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ux10/Documents/Documents/Documents/Rpn13_inhibitors/XL5-S2/20231220/"/>
    </mc:Choice>
  </mc:AlternateContent>
  <xr:revisionPtr revIDLastSave="0" documentId="13_ncr:1_{02F55E8C-A692-4C43-BE8E-956DB1176ADB}" xr6:coauthVersionLast="47" xr6:coauthVersionMax="47" xr10:uidLastSave="{00000000-0000-0000-0000-000000000000}"/>
  <bookViews>
    <workbookView xWindow="0" yWindow="500" windowWidth="35840" windowHeight="20380" activeTab="1" xr2:uid="{00000000-000D-0000-FFFF-FFFF00000000}"/>
  </bookViews>
  <sheets>
    <sheet name="Fig. 1c" sheetId="1" r:id="rId1"/>
    <sheet name="Fig. 1f" sheetId="19" r:id="rId2"/>
    <sheet name="Fig. 5a" sheetId="31" r:id="rId3"/>
    <sheet name="Fig. 5b" sheetId="60" r:id="rId4"/>
    <sheet name="Fig. 5c" sheetId="32" r:id="rId5"/>
    <sheet name="Fig. 5d" sheetId="33" r:id="rId6"/>
    <sheet name="Fig. 5e" sheetId="34" r:id="rId7"/>
    <sheet name="Fig. 5f" sheetId="53" r:id="rId8"/>
    <sheet name="Fig. 5g" sheetId="59" r:id="rId9"/>
    <sheet name="Fig. 5h" sheetId="58" r:id="rId10"/>
    <sheet name="Fig. 6a" sheetId="35" r:id="rId11"/>
    <sheet name="Fig. 6b" sheetId="36" r:id="rId12"/>
    <sheet name="Fig. 6c" sheetId="37" r:id="rId13"/>
    <sheet name="Fig. 6d" sheetId="38" r:id="rId14"/>
    <sheet name="Fig. 6e" sheetId="39" r:id="rId15"/>
    <sheet name="Fig. 6f" sheetId="40" r:id="rId16"/>
    <sheet name="Fig. 6h" sheetId="61" r:id="rId17"/>
    <sheet name="Fig. 7a" sheetId="41" r:id="rId18"/>
    <sheet name="Fig. 7b" sheetId="42" r:id="rId19"/>
    <sheet name="Fig. 7f" sheetId="52" r:id="rId20"/>
    <sheet name="Fig. 7e" sheetId="55" r:id="rId21"/>
    <sheet name="Fig. 7g, Supplementary Fig.11" sheetId="45" r:id="rId22"/>
    <sheet name="Supplementary Fig. 2c" sheetId="62" r:id="rId23"/>
    <sheet name="Supplementary Fig. 3c" sheetId="48" r:id="rId24"/>
    <sheet name="Supplementary Fig. 6a" sheetId="49" r:id="rId25"/>
    <sheet name="Supplementary Fig.6b" sheetId="50" r:id="rId26"/>
    <sheet name="Supplementary Fig. 7" sheetId="54" r:id="rId27"/>
    <sheet name="Supplementary Fig. 10a" sheetId="43" r:id="rId28"/>
    <sheet name="Supplementary-Fig. 10c" sheetId="44" r:id="rId29"/>
    <sheet name="Supplementary Fig. 12" sheetId="57" r:id="rId3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47" i="58" l="1"/>
  <c r="U47" i="58"/>
  <c r="T47" i="58"/>
  <c r="S44" i="58"/>
  <c r="Z42" i="58"/>
  <c r="Z47" i="58" s="1"/>
  <c r="Y42" i="58"/>
  <c r="Y47" i="58" s="1"/>
  <c r="X42" i="58"/>
  <c r="X47" i="58" s="1"/>
  <c r="W42" i="58"/>
  <c r="V42" i="58"/>
  <c r="V47" i="58" s="1"/>
  <c r="U42" i="58"/>
  <c r="T42" i="58"/>
  <c r="S42" i="58"/>
  <c r="S47" i="58" s="1"/>
  <c r="AB38" i="58"/>
  <c r="AA38" i="58"/>
  <c r="Z38" i="58"/>
  <c r="Z45" i="58" s="1"/>
  <c r="Z50" i="58" s="1"/>
  <c r="Y38" i="58"/>
  <c r="Y45" i="58" s="1"/>
  <c r="Y50" i="58" s="1"/>
  <c r="X38" i="58"/>
  <c r="X45" i="58" s="1"/>
  <c r="W38" i="58"/>
  <c r="W45" i="58" s="1"/>
  <c r="V38" i="58"/>
  <c r="V45" i="58" s="1"/>
  <c r="U38" i="58"/>
  <c r="U45" i="58" s="1"/>
  <c r="T38" i="58"/>
  <c r="T45" i="58" s="1"/>
  <c r="S38" i="58"/>
  <c r="S45" i="58" s="1"/>
  <c r="R38" i="58"/>
  <c r="Q38" i="58"/>
  <c r="AB37" i="58"/>
  <c r="AA37" i="58"/>
  <c r="Z37" i="58"/>
  <c r="Z44" i="58" s="1"/>
  <c r="Z49" i="58" s="1"/>
  <c r="Y37" i="58"/>
  <c r="Y44" i="58" s="1"/>
  <c r="Y49" i="58" s="1"/>
  <c r="X37" i="58"/>
  <c r="W37" i="58"/>
  <c r="V37" i="58"/>
  <c r="U37" i="58"/>
  <c r="T37" i="58"/>
  <c r="S37" i="58"/>
  <c r="R37" i="58"/>
  <c r="Q37" i="58"/>
  <c r="AB36" i="58"/>
  <c r="AA36" i="58"/>
  <c r="Z36" i="58"/>
  <c r="Z43" i="58" s="1"/>
  <c r="Z48" i="58" s="1"/>
  <c r="Y36" i="58"/>
  <c r="Y43" i="58" s="1"/>
  <c r="Y48" i="58" s="1"/>
  <c r="X36" i="58"/>
  <c r="X43" i="58" s="1"/>
  <c r="X48" i="58" s="1"/>
  <c r="W36" i="58"/>
  <c r="W43" i="58" s="1"/>
  <c r="W48" i="58" s="1"/>
  <c r="V36" i="58"/>
  <c r="V43" i="58" s="1"/>
  <c r="V48" i="58" s="1"/>
  <c r="U36" i="58"/>
  <c r="U43" i="58" s="1"/>
  <c r="U48" i="58" s="1"/>
  <c r="T36" i="58"/>
  <c r="S36" i="58"/>
  <c r="R36" i="58"/>
  <c r="Q36" i="58"/>
  <c r="AB35" i="58"/>
  <c r="AA35" i="58"/>
  <c r="Z35" i="58"/>
  <c r="Y35" i="58"/>
  <c r="X35" i="58"/>
  <c r="W35" i="58"/>
  <c r="V35" i="58"/>
  <c r="U35" i="58"/>
  <c r="T35" i="58"/>
  <c r="S35" i="58"/>
  <c r="R35" i="58"/>
  <c r="Q35" i="58"/>
  <c r="AB34" i="58"/>
  <c r="AA34" i="58"/>
  <c r="Z34" i="58"/>
  <c r="Y34" i="58"/>
  <c r="X34" i="58"/>
  <c r="W34" i="58"/>
  <c r="V34" i="58"/>
  <c r="U34" i="58"/>
  <c r="T34" i="58"/>
  <c r="S34" i="58"/>
  <c r="R34" i="58"/>
  <c r="Q34" i="58"/>
  <c r="AB33" i="58"/>
  <c r="AA33" i="58"/>
  <c r="Z33" i="58"/>
  <c r="U44" i="58" s="1"/>
  <c r="U49" i="58" s="1"/>
  <c r="Y33" i="58"/>
  <c r="X33" i="58"/>
  <c r="W33" i="58"/>
  <c r="V33" i="58"/>
  <c r="U33" i="58"/>
  <c r="T33" i="58"/>
  <c r="S33" i="58"/>
  <c r="R33" i="58"/>
  <c r="Q33" i="58"/>
  <c r="AB32" i="58"/>
  <c r="AA32" i="58"/>
  <c r="Z32" i="58"/>
  <c r="S43" i="58" s="1"/>
  <c r="S48" i="58" s="1"/>
  <c r="Y32" i="58"/>
  <c r="X32" i="58"/>
  <c r="W32" i="58"/>
  <c r="V32" i="58"/>
  <c r="U32" i="58"/>
  <c r="T32" i="58"/>
  <c r="S32" i="58"/>
  <c r="R32" i="58"/>
  <c r="Q32" i="58"/>
  <c r="AB31" i="58"/>
  <c r="AA31" i="58"/>
  <c r="Z31" i="58"/>
  <c r="Y31" i="58"/>
  <c r="X31" i="58"/>
  <c r="W31" i="58"/>
  <c r="V31" i="58"/>
  <c r="U31" i="58"/>
  <c r="T31" i="58"/>
  <c r="S31" i="58"/>
  <c r="R31" i="58"/>
  <c r="Q31" i="58"/>
  <c r="J42" i="58"/>
  <c r="K41" i="58"/>
  <c r="K48" i="58" s="1"/>
  <c r="J41" i="58"/>
  <c r="J48" i="58" s="1"/>
  <c r="F41" i="58"/>
  <c r="F48" i="58" s="1"/>
  <c r="E41" i="58"/>
  <c r="E48" i="58" s="1"/>
  <c r="M37" i="58"/>
  <c r="L37" i="58"/>
  <c r="K37" i="58"/>
  <c r="K44" i="58" s="1"/>
  <c r="K51" i="58" s="1"/>
  <c r="J37" i="58"/>
  <c r="J44" i="58" s="1"/>
  <c r="J51" i="58" s="1"/>
  <c r="I37" i="58"/>
  <c r="I44" i="58" s="1"/>
  <c r="I51" i="58" s="1"/>
  <c r="H37" i="58"/>
  <c r="H44" i="58" s="1"/>
  <c r="H51" i="58" s="1"/>
  <c r="G37" i="58"/>
  <c r="G44" i="58" s="1"/>
  <c r="G51" i="58" s="1"/>
  <c r="F37" i="58"/>
  <c r="F44" i="58" s="1"/>
  <c r="F51" i="58" s="1"/>
  <c r="E37" i="58"/>
  <c r="E44" i="58" s="1"/>
  <c r="E51" i="58" s="1"/>
  <c r="D37" i="58"/>
  <c r="D44" i="58" s="1"/>
  <c r="D51" i="58" s="1"/>
  <c r="C37" i="58"/>
  <c r="B37" i="58"/>
  <c r="M36" i="58"/>
  <c r="L36" i="58"/>
  <c r="K36" i="58"/>
  <c r="K43" i="58" s="1"/>
  <c r="K50" i="58" s="1"/>
  <c r="J36" i="58"/>
  <c r="J43" i="58" s="1"/>
  <c r="J50" i="58" s="1"/>
  <c r="I36" i="58"/>
  <c r="I43" i="58" s="1"/>
  <c r="I50" i="58" s="1"/>
  <c r="H36" i="58"/>
  <c r="H43" i="58" s="1"/>
  <c r="H50" i="58" s="1"/>
  <c r="G36" i="58"/>
  <c r="G43" i="58" s="1"/>
  <c r="G50" i="58" s="1"/>
  <c r="F36" i="58"/>
  <c r="F43" i="58" s="1"/>
  <c r="F50" i="58" s="1"/>
  <c r="E36" i="58"/>
  <c r="D36" i="58"/>
  <c r="D43" i="58" s="1"/>
  <c r="D50" i="58" s="1"/>
  <c r="C36" i="58"/>
  <c r="B36" i="58"/>
  <c r="M35" i="58"/>
  <c r="L35" i="58"/>
  <c r="K35" i="58"/>
  <c r="K42" i="58" s="1"/>
  <c r="K49" i="58" s="1"/>
  <c r="J35" i="58"/>
  <c r="I35" i="58"/>
  <c r="I42" i="58" s="1"/>
  <c r="H35" i="58"/>
  <c r="H42" i="58" s="1"/>
  <c r="G35" i="58"/>
  <c r="G42" i="58" s="1"/>
  <c r="F35" i="58"/>
  <c r="F42" i="58" s="1"/>
  <c r="E35" i="58"/>
  <c r="E42" i="58" s="1"/>
  <c r="D35" i="58"/>
  <c r="D42" i="58" s="1"/>
  <c r="C35" i="58"/>
  <c r="B35" i="58"/>
  <c r="M34" i="58"/>
  <c r="L34" i="58"/>
  <c r="K34" i="58"/>
  <c r="J34" i="58"/>
  <c r="I34" i="58"/>
  <c r="I41" i="58" s="1"/>
  <c r="I48" i="58" s="1"/>
  <c r="H34" i="58"/>
  <c r="H41" i="58" s="1"/>
  <c r="H48" i="58" s="1"/>
  <c r="G34" i="58"/>
  <c r="G41" i="58" s="1"/>
  <c r="G48" i="58" s="1"/>
  <c r="F34" i="58"/>
  <c r="E34" i="58"/>
  <c r="D34" i="58"/>
  <c r="D41" i="58" s="1"/>
  <c r="D48" i="58" s="1"/>
  <c r="C34" i="58"/>
  <c r="B34" i="58"/>
  <c r="M33" i="58"/>
  <c r="L33" i="58"/>
  <c r="K33" i="58"/>
  <c r="J33" i="58"/>
  <c r="I33" i="58"/>
  <c r="H33" i="58"/>
  <c r="G33" i="58"/>
  <c r="F33" i="58"/>
  <c r="E33" i="58"/>
  <c r="D33" i="58"/>
  <c r="C33" i="58"/>
  <c r="B33" i="58"/>
  <c r="M32" i="58"/>
  <c r="L32" i="58"/>
  <c r="K32" i="58"/>
  <c r="E43" i="58" s="1"/>
  <c r="E50" i="58" s="1"/>
  <c r="J32" i="58"/>
  <c r="I32" i="58"/>
  <c r="H32" i="58"/>
  <c r="G32" i="58"/>
  <c r="F32" i="58"/>
  <c r="E32" i="58"/>
  <c r="D32" i="58"/>
  <c r="C32" i="58"/>
  <c r="B32" i="58"/>
  <c r="M31" i="58"/>
  <c r="L31" i="58"/>
  <c r="K31" i="58"/>
  <c r="J31" i="58"/>
  <c r="I31" i="58"/>
  <c r="H31" i="58"/>
  <c r="G31" i="58"/>
  <c r="F31" i="58"/>
  <c r="E31" i="58"/>
  <c r="D31" i="58"/>
  <c r="C31" i="58"/>
  <c r="B31" i="58"/>
  <c r="M30" i="58"/>
  <c r="L30" i="58"/>
  <c r="K30" i="58"/>
  <c r="J30" i="58"/>
  <c r="I30" i="58"/>
  <c r="H30" i="58"/>
  <c r="G30" i="58"/>
  <c r="F30" i="58"/>
  <c r="E30" i="58"/>
  <c r="D30" i="58"/>
  <c r="C30" i="58"/>
  <c r="B30" i="58"/>
  <c r="K48" i="40"/>
  <c r="L48" i="40" s="1"/>
  <c r="K47" i="40"/>
  <c r="L47" i="40" s="1"/>
  <c r="L46" i="40"/>
  <c r="K46" i="40"/>
  <c r="K45" i="40"/>
  <c r="L45" i="40" s="1"/>
  <c r="K44" i="40"/>
  <c r="L44" i="40" s="1"/>
  <c r="K43" i="40"/>
  <c r="L43" i="40" s="1"/>
  <c r="K42" i="40"/>
  <c r="L42" i="40" s="1"/>
  <c r="K41" i="40"/>
  <c r="L41" i="40" s="1"/>
  <c r="S50" i="58" l="1"/>
  <c r="T50" i="58"/>
  <c r="U50" i="58"/>
  <c r="S49" i="58"/>
  <c r="V50" i="58"/>
  <c r="W50" i="58"/>
  <c r="X50" i="58"/>
  <c r="W44" i="58"/>
  <c r="W49" i="58" s="1"/>
  <c r="X44" i="58"/>
  <c r="X49" i="58" s="1"/>
  <c r="T44" i="58"/>
  <c r="T49" i="58" s="1"/>
  <c r="V44" i="58"/>
  <c r="V49" i="58" s="1"/>
  <c r="T43" i="58"/>
  <c r="T48" i="58" s="1"/>
  <c r="D49" i="58"/>
  <c r="E49" i="58"/>
  <c r="F49" i="58"/>
  <c r="G49" i="58"/>
  <c r="H49" i="58"/>
  <c r="I49" i="58"/>
  <c r="J49" i="58"/>
  <c r="K38" i="38"/>
  <c r="L38" i="38" s="1"/>
  <c r="K37" i="38"/>
  <c r="L37" i="38" s="1"/>
  <c r="K36" i="38"/>
  <c r="L36" i="38" s="1"/>
  <c r="K35" i="38"/>
  <c r="L35" i="38" s="1"/>
  <c r="K34" i="38"/>
  <c r="L34" i="38" s="1"/>
  <c r="K33" i="38"/>
  <c r="L33" i="38" s="1"/>
  <c r="K32" i="38"/>
  <c r="L32" i="38" s="1"/>
  <c r="M43" i="39" l="1"/>
  <c r="O43" i="39" s="1"/>
  <c r="M42" i="39"/>
  <c r="O42" i="39" s="1"/>
  <c r="M41" i="39"/>
  <c r="O41" i="39" s="1"/>
  <c r="M40" i="39"/>
  <c r="O40" i="39" s="1"/>
  <c r="M39" i="39"/>
  <c r="O39" i="39" s="1"/>
  <c r="G35" i="50" l="1"/>
  <c r="F35" i="50"/>
  <c r="E35" i="50"/>
  <c r="D35" i="50"/>
  <c r="C35" i="50"/>
  <c r="G34" i="50"/>
  <c r="F34" i="50"/>
  <c r="E34" i="50"/>
  <c r="D34" i="50"/>
  <c r="C34" i="50"/>
  <c r="N31" i="50"/>
  <c r="N32" i="50" s="1"/>
  <c r="M31" i="50"/>
  <c r="M32" i="50" s="1"/>
  <c r="L31" i="50"/>
  <c r="L32" i="50" s="1"/>
  <c r="K31" i="50"/>
  <c r="K32" i="50" s="1"/>
  <c r="J31" i="50"/>
  <c r="J32" i="50" s="1"/>
  <c r="G22" i="50"/>
  <c r="F22" i="50"/>
  <c r="E22" i="50"/>
  <c r="D22" i="50"/>
  <c r="C22" i="50"/>
  <c r="G21" i="50"/>
  <c r="F21" i="50"/>
  <c r="E21" i="50"/>
  <c r="D21" i="50"/>
  <c r="C21" i="50"/>
  <c r="N18" i="50"/>
  <c r="N19" i="50" s="1"/>
  <c r="M18" i="50"/>
  <c r="M19" i="50" s="1"/>
  <c r="L18" i="50"/>
  <c r="L19" i="50" s="1"/>
  <c r="K18" i="50"/>
  <c r="K19" i="50" s="1"/>
  <c r="J18" i="50"/>
  <c r="J19" i="50" s="1"/>
  <c r="G36" i="49" l="1"/>
  <c r="F36" i="49"/>
  <c r="E36" i="49"/>
  <c r="D36" i="49"/>
  <c r="C36" i="49"/>
  <c r="G35" i="49"/>
  <c r="F35" i="49"/>
  <c r="E35" i="49"/>
  <c r="D35" i="49"/>
  <c r="C35" i="49"/>
  <c r="N32" i="49"/>
  <c r="N33" i="49" s="1"/>
  <c r="M32" i="49"/>
  <c r="M33" i="49" s="1"/>
  <c r="L32" i="49"/>
  <c r="L33" i="49" s="1"/>
  <c r="K32" i="49"/>
  <c r="K33" i="49" s="1"/>
  <c r="J32" i="49"/>
  <c r="J33" i="49" s="1"/>
  <c r="G23" i="49"/>
  <c r="F23" i="49"/>
  <c r="E23" i="49"/>
  <c r="D23" i="49"/>
  <c r="C23" i="49"/>
  <c r="G22" i="49"/>
  <c r="F22" i="49"/>
  <c r="E22" i="49"/>
  <c r="D22" i="49"/>
  <c r="C22" i="49"/>
  <c r="N20" i="49"/>
  <c r="M20" i="49"/>
  <c r="N19" i="49"/>
  <c r="M19" i="49"/>
  <c r="L19" i="49"/>
  <c r="L20" i="49" s="1"/>
  <c r="K19" i="49"/>
  <c r="K20" i="49" s="1"/>
  <c r="J19" i="49"/>
  <c r="J20" i="49" s="1"/>
  <c r="E38" i="45" l="1"/>
  <c r="D38" i="45"/>
  <c r="C38" i="45"/>
  <c r="E37" i="45"/>
  <c r="D37" i="45"/>
  <c r="C37" i="45"/>
  <c r="L34" i="45"/>
  <c r="L35" i="45" s="1"/>
  <c r="K34" i="45"/>
  <c r="K35" i="45" s="1"/>
  <c r="J34" i="45"/>
  <c r="J35" i="45" s="1"/>
  <c r="E24" i="45"/>
  <c r="D24" i="45"/>
  <c r="C24" i="45"/>
  <c r="E23" i="45"/>
  <c r="D23" i="45"/>
  <c r="C23" i="45"/>
  <c r="L20" i="45"/>
  <c r="L21" i="45" s="1"/>
  <c r="K20" i="45"/>
  <c r="K21" i="45" s="1"/>
  <c r="J20" i="45"/>
  <c r="J21" i="45" s="1"/>
  <c r="E70" i="45"/>
  <c r="D70" i="45"/>
  <c r="C70" i="45"/>
  <c r="E69" i="45"/>
  <c r="D69" i="45"/>
  <c r="C69" i="45"/>
  <c r="L66" i="45"/>
  <c r="L67" i="45" s="1"/>
  <c r="K66" i="45"/>
  <c r="K67" i="45" s="1"/>
  <c r="J66" i="45"/>
  <c r="J67" i="45" s="1"/>
  <c r="E56" i="45"/>
  <c r="D56" i="45"/>
  <c r="C56" i="45"/>
  <c r="E55" i="45"/>
  <c r="D55" i="45"/>
  <c r="C55" i="45"/>
  <c r="L52" i="45"/>
  <c r="L53" i="45" s="1"/>
  <c r="K52" i="45"/>
  <c r="K53" i="45" s="1"/>
  <c r="J52" i="45"/>
  <c r="J53" i="45" s="1"/>
  <c r="K35" i="40" l="1"/>
  <c r="L35" i="40" s="1"/>
  <c r="K34" i="40"/>
  <c r="L34" i="40" s="1"/>
  <c r="K33" i="40"/>
  <c r="L33" i="40" s="1"/>
  <c r="K32" i="40"/>
  <c r="L32" i="40" s="1"/>
  <c r="K31" i="40"/>
  <c r="L31" i="40" s="1"/>
  <c r="K30" i="40"/>
  <c r="L30" i="40" s="1"/>
  <c r="K29" i="40"/>
  <c r="L29" i="40" s="1"/>
  <c r="K28" i="40"/>
  <c r="L28" i="40" s="1"/>
  <c r="M26" i="33"/>
  <c r="M27" i="33"/>
  <c r="M28" i="33"/>
  <c r="M29" i="33"/>
  <c r="M25" i="33"/>
  <c r="K29" i="33"/>
  <c r="K28" i="33"/>
  <c r="K27" i="33"/>
  <c r="K26" i="33"/>
  <c r="K25" i="33"/>
  <c r="K22" i="33" l="1"/>
  <c r="M22" i="33" s="1"/>
  <c r="K21" i="33"/>
  <c r="M21" i="33" s="1"/>
  <c r="K20" i="33"/>
  <c r="M20" i="33" s="1"/>
  <c r="K19" i="33"/>
  <c r="M19" i="33" s="1"/>
  <c r="K18" i="33"/>
  <c r="M18" i="33" s="1"/>
  <c r="K32" i="32"/>
  <c r="J32" i="32"/>
  <c r="K31" i="32"/>
  <c r="J31" i="32"/>
  <c r="K30" i="32"/>
  <c r="J30" i="32"/>
  <c r="K29" i="32"/>
  <c r="J29" i="32"/>
  <c r="J23" i="32"/>
  <c r="L23" i="32" s="1"/>
  <c r="J22" i="32"/>
  <c r="L22" i="32" s="1"/>
  <c r="J21" i="32"/>
  <c r="L21" i="32" s="1"/>
  <c r="J20" i="32"/>
  <c r="L20" i="32" s="1"/>
  <c r="J16" i="32" l="1"/>
  <c r="L16" i="32" s="1"/>
  <c r="J15" i="32"/>
  <c r="L15" i="32" s="1"/>
  <c r="J14" i="32"/>
  <c r="L14" i="32" s="1"/>
  <c r="J13" i="32"/>
  <c r="L13" i="32" s="1"/>
  <c r="O33" i="39" l="1"/>
  <c r="O34" i="39"/>
  <c r="O35" i="39"/>
  <c r="O36" i="39"/>
  <c r="O32" i="39"/>
  <c r="M36" i="39"/>
  <c r="M35" i="39"/>
  <c r="M34" i="39"/>
  <c r="M33" i="39"/>
  <c r="M32" i="39"/>
  <c r="M29" i="39"/>
  <c r="O29" i="39" s="1"/>
  <c r="M28" i="39"/>
  <c r="O28" i="39" s="1"/>
  <c r="O27" i="39"/>
  <c r="M27" i="39"/>
  <c r="M26" i="39"/>
  <c r="O26" i="39" s="1"/>
  <c r="M25" i="39"/>
  <c r="O25" i="39" s="1"/>
  <c r="K27" i="38" l="1"/>
  <c r="L27" i="38" s="1"/>
  <c r="K26" i="38"/>
  <c r="L26" i="38" s="1"/>
  <c r="K25" i="38"/>
  <c r="L25" i="38" s="1"/>
  <c r="K24" i="38"/>
  <c r="L24" i="38" s="1"/>
  <c r="K23" i="38"/>
  <c r="L23" i="38" s="1"/>
  <c r="K22" i="38"/>
  <c r="L22" i="38" s="1"/>
  <c r="K21" i="38"/>
  <c r="L21" i="38" s="1"/>
  <c r="X8145" i="35" l="1"/>
  <c r="T8145" i="35"/>
  <c r="S8145" i="35"/>
  <c r="X8144" i="35"/>
  <c r="T8144" i="35"/>
  <c r="S8144" i="35"/>
  <c r="X8143" i="35"/>
  <c r="T8143" i="35"/>
  <c r="S8143" i="35"/>
  <c r="X8142" i="35"/>
  <c r="T8142" i="35"/>
  <c r="S8142" i="35"/>
  <c r="X8141" i="35"/>
  <c r="T8141" i="35"/>
  <c r="S8141" i="35"/>
  <c r="X8140" i="35"/>
  <c r="T8140" i="35"/>
  <c r="S8140" i="35"/>
  <c r="X8139" i="35"/>
  <c r="T8139" i="35"/>
  <c r="S8139" i="35"/>
  <c r="X8138" i="35"/>
  <c r="T8138" i="35"/>
  <c r="S8138" i="35"/>
  <c r="X8137" i="35"/>
  <c r="T8137" i="35"/>
  <c r="S8137" i="35"/>
  <c r="X8136" i="35"/>
  <c r="T8136" i="35"/>
  <c r="S8136" i="35"/>
  <c r="X8135" i="35"/>
  <c r="T8135" i="35"/>
  <c r="S8135" i="35"/>
  <c r="X8134" i="35"/>
  <c r="T8134" i="35"/>
  <c r="S8134" i="35"/>
  <c r="X8133" i="35"/>
  <c r="T8133" i="35"/>
  <c r="S8133" i="35"/>
  <c r="X8132" i="35"/>
  <c r="T8132" i="35"/>
  <c r="S8132" i="35"/>
  <c r="X8131" i="35"/>
  <c r="T8131" i="35"/>
  <c r="S8131" i="35"/>
  <c r="X8130" i="35"/>
  <c r="T8130" i="35"/>
  <c r="S8130" i="35"/>
  <c r="X8129" i="35"/>
  <c r="T8129" i="35"/>
  <c r="S8129" i="35"/>
  <c r="X8128" i="35"/>
  <c r="T8128" i="35"/>
  <c r="S8128" i="35"/>
  <c r="X8127" i="35"/>
  <c r="T8127" i="35"/>
  <c r="S8127" i="35"/>
  <c r="X8126" i="35"/>
  <c r="T8126" i="35"/>
  <c r="S8126" i="35"/>
  <c r="X8125" i="35"/>
  <c r="T8125" i="35"/>
  <c r="S8125" i="35"/>
  <c r="X8124" i="35"/>
  <c r="T8124" i="35"/>
  <c r="S8124" i="35"/>
  <c r="X8123" i="35"/>
  <c r="T8123" i="35"/>
  <c r="S8123" i="35"/>
  <c r="X8122" i="35"/>
  <c r="T8122" i="35"/>
  <c r="S8122" i="35"/>
  <c r="X8121" i="35"/>
  <c r="T8121" i="35"/>
  <c r="S8121" i="35"/>
  <c r="X8120" i="35"/>
  <c r="T8120" i="35"/>
  <c r="S8120" i="35"/>
  <c r="X8119" i="35"/>
  <c r="T8119" i="35"/>
  <c r="S8119" i="35"/>
  <c r="X8118" i="35"/>
  <c r="T8118" i="35"/>
  <c r="S8118" i="35"/>
  <c r="X8117" i="35"/>
  <c r="T8117" i="35"/>
  <c r="S8117" i="35"/>
  <c r="X8116" i="35"/>
  <c r="T8116" i="35"/>
  <c r="S8116" i="35"/>
  <c r="X8115" i="35"/>
  <c r="T8115" i="35"/>
  <c r="S8115" i="35"/>
  <c r="X8114" i="35"/>
  <c r="T8114" i="35"/>
  <c r="S8114" i="35"/>
  <c r="X8113" i="35"/>
  <c r="T8113" i="35"/>
  <c r="S8113" i="35"/>
  <c r="X8112" i="35"/>
  <c r="T8112" i="35"/>
  <c r="S8112" i="35"/>
  <c r="X8111" i="35"/>
  <c r="T8111" i="35"/>
  <c r="S8111" i="35"/>
  <c r="X8110" i="35"/>
  <c r="T8110" i="35"/>
  <c r="S8110" i="35"/>
  <c r="X8109" i="35"/>
  <c r="T8109" i="35"/>
  <c r="S8109" i="35"/>
  <c r="X8108" i="35"/>
  <c r="T8108" i="35"/>
  <c r="S8108" i="35"/>
  <c r="X8107" i="35"/>
  <c r="T8107" i="35"/>
  <c r="S8107" i="35"/>
  <c r="X8106" i="35"/>
  <c r="T8106" i="35"/>
  <c r="S8106" i="35"/>
  <c r="X8105" i="35"/>
  <c r="T8105" i="35"/>
  <c r="S8105" i="35"/>
  <c r="X8104" i="35"/>
  <c r="T8104" i="35"/>
  <c r="S8104" i="35"/>
  <c r="X8103" i="35"/>
  <c r="T8103" i="35"/>
  <c r="S8103" i="35"/>
  <c r="X8102" i="35"/>
  <c r="T8102" i="35"/>
  <c r="S8102" i="35"/>
  <c r="X8101" i="35"/>
  <c r="T8101" i="35"/>
  <c r="S8101" i="35"/>
  <c r="X8100" i="35"/>
  <c r="T8100" i="35"/>
  <c r="S8100" i="35"/>
  <c r="X8099" i="35"/>
  <c r="T8099" i="35"/>
  <c r="S8099" i="35"/>
  <c r="X8098" i="35"/>
  <c r="T8098" i="35"/>
  <c r="S8098" i="35"/>
  <c r="X8097" i="35"/>
  <c r="T8097" i="35"/>
  <c r="S8097" i="35"/>
  <c r="X8096" i="35"/>
  <c r="T8096" i="35"/>
  <c r="S8096" i="35"/>
  <c r="X8095" i="35"/>
  <c r="T8095" i="35"/>
  <c r="S8095" i="35"/>
  <c r="X8094" i="35"/>
  <c r="T8094" i="35"/>
  <c r="S8094" i="35"/>
  <c r="X8093" i="35"/>
  <c r="T8093" i="35"/>
  <c r="S8093" i="35"/>
  <c r="X8092" i="35"/>
  <c r="T8092" i="35"/>
  <c r="S8092" i="35"/>
  <c r="X8091" i="35"/>
  <c r="T8091" i="35"/>
  <c r="S8091" i="35"/>
  <c r="X8090" i="35"/>
  <c r="T8090" i="35"/>
  <c r="S8090" i="35"/>
  <c r="X8089" i="35"/>
  <c r="T8089" i="35"/>
  <c r="S8089" i="35"/>
  <c r="X8088" i="35"/>
  <c r="T8088" i="35"/>
  <c r="S8088" i="35"/>
  <c r="X8087" i="35"/>
  <c r="T8087" i="35"/>
  <c r="S8087" i="35"/>
  <c r="X8086" i="35"/>
  <c r="T8086" i="35"/>
  <c r="S8086" i="35"/>
  <c r="X8085" i="35"/>
  <c r="T8085" i="35"/>
  <c r="S8085" i="35"/>
  <c r="X8084" i="35"/>
  <c r="T8084" i="35"/>
  <c r="S8084" i="35"/>
  <c r="X8083" i="35"/>
  <c r="T8083" i="35"/>
  <c r="S8083" i="35"/>
  <c r="X8082" i="35"/>
  <c r="T8082" i="35"/>
  <c r="S8082" i="35"/>
  <c r="X8081" i="35"/>
  <c r="T8081" i="35"/>
  <c r="S8081" i="35"/>
  <c r="X8080" i="35"/>
  <c r="T8080" i="35"/>
  <c r="S8080" i="35"/>
  <c r="X8079" i="35"/>
  <c r="T8079" i="35"/>
  <c r="S8079" i="35"/>
  <c r="X8078" i="35"/>
  <c r="T8078" i="35"/>
  <c r="S8078" i="35"/>
  <c r="X8077" i="35"/>
  <c r="T8077" i="35"/>
  <c r="S8077" i="35"/>
  <c r="X8076" i="35"/>
  <c r="T8076" i="35"/>
  <c r="S8076" i="35"/>
  <c r="X8075" i="35"/>
  <c r="T8075" i="35"/>
  <c r="S8075" i="35"/>
  <c r="X8074" i="35"/>
  <c r="T8074" i="35"/>
  <c r="S8074" i="35"/>
  <c r="X8073" i="35"/>
  <c r="T8073" i="35"/>
  <c r="S8073" i="35"/>
  <c r="X8072" i="35"/>
  <c r="T8072" i="35"/>
  <c r="S8072" i="35"/>
  <c r="X8071" i="35"/>
  <c r="T8071" i="35"/>
  <c r="S8071" i="35"/>
  <c r="X8070" i="35"/>
  <c r="T8070" i="35"/>
  <c r="S8070" i="35"/>
  <c r="X8069" i="35"/>
  <c r="T8069" i="35"/>
  <c r="S8069" i="35"/>
  <c r="X8068" i="35"/>
  <c r="T8068" i="35"/>
  <c r="S8068" i="35"/>
  <c r="X8067" i="35"/>
  <c r="T8067" i="35"/>
  <c r="S8067" i="35"/>
  <c r="X8066" i="35"/>
  <c r="T8066" i="35"/>
  <c r="S8066" i="35"/>
  <c r="X8065" i="35"/>
  <c r="T8065" i="35"/>
  <c r="S8065" i="35"/>
  <c r="X8064" i="35"/>
  <c r="T8064" i="35"/>
  <c r="S8064" i="35"/>
  <c r="X8063" i="35"/>
  <c r="T8063" i="35"/>
  <c r="S8063" i="35"/>
  <c r="X8062" i="35"/>
  <c r="T8062" i="35"/>
  <c r="S8062" i="35"/>
  <c r="X8061" i="35"/>
  <c r="T8061" i="35"/>
  <c r="S8061" i="35"/>
  <c r="X8060" i="35"/>
  <c r="T8060" i="35"/>
  <c r="S8060" i="35"/>
  <c r="X8059" i="35"/>
  <c r="T8059" i="35"/>
  <c r="S8059" i="35"/>
  <c r="X8058" i="35"/>
  <c r="T8058" i="35"/>
  <c r="S8058" i="35"/>
  <c r="X8057" i="35"/>
  <c r="T8057" i="35"/>
  <c r="S8057" i="35"/>
  <c r="X8056" i="35"/>
  <c r="T8056" i="35"/>
  <c r="S8056" i="35"/>
  <c r="X8055" i="35"/>
  <c r="T8055" i="35"/>
  <c r="S8055" i="35"/>
  <c r="X8054" i="35"/>
  <c r="T8054" i="35"/>
  <c r="S8054" i="35"/>
  <c r="X8053" i="35"/>
  <c r="T8053" i="35"/>
  <c r="S8053" i="35"/>
  <c r="X8052" i="35"/>
  <c r="T8052" i="35"/>
  <c r="S8052" i="35"/>
  <c r="X8051" i="35"/>
  <c r="T8051" i="35"/>
  <c r="S8051" i="35"/>
  <c r="X8050" i="35"/>
  <c r="T8050" i="35"/>
  <c r="S8050" i="35"/>
  <c r="X8049" i="35"/>
  <c r="T8049" i="35"/>
  <c r="S8049" i="35"/>
  <c r="X8048" i="35"/>
  <c r="T8048" i="35"/>
  <c r="S8048" i="35"/>
  <c r="X8047" i="35"/>
  <c r="T8047" i="35"/>
  <c r="S8047" i="35"/>
  <c r="X8046" i="35"/>
  <c r="T8046" i="35"/>
  <c r="S8046" i="35"/>
  <c r="X8045" i="35"/>
  <c r="T8045" i="35"/>
  <c r="S8045" i="35"/>
  <c r="X8044" i="35"/>
  <c r="T8044" i="35"/>
  <c r="S8044" i="35"/>
  <c r="X8043" i="35"/>
  <c r="T8043" i="35"/>
  <c r="S8043" i="35"/>
  <c r="X8042" i="35"/>
  <c r="T8042" i="35"/>
  <c r="S8042" i="35"/>
  <c r="X8041" i="35"/>
  <c r="T8041" i="35"/>
  <c r="S8041" i="35"/>
  <c r="X8040" i="35"/>
  <c r="T8040" i="35"/>
  <c r="S8040" i="35"/>
  <c r="X8039" i="35"/>
  <c r="T8039" i="35"/>
  <c r="S8039" i="35"/>
  <c r="X8038" i="35"/>
  <c r="T8038" i="35"/>
  <c r="S8038" i="35"/>
  <c r="X8037" i="35"/>
  <c r="T8037" i="35"/>
  <c r="S8037" i="35"/>
  <c r="X8036" i="35"/>
  <c r="T8036" i="35"/>
  <c r="S8036" i="35"/>
  <c r="X8035" i="35"/>
  <c r="T8035" i="35"/>
  <c r="S8035" i="35"/>
  <c r="X8034" i="35"/>
  <c r="T8034" i="35"/>
  <c r="S8034" i="35"/>
  <c r="X8033" i="35"/>
  <c r="T8033" i="35"/>
  <c r="S8033" i="35"/>
  <c r="X8032" i="35"/>
  <c r="T8032" i="35"/>
  <c r="S8032" i="35"/>
  <c r="X8031" i="35"/>
  <c r="T8031" i="35"/>
  <c r="S8031" i="35"/>
  <c r="X8030" i="35"/>
  <c r="T8030" i="35"/>
  <c r="S8030" i="35"/>
  <c r="X8029" i="35"/>
  <c r="T8029" i="35"/>
  <c r="S8029" i="35"/>
  <c r="X8028" i="35"/>
  <c r="T8028" i="35"/>
  <c r="S8028" i="35"/>
  <c r="X8027" i="35"/>
  <c r="T8027" i="35"/>
  <c r="S8027" i="35"/>
  <c r="X8026" i="35"/>
  <c r="T8026" i="35"/>
  <c r="S8026" i="35"/>
  <c r="X8025" i="35"/>
  <c r="T8025" i="35"/>
  <c r="S8025" i="35"/>
  <c r="X8024" i="35"/>
  <c r="T8024" i="35"/>
  <c r="S8024" i="35"/>
  <c r="X8023" i="35"/>
  <c r="T8023" i="35"/>
  <c r="S8023" i="35"/>
  <c r="X8022" i="35"/>
  <c r="T8022" i="35"/>
  <c r="S8022" i="35"/>
  <c r="X8021" i="35"/>
  <c r="T8021" i="35"/>
  <c r="S8021" i="35"/>
  <c r="X8020" i="35"/>
  <c r="T8020" i="35"/>
  <c r="S8020" i="35"/>
  <c r="X8019" i="35"/>
  <c r="T8019" i="35"/>
  <c r="S8019" i="35"/>
  <c r="X8018" i="35"/>
  <c r="T8018" i="35"/>
  <c r="S8018" i="35"/>
  <c r="X8017" i="35"/>
  <c r="T8017" i="35"/>
  <c r="S8017" i="35"/>
  <c r="X8016" i="35"/>
  <c r="T8016" i="35"/>
  <c r="S8016" i="35"/>
  <c r="X8015" i="35"/>
  <c r="T8015" i="35"/>
  <c r="S8015" i="35"/>
  <c r="X8014" i="35"/>
  <c r="T8014" i="35"/>
  <c r="S8014" i="35"/>
  <c r="X8013" i="35"/>
  <c r="T8013" i="35"/>
  <c r="S8013" i="35"/>
  <c r="X8012" i="35"/>
  <c r="T8012" i="35"/>
  <c r="S8012" i="35"/>
  <c r="X8011" i="35"/>
  <c r="T8011" i="35"/>
  <c r="S8011" i="35"/>
  <c r="X8010" i="35"/>
  <c r="T8010" i="35"/>
  <c r="S8010" i="35"/>
  <c r="X8009" i="35"/>
  <c r="T8009" i="35"/>
  <c r="S8009" i="35"/>
  <c r="X8008" i="35"/>
  <c r="T8008" i="35"/>
  <c r="S8008" i="35"/>
  <c r="X8007" i="35"/>
  <c r="T8007" i="35"/>
  <c r="S8007" i="35"/>
  <c r="X8006" i="35"/>
  <c r="T8006" i="35"/>
  <c r="S8006" i="35"/>
  <c r="X8005" i="35"/>
  <c r="T8005" i="35"/>
  <c r="S8005" i="35"/>
  <c r="X8004" i="35"/>
  <c r="T8004" i="35"/>
  <c r="S8004" i="35"/>
  <c r="X8003" i="35"/>
  <c r="T8003" i="35"/>
  <c r="S8003" i="35"/>
  <c r="X8002" i="35"/>
  <c r="T8002" i="35"/>
  <c r="S8002" i="35"/>
  <c r="X8001" i="35"/>
  <c r="T8001" i="35"/>
  <c r="S8001" i="35"/>
  <c r="X8000" i="35"/>
  <c r="T8000" i="35"/>
  <c r="S8000" i="35"/>
  <c r="X7999" i="35"/>
  <c r="T7999" i="35"/>
  <c r="S7999" i="35"/>
  <c r="X7998" i="35"/>
  <c r="T7998" i="35"/>
  <c r="S7998" i="35"/>
  <c r="X7997" i="35"/>
  <c r="T7997" i="35"/>
  <c r="S7997" i="35"/>
  <c r="X7996" i="35"/>
  <c r="T7996" i="35"/>
  <c r="S7996" i="35"/>
  <c r="X7995" i="35"/>
  <c r="T7995" i="35"/>
  <c r="S7995" i="35"/>
  <c r="X7994" i="35"/>
  <c r="T7994" i="35"/>
  <c r="S7994" i="35"/>
  <c r="X7993" i="35"/>
  <c r="T7993" i="35"/>
  <c r="S7993" i="35"/>
  <c r="X7992" i="35"/>
  <c r="T7992" i="35"/>
  <c r="S7992" i="35"/>
  <c r="X7991" i="35"/>
  <c r="T7991" i="35"/>
  <c r="S7991" i="35"/>
  <c r="X7990" i="35"/>
  <c r="T7990" i="35"/>
  <c r="S7990" i="35"/>
  <c r="X7989" i="35"/>
  <c r="T7989" i="35"/>
  <c r="S7989" i="35"/>
  <c r="X7988" i="35"/>
  <c r="T7988" i="35"/>
  <c r="S7988" i="35"/>
  <c r="X7987" i="35"/>
  <c r="T7987" i="35"/>
  <c r="S7987" i="35"/>
  <c r="X7986" i="35"/>
  <c r="T7986" i="35"/>
  <c r="S7986" i="35"/>
  <c r="X7985" i="35"/>
  <c r="T7985" i="35"/>
  <c r="S7985" i="35"/>
  <c r="X7984" i="35"/>
  <c r="T7984" i="35"/>
  <c r="S7984" i="35"/>
  <c r="X7983" i="35"/>
  <c r="T7983" i="35"/>
  <c r="S7983" i="35"/>
  <c r="X7982" i="35"/>
  <c r="T7982" i="35"/>
  <c r="S7982" i="35"/>
  <c r="X7981" i="35"/>
  <c r="T7981" i="35"/>
  <c r="S7981" i="35"/>
  <c r="X7980" i="35"/>
  <c r="T7980" i="35"/>
  <c r="S7980" i="35"/>
  <c r="X7979" i="35"/>
  <c r="T7979" i="35"/>
  <c r="S7979" i="35"/>
  <c r="X7978" i="35"/>
  <c r="T7978" i="35"/>
  <c r="S7978" i="35"/>
  <c r="X7977" i="35"/>
  <c r="T7977" i="35"/>
  <c r="S7977" i="35"/>
  <c r="X7976" i="35"/>
  <c r="T7976" i="35"/>
  <c r="S7976" i="35"/>
  <c r="X7975" i="35"/>
  <c r="T7975" i="35"/>
  <c r="S7975" i="35"/>
  <c r="X7974" i="35"/>
  <c r="T7974" i="35"/>
  <c r="S7974" i="35"/>
  <c r="X7973" i="35"/>
  <c r="T7973" i="35"/>
  <c r="S7973" i="35"/>
  <c r="X7972" i="35"/>
  <c r="T7972" i="35"/>
  <c r="S7972" i="35"/>
  <c r="X7971" i="35"/>
  <c r="T7971" i="35"/>
  <c r="S7971" i="35"/>
  <c r="X7970" i="35"/>
  <c r="T7970" i="35"/>
  <c r="S7970" i="35"/>
  <c r="X7969" i="35"/>
  <c r="T7969" i="35"/>
  <c r="S7969" i="35"/>
  <c r="X7968" i="35"/>
  <c r="T7968" i="35"/>
  <c r="S7968" i="35"/>
  <c r="X7967" i="35"/>
  <c r="T7967" i="35"/>
  <c r="S7967" i="35"/>
  <c r="X7966" i="35"/>
  <c r="T7966" i="35"/>
  <c r="S7966" i="35"/>
  <c r="X7965" i="35"/>
  <c r="T7965" i="35"/>
  <c r="S7965" i="35"/>
  <c r="X7964" i="35"/>
  <c r="T7964" i="35"/>
  <c r="S7964" i="35"/>
  <c r="X7963" i="35"/>
  <c r="T7963" i="35"/>
  <c r="S7963" i="35"/>
  <c r="X7962" i="35"/>
  <c r="T7962" i="35"/>
  <c r="S7962" i="35"/>
  <c r="X7961" i="35"/>
  <c r="T7961" i="35"/>
  <c r="S7961" i="35"/>
  <c r="X7960" i="35"/>
  <c r="T7960" i="35"/>
  <c r="S7960" i="35"/>
  <c r="X7959" i="35"/>
  <c r="T7959" i="35"/>
  <c r="S7959" i="35"/>
  <c r="X7958" i="35"/>
  <c r="T7958" i="35"/>
  <c r="S7958" i="35"/>
  <c r="X7957" i="35"/>
  <c r="T7957" i="35"/>
  <c r="S7957" i="35"/>
  <c r="X7956" i="35"/>
  <c r="T7956" i="35"/>
  <c r="S7956" i="35"/>
  <c r="X7955" i="35"/>
  <c r="T7955" i="35"/>
  <c r="S7955" i="35"/>
  <c r="X7954" i="35"/>
  <c r="T7954" i="35"/>
  <c r="S7954" i="35"/>
  <c r="X7953" i="35"/>
  <c r="T7953" i="35"/>
  <c r="S7953" i="35"/>
  <c r="X7952" i="35"/>
  <c r="T7952" i="35"/>
  <c r="S7952" i="35"/>
  <c r="X7951" i="35"/>
  <c r="T7951" i="35"/>
  <c r="S7951" i="35"/>
  <c r="X7950" i="35"/>
  <c r="T7950" i="35"/>
  <c r="S7950" i="35"/>
  <c r="X7949" i="35"/>
  <c r="T7949" i="35"/>
  <c r="S7949" i="35"/>
  <c r="X7948" i="35"/>
  <c r="T7948" i="35"/>
  <c r="S7948" i="35"/>
  <c r="X7947" i="35"/>
  <c r="T7947" i="35"/>
  <c r="S7947" i="35"/>
  <c r="X7946" i="35"/>
  <c r="T7946" i="35"/>
  <c r="S7946" i="35"/>
  <c r="X7945" i="35"/>
  <c r="T7945" i="35"/>
  <c r="S7945" i="35"/>
  <c r="X7944" i="35"/>
  <c r="T7944" i="35"/>
  <c r="S7944" i="35"/>
  <c r="X7943" i="35"/>
  <c r="T7943" i="35"/>
  <c r="S7943" i="35"/>
  <c r="X7942" i="35"/>
  <c r="T7942" i="35"/>
  <c r="S7942" i="35"/>
  <c r="X7941" i="35"/>
  <c r="T7941" i="35"/>
  <c r="S7941" i="35"/>
  <c r="X7940" i="35"/>
  <c r="T7940" i="35"/>
  <c r="S7940" i="35"/>
  <c r="X7939" i="35"/>
  <c r="T7939" i="35"/>
  <c r="S7939" i="35"/>
  <c r="X7938" i="35"/>
  <c r="T7938" i="35"/>
  <c r="S7938" i="35"/>
  <c r="X7937" i="35"/>
  <c r="T7937" i="35"/>
  <c r="S7937" i="35"/>
  <c r="X7936" i="35"/>
  <c r="T7936" i="35"/>
  <c r="S7936" i="35"/>
  <c r="X7935" i="35"/>
  <c r="T7935" i="35"/>
  <c r="S7935" i="35"/>
  <c r="X7934" i="35"/>
  <c r="T7934" i="35"/>
  <c r="S7934" i="35"/>
  <c r="X7933" i="35"/>
  <c r="T7933" i="35"/>
  <c r="S7933" i="35"/>
  <c r="X7932" i="35"/>
  <c r="T7932" i="35"/>
  <c r="S7932" i="35"/>
  <c r="X7931" i="35"/>
  <c r="T7931" i="35"/>
  <c r="S7931" i="35"/>
  <c r="X7930" i="35"/>
  <c r="T7930" i="35"/>
  <c r="S7930" i="35"/>
  <c r="X7929" i="35"/>
  <c r="T7929" i="35"/>
  <c r="S7929" i="35"/>
  <c r="X7928" i="35"/>
  <c r="T7928" i="35"/>
  <c r="S7928" i="35"/>
  <c r="X7927" i="35"/>
  <c r="T7927" i="35"/>
  <c r="S7927" i="35"/>
  <c r="X7926" i="35"/>
  <c r="T7926" i="35"/>
  <c r="S7926" i="35"/>
  <c r="X7925" i="35"/>
  <c r="T7925" i="35"/>
  <c r="S7925" i="35"/>
  <c r="X7924" i="35"/>
  <c r="T7924" i="35"/>
  <c r="S7924" i="35"/>
  <c r="X7923" i="35"/>
  <c r="T7923" i="35"/>
  <c r="S7923" i="35"/>
  <c r="X7922" i="35"/>
  <c r="T7922" i="35"/>
  <c r="S7922" i="35"/>
  <c r="X7921" i="35"/>
  <c r="T7921" i="35"/>
  <c r="S7921" i="35"/>
  <c r="X7920" i="35"/>
  <c r="T7920" i="35"/>
  <c r="S7920" i="35"/>
  <c r="X7919" i="35"/>
  <c r="T7919" i="35"/>
  <c r="S7919" i="35"/>
  <c r="X7918" i="35"/>
  <c r="T7918" i="35"/>
  <c r="S7918" i="35"/>
  <c r="X7917" i="35"/>
  <c r="T7917" i="35"/>
  <c r="S7917" i="35"/>
  <c r="X7916" i="35"/>
  <c r="T7916" i="35"/>
  <c r="S7916" i="35"/>
  <c r="X7915" i="35"/>
  <c r="T7915" i="35"/>
  <c r="S7915" i="35"/>
  <c r="X7914" i="35"/>
  <c r="T7914" i="35"/>
  <c r="S7914" i="35"/>
  <c r="X7913" i="35"/>
  <c r="T7913" i="35"/>
  <c r="S7913" i="35"/>
  <c r="X7912" i="35"/>
  <c r="T7912" i="35"/>
  <c r="S7912" i="35"/>
  <c r="X7911" i="35"/>
  <c r="T7911" i="35"/>
  <c r="S7911" i="35"/>
  <c r="X7910" i="35"/>
  <c r="T7910" i="35"/>
  <c r="S7910" i="35"/>
  <c r="X7909" i="35"/>
  <c r="T7909" i="35"/>
  <c r="S7909" i="35"/>
  <c r="X7908" i="35"/>
  <c r="T7908" i="35"/>
  <c r="S7908" i="35"/>
  <c r="X7907" i="35"/>
  <c r="T7907" i="35"/>
  <c r="S7907" i="35"/>
  <c r="X7906" i="35"/>
  <c r="T7906" i="35"/>
  <c r="S7906" i="35"/>
  <c r="X7905" i="35"/>
  <c r="T7905" i="35"/>
  <c r="S7905" i="35"/>
  <c r="X7904" i="35"/>
  <c r="T7904" i="35"/>
  <c r="S7904" i="35"/>
  <c r="X7903" i="35"/>
  <c r="T7903" i="35"/>
  <c r="S7903" i="35"/>
  <c r="X7902" i="35"/>
  <c r="T7902" i="35"/>
  <c r="S7902" i="35"/>
  <c r="X7901" i="35"/>
  <c r="T7901" i="35"/>
  <c r="S7901" i="35"/>
  <c r="X7900" i="35"/>
  <c r="T7900" i="35"/>
  <c r="S7900" i="35"/>
  <c r="X7899" i="35"/>
  <c r="T7899" i="35"/>
  <c r="S7899" i="35"/>
  <c r="X7898" i="35"/>
  <c r="T7898" i="35"/>
  <c r="S7898" i="35"/>
  <c r="X7897" i="35"/>
  <c r="T7897" i="35"/>
  <c r="S7897" i="35"/>
  <c r="X7896" i="35"/>
  <c r="T7896" i="35"/>
  <c r="S7896" i="35"/>
  <c r="X7895" i="35"/>
  <c r="T7895" i="35"/>
  <c r="S7895" i="35"/>
  <c r="X7894" i="35"/>
  <c r="T7894" i="35"/>
  <c r="S7894" i="35"/>
  <c r="X7893" i="35"/>
  <c r="T7893" i="35"/>
  <c r="S7893" i="35"/>
  <c r="X7892" i="35"/>
  <c r="T7892" i="35"/>
  <c r="S7892" i="35"/>
  <c r="X7891" i="35"/>
  <c r="T7891" i="35"/>
  <c r="S7891" i="35"/>
  <c r="X7890" i="35"/>
  <c r="T7890" i="35"/>
  <c r="S7890" i="35"/>
  <c r="X7889" i="35"/>
  <c r="T7889" i="35"/>
  <c r="S7889" i="35"/>
  <c r="X7888" i="35"/>
  <c r="T7888" i="35"/>
  <c r="S7888" i="35"/>
  <c r="X7887" i="35"/>
  <c r="T7887" i="35"/>
  <c r="S7887" i="35"/>
  <c r="X7886" i="35"/>
  <c r="T7886" i="35"/>
  <c r="S7886" i="35"/>
  <c r="X7885" i="35"/>
  <c r="T7885" i="35"/>
  <c r="S7885" i="35"/>
  <c r="X7884" i="35"/>
  <c r="T7884" i="35"/>
  <c r="S7884" i="35"/>
  <c r="X7883" i="35"/>
  <c r="T7883" i="35"/>
  <c r="S7883" i="35"/>
  <c r="X7882" i="35"/>
  <c r="T7882" i="35"/>
  <c r="S7882" i="35"/>
  <c r="X7881" i="35"/>
  <c r="T7881" i="35"/>
  <c r="S7881" i="35"/>
  <c r="X7880" i="35"/>
  <c r="T7880" i="35"/>
  <c r="S7880" i="35"/>
  <c r="X7879" i="35"/>
  <c r="T7879" i="35"/>
  <c r="S7879" i="35"/>
  <c r="X7878" i="35"/>
  <c r="T7878" i="35"/>
  <c r="S7878" i="35"/>
  <c r="X7877" i="35"/>
  <c r="T7877" i="35"/>
  <c r="S7877" i="35"/>
  <c r="X7876" i="35"/>
  <c r="T7876" i="35"/>
  <c r="S7876" i="35"/>
  <c r="X7875" i="35"/>
  <c r="T7875" i="35"/>
  <c r="S7875" i="35"/>
  <c r="X7874" i="35"/>
  <c r="T7874" i="35"/>
  <c r="S7874" i="35"/>
  <c r="X7873" i="35"/>
  <c r="T7873" i="35"/>
  <c r="S7873" i="35"/>
  <c r="X7872" i="35"/>
  <c r="T7872" i="35"/>
  <c r="S7872" i="35"/>
  <c r="X7871" i="35"/>
  <c r="T7871" i="35"/>
  <c r="S7871" i="35"/>
  <c r="X7870" i="35"/>
  <c r="T7870" i="35"/>
  <c r="S7870" i="35"/>
  <c r="X7869" i="35"/>
  <c r="T7869" i="35"/>
  <c r="S7869" i="35"/>
  <c r="X7868" i="35"/>
  <c r="T7868" i="35"/>
  <c r="S7868" i="35"/>
  <c r="X7867" i="35"/>
  <c r="T7867" i="35"/>
  <c r="S7867" i="35"/>
  <c r="X7866" i="35"/>
  <c r="T7866" i="35"/>
  <c r="S7866" i="35"/>
  <c r="X7865" i="35"/>
  <c r="T7865" i="35"/>
  <c r="S7865" i="35"/>
  <c r="X7864" i="35"/>
  <c r="T7864" i="35"/>
  <c r="S7864" i="35"/>
  <c r="X7863" i="35"/>
  <c r="T7863" i="35"/>
  <c r="S7863" i="35"/>
  <c r="X7862" i="35"/>
  <c r="T7862" i="35"/>
  <c r="S7862" i="35"/>
  <c r="X7861" i="35"/>
  <c r="T7861" i="35"/>
  <c r="S7861" i="35"/>
  <c r="X7860" i="35"/>
  <c r="T7860" i="35"/>
  <c r="S7860" i="35"/>
  <c r="X7859" i="35"/>
  <c r="T7859" i="35"/>
  <c r="S7859" i="35"/>
  <c r="X7858" i="35"/>
  <c r="T7858" i="35"/>
  <c r="S7858" i="35"/>
  <c r="X7857" i="35"/>
  <c r="T7857" i="35"/>
  <c r="S7857" i="35"/>
  <c r="X7856" i="35"/>
  <c r="T7856" i="35"/>
  <c r="S7856" i="35"/>
  <c r="X7855" i="35"/>
  <c r="T7855" i="35"/>
  <c r="S7855" i="35"/>
  <c r="X7854" i="35"/>
  <c r="T7854" i="35"/>
  <c r="S7854" i="35"/>
  <c r="X7853" i="35"/>
  <c r="T7853" i="35"/>
  <c r="S7853" i="35"/>
  <c r="X7852" i="35"/>
  <c r="T7852" i="35"/>
  <c r="S7852" i="35"/>
  <c r="X7851" i="35"/>
  <c r="T7851" i="35"/>
  <c r="S7851" i="35"/>
  <c r="X7850" i="35"/>
  <c r="T7850" i="35"/>
  <c r="S7850" i="35"/>
  <c r="X7849" i="35"/>
  <c r="T7849" i="35"/>
  <c r="S7849" i="35"/>
  <c r="X7848" i="35"/>
  <c r="T7848" i="35"/>
  <c r="S7848" i="35"/>
  <c r="X7847" i="35"/>
  <c r="T7847" i="35"/>
  <c r="S7847" i="35"/>
  <c r="X7846" i="35"/>
  <c r="T7846" i="35"/>
  <c r="S7846" i="35"/>
  <c r="X7845" i="35"/>
  <c r="T7845" i="35"/>
  <c r="S7845" i="35"/>
  <c r="X7844" i="35"/>
  <c r="T7844" i="35"/>
  <c r="S7844" i="35"/>
  <c r="X7843" i="35"/>
  <c r="T7843" i="35"/>
  <c r="S7843" i="35"/>
  <c r="X7842" i="35"/>
  <c r="T7842" i="35"/>
  <c r="S7842" i="35"/>
  <c r="X7841" i="35"/>
  <c r="T7841" i="35"/>
  <c r="S7841" i="35"/>
  <c r="X7840" i="35"/>
  <c r="T7840" i="35"/>
  <c r="S7840" i="35"/>
  <c r="X7839" i="35"/>
  <c r="T7839" i="35"/>
  <c r="S7839" i="35"/>
  <c r="X7838" i="35"/>
  <c r="T7838" i="35"/>
  <c r="S7838" i="35"/>
  <c r="X7837" i="35"/>
  <c r="T7837" i="35"/>
  <c r="S7837" i="35"/>
  <c r="X7836" i="35"/>
  <c r="T7836" i="35"/>
  <c r="S7836" i="35"/>
  <c r="X7835" i="35"/>
  <c r="T7835" i="35"/>
  <c r="S7835" i="35"/>
  <c r="X7834" i="35"/>
  <c r="T7834" i="35"/>
  <c r="S7834" i="35"/>
  <c r="X7833" i="35"/>
  <c r="T7833" i="35"/>
  <c r="S7833" i="35"/>
  <c r="X7832" i="35"/>
  <c r="T7832" i="35"/>
  <c r="S7832" i="35"/>
  <c r="X7831" i="35"/>
  <c r="T7831" i="35"/>
  <c r="S7831" i="35"/>
  <c r="X7830" i="35"/>
  <c r="T7830" i="35"/>
  <c r="S7830" i="35"/>
  <c r="X7829" i="35"/>
  <c r="T7829" i="35"/>
  <c r="S7829" i="35"/>
  <c r="X7828" i="35"/>
  <c r="T7828" i="35"/>
  <c r="S7828" i="35"/>
  <c r="X7827" i="35"/>
  <c r="T7827" i="35"/>
  <c r="S7827" i="35"/>
  <c r="X7826" i="35"/>
  <c r="T7826" i="35"/>
  <c r="S7826" i="35"/>
  <c r="X7825" i="35"/>
  <c r="T7825" i="35"/>
  <c r="S7825" i="35"/>
  <c r="X7824" i="35"/>
  <c r="T7824" i="35"/>
  <c r="S7824" i="35"/>
  <c r="X7823" i="35"/>
  <c r="T7823" i="35"/>
  <c r="S7823" i="35"/>
  <c r="X7822" i="35"/>
  <c r="T7822" i="35"/>
  <c r="S7822" i="35"/>
  <c r="X7821" i="35"/>
  <c r="T7821" i="35"/>
  <c r="S7821" i="35"/>
  <c r="X7820" i="35"/>
  <c r="T7820" i="35"/>
  <c r="S7820" i="35"/>
  <c r="X7819" i="35"/>
  <c r="T7819" i="35"/>
  <c r="S7819" i="35"/>
  <c r="X7818" i="35"/>
  <c r="T7818" i="35"/>
  <c r="S7818" i="35"/>
  <c r="X7817" i="35"/>
  <c r="T7817" i="35"/>
  <c r="S7817" i="35"/>
  <c r="X7816" i="35"/>
  <c r="T7816" i="35"/>
  <c r="S7816" i="35"/>
  <c r="X7815" i="35"/>
  <c r="T7815" i="35"/>
  <c r="S7815" i="35"/>
  <c r="X7814" i="35"/>
  <c r="T7814" i="35"/>
  <c r="S7814" i="35"/>
  <c r="X7813" i="35"/>
  <c r="T7813" i="35"/>
  <c r="S7813" i="35"/>
  <c r="X7812" i="35"/>
  <c r="T7812" i="35"/>
  <c r="S7812" i="35"/>
  <c r="X7811" i="35"/>
  <c r="T7811" i="35"/>
  <c r="S7811" i="35"/>
  <c r="X7810" i="35"/>
  <c r="T7810" i="35"/>
  <c r="S7810" i="35"/>
  <c r="X7809" i="35"/>
  <c r="T7809" i="35"/>
  <c r="S7809" i="35"/>
  <c r="X7808" i="35"/>
  <c r="T7808" i="35"/>
  <c r="S7808" i="35"/>
  <c r="X7807" i="35"/>
  <c r="T7807" i="35"/>
  <c r="S7807" i="35"/>
  <c r="X7806" i="35"/>
  <c r="T7806" i="35"/>
  <c r="S7806" i="35"/>
  <c r="X7805" i="35"/>
  <c r="T7805" i="35"/>
  <c r="S7805" i="35"/>
  <c r="X7804" i="35"/>
  <c r="T7804" i="35"/>
  <c r="S7804" i="35"/>
  <c r="X7803" i="35"/>
  <c r="T7803" i="35"/>
  <c r="S7803" i="35"/>
  <c r="X7802" i="35"/>
  <c r="T7802" i="35"/>
  <c r="S7802" i="35"/>
  <c r="X7801" i="35"/>
  <c r="T7801" i="35"/>
  <c r="S7801" i="35"/>
  <c r="X7800" i="35"/>
  <c r="T7800" i="35"/>
  <c r="S7800" i="35"/>
  <c r="X7799" i="35"/>
  <c r="T7799" i="35"/>
  <c r="S7799" i="35"/>
  <c r="X7798" i="35"/>
  <c r="T7798" i="35"/>
  <c r="S7798" i="35"/>
  <c r="X7797" i="35"/>
  <c r="T7797" i="35"/>
  <c r="S7797" i="35"/>
  <c r="X7796" i="35"/>
  <c r="T7796" i="35"/>
  <c r="S7796" i="35"/>
  <c r="X7795" i="35"/>
  <c r="T7795" i="35"/>
  <c r="S7795" i="35"/>
  <c r="X7794" i="35"/>
  <c r="T7794" i="35"/>
  <c r="S7794" i="35"/>
  <c r="X7793" i="35"/>
  <c r="T7793" i="35"/>
  <c r="S7793" i="35"/>
  <c r="X7792" i="35"/>
  <c r="T7792" i="35"/>
  <c r="S7792" i="35"/>
  <c r="X7791" i="35"/>
  <c r="T7791" i="35"/>
  <c r="S7791" i="35"/>
  <c r="X7790" i="35"/>
  <c r="T7790" i="35"/>
  <c r="S7790" i="35"/>
  <c r="X7789" i="35"/>
  <c r="T7789" i="35"/>
  <c r="S7789" i="35"/>
  <c r="X7788" i="35"/>
  <c r="T7788" i="35"/>
  <c r="S7788" i="35"/>
  <c r="X7787" i="35"/>
  <c r="T7787" i="35"/>
  <c r="S7787" i="35"/>
  <c r="X7786" i="35"/>
  <c r="T7786" i="35"/>
  <c r="S7786" i="35"/>
  <c r="X7785" i="35"/>
  <c r="T7785" i="35"/>
  <c r="S7785" i="35"/>
  <c r="X7784" i="35"/>
  <c r="T7784" i="35"/>
  <c r="S7784" i="35"/>
  <c r="X7783" i="35"/>
  <c r="T7783" i="35"/>
  <c r="S7783" i="35"/>
  <c r="X7782" i="35"/>
  <c r="T7782" i="35"/>
  <c r="S7782" i="35"/>
  <c r="X7781" i="35"/>
  <c r="T7781" i="35"/>
  <c r="S7781" i="35"/>
  <c r="X7780" i="35"/>
  <c r="T7780" i="35"/>
  <c r="S7780" i="35"/>
  <c r="X7779" i="35"/>
  <c r="T7779" i="35"/>
  <c r="S7779" i="35"/>
  <c r="X7778" i="35"/>
  <c r="T7778" i="35"/>
  <c r="S7778" i="35"/>
  <c r="X7777" i="35"/>
  <c r="T7777" i="35"/>
  <c r="S7777" i="35"/>
  <c r="X7776" i="35"/>
  <c r="T7776" i="35"/>
  <c r="S7776" i="35"/>
  <c r="X7775" i="35"/>
  <c r="T7775" i="35"/>
  <c r="S7775" i="35"/>
  <c r="X7774" i="35"/>
  <c r="T7774" i="35"/>
  <c r="S7774" i="35"/>
  <c r="X7773" i="35"/>
  <c r="T7773" i="35"/>
  <c r="S7773" i="35"/>
  <c r="X7772" i="35"/>
  <c r="T7772" i="35"/>
  <c r="S7772" i="35"/>
  <c r="X7771" i="35"/>
  <c r="T7771" i="35"/>
  <c r="S7771" i="35"/>
  <c r="X7770" i="35"/>
  <c r="T7770" i="35"/>
  <c r="S7770" i="35"/>
  <c r="X7769" i="35"/>
  <c r="T7769" i="35"/>
  <c r="S7769" i="35"/>
  <c r="X7768" i="35"/>
  <c r="T7768" i="35"/>
  <c r="S7768" i="35"/>
  <c r="X7767" i="35"/>
  <c r="T7767" i="35"/>
  <c r="S7767" i="35"/>
  <c r="X7766" i="35"/>
  <c r="T7766" i="35"/>
  <c r="S7766" i="35"/>
  <c r="X7765" i="35"/>
  <c r="T7765" i="35"/>
  <c r="S7765" i="35"/>
  <c r="X7764" i="35"/>
  <c r="T7764" i="35"/>
  <c r="S7764" i="35"/>
  <c r="X7763" i="35"/>
  <c r="T7763" i="35"/>
  <c r="S7763" i="35"/>
  <c r="X7762" i="35"/>
  <c r="T7762" i="35"/>
  <c r="S7762" i="35"/>
  <c r="X7761" i="35"/>
  <c r="T7761" i="35"/>
  <c r="S7761" i="35"/>
  <c r="X7760" i="35"/>
  <c r="T7760" i="35"/>
  <c r="S7760" i="35"/>
  <c r="X7759" i="35"/>
  <c r="T7759" i="35"/>
  <c r="S7759" i="35"/>
  <c r="X7758" i="35"/>
  <c r="T7758" i="35"/>
  <c r="S7758" i="35"/>
  <c r="X7757" i="35"/>
  <c r="T7757" i="35"/>
  <c r="S7757" i="35"/>
  <c r="X7756" i="35"/>
  <c r="T7756" i="35"/>
  <c r="S7756" i="35"/>
  <c r="X7755" i="35"/>
  <c r="T7755" i="35"/>
  <c r="S7755" i="35"/>
  <c r="X7754" i="35"/>
  <c r="T7754" i="35"/>
  <c r="S7754" i="35"/>
  <c r="X7753" i="35"/>
  <c r="T7753" i="35"/>
  <c r="S7753" i="35"/>
  <c r="X7752" i="35"/>
  <c r="T7752" i="35"/>
  <c r="S7752" i="35"/>
  <c r="X7751" i="35"/>
  <c r="T7751" i="35"/>
  <c r="S7751" i="35"/>
  <c r="X7750" i="35"/>
  <c r="T7750" i="35"/>
  <c r="S7750" i="35"/>
  <c r="X7749" i="35"/>
  <c r="T7749" i="35"/>
  <c r="S7749" i="35"/>
  <c r="X7748" i="35"/>
  <c r="T7748" i="35"/>
  <c r="S7748" i="35"/>
  <c r="X7747" i="35"/>
  <c r="T7747" i="35"/>
  <c r="S7747" i="35"/>
  <c r="X7746" i="35"/>
  <c r="T7746" i="35"/>
  <c r="S7746" i="35"/>
  <c r="X7745" i="35"/>
  <c r="T7745" i="35"/>
  <c r="S7745" i="35"/>
  <c r="X7744" i="35"/>
  <c r="T7744" i="35"/>
  <c r="S7744" i="35"/>
  <c r="X7743" i="35"/>
  <c r="T7743" i="35"/>
  <c r="S7743" i="35"/>
  <c r="X7742" i="35"/>
  <c r="T7742" i="35"/>
  <c r="S7742" i="35"/>
  <c r="X7741" i="35"/>
  <c r="T7741" i="35"/>
  <c r="S7741" i="35"/>
  <c r="X7740" i="35"/>
  <c r="T7740" i="35"/>
  <c r="S7740" i="35"/>
  <c r="X7739" i="35"/>
  <c r="T7739" i="35"/>
  <c r="S7739" i="35"/>
  <c r="X7738" i="35"/>
  <c r="T7738" i="35"/>
  <c r="S7738" i="35"/>
  <c r="X7737" i="35"/>
  <c r="T7737" i="35"/>
  <c r="S7737" i="35"/>
  <c r="X7736" i="35"/>
  <c r="T7736" i="35"/>
  <c r="S7736" i="35"/>
  <c r="X7735" i="35"/>
  <c r="T7735" i="35"/>
  <c r="S7735" i="35"/>
  <c r="X7734" i="35"/>
  <c r="T7734" i="35"/>
  <c r="S7734" i="35"/>
  <c r="X7733" i="35"/>
  <c r="T7733" i="35"/>
  <c r="S7733" i="35"/>
  <c r="X7732" i="35"/>
  <c r="T7732" i="35"/>
  <c r="S7732" i="35"/>
  <c r="X7731" i="35"/>
  <c r="T7731" i="35"/>
  <c r="S7731" i="35"/>
  <c r="X7730" i="35"/>
  <c r="T7730" i="35"/>
  <c r="S7730" i="35"/>
  <c r="X7729" i="35"/>
  <c r="T7729" i="35"/>
  <c r="S7729" i="35"/>
  <c r="X7728" i="35"/>
  <c r="T7728" i="35"/>
  <c r="S7728" i="35"/>
  <c r="X7727" i="35"/>
  <c r="T7727" i="35"/>
  <c r="S7727" i="35"/>
  <c r="X7726" i="35"/>
  <c r="T7726" i="35"/>
  <c r="S7726" i="35"/>
  <c r="X7725" i="35"/>
  <c r="T7725" i="35"/>
  <c r="S7725" i="35"/>
  <c r="X7724" i="35"/>
  <c r="T7724" i="35"/>
  <c r="S7724" i="35"/>
  <c r="X7723" i="35"/>
  <c r="T7723" i="35"/>
  <c r="S7723" i="35"/>
  <c r="X7722" i="35"/>
  <c r="T7722" i="35"/>
  <c r="S7722" i="35"/>
  <c r="X7721" i="35"/>
  <c r="T7721" i="35"/>
  <c r="S7721" i="35"/>
  <c r="X7720" i="35"/>
  <c r="T7720" i="35"/>
  <c r="S7720" i="35"/>
  <c r="X7719" i="35"/>
  <c r="T7719" i="35"/>
  <c r="S7719" i="35"/>
  <c r="X7718" i="35"/>
  <c r="T7718" i="35"/>
  <c r="S7718" i="35"/>
  <c r="X7717" i="35"/>
  <c r="T7717" i="35"/>
  <c r="S7717" i="35"/>
  <c r="X7716" i="35"/>
  <c r="T7716" i="35"/>
  <c r="S7716" i="35"/>
  <c r="X7715" i="35"/>
  <c r="T7715" i="35"/>
  <c r="S7715" i="35"/>
  <c r="X7714" i="35"/>
  <c r="T7714" i="35"/>
  <c r="S7714" i="35"/>
  <c r="X7713" i="35"/>
  <c r="T7713" i="35"/>
  <c r="S7713" i="35"/>
  <c r="X7712" i="35"/>
  <c r="T7712" i="35"/>
  <c r="S7712" i="35"/>
  <c r="X7711" i="35"/>
  <c r="T7711" i="35"/>
  <c r="S7711" i="35"/>
  <c r="X7710" i="35"/>
  <c r="T7710" i="35"/>
  <c r="S7710" i="35"/>
  <c r="X7709" i="35"/>
  <c r="T7709" i="35"/>
  <c r="S7709" i="35"/>
  <c r="X7708" i="35"/>
  <c r="T7708" i="35"/>
  <c r="S7708" i="35"/>
  <c r="X7707" i="35"/>
  <c r="T7707" i="35"/>
  <c r="S7707" i="35"/>
  <c r="X7706" i="35"/>
  <c r="T7706" i="35"/>
  <c r="S7706" i="35"/>
  <c r="X7705" i="35"/>
  <c r="T7705" i="35"/>
  <c r="S7705" i="35"/>
  <c r="X7704" i="35"/>
  <c r="T7704" i="35"/>
  <c r="S7704" i="35"/>
  <c r="X7703" i="35"/>
  <c r="T7703" i="35"/>
  <c r="S7703" i="35"/>
  <c r="X7702" i="35"/>
  <c r="T7702" i="35"/>
  <c r="S7702" i="35"/>
  <c r="X7701" i="35"/>
  <c r="T7701" i="35"/>
  <c r="S7701" i="35"/>
  <c r="X7700" i="35"/>
  <c r="T7700" i="35"/>
  <c r="S7700" i="35"/>
  <c r="X7699" i="35"/>
  <c r="T7699" i="35"/>
  <c r="S7699" i="35"/>
  <c r="X7698" i="35"/>
  <c r="T7698" i="35"/>
  <c r="S7698" i="35"/>
  <c r="X7697" i="35"/>
  <c r="T7697" i="35"/>
  <c r="S7697" i="35"/>
  <c r="X7696" i="35"/>
  <c r="T7696" i="35"/>
  <c r="S7696" i="35"/>
  <c r="X7695" i="35"/>
  <c r="T7695" i="35"/>
  <c r="S7695" i="35"/>
  <c r="X7694" i="35"/>
  <c r="T7694" i="35"/>
  <c r="S7694" i="35"/>
  <c r="X7693" i="35"/>
  <c r="T7693" i="35"/>
  <c r="S7693" i="35"/>
  <c r="X7692" i="35"/>
  <c r="T7692" i="35"/>
  <c r="S7692" i="35"/>
  <c r="X7691" i="35"/>
  <c r="T7691" i="35"/>
  <c r="S7691" i="35"/>
  <c r="X7690" i="35"/>
  <c r="T7690" i="35"/>
  <c r="S7690" i="35"/>
  <c r="X7689" i="35"/>
  <c r="T7689" i="35"/>
  <c r="S7689" i="35"/>
  <c r="X7688" i="35"/>
  <c r="T7688" i="35"/>
  <c r="S7688" i="35"/>
  <c r="X7687" i="35"/>
  <c r="T7687" i="35"/>
  <c r="S7687" i="35"/>
  <c r="X7686" i="35"/>
  <c r="T7686" i="35"/>
  <c r="S7686" i="35"/>
  <c r="X7685" i="35"/>
  <c r="T7685" i="35"/>
  <c r="S7685" i="35"/>
  <c r="X7684" i="35"/>
  <c r="T7684" i="35"/>
  <c r="S7684" i="35"/>
  <c r="X7683" i="35"/>
  <c r="T7683" i="35"/>
  <c r="S7683" i="35"/>
  <c r="X7682" i="35"/>
  <c r="T7682" i="35"/>
  <c r="S7682" i="35"/>
  <c r="X7681" i="35"/>
  <c r="T7681" i="35"/>
  <c r="S7681" i="35"/>
  <c r="X7680" i="35"/>
  <c r="T7680" i="35"/>
  <c r="S7680" i="35"/>
  <c r="X7679" i="35"/>
  <c r="T7679" i="35"/>
  <c r="S7679" i="35"/>
  <c r="X7678" i="35"/>
  <c r="T7678" i="35"/>
  <c r="S7678" i="35"/>
  <c r="X7677" i="35"/>
  <c r="T7677" i="35"/>
  <c r="U7677" i="35" s="1"/>
  <c r="AA7677" i="35" s="1"/>
  <c r="S7677" i="35"/>
  <c r="X7676" i="35"/>
  <c r="T7676" i="35"/>
  <c r="S7676" i="35"/>
  <c r="X7675" i="35"/>
  <c r="T7675" i="35"/>
  <c r="S7675" i="35"/>
  <c r="X7674" i="35"/>
  <c r="T7674" i="35"/>
  <c r="S7674" i="35"/>
  <c r="X7673" i="35"/>
  <c r="T7673" i="35"/>
  <c r="S7673" i="35"/>
  <c r="X7672" i="35"/>
  <c r="T7672" i="35"/>
  <c r="S7672" i="35"/>
  <c r="X7671" i="35"/>
  <c r="T7671" i="35"/>
  <c r="S7671" i="35"/>
  <c r="X7670" i="35"/>
  <c r="T7670" i="35"/>
  <c r="S7670" i="35"/>
  <c r="X7669" i="35"/>
  <c r="T7669" i="35"/>
  <c r="S7669" i="35"/>
  <c r="X7668" i="35"/>
  <c r="T7668" i="35"/>
  <c r="S7668" i="35"/>
  <c r="X7667" i="35"/>
  <c r="T7667" i="35"/>
  <c r="S7667" i="35"/>
  <c r="X7666" i="35"/>
  <c r="T7666" i="35"/>
  <c r="S7666" i="35"/>
  <c r="X7665" i="35"/>
  <c r="T7665" i="35"/>
  <c r="S7665" i="35"/>
  <c r="X7664" i="35"/>
  <c r="T7664" i="35"/>
  <c r="S7664" i="35"/>
  <c r="X7663" i="35"/>
  <c r="T7663" i="35"/>
  <c r="S7663" i="35"/>
  <c r="X7662" i="35"/>
  <c r="T7662" i="35"/>
  <c r="S7662" i="35"/>
  <c r="X7661" i="35"/>
  <c r="T7661" i="35"/>
  <c r="S7661" i="35"/>
  <c r="X7660" i="35"/>
  <c r="T7660" i="35"/>
  <c r="S7660" i="35"/>
  <c r="X7659" i="35"/>
  <c r="T7659" i="35"/>
  <c r="S7659" i="35"/>
  <c r="X7658" i="35"/>
  <c r="T7658" i="35"/>
  <c r="S7658" i="35"/>
  <c r="X7657" i="35"/>
  <c r="T7657" i="35"/>
  <c r="S7657" i="35"/>
  <c r="X7656" i="35"/>
  <c r="T7656" i="35"/>
  <c r="S7656" i="35"/>
  <c r="X7655" i="35"/>
  <c r="T7655" i="35"/>
  <c r="S7655" i="35"/>
  <c r="X7654" i="35"/>
  <c r="T7654" i="35"/>
  <c r="S7654" i="35"/>
  <c r="X7653" i="35"/>
  <c r="T7653" i="35"/>
  <c r="S7653" i="35"/>
  <c r="X7652" i="35"/>
  <c r="T7652" i="35"/>
  <c r="S7652" i="35"/>
  <c r="X7651" i="35"/>
  <c r="T7651" i="35"/>
  <c r="S7651" i="35"/>
  <c r="X7650" i="35"/>
  <c r="T7650" i="35"/>
  <c r="S7650" i="35"/>
  <c r="X7649" i="35"/>
  <c r="T7649" i="35"/>
  <c r="S7649" i="35"/>
  <c r="X7648" i="35"/>
  <c r="T7648" i="35"/>
  <c r="S7648" i="35"/>
  <c r="X7647" i="35"/>
  <c r="T7647" i="35"/>
  <c r="S7647" i="35"/>
  <c r="X7646" i="35"/>
  <c r="T7646" i="35"/>
  <c r="S7646" i="35"/>
  <c r="X7645" i="35"/>
  <c r="T7645" i="35"/>
  <c r="S7645" i="35"/>
  <c r="X7644" i="35"/>
  <c r="T7644" i="35"/>
  <c r="S7644" i="35"/>
  <c r="X7643" i="35"/>
  <c r="T7643" i="35"/>
  <c r="S7643" i="35"/>
  <c r="X7642" i="35"/>
  <c r="T7642" i="35"/>
  <c r="S7642" i="35"/>
  <c r="X7641" i="35"/>
  <c r="T7641" i="35"/>
  <c r="S7641" i="35"/>
  <c r="X7640" i="35"/>
  <c r="T7640" i="35"/>
  <c r="S7640" i="35"/>
  <c r="X7639" i="35"/>
  <c r="T7639" i="35"/>
  <c r="S7639" i="35"/>
  <c r="X7638" i="35"/>
  <c r="T7638" i="35"/>
  <c r="S7638" i="35"/>
  <c r="X7637" i="35"/>
  <c r="T7637" i="35"/>
  <c r="S7637" i="35"/>
  <c r="X7636" i="35"/>
  <c r="T7636" i="35"/>
  <c r="S7636" i="35"/>
  <c r="X7635" i="35"/>
  <c r="T7635" i="35"/>
  <c r="S7635" i="35"/>
  <c r="X7634" i="35"/>
  <c r="T7634" i="35"/>
  <c r="S7634" i="35"/>
  <c r="X7633" i="35"/>
  <c r="T7633" i="35"/>
  <c r="S7633" i="35"/>
  <c r="X7632" i="35"/>
  <c r="T7632" i="35"/>
  <c r="S7632" i="35"/>
  <c r="X7631" i="35"/>
  <c r="T7631" i="35"/>
  <c r="S7631" i="35"/>
  <c r="X7630" i="35"/>
  <c r="T7630" i="35"/>
  <c r="S7630" i="35"/>
  <c r="X7629" i="35"/>
  <c r="T7629" i="35"/>
  <c r="S7629" i="35"/>
  <c r="X7628" i="35"/>
  <c r="T7628" i="35"/>
  <c r="S7628" i="35"/>
  <c r="X7627" i="35"/>
  <c r="T7627" i="35"/>
  <c r="S7627" i="35"/>
  <c r="X7626" i="35"/>
  <c r="T7626" i="35"/>
  <c r="S7626" i="35"/>
  <c r="X7625" i="35"/>
  <c r="T7625" i="35"/>
  <c r="S7625" i="35"/>
  <c r="X7624" i="35"/>
  <c r="T7624" i="35"/>
  <c r="S7624" i="35"/>
  <c r="X7623" i="35"/>
  <c r="T7623" i="35"/>
  <c r="S7623" i="35"/>
  <c r="X7622" i="35"/>
  <c r="T7622" i="35"/>
  <c r="S7622" i="35"/>
  <c r="X7621" i="35"/>
  <c r="T7621" i="35"/>
  <c r="S7621" i="35"/>
  <c r="X7620" i="35"/>
  <c r="T7620" i="35"/>
  <c r="U7620" i="35" s="1"/>
  <c r="AA7620" i="35" s="1"/>
  <c r="S7620" i="35"/>
  <c r="X7619" i="35"/>
  <c r="T7619" i="35"/>
  <c r="S7619" i="35"/>
  <c r="X7618" i="35"/>
  <c r="T7618" i="35"/>
  <c r="S7618" i="35"/>
  <c r="X7617" i="35"/>
  <c r="T7617" i="35"/>
  <c r="S7617" i="35"/>
  <c r="X7616" i="35"/>
  <c r="T7616" i="35"/>
  <c r="S7616" i="35"/>
  <c r="X7615" i="35"/>
  <c r="T7615" i="35"/>
  <c r="S7615" i="35"/>
  <c r="X7614" i="35"/>
  <c r="T7614" i="35"/>
  <c r="S7614" i="35"/>
  <c r="X7613" i="35"/>
  <c r="T7613" i="35"/>
  <c r="S7613" i="35"/>
  <c r="X7612" i="35"/>
  <c r="T7612" i="35"/>
  <c r="S7612" i="35"/>
  <c r="X7611" i="35"/>
  <c r="T7611" i="35"/>
  <c r="S7611" i="35"/>
  <c r="X7610" i="35"/>
  <c r="T7610" i="35"/>
  <c r="S7610" i="35"/>
  <c r="X7609" i="35"/>
  <c r="T7609" i="35"/>
  <c r="S7609" i="35"/>
  <c r="X7608" i="35"/>
  <c r="T7608" i="35"/>
  <c r="S7608" i="35"/>
  <c r="X7607" i="35"/>
  <c r="T7607" i="35"/>
  <c r="S7607" i="35"/>
  <c r="X7606" i="35"/>
  <c r="T7606" i="35"/>
  <c r="S7606" i="35"/>
  <c r="X7605" i="35"/>
  <c r="T7605" i="35"/>
  <c r="S7605" i="35"/>
  <c r="X7604" i="35"/>
  <c r="T7604" i="35"/>
  <c r="S7604" i="35"/>
  <c r="X7603" i="35"/>
  <c r="T7603" i="35"/>
  <c r="S7603" i="35"/>
  <c r="X7602" i="35"/>
  <c r="T7602" i="35"/>
  <c r="S7602" i="35"/>
  <c r="X7601" i="35"/>
  <c r="T7601" i="35"/>
  <c r="S7601" i="35"/>
  <c r="X7600" i="35"/>
  <c r="T7600" i="35"/>
  <c r="S7600" i="35"/>
  <c r="X7599" i="35"/>
  <c r="T7599" i="35"/>
  <c r="S7599" i="35"/>
  <c r="X7598" i="35"/>
  <c r="T7598" i="35"/>
  <c r="S7598" i="35"/>
  <c r="X7597" i="35"/>
  <c r="T7597" i="35"/>
  <c r="S7597" i="35"/>
  <c r="X7596" i="35"/>
  <c r="T7596" i="35"/>
  <c r="S7596" i="35"/>
  <c r="X7595" i="35"/>
  <c r="T7595" i="35"/>
  <c r="S7595" i="35"/>
  <c r="X7594" i="35"/>
  <c r="T7594" i="35"/>
  <c r="S7594" i="35"/>
  <c r="X7593" i="35"/>
  <c r="T7593" i="35"/>
  <c r="S7593" i="35"/>
  <c r="X7592" i="35"/>
  <c r="T7592" i="35"/>
  <c r="S7592" i="35"/>
  <c r="X7591" i="35"/>
  <c r="T7591" i="35"/>
  <c r="S7591" i="35"/>
  <c r="X7590" i="35"/>
  <c r="T7590" i="35"/>
  <c r="S7590" i="35"/>
  <c r="X7589" i="35"/>
  <c r="T7589" i="35"/>
  <c r="S7589" i="35"/>
  <c r="X7588" i="35"/>
  <c r="T7588" i="35"/>
  <c r="S7588" i="35"/>
  <c r="X7587" i="35"/>
  <c r="T7587" i="35"/>
  <c r="S7587" i="35"/>
  <c r="X7586" i="35"/>
  <c r="T7586" i="35"/>
  <c r="S7586" i="35"/>
  <c r="X7585" i="35"/>
  <c r="T7585" i="35"/>
  <c r="S7585" i="35"/>
  <c r="X7584" i="35"/>
  <c r="T7584" i="35"/>
  <c r="S7584" i="35"/>
  <c r="X7583" i="35"/>
  <c r="T7583" i="35"/>
  <c r="S7583" i="35"/>
  <c r="X7582" i="35"/>
  <c r="T7582" i="35"/>
  <c r="S7582" i="35"/>
  <c r="X7581" i="35"/>
  <c r="T7581" i="35"/>
  <c r="S7581" i="35"/>
  <c r="X7580" i="35"/>
  <c r="T7580" i="35"/>
  <c r="S7580" i="35"/>
  <c r="X7579" i="35"/>
  <c r="T7579" i="35"/>
  <c r="S7579" i="35"/>
  <c r="X7578" i="35"/>
  <c r="T7578" i="35"/>
  <c r="S7578" i="35"/>
  <c r="X7577" i="35"/>
  <c r="T7577" i="35"/>
  <c r="S7577" i="35"/>
  <c r="X7576" i="35"/>
  <c r="T7576" i="35"/>
  <c r="S7576" i="35"/>
  <c r="X7575" i="35"/>
  <c r="T7575" i="35"/>
  <c r="S7575" i="35"/>
  <c r="X7574" i="35"/>
  <c r="T7574" i="35"/>
  <c r="S7574" i="35"/>
  <c r="X7573" i="35"/>
  <c r="T7573" i="35"/>
  <c r="S7573" i="35"/>
  <c r="X7572" i="35"/>
  <c r="T7572" i="35"/>
  <c r="S7572" i="35"/>
  <c r="X7571" i="35"/>
  <c r="T7571" i="35"/>
  <c r="S7571" i="35"/>
  <c r="X7570" i="35"/>
  <c r="T7570" i="35"/>
  <c r="S7570" i="35"/>
  <c r="X7569" i="35"/>
  <c r="T7569" i="35"/>
  <c r="S7569" i="35"/>
  <c r="X7568" i="35"/>
  <c r="T7568" i="35"/>
  <c r="S7568" i="35"/>
  <c r="X7567" i="35"/>
  <c r="T7567" i="35"/>
  <c r="S7567" i="35"/>
  <c r="X7566" i="35"/>
  <c r="T7566" i="35"/>
  <c r="S7566" i="35"/>
  <c r="X7565" i="35"/>
  <c r="T7565" i="35"/>
  <c r="S7565" i="35"/>
  <c r="X7564" i="35"/>
  <c r="T7564" i="35"/>
  <c r="S7564" i="35"/>
  <c r="X7563" i="35"/>
  <c r="T7563" i="35"/>
  <c r="S7563" i="35"/>
  <c r="X7562" i="35"/>
  <c r="T7562" i="35"/>
  <c r="S7562" i="35"/>
  <c r="X7561" i="35"/>
  <c r="T7561" i="35"/>
  <c r="S7561" i="35"/>
  <c r="X7560" i="35"/>
  <c r="T7560" i="35"/>
  <c r="S7560" i="35"/>
  <c r="X7559" i="35"/>
  <c r="T7559" i="35"/>
  <c r="S7559" i="35"/>
  <c r="X7558" i="35"/>
  <c r="T7558" i="35"/>
  <c r="S7558" i="35"/>
  <c r="X7557" i="35"/>
  <c r="T7557" i="35"/>
  <c r="S7557" i="35"/>
  <c r="X7556" i="35"/>
  <c r="T7556" i="35"/>
  <c r="S7556" i="35"/>
  <c r="X7555" i="35"/>
  <c r="T7555" i="35"/>
  <c r="S7555" i="35"/>
  <c r="X7554" i="35"/>
  <c r="T7554" i="35"/>
  <c r="S7554" i="35"/>
  <c r="X7553" i="35"/>
  <c r="T7553" i="35"/>
  <c r="S7553" i="35"/>
  <c r="X7552" i="35"/>
  <c r="T7552" i="35"/>
  <c r="S7552" i="35"/>
  <c r="X7551" i="35"/>
  <c r="T7551" i="35"/>
  <c r="S7551" i="35"/>
  <c r="X7550" i="35"/>
  <c r="T7550" i="35"/>
  <c r="S7550" i="35"/>
  <c r="X7549" i="35"/>
  <c r="T7549" i="35"/>
  <c r="S7549" i="35"/>
  <c r="X7548" i="35"/>
  <c r="T7548" i="35"/>
  <c r="S7548" i="35"/>
  <c r="X7547" i="35"/>
  <c r="T7547" i="35"/>
  <c r="S7547" i="35"/>
  <c r="X7546" i="35"/>
  <c r="T7546" i="35"/>
  <c r="S7546" i="35"/>
  <c r="X7545" i="35"/>
  <c r="T7545" i="35"/>
  <c r="S7545" i="35"/>
  <c r="X7544" i="35"/>
  <c r="T7544" i="35"/>
  <c r="S7544" i="35"/>
  <c r="X7543" i="35"/>
  <c r="T7543" i="35"/>
  <c r="S7543" i="35"/>
  <c r="X7542" i="35"/>
  <c r="T7542" i="35"/>
  <c r="S7542" i="35"/>
  <c r="X7541" i="35"/>
  <c r="T7541" i="35"/>
  <c r="S7541" i="35"/>
  <c r="X7540" i="35"/>
  <c r="T7540" i="35"/>
  <c r="S7540" i="35"/>
  <c r="X7539" i="35"/>
  <c r="T7539" i="35"/>
  <c r="S7539" i="35"/>
  <c r="X7538" i="35"/>
  <c r="T7538" i="35"/>
  <c r="S7538" i="35"/>
  <c r="X7537" i="35"/>
  <c r="T7537" i="35"/>
  <c r="S7537" i="35"/>
  <c r="X7536" i="35"/>
  <c r="T7536" i="35"/>
  <c r="S7536" i="35"/>
  <c r="X7535" i="35"/>
  <c r="T7535" i="35"/>
  <c r="S7535" i="35"/>
  <c r="X7534" i="35"/>
  <c r="T7534" i="35"/>
  <c r="S7534" i="35"/>
  <c r="X7533" i="35"/>
  <c r="T7533" i="35"/>
  <c r="S7533" i="35"/>
  <c r="X7532" i="35"/>
  <c r="T7532" i="35"/>
  <c r="S7532" i="35"/>
  <c r="X7531" i="35"/>
  <c r="T7531" i="35"/>
  <c r="S7531" i="35"/>
  <c r="X7530" i="35"/>
  <c r="T7530" i="35"/>
  <c r="S7530" i="35"/>
  <c r="X7529" i="35"/>
  <c r="T7529" i="35"/>
  <c r="S7529" i="35"/>
  <c r="X7528" i="35"/>
  <c r="T7528" i="35"/>
  <c r="S7528" i="35"/>
  <c r="X7527" i="35"/>
  <c r="T7527" i="35"/>
  <c r="S7527" i="35"/>
  <c r="X7526" i="35"/>
  <c r="T7526" i="35"/>
  <c r="S7526" i="35"/>
  <c r="X7525" i="35"/>
  <c r="T7525" i="35"/>
  <c r="S7525" i="35"/>
  <c r="X7524" i="35"/>
  <c r="T7524" i="35"/>
  <c r="S7524" i="35"/>
  <c r="X7523" i="35"/>
  <c r="T7523" i="35"/>
  <c r="S7523" i="35"/>
  <c r="X7522" i="35"/>
  <c r="T7522" i="35"/>
  <c r="S7522" i="35"/>
  <c r="X7521" i="35"/>
  <c r="T7521" i="35"/>
  <c r="S7521" i="35"/>
  <c r="X7520" i="35"/>
  <c r="T7520" i="35"/>
  <c r="S7520" i="35"/>
  <c r="X7519" i="35"/>
  <c r="T7519" i="35"/>
  <c r="S7519" i="35"/>
  <c r="X7518" i="35"/>
  <c r="T7518" i="35"/>
  <c r="S7518" i="35"/>
  <c r="X7517" i="35"/>
  <c r="T7517" i="35"/>
  <c r="S7517" i="35"/>
  <c r="X7516" i="35"/>
  <c r="T7516" i="35"/>
  <c r="S7516" i="35"/>
  <c r="X7515" i="35"/>
  <c r="T7515" i="35"/>
  <c r="S7515" i="35"/>
  <c r="X7514" i="35"/>
  <c r="T7514" i="35"/>
  <c r="S7514" i="35"/>
  <c r="X7513" i="35"/>
  <c r="T7513" i="35"/>
  <c r="S7513" i="35"/>
  <c r="X7512" i="35"/>
  <c r="T7512" i="35"/>
  <c r="S7512" i="35"/>
  <c r="X7511" i="35"/>
  <c r="T7511" i="35"/>
  <c r="S7511" i="35"/>
  <c r="X7510" i="35"/>
  <c r="T7510" i="35"/>
  <c r="S7510" i="35"/>
  <c r="X7509" i="35"/>
  <c r="T7509" i="35"/>
  <c r="S7509" i="35"/>
  <c r="X7508" i="35"/>
  <c r="T7508" i="35"/>
  <c r="S7508" i="35"/>
  <c r="X7507" i="35"/>
  <c r="T7507" i="35"/>
  <c r="S7507" i="35"/>
  <c r="X7506" i="35"/>
  <c r="T7506" i="35"/>
  <c r="S7506" i="35"/>
  <c r="X7505" i="35"/>
  <c r="T7505" i="35"/>
  <c r="S7505" i="35"/>
  <c r="X7504" i="35"/>
  <c r="T7504" i="35"/>
  <c r="S7504" i="35"/>
  <c r="X7503" i="35"/>
  <c r="T7503" i="35"/>
  <c r="S7503" i="35"/>
  <c r="X7502" i="35"/>
  <c r="T7502" i="35"/>
  <c r="S7502" i="35"/>
  <c r="X7501" i="35"/>
  <c r="T7501" i="35"/>
  <c r="S7501" i="35"/>
  <c r="X7500" i="35"/>
  <c r="T7500" i="35"/>
  <c r="S7500" i="35"/>
  <c r="X7499" i="35"/>
  <c r="T7499" i="35"/>
  <c r="S7499" i="35"/>
  <c r="X7498" i="35"/>
  <c r="T7498" i="35"/>
  <c r="S7498" i="35"/>
  <c r="X7497" i="35"/>
  <c r="T7497" i="35"/>
  <c r="S7497" i="35"/>
  <c r="X7496" i="35"/>
  <c r="T7496" i="35"/>
  <c r="S7496" i="35"/>
  <c r="X7495" i="35"/>
  <c r="T7495" i="35"/>
  <c r="S7495" i="35"/>
  <c r="X7494" i="35"/>
  <c r="T7494" i="35"/>
  <c r="S7494" i="35"/>
  <c r="X7493" i="35"/>
  <c r="T7493" i="35"/>
  <c r="S7493" i="35"/>
  <c r="X7492" i="35"/>
  <c r="T7492" i="35"/>
  <c r="S7492" i="35"/>
  <c r="X7491" i="35"/>
  <c r="T7491" i="35"/>
  <c r="S7491" i="35"/>
  <c r="X7490" i="35"/>
  <c r="T7490" i="35"/>
  <c r="S7490" i="35"/>
  <c r="X7489" i="35"/>
  <c r="T7489" i="35"/>
  <c r="S7489" i="35"/>
  <c r="X7488" i="35"/>
  <c r="T7488" i="35"/>
  <c r="S7488" i="35"/>
  <c r="X7487" i="35"/>
  <c r="T7487" i="35"/>
  <c r="S7487" i="35"/>
  <c r="X7486" i="35"/>
  <c r="T7486" i="35"/>
  <c r="S7486" i="35"/>
  <c r="X7485" i="35"/>
  <c r="T7485" i="35"/>
  <c r="S7485" i="35"/>
  <c r="X7484" i="35"/>
  <c r="T7484" i="35"/>
  <c r="S7484" i="35"/>
  <c r="X7483" i="35"/>
  <c r="T7483" i="35"/>
  <c r="S7483" i="35"/>
  <c r="X7482" i="35"/>
  <c r="T7482" i="35"/>
  <c r="S7482" i="35"/>
  <c r="X7481" i="35"/>
  <c r="T7481" i="35"/>
  <c r="S7481" i="35"/>
  <c r="X7480" i="35"/>
  <c r="T7480" i="35"/>
  <c r="S7480" i="35"/>
  <c r="X7479" i="35"/>
  <c r="T7479" i="35"/>
  <c r="S7479" i="35"/>
  <c r="X7478" i="35"/>
  <c r="T7478" i="35"/>
  <c r="S7478" i="35"/>
  <c r="X7477" i="35"/>
  <c r="T7477" i="35"/>
  <c r="S7477" i="35"/>
  <c r="X7476" i="35"/>
  <c r="T7476" i="35"/>
  <c r="S7476" i="35"/>
  <c r="X7475" i="35"/>
  <c r="T7475" i="35"/>
  <c r="S7475" i="35"/>
  <c r="X7474" i="35"/>
  <c r="T7474" i="35"/>
  <c r="S7474" i="35"/>
  <c r="X7473" i="35"/>
  <c r="T7473" i="35"/>
  <c r="S7473" i="35"/>
  <c r="X7472" i="35"/>
  <c r="T7472" i="35"/>
  <c r="S7472" i="35"/>
  <c r="X7471" i="35"/>
  <c r="T7471" i="35"/>
  <c r="S7471" i="35"/>
  <c r="X7470" i="35"/>
  <c r="T7470" i="35"/>
  <c r="S7470" i="35"/>
  <c r="X7469" i="35"/>
  <c r="T7469" i="35"/>
  <c r="S7469" i="35"/>
  <c r="X7468" i="35"/>
  <c r="T7468" i="35"/>
  <c r="S7468" i="35"/>
  <c r="X7467" i="35"/>
  <c r="T7467" i="35"/>
  <c r="S7467" i="35"/>
  <c r="X7466" i="35"/>
  <c r="T7466" i="35"/>
  <c r="S7466" i="35"/>
  <c r="X7465" i="35"/>
  <c r="T7465" i="35"/>
  <c r="S7465" i="35"/>
  <c r="X7464" i="35"/>
  <c r="T7464" i="35"/>
  <c r="S7464" i="35"/>
  <c r="X7463" i="35"/>
  <c r="T7463" i="35"/>
  <c r="S7463" i="35"/>
  <c r="X7462" i="35"/>
  <c r="T7462" i="35"/>
  <c r="S7462" i="35"/>
  <c r="X7461" i="35"/>
  <c r="T7461" i="35"/>
  <c r="S7461" i="35"/>
  <c r="X7460" i="35"/>
  <c r="T7460" i="35"/>
  <c r="S7460" i="35"/>
  <c r="X7459" i="35"/>
  <c r="T7459" i="35"/>
  <c r="S7459" i="35"/>
  <c r="X7458" i="35"/>
  <c r="T7458" i="35"/>
  <c r="S7458" i="35"/>
  <c r="X7457" i="35"/>
  <c r="T7457" i="35"/>
  <c r="S7457" i="35"/>
  <c r="X7456" i="35"/>
  <c r="T7456" i="35"/>
  <c r="S7456" i="35"/>
  <c r="X7455" i="35"/>
  <c r="T7455" i="35"/>
  <c r="S7455" i="35"/>
  <c r="X7454" i="35"/>
  <c r="T7454" i="35"/>
  <c r="S7454" i="35"/>
  <c r="X7453" i="35"/>
  <c r="T7453" i="35"/>
  <c r="S7453" i="35"/>
  <c r="X7452" i="35"/>
  <c r="T7452" i="35"/>
  <c r="S7452" i="35"/>
  <c r="X7451" i="35"/>
  <c r="T7451" i="35"/>
  <c r="S7451" i="35"/>
  <c r="X7450" i="35"/>
  <c r="T7450" i="35"/>
  <c r="S7450" i="35"/>
  <c r="X7449" i="35"/>
  <c r="T7449" i="35"/>
  <c r="S7449" i="35"/>
  <c r="X7448" i="35"/>
  <c r="T7448" i="35"/>
  <c r="S7448" i="35"/>
  <c r="X7447" i="35"/>
  <c r="T7447" i="35"/>
  <c r="S7447" i="35"/>
  <c r="X7446" i="35"/>
  <c r="T7446" i="35"/>
  <c r="S7446" i="35"/>
  <c r="X7445" i="35"/>
  <c r="T7445" i="35"/>
  <c r="S7445" i="35"/>
  <c r="X7444" i="35"/>
  <c r="T7444" i="35"/>
  <c r="S7444" i="35"/>
  <c r="X7443" i="35"/>
  <c r="T7443" i="35"/>
  <c r="S7443" i="35"/>
  <c r="X7442" i="35"/>
  <c r="T7442" i="35"/>
  <c r="S7442" i="35"/>
  <c r="X7441" i="35"/>
  <c r="T7441" i="35"/>
  <c r="S7441" i="35"/>
  <c r="X7440" i="35"/>
  <c r="T7440" i="35"/>
  <c r="S7440" i="35"/>
  <c r="X7439" i="35"/>
  <c r="T7439" i="35"/>
  <c r="S7439" i="35"/>
  <c r="X7438" i="35"/>
  <c r="T7438" i="35"/>
  <c r="S7438" i="35"/>
  <c r="X7437" i="35"/>
  <c r="T7437" i="35"/>
  <c r="S7437" i="35"/>
  <c r="X7436" i="35"/>
  <c r="T7436" i="35"/>
  <c r="S7436" i="35"/>
  <c r="X7435" i="35"/>
  <c r="T7435" i="35"/>
  <c r="S7435" i="35"/>
  <c r="X7434" i="35"/>
  <c r="T7434" i="35"/>
  <c r="S7434" i="35"/>
  <c r="X7433" i="35"/>
  <c r="T7433" i="35"/>
  <c r="S7433" i="35"/>
  <c r="X7432" i="35"/>
  <c r="T7432" i="35"/>
  <c r="S7432" i="35"/>
  <c r="X7431" i="35"/>
  <c r="T7431" i="35"/>
  <c r="S7431" i="35"/>
  <c r="X7430" i="35"/>
  <c r="T7430" i="35"/>
  <c r="S7430" i="35"/>
  <c r="X7429" i="35"/>
  <c r="T7429" i="35"/>
  <c r="S7429" i="35"/>
  <c r="X7428" i="35"/>
  <c r="T7428" i="35"/>
  <c r="S7428" i="35"/>
  <c r="X7427" i="35"/>
  <c r="T7427" i="35"/>
  <c r="S7427" i="35"/>
  <c r="X7426" i="35"/>
  <c r="T7426" i="35"/>
  <c r="S7426" i="35"/>
  <c r="X7425" i="35"/>
  <c r="T7425" i="35"/>
  <c r="S7425" i="35"/>
  <c r="X7424" i="35"/>
  <c r="T7424" i="35"/>
  <c r="S7424" i="35"/>
  <c r="X7423" i="35"/>
  <c r="T7423" i="35"/>
  <c r="S7423" i="35"/>
  <c r="X7422" i="35"/>
  <c r="T7422" i="35"/>
  <c r="S7422" i="35"/>
  <c r="X7421" i="35"/>
  <c r="T7421" i="35"/>
  <c r="S7421" i="35"/>
  <c r="X7420" i="35"/>
  <c r="T7420" i="35"/>
  <c r="S7420" i="35"/>
  <c r="X7419" i="35"/>
  <c r="T7419" i="35"/>
  <c r="S7419" i="35"/>
  <c r="X7418" i="35"/>
  <c r="T7418" i="35"/>
  <c r="S7418" i="35"/>
  <c r="X7417" i="35"/>
  <c r="T7417" i="35"/>
  <c r="S7417" i="35"/>
  <c r="X7416" i="35"/>
  <c r="T7416" i="35"/>
  <c r="S7416" i="35"/>
  <c r="X7415" i="35"/>
  <c r="T7415" i="35"/>
  <c r="S7415" i="35"/>
  <c r="X7414" i="35"/>
  <c r="T7414" i="35"/>
  <c r="S7414" i="35"/>
  <c r="X7413" i="35"/>
  <c r="T7413" i="35"/>
  <c r="S7413" i="35"/>
  <c r="X7412" i="35"/>
  <c r="T7412" i="35"/>
  <c r="S7412" i="35"/>
  <c r="X7411" i="35"/>
  <c r="T7411" i="35"/>
  <c r="S7411" i="35"/>
  <c r="X7410" i="35"/>
  <c r="T7410" i="35"/>
  <c r="S7410" i="35"/>
  <c r="X7409" i="35"/>
  <c r="T7409" i="35"/>
  <c r="S7409" i="35"/>
  <c r="X7408" i="35"/>
  <c r="T7408" i="35"/>
  <c r="S7408" i="35"/>
  <c r="X7407" i="35"/>
  <c r="T7407" i="35"/>
  <c r="S7407" i="35"/>
  <c r="X7406" i="35"/>
  <c r="T7406" i="35"/>
  <c r="S7406" i="35"/>
  <c r="X7405" i="35"/>
  <c r="T7405" i="35"/>
  <c r="S7405" i="35"/>
  <c r="X7404" i="35"/>
  <c r="T7404" i="35"/>
  <c r="S7404" i="35"/>
  <c r="X7403" i="35"/>
  <c r="T7403" i="35"/>
  <c r="S7403" i="35"/>
  <c r="X7402" i="35"/>
  <c r="T7402" i="35"/>
  <c r="S7402" i="35"/>
  <c r="X7401" i="35"/>
  <c r="T7401" i="35"/>
  <c r="S7401" i="35"/>
  <c r="X7400" i="35"/>
  <c r="T7400" i="35"/>
  <c r="S7400" i="35"/>
  <c r="X7399" i="35"/>
  <c r="T7399" i="35"/>
  <c r="S7399" i="35"/>
  <c r="X7398" i="35"/>
  <c r="T7398" i="35"/>
  <c r="S7398" i="35"/>
  <c r="X7397" i="35"/>
  <c r="T7397" i="35"/>
  <c r="S7397" i="35"/>
  <c r="X7396" i="35"/>
  <c r="T7396" i="35"/>
  <c r="S7396" i="35"/>
  <c r="X7395" i="35"/>
  <c r="T7395" i="35"/>
  <c r="S7395" i="35"/>
  <c r="X7394" i="35"/>
  <c r="T7394" i="35"/>
  <c r="S7394" i="35"/>
  <c r="X7393" i="35"/>
  <c r="T7393" i="35"/>
  <c r="S7393" i="35"/>
  <c r="X7392" i="35"/>
  <c r="T7392" i="35"/>
  <c r="S7392" i="35"/>
  <c r="X7391" i="35"/>
  <c r="T7391" i="35"/>
  <c r="S7391" i="35"/>
  <c r="X7390" i="35"/>
  <c r="T7390" i="35"/>
  <c r="S7390" i="35"/>
  <c r="X7389" i="35"/>
  <c r="T7389" i="35"/>
  <c r="S7389" i="35"/>
  <c r="X7388" i="35"/>
  <c r="T7388" i="35"/>
  <c r="S7388" i="35"/>
  <c r="X7387" i="35"/>
  <c r="T7387" i="35"/>
  <c r="S7387" i="35"/>
  <c r="X7386" i="35"/>
  <c r="T7386" i="35"/>
  <c r="S7386" i="35"/>
  <c r="X7385" i="35"/>
  <c r="T7385" i="35"/>
  <c r="S7385" i="35"/>
  <c r="X7384" i="35"/>
  <c r="T7384" i="35"/>
  <c r="S7384" i="35"/>
  <c r="X7383" i="35"/>
  <c r="T7383" i="35"/>
  <c r="S7383" i="35"/>
  <c r="X7382" i="35"/>
  <c r="T7382" i="35"/>
  <c r="S7382" i="35"/>
  <c r="X7381" i="35"/>
  <c r="T7381" i="35"/>
  <c r="S7381" i="35"/>
  <c r="X7380" i="35"/>
  <c r="T7380" i="35"/>
  <c r="S7380" i="35"/>
  <c r="X7379" i="35"/>
  <c r="T7379" i="35"/>
  <c r="S7379" i="35"/>
  <c r="X7378" i="35"/>
  <c r="T7378" i="35"/>
  <c r="S7378" i="35"/>
  <c r="X7377" i="35"/>
  <c r="T7377" i="35"/>
  <c r="S7377" i="35"/>
  <c r="X7376" i="35"/>
  <c r="T7376" i="35"/>
  <c r="S7376" i="35"/>
  <c r="X7375" i="35"/>
  <c r="T7375" i="35"/>
  <c r="S7375" i="35"/>
  <c r="X7374" i="35"/>
  <c r="T7374" i="35"/>
  <c r="S7374" i="35"/>
  <c r="X7373" i="35"/>
  <c r="T7373" i="35"/>
  <c r="S7373" i="35"/>
  <c r="X7372" i="35"/>
  <c r="T7372" i="35"/>
  <c r="S7372" i="35"/>
  <c r="X7371" i="35"/>
  <c r="T7371" i="35"/>
  <c r="S7371" i="35"/>
  <c r="X7370" i="35"/>
  <c r="T7370" i="35"/>
  <c r="S7370" i="35"/>
  <c r="X7369" i="35"/>
  <c r="T7369" i="35"/>
  <c r="S7369" i="35"/>
  <c r="X7368" i="35"/>
  <c r="T7368" i="35"/>
  <c r="S7368" i="35"/>
  <c r="X7367" i="35"/>
  <c r="T7367" i="35"/>
  <c r="S7367" i="35"/>
  <c r="X7366" i="35"/>
  <c r="T7366" i="35"/>
  <c r="S7366" i="35"/>
  <c r="X7365" i="35"/>
  <c r="T7365" i="35"/>
  <c r="S7365" i="35"/>
  <c r="X7364" i="35"/>
  <c r="T7364" i="35"/>
  <c r="S7364" i="35"/>
  <c r="X7363" i="35"/>
  <c r="T7363" i="35"/>
  <c r="S7363" i="35"/>
  <c r="X7362" i="35"/>
  <c r="T7362" i="35"/>
  <c r="S7362" i="35"/>
  <c r="X7361" i="35"/>
  <c r="T7361" i="35"/>
  <c r="S7361" i="35"/>
  <c r="X7360" i="35"/>
  <c r="T7360" i="35"/>
  <c r="S7360" i="35"/>
  <c r="X7359" i="35"/>
  <c r="T7359" i="35"/>
  <c r="S7359" i="35"/>
  <c r="X7358" i="35"/>
  <c r="T7358" i="35"/>
  <c r="S7358" i="35"/>
  <c r="X7357" i="35"/>
  <c r="T7357" i="35"/>
  <c r="S7357" i="35"/>
  <c r="X7356" i="35"/>
  <c r="T7356" i="35"/>
  <c r="S7356" i="35"/>
  <c r="X7355" i="35"/>
  <c r="T7355" i="35"/>
  <c r="S7355" i="35"/>
  <c r="X7354" i="35"/>
  <c r="T7354" i="35"/>
  <c r="S7354" i="35"/>
  <c r="X7353" i="35"/>
  <c r="T7353" i="35"/>
  <c r="S7353" i="35"/>
  <c r="X7352" i="35"/>
  <c r="T7352" i="35"/>
  <c r="S7352" i="35"/>
  <c r="X7351" i="35"/>
  <c r="T7351" i="35"/>
  <c r="S7351" i="35"/>
  <c r="X7350" i="35"/>
  <c r="T7350" i="35"/>
  <c r="S7350" i="35"/>
  <c r="X7349" i="35"/>
  <c r="T7349" i="35"/>
  <c r="S7349" i="35"/>
  <c r="X7348" i="35"/>
  <c r="T7348" i="35"/>
  <c r="S7348" i="35"/>
  <c r="X7347" i="35"/>
  <c r="T7347" i="35"/>
  <c r="S7347" i="35"/>
  <c r="X7346" i="35"/>
  <c r="T7346" i="35"/>
  <c r="S7346" i="35"/>
  <c r="X7345" i="35"/>
  <c r="T7345" i="35"/>
  <c r="S7345" i="35"/>
  <c r="X7344" i="35"/>
  <c r="T7344" i="35"/>
  <c r="S7344" i="35"/>
  <c r="X7343" i="35"/>
  <c r="T7343" i="35"/>
  <c r="S7343" i="35"/>
  <c r="X7342" i="35"/>
  <c r="T7342" i="35"/>
  <c r="S7342" i="35"/>
  <c r="X7341" i="35"/>
  <c r="T7341" i="35"/>
  <c r="S7341" i="35"/>
  <c r="X7340" i="35"/>
  <c r="T7340" i="35"/>
  <c r="S7340" i="35"/>
  <c r="X7339" i="35"/>
  <c r="T7339" i="35"/>
  <c r="S7339" i="35"/>
  <c r="X7338" i="35"/>
  <c r="T7338" i="35"/>
  <c r="S7338" i="35"/>
  <c r="X7337" i="35"/>
  <c r="T7337" i="35"/>
  <c r="S7337" i="35"/>
  <c r="X7336" i="35"/>
  <c r="T7336" i="35"/>
  <c r="S7336" i="35"/>
  <c r="X7335" i="35"/>
  <c r="T7335" i="35"/>
  <c r="S7335" i="35"/>
  <c r="X7334" i="35"/>
  <c r="T7334" i="35"/>
  <c r="S7334" i="35"/>
  <c r="X7333" i="35"/>
  <c r="T7333" i="35"/>
  <c r="S7333" i="35"/>
  <c r="X7332" i="35"/>
  <c r="T7332" i="35"/>
  <c r="S7332" i="35"/>
  <c r="X7331" i="35"/>
  <c r="T7331" i="35"/>
  <c r="S7331" i="35"/>
  <c r="X7330" i="35"/>
  <c r="T7330" i="35"/>
  <c r="S7330" i="35"/>
  <c r="X7329" i="35"/>
  <c r="T7329" i="35"/>
  <c r="S7329" i="35"/>
  <c r="X7328" i="35"/>
  <c r="T7328" i="35"/>
  <c r="S7328" i="35"/>
  <c r="X7327" i="35"/>
  <c r="T7327" i="35"/>
  <c r="S7327" i="35"/>
  <c r="X7326" i="35"/>
  <c r="T7326" i="35"/>
  <c r="S7326" i="35"/>
  <c r="X7325" i="35"/>
  <c r="T7325" i="35"/>
  <c r="S7325" i="35"/>
  <c r="X7324" i="35"/>
  <c r="T7324" i="35"/>
  <c r="S7324" i="35"/>
  <c r="X7323" i="35"/>
  <c r="T7323" i="35"/>
  <c r="S7323" i="35"/>
  <c r="X7322" i="35"/>
  <c r="T7322" i="35"/>
  <c r="S7322" i="35"/>
  <c r="X7321" i="35"/>
  <c r="T7321" i="35"/>
  <c r="S7321" i="35"/>
  <c r="X7320" i="35"/>
  <c r="T7320" i="35"/>
  <c r="S7320" i="35"/>
  <c r="X7319" i="35"/>
  <c r="T7319" i="35"/>
  <c r="S7319" i="35"/>
  <c r="X7318" i="35"/>
  <c r="T7318" i="35"/>
  <c r="S7318" i="35"/>
  <c r="X7317" i="35"/>
  <c r="T7317" i="35"/>
  <c r="S7317" i="35"/>
  <c r="X7316" i="35"/>
  <c r="T7316" i="35"/>
  <c r="S7316" i="35"/>
  <c r="X7315" i="35"/>
  <c r="T7315" i="35"/>
  <c r="S7315" i="35"/>
  <c r="X7314" i="35"/>
  <c r="T7314" i="35"/>
  <c r="S7314" i="35"/>
  <c r="X7313" i="35"/>
  <c r="T7313" i="35"/>
  <c r="S7313" i="35"/>
  <c r="X7312" i="35"/>
  <c r="T7312" i="35"/>
  <c r="S7312" i="35"/>
  <c r="X7311" i="35"/>
  <c r="T7311" i="35"/>
  <c r="U7311" i="35" s="1"/>
  <c r="AA7311" i="35" s="1"/>
  <c r="S7311" i="35"/>
  <c r="X7310" i="35"/>
  <c r="T7310" i="35"/>
  <c r="S7310" i="35"/>
  <c r="X7309" i="35"/>
  <c r="T7309" i="35"/>
  <c r="S7309" i="35"/>
  <c r="X7308" i="35"/>
  <c r="T7308" i="35"/>
  <c r="S7308" i="35"/>
  <c r="X7307" i="35"/>
  <c r="T7307" i="35"/>
  <c r="S7307" i="35"/>
  <c r="X7306" i="35"/>
  <c r="T7306" i="35"/>
  <c r="S7306" i="35"/>
  <c r="X7305" i="35"/>
  <c r="T7305" i="35"/>
  <c r="S7305" i="35"/>
  <c r="X7304" i="35"/>
  <c r="T7304" i="35"/>
  <c r="S7304" i="35"/>
  <c r="X7303" i="35"/>
  <c r="T7303" i="35"/>
  <c r="S7303" i="35"/>
  <c r="X7302" i="35"/>
  <c r="T7302" i="35"/>
  <c r="S7302" i="35"/>
  <c r="X7301" i="35"/>
  <c r="T7301" i="35"/>
  <c r="S7301" i="35"/>
  <c r="X7300" i="35"/>
  <c r="T7300" i="35"/>
  <c r="S7300" i="35"/>
  <c r="X7299" i="35"/>
  <c r="T7299" i="35"/>
  <c r="S7299" i="35"/>
  <c r="X7298" i="35"/>
  <c r="T7298" i="35"/>
  <c r="S7298" i="35"/>
  <c r="X7297" i="35"/>
  <c r="T7297" i="35"/>
  <c r="S7297" i="35"/>
  <c r="X7296" i="35"/>
  <c r="T7296" i="35"/>
  <c r="S7296" i="35"/>
  <c r="X7295" i="35"/>
  <c r="T7295" i="35"/>
  <c r="S7295" i="35"/>
  <c r="X7294" i="35"/>
  <c r="T7294" i="35"/>
  <c r="S7294" i="35"/>
  <c r="X7293" i="35"/>
  <c r="T7293" i="35"/>
  <c r="S7293" i="35"/>
  <c r="X7292" i="35"/>
  <c r="T7292" i="35"/>
  <c r="S7292" i="35"/>
  <c r="X7291" i="35"/>
  <c r="T7291" i="35"/>
  <c r="S7291" i="35"/>
  <c r="X7290" i="35"/>
  <c r="T7290" i="35"/>
  <c r="S7290" i="35"/>
  <c r="X7289" i="35"/>
  <c r="T7289" i="35"/>
  <c r="S7289" i="35"/>
  <c r="X7288" i="35"/>
  <c r="T7288" i="35"/>
  <c r="S7288" i="35"/>
  <c r="X7287" i="35"/>
  <c r="T7287" i="35"/>
  <c r="S7287" i="35"/>
  <c r="X7286" i="35"/>
  <c r="T7286" i="35"/>
  <c r="S7286" i="35"/>
  <c r="X7285" i="35"/>
  <c r="T7285" i="35"/>
  <c r="S7285" i="35"/>
  <c r="X7284" i="35"/>
  <c r="T7284" i="35"/>
  <c r="S7284" i="35"/>
  <c r="X7283" i="35"/>
  <c r="T7283" i="35"/>
  <c r="S7283" i="35"/>
  <c r="X7282" i="35"/>
  <c r="T7282" i="35"/>
  <c r="S7282" i="35"/>
  <c r="X7281" i="35"/>
  <c r="T7281" i="35"/>
  <c r="S7281" i="35"/>
  <c r="X7280" i="35"/>
  <c r="T7280" i="35"/>
  <c r="S7280" i="35"/>
  <c r="X7279" i="35"/>
  <c r="T7279" i="35"/>
  <c r="S7279" i="35"/>
  <c r="X7278" i="35"/>
  <c r="T7278" i="35"/>
  <c r="S7278" i="35"/>
  <c r="X7277" i="35"/>
  <c r="T7277" i="35"/>
  <c r="S7277" i="35"/>
  <c r="X7276" i="35"/>
  <c r="T7276" i="35"/>
  <c r="S7276" i="35"/>
  <c r="X7275" i="35"/>
  <c r="T7275" i="35"/>
  <c r="S7275" i="35"/>
  <c r="X7274" i="35"/>
  <c r="T7274" i="35"/>
  <c r="S7274" i="35"/>
  <c r="X7273" i="35"/>
  <c r="T7273" i="35"/>
  <c r="S7273" i="35"/>
  <c r="X7272" i="35"/>
  <c r="T7272" i="35"/>
  <c r="S7272" i="35"/>
  <c r="X7271" i="35"/>
  <c r="T7271" i="35"/>
  <c r="S7271" i="35"/>
  <c r="X7270" i="35"/>
  <c r="T7270" i="35"/>
  <c r="S7270" i="35"/>
  <c r="X7269" i="35"/>
  <c r="T7269" i="35"/>
  <c r="S7269" i="35"/>
  <c r="X7268" i="35"/>
  <c r="T7268" i="35"/>
  <c r="S7268" i="35"/>
  <c r="X7267" i="35"/>
  <c r="T7267" i="35"/>
  <c r="S7267" i="35"/>
  <c r="X7266" i="35"/>
  <c r="T7266" i="35"/>
  <c r="S7266" i="35"/>
  <c r="X7265" i="35"/>
  <c r="T7265" i="35"/>
  <c r="S7265" i="35"/>
  <c r="X7264" i="35"/>
  <c r="T7264" i="35"/>
  <c r="S7264" i="35"/>
  <c r="X7263" i="35"/>
  <c r="T7263" i="35"/>
  <c r="S7263" i="35"/>
  <c r="X7262" i="35"/>
  <c r="T7262" i="35"/>
  <c r="S7262" i="35"/>
  <c r="X7261" i="35"/>
  <c r="T7261" i="35"/>
  <c r="S7261" i="35"/>
  <c r="X7260" i="35"/>
  <c r="T7260" i="35"/>
  <c r="S7260" i="35"/>
  <c r="X7259" i="35"/>
  <c r="T7259" i="35"/>
  <c r="S7259" i="35"/>
  <c r="X7258" i="35"/>
  <c r="T7258" i="35"/>
  <c r="S7258" i="35"/>
  <c r="X7257" i="35"/>
  <c r="T7257" i="35"/>
  <c r="S7257" i="35"/>
  <c r="X7256" i="35"/>
  <c r="T7256" i="35"/>
  <c r="S7256" i="35"/>
  <c r="X7255" i="35"/>
  <c r="T7255" i="35"/>
  <c r="S7255" i="35"/>
  <c r="X7254" i="35"/>
  <c r="T7254" i="35"/>
  <c r="S7254" i="35"/>
  <c r="X7253" i="35"/>
  <c r="T7253" i="35"/>
  <c r="S7253" i="35"/>
  <c r="X7252" i="35"/>
  <c r="T7252" i="35"/>
  <c r="S7252" i="35"/>
  <c r="X7251" i="35"/>
  <c r="T7251" i="35"/>
  <c r="S7251" i="35"/>
  <c r="X7250" i="35"/>
  <c r="T7250" i="35"/>
  <c r="S7250" i="35"/>
  <c r="X7249" i="35"/>
  <c r="T7249" i="35"/>
  <c r="S7249" i="35"/>
  <c r="X7248" i="35"/>
  <c r="T7248" i="35"/>
  <c r="S7248" i="35"/>
  <c r="X7247" i="35"/>
  <c r="T7247" i="35"/>
  <c r="S7247" i="35"/>
  <c r="X7246" i="35"/>
  <c r="T7246" i="35"/>
  <c r="S7246" i="35"/>
  <c r="X7245" i="35"/>
  <c r="T7245" i="35"/>
  <c r="S7245" i="35"/>
  <c r="X7244" i="35"/>
  <c r="T7244" i="35"/>
  <c r="S7244" i="35"/>
  <c r="X7243" i="35"/>
  <c r="T7243" i="35"/>
  <c r="S7243" i="35"/>
  <c r="X7242" i="35"/>
  <c r="T7242" i="35"/>
  <c r="S7242" i="35"/>
  <c r="X7241" i="35"/>
  <c r="T7241" i="35"/>
  <c r="S7241" i="35"/>
  <c r="X7240" i="35"/>
  <c r="T7240" i="35"/>
  <c r="S7240" i="35"/>
  <c r="X7239" i="35"/>
  <c r="T7239" i="35"/>
  <c r="S7239" i="35"/>
  <c r="X7238" i="35"/>
  <c r="T7238" i="35"/>
  <c r="S7238" i="35"/>
  <c r="X7237" i="35"/>
  <c r="T7237" i="35"/>
  <c r="S7237" i="35"/>
  <c r="X7236" i="35"/>
  <c r="T7236" i="35"/>
  <c r="S7236" i="35"/>
  <c r="X7235" i="35"/>
  <c r="T7235" i="35"/>
  <c r="S7235" i="35"/>
  <c r="X7234" i="35"/>
  <c r="T7234" i="35"/>
  <c r="S7234" i="35"/>
  <c r="X7233" i="35"/>
  <c r="T7233" i="35"/>
  <c r="S7233" i="35"/>
  <c r="X7232" i="35"/>
  <c r="T7232" i="35"/>
  <c r="S7232" i="35"/>
  <c r="X7231" i="35"/>
  <c r="T7231" i="35"/>
  <c r="S7231" i="35"/>
  <c r="X7230" i="35"/>
  <c r="T7230" i="35"/>
  <c r="S7230" i="35"/>
  <c r="X7229" i="35"/>
  <c r="T7229" i="35"/>
  <c r="S7229" i="35"/>
  <c r="X7228" i="35"/>
  <c r="T7228" i="35"/>
  <c r="S7228" i="35"/>
  <c r="X7227" i="35"/>
  <c r="T7227" i="35"/>
  <c r="S7227" i="35"/>
  <c r="X7226" i="35"/>
  <c r="T7226" i="35"/>
  <c r="S7226" i="35"/>
  <c r="X7225" i="35"/>
  <c r="T7225" i="35"/>
  <c r="S7225" i="35"/>
  <c r="X7224" i="35"/>
  <c r="T7224" i="35"/>
  <c r="S7224" i="35"/>
  <c r="X7223" i="35"/>
  <c r="T7223" i="35"/>
  <c r="S7223" i="35"/>
  <c r="X7222" i="35"/>
  <c r="T7222" i="35"/>
  <c r="S7222" i="35"/>
  <c r="X7221" i="35"/>
  <c r="T7221" i="35"/>
  <c r="S7221" i="35"/>
  <c r="X7220" i="35"/>
  <c r="T7220" i="35"/>
  <c r="S7220" i="35"/>
  <c r="X7219" i="35"/>
  <c r="T7219" i="35"/>
  <c r="S7219" i="35"/>
  <c r="X7218" i="35"/>
  <c r="T7218" i="35"/>
  <c r="S7218" i="35"/>
  <c r="X7217" i="35"/>
  <c r="T7217" i="35"/>
  <c r="S7217" i="35"/>
  <c r="X7216" i="35"/>
  <c r="T7216" i="35"/>
  <c r="S7216" i="35"/>
  <c r="X7215" i="35"/>
  <c r="T7215" i="35"/>
  <c r="S7215" i="35"/>
  <c r="X7214" i="35"/>
  <c r="T7214" i="35"/>
  <c r="S7214" i="35"/>
  <c r="X7213" i="35"/>
  <c r="T7213" i="35"/>
  <c r="S7213" i="35"/>
  <c r="X7212" i="35"/>
  <c r="T7212" i="35"/>
  <c r="S7212" i="35"/>
  <c r="X7211" i="35"/>
  <c r="T7211" i="35"/>
  <c r="S7211" i="35"/>
  <c r="X7210" i="35"/>
  <c r="T7210" i="35"/>
  <c r="S7210" i="35"/>
  <c r="X7209" i="35"/>
  <c r="T7209" i="35"/>
  <c r="S7209" i="35"/>
  <c r="X7208" i="35"/>
  <c r="T7208" i="35"/>
  <c r="S7208" i="35"/>
  <c r="X7207" i="35"/>
  <c r="T7207" i="35"/>
  <c r="S7207" i="35"/>
  <c r="X7206" i="35"/>
  <c r="T7206" i="35"/>
  <c r="S7206" i="35"/>
  <c r="X7205" i="35"/>
  <c r="T7205" i="35"/>
  <c r="S7205" i="35"/>
  <c r="X7204" i="35"/>
  <c r="T7204" i="35"/>
  <c r="S7204" i="35"/>
  <c r="X7203" i="35"/>
  <c r="T7203" i="35"/>
  <c r="S7203" i="35"/>
  <c r="X7202" i="35"/>
  <c r="T7202" i="35"/>
  <c r="S7202" i="35"/>
  <c r="X7201" i="35"/>
  <c r="T7201" i="35"/>
  <c r="S7201" i="35"/>
  <c r="X7200" i="35"/>
  <c r="T7200" i="35"/>
  <c r="S7200" i="35"/>
  <c r="X7199" i="35"/>
  <c r="T7199" i="35"/>
  <c r="S7199" i="35"/>
  <c r="X7198" i="35"/>
  <c r="T7198" i="35"/>
  <c r="S7198" i="35"/>
  <c r="X7197" i="35"/>
  <c r="T7197" i="35"/>
  <c r="S7197" i="35"/>
  <c r="X7196" i="35"/>
  <c r="T7196" i="35"/>
  <c r="S7196" i="35"/>
  <c r="X7195" i="35"/>
  <c r="T7195" i="35"/>
  <c r="S7195" i="35"/>
  <c r="X7194" i="35"/>
  <c r="T7194" i="35"/>
  <c r="S7194" i="35"/>
  <c r="X7193" i="35"/>
  <c r="T7193" i="35"/>
  <c r="S7193" i="35"/>
  <c r="X7192" i="35"/>
  <c r="T7192" i="35"/>
  <c r="S7192" i="35"/>
  <c r="X7191" i="35"/>
  <c r="T7191" i="35"/>
  <c r="S7191" i="35"/>
  <c r="X7190" i="35"/>
  <c r="T7190" i="35"/>
  <c r="S7190" i="35"/>
  <c r="X7189" i="35"/>
  <c r="T7189" i="35"/>
  <c r="S7189" i="35"/>
  <c r="X7188" i="35"/>
  <c r="T7188" i="35"/>
  <c r="S7188" i="35"/>
  <c r="X7187" i="35"/>
  <c r="T7187" i="35"/>
  <c r="S7187" i="35"/>
  <c r="X7186" i="35"/>
  <c r="T7186" i="35"/>
  <c r="S7186" i="35"/>
  <c r="X7185" i="35"/>
  <c r="T7185" i="35"/>
  <c r="S7185" i="35"/>
  <c r="X7184" i="35"/>
  <c r="T7184" i="35"/>
  <c r="S7184" i="35"/>
  <c r="X7183" i="35"/>
  <c r="T7183" i="35"/>
  <c r="S7183" i="35"/>
  <c r="X7182" i="35"/>
  <c r="T7182" i="35"/>
  <c r="S7182" i="35"/>
  <c r="X7181" i="35"/>
  <c r="T7181" i="35"/>
  <c r="S7181" i="35"/>
  <c r="X7180" i="35"/>
  <c r="T7180" i="35"/>
  <c r="S7180" i="35"/>
  <c r="X7179" i="35"/>
  <c r="T7179" i="35"/>
  <c r="S7179" i="35"/>
  <c r="X7178" i="35"/>
  <c r="T7178" i="35"/>
  <c r="S7178" i="35"/>
  <c r="X7177" i="35"/>
  <c r="T7177" i="35"/>
  <c r="S7177" i="35"/>
  <c r="X7176" i="35"/>
  <c r="T7176" i="35"/>
  <c r="S7176" i="35"/>
  <c r="X7175" i="35"/>
  <c r="T7175" i="35"/>
  <c r="S7175" i="35"/>
  <c r="X7174" i="35"/>
  <c r="T7174" i="35"/>
  <c r="S7174" i="35"/>
  <c r="X7173" i="35"/>
  <c r="T7173" i="35"/>
  <c r="S7173" i="35"/>
  <c r="X7172" i="35"/>
  <c r="T7172" i="35"/>
  <c r="S7172" i="35"/>
  <c r="X7171" i="35"/>
  <c r="T7171" i="35"/>
  <c r="S7171" i="35"/>
  <c r="X7170" i="35"/>
  <c r="T7170" i="35"/>
  <c r="S7170" i="35"/>
  <c r="X7169" i="35"/>
  <c r="T7169" i="35"/>
  <c r="S7169" i="35"/>
  <c r="X7168" i="35"/>
  <c r="T7168" i="35"/>
  <c r="S7168" i="35"/>
  <c r="X7167" i="35"/>
  <c r="T7167" i="35"/>
  <c r="S7167" i="35"/>
  <c r="X7166" i="35"/>
  <c r="T7166" i="35"/>
  <c r="S7166" i="35"/>
  <c r="X7165" i="35"/>
  <c r="T7165" i="35"/>
  <c r="S7165" i="35"/>
  <c r="X7164" i="35"/>
  <c r="T7164" i="35"/>
  <c r="S7164" i="35"/>
  <c r="X7163" i="35"/>
  <c r="T7163" i="35"/>
  <c r="S7163" i="35"/>
  <c r="X7162" i="35"/>
  <c r="T7162" i="35"/>
  <c r="S7162" i="35"/>
  <c r="X7161" i="35"/>
  <c r="T7161" i="35"/>
  <c r="S7161" i="35"/>
  <c r="X7160" i="35"/>
  <c r="T7160" i="35"/>
  <c r="S7160" i="35"/>
  <c r="X7159" i="35"/>
  <c r="T7159" i="35"/>
  <c r="S7159" i="35"/>
  <c r="X7158" i="35"/>
  <c r="T7158" i="35"/>
  <c r="S7158" i="35"/>
  <c r="X7157" i="35"/>
  <c r="T7157" i="35"/>
  <c r="S7157" i="35"/>
  <c r="X7156" i="35"/>
  <c r="T7156" i="35"/>
  <c r="S7156" i="35"/>
  <c r="X7155" i="35"/>
  <c r="T7155" i="35"/>
  <c r="S7155" i="35"/>
  <c r="X7154" i="35"/>
  <c r="T7154" i="35"/>
  <c r="S7154" i="35"/>
  <c r="X7153" i="35"/>
  <c r="T7153" i="35"/>
  <c r="S7153" i="35"/>
  <c r="X7152" i="35"/>
  <c r="T7152" i="35"/>
  <c r="S7152" i="35"/>
  <c r="X7151" i="35"/>
  <c r="T7151" i="35"/>
  <c r="S7151" i="35"/>
  <c r="X7150" i="35"/>
  <c r="T7150" i="35"/>
  <c r="S7150" i="35"/>
  <c r="X7149" i="35"/>
  <c r="T7149" i="35"/>
  <c r="S7149" i="35"/>
  <c r="X7148" i="35"/>
  <c r="T7148" i="35"/>
  <c r="S7148" i="35"/>
  <c r="X7147" i="35"/>
  <c r="T7147" i="35"/>
  <c r="S7147" i="35"/>
  <c r="X7146" i="35"/>
  <c r="T7146" i="35"/>
  <c r="S7146" i="35"/>
  <c r="X7145" i="35"/>
  <c r="T7145" i="35"/>
  <c r="S7145" i="35"/>
  <c r="X7144" i="35"/>
  <c r="T7144" i="35"/>
  <c r="S7144" i="35"/>
  <c r="X7143" i="35"/>
  <c r="T7143" i="35"/>
  <c r="S7143" i="35"/>
  <c r="X7142" i="35"/>
  <c r="T7142" i="35"/>
  <c r="S7142" i="35"/>
  <c r="X7141" i="35"/>
  <c r="T7141" i="35"/>
  <c r="S7141" i="35"/>
  <c r="X7140" i="35"/>
  <c r="T7140" i="35"/>
  <c r="S7140" i="35"/>
  <c r="X7139" i="35"/>
  <c r="T7139" i="35"/>
  <c r="S7139" i="35"/>
  <c r="X7138" i="35"/>
  <c r="T7138" i="35"/>
  <c r="S7138" i="35"/>
  <c r="X7137" i="35"/>
  <c r="T7137" i="35"/>
  <c r="S7137" i="35"/>
  <c r="X7136" i="35"/>
  <c r="T7136" i="35"/>
  <c r="S7136" i="35"/>
  <c r="X7135" i="35"/>
  <c r="T7135" i="35"/>
  <c r="S7135" i="35"/>
  <c r="X7134" i="35"/>
  <c r="T7134" i="35"/>
  <c r="S7134" i="35"/>
  <c r="X7133" i="35"/>
  <c r="T7133" i="35"/>
  <c r="S7133" i="35"/>
  <c r="X7132" i="35"/>
  <c r="T7132" i="35"/>
  <c r="S7132" i="35"/>
  <c r="X7131" i="35"/>
  <c r="T7131" i="35"/>
  <c r="S7131" i="35"/>
  <c r="X7130" i="35"/>
  <c r="T7130" i="35"/>
  <c r="S7130" i="35"/>
  <c r="X7129" i="35"/>
  <c r="T7129" i="35"/>
  <c r="S7129" i="35"/>
  <c r="X7128" i="35"/>
  <c r="T7128" i="35"/>
  <c r="S7128" i="35"/>
  <c r="X7127" i="35"/>
  <c r="T7127" i="35"/>
  <c r="S7127" i="35"/>
  <c r="X7126" i="35"/>
  <c r="T7126" i="35"/>
  <c r="S7126" i="35"/>
  <c r="X7125" i="35"/>
  <c r="T7125" i="35"/>
  <c r="S7125" i="35"/>
  <c r="X7124" i="35"/>
  <c r="T7124" i="35"/>
  <c r="S7124" i="35"/>
  <c r="X7123" i="35"/>
  <c r="T7123" i="35"/>
  <c r="S7123" i="35"/>
  <c r="X7122" i="35"/>
  <c r="T7122" i="35"/>
  <c r="S7122" i="35"/>
  <c r="X7121" i="35"/>
  <c r="T7121" i="35"/>
  <c r="S7121" i="35"/>
  <c r="X7120" i="35"/>
  <c r="T7120" i="35"/>
  <c r="S7120" i="35"/>
  <c r="X7119" i="35"/>
  <c r="T7119" i="35"/>
  <c r="S7119" i="35"/>
  <c r="X7118" i="35"/>
  <c r="T7118" i="35"/>
  <c r="S7118" i="35"/>
  <c r="X7117" i="35"/>
  <c r="T7117" i="35"/>
  <c r="S7117" i="35"/>
  <c r="X7116" i="35"/>
  <c r="T7116" i="35"/>
  <c r="S7116" i="35"/>
  <c r="X7115" i="35"/>
  <c r="T7115" i="35"/>
  <c r="S7115" i="35"/>
  <c r="X7114" i="35"/>
  <c r="T7114" i="35"/>
  <c r="S7114" i="35"/>
  <c r="X7113" i="35"/>
  <c r="T7113" i="35"/>
  <c r="S7113" i="35"/>
  <c r="X7112" i="35"/>
  <c r="T7112" i="35"/>
  <c r="S7112" i="35"/>
  <c r="X7111" i="35"/>
  <c r="T7111" i="35"/>
  <c r="S7111" i="35"/>
  <c r="X7110" i="35"/>
  <c r="T7110" i="35"/>
  <c r="S7110" i="35"/>
  <c r="X7109" i="35"/>
  <c r="T7109" i="35"/>
  <c r="S7109" i="35"/>
  <c r="X7108" i="35"/>
  <c r="T7108" i="35"/>
  <c r="S7108" i="35"/>
  <c r="X7107" i="35"/>
  <c r="T7107" i="35"/>
  <c r="S7107" i="35"/>
  <c r="X7106" i="35"/>
  <c r="T7106" i="35"/>
  <c r="S7106" i="35"/>
  <c r="X7105" i="35"/>
  <c r="T7105" i="35"/>
  <c r="S7105" i="35"/>
  <c r="X7104" i="35"/>
  <c r="T7104" i="35"/>
  <c r="S7104" i="35"/>
  <c r="X7103" i="35"/>
  <c r="T7103" i="35"/>
  <c r="S7103" i="35"/>
  <c r="X7102" i="35"/>
  <c r="T7102" i="35"/>
  <c r="S7102" i="35"/>
  <c r="X7101" i="35"/>
  <c r="T7101" i="35"/>
  <c r="S7101" i="35"/>
  <c r="X7100" i="35"/>
  <c r="T7100" i="35"/>
  <c r="S7100" i="35"/>
  <c r="X7099" i="35"/>
  <c r="T7099" i="35"/>
  <c r="S7099" i="35"/>
  <c r="X7098" i="35"/>
  <c r="T7098" i="35"/>
  <c r="S7098" i="35"/>
  <c r="X7097" i="35"/>
  <c r="T7097" i="35"/>
  <c r="S7097" i="35"/>
  <c r="X7096" i="35"/>
  <c r="T7096" i="35"/>
  <c r="S7096" i="35"/>
  <c r="X7095" i="35"/>
  <c r="T7095" i="35"/>
  <c r="S7095" i="35"/>
  <c r="X7094" i="35"/>
  <c r="T7094" i="35"/>
  <c r="S7094" i="35"/>
  <c r="X7093" i="35"/>
  <c r="T7093" i="35"/>
  <c r="S7093" i="35"/>
  <c r="X7092" i="35"/>
  <c r="T7092" i="35"/>
  <c r="S7092" i="35"/>
  <c r="X7091" i="35"/>
  <c r="T7091" i="35"/>
  <c r="S7091" i="35"/>
  <c r="X7090" i="35"/>
  <c r="T7090" i="35"/>
  <c r="S7090" i="35"/>
  <c r="X7089" i="35"/>
  <c r="T7089" i="35"/>
  <c r="S7089" i="35"/>
  <c r="X7088" i="35"/>
  <c r="T7088" i="35"/>
  <c r="S7088" i="35"/>
  <c r="X7087" i="35"/>
  <c r="T7087" i="35"/>
  <c r="S7087" i="35"/>
  <c r="X7086" i="35"/>
  <c r="T7086" i="35"/>
  <c r="S7086" i="35"/>
  <c r="X7085" i="35"/>
  <c r="T7085" i="35"/>
  <c r="S7085" i="35"/>
  <c r="X7084" i="35"/>
  <c r="T7084" i="35"/>
  <c r="S7084" i="35"/>
  <c r="X7083" i="35"/>
  <c r="T7083" i="35"/>
  <c r="S7083" i="35"/>
  <c r="X7082" i="35"/>
  <c r="T7082" i="35"/>
  <c r="S7082" i="35"/>
  <c r="X7081" i="35"/>
  <c r="T7081" i="35"/>
  <c r="S7081" i="35"/>
  <c r="X7080" i="35"/>
  <c r="T7080" i="35"/>
  <c r="S7080" i="35"/>
  <c r="X7079" i="35"/>
  <c r="T7079" i="35"/>
  <c r="S7079" i="35"/>
  <c r="X7078" i="35"/>
  <c r="T7078" i="35"/>
  <c r="S7078" i="35"/>
  <c r="X7077" i="35"/>
  <c r="T7077" i="35"/>
  <c r="S7077" i="35"/>
  <c r="X7076" i="35"/>
  <c r="T7076" i="35"/>
  <c r="S7076" i="35"/>
  <c r="X7075" i="35"/>
  <c r="T7075" i="35"/>
  <c r="S7075" i="35"/>
  <c r="X7074" i="35"/>
  <c r="T7074" i="35"/>
  <c r="S7074" i="35"/>
  <c r="X7073" i="35"/>
  <c r="T7073" i="35"/>
  <c r="S7073" i="35"/>
  <c r="X7072" i="35"/>
  <c r="T7072" i="35"/>
  <c r="S7072" i="35"/>
  <c r="X7071" i="35"/>
  <c r="T7071" i="35"/>
  <c r="S7071" i="35"/>
  <c r="X7070" i="35"/>
  <c r="T7070" i="35"/>
  <c r="S7070" i="35"/>
  <c r="X7069" i="35"/>
  <c r="T7069" i="35"/>
  <c r="S7069" i="35"/>
  <c r="X7068" i="35"/>
  <c r="T7068" i="35"/>
  <c r="S7068" i="35"/>
  <c r="X7067" i="35"/>
  <c r="T7067" i="35"/>
  <c r="S7067" i="35"/>
  <c r="X7066" i="35"/>
  <c r="T7066" i="35"/>
  <c r="S7066" i="35"/>
  <c r="X7065" i="35"/>
  <c r="T7065" i="35"/>
  <c r="S7065" i="35"/>
  <c r="X7064" i="35"/>
  <c r="T7064" i="35"/>
  <c r="S7064" i="35"/>
  <c r="X7063" i="35"/>
  <c r="T7063" i="35"/>
  <c r="S7063" i="35"/>
  <c r="X7062" i="35"/>
  <c r="T7062" i="35"/>
  <c r="S7062" i="35"/>
  <c r="X7061" i="35"/>
  <c r="T7061" i="35"/>
  <c r="S7061" i="35"/>
  <c r="X7060" i="35"/>
  <c r="T7060" i="35"/>
  <c r="S7060" i="35"/>
  <c r="X7059" i="35"/>
  <c r="T7059" i="35"/>
  <c r="S7059" i="35"/>
  <c r="X7058" i="35"/>
  <c r="T7058" i="35"/>
  <c r="S7058" i="35"/>
  <c r="X7057" i="35"/>
  <c r="T7057" i="35"/>
  <c r="S7057" i="35"/>
  <c r="X7056" i="35"/>
  <c r="T7056" i="35"/>
  <c r="S7056" i="35"/>
  <c r="X7055" i="35"/>
  <c r="T7055" i="35"/>
  <c r="S7055" i="35"/>
  <c r="X7054" i="35"/>
  <c r="T7054" i="35"/>
  <c r="S7054" i="35"/>
  <c r="X7053" i="35"/>
  <c r="T7053" i="35"/>
  <c r="S7053" i="35"/>
  <c r="X7052" i="35"/>
  <c r="T7052" i="35"/>
  <c r="S7052" i="35"/>
  <c r="X7051" i="35"/>
  <c r="T7051" i="35"/>
  <c r="S7051" i="35"/>
  <c r="X7050" i="35"/>
  <c r="T7050" i="35"/>
  <c r="S7050" i="35"/>
  <c r="X7049" i="35"/>
  <c r="T7049" i="35"/>
  <c r="S7049" i="35"/>
  <c r="X7048" i="35"/>
  <c r="T7048" i="35"/>
  <c r="S7048" i="35"/>
  <c r="X7047" i="35"/>
  <c r="T7047" i="35"/>
  <c r="S7047" i="35"/>
  <c r="X7046" i="35"/>
  <c r="T7046" i="35"/>
  <c r="S7046" i="35"/>
  <c r="X7045" i="35"/>
  <c r="T7045" i="35"/>
  <c r="S7045" i="35"/>
  <c r="X7044" i="35"/>
  <c r="T7044" i="35"/>
  <c r="S7044" i="35"/>
  <c r="X7043" i="35"/>
  <c r="T7043" i="35"/>
  <c r="S7043" i="35"/>
  <c r="X7042" i="35"/>
  <c r="T7042" i="35"/>
  <c r="S7042" i="35"/>
  <c r="X7041" i="35"/>
  <c r="T7041" i="35"/>
  <c r="S7041" i="35"/>
  <c r="X7040" i="35"/>
  <c r="T7040" i="35"/>
  <c r="S7040" i="35"/>
  <c r="X7039" i="35"/>
  <c r="T7039" i="35"/>
  <c r="S7039" i="35"/>
  <c r="X7038" i="35"/>
  <c r="T7038" i="35"/>
  <c r="S7038" i="35"/>
  <c r="X7037" i="35"/>
  <c r="T7037" i="35"/>
  <c r="S7037" i="35"/>
  <c r="X7036" i="35"/>
  <c r="T7036" i="35"/>
  <c r="S7036" i="35"/>
  <c r="X7035" i="35"/>
  <c r="T7035" i="35"/>
  <c r="S7035" i="35"/>
  <c r="X7034" i="35"/>
  <c r="T7034" i="35"/>
  <c r="S7034" i="35"/>
  <c r="X7033" i="35"/>
  <c r="T7033" i="35"/>
  <c r="S7033" i="35"/>
  <c r="X7032" i="35"/>
  <c r="T7032" i="35"/>
  <c r="S7032" i="35"/>
  <c r="X7031" i="35"/>
  <c r="T7031" i="35"/>
  <c r="S7031" i="35"/>
  <c r="X7030" i="35"/>
  <c r="T7030" i="35"/>
  <c r="S7030" i="35"/>
  <c r="X7029" i="35"/>
  <c r="T7029" i="35"/>
  <c r="S7029" i="35"/>
  <c r="X7028" i="35"/>
  <c r="T7028" i="35"/>
  <c r="S7028" i="35"/>
  <c r="X7027" i="35"/>
  <c r="T7027" i="35"/>
  <c r="S7027" i="35"/>
  <c r="X7026" i="35"/>
  <c r="T7026" i="35"/>
  <c r="S7026" i="35"/>
  <c r="X7025" i="35"/>
  <c r="T7025" i="35"/>
  <c r="S7025" i="35"/>
  <c r="X7024" i="35"/>
  <c r="T7024" i="35"/>
  <c r="S7024" i="35"/>
  <c r="X7023" i="35"/>
  <c r="T7023" i="35"/>
  <c r="S7023" i="35"/>
  <c r="X7022" i="35"/>
  <c r="T7022" i="35"/>
  <c r="S7022" i="35"/>
  <c r="X7021" i="35"/>
  <c r="T7021" i="35"/>
  <c r="S7021" i="35"/>
  <c r="X7020" i="35"/>
  <c r="T7020" i="35"/>
  <c r="S7020" i="35"/>
  <c r="X7019" i="35"/>
  <c r="T7019" i="35"/>
  <c r="S7019" i="35"/>
  <c r="X7018" i="35"/>
  <c r="T7018" i="35"/>
  <c r="S7018" i="35"/>
  <c r="X7017" i="35"/>
  <c r="T7017" i="35"/>
  <c r="S7017" i="35"/>
  <c r="X7016" i="35"/>
  <c r="T7016" i="35"/>
  <c r="S7016" i="35"/>
  <c r="X7015" i="35"/>
  <c r="T7015" i="35"/>
  <c r="S7015" i="35"/>
  <c r="X7014" i="35"/>
  <c r="T7014" i="35"/>
  <c r="S7014" i="35"/>
  <c r="X7013" i="35"/>
  <c r="T7013" i="35"/>
  <c r="S7013" i="35"/>
  <c r="X7012" i="35"/>
  <c r="T7012" i="35"/>
  <c r="S7012" i="35"/>
  <c r="X7011" i="35"/>
  <c r="T7011" i="35"/>
  <c r="S7011" i="35"/>
  <c r="X7010" i="35"/>
  <c r="T7010" i="35"/>
  <c r="S7010" i="35"/>
  <c r="X7009" i="35"/>
  <c r="T7009" i="35"/>
  <c r="S7009" i="35"/>
  <c r="X7008" i="35"/>
  <c r="T7008" i="35"/>
  <c r="S7008" i="35"/>
  <c r="X7007" i="35"/>
  <c r="T7007" i="35"/>
  <c r="S7007" i="35"/>
  <c r="X7006" i="35"/>
  <c r="T7006" i="35"/>
  <c r="S7006" i="35"/>
  <c r="X7005" i="35"/>
  <c r="T7005" i="35"/>
  <c r="S7005" i="35"/>
  <c r="X7004" i="35"/>
  <c r="T7004" i="35"/>
  <c r="S7004" i="35"/>
  <c r="X7003" i="35"/>
  <c r="T7003" i="35"/>
  <c r="S7003" i="35"/>
  <c r="X7002" i="35"/>
  <c r="T7002" i="35"/>
  <c r="S7002" i="35"/>
  <c r="X7001" i="35"/>
  <c r="T7001" i="35"/>
  <c r="S7001" i="35"/>
  <c r="X7000" i="35"/>
  <c r="T7000" i="35"/>
  <c r="S7000" i="35"/>
  <c r="X6999" i="35"/>
  <c r="T6999" i="35"/>
  <c r="S6999" i="35"/>
  <c r="X6998" i="35"/>
  <c r="T6998" i="35"/>
  <c r="S6998" i="35"/>
  <c r="X6997" i="35"/>
  <c r="T6997" i="35"/>
  <c r="S6997" i="35"/>
  <c r="X6996" i="35"/>
  <c r="T6996" i="35"/>
  <c r="S6996" i="35"/>
  <c r="X6995" i="35"/>
  <c r="T6995" i="35"/>
  <c r="S6995" i="35"/>
  <c r="X6994" i="35"/>
  <c r="T6994" i="35"/>
  <c r="S6994" i="35"/>
  <c r="X6993" i="35"/>
  <c r="T6993" i="35"/>
  <c r="S6993" i="35"/>
  <c r="X6992" i="35"/>
  <c r="T6992" i="35"/>
  <c r="S6992" i="35"/>
  <c r="X6991" i="35"/>
  <c r="T6991" i="35"/>
  <c r="S6991" i="35"/>
  <c r="X6990" i="35"/>
  <c r="T6990" i="35"/>
  <c r="S6990" i="35"/>
  <c r="X6989" i="35"/>
  <c r="T6989" i="35"/>
  <c r="S6989" i="35"/>
  <c r="X6988" i="35"/>
  <c r="T6988" i="35"/>
  <c r="S6988" i="35"/>
  <c r="X6987" i="35"/>
  <c r="T6987" i="35"/>
  <c r="S6987" i="35"/>
  <c r="X6986" i="35"/>
  <c r="T6986" i="35"/>
  <c r="S6986" i="35"/>
  <c r="X6985" i="35"/>
  <c r="T6985" i="35"/>
  <c r="S6985" i="35"/>
  <c r="X6984" i="35"/>
  <c r="T6984" i="35"/>
  <c r="S6984" i="35"/>
  <c r="X6983" i="35"/>
  <c r="T6983" i="35"/>
  <c r="S6983" i="35"/>
  <c r="X6982" i="35"/>
  <c r="T6982" i="35"/>
  <c r="S6982" i="35"/>
  <c r="X6981" i="35"/>
  <c r="T6981" i="35"/>
  <c r="S6981" i="35"/>
  <c r="X6980" i="35"/>
  <c r="T6980" i="35"/>
  <c r="S6980" i="35"/>
  <c r="X6979" i="35"/>
  <c r="T6979" i="35"/>
  <c r="S6979" i="35"/>
  <c r="X6978" i="35"/>
  <c r="T6978" i="35"/>
  <c r="S6978" i="35"/>
  <c r="X6977" i="35"/>
  <c r="T6977" i="35"/>
  <c r="S6977" i="35"/>
  <c r="X6976" i="35"/>
  <c r="T6976" i="35"/>
  <c r="S6976" i="35"/>
  <c r="X6975" i="35"/>
  <c r="T6975" i="35"/>
  <c r="S6975" i="35"/>
  <c r="X6974" i="35"/>
  <c r="T6974" i="35"/>
  <c r="S6974" i="35"/>
  <c r="X6973" i="35"/>
  <c r="T6973" i="35"/>
  <c r="S6973" i="35"/>
  <c r="X6972" i="35"/>
  <c r="T6972" i="35"/>
  <c r="S6972" i="35"/>
  <c r="X6971" i="35"/>
  <c r="T6971" i="35"/>
  <c r="S6971" i="35"/>
  <c r="X6970" i="35"/>
  <c r="T6970" i="35"/>
  <c r="S6970" i="35"/>
  <c r="X6969" i="35"/>
  <c r="T6969" i="35"/>
  <c r="S6969" i="35"/>
  <c r="X6968" i="35"/>
  <c r="T6968" i="35"/>
  <c r="S6968" i="35"/>
  <c r="X6967" i="35"/>
  <c r="T6967" i="35"/>
  <c r="S6967" i="35"/>
  <c r="X6966" i="35"/>
  <c r="T6966" i="35"/>
  <c r="S6966" i="35"/>
  <c r="X6965" i="35"/>
  <c r="T6965" i="35"/>
  <c r="S6965" i="35"/>
  <c r="X6964" i="35"/>
  <c r="T6964" i="35"/>
  <c r="S6964" i="35"/>
  <c r="X6963" i="35"/>
  <c r="T6963" i="35"/>
  <c r="S6963" i="35"/>
  <c r="X6962" i="35"/>
  <c r="T6962" i="35"/>
  <c r="S6962" i="35"/>
  <c r="X6961" i="35"/>
  <c r="T6961" i="35"/>
  <c r="S6961" i="35"/>
  <c r="X6960" i="35"/>
  <c r="T6960" i="35"/>
  <c r="S6960" i="35"/>
  <c r="X6959" i="35"/>
  <c r="T6959" i="35"/>
  <c r="S6959" i="35"/>
  <c r="X6958" i="35"/>
  <c r="T6958" i="35"/>
  <c r="S6958" i="35"/>
  <c r="X6957" i="35"/>
  <c r="T6957" i="35"/>
  <c r="S6957" i="35"/>
  <c r="X6956" i="35"/>
  <c r="T6956" i="35"/>
  <c r="S6956" i="35"/>
  <c r="X6955" i="35"/>
  <c r="T6955" i="35"/>
  <c r="S6955" i="35"/>
  <c r="X6954" i="35"/>
  <c r="T6954" i="35"/>
  <c r="S6954" i="35"/>
  <c r="X6953" i="35"/>
  <c r="T6953" i="35"/>
  <c r="S6953" i="35"/>
  <c r="X6952" i="35"/>
  <c r="T6952" i="35"/>
  <c r="S6952" i="35"/>
  <c r="X6951" i="35"/>
  <c r="T6951" i="35"/>
  <c r="S6951" i="35"/>
  <c r="X6950" i="35"/>
  <c r="T6950" i="35"/>
  <c r="S6950" i="35"/>
  <c r="X6949" i="35"/>
  <c r="T6949" i="35"/>
  <c r="S6949" i="35"/>
  <c r="X6948" i="35"/>
  <c r="T6948" i="35"/>
  <c r="S6948" i="35"/>
  <c r="X6947" i="35"/>
  <c r="T6947" i="35"/>
  <c r="S6947" i="35"/>
  <c r="X6946" i="35"/>
  <c r="T6946" i="35"/>
  <c r="S6946" i="35"/>
  <c r="X6945" i="35"/>
  <c r="T6945" i="35"/>
  <c r="S6945" i="35"/>
  <c r="X6944" i="35"/>
  <c r="T6944" i="35"/>
  <c r="S6944" i="35"/>
  <c r="X6943" i="35"/>
  <c r="T6943" i="35"/>
  <c r="S6943" i="35"/>
  <c r="X6942" i="35"/>
  <c r="T6942" i="35"/>
  <c r="S6942" i="35"/>
  <c r="X6941" i="35"/>
  <c r="T6941" i="35"/>
  <c r="S6941" i="35"/>
  <c r="X6940" i="35"/>
  <c r="T6940" i="35"/>
  <c r="S6940" i="35"/>
  <c r="X6939" i="35"/>
  <c r="T6939" i="35"/>
  <c r="S6939" i="35"/>
  <c r="X6938" i="35"/>
  <c r="T6938" i="35"/>
  <c r="S6938" i="35"/>
  <c r="X6937" i="35"/>
  <c r="T6937" i="35"/>
  <c r="S6937" i="35"/>
  <c r="X6936" i="35"/>
  <c r="T6936" i="35"/>
  <c r="S6936" i="35"/>
  <c r="X6935" i="35"/>
  <c r="T6935" i="35"/>
  <c r="S6935" i="35"/>
  <c r="X6934" i="35"/>
  <c r="T6934" i="35"/>
  <c r="S6934" i="35"/>
  <c r="X6933" i="35"/>
  <c r="T6933" i="35"/>
  <c r="S6933" i="35"/>
  <c r="X6932" i="35"/>
  <c r="T6932" i="35"/>
  <c r="S6932" i="35"/>
  <c r="X6931" i="35"/>
  <c r="T6931" i="35"/>
  <c r="S6931" i="35"/>
  <c r="X6930" i="35"/>
  <c r="T6930" i="35"/>
  <c r="S6930" i="35"/>
  <c r="X6929" i="35"/>
  <c r="T6929" i="35"/>
  <c r="S6929" i="35"/>
  <c r="X6928" i="35"/>
  <c r="T6928" i="35"/>
  <c r="S6928" i="35"/>
  <c r="X6927" i="35"/>
  <c r="T6927" i="35"/>
  <c r="S6927" i="35"/>
  <c r="X6926" i="35"/>
  <c r="T6926" i="35"/>
  <c r="S6926" i="35"/>
  <c r="X6925" i="35"/>
  <c r="T6925" i="35"/>
  <c r="S6925" i="35"/>
  <c r="X6924" i="35"/>
  <c r="T6924" i="35"/>
  <c r="S6924" i="35"/>
  <c r="X6923" i="35"/>
  <c r="T6923" i="35"/>
  <c r="S6923" i="35"/>
  <c r="X6922" i="35"/>
  <c r="T6922" i="35"/>
  <c r="S6922" i="35"/>
  <c r="X6921" i="35"/>
  <c r="T6921" i="35"/>
  <c r="S6921" i="35"/>
  <c r="X6920" i="35"/>
  <c r="T6920" i="35"/>
  <c r="S6920" i="35"/>
  <c r="X6919" i="35"/>
  <c r="T6919" i="35"/>
  <c r="S6919" i="35"/>
  <c r="X6918" i="35"/>
  <c r="T6918" i="35"/>
  <c r="S6918" i="35"/>
  <c r="X6917" i="35"/>
  <c r="T6917" i="35"/>
  <c r="S6917" i="35"/>
  <c r="X6916" i="35"/>
  <c r="T6916" i="35"/>
  <c r="S6916" i="35"/>
  <c r="X6915" i="35"/>
  <c r="T6915" i="35"/>
  <c r="S6915" i="35"/>
  <c r="X6914" i="35"/>
  <c r="T6914" i="35"/>
  <c r="S6914" i="35"/>
  <c r="X6913" i="35"/>
  <c r="T6913" i="35"/>
  <c r="S6913" i="35"/>
  <c r="X6912" i="35"/>
  <c r="T6912" i="35"/>
  <c r="S6912" i="35"/>
  <c r="X6911" i="35"/>
  <c r="T6911" i="35"/>
  <c r="S6911" i="35"/>
  <c r="X6910" i="35"/>
  <c r="T6910" i="35"/>
  <c r="S6910" i="35"/>
  <c r="X6909" i="35"/>
  <c r="T6909" i="35"/>
  <c r="S6909" i="35"/>
  <c r="X6908" i="35"/>
  <c r="T6908" i="35"/>
  <c r="S6908" i="35"/>
  <c r="X6907" i="35"/>
  <c r="T6907" i="35"/>
  <c r="S6907" i="35"/>
  <c r="X6906" i="35"/>
  <c r="T6906" i="35"/>
  <c r="S6906" i="35"/>
  <c r="X6905" i="35"/>
  <c r="T6905" i="35"/>
  <c r="S6905" i="35"/>
  <c r="X6904" i="35"/>
  <c r="T6904" i="35"/>
  <c r="S6904" i="35"/>
  <c r="X6903" i="35"/>
  <c r="T6903" i="35"/>
  <c r="S6903" i="35"/>
  <c r="X6902" i="35"/>
  <c r="T6902" i="35"/>
  <c r="S6902" i="35"/>
  <c r="X6901" i="35"/>
  <c r="T6901" i="35"/>
  <c r="S6901" i="35"/>
  <c r="X6900" i="35"/>
  <c r="T6900" i="35"/>
  <c r="S6900" i="35"/>
  <c r="X6899" i="35"/>
  <c r="T6899" i="35"/>
  <c r="S6899" i="35"/>
  <c r="X6898" i="35"/>
  <c r="T6898" i="35"/>
  <c r="S6898" i="35"/>
  <c r="X6897" i="35"/>
  <c r="T6897" i="35"/>
  <c r="S6897" i="35"/>
  <c r="X6896" i="35"/>
  <c r="T6896" i="35"/>
  <c r="S6896" i="35"/>
  <c r="X6895" i="35"/>
  <c r="T6895" i="35"/>
  <c r="S6895" i="35"/>
  <c r="X6894" i="35"/>
  <c r="T6894" i="35"/>
  <c r="S6894" i="35"/>
  <c r="X6893" i="35"/>
  <c r="T6893" i="35"/>
  <c r="S6893" i="35"/>
  <c r="X6892" i="35"/>
  <c r="T6892" i="35"/>
  <c r="S6892" i="35"/>
  <c r="X6891" i="35"/>
  <c r="T6891" i="35"/>
  <c r="S6891" i="35"/>
  <c r="X6890" i="35"/>
  <c r="T6890" i="35"/>
  <c r="S6890" i="35"/>
  <c r="X6889" i="35"/>
  <c r="T6889" i="35"/>
  <c r="S6889" i="35"/>
  <c r="X6888" i="35"/>
  <c r="T6888" i="35"/>
  <c r="S6888" i="35"/>
  <c r="X6887" i="35"/>
  <c r="T6887" i="35"/>
  <c r="S6887" i="35"/>
  <c r="X6886" i="35"/>
  <c r="T6886" i="35"/>
  <c r="S6886" i="35"/>
  <c r="X6885" i="35"/>
  <c r="T6885" i="35"/>
  <c r="S6885" i="35"/>
  <c r="X6884" i="35"/>
  <c r="T6884" i="35"/>
  <c r="S6884" i="35"/>
  <c r="X6883" i="35"/>
  <c r="T6883" i="35"/>
  <c r="S6883" i="35"/>
  <c r="X6882" i="35"/>
  <c r="T6882" i="35"/>
  <c r="S6882" i="35"/>
  <c r="X6881" i="35"/>
  <c r="T6881" i="35"/>
  <c r="S6881" i="35"/>
  <c r="X6880" i="35"/>
  <c r="T6880" i="35"/>
  <c r="S6880" i="35"/>
  <c r="X6879" i="35"/>
  <c r="T6879" i="35"/>
  <c r="S6879" i="35"/>
  <c r="X6878" i="35"/>
  <c r="T6878" i="35"/>
  <c r="S6878" i="35"/>
  <c r="X6877" i="35"/>
  <c r="T6877" i="35"/>
  <c r="S6877" i="35"/>
  <c r="X6876" i="35"/>
  <c r="T6876" i="35"/>
  <c r="S6876" i="35"/>
  <c r="X6875" i="35"/>
  <c r="T6875" i="35"/>
  <c r="S6875" i="35"/>
  <c r="X6874" i="35"/>
  <c r="T6874" i="35"/>
  <c r="S6874" i="35"/>
  <c r="X6873" i="35"/>
  <c r="T6873" i="35"/>
  <c r="S6873" i="35"/>
  <c r="X6872" i="35"/>
  <c r="T6872" i="35"/>
  <c r="S6872" i="35"/>
  <c r="X6871" i="35"/>
  <c r="T6871" i="35"/>
  <c r="S6871" i="35"/>
  <c r="X6870" i="35"/>
  <c r="T6870" i="35"/>
  <c r="S6870" i="35"/>
  <c r="X6869" i="35"/>
  <c r="T6869" i="35"/>
  <c r="S6869" i="35"/>
  <c r="X6868" i="35"/>
  <c r="T6868" i="35"/>
  <c r="S6868" i="35"/>
  <c r="X6867" i="35"/>
  <c r="T6867" i="35"/>
  <c r="S6867" i="35"/>
  <c r="X6866" i="35"/>
  <c r="T6866" i="35"/>
  <c r="S6866" i="35"/>
  <c r="X6865" i="35"/>
  <c r="T6865" i="35"/>
  <c r="S6865" i="35"/>
  <c r="X6864" i="35"/>
  <c r="T6864" i="35"/>
  <c r="S6864" i="35"/>
  <c r="X6863" i="35"/>
  <c r="T6863" i="35"/>
  <c r="S6863" i="35"/>
  <c r="X6862" i="35"/>
  <c r="T6862" i="35"/>
  <c r="S6862" i="35"/>
  <c r="X6861" i="35"/>
  <c r="T6861" i="35"/>
  <c r="S6861" i="35"/>
  <c r="X6860" i="35"/>
  <c r="T6860" i="35"/>
  <c r="S6860" i="35"/>
  <c r="X6859" i="35"/>
  <c r="T6859" i="35"/>
  <c r="S6859" i="35"/>
  <c r="X6858" i="35"/>
  <c r="T6858" i="35"/>
  <c r="S6858" i="35"/>
  <c r="X6857" i="35"/>
  <c r="T6857" i="35"/>
  <c r="S6857" i="35"/>
  <c r="X6856" i="35"/>
  <c r="T6856" i="35"/>
  <c r="S6856" i="35"/>
  <c r="X6855" i="35"/>
  <c r="T6855" i="35"/>
  <c r="S6855" i="35"/>
  <c r="X6854" i="35"/>
  <c r="T6854" i="35"/>
  <c r="S6854" i="35"/>
  <c r="X6853" i="35"/>
  <c r="T6853" i="35"/>
  <c r="S6853" i="35"/>
  <c r="X6852" i="35"/>
  <c r="T6852" i="35"/>
  <c r="S6852" i="35"/>
  <c r="X6851" i="35"/>
  <c r="T6851" i="35"/>
  <c r="S6851" i="35"/>
  <c r="X6850" i="35"/>
  <c r="T6850" i="35"/>
  <c r="S6850" i="35"/>
  <c r="X6849" i="35"/>
  <c r="T6849" i="35"/>
  <c r="S6849" i="35"/>
  <c r="X6848" i="35"/>
  <c r="T6848" i="35"/>
  <c r="S6848" i="35"/>
  <c r="X6847" i="35"/>
  <c r="T6847" i="35"/>
  <c r="S6847" i="35"/>
  <c r="X6846" i="35"/>
  <c r="T6846" i="35"/>
  <c r="S6846" i="35"/>
  <c r="X6845" i="35"/>
  <c r="T6845" i="35"/>
  <c r="S6845" i="35"/>
  <c r="X6844" i="35"/>
  <c r="T6844" i="35"/>
  <c r="S6844" i="35"/>
  <c r="X6843" i="35"/>
  <c r="T6843" i="35"/>
  <c r="S6843" i="35"/>
  <c r="X6842" i="35"/>
  <c r="T6842" i="35"/>
  <c r="S6842" i="35"/>
  <c r="X6841" i="35"/>
  <c r="T6841" i="35"/>
  <c r="S6841" i="35"/>
  <c r="X6840" i="35"/>
  <c r="T6840" i="35"/>
  <c r="S6840" i="35"/>
  <c r="X6839" i="35"/>
  <c r="T6839" i="35"/>
  <c r="S6839" i="35"/>
  <c r="X6838" i="35"/>
  <c r="T6838" i="35"/>
  <c r="S6838" i="35"/>
  <c r="X6837" i="35"/>
  <c r="T6837" i="35"/>
  <c r="S6837" i="35"/>
  <c r="X6836" i="35"/>
  <c r="T6836" i="35"/>
  <c r="S6836" i="35"/>
  <c r="X6835" i="35"/>
  <c r="T6835" i="35"/>
  <c r="S6835" i="35"/>
  <c r="X6834" i="35"/>
  <c r="T6834" i="35"/>
  <c r="S6834" i="35"/>
  <c r="X6833" i="35"/>
  <c r="T6833" i="35"/>
  <c r="S6833" i="35"/>
  <c r="X6832" i="35"/>
  <c r="T6832" i="35"/>
  <c r="S6832" i="35"/>
  <c r="X6831" i="35"/>
  <c r="T6831" i="35"/>
  <c r="S6831" i="35"/>
  <c r="X6830" i="35"/>
  <c r="T6830" i="35"/>
  <c r="S6830" i="35"/>
  <c r="X6829" i="35"/>
  <c r="T6829" i="35"/>
  <c r="S6829" i="35"/>
  <c r="X6828" i="35"/>
  <c r="T6828" i="35"/>
  <c r="S6828" i="35"/>
  <c r="X6827" i="35"/>
  <c r="T6827" i="35"/>
  <c r="S6827" i="35"/>
  <c r="X6826" i="35"/>
  <c r="T6826" i="35"/>
  <c r="S6826" i="35"/>
  <c r="X6825" i="35"/>
  <c r="T6825" i="35"/>
  <c r="S6825" i="35"/>
  <c r="X6824" i="35"/>
  <c r="T6824" i="35"/>
  <c r="S6824" i="35"/>
  <c r="X6823" i="35"/>
  <c r="T6823" i="35"/>
  <c r="S6823" i="35"/>
  <c r="X6822" i="35"/>
  <c r="T6822" i="35"/>
  <c r="S6822" i="35"/>
  <c r="X6821" i="35"/>
  <c r="T6821" i="35"/>
  <c r="S6821" i="35"/>
  <c r="X6820" i="35"/>
  <c r="T6820" i="35"/>
  <c r="S6820" i="35"/>
  <c r="X6819" i="35"/>
  <c r="T6819" i="35"/>
  <c r="S6819" i="35"/>
  <c r="X6818" i="35"/>
  <c r="T6818" i="35"/>
  <c r="S6818" i="35"/>
  <c r="X6817" i="35"/>
  <c r="T6817" i="35"/>
  <c r="S6817" i="35"/>
  <c r="X6816" i="35"/>
  <c r="T6816" i="35"/>
  <c r="S6816" i="35"/>
  <c r="X6815" i="35"/>
  <c r="T6815" i="35"/>
  <c r="S6815" i="35"/>
  <c r="X6814" i="35"/>
  <c r="T6814" i="35"/>
  <c r="S6814" i="35"/>
  <c r="X6813" i="35"/>
  <c r="T6813" i="35"/>
  <c r="S6813" i="35"/>
  <c r="X6812" i="35"/>
  <c r="T6812" i="35"/>
  <c r="S6812" i="35"/>
  <c r="X6811" i="35"/>
  <c r="T6811" i="35"/>
  <c r="S6811" i="35"/>
  <c r="X6810" i="35"/>
  <c r="T6810" i="35"/>
  <c r="S6810" i="35"/>
  <c r="X6809" i="35"/>
  <c r="T6809" i="35"/>
  <c r="S6809" i="35"/>
  <c r="X6808" i="35"/>
  <c r="T6808" i="35"/>
  <c r="S6808" i="35"/>
  <c r="X6807" i="35"/>
  <c r="T6807" i="35"/>
  <c r="S6807" i="35"/>
  <c r="X6806" i="35"/>
  <c r="T6806" i="35"/>
  <c r="S6806" i="35"/>
  <c r="X6805" i="35"/>
  <c r="T6805" i="35"/>
  <c r="S6805" i="35"/>
  <c r="X6804" i="35"/>
  <c r="T6804" i="35"/>
  <c r="S6804" i="35"/>
  <c r="X6803" i="35"/>
  <c r="T6803" i="35"/>
  <c r="S6803" i="35"/>
  <c r="X6802" i="35"/>
  <c r="T6802" i="35"/>
  <c r="S6802" i="35"/>
  <c r="X6801" i="35"/>
  <c r="T6801" i="35"/>
  <c r="S6801" i="35"/>
  <c r="X6800" i="35"/>
  <c r="T6800" i="35"/>
  <c r="S6800" i="35"/>
  <c r="X6799" i="35"/>
  <c r="T6799" i="35"/>
  <c r="S6799" i="35"/>
  <c r="X6798" i="35"/>
  <c r="T6798" i="35"/>
  <c r="S6798" i="35"/>
  <c r="X6797" i="35"/>
  <c r="T6797" i="35"/>
  <c r="S6797" i="35"/>
  <c r="X6796" i="35"/>
  <c r="AE6796" i="35" s="1"/>
  <c r="T6796" i="35"/>
  <c r="S6796" i="35"/>
  <c r="X6795" i="35"/>
  <c r="AE6795" i="35" s="1"/>
  <c r="T6795" i="35"/>
  <c r="S6795" i="35"/>
  <c r="X6794" i="35"/>
  <c r="AE6794" i="35" s="1"/>
  <c r="T6794" i="35"/>
  <c r="S6794" i="35"/>
  <c r="X6793" i="35"/>
  <c r="AE6793" i="35" s="1"/>
  <c r="T6793" i="35"/>
  <c r="S6793" i="35"/>
  <c r="X6792" i="35"/>
  <c r="AE6792" i="35" s="1"/>
  <c r="T6792" i="35"/>
  <c r="S6792" i="35"/>
  <c r="X6791" i="35"/>
  <c r="AE6791" i="35" s="1"/>
  <c r="T6791" i="35"/>
  <c r="S6791" i="35"/>
  <c r="X6790" i="35"/>
  <c r="AE6790" i="35" s="1"/>
  <c r="T6790" i="35"/>
  <c r="S6790" i="35"/>
  <c r="X6789" i="35"/>
  <c r="AE6789" i="35" s="1"/>
  <c r="T6789" i="35"/>
  <c r="S6789" i="35"/>
  <c r="X6788" i="35"/>
  <c r="AE6788" i="35" s="1"/>
  <c r="T6788" i="35"/>
  <c r="S6788" i="35"/>
  <c r="X6787" i="35"/>
  <c r="AE6787" i="35" s="1"/>
  <c r="T6787" i="35"/>
  <c r="S6787" i="35"/>
  <c r="X6786" i="35"/>
  <c r="AE6786" i="35" s="1"/>
  <c r="T6786" i="35"/>
  <c r="S6786" i="35"/>
  <c r="X6785" i="35"/>
  <c r="AE6785" i="35" s="1"/>
  <c r="T6785" i="35"/>
  <c r="S6785" i="35"/>
  <c r="X6784" i="35"/>
  <c r="AE6784" i="35" s="1"/>
  <c r="T6784" i="35"/>
  <c r="S6784" i="35"/>
  <c r="X6783" i="35"/>
  <c r="AE6783" i="35" s="1"/>
  <c r="T6783" i="35"/>
  <c r="S6783" i="35"/>
  <c r="X6782" i="35"/>
  <c r="AE6782" i="35" s="1"/>
  <c r="T6782" i="35"/>
  <c r="S6782" i="35"/>
  <c r="X6781" i="35"/>
  <c r="AE6781" i="35" s="1"/>
  <c r="T6781" i="35"/>
  <c r="S6781" i="35"/>
  <c r="X6780" i="35"/>
  <c r="AE6780" i="35" s="1"/>
  <c r="T6780" i="35"/>
  <c r="S6780" i="35"/>
  <c r="X6779" i="35"/>
  <c r="AE6779" i="35" s="1"/>
  <c r="T6779" i="35"/>
  <c r="S6779" i="35"/>
  <c r="X6778" i="35"/>
  <c r="AE6778" i="35" s="1"/>
  <c r="T6778" i="35"/>
  <c r="S6778" i="35"/>
  <c r="X6777" i="35"/>
  <c r="AE6777" i="35" s="1"/>
  <c r="T6777" i="35"/>
  <c r="S6777" i="35"/>
  <c r="X6776" i="35"/>
  <c r="AE6776" i="35" s="1"/>
  <c r="T6776" i="35"/>
  <c r="S6776" i="35"/>
  <c r="X6775" i="35"/>
  <c r="AE6775" i="35" s="1"/>
  <c r="T6775" i="35"/>
  <c r="S6775" i="35"/>
  <c r="X6774" i="35"/>
  <c r="AE6774" i="35" s="1"/>
  <c r="T6774" i="35"/>
  <c r="S6774" i="35"/>
  <c r="X6773" i="35"/>
  <c r="AE6773" i="35" s="1"/>
  <c r="T6773" i="35"/>
  <c r="S6773" i="35"/>
  <c r="X6772" i="35"/>
  <c r="AE6772" i="35" s="1"/>
  <c r="T6772" i="35"/>
  <c r="S6772" i="35"/>
  <c r="X6771" i="35"/>
  <c r="AE6771" i="35" s="1"/>
  <c r="T6771" i="35"/>
  <c r="S6771" i="35"/>
  <c r="X6770" i="35"/>
  <c r="AE6770" i="35" s="1"/>
  <c r="T6770" i="35"/>
  <c r="S6770" i="35"/>
  <c r="X6769" i="35"/>
  <c r="AE6769" i="35" s="1"/>
  <c r="T6769" i="35"/>
  <c r="S6769" i="35"/>
  <c r="X6768" i="35"/>
  <c r="AE6768" i="35" s="1"/>
  <c r="T6768" i="35"/>
  <c r="S6768" i="35"/>
  <c r="X6767" i="35"/>
  <c r="AE6767" i="35" s="1"/>
  <c r="T6767" i="35"/>
  <c r="S6767" i="35"/>
  <c r="X6766" i="35"/>
  <c r="AE6766" i="35" s="1"/>
  <c r="T6766" i="35"/>
  <c r="S6766" i="35"/>
  <c r="X6765" i="35"/>
  <c r="AE6765" i="35" s="1"/>
  <c r="T6765" i="35"/>
  <c r="S6765" i="35"/>
  <c r="X6764" i="35"/>
  <c r="AE6764" i="35" s="1"/>
  <c r="T6764" i="35"/>
  <c r="S6764" i="35"/>
  <c r="X6763" i="35"/>
  <c r="AE6763" i="35" s="1"/>
  <c r="T6763" i="35"/>
  <c r="S6763" i="35"/>
  <c r="X6762" i="35"/>
  <c r="AE6762" i="35" s="1"/>
  <c r="T6762" i="35"/>
  <c r="S6762" i="35"/>
  <c r="X6761" i="35"/>
  <c r="AE6761" i="35" s="1"/>
  <c r="T6761" i="35"/>
  <c r="S6761" i="35"/>
  <c r="X6760" i="35"/>
  <c r="AE6760" i="35" s="1"/>
  <c r="T6760" i="35"/>
  <c r="S6760" i="35"/>
  <c r="X6759" i="35"/>
  <c r="AE6759" i="35" s="1"/>
  <c r="T6759" i="35"/>
  <c r="S6759" i="35"/>
  <c r="X6758" i="35"/>
  <c r="AE6758" i="35" s="1"/>
  <c r="T6758" i="35"/>
  <c r="S6758" i="35"/>
  <c r="X6757" i="35"/>
  <c r="AE6757" i="35" s="1"/>
  <c r="T6757" i="35"/>
  <c r="S6757" i="35"/>
  <c r="X6756" i="35"/>
  <c r="AE6756" i="35" s="1"/>
  <c r="T6756" i="35"/>
  <c r="S6756" i="35"/>
  <c r="X6755" i="35"/>
  <c r="AE6755" i="35" s="1"/>
  <c r="T6755" i="35"/>
  <c r="S6755" i="35"/>
  <c r="X6754" i="35"/>
  <c r="AE6754" i="35" s="1"/>
  <c r="T6754" i="35"/>
  <c r="S6754" i="35"/>
  <c r="X6753" i="35"/>
  <c r="AE6753" i="35" s="1"/>
  <c r="T6753" i="35"/>
  <c r="S6753" i="35"/>
  <c r="X6752" i="35"/>
  <c r="AE6752" i="35" s="1"/>
  <c r="T6752" i="35"/>
  <c r="S6752" i="35"/>
  <c r="X6751" i="35"/>
  <c r="AE6751" i="35" s="1"/>
  <c r="T6751" i="35"/>
  <c r="S6751" i="35"/>
  <c r="X6750" i="35"/>
  <c r="AE6750" i="35" s="1"/>
  <c r="T6750" i="35"/>
  <c r="S6750" i="35"/>
  <c r="X6749" i="35"/>
  <c r="AE6749" i="35" s="1"/>
  <c r="T6749" i="35"/>
  <c r="S6749" i="35"/>
  <c r="X6748" i="35"/>
  <c r="AE6748" i="35" s="1"/>
  <c r="T6748" i="35"/>
  <c r="S6748" i="35"/>
  <c r="X6747" i="35"/>
  <c r="AE6747" i="35" s="1"/>
  <c r="T6747" i="35"/>
  <c r="S6747" i="35"/>
  <c r="X6746" i="35"/>
  <c r="AE6746" i="35" s="1"/>
  <c r="T6746" i="35"/>
  <c r="S6746" i="35"/>
  <c r="X6745" i="35"/>
  <c r="AE6745" i="35" s="1"/>
  <c r="T6745" i="35"/>
  <c r="S6745" i="35"/>
  <c r="X6744" i="35"/>
  <c r="AE6744" i="35" s="1"/>
  <c r="T6744" i="35"/>
  <c r="S6744" i="35"/>
  <c r="X6743" i="35"/>
  <c r="AE6743" i="35" s="1"/>
  <c r="T6743" i="35"/>
  <c r="S6743" i="35"/>
  <c r="X6742" i="35"/>
  <c r="AE6742" i="35" s="1"/>
  <c r="T6742" i="35"/>
  <c r="S6742" i="35"/>
  <c r="X6741" i="35"/>
  <c r="AE6741" i="35" s="1"/>
  <c r="T6741" i="35"/>
  <c r="S6741" i="35"/>
  <c r="X6740" i="35"/>
  <c r="AE6740" i="35" s="1"/>
  <c r="T6740" i="35"/>
  <c r="S6740" i="35"/>
  <c r="X6739" i="35"/>
  <c r="AE6739" i="35" s="1"/>
  <c r="T6739" i="35"/>
  <c r="S6739" i="35"/>
  <c r="X6738" i="35"/>
  <c r="AE6738" i="35" s="1"/>
  <c r="T6738" i="35"/>
  <c r="S6738" i="35"/>
  <c r="X6737" i="35"/>
  <c r="AE6737" i="35" s="1"/>
  <c r="T6737" i="35"/>
  <c r="S6737" i="35"/>
  <c r="X6736" i="35"/>
  <c r="AE6736" i="35" s="1"/>
  <c r="T6736" i="35"/>
  <c r="S6736" i="35"/>
  <c r="X6735" i="35"/>
  <c r="AE6735" i="35" s="1"/>
  <c r="T6735" i="35"/>
  <c r="S6735" i="35"/>
  <c r="X6734" i="35"/>
  <c r="AE6734" i="35" s="1"/>
  <c r="T6734" i="35"/>
  <c r="S6734" i="35"/>
  <c r="X6733" i="35"/>
  <c r="AE6733" i="35" s="1"/>
  <c r="T6733" i="35"/>
  <c r="S6733" i="35"/>
  <c r="X6732" i="35"/>
  <c r="AE6732" i="35" s="1"/>
  <c r="T6732" i="35"/>
  <c r="S6732" i="35"/>
  <c r="X6731" i="35"/>
  <c r="AE6731" i="35" s="1"/>
  <c r="T6731" i="35"/>
  <c r="S6731" i="35"/>
  <c r="X6730" i="35"/>
  <c r="AE6730" i="35" s="1"/>
  <c r="T6730" i="35"/>
  <c r="S6730" i="35"/>
  <c r="X6729" i="35"/>
  <c r="AE6729" i="35" s="1"/>
  <c r="T6729" i="35"/>
  <c r="S6729" i="35"/>
  <c r="X6728" i="35"/>
  <c r="AE6728" i="35" s="1"/>
  <c r="T6728" i="35"/>
  <c r="S6728" i="35"/>
  <c r="X6727" i="35"/>
  <c r="AE6727" i="35" s="1"/>
  <c r="T6727" i="35"/>
  <c r="S6727" i="35"/>
  <c r="X6726" i="35"/>
  <c r="AE6726" i="35" s="1"/>
  <c r="T6726" i="35"/>
  <c r="S6726" i="35"/>
  <c r="X6725" i="35"/>
  <c r="AE6725" i="35" s="1"/>
  <c r="T6725" i="35"/>
  <c r="S6725" i="35"/>
  <c r="X6724" i="35"/>
  <c r="AE6724" i="35" s="1"/>
  <c r="T6724" i="35"/>
  <c r="S6724" i="35"/>
  <c r="X6723" i="35"/>
  <c r="AE6723" i="35" s="1"/>
  <c r="T6723" i="35"/>
  <c r="S6723" i="35"/>
  <c r="X6722" i="35"/>
  <c r="AE6722" i="35" s="1"/>
  <c r="T6722" i="35"/>
  <c r="S6722" i="35"/>
  <c r="X6721" i="35"/>
  <c r="AE6721" i="35" s="1"/>
  <c r="T6721" i="35"/>
  <c r="S6721" i="35"/>
  <c r="X6720" i="35"/>
  <c r="AE6720" i="35" s="1"/>
  <c r="T6720" i="35"/>
  <c r="S6720" i="35"/>
  <c r="X6719" i="35"/>
  <c r="AE6719" i="35" s="1"/>
  <c r="T6719" i="35"/>
  <c r="S6719" i="35"/>
  <c r="X6718" i="35"/>
  <c r="AE6718" i="35" s="1"/>
  <c r="T6718" i="35"/>
  <c r="S6718" i="35"/>
  <c r="X6717" i="35"/>
  <c r="AE6717" i="35" s="1"/>
  <c r="T6717" i="35"/>
  <c r="S6717" i="35"/>
  <c r="X6716" i="35"/>
  <c r="AE6716" i="35" s="1"/>
  <c r="T6716" i="35"/>
  <c r="S6716" i="35"/>
  <c r="X6715" i="35"/>
  <c r="AE6715" i="35" s="1"/>
  <c r="T6715" i="35"/>
  <c r="S6715" i="35"/>
  <c r="X6714" i="35"/>
  <c r="AE6714" i="35" s="1"/>
  <c r="T6714" i="35"/>
  <c r="S6714" i="35"/>
  <c r="X6713" i="35"/>
  <c r="AE6713" i="35" s="1"/>
  <c r="T6713" i="35"/>
  <c r="S6713" i="35"/>
  <c r="X6712" i="35"/>
  <c r="AE6712" i="35" s="1"/>
  <c r="T6712" i="35"/>
  <c r="S6712" i="35"/>
  <c r="X6711" i="35"/>
  <c r="AE6711" i="35" s="1"/>
  <c r="T6711" i="35"/>
  <c r="S6711" i="35"/>
  <c r="X6710" i="35"/>
  <c r="AE6710" i="35" s="1"/>
  <c r="T6710" i="35"/>
  <c r="S6710" i="35"/>
  <c r="X6709" i="35"/>
  <c r="AE6709" i="35" s="1"/>
  <c r="T6709" i="35"/>
  <c r="S6709" i="35"/>
  <c r="X6708" i="35"/>
  <c r="AE6708" i="35" s="1"/>
  <c r="T6708" i="35"/>
  <c r="S6708" i="35"/>
  <c r="X6707" i="35"/>
  <c r="AE6707" i="35" s="1"/>
  <c r="T6707" i="35"/>
  <c r="S6707" i="35"/>
  <c r="X6706" i="35"/>
  <c r="AE6706" i="35" s="1"/>
  <c r="T6706" i="35"/>
  <c r="S6706" i="35"/>
  <c r="X6705" i="35"/>
  <c r="AE6705" i="35" s="1"/>
  <c r="T6705" i="35"/>
  <c r="S6705" i="35"/>
  <c r="X6704" i="35"/>
  <c r="AE6704" i="35" s="1"/>
  <c r="T6704" i="35"/>
  <c r="S6704" i="35"/>
  <c r="X6703" i="35"/>
  <c r="AE6703" i="35" s="1"/>
  <c r="T6703" i="35"/>
  <c r="S6703" i="35"/>
  <c r="X6702" i="35"/>
  <c r="AE6702" i="35" s="1"/>
  <c r="T6702" i="35"/>
  <c r="S6702" i="35"/>
  <c r="X6701" i="35"/>
  <c r="AE6701" i="35" s="1"/>
  <c r="T6701" i="35"/>
  <c r="S6701" i="35"/>
  <c r="X6700" i="35"/>
  <c r="AE6700" i="35" s="1"/>
  <c r="T6700" i="35"/>
  <c r="S6700" i="35"/>
  <c r="X6699" i="35"/>
  <c r="AE6699" i="35" s="1"/>
  <c r="T6699" i="35"/>
  <c r="S6699" i="35"/>
  <c r="X6698" i="35"/>
  <c r="AE6698" i="35" s="1"/>
  <c r="T6698" i="35"/>
  <c r="S6698" i="35"/>
  <c r="X6697" i="35"/>
  <c r="AE6697" i="35" s="1"/>
  <c r="T6697" i="35"/>
  <c r="S6697" i="35"/>
  <c r="X6696" i="35"/>
  <c r="AE6696" i="35" s="1"/>
  <c r="T6696" i="35"/>
  <c r="S6696" i="35"/>
  <c r="X6695" i="35"/>
  <c r="AE6695" i="35" s="1"/>
  <c r="T6695" i="35"/>
  <c r="S6695" i="35"/>
  <c r="X6694" i="35"/>
  <c r="AE6694" i="35" s="1"/>
  <c r="T6694" i="35"/>
  <c r="S6694" i="35"/>
  <c r="X6693" i="35"/>
  <c r="AE6693" i="35" s="1"/>
  <c r="T6693" i="35"/>
  <c r="S6693" i="35"/>
  <c r="X6692" i="35"/>
  <c r="AE6692" i="35" s="1"/>
  <c r="T6692" i="35"/>
  <c r="S6692" i="35"/>
  <c r="X6691" i="35"/>
  <c r="AE6691" i="35" s="1"/>
  <c r="T6691" i="35"/>
  <c r="S6691" i="35"/>
  <c r="X6690" i="35"/>
  <c r="AE6690" i="35" s="1"/>
  <c r="T6690" i="35"/>
  <c r="S6690" i="35"/>
  <c r="X6689" i="35"/>
  <c r="AE6689" i="35" s="1"/>
  <c r="T6689" i="35"/>
  <c r="S6689" i="35"/>
  <c r="X6688" i="35"/>
  <c r="AE6688" i="35" s="1"/>
  <c r="T6688" i="35"/>
  <c r="S6688" i="35"/>
  <c r="X6687" i="35"/>
  <c r="AE6687" i="35" s="1"/>
  <c r="T6687" i="35"/>
  <c r="S6687" i="35"/>
  <c r="X6686" i="35"/>
  <c r="AE6686" i="35" s="1"/>
  <c r="T6686" i="35"/>
  <c r="S6686" i="35"/>
  <c r="X6685" i="35"/>
  <c r="AE6685" i="35" s="1"/>
  <c r="T6685" i="35"/>
  <c r="S6685" i="35"/>
  <c r="X6684" i="35"/>
  <c r="AE6684" i="35" s="1"/>
  <c r="T6684" i="35"/>
  <c r="S6684" i="35"/>
  <c r="X6683" i="35"/>
  <c r="AE6683" i="35" s="1"/>
  <c r="T6683" i="35"/>
  <c r="S6683" i="35"/>
  <c r="X6682" i="35"/>
  <c r="AE6682" i="35" s="1"/>
  <c r="T6682" i="35"/>
  <c r="S6682" i="35"/>
  <c r="X6681" i="35"/>
  <c r="AE6681" i="35" s="1"/>
  <c r="T6681" i="35"/>
  <c r="S6681" i="35"/>
  <c r="X6680" i="35"/>
  <c r="AE6680" i="35" s="1"/>
  <c r="T6680" i="35"/>
  <c r="S6680" i="35"/>
  <c r="X6679" i="35"/>
  <c r="AE6679" i="35" s="1"/>
  <c r="T6679" i="35"/>
  <c r="S6679" i="35"/>
  <c r="X6678" i="35"/>
  <c r="AE6678" i="35" s="1"/>
  <c r="T6678" i="35"/>
  <c r="S6678" i="35"/>
  <c r="X6677" i="35"/>
  <c r="AE6677" i="35" s="1"/>
  <c r="T6677" i="35"/>
  <c r="S6677" i="35"/>
  <c r="X6676" i="35"/>
  <c r="AE6676" i="35" s="1"/>
  <c r="T6676" i="35"/>
  <c r="S6676" i="35"/>
  <c r="X6675" i="35"/>
  <c r="AE6675" i="35" s="1"/>
  <c r="T6675" i="35"/>
  <c r="S6675" i="35"/>
  <c r="X6674" i="35"/>
  <c r="AE6674" i="35" s="1"/>
  <c r="T6674" i="35"/>
  <c r="S6674" i="35"/>
  <c r="X6673" i="35"/>
  <c r="AE6673" i="35" s="1"/>
  <c r="T6673" i="35"/>
  <c r="S6673" i="35"/>
  <c r="X6672" i="35"/>
  <c r="AE6672" i="35" s="1"/>
  <c r="T6672" i="35"/>
  <c r="S6672" i="35"/>
  <c r="X6671" i="35"/>
  <c r="AE6671" i="35" s="1"/>
  <c r="T6671" i="35"/>
  <c r="S6671" i="35"/>
  <c r="X6670" i="35"/>
  <c r="AE6670" i="35" s="1"/>
  <c r="T6670" i="35"/>
  <c r="S6670" i="35"/>
  <c r="X6669" i="35"/>
  <c r="AE6669" i="35" s="1"/>
  <c r="T6669" i="35"/>
  <c r="S6669" i="35"/>
  <c r="X6668" i="35"/>
  <c r="AE6668" i="35" s="1"/>
  <c r="T6668" i="35"/>
  <c r="S6668" i="35"/>
  <c r="X6667" i="35"/>
  <c r="AE6667" i="35" s="1"/>
  <c r="T6667" i="35"/>
  <c r="S6667" i="35"/>
  <c r="X6666" i="35"/>
  <c r="AE6666" i="35" s="1"/>
  <c r="T6666" i="35"/>
  <c r="S6666" i="35"/>
  <c r="X6665" i="35"/>
  <c r="AE6665" i="35" s="1"/>
  <c r="T6665" i="35"/>
  <c r="S6665" i="35"/>
  <c r="X6664" i="35"/>
  <c r="AE6664" i="35" s="1"/>
  <c r="T6664" i="35"/>
  <c r="S6664" i="35"/>
  <c r="X6663" i="35"/>
  <c r="AE6663" i="35" s="1"/>
  <c r="T6663" i="35"/>
  <c r="S6663" i="35"/>
  <c r="X6662" i="35"/>
  <c r="AE6662" i="35" s="1"/>
  <c r="T6662" i="35"/>
  <c r="S6662" i="35"/>
  <c r="X6661" i="35"/>
  <c r="AE6661" i="35" s="1"/>
  <c r="T6661" i="35"/>
  <c r="S6661" i="35"/>
  <c r="X6660" i="35"/>
  <c r="AE6660" i="35" s="1"/>
  <c r="T6660" i="35"/>
  <c r="S6660" i="35"/>
  <c r="X6659" i="35"/>
  <c r="AE6659" i="35" s="1"/>
  <c r="T6659" i="35"/>
  <c r="S6659" i="35"/>
  <c r="X6658" i="35"/>
  <c r="AE6658" i="35" s="1"/>
  <c r="T6658" i="35"/>
  <c r="S6658" i="35"/>
  <c r="X6657" i="35"/>
  <c r="AE6657" i="35" s="1"/>
  <c r="T6657" i="35"/>
  <c r="S6657" i="35"/>
  <c r="X6656" i="35"/>
  <c r="AE6656" i="35" s="1"/>
  <c r="T6656" i="35"/>
  <c r="S6656" i="35"/>
  <c r="X6655" i="35"/>
  <c r="AE6655" i="35" s="1"/>
  <c r="T6655" i="35"/>
  <c r="S6655" i="35"/>
  <c r="X6654" i="35"/>
  <c r="AE6654" i="35" s="1"/>
  <c r="T6654" i="35"/>
  <c r="S6654" i="35"/>
  <c r="X6653" i="35"/>
  <c r="AE6653" i="35" s="1"/>
  <c r="T6653" i="35"/>
  <c r="S6653" i="35"/>
  <c r="X6652" i="35"/>
  <c r="AE6652" i="35" s="1"/>
  <c r="T6652" i="35"/>
  <c r="S6652" i="35"/>
  <c r="X6651" i="35"/>
  <c r="AE6651" i="35" s="1"/>
  <c r="T6651" i="35"/>
  <c r="S6651" i="35"/>
  <c r="X6650" i="35"/>
  <c r="AE6650" i="35" s="1"/>
  <c r="T6650" i="35"/>
  <c r="S6650" i="35"/>
  <c r="X6649" i="35"/>
  <c r="AE6649" i="35" s="1"/>
  <c r="T6649" i="35"/>
  <c r="S6649" i="35"/>
  <c r="X6648" i="35"/>
  <c r="AE6648" i="35" s="1"/>
  <c r="T6648" i="35"/>
  <c r="S6648" i="35"/>
  <c r="X6647" i="35"/>
  <c r="AE6647" i="35" s="1"/>
  <c r="T6647" i="35"/>
  <c r="S6647" i="35"/>
  <c r="X6646" i="35"/>
  <c r="AE6646" i="35" s="1"/>
  <c r="T6646" i="35"/>
  <c r="S6646" i="35"/>
  <c r="X6645" i="35"/>
  <c r="AE6645" i="35" s="1"/>
  <c r="T6645" i="35"/>
  <c r="S6645" i="35"/>
  <c r="X6644" i="35"/>
  <c r="AE6644" i="35" s="1"/>
  <c r="T6644" i="35"/>
  <c r="S6644" i="35"/>
  <c r="X6643" i="35"/>
  <c r="AE6643" i="35" s="1"/>
  <c r="T6643" i="35"/>
  <c r="S6643" i="35"/>
  <c r="X6642" i="35"/>
  <c r="AE6642" i="35" s="1"/>
  <c r="T6642" i="35"/>
  <c r="S6642" i="35"/>
  <c r="X6641" i="35"/>
  <c r="AE6641" i="35" s="1"/>
  <c r="T6641" i="35"/>
  <c r="S6641" i="35"/>
  <c r="X6640" i="35"/>
  <c r="AE6640" i="35" s="1"/>
  <c r="T6640" i="35"/>
  <c r="S6640" i="35"/>
  <c r="X6639" i="35"/>
  <c r="AE6639" i="35" s="1"/>
  <c r="T6639" i="35"/>
  <c r="S6639" i="35"/>
  <c r="X6638" i="35"/>
  <c r="AE6638" i="35" s="1"/>
  <c r="T6638" i="35"/>
  <c r="S6638" i="35"/>
  <c r="X6637" i="35"/>
  <c r="AE6637" i="35" s="1"/>
  <c r="T6637" i="35"/>
  <c r="S6637" i="35"/>
  <c r="X6636" i="35"/>
  <c r="AE6636" i="35" s="1"/>
  <c r="T6636" i="35"/>
  <c r="S6636" i="35"/>
  <c r="X6635" i="35"/>
  <c r="AE6635" i="35" s="1"/>
  <c r="T6635" i="35"/>
  <c r="S6635" i="35"/>
  <c r="X6634" i="35"/>
  <c r="AE6634" i="35" s="1"/>
  <c r="T6634" i="35"/>
  <c r="S6634" i="35"/>
  <c r="X6633" i="35"/>
  <c r="AE6633" i="35" s="1"/>
  <c r="T6633" i="35"/>
  <c r="S6633" i="35"/>
  <c r="X6632" i="35"/>
  <c r="AE6632" i="35" s="1"/>
  <c r="T6632" i="35"/>
  <c r="S6632" i="35"/>
  <c r="X6631" i="35"/>
  <c r="AE6631" i="35" s="1"/>
  <c r="T6631" i="35"/>
  <c r="S6631" i="35"/>
  <c r="X6630" i="35"/>
  <c r="AE6630" i="35" s="1"/>
  <c r="T6630" i="35"/>
  <c r="S6630" i="35"/>
  <c r="X6629" i="35"/>
  <c r="AE6629" i="35" s="1"/>
  <c r="T6629" i="35"/>
  <c r="S6629" i="35"/>
  <c r="X6628" i="35"/>
  <c r="AE6628" i="35" s="1"/>
  <c r="T6628" i="35"/>
  <c r="S6628" i="35"/>
  <c r="X6627" i="35"/>
  <c r="AE6627" i="35" s="1"/>
  <c r="T6627" i="35"/>
  <c r="S6627" i="35"/>
  <c r="X6626" i="35"/>
  <c r="AE6626" i="35" s="1"/>
  <c r="T6626" i="35"/>
  <c r="S6626" i="35"/>
  <c r="X6625" i="35"/>
  <c r="AE6625" i="35" s="1"/>
  <c r="T6625" i="35"/>
  <c r="S6625" i="35"/>
  <c r="X6624" i="35"/>
  <c r="AE6624" i="35" s="1"/>
  <c r="T6624" i="35"/>
  <c r="S6624" i="35"/>
  <c r="X6623" i="35"/>
  <c r="AE6623" i="35" s="1"/>
  <c r="T6623" i="35"/>
  <c r="S6623" i="35"/>
  <c r="X6622" i="35"/>
  <c r="AE6622" i="35" s="1"/>
  <c r="T6622" i="35"/>
  <c r="S6622" i="35"/>
  <c r="X6621" i="35"/>
  <c r="AE6621" i="35" s="1"/>
  <c r="T6621" i="35"/>
  <c r="S6621" i="35"/>
  <c r="X6620" i="35"/>
  <c r="AE6620" i="35" s="1"/>
  <c r="T6620" i="35"/>
  <c r="S6620" i="35"/>
  <c r="X6619" i="35"/>
  <c r="AE6619" i="35" s="1"/>
  <c r="T6619" i="35"/>
  <c r="S6619" i="35"/>
  <c r="X6618" i="35"/>
  <c r="AE6618" i="35" s="1"/>
  <c r="T6618" i="35"/>
  <c r="S6618" i="35"/>
  <c r="X6617" i="35"/>
  <c r="AE6617" i="35" s="1"/>
  <c r="T6617" i="35"/>
  <c r="S6617" i="35"/>
  <c r="X6616" i="35"/>
  <c r="AE6616" i="35" s="1"/>
  <c r="T6616" i="35"/>
  <c r="S6616" i="35"/>
  <c r="X6615" i="35"/>
  <c r="AE6615" i="35" s="1"/>
  <c r="T6615" i="35"/>
  <c r="S6615" i="35"/>
  <c r="X6614" i="35"/>
  <c r="AE6614" i="35" s="1"/>
  <c r="T6614" i="35"/>
  <c r="S6614" i="35"/>
  <c r="X6613" i="35"/>
  <c r="AE6613" i="35" s="1"/>
  <c r="T6613" i="35"/>
  <c r="S6613" i="35"/>
  <c r="X6612" i="35"/>
  <c r="AE6612" i="35" s="1"/>
  <c r="T6612" i="35"/>
  <c r="S6612" i="35"/>
  <c r="X6611" i="35"/>
  <c r="AE6611" i="35" s="1"/>
  <c r="T6611" i="35"/>
  <c r="S6611" i="35"/>
  <c r="X6610" i="35"/>
  <c r="AE6610" i="35" s="1"/>
  <c r="T6610" i="35"/>
  <c r="S6610" i="35"/>
  <c r="X6609" i="35"/>
  <c r="AE6609" i="35" s="1"/>
  <c r="T6609" i="35"/>
  <c r="S6609" i="35"/>
  <c r="X6608" i="35"/>
  <c r="AE6608" i="35" s="1"/>
  <c r="T6608" i="35"/>
  <c r="S6608" i="35"/>
  <c r="X6607" i="35"/>
  <c r="AE6607" i="35" s="1"/>
  <c r="T6607" i="35"/>
  <c r="S6607" i="35"/>
  <c r="X6606" i="35"/>
  <c r="AE6606" i="35" s="1"/>
  <c r="T6606" i="35"/>
  <c r="S6606" i="35"/>
  <c r="X6605" i="35"/>
  <c r="AE6605" i="35" s="1"/>
  <c r="T6605" i="35"/>
  <c r="S6605" i="35"/>
  <c r="X6604" i="35"/>
  <c r="AE6604" i="35" s="1"/>
  <c r="T6604" i="35"/>
  <c r="S6604" i="35"/>
  <c r="X6603" i="35"/>
  <c r="AE6603" i="35" s="1"/>
  <c r="T6603" i="35"/>
  <c r="S6603" i="35"/>
  <c r="X6602" i="35"/>
  <c r="AE6602" i="35" s="1"/>
  <c r="T6602" i="35"/>
  <c r="S6602" i="35"/>
  <c r="X6601" i="35"/>
  <c r="AE6601" i="35" s="1"/>
  <c r="T6601" i="35"/>
  <c r="S6601" i="35"/>
  <c r="X6600" i="35"/>
  <c r="AE6600" i="35" s="1"/>
  <c r="T6600" i="35"/>
  <c r="S6600" i="35"/>
  <c r="X6599" i="35"/>
  <c r="AE6599" i="35" s="1"/>
  <c r="T6599" i="35"/>
  <c r="S6599" i="35"/>
  <c r="X6598" i="35"/>
  <c r="AE6598" i="35" s="1"/>
  <c r="T6598" i="35"/>
  <c r="S6598" i="35"/>
  <c r="X6597" i="35"/>
  <c r="AE6597" i="35" s="1"/>
  <c r="T6597" i="35"/>
  <c r="S6597" i="35"/>
  <c r="X6596" i="35"/>
  <c r="AE6596" i="35" s="1"/>
  <c r="T6596" i="35"/>
  <c r="S6596" i="35"/>
  <c r="X6595" i="35"/>
  <c r="AE6595" i="35" s="1"/>
  <c r="T6595" i="35"/>
  <c r="S6595" i="35"/>
  <c r="X6594" i="35"/>
  <c r="AE6594" i="35" s="1"/>
  <c r="T6594" i="35"/>
  <c r="S6594" i="35"/>
  <c r="X6593" i="35"/>
  <c r="AE6593" i="35" s="1"/>
  <c r="T6593" i="35"/>
  <c r="S6593" i="35"/>
  <c r="X6592" i="35"/>
  <c r="AE6592" i="35" s="1"/>
  <c r="T6592" i="35"/>
  <c r="S6592" i="35"/>
  <c r="X6591" i="35"/>
  <c r="AE6591" i="35" s="1"/>
  <c r="T6591" i="35"/>
  <c r="S6591" i="35"/>
  <c r="X6590" i="35"/>
  <c r="AE6590" i="35" s="1"/>
  <c r="T6590" i="35"/>
  <c r="S6590" i="35"/>
  <c r="X6589" i="35"/>
  <c r="AE6589" i="35" s="1"/>
  <c r="T6589" i="35"/>
  <c r="S6589" i="35"/>
  <c r="X6588" i="35"/>
  <c r="AE6588" i="35" s="1"/>
  <c r="T6588" i="35"/>
  <c r="S6588" i="35"/>
  <c r="X6587" i="35"/>
  <c r="AE6587" i="35" s="1"/>
  <c r="T6587" i="35"/>
  <c r="S6587" i="35"/>
  <c r="X6586" i="35"/>
  <c r="AE6586" i="35" s="1"/>
  <c r="T6586" i="35"/>
  <c r="S6586" i="35"/>
  <c r="X6585" i="35"/>
  <c r="AE6585" i="35" s="1"/>
  <c r="T6585" i="35"/>
  <c r="S6585" i="35"/>
  <c r="X6584" i="35"/>
  <c r="AE6584" i="35" s="1"/>
  <c r="T6584" i="35"/>
  <c r="S6584" i="35"/>
  <c r="X6583" i="35"/>
  <c r="AE6583" i="35" s="1"/>
  <c r="T6583" i="35"/>
  <c r="S6583" i="35"/>
  <c r="X6582" i="35"/>
  <c r="AE6582" i="35" s="1"/>
  <c r="T6582" i="35"/>
  <c r="S6582" i="35"/>
  <c r="X6581" i="35"/>
  <c r="AE6581" i="35" s="1"/>
  <c r="T6581" i="35"/>
  <c r="S6581" i="35"/>
  <c r="X6580" i="35"/>
  <c r="AE6580" i="35" s="1"/>
  <c r="T6580" i="35"/>
  <c r="S6580" i="35"/>
  <c r="X6579" i="35"/>
  <c r="AE6579" i="35" s="1"/>
  <c r="T6579" i="35"/>
  <c r="S6579" i="35"/>
  <c r="X6578" i="35"/>
  <c r="AE6578" i="35" s="1"/>
  <c r="T6578" i="35"/>
  <c r="S6578" i="35"/>
  <c r="X6577" i="35"/>
  <c r="AE6577" i="35" s="1"/>
  <c r="T6577" i="35"/>
  <c r="S6577" i="35"/>
  <c r="U6577" i="35" s="1"/>
  <c r="AA6577" i="35" s="1"/>
  <c r="X6576" i="35"/>
  <c r="AE6576" i="35" s="1"/>
  <c r="T6576" i="35"/>
  <c r="S6576" i="35"/>
  <c r="X6575" i="35"/>
  <c r="AE6575" i="35" s="1"/>
  <c r="T6575" i="35"/>
  <c r="S6575" i="35"/>
  <c r="X6574" i="35"/>
  <c r="AE6574" i="35" s="1"/>
  <c r="T6574" i="35"/>
  <c r="S6574" i="35"/>
  <c r="X6573" i="35"/>
  <c r="AE6573" i="35" s="1"/>
  <c r="T6573" i="35"/>
  <c r="S6573" i="35"/>
  <c r="X6572" i="35"/>
  <c r="AE6572" i="35" s="1"/>
  <c r="T6572" i="35"/>
  <c r="S6572" i="35"/>
  <c r="X6571" i="35"/>
  <c r="AE6571" i="35" s="1"/>
  <c r="T6571" i="35"/>
  <c r="S6571" i="35"/>
  <c r="X6570" i="35"/>
  <c r="AE6570" i="35" s="1"/>
  <c r="T6570" i="35"/>
  <c r="S6570" i="35"/>
  <c r="X6569" i="35"/>
  <c r="AE6569" i="35" s="1"/>
  <c r="T6569" i="35"/>
  <c r="S6569" i="35"/>
  <c r="X6568" i="35"/>
  <c r="AE6568" i="35" s="1"/>
  <c r="T6568" i="35"/>
  <c r="S6568" i="35"/>
  <c r="X6567" i="35"/>
  <c r="AE6567" i="35" s="1"/>
  <c r="T6567" i="35"/>
  <c r="S6567" i="35"/>
  <c r="X6566" i="35"/>
  <c r="AE6566" i="35" s="1"/>
  <c r="T6566" i="35"/>
  <c r="S6566" i="35"/>
  <c r="X6565" i="35"/>
  <c r="AE6565" i="35" s="1"/>
  <c r="T6565" i="35"/>
  <c r="S6565" i="35"/>
  <c r="X6564" i="35"/>
  <c r="AE6564" i="35" s="1"/>
  <c r="T6564" i="35"/>
  <c r="S6564" i="35"/>
  <c r="X6563" i="35"/>
  <c r="AE6563" i="35" s="1"/>
  <c r="T6563" i="35"/>
  <c r="S6563" i="35"/>
  <c r="X6562" i="35"/>
  <c r="AE6562" i="35" s="1"/>
  <c r="T6562" i="35"/>
  <c r="S6562" i="35"/>
  <c r="X6561" i="35"/>
  <c r="AE6561" i="35" s="1"/>
  <c r="T6561" i="35"/>
  <c r="S6561" i="35"/>
  <c r="X6560" i="35"/>
  <c r="AE6560" i="35" s="1"/>
  <c r="T6560" i="35"/>
  <c r="S6560" i="35"/>
  <c r="X6559" i="35"/>
  <c r="AE6559" i="35" s="1"/>
  <c r="T6559" i="35"/>
  <c r="S6559" i="35"/>
  <c r="X6558" i="35"/>
  <c r="AE6558" i="35" s="1"/>
  <c r="T6558" i="35"/>
  <c r="S6558" i="35"/>
  <c r="X6557" i="35"/>
  <c r="AE6557" i="35" s="1"/>
  <c r="T6557" i="35"/>
  <c r="S6557" i="35"/>
  <c r="X6556" i="35"/>
  <c r="AE6556" i="35" s="1"/>
  <c r="T6556" i="35"/>
  <c r="S6556" i="35"/>
  <c r="X6555" i="35"/>
  <c r="AE6555" i="35" s="1"/>
  <c r="T6555" i="35"/>
  <c r="S6555" i="35"/>
  <c r="X6554" i="35"/>
  <c r="AE6554" i="35" s="1"/>
  <c r="T6554" i="35"/>
  <c r="S6554" i="35"/>
  <c r="X6553" i="35"/>
  <c r="AE6553" i="35" s="1"/>
  <c r="T6553" i="35"/>
  <c r="S6553" i="35"/>
  <c r="X6552" i="35"/>
  <c r="AE6552" i="35" s="1"/>
  <c r="T6552" i="35"/>
  <c r="S6552" i="35"/>
  <c r="X6551" i="35"/>
  <c r="AE6551" i="35" s="1"/>
  <c r="T6551" i="35"/>
  <c r="S6551" i="35"/>
  <c r="X6550" i="35"/>
  <c r="AE6550" i="35" s="1"/>
  <c r="T6550" i="35"/>
  <c r="S6550" i="35"/>
  <c r="X6549" i="35"/>
  <c r="AE6549" i="35" s="1"/>
  <c r="T6549" i="35"/>
  <c r="S6549" i="35"/>
  <c r="X6548" i="35"/>
  <c r="AE6548" i="35" s="1"/>
  <c r="T6548" i="35"/>
  <c r="S6548" i="35"/>
  <c r="X6547" i="35"/>
  <c r="AE6547" i="35" s="1"/>
  <c r="T6547" i="35"/>
  <c r="S6547" i="35"/>
  <c r="X6546" i="35"/>
  <c r="AE6546" i="35" s="1"/>
  <c r="T6546" i="35"/>
  <c r="S6546" i="35"/>
  <c r="X6545" i="35"/>
  <c r="AE6545" i="35" s="1"/>
  <c r="T6545" i="35"/>
  <c r="S6545" i="35"/>
  <c r="X6544" i="35"/>
  <c r="AE6544" i="35" s="1"/>
  <c r="T6544" i="35"/>
  <c r="S6544" i="35"/>
  <c r="X6543" i="35"/>
  <c r="AE6543" i="35" s="1"/>
  <c r="T6543" i="35"/>
  <c r="S6543" i="35"/>
  <c r="X6542" i="35"/>
  <c r="AE6542" i="35" s="1"/>
  <c r="T6542" i="35"/>
  <c r="S6542" i="35"/>
  <c r="X6541" i="35"/>
  <c r="AE6541" i="35" s="1"/>
  <c r="T6541" i="35"/>
  <c r="S6541" i="35"/>
  <c r="X6540" i="35"/>
  <c r="AE6540" i="35" s="1"/>
  <c r="T6540" i="35"/>
  <c r="S6540" i="35"/>
  <c r="X6539" i="35"/>
  <c r="AE6539" i="35" s="1"/>
  <c r="T6539" i="35"/>
  <c r="S6539" i="35"/>
  <c r="X6538" i="35"/>
  <c r="AE6538" i="35" s="1"/>
  <c r="T6538" i="35"/>
  <c r="S6538" i="35"/>
  <c r="X6537" i="35"/>
  <c r="AE6537" i="35" s="1"/>
  <c r="T6537" i="35"/>
  <c r="S6537" i="35"/>
  <c r="X6536" i="35"/>
  <c r="AE6536" i="35" s="1"/>
  <c r="T6536" i="35"/>
  <c r="S6536" i="35"/>
  <c r="X6535" i="35"/>
  <c r="AE6535" i="35" s="1"/>
  <c r="T6535" i="35"/>
  <c r="S6535" i="35"/>
  <c r="X6534" i="35"/>
  <c r="AE6534" i="35" s="1"/>
  <c r="T6534" i="35"/>
  <c r="S6534" i="35"/>
  <c r="X6533" i="35"/>
  <c r="AE6533" i="35" s="1"/>
  <c r="T6533" i="35"/>
  <c r="S6533" i="35"/>
  <c r="X6532" i="35"/>
  <c r="AE6532" i="35" s="1"/>
  <c r="T6532" i="35"/>
  <c r="S6532" i="35"/>
  <c r="X6531" i="35"/>
  <c r="AE6531" i="35" s="1"/>
  <c r="T6531" i="35"/>
  <c r="S6531" i="35"/>
  <c r="X6530" i="35"/>
  <c r="AE6530" i="35" s="1"/>
  <c r="T6530" i="35"/>
  <c r="S6530" i="35"/>
  <c r="X6529" i="35"/>
  <c r="AE6529" i="35" s="1"/>
  <c r="T6529" i="35"/>
  <c r="S6529" i="35"/>
  <c r="X6528" i="35"/>
  <c r="AE6528" i="35" s="1"/>
  <c r="T6528" i="35"/>
  <c r="S6528" i="35"/>
  <c r="X6527" i="35"/>
  <c r="AE6527" i="35" s="1"/>
  <c r="T6527" i="35"/>
  <c r="S6527" i="35"/>
  <c r="X6526" i="35"/>
  <c r="AE6526" i="35" s="1"/>
  <c r="T6526" i="35"/>
  <c r="S6526" i="35"/>
  <c r="X6525" i="35"/>
  <c r="AE6525" i="35" s="1"/>
  <c r="T6525" i="35"/>
  <c r="S6525" i="35"/>
  <c r="X6524" i="35"/>
  <c r="AE6524" i="35" s="1"/>
  <c r="T6524" i="35"/>
  <c r="S6524" i="35"/>
  <c r="X6523" i="35"/>
  <c r="AE6523" i="35" s="1"/>
  <c r="T6523" i="35"/>
  <c r="S6523" i="35"/>
  <c r="X6522" i="35"/>
  <c r="AE6522" i="35" s="1"/>
  <c r="T6522" i="35"/>
  <c r="S6522" i="35"/>
  <c r="X6521" i="35"/>
  <c r="AE6521" i="35" s="1"/>
  <c r="T6521" i="35"/>
  <c r="S6521" i="35"/>
  <c r="X6520" i="35"/>
  <c r="AE6520" i="35" s="1"/>
  <c r="T6520" i="35"/>
  <c r="S6520" i="35"/>
  <c r="X6519" i="35"/>
  <c r="AE6519" i="35" s="1"/>
  <c r="T6519" i="35"/>
  <c r="S6519" i="35"/>
  <c r="X6518" i="35"/>
  <c r="AE6518" i="35" s="1"/>
  <c r="T6518" i="35"/>
  <c r="S6518" i="35"/>
  <c r="X6517" i="35"/>
  <c r="AE6517" i="35" s="1"/>
  <c r="T6517" i="35"/>
  <c r="S6517" i="35"/>
  <c r="X6516" i="35"/>
  <c r="AE6516" i="35" s="1"/>
  <c r="T6516" i="35"/>
  <c r="S6516" i="35"/>
  <c r="X6515" i="35"/>
  <c r="AE6515" i="35" s="1"/>
  <c r="T6515" i="35"/>
  <c r="S6515" i="35"/>
  <c r="X6514" i="35"/>
  <c r="AE6514" i="35" s="1"/>
  <c r="T6514" i="35"/>
  <c r="S6514" i="35"/>
  <c r="X6513" i="35"/>
  <c r="AE6513" i="35" s="1"/>
  <c r="T6513" i="35"/>
  <c r="S6513" i="35"/>
  <c r="X6512" i="35"/>
  <c r="AE6512" i="35" s="1"/>
  <c r="T6512" i="35"/>
  <c r="S6512" i="35"/>
  <c r="X6511" i="35"/>
  <c r="AE6511" i="35" s="1"/>
  <c r="T6511" i="35"/>
  <c r="S6511" i="35"/>
  <c r="X6510" i="35"/>
  <c r="AE6510" i="35" s="1"/>
  <c r="T6510" i="35"/>
  <c r="S6510" i="35"/>
  <c r="X6509" i="35"/>
  <c r="AE6509" i="35" s="1"/>
  <c r="T6509" i="35"/>
  <c r="S6509" i="35"/>
  <c r="X6508" i="35"/>
  <c r="AE6508" i="35" s="1"/>
  <c r="T6508" i="35"/>
  <c r="S6508" i="35"/>
  <c r="X6507" i="35"/>
  <c r="AE6507" i="35" s="1"/>
  <c r="T6507" i="35"/>
  <c r="S6507" i="35"/>
  <c r="X6506" i="35"/>
  <c r="AE6506" i="35" s="1"/>
  <c r="T6506" i="35"/>
  <c r="S6506" i="35"/>
  <c r="X6505" i="35"/>
  <c r="AE6505" i="35" s="1"/>
  <c r="T6505" i="35"/>
  <c r="S6505" i="35"/>
  <c r="X6504" i="35"/>
  <c r="AE6504" i="35" s="1"/>
  <c r="T6504" i="35"/>
  <c r="S6504" i="35"/>
  <c r="X6503" i="35"/>
  <c r="AE6503" i="35" s="1"/>
  <c r="T6503" i="35"/>
  <c r="S6503" i="35"/>
  <c r="X6502" i="35"/>
  <c r="AE6502" i="35" s="1"/>
  <c r="T6502" i="35"/>
  <c r="S6502" i="35"/>
  <c r="X6501" i="35"/>
  <c r="AE6501" i="35" s="1"/>
  <c r="T6501" i="35"/>
  <c r="S6501" i="35"/>
  <c r="X6500" i="35"/>
  <c r="AE6500" i="35" s="1"/>
  <c r="T6500" i="35"/>
  <c r="S6500" i="35"/>
  <c r="X6499" i="35"/>
  <c r="AE6499" i="35" s="1"/>
  <c r="T6499" i="35"/>
  <c r="S6499" i="35"/>
  <c r="X6498" i="35"/>
  <c r="AE6498" i="35" s="1"/>
  <c r="T6498" i="35"/>
  <c r="S6498" i="35"/>
  <c r="X6497" i="35"/>
  <c r="AE6497" i="35" s="1"/>
  <c r="T6497" i="35"/>
  <c r="S6497" i="35"/>
  <c r="X6496" i="35"/>
  <c r="AE6496" i="35" s="1"/>
  <c r="T6496" i="35"/>
  <c r="S6496" i="35"/>
  <c r="X6495" i="35"/>
  <c r="AE6495" i="35" s="1"/>
  <c r="T6495" i="35"/>
  <c r="S6495" i="35"/>
  <c r="X6494" i="35"/>
  <c r="AE6494" i="35" s="1"/>
  <c r="T6494" i="35"/>
  <c r="S6494" i="35"/>
  <c r="X6493" i="35"/>
  <c r="AE6493" i="35" s="1"/>
  <c r="T6493" i="35"/>
  <c r="S6493" i="35"/>
  <c r="X6492" i="35"/>
  <c r="AE6492" i="35" s="1"/>
  <c r="T6492" i="35"/>
  <c r="S6492" i="35"/>
  <c r="X6491" i="35"/>
  <c r="AE6491" i="35" s="1"/>
  <c r="T6491" i="35"/>
  <c r="S6491" i="35"/>
  <c r="X6490" i="35"/>
  <c r="AE6490" i="35" s="1"/>
  <c r="T6490" i="35"/>
  <c r="S6490" i="35"/>
  <c r="X6489" i="35"/>
  <c r="AE6489" i="35" s="1"/>
  <c r="T6489" i="35"/>
  <c r="S6489" i="35"/>
  <c r="X6488" i="35"/>
  <c r="AE6488" i="35" s="1"/>
  <c r="T6488" i="35"/>
  <c r="S6488" i="35"/>
  <c r="X6487" i="35"/>
  <c r="AE6487" i="35" s="1"/>
  <c r="T6487" i="35"/>
  <c r="S6487" i="35"/>
  <c r="X6486" i="35"/>
  <c r="AE6486" i="35" s="1"/>
  <c r="T6486" i="35"/>
  <c r="S6486" i="35"/>
  <c r="X6485" i="35"/>
  <c r="AE6485" i="35" s="1"/>
  <c r="T6485" i="35"/>
  <c r="S6485" i="35"/>
  <c r="X6484" i="35"/>
  <c r="AE6484" i="35" s="1"/>
  <c r="T6484" i="35"/>
  <c r="S6484" i="35"/>
  <c r="X6483" i="35"/>
  <c r="AE6483" i="35" s="1"/>
  <c r="T6483" i="35"/>
  <c r="S6483" i="35"/>
  <c r="X6482" i="35"/>
  <c r="AE6482" i="35" s="1"/>
  <c r="T6482" i="35"/>
  <c r="S6482" i="35"/>
  <c r="X6481" i="35"/>
  <c r="AE6481" i="35" s="1"/>
  <c r="T6481" i="35"/>
  <c r="S6481" i="35"/>
  <c r="X6480" i="35"/>
  <c r="AE6480" i="35" s="1"/>
  <c r="T6480" i="35"/>
  <c r="S6480" i="35"/>
  <c r="X6479" i="35"/>
  <c r="AE6479" i="35" s="1"/>
  <c r="T6479" i="35"/>
  <c r="S6479" i="35"/>
  <c r="X6478" i="35"/>
  <c r="AE6478" i="35" s="1"/>
  <c r="T6478" i="35"/>
  <c r="S6478" i="35"/>
  <c r="X6477" i="35"/>
  <c r="AE6477" i="35" s="1"/>
  <c r="T6477" i="35"/>
  <c r="S6477" i="35"/>
  <c r="X6476" i="35"/>
  <c r="AE6476" i="35" s="1"/>
  <c r="T6476" i="35"/>
  <c r="S6476" i="35"/>
  <c r="X6475" i="35"/>
  <c r="AE6475" i="35" s="1"/>
  <c r="T6475" i="35"/>
  <c r="S6475" i="35"/>
  <c r="X6474" i="35"/>
  <c r="AE6474" i="35" s="1"/>
  <c r="T6474" i="35"/>
  <c r="S6474" i="35"/>
  <c r="X6473" i="35"/>
  <c r="AE6473" i="35" s="1"/>
  <c r="T6473" i="35"/>
  <c r="S6473" i="35"/>
  <c r="X6472" i="35"/>
  <c r="AE6472" i="35" s="1"/>
  <c r="T6472" i="35"/>
  <c r="S6472" i="35"/>
  <c r="X6471" i="35"/>
  <c r="AE6471" i="35" s="1"/>
  <c r="T6471" i="35"/>
  <c r="S6471" i="35"/>
  <c r="X6470" i="35"/>
  <c r="AE6470" i="35" s="1"/>
  <c r="T6470" i="35"/>
  <c r="S6470" i="35"/>
  <c r="L6470" i="35"/>
  <c r="X6469" i="35"/>
  <c r="AE6469" i="35" s="1"/>
  <c r="T6469" i="35"/>
  <c r="S6469" i="35"/>
  <c r="L6469" i="35"/>
  <c r="X6468" i="35"/>
  <c r="AE6468" i="35" s="1"/>
  <c r="T6468" i="35"/>
  <c r="S6468" i="35"/>
  <c r="L6468" i="35"/>
  <c r="X6467" i="35"/>
  <c r="AE6467" i="35" s="1"/>
  <c r="T6467" i="35"/>
  <c r="S6467" i="35"/>
  <c r="L6467" i="35"/>
  <c r="X6466" i="35"/>
  <c r="AE6466" i="35" s="1"/>
  <c r="T6466" i="35"/>
  <c r="S6466" i="35"/>
  <c r="L6466" i="35"/>
  <c r="X6465" i="35"/>
  <c r="AE6465" i="35" s="1"/>
  <c r="T6465" i="35"/>
  <c r="S6465" i="35"/>
  <c r="L6465" i="35"/>
  <c r="X6464" i="35"/>
  <c r="AE6464" i="35" s="1"/>
  <c r="T6464" i="35"/>
  <c r="S6464" i="35"/>
  <c r="L6464" i="35"/>
  <c r="X6463" i="35"/>
  <c r="AE6463" i="35" s="1"/>
  <c r="T6463" i="35"/>
  <c r="S6463" i="35"/>
  <c r="L6463" i="35"/>
  <c r="X6462" i="35"/>
  <c r="AE6462" i="35" s="1"/>
  <c r="T6462" i="35"/>
  <c r="S6462" i="35"/>
  <c r="L6462" i="35"/>
  <c r="X6461" i="35"/>
  <c r="AE6461" i="35" s="1"/>
  <c r="T6461" i="35"/>
  <c r="S6461" i="35"/>
  <c r="L6461" i="35"/>
  <c r="X6460" i="35"/>
  <c r="AE6460" i="35" s="1"/>
  <c r="T6460" i="35"/>
  <c r="S6460" i="35"/>
  <c r="L6460" i="35"/>
  <c r="X6459" i="35"/>
  <c r="AE6459" i="35" s="1"/>
  <c r="T6459" i="35"/>
  <c r="S6459" i="35"/>
  <c r="L6459" i="35"/>
  <c r="X6458" i="35"/>
  <c r="AE6458" i="35" s="1"/>
  <c r="T6458" i="35"/>
  <c r="S6458" i="35"/>
  <c r="L6458" i="35"/>
  <c r="X6457" i="35"/>
  <c r="AE6457" i="35" s="1"/>
  <c r="T6457" i="35"/>
  <c r="S6457" i="35"/>
  <c r="L6457" i="35"/>
  <c r="X6456" i="35"/>
  <c r="AE6456" i="35" s="1"/>
  <c r="T6456" i="35"/>
  <c r="S6456" i="35"/>
  <c r="L6456" i="35"/>
  <c r="X6455" i="35"/>
  <c r="AE6455" i="35" s="1"/>
  <c r="T6455" i="35"/>
  <c r="S6455" i="35"/>
  <c r="L6455" i="35"/>
  <c r="X6454" i="35"/>
  <c r="AE6454" i="35" s="1"/>
  <c r="T6454" i="35"/>
  <c r="S6454" i="35"/>
  <c r="L6454" i="35"/>
  <c r="X6453" i="35"/>
  <c r="AE6453" i="35" s="1"/>
  <c r="T6453" i="35"/>
  <c r="S6453" i="35"/>
  <c r="L6453" i="35"/>
  <c r="X6452" i="35"/>
  <c r="AE6452" i="35" s="1"/>
  <c r="T6452" i="35"/>
  <c r="S6452" i="35"/>
  <c r="L6452" i="35"/>
  <c r="X6451" i="35"/>
  <c r="AE6451" i="35" s="1"/>
  <c r="T6451" i="35"/>
  <c r="S6451" i="35"/>
  <c r="L6451" i="35"/>
  <c r="X6450" i="35"/>
  <c r="AE6450" i="35" s="1"/>
  <c r="T6450" i="35"/>
  <c r="S6450" i="35"/>
  <c r="L6450" i="35"/>
  <c r="X6449" i="35"/>
  <c r="AE6449" i="35" s="1"/>
  <c r="T6449" i="35"/>
  <c r="S6449" i="35"/>
  <c r="L6449" i="35"/>
  <c r="X6448" i="35"/>
  <c r="AE6448" i="35" s="1"/>
  <c r="T6448" i="35"/>
  <c r="S6448" i="35"/>
  <c r="L6448" i="35"/>
  <c r="X6447" i="35"/>
  <c r="AE6447" i="35" s="1"/>
  <c r="T6447" i="35"/>
  <c r="S6447" i="35"/>
  <c r="L6447" i="35"/>
  <c r="X6446" i="35"/>
  <c r="AE6446" i="35" s="1"/>
  <c r="T6446" i="35"/>
  <c r="S6446" i="35"/>
  <c r="L6446" i="35"/>
  <c r="X6445" i="35"/>
  <c r="AE6445" i="35" s="1"/>
  <c r="T6445" i="35"/>
  <c r="S6445" i="35"/>
  <c r="L6445" i="35"/>
  <c r="X6444" i="35"/>
  <c r="AE6444" i="35" s="1"/>
  <c r="T6444" i="35"/>
  <c r="S6444" i="35"/>
  <c r="L6444" i="35"/>
  <c r="X6443" i="35"/>
  <c r="AE6443" i="35" s="1"/>
  <c r="T6443" i="35"/>
  <c r="S6443" i="35"/>
  <c r="L6443" i="35"/>
  <c r="X6442" i="35"/>
  <c r="AE6442" i="35" s="1"/>
  <c r="T6442" i="35"/>
  <c r="S6442" i="35"/>
  <c r="L6442" i="35"/>
  <c r="X6441" i="35"/>
  <c r="AE6441" i="35" s="1"/>
  <c r="T6441" i="35"/>
  <c r="S6441" i="35"/>
  <c r="L6441" i="35"/>
  <c r="X6440" i="35"/>
  <c r="AE6440" i="35" s="1"/>
  <c r="T6440" i="35"/>
  <c r="S6440" i="35"/>
  <c r="L6440" i="35"/>
  <c r="X6439" i="35"/>
  <c r="AE6439" i="35" s="1"/>
  <c r="T6439" i="35"/>
  <c r="S6439" i="35"/>
  <c r="L6439" i="35"/>
  <c r="X6438" i="35"/>
  <c r="AE6438" i="35" s="1"/>
  <c r="T6438" i="35"/>
  <c r="S6438" i="35"/>
  <c r="L6438" i="35"/>
  <c r="X6437" i="35"/>
  <c r="AE6437" i="35" s="1"/>
  <c r="T6437" i="35"/>
  <c r="S6437" i="35"/>
  <c r="L6437" i="35"/>
  <c r="X6436" i="35"/>
  <c r="AE6436" i="35" s="1"/>
  <c r="T6436" i="35"/>
  <c r="S6436" i="35"/>
  <c r="L6436" i="35"/>
  <c r="X6435" i="35"/>
  <c r="AE6435" i="35" s="1"/>
  <c r="T6435" i="35"/>
  <c r="S6435" i="35"/>
  <c r="L6435" i="35"/>
  <c r="X6434" i="35"/>
  <c r="AE6434" i="35" s="1"/>
  <c r="T6434" i="35"/>
  <c r="S6434" i="35"/>
  <c r="L6434" i="35"/>
  <c r="X6433" i="35"/>
  <c r="AE6433" i="35" s="1"/>
  <c r="T6433" i="35"/>
  <c r="S6433" i="35"/>
  <c r="L6433" i="35"/>
  <c r="X6432" i="35"/>
  <c r="AE6432" i="35" s="1"/>
  <c r="T6432" i="35"/>
  <c r="S6432" i="35"/>
  <c r="L6432" i="35"/>
  <c r="X6431" i="35"/>
  <c r="AE6431" i="35" s="1"/>
  <c r="T6431" i="35"/>
  <c r="S6431" i="35"/>
  <c r="L6431" i="35"/>
  <c r="X6430" i="35"/>
  <c r="AE6430" i="35" s="1"/>
  <c r="T6430" i="35"/>
  <c r="S6430" i="35"/>
  <c r="L6430" i="35"/>
  <c r="X6429" i="35"/>
  <c r="AE6429" i="35" s="1"/>
  <c r="T6429" i="35"/>
  <c r="S6429" i="35"/>
  <c r="L6429" i="35"/>
  <c r="X6428" i="35"/>
  <c r="AE6428" i="35" s="1"/>
  <c r="T6428" i="35"/>
  <c r="S6428" i="35"/>
  <c r="L6428" i="35"/>
  <c r="X6427" i="35"/>
  <c r="AE6427" i="35" s="1"/>
  <c r="T6427" i="35"/>
  <c r="S6427" i="35"/>
  <c r="L6427" i="35"/>
  <c r="X6426" i="35"/>
  <c r="AE6426" i="35" s="1"/>
  <c r="T6426" i="35"/>
  <c r="S6426" i="35"/>
  <c r="L6426" i="35"/>
  <c r="X6425" i="35"/>
  <c r="AE6425" i="35" s="1"/>
  <c r="T6425" i="35"/>
  <c r="S6425" i="35"/>
  <c r="L6425" i="35"/>
  <c r="X6424" i="35"/>
  <c r="AE6424" i="35" s="1"/>
  <c r="T6424" i="35"/>
  <c r="S6424" i="35"/>
  <c r="L6424" i="35"/>
  <c r="X6423" i="35"/>
  <c r="AE6423" i="35" s="1"/>
  <c r="T6423" i="35"/>
  <c r="S6423" i="35"/>
  <c r="L6423" i="35"/>
  <c r="X6422" i="35"/>
  <c r="AE6422" i="35" s="1"/>
  <c r="T6422" i="35"/>
  <c r="S6422" i="35"/>
  <c r="L6422" i="35"/>
  <c r="X6421" i="35"/>
  <c r="AE6421" i="35" s="1"/>
  <c r="T6421" i="35"/>
  <c r="S6421" i="35"/>
  <c r="L6421" i="35"/>
  <c r="X6420" i="35"/>
  <c r="AE6420" i="35" s="1"/>
  <c r="T6420" i="35"/>
  <c r="S6420" i="35"/>
  <c r="L6420" i="35"/>
  <c r="X6419" i="35"/>
  <c r="AE6419" i="35" s="1"/>
  <c r="T6419" i="35"/>
  <c r="S6419" i="35"/>
  <c r="L6419" i="35"/>
  <c r="X6418" i="35"/>
  <c r="AE6418" i="35" s="1"/>
  <c r="T6418" i="35"/>
  <c r="S6418" i="35"/>
  <c r="L6418" i="35"/>
  <c r="X6417" i="35"/>
  <c r="AE6417" i="35" s="1"/>
  <c r="T6417" i="35"/>
  <c r="S6417" i="35"/>
  <c r="L6417" i="35"/>
  <c r="X6416" i="35"/>
  <c r="AE6416" i="35" s="1"/>
  <c r="T6416" i="35"/>
  <c r="S6416" i="35"/>
  <c r="L6416" i="35"/>
  <c r="X6415" i="35"/>
  <c r="AE6415" i="35" s="1"/>
  <c r="T6415" i="35"/>
  <c r="S6415" i="35"/>
  <c r="L6415" i="35"/>
  <c r="X6414" i="35"/>
  <c r="AE6414" i="35" s="1"/>
  <c r="T6414" i="35"/>
  <c r="S6414" i="35"/>
  <c r="L6414" i="35"/>
  <c r="X6413" i="35"/>
  <c r="AE6413" i="35" s="1"/>
  <c r="T6413" i="35"/>
  <c r="S6413" i="35"/>
  <c r="L6413" i="35"/>
  <c r="X6412" i="35"/>
  <c r="AE6412" i="35" s="1"/>
  <c r="T6412" i="35"/>
  <c r="S6412" i="35"/>
  <c r="L6412" i="35"/>
  <c r="X6411" i="35"/>
  <c r="AE6411" i="35" s="1"/>
  <c r="T6411" i="35"/>
  <c r="S6411" i="35"/>
  <c r="L6411" i="35"/>
  <c r="X6410" i="35"/>
  <c r="AE6410" i="35" s="1"/>
  <c r="T6410" i="35"/>
  <c r="S6410" i="35"/>
  <c r="L6410" i="35"/>
  <c r="X6409" i="35"/>
  <c r="AE6409" i="35" s="1"/>
  <c r="T6409" i="35"/>
  <c r="S6409" i="35"/>
  <c r="L6409" i="35"/>
  <c r="X6408" i="35"/>
  <c r="AE6408" i="35" s="1"/>
  <c r="T6408" i="35"/>
  <c r="S6408" i="35"/>
  <c r="L6408" i="35"/>
  <c r="X6407" i="35"/>
  <c r="AE6407" i="35" s="1"/>
  <c r="T6407" i="35"/>
  <c r="S6407" i="35"/>
  <c r="L6407" i="35"/>
  <c r="X6406" i="35"/>
  <c r="AE6406" i="35" s="1"/>
  <c r="T6406" i="35"/>
  <c r="S6406" i="35"/>
  <c r="L6406" i="35"/>
  <c r="X6405" i="35"/>
  <c r="AE6405" i="35" s="1"/>
  <c r="T6405" i="35"/>
  <c r="S6405" i="35"/>
  <c r="L6405" i="35"/>
  <c r="X6404" i="35"/>
  <c r="AE6404" i="35" s="1"/>
  <c r="T6404" i="35"/>
  <c r="S6404" i="35"/>
  <c r="L6404" i="35"/>
  <c r="X6403" i="35"/>
  <c r="AE6403" i="35" s="1"/>
  <c r="T6403" i="35"/>
  <c r="S6403" i="35"/>
  <c r="L6403" i="35"/>
  <c r="X6402" i="35"/>
  <c r="AE6402" i="35" s="1"/>
  <c r="T6402" i="35"/>
  <c r="S6402" i="35"/>
  <c r="L6402" i="35"/>
  <c r="X6401" i="35"/>
  <c r="AE6401" i="35" s="1"/>
  <c r="T6401" i="35"/>
  <c r="S6401" i="35"/>
  <c r="L6401" i="35"/>
  <c r="X6400" i="35"/>
  <c r="AE6400" i="35" s="1"/>
  <c r="T6400" i="35"/>
  <c r="S6400" i="35"/>
  <c r="L6400" i="35"/>
  <c r="X6399" i="35"/>
  <c r="AE6399" i="35" s="1"/>
  <c r="T6399" i="35"/>
  <c r="S6399" i="35"/>
  <c r="L6399" i="35"/>
  <c r="X6398" i="35"/>
  <c r="AE6398" i="35" s="1"/>
  <c r="T6398" i="35"/>
  <c r="S6398" i="35"/>
  <c r="L6398" i="35"/>
  <c r="X6397" i="35"/>
  <c r="AE6397" i="35" s="1"/>
  <c r="T6397" i="35"/>
  <c r="S6397" i="35"/>
  <c r="L6397" i="35"/>
  <c r="X6396" i="35"/>
  <c r="AE6396" i="35" s="1"/>
  <c r="T6396" i="35"/>
  <c r="S6396" i="35"/>
  <c r="L6396" i="35"/>
  <c r="X6395" i="35"/>
  <c r="AE6395" i="35" s="1"/>
  <c r="T6395" i="35"/>
  <c r="S6395" i="35"/>
  <c r="L6395" i="35"/>
  <c r="X6394" i="35"/>
  <c r="AE6394" i="35" s="1"/>
  <c r="T6394" i="35"/>
  <c r="S6394" i="35"/>
  <c r="L6394" i="35"/>
  <c r="X6393" i="35"/>
  <c r="AE6393" i="35" s="1"/>
  <c r="T6393" i="35"/>
  <c r="S6393" i="35"/>
  <c r="L6393" i="35"/>
  <c r="X6392" i="35"/>
  <c r="AE6392" i="35" s="1"/>
  <c r="T6392" i="35"/>
  <c r="S6392" i="35"/>
  <c r="L6392" i="35"/>
  <c r="X6391" i="35"/>
  <c r="AE6391" i="35" s="1"/>
  <c r="T6391" i="35"/>
  <c r="S6391" i="35"/>
  <c r="L6391" i="35"/>
  <c r="X6390" i="35"/>
  <c r="AE6390" i="35" s="1"/>
  <c r="T6390" i="35"/>
  <c r="S6390" i="35"/>
  <c r="L6390" i="35"/>
  <c r="X6389" i="35"/>
  <c r="AE6389" i="35" s="1"/>
  <c r="T6389" i="35"/>
  <c r="S6389" i="35"/>
  <c r="L6389" i="35"/>
  <c r="X6388" i="35"/>
  <c r="AE6388" i="35" s="1"/>
  <c r="T6388" i="35"/>
  <c r="S6388" i="35"/>
  <c r="L6388" i="35"/>
  <c r="X6387" i="35"/>
  <c r="AE6387" i="35" s="1"/>
  <c r="T6387" i="35"/>
  <c r="S6387" i="35"/>
  <c r="L6387" i="35"/>
  <c r="X6386" i="35"/>
  <c r="AE6386" i="35" s="1"/>
  <c r="T6386" i="35"/>
  <c r="S6386" i="35"/>
  <c r="L6386" i="35"/>
  <c r="X6385" i="35"/>
  <c r="AE6385" i="35" s="1"/>
  <c r="T6385" i="35"/>
  <c r="S6385" i="35"/>
  <c r="L6385" i="35"/>
  <c r="X6384" i="35"/>
  <c r="AE6384" i="35" s="1"/>
  <c r="T6384" i="35"/>
  <c r="S6384" i="35"/>
  <c r="L6384" i="35"/>
  <c r="X6383" i="35"/>
  <c r="AE6383" i="35" s="1"/>
  <c r="T6383" i="35"/>
  <c r="S6383" i="35"/>
  <c r="L6383" i="35"/>
  <c r="X6382" i="35"/>
  <c r="AE6382" i="35" s="1"/>
  <c r="T6382" i="35"/>
  <c r="S6382" i="35"/>
  <c r="L6382" i="35"/>
  <c r="X6381" i="35"/>
  <c r="AE6381" i="35" s="1"/>
  <c r="T6381" i="35"/>
  <c r="S6381" i="35"/>
  <c r="L6381" i="35"/>
  <c r="X6380" i="35"/>
  <c r="AE6380" i="35" s="1"/>
  <c r="T6380" i="35"/>
  <c r="S6380" i="35"/>
  <c r="L6380" i="35"/>
  <c r="X6379" i="35"/>
  <c r="AE6379" i="35" s="1"/>
  <c r="T6379" i="35"/>
  <c r="S6379" i="35"/>
  <c r="L6379" i="35"/>
  <c r="X6378" i="35"/>
  <c r="AE6378" i="35" s="1"/>
  <c r="T6378" i="35"/>
  <c r="S6378" i="35"/>
  <c r="L6378" i="35"/>
  <c r="X6377" i="35"/>
  <c r="AE6377" i="35" s="1"/>
  <c r="T6377" i="35"/>
  <c r="S6377" i="35"/>
  <c r="L6377" i="35"/>
  <c r="X6376" i="35"/>
  <c r="AE6376" i="35" s="1"/>
  <c r="T6376" i="35"/>
  <c r="U6376" i="35" s="1"/>
  <c r="AA6376" i="35" s="1"/>
  <c r="S6376" i="35"/>
  <c r="L6376" i="35"/>
  <c r="X6375" i="35"/>
  <c r="AE6375" i="35" s="1"/>
  <c r="T6375" i="35"/>
  <c r="S6375" i="35"/>
  <c r="L6375" i="35"/>
  <c r="X6374" i="35"/>
  <c r="AE6374" i="35" s="1"/>
  <c r="T6374" i="35"/>
  <c r="S6374" i="35"/>
  <c r="L6374" i="35"/>
  <c r="X6373" i="35"/>
  <c r="AE6373" i="35" s="1"/>
  <c r="T6373" i="35"/>
  <c r="S6373" i="35"/>
  <c r="L6373" i="35"/>
  <c r="X6372" i="35"/>
  <c r="AE6372" i="35" s="1"/>
  <c r="T6372" i="35"/>
  <c r="S6372" i="35"/>
  <c r="L6372" i="35"/>
  <c r="X6371" i="35"/>
  <c r="AE6371" i="35" s="1"/>
  <c r="T6371" i="35"/>
  <c r="S6371" i="35"/>
  <c r="L6371" i="35"/>
  <c r="X6370" i="35"/>
  <c r="AE6370" i="35" s="1"/>
  <c r="T6370" i="35"/>
  <c r="S6370" i="35"/>
  <c r="L6370" i="35"/>
  <c r="X6369" i="35"/>
  <c r="AE6369" i="35" s="1"/>
  <c r="T6369" i="35"/>
  <c r="S6369" i="35"/>
  <c r="L6369" i="35"/>
  <c r="X6368" i="35"/>
  <c r="AE6368" i="35" s="1"/>
  <c r="T6368" i="35"/>
  <c r="S6368" i="35"/>
  <c r="L6368" i="35"/>
  <c r="X6367" i="35"/>
  <c r="AE6367" i="35" s="1"/>
  <c r="T6367" i="35"/>
  <c r="S6367" i="35"/>
  <c r="L6367" i="35"/>
  <c r="X6366" i="35"/>
  <c r="AE6366" i="35" s="1"/>
  <c r="T6366" i="35"/>
  <c r="S6366" i="35"/>
  <c r="L6366" i="35"/>
  <c r="X6365" i="35"/>
  <c r="AE6365" i="35" s="1"/>
  <c r="T6365" i="35"/>
  <c r="S6365" i="35"/>
  <c r="L6365" i="35"/>
  <c r="X6364" i="35"/>
  <c r="AE6364" i="35" s="1"/>
  <c r="T6364" i="35"/>
  <c r="S6364" i="35"/>
  <c r="L6364" i="35"/>
  <c r="X6363" i="35"/>
  <c r="AE6363" i="35" s="1"/>
  <c r="T6363" i="35"/>
  <c r="S6363" i="35"/>
  <c r="L6363" i="35"/>
  <c r="X6362" i="35"/>
  <c r="AE6362" i="35" s="1"/>
  <c r="T6362" i="35"/>
  <c r="S6362" i="35"/>
  <c r="L6362" i="35"/>
  <c r="X6361" i="35"/>
  <c r="AE6361" i="35" s="1"/>
  <c r="T6361" i="35"/>
  <c r="S6361" i="35"/>
  <c r="L6361" i="35"/>
  <c r="X6360" i="35"/>
  <c r="AE6360" i="35" s="1"/>
  <c r="T6360" i="35"/>
  <c r="S6360" i="35"/>
  <c r="L6360" i="35"/>
  <c r="X6359" i="35"/>
  <c r="AE6359" i="35" s="1"/>
  <c r="T6359" i="35"/>
  <c r="S6359" i="35"/>
  <c r="L6359" i="35"/>
  <c r="X6358" i="35"/>
  <c r="AE6358" i="35" s="1"/>
  <c r="T6358" i="35"/>
  <c r="S6358" i="35"/>
  <c r="L6358" i="35"/>
  <c r="X6357" i="35"/>
  <c r="AE6357" i="35" s="1"/>
  <c r="T6357" i="35"/>
  <c r="S6357" i="35"/>
  <c r="L6357" i="35"/>
  <c r="X6356" i="35"/>
  <c r="AE6356" i="35" s="1"/>
  <c r="T6356" i="35"/>
  <c r="S6356" i="35"/>
  <c r="L6356" i="35"/>
  <c r="X6355" i="35"/>
  <c r="AE6355" i="35" s="1"/>
  <c r="T6355" i="35"/>
  <c r="S6355" i="35"/>
  <c r="L6355" i="35"/>
  <c r="X6354" i="35"/>
  <c r="AE6354" i="35" s="1"/>
  <c r="T6354" i="35"/>
  <c r="S6354" i="35"/>
  <c r="L6354" i="35"/>
  <c r="X6353" i="35"/>
  <c r="AE6353" i="35" s="1"/>
  <c r="T6353" i="35"/>
  <c r="S6353" i="35"/>
  <c r="L6353" i="35"/>
  <c r="X6352" i="35"/>
  <c r="AE6352" i="35" s="1"/>
  <c r="T6352" i="35"/>
  <c r="S6352" i="35"/>
  <c r="L6352" i="35"/>
  <c r="X6351" i="35"/>
  <c r="AE6351" i="35" s="1"/>
  <c r="T6351" i="35"/>
  <c r="S6351" i="35"/>
  <c r="L6351" i="35"/>
  <c r="X6350" i="35"/>
  <c r="AE6350" i="35" s="1"/>
  <c r="T6350" i="35"/>
  <c r="S6350" i="35"/>
  <c r="L6350" i="35"/>
  <c r="X6349" i="35"/>
  <c r="AE6349" i="35" s="1"/>
  <c r="T6349" i="35"/>
  <c r="S6349" i="35"/>
  <c r="L6349" i="35"/>
  <c r="X6348" i="35"/>
  <c r="AE6348" i="35" s="1"/>
  <c r="T6348" i="35"/>
  <c r="S6348" i="35"/>
  <c r="L6348" i="35"/>
  <c r="X6347" i="35"/>
  <c r="AE6347" i="35" s="1"/>
  <c r="T6347" i="35"/>
  <c r="S6347" i="35"/>
  <c r="L6347" i="35"/>
  <c r="X6346" i="35"/>
  <c r="AE6346" i="35" s="1"/>
  <c r="T6346" i="35"/>
  <c r="S6346" i="35"/>
  <c r="L6346" i="35"/>
  <c r="X6345" i="35"/>
  <c r="AE6345" i="35" s="1"/>
  <c r="T6345" i="35"/>
  <c r="S6345" i="35"/>
  <c r="L6345" i="35"/>
  <c r="X6344" i="35"/>
  <c r="AE6344" i="35" s="1"/>
  <c r="T6344" i="35"/>
  <c r="S6344" i="35"/>
  <c r="L6344" i="35"/>
  <c r="X6343" i="35"/>
  <c r="AE6343" i="35" s="1"/>
  <c r="T6343" i="35"/>
  <c r="S6343" i="35"/>
  <c r="L6343" i="35"/>
  <c r="X6342" i="35"/>
  <c r="AE6342" i="35" s="1"/>
  <c r="T6342" i="35"/>
  <c r="S6342" i="35"/>
  <c r="L6342" i="35"/>
  <c r="X6341" i="35"/>
  <c r="AE6341" i="35" s="1"/>
  <c r="T6341" i="35"/>
  <c r="S6341" i="35"/>
  <c r="L6341" i="35"/>
  <c r="X6340" i="35"/>
  <c r="AE6340" i="35" s="1"/>
  <c r="T6340" i="35"/>
  <c r="S6340" i="35"/>
  <c r="L6340" i="35"/>
  <c r="X6339" i="35"/>
  <c r="AE6339" i="35" s="1"/>
  <c r="T6339" i="35"/>
  <c r="S6339" i="35"/>
  <c r="L6339" i="35"/>
  <c r="X6338" i="35"/>
  <c r="AE6338" i="35" s="1"/>
  <c r="T6338" i="35"/>
  <c r="S6338" i="35"/>
  <c r="L6338" i="35"/>
  <c r="X6337" i="35"/>
  <c r="AE6337" i="35" s="1"/>
  <c r="T6337" i="35"/>
  <c r="S6337" i="35"/>
  <c r="L6337" i="35"/>
  <c r="X6336" i="35"/>
  <c r="AE6336" i="35" s="1"/>
  <c r="T6336" i="35"/>
  <c r="S6336" i="35"/>
  <c r="L6336" i="35"/>
  <c r="X6335" i="35"/>
  <c r="AE6335" i="35" s="1"/>
  <c r="T6335" i="35"/>
  <c r="S6335" i="35"/>
  <c r="L6335" i="35"/>
  <c r="X6334" i="35"/>
  <c r="AE6334" i="35" s="1"/>
  <c r="T6334" i="35"/>
  <c r="S6334" i="35"/>
  <c r="L6334" i="35"/>
  <c r="X6333" i="35"/>
  <c r="AE6333" i="35" s="1"/>
  <c r="T6333" i="35"/>
  <c r="S6333" i="35"/>
  <c r="L6333" i="35"/>
  <c r="X6332" i="35"/>
  <c r="AE6332" i="35" s="1"/>
  <c r="T6332" i="35"/>
  <c r="S6332" i="35"/>
  <c r="L6332" i="35"/>
  <c r="X6331" i="35"/>
  <c r="AE6331" i="35" s="1"/>
  <c r="T6331" i="35"/>
  <c r="S6331" i="35"/>
  <c r="L6331" i="35"/>
  <c r="X6330" i="35"/>
  <c r="AE6330" i="35" s="1"/>
  <c r="T6330" i="35"/>
  <c r="S6330" i="35"/>
  <c r="L6330" i="35"/>
  <c r="X6329" i="35"/>
  <c r="AE6329" i="35" s="1"/>
  <c r="T6329" i="35"/>
  <c r="S6329" i="35"/>
  <c r="L6329" i="35"/>
  <c r="X6328" i="35"/>
  <c r="AE6328" i="35" s="1"/>
  <c r="T6328" i="35"/>
  <c r="S6328" i="35"/>
  <c r="L6328" i="35"/>
  <c r="X6327" i="35"/>
  <c r="AE6327" i="35" s="1"/>
  <c r="T6327" i="35"/>
  <c r="S6327" i="35"/>
  <c r="L6327" i="35"/>
  <c r="X6326" i="35"/>
  <c r="AE6326" i="35" s="1"/>
  <c r="T6326" i="35"/>
  <c r="S6326" i="35"/>
  <c r="L6326" i="35"/>
  <c r="X6325" i="35"/>
  <c r="AE6325" i="35" s="1"/>
  <c r="T6325" i="35"/>
  <c r="S6325" i="35"/>
  <c r="L6325" i="35"/>
  <c r="X6324" i="35"/>
  <c r="AE6324" i="35" s="1"/>
  <c r="T6324" i="35"/>
  <c r="S6324" i="35"/>
  <c r="L6324" i="35"/>
  <c r="X6323" i="35"/>
  <c r="AE6323" i="35" s="1"/>
  <c r="T6323" i="35"/>
  <c r="S6323" i="35"/>
  <c r="L6323" i="35"/>
  <c r="X6322" i="35"/>
  <c r="AE6322" i="35" s="1"/>
  <c r="T6322" i="35"/>
  <c r="S6322" i="35"/>
  <c r="L6322" i="35"/>
  <c r="X6321" i="35"/>
  <c r="AE6321" i="35" s="1"/>
  <c r="T6321" i="35"/>
  <c r="S6321" i="35"/>
  <c r="L6321" i="35"/>
  <c r="X6320" i="35"/>
  <c r="AE6320" i="35" s="1"/>
  <c r="T6320" i="35"/>
  <c r="S6320" i="35"/>
  <c r="L6320" i="35"/>
  <c r="X6319" i="35"/>
  <c r="AE6319" i="35" s="1"/>
  <c r="T6319" i="35"/>
  <c r="S6319" i="35"/>
  <c r="L6319" i="35"/>
  <c r="X6318" i="35"/>
  <c r="AE6318" i="35" s="1"/>
  <c r="T6318" i="35"/>
  <c r="S6318" i="35"/>
  <c r="L6318" i="35"/>
  <c r="X6317" i="35"/>
  <c r="AE6317" i="35" s="1"/>
  <c r="T6317" i="35"/>
  <c r="S6317" i="35"/>
  <c r="L6317" i="35"/>
  <c r="X6316" i="35"/>
  <c r="AE6316" i="35" s="1"/>
  <c r="T6316" i="35"/>
  <c r="S6316" i="35"/>
  <c r="L6316" i="35"/>
  <c r="X6315" i="35"/>
  <c r="AE6315" i="35" s="1"/>
  <c r="T6315" i="35"/>
  <c r="S6315" i="35"/>
  <c r="L6315" i="35"/>
  <c r="X6314" i="35"/>
  <c r="AE6314" i="35" s="1"/>
  <c r="T6314" i="35"/>
  <c r="S6314" i="35"/>
  <c r="L6314" i="35"/>
  <c r="X6313" i="35"/>
  <c r="AE6313" i="35" s="1"/>
  <c r="T6313" i="35"/>
  <c r="S6313" i="35"/>
  <c r="L6313" i="35"/>
  <c r="X6312" i="35"/>
  <c r="AE6312" i="35" s="1"/>
  <c r="T6312" i="35"/>
  <c r="S6312" i="35"/>
  <c r="L6312" i="35"/>
  <c r="X6311" i="35"/>
  <c r="AE6311" i="35" s="1"/>
  <c r="T6311" i="35"/>
  <c r="S6311" i="35"/>
  <c r="L6311" i="35"/>
  <c r="X6310" i="35"/>
  <c r="AE6310" i="35" s="1"/>
  <c r="T6310" i="35"/>
  <c r="S6310" i="35"/>
  <c r="L6310" i="35"/>
  <c r="X6309" i="35"/>
  <c r="AE6309" i="35" s="1"/>
  <c r="T6309" i="35"/>
  <c r="S6309" i="35"/>
  <c r="L6309" i="35"/>
  <c r="X6308" i="35"/>
  <c r="AE6308" i="35" s="1"/>
  <c r="T6308" i="35"/>
  <c r="S6308" i="35"/>
  <c r="L6308" i="35"/>
  <c r="X6307" i="35"/>
  <c r="AE6307" i="35" s="1"/>
  <c r="T6307" i="35"/>
  <c r="S6307" i="35"/>
  <c r="L6307" i="35"/>
  <c r="X6306" i="35"/>
  <c r="AE6306" i="35" s="1"/>
  <c r="T6306" i="35"/>
  <c r="S6306" i="35"/>
  <c r="L6306" i="35"/>
  <c r="X6305" i="35"/>
  <c r="AE6305" i="35" s="1"/>
  <c r="T6305" i="35"/>
  <c r="S6305" i="35"/>
  <c r="L6305" i="35"/>
  <c r="X6304" i="35"/>
  <c r="AE6304" i="35" s="1"/>
  <c r="T6304" i="35"/>
  <c r="S6304" i="35"/>
  <c r="L6304" i="35"/>
  <c r="X6303" i="35"/>
  <c r="AE6303" i="35" s="1"/>
  <c r="T6303" i="35"/>
  <c r="S6303" i="35"/>
  <c r="L6303" i="35"/>
  <c r="X6302" i="35"/>
  <c r="AE6302" i="35" s="1"/>
  <c r="T6302" i="35"/>
  <c r="S6302" i="35"/>
  <c r="L6302" i="35"/>
  <c r="X6301" i="35"/>
  <c r="AE6301" i="35" s="1"/>
  <c r="T6301" i="35"/>
  <c r="S6301" i="35"/>
  <c r="L6301" i="35"/>
  <c r="X6300" i="35"/>
  <c r="AE6300" i="35" s="1"/>
  <c r="T6300" i="35"/>
  <c r="S6300" i="35"/>
  <c r="L6300" i="35"/>
  <c r="X6299" i="35"/>
  <c r="AE6299" i="35" s="1"/>
  <c r="T6299" i="35"/>
  <c r="S6299" i="35"/>
  <c r="L6299" i="35"/>
  <c r="X6298" i="35"/>
  <c r="AE6298" i="35" s="1"/>
  <c r="T6298" i="35"/>
  <c r="S6298" i="35"/>
  <c r="L6298" i="35"/>
  <c r="X6297" i="35"/>
  <c r="AE6297" i="35" s="1"/>
  <c r="T6297" i="35"/>
  <c r="S6297" i="35"/>
  <c r="L6297" i="35"/>
  <c r="X6296" i="35"/>
  <c r="AE6296" i="35" s="1"/>
  <c r="T6296" i="35"/>
  <c r="S6296" i="35"/>
  <c r="L6296" i="35"/>
  <c r="X6295" i="35"/>
  <c r="AE6295" i="35" s="1"/>
  <c r="T6295" i="35"/>
  <c r="S6295" i="35"/>
  <c r="L6295" i="35"/>
  <c r="X6294" i="35"/>
  <c r="AE6294" i="35" s="1"/>
  <c r="T6294" i="35"/>
  <c r="S6294" i="35"/>
  <c r="L6294" i="35"/>
  <c r="X6293" i="35"/>
  <c r="AE6293" i="35" s="1"/>
  <c r="T6293" i="35"/>
  <c r="S6293" i="35"/>
  <c r="L6293" i="35"/>
  <c r="X6292" i="35"/>
  <c r="AE6292" i="35" s="1"/>
  <c r="T6292" i="35"/>
  <c r="S6292" i="35"/>
  <c r="L6292" i="35"/>
  <c r="X6291" i="35"/>
  <c r="AE6291" i="35" s="1"/>
  <c r="T6291" i="35"/>
  <c r="S6291" i="35"/>
  <c r="L6291" i="35"/>
  <c r="X6290" i="35"/>
  <c r="AE6290" i="35" s="1"/>
  <c r="T6290" i="35"/>
  <c r="S6290" i="35"/>
  <c r="L6290" i="35"/>
  <c r="X6289" i="35"/>
  <c r="AE6289" i="35" s="1"/>
  <c r="T6289" i="35"/>
  <c r="S6289" i="35"/>
  <c r="L6289" i="35"/>
  <c r="X6288" i="35"/>
  <c r="AE6288" i="35" s="1"/>
  <c r="T6288" i="35"/>
  <c r="S6288" i="35"/>
  <c r="L6288" i="35"/>
  <c r="X6287" i="35"/>
  <c r="AE6287" i="35" s="1"/>
  <c r="T6287" i="35"/>
  <c r="S6287" i="35"/>
  <c r="L6287" i="35"/>
  <c r="X6286" i="35"/>
  <c r="AE6286" i="35" s="1"/>
  <c r="T6286" i="35"/>
  <c r="S6286" i="35"/>
  <c r="L6286" i="35"/>
  <c r="X6285" i="35"/>
  <c r="AE6285" i="35" s="1"/>
  <c r="T6285" i="35"/>
  <c r="S6285" i="35"/>
  <c r="L6285" i="35"/>
  <c r="X6284" i="35"/>
  <c r="AE6284" i="35" s="1"/>
  <c r="T6284" i="35"/>
  <c r="S6284" i="35"/>
  <c r="L6284" i="35"/>
  <c r="X6283" i="35"/>
  <c r="AE6283" i="35" s="1"/>
  <c r="T6283" i="35"/>
  <c r="S6283" i="35"/>
  <c r="L6283" i="35"/>
  <c r="X6282" i="35"/>
  <c r="AE6282" i="35" s="1"/>
  <c r="T6282" i="35"/>
  <c r="S6282" i="35"/>
  <c r="L6282" i="35"/>
  <c r="X6281" i="35"/>
  <c r="AE6281" i="35" s="1"/>
  <c r="T6281" i="35"/>
  <c r="S6281" i="35"/>
  <c r="L6281" i="35"/>
  <c r="X6280" i="35"/>
  <c r="AE6280" i="35" s="1"/>
  <c r="T6280" i="35"/>
  <c r="S6280" i="35"/>
  <c r="L6280" i="35"/>
  <c r="X6279" i="35"/>
  <c r="AE6279" i="35" s="1"/>
  <c r="T6279" i="35"/>
  <c r="S6279" i="35"/>
  <c r="L6279" i="35"/>
  <c r="X6278" i="35"/>
  <c r="AE6278" i="35" s="1"/>
  <c r="T6278" i="35"/>
  <c r="S6278" i="35"/>
  <c r="L6278" i="35"/>
  <c r="X6277" i="35"/>
  <c r="AE6277" i="35" s="1"/>
  <c r="T6277" i="35"/>
  <c r="S6277" i="35"/>
  <c r="L6277" i="35"/>
  <c r="X6276" i="35"/>
  <c r="AE6276" i="35" s="1"/>
  <c r="T6276" i="35"/>
  <c r="S6276" i="35"/>
  <c r="L6276" i="35"/>
  <c r="X6275" i="35"/>
  <c r="AE6275" i="35" s="1"/>
  <c r="T6275" i="35"/>
  <c r="S6275" i="35"/>
  <c r="L6275" i="35"/>
  <c r="X6274" i="35"/>
  <c r="AE6274" i="35" s="1"/>
  <c r="T6274" i="35"/>
  <c r="S6274" i="35"/>
  <c r="L6274" i="35"/>
  <c r="X6273" i="35"/>
  <c r="AE6273" i="35" s="1"/>
  <c r="T6273" i="35"/>
  <c r="S6273" i="35"/>
  <c r="L6273" i="35"/>
  <c r="X6272" i="35"/>
  <c r="AE6272" i="35" s="1"/>
  <c r="T6272" i="35"/>
  <c r="S6272" i="35"/>
  <c r="L6272" i="35"/>
  <c r="X6271" i="35"/>
  <c r="AE6271" i="35" s="1"/>
  <c r="T6271" i="35"/>
  <c r="S6271" i="35"/>
  <c r="L6271" i="35"/>
  <c r="X6270" i="35"/>
  <c r="AE6270" i="35" s="1"/>
  <c r="T6270" i="35"/>
  <c r="S6270" i="35"/>
  <c r="L6270" i="35"/>
  <c r="X6269" i="35"/>
  <c r="AE6269" i="35" s="1"/>
  <c r="T6269" i="35"/>
  <c r="S6269" i="35"/>
  <c r="L6269" i="35"/>
  <c r="X6268" i="35"/>
  <c r="AE6268" i="35" s="1"/>
  <c r="T6268" i="35"/>
  <c r="S6268" i="35"/>
  <c r="L6268" i="35"/>
  <c r="X6267" i="35"/>
  <c r="AE6267" i="35" s="1"/>
  <c r="T6267" i="35"/>
  <c r="S6267" i="35"/>
  <c r="L6267" i="35"/>
  <c r="X6266" i="35"/>
  <c r="AE6266" i="35" s="1"/>
  <c r="T6266" i="35"/>
  <c r="S6266" i="35"/>
  <c r="L6266" i="35"/>
  <c r="X6265" i="35"/>
  <c r="AE6265" i="35" s="1"/>
  <c r="T6265" i="35"/>
  <c r="S6265" i="35"/>
  <c r="L6265" i="35"/>
  <c r="X6264" i="35"/>
  <c r="AE6264" i="35" s="1"/>
  <c r="T6264" i="35"/>
  <c r="S6264" i="35"/>
  <c r="L6264" i="35"/>
  <c r="X6263" i="35"/>
  <c r="AE6263" i="35" s="1"/>
  <c r="T6263" i="35"/>
  <c r="S6263" i="35"/>
  <c r="L6263" i="35"/>
  <c r="X6262" i="35"/>
  <c r="AE6262" i="35" s="1"/>
  <c r="T6262" i="35"/>
  <c r="S6262" i="35"/>
  <c r="L6262" i="35"/>
  <c r="X6261" i="35"/>
  <c r="AE6261" i="35" s="1"/>
  <c r="T6261" i="35"/>
  <c r="S6261" i="35"/>
  <c r="L6261" i="35"/>
  <c r="X6260" i="35"/>
  <c r="AE6260" i="35" s="1"/>
  <c r="T6260" i="35"/>
  <c r="S6260" i="35"/>
  <c r="L6260" i="35"/>
  <c r="X6259" i="35"/>
  <c r="AE6259" i="35" s="1"/>
  <c r="T6259" i="35"/>
  <c r="S6259" i="35"/>
  <c r="L6259" i="35"/>
  <c r="X6258" i="35"/>
  <c r="AE6258" i="35" s="1"/>
  <c r="T6258" i="35"/>
  <c r="S6258" i="35"/>
  <c r="L6258" i="35"/>
  <c r="X6257" i="35"/>
  <c r="AE6257" i="35" s="1"/>
  <c r="T6257" i="35"/>
  <c r="S6257" i="35"/>
  <c r="L6257" i="35"/>
  <c r="X6256" i="35"/>
  <c r="AE6256" i="35" s="1"/>
  <c r="T6256" i="35"/>
  <c r="S6256" i="35"/>
  <c r="L6256" i="35"/>
  <c r="X6255" i="35"/>
  <c r="AE6255" i="35" s="1"/>
  <c r="T6255" i="35"/>
  <c r="S6255" i="35"/>
  <c r="L6255" i="35"/>
  <c r="X6254" i="35"/>
  <c r="AE6254" i="35" s="1"/>
  <c r="T6254" i="35"/>
  <c r="S6254" i="35"/>
  <c r="L6254" i="35"/>
  <c r="X6253" i="35"/>
  <c r="AE6253" i="35" s="1"/>
  <c r="T6253" i="35"/>
  <c r="S6253" i="35"/>
  <c r="L6253" i="35"/>
  <c r="X6252" i="35"/>
  <c r="AE6252" i="35" s="1"/>
  <c r="T6252" i="35"/>
  <c r="S6252" i="35"/>
  <c r="L6252" i="35"/>
  <c r="X6251" i="35"/>
  <c r="AE6251" i="35" s="1"/>
  <c r="T6251" i="35"/>
  <c r="S6251" i="35"/>
  <c r="L6251" i="35"/>
  <c r="X6250" i="35"/>
  <c r="AE6250" i="35" s="1"/>
  <c r="T6250" i="35"/>
  <c r="S6250" i="35"/>
  <c r="L6250" i="35"/>
  <c r="X6249" i="35"/>
  <c r="AE6249" i="35" s="1"/>
  <c r="T6249" i="35"/>
  <c r="S6249" i="35"/>
  <c r="L6249" i="35"/>
  <c r="X6248" i="35"/>
  <c r="AE6248" i="35" s="1"/>
  <c r="T6248" i="35"/>
  <c r="S6248" i="35"/>
  <c r="L6248" i="35"/>
  <c r="X6247" i="35"/>
  <c r="AE6247" i="35" s="1"/>
  <c r="T6247" i="35"/>
  <c r="S6247" i="35"/>
  <c r="L6247" i="35"/>
  <c r="X6246" i="35"/>
  <c r="AE6246" i="35" s="1"/>
  <c r="T6246" i="35"/>
  <c r="S6246" i="35"/>
  <c r="L6246" i="35"/>
  <c r="X6245" i="35"/>
  <c r="AE6245" i="35" s="1"/>
  <c r="T6245" i="35"/>
  <c r="S6245" i="35"/>
  <c r="L6245" i="35"/>
  <c r="X6244" i="35"/>
  <c r="AE6244" i="35" s="1"/>
  <c r="T6244" i="35"/>
  <c r="S6244" i="35"/>
  <c r="L6244" i="35"/>
  <c r="X6243" i="35"/>
  <c r="AE6243" i="35" s="1"/>
  <c r="T6243" i="35"/>
  <c r="S6243" i="35"/>
  <c r="L6243" i="35"/>
  <c r="X6242" i="35"/>
  <c r="AE6242" i="35" s="1"/>
  <c r="T6242" i="35"/>
  <c r="S6242" i="35"/>
  <c r="L6242" i="35"/>
  <c r="X6241" i="35"/>
  <c r="AE6241" i="35" s="1"/>
  <c r="T6241" i="35"/>
  <c r="S6241" i="35"/>
  <c r="L6241" i="35"/>
  <c r="X6240" i="35"/>
  <c r="AE6240" i="35" s="1"/>
  <c r="T6240" i="35"/>
  <c r="S6240" i="35"/>
  <c r="L6240" i="35"/>
  <c r="X6239" i="35"/>
  <c r="AE6239" i="35" s="1"/>
  <c r="T6239" i="35"/>
  <c r="S6239" i="35"/>
  <c r="L6239" i="35"/>
  <c r="X6238" i="35"/>
  <c r="AE6238" i="35" s="1"/>
  <c r="T6238" i="35"/>
  <c r="S6238" i="35"/>
  <c r="L6238" i="35"/>
  <c r="X6237" i="35"/>
  <c r="AE6237" i="35" s="1"/>
  <c r="T6237" i="35"/>
  <c r="S6237" i="35"/>
  <c r="L6237" i="35"/>
  <c r="X6236" i="35"/>
  <c r="AE6236" i="35" s="1"/>
  <c r="T6236" i="35"/>
  <c r="S6236" i="35"/>
  <c r="L6236" i="35"/>
  <c r="X6235" i="35"/>
  <c r="AE6235" i="35" s="1"/>
  <c r="T6235" i="35"/>
  <c r="S6235" i="35"/>
  <c r="L6235" i="35"/>
  <c r="X6234" i="35"/>
  <c r="AE6234" i="35" s="1"/>
  <c r="T6234" i="35"/>
  <c r="S6234" i="35"/>
  <c r="L6234" i="35"/>
  <c r="X6233" i="35"/>
  <c r="AE6233" i="35" s="1"/>
  <c r="T6233" i="35"/>
  <c r="S6233" i="35"/>
  <c r="L6233" i="35"/>
  <c r="X6232" i="35"/>
  <c r="AE6232" i="35" s="1"/>
  <c r="T6232" i="35"/>
  <c r="S6232" i="35"/>
  <c r="L6232" i="35"/>
  <c r="X6231" i="35"/>
  <c r="AE6231" i="35" s="1"/>
  <c r="T6231" i="35"/>
  <c r="S6231" i="35"/>
  <c r="L6231" i="35"/>
  <c r="X6230" i="35"/>
  <c r="AE6230" i="35" s="1"/>
  <c r="T6230" i="35"/>
  <c r="S6230" i="35"/>
  <c r="L6230" i="35"/>
  <c r="X6229" i="35"/>
  <c r="AE6229" i="35" s="1"/>
  <c r="T6229" i="35"/>
  <c r="S6229" i="35"/>
  <c r="L6229" i="35"/>
  <c r="X6228" i="35"/>
  <c r="AE6228" i="35" s="1"/>
  <c r="T6228" i="35"/>
  <c r="S6228" i="35"/>
  <c r="L6228" i="35"/>
  <c r="X6227" i="35"/>
  <c r="AE6227" i="35" s="1"/>
  <c r="T6227" i="35"/>
  <c r="S6227" i="35"/>
  <c r="L6227" i="35"/>
  <c r="X6226" i="35"/>
  <c r="AE6226" i="35" s="1"/>
  <c r="T6226" i="35"/>
  <c r="S6226" i="35"/>
  <c r="L6226" i="35"/>
  <c r="X6225" i="35"/>
  <c r="AE6225" i="35" s="1"/>
  <c r="T6225" i="35"/>
  <c r="S6225" i="35"/>
  <c r="L6225" i="35"/>
  <c r="X6224" i="35"/>
  <c r="AE6224" i="35" s="1"/>
  <c r="T6224" i="35"/>
  <c r="S6224" i="35"/>
  <c r="L6224" i="35"/>
  <c r="X6223" i="35"/>
  <c r="AE6223" i="35" s="1"/>
  <c r="T6223" i="35"/>
  <c r="S6223" i="35"/>
  <c r="L6223" i="35"/>
  <c r="X6222" i="35"/>
  <c r="AE6222" i="35" s="1"/>
  <c r="T6222" i="35"/>
  <c r="S6222" i="35"/>
  <c r="L6222" i="35"/>
  <c r="X6221" i="35"/>
  <c r="AE6221" i="35" s="1"/>
  <c r="T6221" i="35"/>
  <c r="S6221" i="35"/>
  <c r="L6221" i="35"/>
  <c r="X6220" i="35"/>
  <c r="AE6220" i="35" s="1"/>
  <c r="T6220" i="35"/>
  <c r="S6220" i="35"/>
  <c r="L6220" i="35"/>
  <c r="X6219" i="35"/>
  <c r="AE6219" i="35" s="1"/>
  <c r="T6219" i="35"/>
  <c r="S6219" i="35"/>
  <c r="L6219" i="35"/>
  <c r="X6218" i="35"/>
  <c r="AE6218" i="35" s="1"/>
  <c r="T6218" i="35"/>
  <c r="S6218" i="35"/>
  <c r="L6218" i="35"/>
  <c r="X6217" i="35"/>
  <c r="AE6217" i="35" s="1"/>
  <c r="T6217" i="35"/>
  <c r="S6217" i="35"/>
  <c r="L6217" i="35"/>
  <c r="X6216" i="35"/>
  <c r="AE6216" i="35" s="1"/>
  <c r="T6216" i="35"/>
  <c r="S6216" i="35"/>
  <c r="L6216" i="35"/>
  <c r="X6215" i="35"/>
  <c r="AE6215" i="35" s="1"/>
  <c r="T6215" i="35"/>
  <c r="S6215" i="35"/>
  <c r="L6215" i="35"/>
  <c r="X6214" i="35"/>
  <c r="AE6214" i="35" s="1"/>
  <c r="T6214" i="35"/>
  <c r="S6214" i="35"/>
  <c r="L6214" i="35"/>
  <c r="X6213" i="35"/>
  <c r="AE6213" i="35" s="1"/>
  <c r="T6213" i="35"/>
  <c r="S6213" i="35"/>
  <c r="L6213" i="35"/>
  <c r="X6212" i="35"/>
  <c r="AE6212" i="35" s="1"/>
  <c r="T6212" i="35"/>
  <c r="S6212" i="35"/>
  <c r="L6212" i="35"/>
  <c r="X6211" i="35"/>
  <c r="AE6211" i="35" s="1"/>
  <c r="T6211" i="35"/>
  <c r="S6211" i="35"/>
  <c r="L6211" i="35"/>
  <c r="X6210" i="35"/>
  <c r="AE6210" i="35" s="1"/>
  <c r="T6210" i="35"/>
  <c r="S6210" i="35"/>
  <c r="L6210" i="35"/>
  <c r="X6209" i="35"/>
  <c r="AE6209" i="35" s="1"/>
  <c r="T6209" i="35"/>
  <c r="S6209" i="35"/>
  <c r="L6209" i="35"/>
  <c r="X6208" i="35"/>
  <c r="AE6208" i="35" s="1"/>
  <c r="T6208" i="35"/>
  <c r="S6208" i="35"/>
  <c r="L6208" i="35"/>
  <c r="X6207" i="35"/>
  <c r="AE6207" i="35" s="1"/>
  <c r="T6207" i="35"/>
  <c r="S6207" i="35"/>
  <c r="L6207" i="35"/>
  <c r="X6206" i="35"/>
  <c r="AE6206" i="35" s="1"/>
  <c r="T6206" i="35"/>
  <c r="S6206" i="35"/>
  <c r="L6206" i="35"/>
  <c r="X6205" i="35"/>
  <c r="AE6205" i="35" s="1"/>
  <c r="T6205" i="35"/>
  <c r="S6205" i="35"/>
  <c r="L6205" i="35"/>
  <c r="X6204" i="35"/>
  <c r="AE6204" i="35" s="1"/>
  <c r="T6204" i="35"/>
  <c r="S6204" i="35"/>
  <c r="L6204" i="35"/>
  <c r="X6203" i="35"/>
  <c r="AE6203" i="35" s="1"/>
  <c r="T6203" i="35"/>
  <c r="S6203" i="35"/>
  <c r="L6203" i="35"/>
  <c r="X6202" i="35"/>
  <c r="AE6202" i="35" s="1"/>
  <c r="T6202" i="35"/>
  <c r="S6202" i="35"/>
  <c r="L6202" i="35"/>
  <c r="X6201" i="35"/>
  <c r="AE6201" i="35" s="1"/>
  <c r="T6201" i="35"/>
  <c r="S6201" i="35"/>
  <c r="L6201" i="35"/>
  <c r="X6200" i="35"/>
  <c r="AE6200" i="35" s="1"/>
  <c r="T6200" i="35"/>
  <c r="S6200" i="35"/>
  <c r="L6200" i="35"/>
  <c r="X6199" i="35"/>
  <c r="AE6199" i="35" s="1"/>
  <c r="T6199" i="35"/>
  <c r="S6199" i="35"/>
  <c r="L6199" i="35"/>
  <c r="X6198" i="35"/>
  <c r="AE6198" i="35" s="1"/>
  <c r="T6198" i="35"/>
  <c r="S6198" i="35"/>
  <c r="L6198" i="35"/>
  <c r="X6197" i="35"/>
  <c r="AE6197" i="35" s="1"/>
  <c r="T6197" i="35"/>
  <c r="S6197" i="35"/>
  <c r="L6197" i="35"/>
  <c r="X6196" i="35"/>
  <c r="AE6196" i="35" s="1"/>
  <c r="T6196" i="35"/>
  <c r="S6196" i="35"/>
  <c r="L6196" i="35"/>
  <c r="X6195" i="35"/>
  <c r="AE6195" i="35" s="1"/>
  <c r="T6195" i="35"/>
  <c r="S6195" i="35"/>
  <c r="L6195" i="35"/>
  <c r="X6194" i="35"/>
  <c r="AE6194" i="35" s="1"/>
  <c r="T6194" i="35"/>
  <c r="S6194" i="35"/>
  <c r="L6194" i="35"/>
  <c r="X6193" i="35"/>
  <c r="AE6193" i="35" s="1"/>
  <c r="T6193" i="35"/>
  <c r="S6193" i="35"/>
  <c r="L6193" i="35"/>
  <c r="X6192" i="35"/>
  <c r="AE6192" i="35" s="1"/>
  <c r="T6192" i="35"/>
  <c r="S6192" i="35"/>
  <c r="L6192" i="35"/>
  <c r="X6191" i="35"/>
  <c r="AE6191" i="35" s="1"/>
  <c r="T6191" i="35"/>
  <c r="S6191" i="35"/>
  <c r="L6191" i="35"/>
  <c r="X6190" i="35"/>
  <c r="AE6190" i="35" s="1"/>
  <c r="T6190" i="35"/>
  <c r="S6190" i="35"/>
  <c r="L6190" i="35"/>
  <c r="X6189" i="35"/>
  <c r="AE6189" i="35" s="1"/>
  <c r="T6189" i="35"/>
  <c r="S6189" i="35"/>
  <c r="L6189" i="35"/>
  <c r="X6188" i="35"/>
  <c r="AE6188" i="35" s="1"/>
  <c r="T6188" i="35"/>
  <c r="S6188" i="35"/>
  <c r="L6188" i="35"/>
  <c r="X6187" i="35"/>
  <c r="AE6187" i="35" s="1"/>
  <c r="T6187" i="35"/>
  <c r="S6187" i="35"/>
  <c r="L6187" i="35"/>
  <c r="X6186" i="35"/>
  <c r="AE6186" i="35" s="1"/>
  <c r="T6186" i="35"/>
  <c r="S6186" i="35"/>
  <c r="L6186" i="35"/>
  <c r="X6185" i="35"/>
  <c r="AE6185" i="35" s="1"/>
  <c r="T6185" i="35"/>
  <c r="S6185" i="35"/>
  <c r="L6185" i="35"/>
  <c r="X6184" i="35"/>
  <c r="AE6184" i="35" s="1"/>
  <c r="T6184" i="35"/>
  <c r="S6184" i="35"/>
  <c r="L6184" i="35"/>
  <c r="X6183" i="35"/>
  <c r="AE6183" i="35" s="1"/>
  <c r="T6183" i="35"/>
  <c r="S6183" i="35"/>
  <c r="L6183" i="35"/>
  <c r="X6182" i="35"/>
  <c r="AE6182" i="35" s="1"/>
  <c r="T6182" i="35"/>
  <c r="S6182" i="35"/>
  <c r="L6182" i="35"/>
  <c r="X6181" i="35"/>
  <c r="AE6181" i="35" s="1"/>
  <c r="T6181" i="35"/>
  <c r="S6181" i="35"/>
  <c r="L6181" i="35"/>
  <c r="X6180" i="35"/>
  <c r="AE6180" i="35" s="1"/>
  <c r="T6180" i="35"/>
  <c r="S6180" i="35"/>
  <c r="L6180" i="35"/>
  <c r="X6179" i="35"/>
  <c r="AE6179" i="35" s="1"/>
  <c r="T6179" i="35"/>
  <c r="S6179" i="35"/>
  <c r="L6179" i="35"/>
  <c r="X6178" i="35"/>
  <c r="AE6178" i="35" s="1"/>
  <c r="T6178" i="35"/>
  <c r="S6178" i="35"/>
  <c r="L6178" i="35"/>
  <c r="X6177" i="35"/>
  <c r="AE6177" i="35" s="1"/>
  <c r="T6177" i="35"/>
  <c r="S6177" i="35"/>
  <c r="L6177" i="35"/>
  <c r="X6176" i="35"/>
  <c r="AE6176" i="35" s="1"/>
  <c r="T6176" i="35"/>
  <c r="S6176" i="35"/>
  <c r="L6176" i="35"/>
  <c r="X6175" i="35"/>
  <c r="AE6175" i="35" s="1"/>
  <c r="T6175" i="35"/>
  <c r="S6175" i="35"/>
  <c r="L6175" i="35"/>
  <c r="X6174" i="35"/>
  <c r="AE6174" i="35" s="1"/>
  <c r="T6174" i="35"/>
  <c r="S6174" i="35"/>
  <c r="L6174" i="35"/>
  <c r="X6173" i="35"/>
  <c r="AE6173" i="35" s="1"/>
  <c r="T6173" i="35"/>
  <c r="S6173" i="35"/>
  <c r="L6173" i="35"/>
  <c r="X6172" i="35"/>
  <c r="AE6172" i="35" s="1"/>
  <c r="T6172" i="35"/>
  <c r="S6172" i="35"/>
  <c r="L6172" i="35"/>
  <c r="X6171" i="35"/>
  <c r="AE6171" i="35" s="1"/>
  <c r="T6171" i="35"/>
  <c r="S6171" i="35"/>
  <c r="L6171" i="35"/>
  <c r="X6170" i="35"/>
  <c r="AE6170" i="35" s="1"/>
  <c r="T6170" i="35"/>
  <c r="S6170" i="35"/>
  <c r="L6170" i="35"/>
  <c r="X6169" i="35"/>
  <c r="AE6169" i="35" s="1"/>
  <c r="T6169" i="35"/>
  <c r="S6169" i="35"/>
  <c r="L6169" i="35"/>
  <c r="X6168" i="35"/>
  <c r="AE6168" i="35" s="1"/>
  <c r="T6168" i="35"/>
  <c r="S6168" i="35"/>
  <c r="L6168" i="35"/>
  <c r="X6167" i="35"/>
  <c r="AE6167" i="35" s="1"/>
  <c r="T6167" i="35"/>
  <c r="S6167" i="35"/>
  <c r="L6167" i="35"/>
  <c r="X6166" i="35"/>
  <c r="AE6166" i="35" s="1"/>
  <c r="T6166" i="35"/>
  <c r="S6166" i="35"/>
  <c r="L6166" i="35"/>
  <c r="X6165" i="35"/>
  <c r="AE6165" i="35" s="1"/>
  <c r="T6165" i="35"/>
  <c r="S6165" i="35"/>
  <c r="L6165" i="35"/>
  <c r="X6164" i="35"/>
  <c r="AE6164" i="35" s="1"/>
  <c r="T6164" i="35"/>
  <c r="S6164" i="35"/>
  <c r="L6164" i="35"/>
  <c r="X6163" i="35"/>
  <c r="AE6163" i="35" s="1"/>
  <c r="T6163" i="35"/>
  <c r="S6163" i="35"/>
  <c r="U6163" i="35" s="1"/>
  <c r="AA6163" i="35" s="1"/>
  <c r="L6163" i="35"/>
  <c r="X6162" i="35"/>
  <c r="AE6162" i="35" s="1"/>
  <c r="T6162" i="35"/>
  <c r="S6162" i="35"/>
  <c r="L6162" i="35"/>
  <c r="X6161" i="35"/>
  <c r="AE6161" i="35" s="1"/>
  <c r="T6161" i="35"/>
  <c r="S6161" i="35"/>
  <c r="L6161" i="35"/>
  <c r="X6160" i="35"/>
  <c r="AE6160" i="35" s="1"/>
  <c r="T6160" i="35"/>
  <c r="S6160" i="35"/>
  <c r="L6160" i="35"/>
  <c r="X6159" i="35"/>
  <c r="AE6159" i="35" s="1"/>
  <c r="T6159" i="35"/>
  <c r="S6159" i="35"/>
  <c r="L6159" i="35"/>
  <c r="X6158" i="35"/>
  <c r="AE6158" i="35" s="1"/>
  <c r="T6158" i="35"/>
  <c r="S6158" i="35"/>
  <c r="L6158" i="35"/>
  <c r="X6157" i="35"/>
  <c r="AE6157" i="35" s="1"/>
  <c r="T6157" i="35"/>
  <c r="S6157" i="35"/>
  <c r="L6157" i="35"/>
  <c r="X6156" i="35"/>
  <c r="AE6156" i="35" s="1"/>
  <c r="T6156" i="35"/>
  <c r="S6156" i="35"/>
  <c r="L6156" i="35"/>
  <c r="X6155" i="35"/>
  <c r="AE6155" i="35" s="1"/>
  <c r="T6155" i="35"/>
  <c r="S6155" i="35"/>
  <c r="L6155" i="35"/>
  <c r="X6154" i="35"/>
  <c r="AE6154" i="35" s="1"/>
  <c r="T6154" i="35"/>
  <c r="S6154" i="35"/>
  <c r="L6154" i="35"/>
  <c r="X6153" i="35"/>
  <c r="AE6153" i="35" s="1"/>
  <c r="T6153" i="35"/>
  <c r="S6153" i="35"/>
  <c r="L6153" i="35"/>
  <c r="X6152" i="35"/>
  <c r="AE6152" i="35" s="1"/>
  <c r="T6152" i="35"/>
  <c r="S6152" i="35"/>
  <c r="L6152" i="35"/>
  <c r="X6151" i="35"/>
  <c r="AE6151" i="35" s="1"/>
  <c r="T6151" i="35"/>
  <c r="S6151" i="35"/>
  <c r="L6151" i="35"/>
  <c r="X6150" i="35"/>
  <c r="AE6150" i="35" s="1"/>
  <c r="T6150" i="35"/>
  <c r="S6150" i="35"/>
  <c r="L6150" i="35"/>
  <c r="X6149" i="35"/>
  <c r="AE6149" i="35" s="1"/>
  <c r="T6149" i="35"/>
  <c r="S6149" i="35"/>
  <c r="L6149" i="35"/>
  <c r="X6148" i="35"/>
  <c r="AE6148" i="35" s="1"/>
  <c r="T6148" i="35"/>
  <c r="S6148" i="35"/>
  <c r="L6148" i="35"/>
  <c r="X6147" i="35"/>
  <c r="AE6147" i="35" s="1"/>
  <c r="T6147" i="35"/>
  <c r="S6147" i="35"/>
  <c r="L6147" i="35"/>
  <c r="X6146" i="35"/>
  <c r="AE6146" i="35" s="1"/>
  <c r="T6146" i="35"/>
  <c r="S6146" i="35"/>
  <c r="L6146" i="35"/>
  <c r="X6145" i="35"/>
  <c r="AE6145" i="35" s="1"/>
  <c r="T6145" i="35"/>
  <c r="S6145" i="35"/>
  <c r="L6145" i="35"/>
  <c r="X6144" i="35"/>
  <c r="AE6144" i="35" s="1"/>
  <c r="T6144" i="35"/>
  <c r="S6144" i="35"/>
  <c r="L6144" i="35"/>
  <c r="X6143" i="35"/>
  <c r="AE6143" i="35" s="1"/>
  <c r="T6143" i="35"/>
  <c r="S6143" i="35"/>
  <c r="L6143" i="35"/>
  <c r="X6142" i="35"/>
  <c r="AE6142" i="35" s="1"/>
  <c r="T6142" i="35"/>
  <c r="S6142" i="35"/>
  <c r="L6142" i="35"/>
  <c r="X6141" i="35"/>
  <c r="AE6141" i="35" s="1"/>
  <c r="T6141" i="35"/>
  <c r="S6141" i="35"/>
  <c r="L6141" i="35"/>
  <c r="X6140" i="35"/>
  <c r="AE6140" i="35" s="1"/>
  <c r="T6140" i="35"/>
  <c r="S6140" i="35"/>
  <c r="L6140" i="35"/>
  <c r="X6139" i="35"/>
  <c r="AE6139" i="35" s="1"/>
  <c r="T6139" i="35"/>
  <c r="S6139" i="35"/>
  <c r="L6139" i="35"/>
  <c r="X6138" i="35"/>
  <c r="AE6138" i="35" s="1"/>
  <c r="T6138" i="35"/>
  <c r="S6138" i="35"/>
  <c r="L6138" i="35"/>
  <c r="X6137" i="35"/>
  <c r="AE6137" i="35" s="1"/>
  <c r="T6137" i="35"/>
  <c r="S6137" i="35"/>
  <c r="L6137" i="35"/>
  <c r="X6136" i="35"/>
  <c r="AE6136" i="35" s="1"/>
  <c r="T6136" i="35"/>
  <c r="S6136" i="35"/>
  <c r="L6136" i="35"/>
  <c r="X6135" i="35"/>
  <c r="AE6135" i="35" s="1"/>
  <c r="T6135" i="35"/>
  <c r="S6135" i="35"/>
  <c r="L6135" i="35"/>
  <c r="X6134" i="35"/>
  <c r="AE6134" i="35" s="1"/>
  <c r="T6134" i="35"/>
  <c r="S6134" i="35"/>
  <c r="L6134" i="35"/>
  <c r="X6133" i="35"/>
  <c r="AE6133" i="35" s="1"/>
  <c r="T6133" i="35"/>
  <c r="S6133" i="35"/>
  <c r="L6133" i="35"/>
  <c r="X6132" i="35"/>
  <c r="AE6132" i="35" s="1"/>
  <c r="T6132" i="35"/>
  <c r="S6132" i="35"/>
  <c r="L6132" i="35"/>
  <c r="X6131" i="35"/>
  <c r="AE6131" i="35" s="1"/>
  <c r="T6131" i="35"/>
  <c r="S6131" i="35"/>
  <c r="L6131" i="35"/>
  <c r="X6130" i="35"/>
  <c r="AE6130" i="35" s="1"/>
  <c r="T6130" i="35"/>
  <c r="S6130" i="35"/>
  <c r="L6130" i="35"/>
  <c r="X6129" i="35"/>
  <c r="AE6129" i="35" s="1"/>
  <c r="T6129" i="35"/>
  <c r="S6129" i="35"/>
  <c r="L6129" i="35"/>
  <c r="X6128" i="35"/>
  <c r="AE6128" i="35" s="1"/>
  <c r="T6128" i="35"/>
  <c r="S6128" i="35"/>
  <c r="L6128" i="35"/>
  <c r="X6127" i="35"/>
  <c r="AE6127" i="35" s="1"/>
  <c r="T6127" i="35"/>
  <c r="S6127" i="35"/>
  <c r="L6127" i="35"/>
  <c r="X6126" i="35"/>
  <c r="AE6126" i="35" s="1"/>
  <c r="T6126" i="35"/>
  <c r="S6126" i="35"/>
  <c r="L6126" i="35"/>
  <c r="X6125" i="35"/>
  <c r="AE6125" i="35" s="1"/>
  <c r="T6125" i="35"/>
  <c r="S6125" i="35"/>
  <c r="L6125" i="35"/>
  <c r="X6124" i="35"/>
  <c r="AE6124" i="35" s="1"/>
  <c r="T6124" i="35"/>
  <c r="S6124" i="35"/>
  <c r="L6124" i="35"/>
  <c r="X6123" i="35"/>
  <c r="AE6123" i="35" s="1"/>
  <c r="T6123" i="35"/>
  <c r="S6123" i="35"/>
  <c r="L6123" i="35"/>
  <c r="X6122" i="35"/>
  <c r="AE6122" i="35" s="1"/>
  <c r="T6122" i="35"/>
  <c r="S6122" i="35"/>
  <c r="L6122" i="35"/>
  <c r="X6121" i="35"/>
  <c r="AE6121" i="35" s="1"/>
  <c r="T6121" i="35"/>
  <c r="S6121" i="35"/>
  <c r="L6121" i="35"/>
  <c r="X6120" i="35"/>
  <c r="AE6120" i="35" s="1"/>
  <c r="T6120" i="35"/>
  <c r="S6120" i="35"/>
  <c r="L6120" i="35"/>
  <c r="X6119" i="35"/>
  <c r="AE6119" i="35" s="1"/>
  <c r="T6119" i="35"/>
  <c r="S6119" i="35"/>
  <c r="L6119" i="35"/>
  <c r="X6118" i="35"/>
  <c r="AE6118" i="35" s="1"/>
  <c r="T6118" i="35"/>
  <c r="S6118" i="35"/>
  <c r="L6118" i="35"/>
  <c r="X6117" i="35"/>
  <c r="AE6117" i="35" s="1"/>
  <c r="T6117" i="35"/>
  <c r="S6117" i="35"/>
  <c r="L6117" i="35"/>
  <c r="X6116" i="35"/>
  <c r="AE6116" i="35" s="1"/>
  <c r="T6116" i="35"/>
  <c r="S6116" i="35"/>
  <c r="L6116" i="35"/>
  <c r="X6115" i="35"/>
  <c r="AE6115" i="35" s="1"/>
  <c r="T6115" i="35"/>
  <c r="S6115" i="35"/>
  <c r="L6115" i="35"/>
  <c r="X6114" i="35"/>
  <c r="AE6114" i="35" s="1"/>
  <c r="T6114" i="35"/>
  <c r="S6114" i="35"/>
  <c r="L6114" i="35"/>
  <c r="X6113" i="35"/>
  <c r="AE6113" i="35" s="1"/>
  <c r="T6113" i="35"/>
  <c r="S6113" i="35"/>
  <c r="L6113" i="35"/>
  <c r="X6112" i="35"/>
  <c r="AE6112" i="35" s="1"/>
  <c r="T6112" i="35"/>
  <c r="S6112" i="35"/>
  <c r="L6112" i="35"/>
  <c r="X6111" i="35"/>
  <c r="AE6111" i="35" s="1"/>
  <c r="T6111" i="35"/>
  <c r="S6111" i="35"/>
  <c r="L6111" i="35"/>
  <c r="X6110" i="35"/>
  <c r="AE6110" i="35" s="1"/>
  <c r="T6110" i="35"/>
  <c r="S6110" i="35"/>
  <c r="L6110" i="35"/>
  <c r="X6109" i="35"/>
  <c r="AE6109" i="35" s="1"/>
  <c r="T6109" i="35"/>
  <c r="S6109" i="35"/>
  <c r="L6109" i="35"/>
  <c r="X6108" i="35"/>
  <c r="AE6108" i="35" s="1"/>
  <c r="T6108" i="35"/>
  <c r="S6108" i="35"/>
  <c r="L6108" i="35"/>
  <c r="X6107" i="35"/>
  <c r="AE6107" i="35" s="1"/>
  <c r="T6107" i="35"/>
  <c r="S6107" i="35"/>
  <c r="L6107" i="35"/>
  <c r="X6106" i="35"/>
  <c r="AE6106" i="35" s="1"/>
  <c r="T6106" i="35"/>
  <c r="S6106" i="35"/>
  <c r="L6106" i="35"/>
  <c r="X6105" i="35"/>
  <c r="AE6105" i="35" s="1"/>
  <c r="T6105" i="35"/>
  <c r="S6105" i="35"/>
  <c r="L6105" i="35"/>
  <c r="X6104" i="35"/>
  <c r="AE6104" i="35" s="1"/>
  <c r="T6104" i="35"/>
  <c r="S6104" i="35"/>
  <c r="L6104" i="35"/>
  <c r="X6103" i="35"/>
  <c r="AE6103" i="35" s="1"/>
  <c r="T6103" i="35"/>
  <c r="S6103" i="35"/>
  <c r="L6103" i="35"/>
  <c r="X6102" i="35"/>
  <c r="AE6102" i="35" s="1"/>
  <c r="T6102" i="35"/>
  <c r="S6102" i="35"/>
  <c r="L6102" i="35"/>
  <c r="X6101" i="35"/>
  <c r="AE6101" i="35" s="1"/>
  <c r="T6101" i="35"/>
  <c r="S6101" i="35"/>
  <c r="L6101" i="35"/>
  <c r="X6100" i="35"/>
  <c r="AE6100" i="35" s="1"/>
  <c r="T6100" i="35"/>
  <c r="S6100" i="35"/>
  <c r="L6100" i="35"/>
  <c r="X6099" i="35"/>
  <c r="AE6099" i="35" s="1"/>
  <c r="T6099" i="35"/>
  <c r="S6099" i="35"/>
  <c r="L6099" i="35"/>
  <c r="X6098" i="35"/>
  <c r="AE6098" i="35" s="1"/>
  <c r="T6098" i="35"/>
  <c r="S6098" i="35"/>
  <c r="L6098" i="35"/>
  <c r="X6097" i="35"/>
  <c r="AE6097" i="35" s="1"/>
  <c r="T6097" i="35"/>
  <c r="S6097" i="35"/>
  <c r="L6097" i="35"/>
  <c r="X6096" i="35"/>
  <c r="AE6096" i="35" s="1"/>
  <c r="T6096" i="35"/>
  <c r="S6096" i="35"/>
  <c r="L6096" i="35"/>
  <c r="X6095" i="35"/>
  <c r="AE6095" i="35" s="1"/>
  <c r="T6095" i="35"/>
  <c r="S6095" i="35"/>
  <c r="L6095" i="35"/>
  <c r="X6094" i="35"/>
  <c r="AE6094" i="35" s="1"/>
  <c r="T6094" i="35"/>
  <c r="S6094" i="35"/>
  <c r="L6094" i="35"/>
  <c r="X6093" i="35"/>
  <c r="AE6093" i="35" s="1"/>
  <c r="T6093" i="35"/>
  <c r="S6093" i="35"/>
  <c r="L6093" i="35"/>
  <c r="X6092" i="35"/>
  <c r="AE6092" i="35" s="1"/>
  <c r="T6092" i="35"/>
  <c r="S6092" i="35"/>
  <c r="L6092" i="35"/>
  <c r="X6091" i="35"/>
  <c r="AE6091" i="35" s="1"/>
  <c r="T6091" i="35"/>
  <c r="S6091" i="35"/>
  <c r="L6091" i="35"/>
  <c r="X6090" i="35"/>
  <c r="AE6090" i="35" s="1"/>
  <c r="T6090" i="35"/>
  <c r="S6090" i="35"/>
  <c r="L6090" i="35"/>
  <c r="X6089" i="35"/>
  <c r="AE6089" i="35" s="1"/>
  <c r="T6089" i="35"/>
  <c r="S6089" i="35"/>
  <c r="L6089" i="35"/>
  <c r="X6088" i="35"/>
  <c r="AE6088" i="35" s="1"/>
  <c r="T6088" i="35"/>
  <c r="S6088" i="35"/>
  <c r="L6088" i="35"/>
  <c r="X6087" i="35"/>
  <c r="AE6087" i="35" s="1"/>
  <c r="T6087" i="35"/>
  <c r="S6087" i="35"/>
  <c r="L6087" i="35"/>
  <c r="X6086" i="35"/>
  <c r="AE6086" i="35" s="1"/>
  <c r="T6086" i="35"/>
  <c r="S6086" i="35"/>
  <c r="L6086" i="35"/>
  <c r="X6085" i="35"/>
  <c r="AE6085" i="35" s="1"/>
  <c r="T6085" i="35"/>
  <c r="S6085" i="35"/>
  <c r="L6085" i="35"/>
  <c r="X6084" i="35"/>
  <c r="AE6084" i="35" s="1"/>
  <c r="T6084" i="35"/>
  <c r="S6084" i="35"/>
  <c r="L6084" i="35"/>
  <c r="X6083" i="35"/>
  <c r="AE6083" i="35" s="1"/>
  <c r="T6083" i="35"/>
  <c r="S6083" i="35"/>
  <c r="L6083" i="35"/>
  <c r="X6082" i="35"/>
  <c r="AE6082" i="35" s="1"/>
  <c r="T6082" i="35"/>
  <c r="S6082" i="35"/>
  <c r="L6082" i="35"/>
  <c r="X6081" i="35"/>
  <c r="AE6081" i="35" s="1"/>
  <c r="T6081" i="35"/>
  <c r="S6081" i="35"/>
  <c r="L6081" i="35"/>
  <c r="X6080" i="35"/>
  <c r="AE6080" i="35" s="1"/>
  <c r="T6080" i="35"/>
  <c r="S6080" i="35"/>
  <c r="L6080" i="35"/>
  <c r="X6079" i="35"/>
  <c r="AE6079" i="35" s="1"/>
  <c r="T6079" i="35"/>
  <c r="S6079" i="35"/>
  <c r="L6079" i="35"/>
  <c r="X6078" i="35"/>
  <c r="AE6078" i="35" s="1"/>
  <c r="T6078" i="35"/>
  <c r="S6078" i="35"/>
  <c r="L6078" i="35"/>
  <c r="X6077" i="35"/>
  <c r="AE6077" i="35" s="1"/>
  <c r="T6077" i="35"/>
  <c r="S6077" i="35"/>
  <c r="L6077" i="35"/>
  <c r="X6076" i="35"/>
  <c r="AE6076" i="35" s="1"/>
  <c r="T6076" i="35"/>
  <c r="S6076" i="35"/>
  <c r="L6076" i="35"/>
  <c r="X6075" i="35"/>
  <c r="AE6075" i="35" s="1"/>
  <c r="T6075" i="35"/>
  <c r="S6075" i="35"/>
  <c r="L6075" i="35"/>
  <c r="X6074" i="35"/>
  <c r="AE6074" i="35" s="1"/>
  <c r="T6074" i="35"/>
  <c r="S6074" i="35"/>
  <c r="L6074" i="35"/>
  <c r="X6073" i="35"/>
  <c r="AE6073" i="35" s="1"/>
  <c r="T6073" i="35"/>
  <c r="S6073" i="35"/>
  <c r="L6073" i="35"/>
  <c r="X6072" i="35"/>
  <c r="AE6072" i="35" s="1"/>
  <c r="T6072" i="35"/>
  <c r="S6072" i="35"/>
  <c r="L6072" i="35"/>
  <c r="X6071" i="35"/>
  <c r="AE6071" i="35" s="1"/>
  <c r="T6071" i="35"/>
  <c r="S6071" i="35"/>
  <c r="L6071" i="35"/>
  <c r="X6070" i="35"/>
  <c r="AE6070" i="35" s="1"/>
  <c r="T6070" i="35"/>
  <c r="S6070" i="35"/>
  <c r="L6070" i="35"/>
  <c r="X6069" i="35"/>
  <c r="AE6069" i="35" s="1"/>
  <c r="T6069" i="35"/>
  <c r="S6069" i="35"/>
  <c r="L6069" i="35"/>
  <c r="X6068" i="35"/>
  <c r="AE6068" i="35" s="1"/>
  <c r="T6068" i="35"/>
  <c r="S6068" i="35"/>
  <c r="L6068" i="35"/>
  <c r="X6067" i="35"/>
  <c r="AE6067" i="35" s="1"/>
  <c r="T6067" i="35"/>
  <c r="S6067" i="35"/>
  <c r="L6067" i="35"/>
  <c r="X6066" i="35"/>
  <c r="AE6066" i="35" s="1"/>
  <c r="T6066" i="35"/>
  <c r="S6066" i="35"/>
  <c r="L6066" i="35"/>
  <c r="X6065" i="35"/>
  <c r="AE6065" i="35" s="1"/>
  <c r="T6065" i="35"/>
  <c r="S6065" i="35"/>
  <c r="L6065" i="35"/>
  <c r="X6064" i="35"/>
  <c r="AE6064" i="35" s="1"/>
  <c r="T6064" i="35"/>
  <c r="S6064" i="35"/>
  <c r="L6064" i="35"/>
  <c r="X6063" i="35"/>
  <c r="AE6063" i="35" s="1"/>
  <c r="T6063" i="35"/>
  <c r="S6063" i="35"/>
  <c r="L6063" i="35"/>
  <c r="X6062" i="35"/>
  <c r="AE6062" i="35" s="1"/>
  <c r="T6062" i="35"/>
  <c r="S6062" i="35"/>
  <c r="L6062" i="35"/>
  <c r="X6061" i="35"/>
  <c r="AE6061" i="35" s="1"/>
  <c r="T6061" i="35"/>
  <c r="S6061" i="35"/>
  <c r="L6061" i="35"/>
  <c r="X6060" i="35"/>
  <c r="AE6060" i="35" s="1"/>
  <c r="T6060" i="35"/>
  <c r="S6060" i="35"/>
  <c r="L6060" i="35"/>
  <c r="X6059" i="35"/>
  <c r="AE6059" i="35" s="1"/>
  <c r="T6059" i="35"/>
  <c r="S6059" i="35"/>
  <c r="L6059" i="35"/>
  <c r="X6058" i="35"/>
  <c r="AE6058" i="35" s="1"/>
  <c r="T6058" i="35"/>
  <c r="S6058" i="35"/>
  <c r="L6058" i="35"/>
  <c r="X6057" i="35"/>
  <c r="AE6057" i="35" s="1"/>
  <c r="T6057" i="35"/>
  <c r="S6057" i="35"/>
  <c r="L6057" i="35"/>
  <c r="X6056" i="35"/>
  <c r="AE6056" i="35" s="1"/>
  <c r="T6056" i="35"/>
  <c r="S6056" i="35"/>
  <c r="L6056" i="35"/>
  <c r="X6055" i="35"/>
  <c r="AE6055" i="35" s="1"/>
  <c r="T6055" i="35"/>
  <c r="S6055" i="35"/>
  <c r="L6055" i="35"/>
  <c r="X6054" i="35"/>
  <c r="AE6054" i="35" s="1"/>
  <c r="T6054" i="35"/>
  <c r="S6054" i="35"/>
  <c r="L6054" i="35"/>
  <c r="X6053" i="35"/>
  <c r="AE6053" i="35" s="1"/>
  <c r="T6053" i="35"/>
  <c r="S6053" i="35"/>
  <c r="L6053" i="35"/>
  <c r="X6052" i="35"/>
  <c r="AE6052" i="35" s="1"/>
  <c r="T6052" i="35"/>
  <c r="S6052" i="35"/>
  <c r="L6052" i="35"/>
  <c r="X6051" i="35"/>
  <c r="AE6051" i="35" s="1"/>
  <c r="T6051" i="35"/>
  <c r="S6051" i="35"/>
  <c r="L6051" i="35"/>
  <c r="X6050" i="35"/>
  <c r="AE6050" i="35" s="1"/>
  <c r="T6050" i="35"/>
  <c r="S6050" i="35"/>
  <c r="L6050" i="35"/>
  <c r="X6049" i="35"/>
  <c r="AE6049" i="35" s="1"/>
  <c r="T6049" i="35"/>
  <c r="S6049" i="35"/>
  <c r="L6049" i="35"/>
  <c r="X6048" i="35"/>
  <c r="AE6048" i="35" s="1"/>
  <c r="T6048" i="35"/>
  <c r="S6048" i="35"/>
  <c r="L6048" i="35"/>
  <c r="X6047" i="35"/>
  <c r="AE6047" i="35" s="1"/>
  <c r="T6047" i="35"/>
  <c r="S6047" i="35"/>
  <c r="L6047" i="35"/>
  <c r="X6046" i="35"/>
  <c r="AE6046" i="35" s="1"/>
  <c r="T6046" i="35"/>
  <c r="S6046" i="35"/>
  <c r="L6046" i="35"/>
  <c r="X6045" i="35"/>
  <c r="AE6045" i="35" s="1"/>
  <c r="T6045" i="35"/>
  <c r="S6045" i="35"/>
  <c r="L6045" i="35"/>
  <c r="X6044" i="35"/>
  <c r="AE6044" i="35" s="1"/>
  <c r="T6044" i="35"/>
  <c r="S6044" i="35"/>
  <c r="L6044" i="35"/>
  <c r="X6043" i="35"/>
  <c r="AE6043" i="35" s="1"/>
  <c r="T6043" i="35"/>
  <c r="S6043" i="35"/>
  <c r="L6043" i="35"/>
  <c r="X6042" i="35"/>
  <c r="AE6042" i="35" s="1"/>
  <c r="T6042" i="35"/>
  <c r="S6042" i="35"/>
  <c r="L6042" i="35"/>
  <c r="X6041" i="35"/>
  <c r="AE6041" i="35" s="1"/>
  <c r="T6041" i="35"/>
  <c r="S6041" i="35"/>
  <c r="L6041" i="35"/>
  <c r="X6040" i="35"/>
  <c r="AE6040" i="35" s="1"/>
  <c r="T6040" i="35"/>
  <c r="S6040" i="35"/>
  <c r="L6040" i="35"/>
  <c r="X6039" i="35"/>
  <c r="AE6039" i="35" s="1"/>
  <c r="T6039" i="35"/>
  <c r="S6039" i="35"/>
  <c r="L6039" i="35"/>
  <c r="X6038" i="35"/>
  <c r="AE6038" i="35" s="1"/>
  <c r="T6038" i="35"/>
  <c r="S6038" i="35"/>
  <c r="L6038" i="35"/>
  <c r="X6037" i="35"/>
  <c r="AE6037" i="35" s="1"/>
  <c r="T6037" i="35"/>
  <c r="S6037" i="35"/>
  <c r="L6037" i="35"/>
  <c r="X6036" i="35"/>
  <c r="AE6036" i="35" s="1"/>
  <c r="T6036" i="35"/>
  <c r="S6036" i="35"/>
  <c r="L6036" i="35"/>
  <c r="X6035" i="35"/>
  <c r="AE6035" i="35" s="1"/>
  <c r="T6035" i="35"/>
  <c r="S6035" i="35"/>
  <c r="L6035" i="35"/>
  <c r="X6034" i="35"/>
  <c r="AE6034" i="35" s="1"/>
  <c r="T6034" i="35"/>
  <c r="S6034" i="35"/>
  <c r="L6034" i="35"/>
  <c r="X6033" i="35"/>
  <c r="AE6033" i="35" s="1"/>
  <c r="T6033" i="35"/>
  <c r="S6033" i="35"/>
  <c r="L6033" i="35"/>
  <c r="X6032" i="35"/>
  <c r="AE6032" i="35" s="1"/>
  <c r="T6032" i="35"/>
  <c r="S6032" i="35"/>
  <c r="L6032" i="35"/>
  <c r="X6031" i="35"/>
  <c r="AE6031" i="35" s="1"/>
  <c r="T6031" i="35"/>
  <c r="S6031" i="35"/>
  <c r="L6031" i="35"/>
  <c r="X6030" i="35"/>
  <c r="AE6030" i="35" s="1"/>
  <c r="T6030" i="35"/>
  <c r="S6030" i="35"/>
  <c r="L6030" i="35"/>
  <c r="X6029" i="35"/>
  <c r="AE6029" i="35" s="1"/>
  <c r="T6029" i="35"/>
  <c r="S6029" i="35"/>
  <c r="L6029" i="35"/>
  <c r="X6028" i="35"/>
  <c r="AE6028" i="35" s="1"/>
  <c r="T6028" i="35"/>
  <c r="S6028" i="35"/>
  <c r="L6028" i="35"/>
  <c r="X6027" i="35"/>
  <c r="AE6027" i="35" s="1"/>
  <c r="T6027" i="35"/>
  <c r="S6027" i="35"/>
  <c r="L6027" i="35"/>
  <c r="X6026" i="35"/>
  <c r="AE6026" i="35" s="1"/>
  <c r="T6026" i="35"/>
  <c r="S6026" i="35"/>
  <c r="L6026" i="35"/>
  <c r="X6025" i="35"/>
  <c r="AE6025" i="35" s="1"/>
  <c r="T6025" i="35"/>
  <c r="S6025" i="35"/>
  <c r="L6025" i="35"/>
  <c r="X6024" i="35"/>
  <c r="AE6024" i="35" s="1"/>
  <c r="T6024" i="35"/>
  <c r="S6024" i="35"/>
  <c r="L6024" i="35"/>
  <c r="X6023" i="35"/>
  <c r="AE6023" i="35" s="1"/>
  <c r="T6023" i="35"/>
  <c r="S6023" i="35"/>
  <c r="L6023" i="35"/>
  <c r="X6022" i="35"/>
  <c r="AE6022" i="35" s="1"/>
  <c r="T6022" i="35"/>
  <c r="S6022" i="35"/>
  <c r="L6022" i="35"/>
  <c r="X6021" i="35"/>
  <c r="AE6021" i="35" s="1"/>
  <c r="T6021" i="35"/>
  <c r="S6021" i="35"/>
  <c r="L6021" i="35"/>
  <c r="X6020" i="35"/>
  <c r="AE6020" i="35" s="1"/>
  <c r="T6020" i="35"/>
  <c r="S6020" i="35"/>
  <c r="L6020" i="35"/>
  <c r="X6019" i="35"/>
  <c r="AE6019" i="35" s="1"/>
  <c r="T6019" i="35"/>
  <c r="S6019" i="35"/>
  <c r="L6019" i="35"/>
  <c r="X6018" i="35"/>
  <c r="AE6018" i="35" s="1"/>
  <c r="T6018" i="35"/>
  <c r="S6018" i="35"/>
  <c r="L6018" i="35"/>
  <c r="X6017" i="35"/>
  <c r="AE6017" i="35" s="1"/>
  <c r="T6017" i="35"/>
  <c r="S6017" i="35"/>
  <c r="L6017" i="35"/>
  <c r="X6016" i="35"/>
  <c r="AE6016" i="35" s="1"/>
  <c r="T6016" i="35"/>
  <c r="S6016" i="35"/>
  <c r="L6016" i="35"/>
  <c r="X6015" i="35"/>
  <c r="AE6015" i="35" s="1"/>
  <c r="T6015" i="35"/>
  <c r="S6015" i="35"/>
  <c r="L6015" i="35"/>
  <c r="X6014" i="35"/>
  <c r="AE6014" i="35" s="1"/>
  <c r="T6014" i="35"/>
  <c r="S6014" i="35"/>
  <c r="L6014" i="35"/>
  <c r="X6013" i="35"/>
  <c r="AE6013" i="35" s="1"/>
  <c r="T6013" i="35"/>
  <c r="S6013" i="35"/>
  <c r="L6013" i="35"/>
  <c r="X6012" i="35"/>
  <c r="AE6012" i="35" s="1"/>
  <c r="T6012" i="35"/>
  <c r="S6012" i="35"/>
  <c r="L6012" i="35"/>
  <c r="X6011" i="35"/>
  <c r="AE6011" i="35" s="1"/>
  <c r="T6011" i="35"/>
  <c r="S6011" i="35"/>
  <c r="L6011" i="35"/>
  <c r="X6010" i="35"/>
  <c r="AE6010" i="35" s="1"/>
  <c r="T6010" i="35"/>
  <c r="S6010" i="35"/>
  <c r="L6010" i="35"/>
  <c r="X6009" i="35"/>
  <c r="AE6009" i="35" s="1"/>
  <c r="T6009" i="35"/>
  <c r="S6009" i="35"/>
  <c r="L6009" i="35"/>
  <c r="X6008" i="35"/>
  <c r="AE6008" i="35" s="1"/>
  <c r="T6008" i="35"/>
  <c r="S6008" i="35"/>
  <c r="L6008" i="35"/>
  <c r="X6007" i="35"/>
  <c r="AE6007" i="35" s="1"/>
  <c r="T6007" i="35"/>
  <c r="S6007" i="35"/>
  <c r="L6007" i="35"/>
  <c r="X6006" i="35"/>
  <c r="AE6006" i="35" s="1"/>
  <c r="T6006" i="35"/>
  <c r="S6006" i="35"/>
  <c r="L6006" i="35"/>
  <c r="X6005" i="35"/>
  <c r="AE6005" i="35" s="1"/>
  <c r="T6005" i="35"/>
  <c r="S6005" i="35"/>
  <c r="L6005" i="35"/>
  <c r="X6004" i="35"/>
  <c r="AE6004" i="35" s="1"/>
  <c r="T6004" i="35"/>
  <c r="S6004" i="35"/>
  <c r="L6004" i="35"/>
  <c r="X6003" i="35"/>
  <c r="AE6003" i="35" s="1"/>
  <c r="T6003" i="35"/>
  <c r="S6003" i="35"/>
  <c r="U6003" i="35" s="1"/>
  <c r="AA6003" i="35" s="1"/>
  <c r="L6003" i="35"/>
  <c r="X6002" i="35"/>
  <c r="AE6002" i="35" s="1"/>
  <c r="T6002" i="35"/>
  <c r="S6002" i="35"/>
  <c r="L6002" i="35"/>
  <c r="X6001" i="35"/>
  <c r="AE6001" i="35" s="1"/>
  <c r="T6001" i="35"/>
  <c r="S6001" i="35"/>
  <c r="L6001" i="35"/>
  <c r="X6000" i="35"/>
  <c r="AE6000" i="35" s="1"/>
  <c r="T6000" i="35"/>
  <c r="S6000" i="35"/>
  <c r="L6000" i="35"/>
  <c r="X5999" i="35"/>
  <c r="AE5999" i="35" s="1"/>
  <c r="T5999" i="35"/>
  <c r="S5999" i="35"/>
  <c r="L5999" i="35"/>
  <c r="X5998" i="35"/>
  <c r="AE5998" i="35" s="1"/>
  <c r="T5998" i="35"/>
  <c r="S5998" i="35"/>
  <c r="L5998" i="35"/>
  <c r="X5997" i="35"/>
  <c r="AE5997" i="35" s="1"/>
  <c r="T5997" i="35"/>
  <c r="S5997" i="35"/>
  <c r="L5997" i="35"/>
  <c r="X5996" i="35"/>
  <c r="AE5996" i="35" s="1"/>
  <c r="T5996" i="35"/>
  <c r="S5996" i="35"/>
  <c r="L5996" i="35"/>
  <c r="X5995" i="35"/>
  <c r="AE5995" i="35" s="1"/>
  <c r="T5995" i="35"/>
  <c r="S5995" i="35"/>
  <c r="L5995" i="35"/>
  <c r="X5994" i="35"/>
  <c r="AE5994" i="35" s="1"/>
  <c r="T5994" i="35"/>
  <c r="S5994" i="35"/>
  <c r="L5994" i="35"/>
  <c r="X5993" i="35"/>
  <c r="AE5993" i="35" s="1"/>
  <c r="T5993" i="35"/>
  <c r="S5993" i="35"/>
  <c r="L5993" i="35"/>
  <c r="X5992" i="35"/>
  <c r="AE5992" i="35" s="1"/>
  <c r="T5992" i="35"/>
  <c r="S5992" i="35"/>
  <c r="L5992" i="35"/>
  <c r="X5991" i="35"/>
  <c r="AE5991" i="35" s="1"/>
  <c r="T5991" i="35"/>
  <c r="S5991" i="35"/>
  <c r="L5991" i="35"/>
  <c r="X5990" i="35"/>
  <c r="AE5990" i="35" s="1"/>
  <c r="T5990" i="35"/>
  <c r="S5990" i="35"/>
  <c r="L5990" i="35"/>
  <c r="X5989" i="35"/>
  <c r="AE5989" i="35" s="1"/>
  <c r="T5989" i="35"/>
  <c r="S5989" i="35"/>
  <c r="L5989" i="35"/>
  <c r="X5988" i="35"/>
  <c r="AE5988" i="35" s="1"/>
  <c r="T5988" i="35"/>
  <c r="S5988" i="35"/>
  <c r="L5988" i="35"/>
  <c r="X5987" i="35"/>
  <c r="AE5987" i="35" s="1"/>
  <c r="T5987" i="35"/>
  <c r="S5987" i="35"/>
  <c r="L5987" i="35"/>
  <c r="X5986" i="35"/>
  <c r="AE5986" i="35" s="1"/>
  <c r="T5986" i="35"/>
  <c r="S5986" i="35"/>
  <c r="L5986" i="35"/>
  <c r="X5985" i="35"/>
  <c r="AE5985" i="35" s="1"/>
  <c r="T5985" i="35"/>
  <c r="S5985" i="35"/>
  <c r="L5985" i="35"/>
  <c r="X5984" i="35"/>
  <c r="AE5984" i="35" s="1"/>
  <c r="T5984" i="35"/>
  <c r="S5984" i="35"/>
  <c r="L5984" i="35"/>
  <c r="X5983" i="35"/>
  <c r="AE5983" i="35" s="1"/>
  <c r="T5983" i="35"/>
  <c r="S5983" i="35"/>
  <c r="L5983" i="35"/>
  <c r="X5982" i="35"/>
  <c r="AE5982" i="35" s="1"/>
  <c r="T5982" i="35"/>
  <c r="S5982" i="35"/>
  <c r="L5982" i="35"/>
  <c r="X5981" i="35"/>
  <c r="AE5981" i="35" s="1"/>
  <c r="T5981" i="35"/>
  <c r="S5981" i="35"/>
  <c r="L5981" i="35"/>
  <c r="X5980" i="35"/>
  <c r="AE5980" i="35" s="1"/>
  <c r="T5980" i="35"/>
  <c r="S5980" i="35"/>
  <c r="L5980" i="35"/>
  <c r="X5979" i="35"/>
  <c r="AE5979" i="35" s="1"/>
  <c r="T5979" i="35"/>
  <c r="S5979" i="35"/>
  <c r="L5979" i="35"/>
  <c r="X5978" i="35"/>
  <c r="AE5978" i="35" s="1"/>
  <c r="T5978" i="35"/>
  <c r="S5978" i="35"/>
  <c r="L5978" i="35"/>
  <c r="X5977" i="35"/>
  <c r="AE5977" i="35" s="1"/>
  <c r="T5977" i="35"/>
  <c r="S5977" i="35"/>
  <c r="L5977" i="35"/>
  <c r="X5976" i="35"/>
  <c r="AE5976" i="35" s="1"/>
  <c r="T5976" i="35"/>
  <c r="S5976" i="35"/>
  <c r="L5976" i="35"/>
  <c r="X5975" i="35"/>
  <c r="AE5975" i="35" s="1"/>
  <c r="T5975" i="35"/>
  <c r="S5975" i="35"/>
  <c r="L5975" i="35"/>
  <c r="X5974" i="35"/>
  <c r="AE5974" i="35" s="1"/>
  <c r="T5974" i="35"/>
  <c r="S5974" i="35"/>
  <c r="L5974" i="35"/>
  <c r="X5973" i="35"/>
  <c r="AE5973" i="35" s="1"/>
  <c r="T5973" i="35"/>
  <c r="S5973" i="35"/>
  <c r="L5973" i="35"/>
  <c r="X5972" i="35"/>
  <c r="AE5972" i="35" s="1"/>
  <c r="T5972" i="35"/>
  <c r="S5972" i="35"/>
  <c r="L5972" i="35"/>
  <c r="X5971" i="35"/>
  <c r="AE5971" i="35" s="1"/>
  <c r="T5971" i="35"/>
  <c r="S5971" i="35"/>
  <c r="L5971" i="35"/>
  <c r="X5970" i="35"/>
  <c r="AE5970" i="35" s="1"/>
  <c r="T5970" i="35"/>
  <c r="S5970" i="35"/>
  <c r="L5970" i="35"/>
  <c r="X5969" i="35"/>
  <c r="AE5969" i="35" s="1"/>
  <c r="T5969" i="35"/>
  <c r="S5969" i="35"/>
  <c r="L5969" i="35"/>
  <c r="X5968" i="35"/>
  <c r="AE5968" i="35" s="1"/>
  <c r="T5968" i="35"/>
  <c r="S5968" i="35"/>
  <c r="L5968" i="35"/>
  <c r="X5967" i="35"/>
  <c r="AE5967" i="35" s="1"/>
  <c r="T5967" i="35"/>
  <c r="S5967" i="35"/>
  <c r="L5967" i="35"/>
  <c r="X5966" i="35"/>
  <c r="AE5966" i="35" s="1"/>
  <c r="T5966" i="35"/>
  <c r="S5966" i="35"/>
  <c r="L5966" i="35"/>
  <c r="X5965" i="35"/>
  <c r="AE5965" i="35" s="1"/>
  <c r="T5965" i="35"/>
  <c r="S5965" i="35"/>
  <c r="L5965" i="35"/>
  <c r="X5964" i="35"/>
  <c r="AE5964" i="35" s="1"/>
  <c r="T5964" i="35"/>
  <c r="S5964" i="35"/>
  <c r="L5964" i="35"/>
  <c r="X5963" i="35"/>
  <c r="AE5963" i="35" s="1"/>
  <c r="T5963" i="35"/>
  <c r="S5963" i="35"/>
  <c r="L5963" i="35"/>
  <c r="X5962" i="35"/>
  <c r="AE5962" i="35" s="1"/>
  <c r="T5962" i="35"/>
  <c r="S5962" i="35"/>
  <c r="L5962" i="35"/>
  <c r="X5961" i="35"/>
  <c r="AE5961" i="35" s="1"/>
  <c r="T5961" i="35"/>
  <c r="S5961" i="35"/>
  <c r="L5961" i="35"/>
  <c r="X5960" i="35"/>
  <c r="AE5960" i="35" s="1"/>
  <c r="T5960" i="35"/>
  <c r="S5960" i="35"/>
  <c r="L5960" i="35"/>
  <c r="X5959" i="35"/>
  <c r="AE5959" i="35" s="1"/>
  <c r="T5959" i="35"/>
  <c r="S5959" i="35"/>
  <c r="L5959" i="35"/>
  <c r="X5958" i="35"/>
  <c r="AE5958" i="35" s="1"/>
  <c r="T5958" i="35"/>
  <c r="S5958" i="35"/>
  <c r="L5958" i="35"/>
  <c r="X5957" i="35"/>
  <c r="AE5957" i="35" s="1"/>
  <c r="T5957" i="35"/>
  <c r="S5957" i="35"/>
  <c r="L5957" i="35"/>
  <c r="X5956" i="35"/>
  <c r="AE5956" i="35" s="1"/>
  <c r="T5956" i="35"/>
  <c r="S5956" i="35"/>
  <c r="L5956" i="35"/>
  <c r="X5955" i="35"/>
  <c r="AE5955" i="35" s="1"/>
  <c r="T5955" i="35"/>
  <c r="S5955" i="35"/>
  <c r="L5955" i="35"/>
  <c r="X5954" i="35"/>
  <c r="AE5954" i="35" s="1"/>
  <c r="T5954" i="35"/>
  <c r="S5954" i="35"/>
  <c r="L5954" i="35"/>
  <c r="X5953" i="35"/>
  <c r="AE5953" i="35" s="1"/>
  <c r="T5953" i="35"/>
  <c r="S5953" i="35"/>
  <c r="L5953" i="35"/>
  <c r="X5952" i="35"/>
  <c r="AE5952" i="35" s="1"/>
  <c r="T5952" i="35"/>
  <c r="S5952" i="35"/>
  <c r="L5952" i="35"/>
  <c r="X5951" i="35"/>
  <c r="AE5951" i="35" s="1"/>
  <c r="T5951" i="35"/>
  <c r="S5951" i="35"/>
  <c r="L5951" i="35"/>
  <c r="X5950" i="35"/>
  <c r="AE5950" i="35" s="1"/>
  <c r="T5950" i="35"/>
  <c r="S5950" i="35"/>
  <c r="L5950" i="35"/>
  <c r="X5949" i="35"/>
  <c r="AE5949" i="35" s="1"/>
  <c r="T5949" i="35"/>
  <c r="S5949" i="35"/>
  <c r="L5949" i="35"/>
  <c r="X5948" i="35"/>
  <c r="AE5948" i="35" s="1"/>
  <c r="T5948" i="35"/>
  <c r="S5948" i="35"/>
  <c r="L5948" i="35"/>
  <c r="X5947" i="35"/>
  <c r="AE5947" i="35" s="1"/>
  <c r="T5947" i="35"/>
  <c r="S5947" i="35"/>
  <c r="L5947" i="35"/>
  <c r="X5946" i="35"/>
  <c r="AE5946" i="35" s="1"/>
  <c r="T5946" i="35"/>
  <c r="S5946" i="35"/>
  <c r="L5946" i="35"/>
  <c r="X5945" i="35"/>
  <c r="AE5945" i="35" s="1"/>
  <c r="T5945" i="35"/>
  <c r="S5945" i="35"/>
  <c r="L5945" i="35"/>
  <c r="X5944" i="35"/>
  <c r="AE5944" i="35" s="1"/>
  <c r="T5944" i="35"/>
  <c r="S5944" i="35"/>
  <c r="L5944" i="35"/>
  <c r="X5943" i="35"/>
  <c r="AE5943" i="35" s="1"/>
  <c r="T5943" i="35"/>
  <c r="S5943" i="35"/>
  <c r="L5943" i="35"/>
  <c r="X5942" i="35"/>
  <c r="AE5942" i="35" s="1"/>
  <c r="T5942" i="35"/>
  <c r="S5942" i="35"/>
  <c r="L5942" i="35"/>
  <c r="X5941" i="35"/>
  <c r="AE5941" i="35" s="1"/>
  <c r="T5941" i="35"/>
  <c r="S5941" i="35"/>
  <c r="L5941" i="35"/>
  <c r="X5940" i="35"/>
  <c r="AE5940" i="35" s="1"/>
  <c r="T5940" i="35"/>
  <c r="S5940" i="35"/>
  <c r="L5940" i="35"/>
  <c r="X5939" i="35"/>
  <c r="AE5939" i="35" s="1"/>
  <c r="T5939" i="35"/>
  <c r="S5939" i="35"/>
  <c r="L5939" i="35"/>
  <c r="X5938" i="35"/>
  <c r="AE5938" i="35" s="1"/>
  <c r="T5938" i="35"/>
  <c r="S5938" i="35"/>
  <c r="L5938" i="35"/>
  <c r="X5937" i="35"/>
  <c r="AE5937" i="35" s="1"/>
  <c r="T5937" i="35"/>
  <c r="S5937" i="35"/>
  <c r="L5937" i="35"/>
  <c r="X5936" i="35"/>
  <c r="AE5936" i="35" s="1"/>
  <c r="T5936" i="35"/>
  <c r="S5936" i="35"/>
  <c r="L5936" i="35"/>
  <c r="X5935" i="35"/>
  <c r="AE5935" i="35" s="1"/>
  <c r="T5935" i="35"/>
  <c r="S5935" i="35"/>
  <c r="L5935" i="35"/>
  <c r="X5934" i="35"/>
  <c r="AE5934" i="35" s="1"/>
  <c r="T5934" i="35"/>
  <c r="S5934" i="35"/>
  <c r="L5934" i="35"/>
  <c r="X5933" i="35"/>
  <c r="AE5933" i="35" s="1"/>
  <c r="T5933" i="35"/>
  <c r="S5933" i="35"/>
  <c r="L5933" i="35"/>
  <c r="X5932" i="35"/>
  <c r="AE5932" i="35" s="1"/>
  <c r="T5932" i="35"/>
  <c r="S5932" i="35"/>
  <c r="L5932" i="35"/>
  <c r="X5931" i="35"/>
  <c r="AE5931" i="35" s="1"/>
  <c r="T5931" i="35"/>
  <c r="S5931" i="35"/>
  <c r="L5931" i="35"/>
  <c r="X5930" i="35"/>
  <c r="AE5930" i="35" s="1"/>
  <c r="T5930" i="35"/>
  <c r="S5930" i="35"/>
  <c r="L5930" i="35"/>
  <c r="X5929" i="35"/>
  <c r="AE5929" i="35" s="1"/>
  <c r="T5929" i="35"/>
  <c r="S5929" i="35"/>
  <c r="L5929" i="35"/>
  <c r="X5928" i="35"/>
  <c r="AE5928" i="35" s="1"/>
  <c r="T5928" i="35"/>
  <c r="S5928" i="35"/>
  <c r="L5928" i="35"/>
  <c r="X5927" i="35"/>
  <c r="AE5927" i="35" s="1"/>
  <c r="T5927" i="35"/>
  <c r="S5927" i="35"/>
  <c r="L5927" i="35"/>
  <c r="X5926" i="35"/>
  <c r="AE5926" i="35" s="1"/>
  <c r="T5926" i="35"/>
  <c r="S5926" i="35"/>
  <c r="L5926" i="35"/>
  <c r="X5925" i="35"/>
  <c r="AE5925" i="35" s="1"/>
  <c r="T5925" i="35"/>
  <c r="S5925" i="35"/>
  <c r="L5925" i="35"/>
  <c r="X5924" i="35"/>
  <c r="AE5924" i="35" s="1"/>
  <c r="T5924" i="35"/>
  <c r="S5924" i="35"/>
  <c r="L5924" i="35"/>
  <c r="X5923" i="35"/>
  <c r="AE5923" i="35" s="1"/>
  <c r="T5923" i="35"/>
  <c r="S5923" i="35"/>
  <c r="L5923" i="35"/>
  <c r="X5922" i="35"/>
  <c r="AE5922" i="35" s="1"/>
  <c r="T5922" i="35"/>
  <c r="S5922" i="35"/>
  <c r="L5922" i="35"/>
  <c r="X5921" i="35"/>
  <c r="AE5921" i="35" s="1"/>
  <c r="T5921" i="35"/>
  <c r="S5921" i="35"/>
  <c r="L5921" i="35"/>
  <c r="X5920" i="35"/>
  <c r="AE5920" i="35" s="1"/>
  <c r="T5920" i="35"/>
  <c r="S5920" i="35"/>
  <c r="L5920" i="35"/>
  <c r="X5919" i="35"/>
  <c r="AE5919" i="35" s="1"/>
  <c r="T5919" i="35"/>
  <c r="S5919" i="35"/>
  <c r="L5919" i="35"/>
  <c r="X5918" i="35"/>
  <c r="AE5918" i="35" s="1"/>
  <c r="T5918" i="35"/>
  <c r="S5918" i="35"/>
  <c r="L5918" i="35"/>
  <c r="X5917" i="35"/>
  <c r="AE5917" i="35" s="1"/>
  <c r="T5917" i="35"/>
  <c r="S5917" i="35"/>
  <c r="L5917" i="35"/>
  <c r="X5916" i="35"/>
  <c r="AE5916" i="35" s="1"/>
  <c r="T5916" i="35"/>
  <c r="S5916" i="35"/>
  <c r="L5916" i="35"/>
  <c r="X5915" i="35"/>
  <c r="AE5915" i="35" s="1"/>
  <c r="T5915" i="35"/>
  <c r="S5915" i="35"/>
  <c r="L5915" i="35"/>
  <c r="X5914" i="35"/>
  <c r="AE5914" i="35" s="1"/>
  <c r="T5914" i="35"/>
  <c r="S5914" i="35"/>
  <c r="L5914" i="35"/>
  <c r="X5913" i="35"/>
  <c r="AE5913" i="35" s="1"/>
  <c r="T5913" i="35"/>
  <c r="S5913" i="35"/>
  <c r="L5913" i="35"/>
  <c r="X5912" i="35"/>
  <c r="AE5912" i="35" s="1"/>
  <c r="T5912" i="35"/>
  <c r="S5912" i="35"/>
  <c r="L5912" i="35"/>
  <c r="X5911" i="35"/>
  <c r="AE5911" i="35" s="1"/>
  <c r="T5911" i="35"/>
  <c r="S5911" i="35"/>
  <c r="L5911" i="35"/>
  <c r="X5910" i="35"/>
  <c r="AE5910" i="35" s="1"/>
  <c r="T5910" i="35"/>
  <c r="S5910" i="35"/>
  <c r="L5910" i="35"/>
  <c r="X5909" i="35"/>
  <c r="AE5909" i="35" s="1"/>
  <c r="T5909" i="35"/>
  <c r="S5909" i="35"/>
  <c r="L5909" i="35"/>
  <c r="X5908" i="35"/>
  <c r="AE5908" i="35" s="1"/>
  <c r="T5908" i="35"/>
  <c r="S5908" i="35"/>
  <c r="L5908" i="35"/>
  <c r="X5907" i="35"/>
  <c r="AE5907" i="35" s="1"/>
  <c r="T5907" i="35"/>
  <c r="S5907" i="35"/>
  <c r="L5907" i="35"/>
  <c r="X5906" i="35"/>
  <c r="AE5906" i="35" s="1"/>
  <c r="T5906" i="35"/>
  <c r="S5906" i="35"/>
  <c r="L5906" i="35"/>
  <c r="X5905" i="35"/>
  <c r="AE5905" i="35" s="1"/>
  <c r="T5905" i="35"/>
  <c r="S5905" i="35"/>
  <c r="L5905" i="35"/>
  <c r="X5904" i="35"/>
  <c r="AE5904" i="35" s="1"/>
  <c r="T5904" i="35"/>
  <c r="S5904" i="35"/>
  <c r="L5904" i="35"/>
  <c r="X5903" i="35"/>
  <c r="AE5903" i="35" s="1"/>
  <c r="T5903" i="35"/>
  <c r="S5903" i="35"/>
  <c r="L5903" i="35"/>
  <c r="X5902" i="35"/>
  <c r="AE5902" i="35" s="1"/>
  <c r="T5902" i="35"/>
  <c r="S5902" i="35"/>
  <c r="L5902" i="35"/>
  <c r="X5901" i="35"/>
  <c r="AE5901" i="35" s="1"/>
  <c r="T5901" i="35"/>
  <c r="S5901" i="35"/>
  <c r="L5901" i="35"/>
  <c r="X5900" i="35"/>
  <c r="AE5900" i="35" s="1"/>
  <c r="T5900" i="35"/>
  <c r="S5900" i="35"/>
  <c r="L5900" i="35"/>
  <c r="X5899" i="35"/>
  <c r="AE5899" i="35" s="1"/>
  <c r="T5899" i="35"/>
  <c r="S5899" i="35"/>
  <c r="L5899" i="35"/>
  <c r="X5898" i="35"/>
  <c r="AE5898" i="35" s="1"/>
  <c r="T5898" i="35"/>
  <c r="S5898" i="35"/>
  <c r="L5898" i="35"/>
  <c r="X5897" i="35"/>
  <c r="AE5897" i="35" s="1"/>
  <c r="T5897" i="35"/>
  <c r="S5897" i="35"/>
  <c r="L5897" i="35"/>
  <c r="X5896" i="35"/>
  <c r="AE5896" i="35" s="1"/>
  <c r="T5896" i="35"/>
  <c r="S5896" i="35"/>
  <c r="L5896" i="35"/>
  <c r="X5895" i="35"/>
  <c r="AE5895" i="35" s="1"/>
  <c r="T5895" i="35"/>
  <c r="S5895" i="35"/>
  <c r="L5895" i="35"/>
  <c r="X5894" i="35"/>
  <c r="AE5894" i="35" s="1"/>
  <c r="T5894" i="35"/>
  <c r="S5894" i="35"/>
  <c r="L5894" i="35"/>
  <c r="X5893" i="35"/>
  <c r="AE5893" i="35" s="1"/>
  <c r="T5893" i="35"/>
  <c r="S5893" i="35"/>
  <c r="L5893" i="35"/>
  <c r="X5892" i="35"/>
  <c r="AE5892" i="35" s="1"/>
  <c r="T5892" i="35"/>
  <c r="S5892" i="35"/>
  <c r="L5892" i="35"/>
  <c r="X5891" i="35"/>
  <c r="AE5891" i="35" s="1"/>
  <c r="T5891" i="35"/>
  <c r="S5891" i="35"/>
  <c r="L5891" i="35"/>
  <c r="X5890" i="35"/>
  <c r="AE5890" i="35" s="1"/>
  <c r="T5890" i="35"/>
  <c r="S5890" i="35"/>
  <c r="L5890" i="35"/>
  <c r="X5889" i="35"/>
  <c r="AE5889" i="35" s="1"/>
  <c r="T5889" i="35"/>
  <c r="S5889" i="35"/>
  <c r="L5889" i="35"/>
  <c r="X5888" i="35"/>
  <c r="AE5888" i="35" s="1"/>
  <c r="T5888" i="35"/>
  <c r="S5888" i="35"/>
  <c r="L5888" i="35"/>
  <c r="X5887" i="35"/>
  <c r="AE5887" i="35" s="1"/>
  <c r="T5887" i="35"/>
  <c r="S5887" i="35"/>
  <c r="L5887" i="35"/>
  <c r="X5886" i="35"/>
  <c r="AE5886" i="35" s="1"/>
  <c r="T5886" i="35"/>
  <c r="S5886" i="35"/>
  <c r="L5886" i="35"/>
  <c r="X5885" i="35"/>
  <c r="AE5885" i="35" s="1"/>
  <c r="T5885" i="35"/>
  <c r="S5885" i="35"/>
  <c r="L5885" i="35"/>
  <c r="X5884" i="35"/>
  <c r="AE5884" i="35" s="1"/>
  <c r="T5884" i="35"/>
  <c r="S5884" i="35"/>
  <c r="L5884" i="35"/>
  <c r="X5883" i="35"/>
  <c r="AE5883" i="35" s="1"/>
  <c r="T5883" i="35"/>
  <c r="S5883" i="35"/>
  <c r="L5883" i="35"/>
  <c r="X5882" i="35"/>
  <c r="AE5882" i="35" s="1"/>
  <c r="T5882" i="35"/>
  <c r="S5882" i="35"/>
  <c r="L5882" i="35"/>
  <c r="X5881" i="35"/>
  <c r="AE5881" i="35" s="1"/>
  <c r="T5881" i="35"/>
  <c r="S5881" i="35"/>
  <c r="L5881" i="35"/>
  <c r="X5880" i="35"/>
  <c r="AE5880" i="35" s="1"/>
  <c r="T5880" i="35"/>
  <c r="S5880" i="35"/>
  <c r="L5880" i="35"/>
  <c r="X5879" i="35"/>
  <c r="AE5879" i="35" s="1"/>
  <c r="T5879" i="35"/>
  <c r="S5879" i="35"/>
  <c r="L5879" i="35"/>
  <c r="X5878" i="35"/>
  <c r="AE5878" i="35" s="1"/>
  <c r="T5878" i="35"/>
  <c r="S5878" i="35"/>
  <c r="L5878" i="35"/>
  <c r="X5877" i="35"/>
  <c r="AE5877" i="35" s="1"/>
  <c r="T5877" i="35"/>
  <c r="S5877" i="35"/>
  <c r="L5877" i="35"/>
  <c r="X5876" i="35"/>
  <c r="AE5876" i="35" s="1"/>
  <c r="T5876" i="35"/>
  <c r="S5876" i="35"/>
  <c r="L5876" i="35"/>
  <c r="X5875" i="35"/>
  <c r="AE5875" i="35" s="1"/>
  <c r="T5875" i="35"/>
  <c r="S5875" i="35"/>
  <c r="L5875" i="35"/>
  <c r="X5874" i="35"/>
  <c r="AE5874" i="35" s="1"/>
  <c r="T5874" i="35"/>
  <c r="S5874" i="35"/>
  <c r="L5874" i="35"/>
  <c r="X5873" i="35"/>
  <c r="AE5873" i="35" s="1"/>
  <c r="T5873" i="35"/>
  <c r="S5873" i="35"/>
  <c r="L5873" i="35"/>
  <c r="X5872" i="35"/>
  <c r="AE5872" i="35" s="1"/>
  <c r="T5872" i="35"/>
  <c r="S5872" i="35"/>
  <c r="L5872" i="35"/>
  <c r="X5871" i="35"/>
  <c r="AE5871" i="35" s="1"/>
  <c r="T5871" i="35"/>
  <c r="S5871" i="35"/>
  <c r="L5871" i="35"/>
  <c r="X5870" i="35"/>
  <c r="AE5870" i="35" s="1"/>
  <c r="T5870" i="35"/>
  <c r="S5870" i="35"/>
  <c r="L5870" i="35"/>
  <c r="X5869" i="35"/>
  <c r="AE5869" i="35" s="1"/>
  <c r="T5869" i="35"/>
  <c r="S5869" i="35"/>
  <c r="L5869" i="35"/>
  <c r="X5868" i="35"/>
  <c r="AE5868" i="35" s="1"/>
  <c r="T5868" i="35"/>
  <c r="S5868" i="35"/>
  <c r="L5868" i="35"/>
  <c r="X5867" i="35"/>
  <c r="AE5867" i="35" s="1"/>
  <c r="T5867" i="35"/>
  <c r="S5867" i="35"/>
  <c r="L5867" i="35"/>
  <c r="X5866" i="35"/>
  <c r="AE5866" i="35" s="1"/>
  <c r="T5866" i="35"/>
  <c r="S5866" i="35"/>
  <c r="L5866" i="35"/>
  <c r="X5865" i="35"/>
  <c r="AE5865" i="35" s="1"/>
  <c r="T5865" i="35"/>
  <c r="S5865" i="35"/>
  <c r="L5865" i="35"/>
  <c r="X5864" i="35"/>
  <c r="AE5864" i="35" s="1"/>
  <c r="T5864" i="35"/>
  <c r="S5864" i="35"/>
  <c r="L5864" i="35"/>
  <c r="X5863" i="35"/>
  <c r="AE5863" i="35" s="1"/>
  <c r="T5863" i="35"/>
  <c r="S5863" i="35"/>
  <c r="L5863" i="35"/>
  <c r="X5862" i="35"/>
  <c r="AE5862" i="35" s="1"/>
  <c r="T5862" i="35"/>
  <c r="S5862" i="35"/>
  <c r="L5862" i="35"/>
  <c r="X5861" i="35"/>
  <c r="AE5861" i="35" s="1"/>
  <c r="T5861" i="35"/>
  <c r="S5861" i="35"/>
  <c r="L5861" i="35"/>
  <c r="X5860" i="35"/>
  <c r="AE5860" i="35" s="1"/>
  <c r="T5860" i="35"/>
  <c r="S5860" i="35"/>
  <c r="L5860" i="35"/>
  <c r="X5859" i="35"/>
  <c r="AE5859" i="35" s="1"/>
  <c r="T5859" i="35"/>
  <c r="S5859" i="35"/>
  <c r="L5859" i="35"/>
  <c r="X5858" i="35"/>
  <c r="AE5858" i="35" s="1"/>
  <c r="T5858" i="35"/>
  <c r="S5858" i="35"/>
  <c r="L5858" i="35"/>
  <c r="X5857" i="35"/>
  <c r="AE5857" i="35" s="1"/>
  <c r="T5857" i="35"/>
  <c r="S5857" i="35"/>
  <c r="L5857" i="35"/>
  <c r="X5856" i="35"/>
  <c r="AE5856" i="35" s="1"/>
  <c r="T5856" i="35"/>
  <c r="S5856" i="35"/>
  <c r="L5856" i="35"/>
  <c r="X5855" i="35"/>
  <c r="AE5855" i="35" s="1"/>
  <c r="T5855" i="35"/>
  <c r="S5855" i="35"/>
  <c r="L5855" i="35"/>
  <c r="X5854" i="35"/>
  <c r="AE5854" i="35" s="1"/>
  <c r="T5854" i="35"/>
  <c r="S5854" i="35"/>
  <c r="L5854" i="35"/>
  <c r="X5853" i="35"/>
  <c r="AE5853" i="35" s="1"/>
  <c r="T5853" i="35"/>
  <c r="S5853" i="35"/>
  <c r="L5853" i="35"/>
  <c r="X5852" i="35"/>
  <c r="AE5852" i="35" s="1"/>
  <c r="T5852" i="35"/>
  <c r="S5852" i="35"/>
  <c r="L5852" i="35"/>
  <c r="X5851" i="35"/>
  <c r="AE5851" i="35" s="1"/>
  <c r="T5851" i="35"/>
  <c r="S5851" i="35"/>
  <c r="L5851" i="35"/>
  <c r="X5850" i="35"/>
  <c r="AE5850" i="35" s="1"/>
  <c r="T5850" i="35"/>
  <c r="S5850" i="35"/>
  <c r="L5850" i="35"/>
  <c r="X5849" i="35"/>
  <c r="AE5849" i="35" s="1"/>
  <c r="T5849" i="35"/>
  <c r="S5849" i="35"/>
  <c r="L5849" i="35"/>
  <c r="X5848" i="35"/>
  <c r="AE5848" i="35" s="1"/>
  <c r="T5848" i="35"/>
  <c r="S5848" i="35"/>
  <c r="L5848" i="35"/>
  <c r="X5847" i="35"/>
  <c r="AE5847" i="35" s="1"/>
  <c r="T5847" i="35"/>
  <c r="S5847" i="35"/>
  <c r="L5847" i="35"/>
  <c r="X5846" i="35"/>
  <c r="AE5846" i="35" s="1"/>
  <c r="T5846" i="35"/>
  <c r="S5846" i="35"/>
  <c r="L5846" i="35"/>
  <c r="X5845" i="35"/>
  <c r="AE5845" i="35" s="1"/>
  <c r="T5845" i="35"/>
  <c r="S5845" i="35"/>
  <c r="L5845" i="35"/>
  <c r="X5844" i="35"/>
  <c r="AE5844" i="35" s="1"/>
  <c r="T5844" i="35"/>
  <c r="S5844" i="35"/>
  <c r="L5844" i="35"/>
  <c r="X5843" i="35"/>
  <c r="AE5843" i="35" s="1"/>
  <c r="T5843" i="35"/>
  <c r="S5843" i="35"/>
  <c r="L5843" i="35"/>
  <c r="X5842" i="35"/>
  <c r="AE5842" i="35" s="1"/>
  <c r="T5842" i="35"/>
  <c r="S5842" i="35"/>
  <c r="L5842" i="35"/>
  <c r="X5841" i="35"/>
  <c r="AE5841" i="35" s="1"/>
  <c r="T5841" i="35"/>
  <c r="S5841" i="35"/>
  <c r="L5841" i="35"/>
  <c r="X5840" i="35"/>
  <c r="AE5840" i="35" s="1"/>
  <c r="T5840" i="35"/>
  <c r="S5840" i="35"/>
  <c r="L5840" i="35"/>
  <c r="X5839" i="35"/>
  <c r="AE5839" i="35" s="1"/>
  <c r="T5839" i="35"/>
  <c r="S5839" i="35"/>
  <c r="L5839" i="35"/>
  <c r="X5838" i="35"/>
  <c r="AE5838" i="35" s="1"/>
  <c r="T5838" i="35"/>
  <c r="S5838" i="35"/>
  <c r="L5838" i="35"/>
  <c r="X5837" i="35"/>
  <c r="AE5837" i="35" s="1"/>
  <c r="T5837" i="35"/>
  <c r="S5837" i="35"/>
  <c r="L5837" i="35"/>
  <c r="X5836" i="35"/>
  <c r="AE5836" i="35" s="1"/>
  <c r="T5836" i="35"/>
  <c r="S5836" i="35"/>
  <c r="L5836" i="35"/>
  <c r="X5835" i="35"/>
  <c r="AE5835" i="35" s="1"/>
  <c r="T5835" i="35"/>
  <c r="S5835" i="35"/>
  <c r="L5835" i="35"/>
  <c r="X5834" i="35"/>
  <c r="AE5834" i="35" s="1"/>
  <c r="T5834" i="35"/>
  <c r="S5834" i="35"/>
  <c r="L5834" i="35"/>
  <c r="X5833" i="35"/>
  <c r="AE5833" i="35" s="1"/>
  <c r="T5833" i="35"/>
  <c r="S5833" i="35"/>
  <c r="L5833" i="35"/>
  <c r="X5832" i="35"/>
  <c r="AE5832" i="35" s="1"/>
  <c r="T5832" i="35"/>
  <c r="S5832" i="35"/>
  <c r="L5832" i="35"/>
  <c r="X5831" i="35"/>
  <c r="AE5831" i="35" s="1"/>
  <c r="T5831" i="35"/>
  <c r="S5831" i="35"/>
  <c r="L5831" i="35"/>
  <c r="X5830" i="35"/>
  <c r="AE5830" i="35" s="1"/>
  <c r="T5830" i="35"/>
  <c r="S5830" i="35"/>
  <c r="L5830" i="35"/>
  <c r="X5829" i="35"/>
  <c r="AE5829" i="35" s="1"/>
  <c r="T5829" i="35"/>
  <c r="S5829" i="35"/>
  <c r="L5829" i="35"/>
  <c r="X5828" i="35"/>
  <c r="AE5828" i="35" s="1"/>
  <c r="T5828" i="35"/>
  <c r="S5828" i="35"/>
  <c r="L5828" i="35"/>
  <c r="X5827" i="35"/>
  <c r="AE5827" i="35" s="1"/>
  <c r="T5827" i="35"/>
  <c r="S5827" i="35"/>
  <c r="L5827" i="35"/>
  <c r="X5826" i="35"/>
  <c r="AE5826" i="35" s="1"/>
  <c r="T5826" i="35"/>
  <c r="S5826" i="35"/>
  <c r="L5826" i="35"/>
  <c r="X5825" i="35"/>
  <c r="AE5825" i="35" s="1"/>
  <c r="T5825" i="35"/>
  <c r="S5825" i="35"/>
  <c r="L5825" i="35"/>
  <c r="X5824" i="35"/>
  <c r="AE5824" i="35" s="1"/>
  <c r="T5824" i="35"/>
  <c r="S5824" i="35"/>
  <c r="L5824" i="35"/>
  <c r="X5823" i="35"/>
  <c r="AE5823" i="35" s="1"/>
  <c r="T5823" i="35"/>
  <c r="S5823" i="35"/>
  <c r="L5823" i="35"/>
  <c r="X5822" i="35"/>
  <c r="AE5822" i="35" s="1"/>
  <c r="T5822" i="35"/>
  <c r="S5822" i="35"/>
  <c r="L5822" i="35"/>
  <c r="X5821" i="35"/>
  <c r="AE5821" i="35" s="1"/>
  <c r="T5821" i="35"/>
  <c r="S5821" i="35"/>
  <c r="L5821" i="35"/>
  <c r="X5820" i="35"/>
  <c r="AE5820" i="35" s="1"/>
  <c r="T5820" i="35"/>
  <c r="S5820" i="35"/>
  <c r="L5820" i="35"/>
  <c r="X5819" i="35"/>
  <c r="AE5819" i="35" s="1"/>
  <c r="T5819" i="35"/>
  <c r="S5819" i="35"/>
  <c r="L5819" i="35"/>
  <c r="X5818" i="35"/>
  <c r="AE5818" i="35" s="1"/>
  <c r="T5818" i="35"/>
  <c r="S5818" i="35"/>
  <c r="L5818" i="35"/>
  <c r="X5817" i="35"/>
  <c r="AE5817" i="35" s="1"/>
  <c r="T5817" i="35"/>
  <c r="S5817" i="35"/>
  <c r="L5817" i="35"/>
  <c r="X5816" i="35"/>
  <c r="AE5816" i="35" s="1"/>
  <c r="T5816" i="35"/>
  <c r="S5816" i="35"/>
  <c r="L5816" i="35"/>
  <c r="X5815" i="35"/>
  <c r="AE5815" i="35" s="1"/>
  <c r="T5815" i="35"/>
  <c r="S5815" i="35"/>
  <c r="L5815" i="35"/>
  <c r="X5814" i="35"/>
  <c r="AE5814" i="35" s="1"/>
  <c r="T5814" i="35"/>
  <c r="S5814" i="35"/>
  <c r="L5814" i="35"/>
  <c r="X5813" i="35"/>
  <c r="AE5813" i="35" s="1"/>
  <c r="T5813" i="35"/>
  <c r="S5813" i="35"/>
  <c r="L5813" i="35"/>
  <c r="X5812" i="35"/>
  <c r="AE5812" i="35" s="1"/>
  <c r="T5812" i="35"/>
  <c r="S5812" i="35"/>
  <c r="L5812" i="35"/>
  <c r="X5811" i="35"/>
  <c r="AE5811" i="35" s="1"/>
  <c r="T5811" i="35"/>
  <c r="S5811" i="35"/>
  <c r="L5811" i="35"/>
  <c r="X5810" i="35"/>
  <c r="AE5810" i="35" s="1"/>
  <c r="T5810" i="35"/>
  <c r="S5810" i="35"/>
  <c r="L5810" i="35"/>
  <c r="X5809" i="35"/>
  <c r="AE5809" i="35" s="1"/>
  <c r="T5809" i="35"/>
  <c r="S5809" i="35"/>
  <c r="L5809" i="35"/>
  <c r="X5808" i="35"/>
  <c r="AE5808" i="35" s="1"/>
  <c r="T5808" i="35"/>
  <c r="S5808" i="35"/>
  <c r="L5808" i="35"/>
  <c r="X5807" i="35"/>
  <c r="AE5807" i="35" s="1"/>
  <c r="T5807" i="35"/>
  <c r="S5807" i="35"/>
  <c r="L5807" i="35"/>
  <c r="X5806" i="35"/>
  <c r="AE5806" i="35" s="1"/>
  <c r="T5806" i="35"/>
  <c r="S5806" i="35"/>
  <c r="L5806" i="35"/>
  <c r="X5805" i="35"/>
  <c r="AE5805" i="35" s="1"/>
  <c r="T5805" i="35"/>
  <c r="S5805" i="35"/>
  <c r="L5805" i="35"/>
  <c r="X5804" i="35"/>
  <c r="AE5804" i="35" s="1"/>
  <c r="T5804" i="35"/>
  <c r="S5804" i="35"/>
  <c r="L5804" i="35"/>
  <c r="X5803" i="35"/>
  <c r="AE5803" i="35" s="1"/>
  <c r="T5803" i="35"/>
  <c r="S5803" i="35"/>
  <c r="L5803" i="35"/>
  <c r="X5802" i="35"/>
  <c r="AE5802" i="35" s="1"/>
  <c r="T5802" i="35"/>
  <c r="S5802" i="35"/>
  <c r="L5802" i="35"/>
  <c r="X5801" i="35"/>
  <c r="AE5801" i="35" s="1"/>
  <c r="T5801" i="35"/>
  <c r="S5801" i="35"/>
  <c r="L5801" i="35"/>
  <c r="X5800" i="35"/>
  <c r="AE5800" i="35" s="1"/>
  <c r="T5800" i="35"/>
  <c r="S5800" i="35"/>
  <c r="L5800" i="35"/>
  <c r="X5799" i="35"/>
  <c r="AE5799" i="35" s="1"/>
  <c r="T5799" i="35"/>
  <c r="S5799" i="35"/>
  <c r="L5799" i="35"/>
  <c r="X5798" i="35"/>
  <c r="AE5798" i="35" s="1"/>
  <c r="T5798" i="35"/>
  <c r="S5798" i="35"/>
  <c r="L5798" i="35"/>
  <c r="X5797" i="35"/>
  <c r="AE5797" i="35" s="1"/>
  <c r="T5797" i="35"/>
  <c r="S5797" i="35"/>
  <c r="L5797" i="35"/>
  <c r="X5796" i="35"/>
  <c r="AE5796" i="35" s="1"/>
  <c r="T5796" i="35"/>
  <c r="S5796" i="35"/>
  <c r="L5796" i="35"/>
  <c r="X5795" i="35"/>
  <c r="AE5795" i="35" s="1"/>
  <c r="T5795" i="35"/>
  <c r="S5795" i="35"/>
  <c r="L5795" i="35"/>
  <c r="X5794" i="35"/>
  <c r="AE5794" i="35" s="1"/>
  <c r="T5794" i="35"/>
  <c r="S5794" i="35"/>
  <c r="L5794" i="35"/>
  <c r="X5793" i="35"/>
  <c r="AE5793" i="35" s="1"/>
  <c r="T5793" i="35"/>
  <c r="S5793" i="35"/>
  <c r="L5793" i="35"/>
  <c r="X5792" i="35"/>
  <c r="AE5792" i="35" s="1"/>
  <c r="T5792" i="35"/>
  <c r="S5792" i="35"/>
  <c r="L5792" i="35"/>
  <c r="X5791" i="35"/>
  <c r="AE5791" i="35" s="1"/>
  <c r="T5791" i="35"/>
  <c r="S5791" i="35"/>
  <c r="L5791" i="35"/>
  <c r="X5790" i="35"/>
  <c r="AE5790" i="35" s="1"/>
  <c r="T5790" i="35"/>
  <c r="S5790" i="35"/>
  <c r="L5790" i="35"/>
  <c r="X5789" i="35"/>
  <c r="AE5789" i="35" s="1"/>
  <c r="T5789" i="35"/>
  <c r="S5789" i="35"/>
  <c r="L5789" i="35"/>
  <c r="X5788" i="35"/>
  <c r="AE5788" i="35" s="1"/>
  <c r="T5788" i="35"/>
  <c r="S5788" i="35"/>
  <c r="L5788" i="35"/>
  <c r="X5787" i="35"/>
  <c r="AE5787" i="35" s="1"/>
  <c r="T5787" i="35"/>
  <c r="S5787" i="35"/>
  <c r="L5787" i="35"/>
  <c r="X5786" i="35"/>
  <c r="AE5786" i="35" s="1"/>
  <c r="T5786" i="35"/>
  <c r="S5786" i="35"/>
  <c r="L5786" i="35"/>
  <c r="X5785" i="35"/>
  <c r="AE5785" i="35" s="1"/>
  <c r="T5785" i="35"/>
  <c r="S5785" i="35"/>
  <c r="L5785" i="35"/>
  <c r="X5784" i="35"/>
  <c r="AE5784" i="35" s="1"/>
  <c r="T5784" i="35"/>
  <c r="S5784" i="35"/>
  <c r="L5784" i="35"/>
  <c r="X5783" i="35"/>
  <c r="AE5783" i="35" s="1"/>
  <c r="T5783" i="35"/>
  <c r="S5783" i="35"/>
  <c r="L5783" i="35"/>
  <c r="X5782" i="35"/>
  <c r="AE5782" i="35" s="1"/>
  <c r="T5782" i="35"/>
  <c r="S5782" i="35"/>
  <c r="L5782" i="35"/>
  <c r="X5781" i="35"/>
  <c r="AE5781" i="35" s="1"/>
  <c r="T5781" i="35"/>
  <c r="S5781" i="35"/>
  <c r="L5781" i="35"/>
  <c r="X5780" i="35"/>
  <c r="AE5780" i="35" s="1"/>
  <c r="T5780" i="35"/>
  <c r="S5780" i="35"/>
  <c r="L5780" i="35"/>
  <c r="X5779" i="35"/>
  <c r="AE5779" i="35" s="1"/>
  <c r="T5779" i="35"/>
  <c r="S5779" i="35"/>
  <c r="L5779" i="35"/>
  <c r="X5778" i="35"/>
  <c r="AE5778" i="35" s="1"/>
  <c r="T5778" i="35"/>
  <c r="S5778" i="35"/>
  <c r="L5778" i="35"/>
  <c r="X5777" i="35"/>
  <c r="AE5777" i="35" s="1"/>
  <c r="T5777" i="35"/>
  <c r="S5777" i="35"/>
  <c r="L5777" i="35"/>
  <c r="X5776" i="35"/>
  <c r="AE5776" i="35" s="1"/>
  <c r="T5776" i="35"/>
  <c r="S5776" i="35"/>
  <c r="L5776" i="35"/>
  <c r="X5775" i="35"/>
  <c r="AE5775" i="35" s="1"/>
  <c r="T5775" i="35"/>
  <c r="S5775" i="35"/>
  <c r="L5775" i="35"/>
  <c r="X5774" i="35"/>
  <c r="AE5774" i="35" s="1"/>
  <c r="T5774" i="35"/>
  <c r="S5774" i="35"/>
  <c r="L5774" i="35"/>
  <c r="X5773" i="35"/>
  <c r="AE5773" i="35" s="1"/>
  <c r="T5773" i="35"/>
  <c r="S5773" i="35"/>
  <c r="L5773" i="35"/>
  <c r="X5772" i="35"/>
  <c r="AE5772" i="35" s="1"/>
  <c r="T5772" i="35"/>
  <c r="S5772" i="35"/>
  <c r="L5772" i="35"/>
  <c r="X5771" i="35"/>
  <c r="AE5771" i="35" s="1"/>
  <c r="T5771" i="35"/>
  <c r="S5771" i="35"/>
  <c r="L5771" i="35"/>
  <c r="X5770" i="35"/>
  <c r="AE5770" i="35" s="1"/>
  <c r="T5770" i="35"/>
  <c r="S5770" i="35"/>
  <c r="L5770" i="35"/>
  <c r="X5769" i="35"/>
  <c r="AE5769" i="35" s="1"/>
  <c r="T5769" i="35"/>
  <c r="S5769" i="35"/>
  <c r="L5769" i="35"/>
  <c r="X5768" i="35"/>
  <c r="AE5768" i="35" s="1"/>
  <c r="T5768" i="35"/>
  <c r="S5768" i="35"/>
  <c r="L5768" i="35"/>
  <c r="X5767" i="35"/>
  <c r="AE5767" i="35" s="1"/>
  <c r="T5767" i="35"/>
  <c r="S5767" i="35"/>
  <c r="L5767" i="35"/>
  <c r="X5766" i="35"/>
  <c r="AE5766" i="35" s="1"/>
  <c r="T5766" i="35"/>
  <c r="S5766" i="35"/>
  <c r="L5766" i="35"/>
  <c r="X5765" i="35"/>
  <c r="AE5765" i="35" s="1"/>
  <c r="T5765" i="35"/>
  <c r="S5765" i="35"/>
  <c r="L5765" i="35"/>
  <c r="X5764" i="35"/>
  <c r="AE5764" i="35" s="1"/>
  <c r="T5764" i="35"/>
  <c r="S5764" i="35"/>
  <c r="L5764" i="35"/>
  <c r="X5763" i="35"/>
  <c r="AE5763" i="35" s="1"/>
  <c r="T5763" i="35"/>
  <c r="S5763" i="35"/>
  <c r="L5763" i="35"/>
  <c r="X5762" i="35"/>
  <c r="AE5762" i="35" s="1"/>
  <c r="T5762" i="35"/>
  <c r="S5762" i="35"/>
  <c r="L5762" i="35"/>
  <c r="X5761" i="35"/>
  <c r="AE5761" i="35" s="1"/>
  <c r="T5761" i="35"/>
  <c r="S5761" i="35"/>
  <c r="L5761" i="35"/>
  <c r="X5760" i="35"/>
  <c r="AE5760" i="35" s="1"/>
  <c r="T5760" i="35"/>
  <c r="S5760" i="35"/>
  <c r="L5760" i="35"/>
  <c r="X5759" i="35"/>
  <c r="AE5759" i="35" s="1"/>
  <c r="T5759" i="35"/>
  <c r="S5759" i="35"/>
  <c r="L5759" i="35"/>
  <c r="X5758" i="35"/>
  <c r="AE5758" i="35" s="1"/>
  <c r="T5758" i="35"/>
  <c r="S5758" i="35"/>
  <c r="L5758" i="35"/>
  <c r="X5757" i="35"/>
  <c r="AE5757" i="35" s="1"/>
  <c r="T5757" i="35"/>
  <c r="S5757" i="35"/>
  <c r="L5757" i="35"/>
  <c r="X5756" i="35"/>
  <c r="AE5756" i="35" s="1"/>
  <c r="T5756" i="35"/>
  <c r="S5756" i="35"/>
  <c r="L5756" i="35"/>
  <c r="X5755" i="35"/>
  <c r="AE5755" i="35" s="1"/>
  <c r="T5755" i="35"/>
  <c r="S5755" i="35"/>
  <c r="L5755" i="35"/>
  <c r="X5754" i="35"/>
  <c r="AE5754" i="35" s="1"/>
  <c r="T5754" i="35"/>
  <c r="S5754" i="35"/>
  <c r="L5754" i="35"/>
  <c r="X5753" i="35"/>
  <c r="AE5753" i="35" s="1"/>
  <c r="T5753" i="35"/>
  <c r="S5753" i="35"/>
  <c r="L5753" i="35"/>
  <c r="X5752" i="35"/>
  <c r="AE5752" i="35" s="1"/>
  <c r="T5752" i="35"/>
  <c r="S5752" i="35"/>
  <c r="L5752" i="35"/>
  <c r="X5751" i="35"/>
  <c r="AE5751" i="35" s="1"/>
  <c r="T5751" i="35"/>
  <c r="S5751" i="35"/>
  <c r="L5751" i="35"/>
  <c r="X5750" i="35"/>
  <c r="AE5750" i="35" s="1"/>
  <c r="T5750" i="35"/>
  <c r="S5750" i="35"/>
  <c r="L5750" i="35"/>
  <c r="X5749" i="35"/>
  <c r="AE5749" i="35" s="1"/>
  <c r="T5749" i="35"/>
  <c r="S5749" i="35"/>
  <c r="L5749" i="35"/>
  <c r="X5748" i="35"/>
  <c r="AE5748" i="35" s="1"/>
  <c r="T5748" i="35"/>
  <c r="S5748" i="35"/>
  <c r="L5748" i="35"/>
  <c r="X5747" i="35"/>
  <c r="AE5747" i="35" s="1"/>
  <c r="T5747" i="35"/>
  <c r="S5747" i="35"/>
  <c r="L5747" i="35"/>
  <c r="X5746" i="35"/>
  <c r="AE5746" i="35" s="1"/>
  <c r="T5746" i="35"/>
  <c r="S5746" i="35"/>
  <c r="L5746" i="35"/>
  <c r="X5745" i="35"/>
  <c r="AE5745" i="35" s="1"/>
  <c r="T5745" i="35"/>
  <c r="S5745" i="35"/>
  <c r="L5745" i="35"/>
  <c r="X5744" i="35"/>
  <c r="AE5744" i="35" s="1"/>
  <c r="T5744" i="35"/>
  <c r="S5744" i="35"/>
  <c r="L5744" i="35"/>
  <c r="X5743" i="35"/>
  <c r="AE5743" i="35" s="1"/>
  <c r="T5743" i="35"/>
  <c r="S5743" i="35"/>
  <c r="L5743" i="35"/>
  <c r="X5742" i="35"/>
  <c r="AE5742" i="35" s="1"/>
  <c r="T5742" i="35"/>
  <c r="S5742" i="35"/>
  <c r="L5742" i="35"/>
  <c r="X5741" i="35"/>
  <c r="AE5741" i="35" s="1"/>
  <c r="T5741" i="35"/>
  <c r="S5741" i="35"/>
  <c r="L5741" i="35"/>
  <c r="X5740" i="35"/>
  <c r="AE5740" i="35" s="1"/>
  <c r="T5740" i="35"/>
  <c r="S5740" i="35"/>
  <c r="L5740" i="35"/>
  <c r="X5739" i="35"/>
  <c r="AE5739" i="35" s="1"/>
  <c r="T5739" i="35"/>
  <c r="S5739" i="35"/>
  <c r="L5739" i="35"/>
  <c r="X5738" i="35"/>
  <c r="AE5738" i="35" s="1"/>
  <c r="T5738" i="35"/>
  <c r="S5738" i="35"/>
  <c r="L5738" i="35"/>
  <c r="X5737" i="35"/>
  <c r="AE5737" i="35" s="1"/>
  <c r="T5737" i="35"/>
  <c r="S5737" i="35"/>
  <c r="L5737" i="35"/>
  <c r="X5736" i="35"/>
  <c r="AE5736" i="35" s="1"/>
  <c r="T5736" i="35"/>
  <c r="S5736" i="35"/>
  <c r="L5736" i="35"/>
  <c r="X5735" i="35"/>
  <c r="AE5735" i="35" s="1"/>
  <c r="T5735" i="35"/>
  <c r="S5735" i="35"/>
  <c r="L5735" i="35"/>
  <c r="X5734" i="35"/>
  <c r="AE5734" i="35" s="1"/>
  <c r="T5734" i="35"/>
  <c r="S5734" i="35"/>
  <c r="L5734" i="35"/>
  <c r="X5733" i="35"/>
  <c r="AE5733" i="35" s="1"/>
  <c r="T5733" i="35"/>
  <c r="S5733" i="35"/>
  <c r="L5733" i="35"/>
  <c r="X5732" i="35"/>
  <c r="AE5732" i="35" s="1"/>
  <c r="T5732" i="35"/>
  <c r="S5732" i="35"/>
  <c r="L5732" i="35"/>
  <c r="X5731" i="35"/>
  <c r="AE5731" i="35" s="1"/>
  <c r="T5731" i="35"/>
  <c r="S5731" i="35"/>
  <c r="L5731" i="35"/>
  <c r="X5730" i="35"/>
  <c r="AE5730" i="35" s="1"/>
  <c r="T5730" i="35"/>
  <c r="S5730" i="35"/>
  <c r="L5730" i="35"/>
  <c r="X5729" i="35"/>
  <c r="AE5729" i="35" s="1"/>
  <c r="T5729" i="35"/>
  <c r="S5729" i="35"/>
  <c r="L5729" i="35"/>
  <c r="X5728" i="35"/>
  <c r="AE5728" i="35" s="1"/>
  <c r="T5728" i="35"/>
  <c r="S5728" i="35"/>
  <c r="L5728" i="35"/>
  <c r="X5727" i="35"/>
  <c r="AE5727" i="35" s="1"/>
  <c r="T5727" i="35"/>
  <c r="S5727" i="35"/>
  <c r="L5727" i="35"/>
  <c r="X5726" i="35"/>
  <c r="AE5726" i="35" s="1"/>
  <c r="T5726" i="35"/>
  <c r="S5726" i="35"/>
  <c r="L5726" i="35"/>
  <c r="X5725" i="35"/>
  <c r="AE5725" i="35" s="1"/>
  <c r="T5725" i="35"/>
  <c r="S5725" i="35"/>
  <c r="L5725" i="35"/>
  <c r="X5724" i="35"/>
  <c r="AE5724" i="35" s="1"/>
  <c r="T5724" i="35"/>
  <c r="S5724" i="35"/>
  <c r="L5724" i="35"/>
  <c r="X5723" i="35"/>
  <c r="AE5723" i="35" s="1"/>
  <c r="T5723" i="35"/>
  <c r="S5723" i="35"/>
  <c r="L5723" i="35"/>
  <c r="X5722" i="35"/>
  <c r="AE5722" i="35" s="1"/>
  <c r="T5722" i="35"/>
  <c r="S5722" i="35"/>
  <c r="L5722" i="35"/>
  <c r="X5721" i="35"/>
  <c r="AE5721" i="35" s="1"/>
  <c r="T5721" i="35"/>
  <c r="S5721" i="35"/>
  <c r="L5721" i="35"/>
  <c r="X5720" i="35"/>
  <c r="AE5720" i="35" s="1"/>
  <c r="T5720" i="35"/>
  <c r="S5720" i="35"/>
  <c r="L5720" i="35"/>
  <c r="X5719" i="35"/>
  <c r="AE5719" i="35" s="1"/>
  <c r="T5719" i="35"/>
  <c r="S5719" i="35"/>
  <c r="L5719" i="35"/>
  <c r="X5718" i="35"/>
  <c r="AE5718" i="35" s="1"/>
  <c r="T5718" i="35"/>
  <c r="S5718" i="35"/>
  <c r="L5718" i="35"/>
  <c r="X5717" i="35"/>
  <c r="AE5717" i="35" s="1"/>
  <c r="T5717" i="35"/>
  <c r="S5717" i="35"/>
  <c r="L5717" i="35"/>
  <c r="X5716" i="35"/>
  <c r="AE5716" i="35" s="1"/>
  <c r="T5716" i="35"/>
  <c r="S5716" i="35"/>
  <c r="L5716" i="35"/>
  <c r="X5715" i="35"/>
  <c r="AE5715" i="35" s="1"/>
  <c r="T5715" i="35"/>
  <c r="S5715" i="35"/>
  <c r="L5715" i="35"/>
  <c r="X5714" i="35"/>
  <c r="AE5714" i="35" s="1"/>
  <c r="T5714" i="35"/>
  <c r="S5714" i="35"/>
  <c r="L5714" i="35"/>
  <c r="X5713" i="35"/>
  <c r="AE5713" i="35" s="1"/>
  <c r="T5713" i="35"/>
  <c r="S5713" i="35"/>
  <c r="L5713" i="35"/>
  <c r="X5712" i="35"/>
  <c r="AE5712" i="35" s="1"/>
  <c r="T5712" i="35"/>
  <c r="S5712" i="35"/>
  <c r="L5712" i="35"/>
  <c r="X5711" i="35"/>
  <c r="AE5711" i="35" s="1"/>
  <c r="T5711" i="35"/>
  <c r="S5711" i="35"/>
  <c r="L5711" i="35"/>
  <c r="X5710" i="35"/>
  <c r="AE5710" i="35" s="1"/>
  <c r="T5710" i="35"/>
  <c r="S5710" i="35"/>
  <c r="L5710" i="35"/>
  <c r="X5709" i="35"/>
  <c r="AE5709" i="35" s="1"/>
  <c r="T5709" i="35"/>
  <c r="S5709" i="35"/>
  <c r="L5709" i="35"/>
  <c r="X5708" i="35"/>
  <c r="AE5708" i="35" s="1"/>
  <c r="T5708" i="35"/>
  <c r="S5708" i="35"/>
  <c r="L5708" i="35"/>
  <c r="X5707" i="35"/>
  <c r="AE5707" i="35" s="1"/>
  <c r="T5707" i="35"/>
  <c r="S5707" i="35"/>
  <c r="L5707" i="35"/>
  <c r="X5706" i="35"/>
  <c r="AE5706" i="35" s="1"/>
  <c r="T5706" i="35"/>
  <c r="S5706" i="35"/>
  <c r="L5706" i="35"/>
  <c r="X5705" i="35"/>
  <c r="AE5705" i="35" s="1"/>
  <c r="T5705" i="35"/>
  <c r="S5705" i="35"/>
  <c r="L5705" i="35"/>
  <c r="X5704" i="35"/>
  <c r="AE5704" i="35" s="1"/>
  <c r="T5704" i="35"/>
  <c r="S5704" i="35"/>
  <c r="L5704" i="35"/>
  <c r="X5703" i="35"/>
  <c r="AE5703" i="35" s="1"/>
  <c r="T5703" i="35"/>
  <c r="S5703" i="35"/>
  <c r="L5703" i="35"/>
  <c r="X5702" i="35"/>
  <c r="AE5702" i="35" s="1"/>
  <c r="T5702" i="35"/>
  <c r="S5702" i="35"/>
  <c r="L5702" i="35"/>
  <c r="X5701" i="35"/>
  <c r="AE5701" i="35" s="1"/>
  <c r="T5701" i="35"/>
  <c r="S5701" i="35"/>
  <c r="L5701" i="35"/>
  <c r="X5700" i="35"/>
  <c r="AE5700" i="35" s="1"/>
  <c r="T5700" i="35"/>
  <c r="S5700" i="35"/>
  <c r="L5700" i="35"/>
  <c r="X5699" i="35"/>
  <c r="AE5699" i="35" s="1"/>
  <c r="T5699" i="35"/>
  <c r="S5699" i="35"/>
  <c r="L5699" i="35"/>
  <c r="X5698" i="35"/>
  <c r="AE5698" i="35" s="1"/>
  <c r="T5698" i="35"/>
  <c r="S5698" i="35"/>
  <c r="L5698" i="35"/>
  <c r="X5697" i="35"/>
  <c r="AE5697" i="35" s="1"/>
  <c r="T5697" i="35"/>
  <c r="S5697" i="35"/>
  <c r="L5697" i="35"/>
  <c r="X5696" i="35"/>
  <c r="AE5696" i="35" s="1"/>
  <c r="T5696" i="35"/>
  <c r="S5696" i="35"/>
  <c r="L5696" i="35"/>
  <c r="X5695" i="35"/>
  <c r="AE5695" i="35" s="1"/>
  <c r="T5695" i="35"/>
  <c r="S5695" i="35"/>
  <c r="L5695" i="35"/>
  <c r="X5694" i="35"/>
  <c r="AE5694" i="35" s="1"/>
  <c r="T5694" i="35"/>
  <c r="S5694" i="35"/>
  <c r="L5694" i="35"/>
  <c r="X5693" i="35"/>
  <c r="AE5693" i="35" s="1"/>
  <c r="T5693" i="35"/>
  <c r="S5693" i="35"/>
  <c r="L5693" i="35"/>
  <c r="X5692" i="35"/>
  <c r="AE5692" i="35" s="1"/>
  <c r="T5692" i="35"/>
  <c r="S5692" i="35"/>
  <c r="L5692" i="35"/>
  <c r="X5691" i="35"/>
  <c r="AE5691" i="35" s="1"/>
  <c r="T5691" i="35"/>
  <c r="S5691" i="35"/>
  <c r="L5691" i="35"/>
  <c r="X5690" i="35"/>
  <c r="AE5690" i="35" s="1"/>
  <c r="T5690" i="35"/>
  <c r="S5690" i="35"/>
  <c r="L5690" i="35"/>
  <c r="X5689" i="35"/>
  <c r="AE5689" i="35" s="1"/>
  <c r="T5689" i="35"/>
  <c r="S5689" i="35"/>
  <c r="L5689" i="35"/>
  <c r="X5688" i="35"/>
  <c r="AE5688" i="35" s="1"/>
  <c r="T5688" i="35"/>
  <c r="S5688" i="35"/>
  <c r="L5688" i="35"/>
  <c r="X5687" i="35"/>
  <c r="AE5687" i="35" s="1"/>
  <c r="T5687" i="35"/>
  <c r="S5687" i="35"/>
  <c r="L5687" i="35"/>
  <c r="X5686" i="35"/>
  <c r="AE5686" i="35" s="1"/>
  <c r="T5686" i="35"/>
  <c r="S5686" i="35"/>
  <c r="L5686" i="35"/>
  <c r="X5685" i="35"/>
  <c r="AE5685" i="35" s="1"/>
  <c r="T5685" i="35"/>
  <c r="S5685" i="35"/>
  <c r="L5685" i="35"/>
  <c r="X5684" i="35"/>
  <c r="AE5684" i="35" s="1"/>
  <c r="T5684" i="35"/>
  <c r="S5684" i="35"/>
  <c r="L5684" i="35"/>
  <c r="X5683" i="35"/>
  <c r="AE5683" i="35" s="1"/>
  <c r="T5683" i="35"/>
  <c r="S5683" i="35"/>
  <c r="L5683" i="35"/>
  <c r="X5682" i="35"/>
  <c r="AE5682" i="35" s="1"/>
  <c r="T5682" i="35"/>
  <c r="S5682" i="35"/>
  <c r="L5682" i="35"/>
  <c r="X5681" i="35"/>
  <c r="AE5681" i="35" s="1"/>
  <c r="T5681" i="35"/>
  <c r="S5681" i="35"/>
  <c r="L5681" i="35"/>
  <c r="X5680" i="35"/>
  <c r="AE5680" i="35" s="1"/>
  <c r="T5680" i="35"/>
  <c r="S5680" i="35"/>
  <c r="L5680" i="35"/>
  <c r="X5679" i="35"/>
  <c r="AE5679" i="35" s="1"/>
  <c r="T5679" i="35"/>
  <c r="S5679" i="35"/>
  <c r="L5679" i="35"/>
  <c r="X5678" i="35"/>
  <c r="AE5678" i="35" s="1"/>
  <c r="T5678" i="35"/>
  <c r="S5678" i="35"/>
  <c r="L5678" i="35"/>
  <c r="X5677" i="35"/>
  <c r="AE5677" i="35" s="1"/>
  <c r="T5677" i="35"/>
  <c r="S5677" i="35"/>
  <c r="L5677" i="35"/>
  <c r="X5676" i="35"/>
  <c r="AE5676" i="35" s="1"/>
  <c r="T5676" i="35"/>
  <c r="S5676" i="35"/>
  <c r="L5676" i="35"/>
  <c r="X5675" i="35"/>
  <c r="AE5675" i="35" s="1"/>
  <c r="T5675" i="35"/>
  <c r="S5675" i="35"/>
  <c r="L5675" i="35"/>
  <c r="X5674" i="35"/>
  <c r="AE5674" i="35" s="1"/>
  <c r="T5674" i="35"/>
  <c r="S5674" i="35"/>
  <c r="L5674" i="35"/>
  <c r="X5673" i="35"/>
  <c r="AE5673" i="35" s="1"/>
  <c r="T5673" i="35"/>
  <c r="S5673" i="35"/>
  <c r="L5673" i="35"/>
  <c r="X5672" i="35"/>
  <c r="AE5672" i="35" s="1"/>
  <c r="T5672" i="35"/>
  <c r="S5672" i="35"/>
  <c r="L5672" i="35"/>
  <c r="X5671" i="35"/>
  <c r="AE5671" i="35" s="1"/>
  <c r="T5671" i="35"/>
  <c r="S5671" i="35"/>
  <c r="L5671" i="35"/>
  <c r="X5670" i="35"/>
  <c r="AE5670" i="35" s="1"/>
  <c r="T5670" i="35"/>
  <c r="S5670" i="35"/>
  <c r="L5670" i="35"/>
  <c r="X5669" i="35"/>
  <c r="AE5669" i="35" s="1"/>
  <c r="T5669" i="35"/>
  <c r="S5669" i="35"/>
  <c r="L5669" i="35"/>
  <c r="X5668" i="35"/>
  <c r="AE5668" i="35" s="1"/>
  <c r="T5668" i="35"/>
  <c r="S5668" i="35"/>
  <c r="L5668" i="35"/>
  <c r="X5667" i="35"/>
  <c r="AE5667" i="35" s="1"/>
  <c r="T5667" i="35"/>
  <c r="S5667" i="35"/>
  <c r="L5667" i="35"/>
  <c r="X5666" i="35"/>
  <c r="AE5666" i="35" s="1"/>
  <c r="T5666" i="35"/>
  <c r="S5666" i="35"/>
  <c r="L5666" i="35"/>
  <c r="X5665" i="35"/>
  <c r="AE5665" i="35" s="1"/>
  <c r="T5665" i="35"/>
  <c r="S5665" i="35"/>
  <c r="L5665" i="35"/>
  <c r="X5664" i="35"/>
  <c r="AE5664" i="35" s="1"/>
  <c r="T5664" i="35"/>
  <c r="S5664" i="35"/>
  <c r="L5664" i="35"/>
  <c r="X5663" i="35"/>
  <c r="AE5663" i="35" s="1"/>
  <c r="T5663" i="35"/>
  <c r="S5663" i="35"/>
  <c r="L5663" i="35"/>
  <c r="X5662" i="35"/>
  <c r="AE5662" i="35" s="1"/>
  <c r="T5662" i="35"/>
  <c r="S5662" i="35"/>
  <c r="L5662" i="35"/>
  <c r="X5661" i="35"/>
  <c r="AE5661" i="35" s="1"/>
  <c r="T5661" i="35"/>
  <c r="S5661" i="35"/>
  <c r="L5661" i="35"/>
  <c r="X5660" i="35"/>
  <c r="AE5660" i="35" s="1"/>
  <c r="T5660" i="35"/>
  <c r="S5660" i="35"/>
  <c r="L5660" i="35"/>
  <c r="X5659" i="35"/>
  <c r="AE5659" i="35" s="1"/>
  <c r="T5659" i="35"/>
  <c r="S5659" i="35"/>
  <c r="L5659" i="35"/>
  <c r="X5658" i="35"/>
  <c r="AE5658" i="35" s="1"/>
  <c r="T5658" i="35"/>
  <c r="S5658" i="35"/>
  <c r="L5658" i="35"/>
  <c r="X5657" i="35"/>
  <c r="AE5657" i="35" s="1"/>
  <c r="T5657" i="35"/>
  <c r="S5657" i="35"/>
  <c r="L5657" i="35"/>
  <c r="X5656" i="35"/>
  <c r="AE5656" i="35" s="1"/>
  <c r="T5656" i="35"/>
  <c r="S5656" i="35"/>
  <c r="L5656" i="35"/>
  <c r="X5655" i="35"/>
  <c r="AE5655" i="35" s="1"/>
  <c r="T5655" i="35"/>
  <c r="S5655" i="35"/>
  <c r="L5655" i="35"/>
  <c r="X5654" i="35"/>
  <c r="AE5654" i="35" s="1"/>
  <c r="T5654" i="35"/>
  <c r="S5654" i="35"/>
  <c r="L5654" i="35"/>
  <c r="X5653" i="35"/>
  <c r="AE5653" i="35" s="1"/>
  <c r="T5653" i="35"/>
  <c r="S5653" i="35"/>
  <c r="L5653" i="35"/>
  <c r="X5652" i="35"/>
  <c r="AE5652" i="35" s="1"/>
  <c r="T5652" i="35"/>
  <c r="S5652" i="35"/>
  <c r="L5652" i="35"/>
  <c r="X5651" i="35"/>
  <c r="AE5651" i="35" s="1"/>
  <c r="T5651" i="35"/>
  <c r="S5651" i="35"/>
  <c r="L5651" i="35"/>
  <c r="X5650" i="35"/>
  <c r="AE5650" i="35" s="1"/>
  <c r="T5650" i="35"/>
  <c r="S5650" i="35"/>
  <c r="L5650" i="35"/>
  <c r="X5649" i="35"/>
  <c r="AE5649" i="35" s="1"/>
  <c r="T5649" i="35"/>
  <c r="S5649" i="35"/>
  <c r="L5649" i="35"/>
  <c r="X5648" i="35"/>
  <c r="AE5648" i="35" s="1"/>
  <c r="T5648" i="35"/>
  <c r="S5648" i="35"/>
  <c r="L5648" i="35"/>
  <c r="X5647" i="35"/>
  <c r="AE5647" i="35" s="1"/>
  <c r="T5647" i="35"/>
  <c r="S5647" i="35"/>
  <c r="L5647" i="35"/>
  <c r="X5646" i="35"/>
  <c r="AE5646" i="35" s="1"/>
  <c r="T5646" i="35"/>
  <c r="S5646" i="35"/>
  <c r="L5646" i="35"/>
  <c r="X5645" i="35"/>
  <c r="AE5645" i="35" s="1"/>
  <c r="T5645" i="35"/>
  <c r="S5645" i="35"/>
  <c r="L5645" i="35"/>
  <c r="X5644" i="35"/>
  <c r="AE5644" i="35" s="1"/>
  <c r="T5644" i="35"/>
  <c r="S5644" i="35"/>
  <c r="L5644" i="35"/>
  <c r="X5643" i="35"/>
  <c r="AE5643" i="35" s="1"/>
  <c r="T5643" i="35"/>
  <c r="S5643" i="35"/>
  <c r="L5643" i="35"/>
  <c r="X5642" i="35"/>
  <c r="AE5642" i="35" s="1"/>
  <c r="T5642" i="35"/>
  <c r="S5642" i="35"/>
  <c r="L5642" i="35"/>
  <c r="X5641" i="35"/>
  <c r="AE5641" i="35" s="1"/>
  <c r="T5641" i="35"/>
  <c r="S5641" i="35"/>
  <c r="L5641" i="35"/>
  <c r="X5640" i="35"/>
  <c r="AE5640" i="35" s="1"/>
  <c r="T5640" i="35"/>
  <c r="S5640" i="35"/>
  <c r="L5640" i="35"/>
  <c r="X5639" i="35"/>
  <c r="AE5639" i="35" s="1"/>
  <c r="T5639" i="35"/>
  <c r="S5639" i="35"/>
  <c r="L5639" i="35"/>
  <c r="X5638" i="35"/>
  <c r="AE5638" i="35" s="1"/>
  <c r="T5638" i="35"/>
  <c r="S5638" i="35"/>
  <c r="L5638" i="35"/>
  <c r="X5637" i="35"/>
  <c r="AE5637" i="35" s="1"/>
  <c r="T5637" i="35"/>
  <c r="S5637" i="35"/>
  <c r="L5637" i="35"/>
  <c r="X5636" i="35"/>
  <c r="AE5636" i="35" s="1"/>
  <c r="T5636" i="35"/>
  <c r="S5636" i="35"/>
  <c r="L5636" i="35"/>
  <c r="X5635" i="35"/>
  <c r="AE5635" i="35" s="1"/>
  <c r="T5635" i="35"/>
  <c r="S5635" i="35"/>
  <c r="L5635" i="35"/>
  <c r="X5634" i="35"/>
  <c r="AE5634" i="35" s="1"/>
  <c r="T5634" i="35"/>
  <c r="S5634" i="35"/>
  <c r="L5634" i="35"/>
  <c r="X5633" i="35"/>
  <c r="AE5633" i="35" s="1"/>
  <c r="T5633" i="35"/>
  <c r="S5633" i="35"/>
  <c r="L5633" i="35"/>
  <c r="X5632" i="35"/>
  <c r="AE5632" i="35" s="1"/>
  <c r="T5632" i="35"/>
  <c r="S5632" i="35"/>
  <c r="L5632" i="35"/>
  <c r="X5631" i="35"/>
  <c r="AE5631" i="35" s="1"/>
  <c r="T5631" i="35"/>
  <c r="S5631" i="35"/>
  <c r="L5631" i="35"/>
  <c r="X5630" i="35"/>
  <c r="AE5630" i="35" s="1"/>
  <c r="T5630" i="35"/>
  <c r="S5630" i="35"/>
  <c r="L5630" i="35"/>
  <c r="X5629" i="35"/>
  <c r="AE5629" i="35" s="1"/>
  <c r="T5629" i="35"/>
  <c r="S5629" i="35"/>
  <c r="L5629" i="35"/>
  <c r="X5628" i="35"/>
  <c r="AE5628" i="35" s="1"/>
  <c r="T5628" i="35"/>
  <c r="S5628" i="35"/>
  <c r="L5628" i="35"/>
  <c r="X5627" i="35"/>
  <c r="AE5627" i="35" s="1"/>
  <c r="T5627" i="35"/>
  <c r="S5627" i="35"/>
  <c r="L5627" i="35"/>
  <c r="X5626" i="35"/>
  <c r="AE5626" i="35" s="1"/>
  <c r="T5626" i="35"/>
  <c r="S5626" i="35"/>
  <c r="L5626" i="35"/>
  <c r="X5625" i="35"/>
  <c r="AE5625" i="35" s="1"/>
  <c r="T5625" i="35"/>
  <c r="S5625" i="35"/>
  <c r="L5625" i="35"/>
  <c r="X5624" i="35"/>
  <c r="AE5624" i="35" s="1"/>
  <c r="T5624" i="35"/>
  <c r="S5624" i="35"/>
  <c r="L5624" i="35"/>
  <c r="X5623" i="35"/>
  <c r="AE5623" i="35" s="1"/>
  <c r="T5623" i="35"/>
  <c r="S5623" i="35"/>
  <c r="L5623" i="35"/>
  <c r="X5622" i="35"/>
  <c r="AE5622" i="35" s="1"/>
  <c r="T5622" i="35"/>
  <c r="S5622" i="35"/>
  <c r="L5622" i="35"/>
  <c r="X5621" i="35"/>
  <c r="AE5621" i="35" s="1"/>
  <c r="T5621" i="35"/>
  <c r="S5621" i="35"/>
  <c r="L5621" i="35"/>
  <c r="X5620" i="35"/>
  <c r="AE5620" i="35" s="1"/>
  <c r="T5620" i="35"/>
  <c r="S5620" i="35"/>
  <c r="L5620" i="35"/>
  <c r="X5619" i="35"/>
  <c r="AE5619" i="35" s="1"/>
  <c r="T5619" i="35"/>
  <c r="S5619" i="35"/>
  <c r="L5619" i="35"/>
  <c r="X5618" i="35"/>
  <c r="AE5618" i="35" s="1"/>
  <c r="T5618" i="35"/>
  <c r="S5618" i="35"/>
  <c r="L5618" i="35"/>
  <c r="X5617" i="35"/>
  <c r="AE5617" i="35" s="1"/>
  <c r="T5617" i="35"/>
  <c r="S5617" i="35"/>
  <c r="L5617" i="35"/>
  <c r="X5616" i="35"/>
  <c r="AE5616" i="35" s="1"/>
  <c r="T5616" i="35"/>
  <c r="S5616" i="35"/>
  <c r="L5616" i="35"/>
  <c r="X5615" i="35"/>
  <c r="AE5615" i="35" s="1"/>
  <c r="T5615" i="35"/>
  <c r="S5615" i="35"/>
  <c r="L5615" i="35"/>
  <c r="X5614" i="35"/>
  <c r="AE5614" i="35" s="1"/>
  <c r="T5614" i="35"/>
  <c r="S5614" i="35"/>
  <c r="L5614" i="35"/>
  <c r="X5613" i="35"/>
  <c r="AE5613" i="35" s="1"/>
  <c r="T5613" i="35"/>
  <c r="S5613" i="35"/>
  <c r="L5613" i="35"/>
  <c r="X5612" i="35"/>
  <c r="AE5612" i="35" s="1"/>
  <c r="T5612" i="35"/>
  <c r="S5612" i="35"/>
  <c r="L5612" i="35"/>
  <c r="X5611" i="35"/>
  <c r="AE5611" i="35" s="1"/>
  <c r="T5611" i="35"/>
  <c r="S5611" i="35"/>
  <c r="L5611" i="35"/>
  <c r="X5610" i="35"/>
  <c r="AE5610" i="35" s="1"/>
  <c r="T5610" i="35"/>
  <c r="S5610" i="35"/>
  <c r="L5610" i="35"/>
  <c r="X5609" i="35"/>
  <c r="AE5609" i="35" s="1"/>
  <c r="T5609" i="35"/>
  <c r="S5609" i="35"/>
  <c r="L5609" i="35"/>
  <c r="X5608" i="35"/>
  <c r="AE5608" i="35" s="1"/>
  <c r="T5608" i="35"/>
  <c r="S5608" i="35"/>
  <c r="L5608" i="35"/>
  <c r="X5607" i="35"/>
  <c r="AE5607" i="35" s="1"/>
  <c r="T5607" i="35"/>
  <c r="S5607" i="35"/>
  <c r="L5607" i="35"/>
  <c r="X5606" i="35"/>
  <c r="AE5606" i="35" s="1"/>
  <c r="T5606" i="35"/>
  <c r="S5606" i="35"/>
  <c r="L5606" i="35"/>
  <c r="X5605" i="35"/>
  <c r="AE5605" i="35" s="1"/>
  <c r="T5605" i="35"/>
  <c r="S5605" i="35"/>
  <c r="L5605" i="35"/>
  <c r="X5604" i="35"/>
  <c r="AE5604" i="35" s="1"/>
  <c r="T5604" i="35"/>
  <c r="S5604" i="35"/>
  <c r="L5604" i="35"/>
  <c r="X5603" i="35"/>
  <c r="AE5603" i="35" s="1"/>
  <c r="T5603" i="35"/>
  <c r="S5603" i="35"/>
  <c r="L5603" i="35"/>
  <c r="X5602" i="35"/>
  <c r="AE5602" i="35" s="1"/>
  <c r="T5602" i="35"/>
  <c r="S5602" i="35"/>
  <c r="L5602" i="35"/>
  <c r="X5601" i="35"/>
  <c r="AE5601" i="35" s="1"/>
  <c r="T5601" i="35"/>
  <c r="S5601" i="35"/>
  <c r="L5601" i="35"/>
  <c r="X5600" i="35"/>
  <c r="AE5600" i="35" s="1"/>
  <c r="T5600" i="35"/>
  <c r="S5600" i="35"/>
  <c r="L5600" i="35"/>
  <c r="X5599" i="35"/>
  <c r="AE5599" i="35" s="1"/>
  <c r="T5599" i="35"/>
  <c r="S5599" i="35"/>
  <c r="L5599" i="35"/>
  <c r="X5598" i="35"/>
  <c r="AE5598" i="35" s="1"/>
  <c r="T5598" i="35"/>
  <c r="S5598" i="35"/>
  <c r="L5598" i="35"/>
  <c r="X5597" i="35"/>
  <c r="AE5597" i="35" s="1"/>
  <c r="T5597" i="35"/>
  <c r="S5597" i="35"/>
  <c r="L5597" i="35"/>
  <c r="X5596" i="35"/>
  <c r="AE5596" i="35" s="1"/>
  <c r="T5596" i="35"/>
  <c r="S5596" i="35"/>
  <c r="L5596" i="35"/>
  <c r="X5595" i="35"/>
  <c r="AE5595" i="35" s="1"/>
  <c r="T5595" i="35"/>
  <c r="S5595" i="35"/>
  <c r="L5595" i="35"/>
  <c r="X5594" i="35"/>
  <c r="AE5594" i="35" s="1"/>
  <c r="T5594" i="35"/>
  <c r="S5594" i="35"/>
  <c r="L5594" i="35"/>
  <c r="X5593" i="35"/>
  <c r="AE5593" i="35" s="1"/>
  <c r="T5593" i="35"/>
  <c r="S5593" i="35"/>
  <c r="L5593" i="35"/>
  <c r="X5592" i="35"/>
  <c r="AE5592" i="35" s="1"/>
  <c r="T5592" i="35"/>
  <c r="S5592" i="35"/>
  <c r="L5592" i="35"/>
  <c r="X5591" i="35"/>
  <c r="AE5591" i="35" s="1"/>
  <c r="T5591" i="35"/>
  <c r="S5591" i="35"/>
  <c r="L5591" i="35"/>
  <c r="X5590" i="35"/>
  <c r="AE5590" i="35" s="1"/>
  <c r="T5590" i="35"/>
  <c r="S5590" i="35"/>
  <c r="L5590" i="35"/>
  <c r="X5589" i="35"/>
  <c r="AE5589" i="35" s="1"/>
  <c r="T5589" i="35"/>
  <c r="S5589" i="35"/>
  <c r="L5589" i="35"/>
  <c r="X5588" i="35"/>
  <c r="AE5588" i="35" s="1"/>
  <c r="T5588" i="35"/>
  <c r="S5588" i="35"/>
  <c r="L5588" i="35"/>
  <c r="X5587" i="35"/>
  <c r="AE5587" i="35" s="1"/>
  <c r="T5587" i="35"/>
  <c r="S5587" i="35"/>
  <c r="L5587" i="35"/>
  <c r="X5586" i="35"/>
  <c r="AE5586" i="35" s="1"/>
  <c r="T5586" i="35"/>
  <c r="S5586" i="35"/>
  <c r="L5586" i="35"/>
  <c r="X5585" i="35"/>
  <c r="AE5585" i="35" s="1"/>
  <c r="T5585" i="35"/>
  <c r="S5585" i="35"/>
  <c r="L5585" i="35"/>
  <c r="X5584" i="35"/>
  <c r="AE5584" i="35" s="1"/>
  <c r="T5584" i="35"/>
  <c r="S5584" i="35"/>
  <c r="L5584" i="35"/>
  <c r="X5583" i="35"/>
  <c r="AE5583" i="35" s="1"/>
  <c r="T5583" i="35"/>
  <c r="S5583" i="35"/>
  <c r="L5583" i="35"/>
  <c r="X5582" i="35"/>
  <c r="AE5582" i="35" s="1"/>
  <c r="T5582" i="35"/>
  <c r="S5582" i="35"/>
  <c r="L5582" i="35"/>
  <c r="X5581" i="35"/>
  <c r="AE5581" i="35" s="1"/>
  <c r="T5581" i="35"/>
  <c r="S5581" i="35"/>
  <c r="L5581" i="35"/>
  <c r="X5580" i="35"/>
  <c r="AE5580" i="35" s="1"/>
  <c r="T5580" i="35"/>
  <c r="S5580" i="35"/>
  <c r="L5580" i="35"/>
  <c r="X5579" i="35"/>
  <c r="AE5579" i="35" s="1"/>
  <c r="T5579" i="35"/>
  <c r="S5579" i="35"/>
  <c r="L5579" i="35"/>
  <c r="X5578" i="35"/>
  <c r="AE5578" i="35" s="1"/>
  <c r="T5578" i="35"/>
  <c r="S5578" i="35"/>
  <c r="L5578" i="35"/>
  <c r="X5577" i="35"/>
  <c r="AE5577" i="35" s="1"/>
  <c r="T5577" i="35"/>
  <c r="S5577" i="35"/>
  <c r="L5577" i="35"/>
  <c r="X5576" i="35"/>
  <c r="AE5576" i="35" s="1"/>
  <c r="T5576" i="35"/>
  <c r="S5576" i="35"/>
  <c r="L5576" i="35"/>
  <c r="X5575" i="35"/>
  <c r="AE5575" i="35" s="1"/>
  <c r="T5575" i="35"/>
  <c r="S5575" i="35"/>
  <c r="L5575" i="35"/>
  <c r="X5574" i="35"/>
  <c r="AE5574" i="35" s="1"/>
  <c r="T5574" i="35"/>
  <c r="S5574" i="35"/>
  <c r="L5574" i="35"/>
  <c r="X5573" i="35"/>
  <c r="AE5573" i="35" s="1"/>
  <c r="T5573" i="35"/>
  <c r="S5573" i="35"/>
  <c r="L5573" i="35"/>
  <c r="X5572" i="35"/>
  <c r="AE5572" i="35" s="1"/>
  <c r="T5572" i="35"/>
  <c r="S5572" i="35"/>
  <c r="L5572" i="35"/>
  <c r="X5571" i="35"/>
  <c r="AE5571" i="35" s="1"/>
  <c r="T5571" i="35"/>
  <c r="S5571" i="35"/>
  <c r="L5571" i="35"/>
  <c r="X5570" i="35"/>
  <c r="AE5570" i="35" s="1"/>
  <c r="T5570" i="35"/>
  <c r="S5570" i="35"/>
  <c r="L5570" i="35"/>
  <c r="X5569" i="35"/>
  <c r="AE5569" i="35" s="1"/>
  <c r="T5569" i="35"/>
  <c r="S5569" i="35"/>
  <c r="L5569" i="35"/>
  <c r="X5568" i="35"/>
  <c r="AE5568" i="35" s="1"/>
  <c r="T5568" i="35"/>
  <c r="S5568" i="35"/>
  <c r="L5568" i="35"/>
  <c r="X5567" i="35"/>
  <c r="AE5567" i="35" s="1"/>
  <c r="T5567" i="35"/>
  <c r="S5567" i="35"/>
  <c r="L5567" i="35"/>
  <c r="X5566" i="35"/>
  <c r="AE5566" i="35" s="1"/>
  <c r="T5566" i="35"/>
  <c r="S5566" i="35"/>
  <c r="L5566" i="35"/>
  <c r="X5565" i="35"/>
  <c r="AE5565" i="35" s="1"/>
  <c r="T5565" i="35"/>
  <c r="S5565" i="35"/>
  <c r="L5565" i="35"/>
  <c r="X5564" i="35"/>
  <c r="AE5564" i="35" s="1"/>
  <c r="T5564" i="35"/>
  <c r="S5564" i="35"/>
  <c r="L5564" i="35"/>
  <c r="X5563" i="35"/>
  <c r="AE5563" i="35" s="1"/>
  <c r="T5563" i="35"/>
  <c r="S5563" i="35"/>
  <c r="L5563" i="35"/>
  <c r="X5562" i="35"/>
  <c r="AE5562" i="35" s="1"/>
  <c r="T5562" i="35"/>
  <c r="S5562" i="35"/>
  <c r="L5562" i="35"/>
  <c r="X5561" i="35"/>
  <c r="AE5561" i="35" s="1"/>
  <c r="T5561" i="35"/>
  <c r="S5561" i="35"/>
  <c r="L5561" i="35"/>
  <c r="X5560" i="35"/>
  <c r="AE5560" i="35" s="1"/>
  <c r="T5560" i="35"/>
  <c r="S5560" i="35"/>
  <c r="L5560" i="35"/>
  <c r="X5559" i="35"/>
  <c r="AE5559" i="35" s="1"/>
  <c r="T5559" i="35"/>
  <c r="S5559" i="35"/>
  <c r="L5559" i="35"/>
  <c r="X5558" i="35"/>
  <c r="AE5558" i="35" s="1"/>
  <c r="T5558" i="35"/>
  <c r="S5558" i="35"/>
  <c r="L5558" i="35"/>
  <c r="X5557" i="35"/>
  <c r="AE5557" i="35" s="1"/>
  <c r="T5557" i="35"/>
  <c r="S5557" i="35"/>
  <c r="L5557" i="35"/>
  <c r="X5556" i="35"/>
  <c r="AE5556" i="35" s="1"/>
  <c r="T5556" i="35"/>
  <c r="S5556" i="35"/>
  <c r="L5556" i="35"/>
  <c r="X5555" i="35"/>
  <c r="AE5555" i="35" s="1"/>
  <c r="T5555" i="35"/>
  <c r="S5555" i="35"/>
  <c r="L5555" i="35"/>
  <c r="X5554" i="35"/>
  <c r="AE5554" i="35" s="1"/>
  <c r="T5554" i="35"/>
  <c r="S5554" i="35"/>
  <c r="L5554" i="35"/>
  <c r="X5553" i="35"/>
  <c r="AE5553" i="35" s="1"/>
  <c r="T5553" i="35"/>
  <c r="S5553" i="35"/>
  <c r="L5553" i="35"/>
  <c r="X5552" i="35"/>
  <c r="AE5552" i="35" s="1"/>
  <c r="T5552" i="35"/>
  <c r="S5552" i="35"/>
  <c r="L5552" i="35"/>
  <c r="X5551" i="35"/>
  <c r="AE5551" i="35" s="1"/>
  <c r="T5551" i="35"/>
  <c r="S5551" i="35"/>
  <c r="L5551" i="35"/>
  <c r="X5550" i="35"/>
  <c r="AE5550" i="35" s="1"/>
  <c r="T5550" i="35"/>
  <c r="S5550" i="35"/>
  <c r="L5550" i="35"/>
  <c r="X5549" i="35"/>
  <c r="AE5549" i="35" s="1"/>
  <c r="T5549" i="35"/>
  <c r="S5549" i="35"/>
  <c r="L5549" i="35"/>
  <c r="X5548" i="35"/>
  <c r="AE5548" i="35" s="1"/>
  <c r="T5548" i="35"/>
  <c r="S5548" i="35"/>
  <c r="L5548" i="35"/>
  <c r="X5547" i="35"/>
  <c r="AE5547" i="35" s="1"/>
  <c r="T5547" i="35"/>
  <c r="S5547" i="35"/>
  <c r="L5547" i="35"/>
  <c r="X5546" i="35"/>
  <c r="AE5546" i="35" s="1"/>
  <c r="T5546" i="35"/>
  <c r="S5546" i="35"/>
  <c r="L5546" i="35"/>
  <c r="X5545" i="35"/>
  <c r="AE5545" i="35" s="1"/>
  <c r="T5545" i="35"/>
  <c r="S5545" i="35"/>
  <c r="L5545" i="35"/>
  <c r="X5544" i="35"/>
  <c r="AE5544" i="35" s="1"/>
  <c r="T5544" i="35"/>
  <c r="S5544" i="35"/>
  <c r="L5544" i="35"/>
  <c r="X5543" i="35"/>
  <c r="AE5543" i="35" s="1"/>
  <c r="T5543" i="35"/>
  <c r="S5543" i="35"/>
  <c r="L5543" i="35"/>
  <c r="X5542" i="35"/>
  <c r="AE5542" i="35" s="1"/>
  <c r="T5542" i="35"/>
  <c r="S5542" i="35"/>
  <c r="L5542" i="35"/>
  <c r="X5541" i="35"/>
  <c r="AE5541" i="35" s="1"/>
  <c r="T5541" i="35"/>
  <c r="S5541" i="35"/>
  <c r="L5541" i="35"/>
  <c r="X5540" i="35"/>
  <c r="AE5540" i="35" s="1"/>
  <c r="T5540" i="35"/>
  <c r="S5540" i="35"/>
  <c r="L5540" i="35"/>
  <c r="X5539" i="35"/>
  <c r="AE5539" i="35" s="1"/>
  <c r="T5539" i="35"/>
  <c r="S5539" i="35"/>
  <c r="L5539" i="35"/>
  <c r="X5538" i="35"/>
  <c r="AE5538" i="35" s="1"/>
  <c r="T5538" i="35"/>
  <c r="S5538" i="35"/>
  <c r="L5538" i="35"/>
  <c r="X5537" i="35"/>
  <c r="AE5537" i="35" s="1"/>
  <c r="T5537" i="35"/>
  <c r="S5537" i="35"/>
  <c r="L5537" i="35"/>
  <c r="X5536" i="35"/>
  <c r="AE5536" i="35" s="1"/>
  <c r="T5536" i="35"/>
  <c r="S5536" i="35"/>
  <c r="L5536" i="35"/>
  <c r="X5535" i="35"/>
  <c r="AE5535" i="35" s="1"/>
  <c r="T5535" i="35"/>
  <c r="S5535" i="35"/>
  <c r="L5535" i="35"/>
  <c r="X5534" i="35"/>
  <c r="AE5534" i="35" s="1"/>
  <c r="T5534" i="35"/>
  <c r="S5534" i="35"/>
  <c r="L5534" i="35"/>
  <c r="X5533" i="35"/>
  <c r="AE5533" i="35" s="1"/>
  <c r="T5533" i="35"/>
  <c r="S5533" i="35"/>
  <c r="L5533" i="35"/>
  <c r="X5532" i="35"/>
  <c r="AE5532" i="35" s="1"/>
  <c r="T5532" i="35"/>
  <c r="S5532" i="35"/>
  <c r="L5532" i="35"/>
  <c r="X5531" i="35"/>
  <c r="AE5531" i="35" s="1"/>
  <c r="T5531" i="35"/>
  <c r="S5531" i="35"/>
  <c r="L5531" i="35"/>
  <c r="X5530" i="35"/>
  <c r="AE5530" i="35" s="1"/>
  <c r="T5530" i="35"/>
  <c r="S5530" i="35"/>
  <c r="L5530" i="35"/>
  <c r="X5529" i="35"/>
  <c r="AE5529" i="35" s="1"/>
  <c r="T5529" i="35"/>
  <c r="S5529" i="35"/>
  <c r="L5529" i="35"/>
  <c r="X5528" i="35"/>
  <c r="AE5528" i="35" s="1"/>
  <c r="T5528" i="35"/>
  <c r="S5528" i="35"/>
  <c r="L5528" i="35"/>
  <c r="X5527" i="35"/>
  <c r="AE5527" i="35" s="1"/>
  <c r="T5527" i="35"/>
  <c r="S5527" i="35"/>
  <c r="L5527" i="35"/>
  <c r="X5526" i="35"/>
  <c r="AE5526" i="35" s="1"/>
  <c r="T5526" i="35"/>
  <c r="S5526" i="35"/>
  <c r="L5526" i="35"/>
  <c r="X5525" i="35"/>
  <c r="AE5525" i="35" s="1"/>
  <c r="T5525" i="35"/>
  <c r="S5525" i="35"/>
  <c r="L5525" i="35"/>
  <c r="X5524" i="35"/>
  <c r="AE5524" i="35" s="1"/>
  <c r="T5524" i="35"/>
  <c r="S5524" i="35"/>
  <c r="L5524" i="35"/>
  <c r="X5523" i="35"/>
  <c r="AE5523" i="35" s="1"/>
  <c r="T5523" i="35"/>
  <c r="S5523" i="35"/>
  <c r="L5523" i="35"/>
  <c r="X5522" i="35"/>
  <c r="AE5522" i="35" s="1"/>
  <c r="T5522" i="35"/>
  <c r="S5522" i="35"/>
  <c r="L5522" i="35"/>
  <c r="X5521" i="35"/>
  <c r="AE5521" i="35" s="1"/>
  <c r="T5521" i="35"/>
  <c r="S5521" i="35"/>
  <c r="L5521" i="35"/>
  <c r="X5520" i="35"/>
  <c r="AE5520" i="35" s="1"/>
  <c r="T5520" i="35"/>
  <c r="S5520" i="35"/>
  <c r="L5520" i="35"/>
  <c r="X5519" i="35"/>
  <c r="AE5519" i="35" s="1"/>
  <c r="T5519" i="35"/>
  <c r="S5519" i="35"/>
  <c r="L5519" i="35"/>
  <c r="X5518" i="35"/>
  <c r="AE5518" i="35" s="1"/>
  <c r="T5518" i="35"/>
  <c r="S5518" i="35"/>
  <c r="L5518" i="35"/>
  <c r="X5517" i="35"/>
  <c r="AE5517" i="35" s="1"/>
  <c r="T5517" i="35"/>
  <c r="S5517" i="35"/>
  <c r="L5517" i="35"/>
  <c r="X5516" i="35"/>
  <c r="AE5516" i="35" s="1"/>
  <c r="T5516" i="35"/>
  <c r="S5516" i="35"/>
  <c r="L5516" i="35"/>
  <c r="X5515" i="35"/>
  <c r="AE5515" i="35" s="1"/>
  <c r="T5515" i="35"/>
  <c r="S5515" i="35"/>
  <c r="L5515" i="35"/>
  <c r="X5514" i="35"/>
  <c r="AE5514" i="35" s="1"/>
  <c r="T5514" i="35"/>
  <c r="S5514" i="35"/>
  <c r="L5514" i="35"/>
  <c r="X5513" i="35"/>
  <c r="AE5513" i="35" s="1"/>
  <c r="T5513" i="35"/>
  <c r="S5513" i="35"/>
  <c r="L5513" i="35"/>
  <c r="X5512" i="35"/>
  <c r="AE5512" i="35" s="1"/>
  <c r="T5512" i="35"/>
  <c r="S5512" i="35"/>
  <c r="L5512" i="35"/>
  <c r="X5511" i="35"/>
  <c r="AE5511" i="35" s="1"/>
  <c r="T5511" i="35"/>
  <c r="S5511" i="35"/>
  <c r="L5511" i="35"/>
  <c r="X5510" i="35"/>
  <c r="AE5510" i="35" s="1"/>
  <c r="T5510" i="35"/>
  <c r="S5510" i="35"/>
  <c r="L5510" i="35"/>
  <c r="X5509" i="35"/>
  <c r="AE5509" i="35" s="1"/>
  <c r="T5509" i="35"/>
  <c r="S5509" i="35"/>
  <c r="L5509" i="35"/>
  <c r="X5508" i="35"/>
  <c r="AE5508" i="35" s="1"/>
  <c r="T5508" i="35"/>
  <c r="S5508" i="35"/>
  <c r="L5508" i="35"/>
  <c r="X5507" i="35"/>
  <c r="AE5507" i="35" s="1"/>
  <c r="T5507" i="35"/>
  <c r="S5507" i="35"/>
  <c r="L5507" i="35"/>
  <c r="X5506" i="35"/>
  <c r="AE5506" i="35" s="1"/>
  <c r="T5506" i="35"/>
  <c r="S5506" i="35"/>
  <c r="L5506" i="35"/>
  <c r="X5505" i="35"/>
  <c r="AE5505" i="35" s="1"/>
  <c r="T5505" i="35"/>
  <c r="S5505" i="35"/>
  <c r="L5505" i="35"/>
  <c r="X5504" i="35"/>
  <c r="AE5504" i="35" s="1"/>
  <c r="T5504" i="35"/>
  <c r="S5504" i="35"/>
  <c r="L5504" i="35"/>
  <c r="X5503" i="35"/>
  <c r="AE5503" i="35" s="1"/>
  <c r="T5503" i="35"/>
  <c r="S5503" i="35"/>
  <c r="L5503" i="35"/>
  <c r="X5502" i="35"/>
  <c r="AE5502" i="35" s="1"/>
  <c r="T5502" i="35"/>
  <c r="S5502" i="35"/>
  <c r="L5502" i="35"/>
  <c r="X5501" i="35"/>
  <c r="AE5501" i="35" s="1"/>
  <c r="T5501" i="35"/>
  <c r="S5501" i="35"/>
  <c r="L5501" i="35"/>
  <c r="X5500" i="35"/>
  <c r="AE5500" i="35" s="1"/>
  <c r="T5500" i="35"/>
  <c r="S5500" i="35"/>
  <c r="L5500" i="35"/>
  <c r="X5499" i="35"/>
  <c r="AE5499" i="35" s="1"/>
  <c r="T5499" i="35"/>
  <c r="S5499" i="35"/>
  <c r="L5499" i="35"/>
  <c r="X5498" i="35"/>
  <c r="AE5498" i="35" s="1"/>
  <c r="T5498" i="35"/>
  <c r="S5498" i="35"/>
  <c r="L5498" i="35"/>
  <c r="X5497" i="35"/>
  <c r="AE5497" i="35" s="1"/>
  <c r="T5497" i="35"/>
  <c r="S5497" i="35"/>
  <c r="L5497" i="35"/>
  <c r="X5496" i="35"/>
  <c r="AE5496" i="35" s="1"/>
  <c r="T5496" i="35"/>
  <c r="S5496" i="35"/>
  <c r="L5496" i="35"/>
  <c r="X5495" i="35"/>
  <c r="AE5495" i="35" s="1"/>
  <c r="T5495" i="35"/>
  <c r="S5495" i="35"/>
  <c r="L5495" i="35"/>
  <c r="X5494" i="35"/>
  <c r="AE5494" i="35" s="1"/>
  <c r="T5494" i="35"/>
  <c r="S5494" i="35"/>
  <c r="L5494" i="35"/>
  <c r="X5493" i="35"/>
  <c r="AE5493" i="35" s="1"/>
  <c r="T5493" i="35"/>
  <c r="S5493" i="35"/>
  <c r="L5493" i="35"/>
  <c r="X5492" i="35"/>
  <c r="AE5492" i="35" s="1"/>
  <c r="T5492" i="35"/>
  <c r="S5492" i="35"/>
  <c r="L5492" i="35"/>
  <c r="X5491" i="35"/>
  <c r="AE5491" i="35" s="1"/>
  <c r="T5491" i="35"/>
  <c r="S5491" i="35"/>
  <c r="L5491" i="35"/>
  <c r="X5490" i="35"/>
  <c r="AE5490" i="35" s="1"/>
  <c r="T5490" i="35"/>
  <c r="S5490" i="35"/>
  <c r="L5490" i="35"/>
  <c r="X5489" i="35"/>
  <c r="AE5489" i="35" s="1"/>
  <c r="T5489" i="35"/>
  <c r="S5489" i="35"/>
  <c r="L5489" i="35"/>
  <c r="X5488" i="35"/>
  <c r="AE5488" i="35" s="1"/>
  <c r="T5488" i="35"/>
  <c r="S5488" i="35"/>
  <c r="L5488" i="35"/>
  <c r="X5487" i="35"/>
  <c r="AE5487" i="35" s="1"/>
  <c r="T5487" i="35"/>
  <c r="S5487" i="35"/>
  <c r="L5487" i="35"/>
  <c r="X5486" i="35"/>
  <c r="AE5486" i="35" s="1"/>
  <c r="T5486" i="35"/>
  <c r="S5486" i="35"/>
  <c r="L5486" i="35"/>
  <c r="X5485" i="35"/>
  <c r="AE5485" i="35" s="1"/>
  <c r="T5485" i="35"/>
  <c r="S5485" i="35"/>
  <c r="L5485" i="35"/>
  <c r="X5484" i="35"/>
  <c r="AE5484" i="35" s="1"/>
  <c r="T5484" i="35"/>
  <c r="S5484" i="35"/>
  <c r="L5484" i="35"/>
  <c r="X5483" i="35"/>
  <c r="AE5483" i="35" s="1"/>
  <c r="T5483" i="35"/>
  <c r="S5483" i="35"/>
  <c r="L5483" i="35"/>
  <c r="X5482" i="35"/>
  <c r="AE5482" i="35" s="1"/>
  <c r="T5482" i="35"/>
  <c r="S5482" i="35"/>
  <c r="L5482" i="35"/>
  <c r="X5481" i="35"/>
  <c r="AE5481" i="35" s="1"/>
  <c r="T5481" i="35"/>
  <c r="S5481" i="35"/>
  <c r="L5481" i="35"/>
  <c r="X5480" i="35"/>
  <c r="AE5480" i="35" s="1"/>
  <c r="T5480" i="35"/>
  <c r="S5480" i="35"/>
  <c r="L5480" i="35"/>
  <c r="X5479" i="35"/>
  <c r="AE5479" i="35" s="1"/>
  <c r="T5479" i="35"/>
  <c r="S5479" i="35"/>
  <c r="L5479" i="35"/>
  <c r="X5478" i="35"/>
  <c r="AE5478" i="35" s="1"/>
  <c r="T5478" i="35"/>
  <c r="S5478" i="35"/>
  <c r="L5478" i="35"/>
  <c r="X5477" i="35"/>
  <c r="AE5477" i="35" s="1"/>
  <c r="T5477" i="35"/>
  <c r="S5477" i="35"/>
  <c r="L5477" i="35"/>
  <c r="X5476" i="35"/>
  <c r="AE5476" i="35" s="1"/>
  <c r="T5476" i="35"/>
  <c r="S5476" i="35"/>
  <c r="L5476" i="35"/>
  <c r="X5475" i="35"/>
  <c r="AE5475" i="35" s="1"/>
  <c r="T5475" i="35"/>
  <c r="S5475" i="35"/>
  <c r="L5475" i="35"/>
  <c r="X5474" i="35"/>
  <c r="AE5474" i="35" s="1"/>
  <c r="T5474" i="35"/>
  <c r="S5474" i="35"/>
  <c r="L5474" i="35"/>
  <c r="X5473" i="35"/>
  <c r="AE5473" i="35" s="1"/>
  <c r="T5473" i="35"/>
  <c r="S5473" i="35"/>
  <c r="L5473" i="35"/>
  <c r="X5472" i="35"/>
  <c r="AE5472" i="35" s="1"/>
  <c r="T5472" i="35"/>
  <c r="S5472" i="35"/>
  <c r="L5472" i="35"/>
  <c r="X5471" i="35"/>
  <c r="AE5471" i="35" s="1"/>
  <c r="T5471" i="35"/>
  <c r="S5471" i="35"/>
  <c r="L5471" i="35"/>
  <c r="X5470" i="35"/>
  <c r="AE5470" i="35" s="1"/>
  <c r="T5470" i="35"/>
  <c r="S5470" i="35"/>
  <c r="L5470" i="35"/>
  <c r="X5469" i="35"/>
  <c r="AE5469" i="35" s="1"/>
  <c r="T5469" i="35"/>
  <c r="S5469" i="35"/>
  <c r="L5469" i="35"/>
  <c r="X5468" i="35"/>
  <c r="AE5468" i="35" s="1"/>
  <c r="T5468" i="35"/>
  <c r="S5468" i="35"/>
  <c r="L5468" i="35"/>
  <c r="X5467" i="35"/>
  <c r="AE5467" i="35" s="1"/>
  <c r="T5467" i="35"/>
  <c r="S5467" i="35"/>
  <c r="L5467" i="35"/>
  <c r="X5466" i="35"/>
  <c r="AE5466" i="35" s="1"/>
  <c r="T5466" i="35"/>
  <c r="S5466" i="35"/>
  <c r="L5466" i="35"/>
  <c r="X5465" i="35"/>
  <c r="AE5465" i="35" s="1"/>
  <c r="T5465" i="35"/>
  <c r="S5465" i="35"/>
  <c r="L5465" i="35"/>
  <c r="X5464" i="35"/>
  <c r="AE5464" i="35" s="1"/>
  <c r="T5464" i="35"/>
  <c r="S5464" i="35"/>
  <c r="L5464" i="35"/>
  <c r="X5463" i="35"/>
  <c r="AE5463" i="35" s="1"/>
  <c r="T5463" i="35"/>
  <c r="S5463" i="35"/>
  <c r="L5463" i="35"/>
  <c r="X5462" i="35"/>
  <c r="AE5462" i="35" s="1"/>
  <c r="T5462" i="35"/>
  <c r="S5462" i="35"/>
  <c r="L5462" i="35"/>
  <c r="X5461" i="35"/>
  <c r="AE5461" i="35" s="1"/>
  <c r="T5461" i="35"/>
  <c r="S5461" i="35"/>
  <c r="L5461" i="35"/>
  <c r="X5460" i="35"/>
  <c r="AE5460" i="35" s="1"/>
  <c r="T5460" i="35"/>
  <c r="S5460" i="35"/>
  <c r="L5460" i="35"/>
  <c r="X5459" i="35"/>
  <c r="AE5459" i="35" s="1"/>
  <c r="T5459" i="35"/>
  <c r="S5459" i="35"/>
  <c r="L5459" i="35"/>
  <c r="X5458" i="35"/>
  <c r="AE5458" i="35" s="1"/>
  <c r="T5458" i="35"/>
  <c r="S5458" i="35"/>
  <c r="L5458" i="35"/>
  <c r="X5457" i="35"/>
  <c r="AE5457" i="35" s="1"/>
  <c r="T5457" i="35"/>
  <c r="S5457" i="35"/>
  <c r="L5457" i="35"/>
  <c r="X5456" i="35"/>
  <c r="AE5456" i="35" s="1"/>
  <c r="T5456" i="35"/>
  <c r="S5456" i="35"/>
  <c r="L5456" i="35"/>
  <c r="X5455" i="35"/>
  <c r="AE5455" i="35" s="1"/>
  <c r="T5455" i="35"/>
  <c r="S5455" i="35"/>
  <c r="L5455" i="35"/>
  <c r="X5454" i="35"/>
  <c r="AE5454" i="35" s="1"/>
  <c r="T5454" i="35"/>
  <c r="S5454" i="35"/>
  <c r="L5454" i="35"/>
  <c r="X5453" i="35"/>
  <c r="AE5453" i="35" s="1"/>
  <c r="T5453" i="35"/>
  <c r="S5453" i="35"/>
  <c r="L5453" i="35"/>
  <c r="X5452" i="35"/>
  <c r="AE5452" i="35" s="1"/>
  <c r="T5452" i="35"/>
  <c r="S5452" i="35"/>
  <c r="L5452" i="35"/>
  <c r="X5451" i="35"/>
  <c r="AE5451" i="35" s="1"/>
  <c r="T5451" i="35"/>
  <c r="S5451" i="35"/>
  <c r="L5451" i="35"/>
  <c r="X5450" i="35"/>
  <c r="AE5450" i="35" s="1"/>
  <c r="T5450" i="35"/>
  <c r="S5450" i="35"/>
  <c r="L5450" i="35"/>
  <c r="X5449" i="35"/>
  <c r="AE5449" i="35" s="1"/>
  <c r="T5449" i="35"/>
  <c r="S5449" i="35"/>
  <c r="L5449" i="35"/>
  <c r="X5448" i="35"/>
  <c r="AE5448" i="35" s="1"/>
  <c r="T5448" i="35"/>
  <c r="S5448" i="35"/>
  <c r="L5448" i="35"/>
  <c r="X5447" i="35"/>
  <c r="AE5447" i="35" s="1"/>
  <c r="T5447" i="35"/>
  <c r="S5447" i="35"/>
  <c r="L5447" i="35"/>
  <c r="X5446" i="35"/>
  <c r="AE5446" i="35" s="1"/>
  <c r="T5446" i="35"/>
  <c r="S5446" i="35"/>
  <c r="L5446" i="35"/>
  <c r="X5445" i="35"/>
  <c r="AE5445" i="35" s="1"/>
  <c r="T5445" i="35"/>
  <c r="S5445" i="35"/>
  <c r="L5445" i="35"/>
  <c r="X5444" i="35"/>
  <c r="AE5444" i="35" s="1"/>
  <c r="T5444" i="35"/>
  <c r="S5444" i="35"/>
  <c r="L5444" i="35"/>
  <c r="X5443" i="35"/>
  <c r="AE5443" i="35" s="1"/>
  <c r="T5443" i="35"/>
  <c r="S5443" i="35"/>
  <c r="L5443" i="35"/>
  <c r="X5442" i="35"/>
  <c r="AE5442" i="35" s="1"/>
  <c r="T5442" i="35"/>
  <c r="S5442" i="35"/>
  <c r="L5442" i="35"/>
  <c r="X5441" i="35"/>
  <c r="AE5441" i="35" s="1"/>
  <c r="T5441" i="35"/>
  <c r="S5441" i="35"/>
  <c r="L5441" i="35"/>
  <c r="X5440" i="35"/>
  <c r="AE5440" i="35" s="1"/>
  <c r="T5440" i="35"/>
  <c r="S5440" i="35"/>
  <c r="L5440" i="35"/>
  <c r="X5439" i="35"/>
  <c r="AE5439" i="35" s="1"/>
  <c r="T5439" i="35"/>
  <c r="S5439" i="35"/>
  <c r="L5439" i="35"/>
  <c r="X5438" i="35"/>
  <c r="AE5438" i="35" s="1"/>
  <c r="T5438" i="35"/>
  <c r="S5438" i="35"/>
  <c r="L5438" i="35"/>
  <c r="X5437" i="35"/>
  <c r="AE5437" i="35" s="1"/>
  <c r="T5437" i="35"/>
  <c r="S5437" i="35"/>
  <c r="L5437" i="35"/>
  <c r="X5436" i="35"/>
  <c r="AE5436" i="35" s="1"/>
  <c r="T5436" i="35"/>
  <c r="S5436" i="35"/>
  <c r="L5436" i="35"/>
  <c r="X5435" i="35"/>
  <c r="AE5435" i="35" s="1"/>
  <c r="T5435" i="35"/>
  <c r="S5435" i="35"/>
  <c r="L5435" i="35"/>
  <c r="X5434" i="35"/>
  <c r="AE5434" i="35" s="1"/>
  <c r="T5434" i="35"/>
  <c r="S5434" i="35"/>
  <c r="L5434" i="35"/>
  <c r="X5433" i="35"/>
  <c r="AE5433" i="35" s="1"/>
  <c r="T5433" i="35"/>
  <c r="S5433" i="35"/>
  <c r="L5433" i="35"/>
  <c r="X5432" i="35"/>
  <c r="AE5432" i="35" s="1"/>
  <c r="T5432" i="35"/>
  <c r="S5432" i="35"/>
  <c r="L5432" i="35"/>
  <c r="X5431" i="35"/>
  <c r="AE5431" i="35" s="1"/>
  <c r="T5431" i="35"/>
  <c r="S5431" i="35"/>
  <c r="L5431" i="35"/>
  <c r="X5430" i="35"/>
  <c r="AE5430" i="35" s="1"/>
  <c r="T5430" i="35"/>
  <c r="S5430" i="35"/>
  <c r="L5430" i="35"/>
  <c r="X5429" i="35"/>
  <c r="AE5429" i="35" s="1"/>
  <c r="T5429" i="35"/>
  <c r="S5429" i="35"/>
  <c r="L5429" i="35"/>
  <c r="X5428" i="35"/>
  <c r="AE5428" i="35" s="1"/>
  <c r="T5428" i="35"/>
  <c r="S5428" i="35"/>
  <c r="L5428" i="35"/>
  <c r="X5427" i="35"/>
  <c r="AE5427" i="35" s="1"/>
  <c r="T5427" i="35"/>
  <c r="S5427" i="35"/>
  <c r="L5427" i="35"/>
  <c r="X5426" i="35"/>
  <c r="AE5426" i="35" s="1"/>
  <c r="T5426" i="35"/>
  <c r="S5426" i="35"/>
  <c r="L5426" i="35"/>
  <c r="X5425" i="35"/>
  <c r="AE5425" i="35" s="1"/>
  <c r="T5425" i="35"/>
  <c r="S5425" i="35"/>
  <c r="L5425" i="35"/>
  <c r="X5424" i="35"/>
  <c r="AE5424" i="35" s="1"/>
  <c r="T5424" i="35"/>
  <c r="S5424" i="35"/>
  <c r="L5424" i="35"/>
  <c r="X5423" i="35"/>
  <c r="AE5423" i="35" s="1"/>
  <c r="T5423" i="35"/>
  <c r="S5423" i="35"/>
  <c r="L5423" i="35"/>
  <c r="X5422" i="35"/>
  <c r="AE5422" i="35" s="1"/>
  <c r="T5422" i="35"/>
  <c r="S5422" i="35"/>
  <c r="L5422" i="35"/>
  <c r="X5421" i="35"/>
  <c r="AE5421" i="35" s="1"/>
  <c r="T5421" i="35"/>
  <c r="S5421" i="35"/>
  <c r="L5421" i="35"/>
  <c r="X5420" i="35"/>
  <c r="AE5420" i="35" s="1"/>
  <c r="T5420" i="35"/>
  <c r="S5420" i="35"/>
  <c r="L5420" i="35"/>
  <c r="X5419" i="35"/>
  <c r="AE5419" i="35" s="1"/>
  <c r="T5419" i="35"/>
  <c r="S5419" i="35"/>
  <c r="L5419" i="35"/>
  <c r="X5418" i="35"/>
  <c r="AE5418" i="35" s="1"/>
  <c r="T5418" i="35"/>
  <c r="S5418" i="35"/>
  <c r="L5418" i="35"/>
  <c r="X5417" i="35"/>
  <c r="AE5417" i="35" s="1"/>
  <c r="T5417" i="35"/>
  <c r="S5417" i="35"/>
  <c r="L5417" i="35"/>
  <c r="X5416" i="35"/>
  <c r="AE5416" i="35" s="1"/>
  <c r="T5416" i="35"/>
  <c r="S5416" i="35"/>
  <c r="L5416" i="35"/>
  <c r="X5415" i="35"/>
  <c r="AE5415" i="35" s="1"/>
  <c r="T5415" i="35"/>
  <c r="S5415" i="35"/>
  <c r="L5415" i="35"/>
  <c r="X5414" i="35"/>
  <c r="AE5414" i="35" s="1"/>
  <c r="T5414" i="35"/>
  <c r="S5414" i="35"/>
  <c r="L5414" i="35"/>
  <c r="X5413" i="35"/>
  <c r="AE5413" i="35" s="1"/>
  <c r="T5413" i="35"/>
  <c r="S5413" i="35"/>
  <c r="L5413" i="35"/>
  <c r="X5412" i="35"/>
  <c r="AE5412" i="35" s="1"/>
  <c r="T5412" i="35"/>
  <c r="S5412" i="35"/>
  <c r="L5412" i="35"/>
  <c r="X5411" i="35"/>
  <c r="AE5411" i="35" s="1"/>
  <c r="T5411" i="35"/>
  <c r="S5411" i="35"/>
  <c r="L5411" i="35"/>
  <c r="X5410" i="35"/>
  <c r="AE5410" i="35" s="1"/>
  <c r="T5410" i="35"/>
  <c r="S5410" i="35"/>
  <c r="L5410" i="35"/>
  <c r="X5409" i="35"/>
  <c r="AE5409" i="35" s="1"/>
  <c r="T5409" i="35"/>
  <c r="S5409" i="35"/>
  <c r="L5409" i="35"/>
  <c r="X5408" i="35"/>
  <c r="AE5408" i="35" s="1"/>
  <c r="T5408" i="35"/>
  <c r="S5408" i="35"/>
  <c r="L5408" i="35"/>
  <c r="X5407" i="35"/>
  <c r="AE5407" i="35" s="1"/>
  <c r="T5407" i="35"/>
  <c r="S5407" i="35"/>
  <c r="L5407" i="35"/>
  <c r="X5406" i="35"/>
  <c r="AE5406" i="35" s="1"/>
  <c r="T5406" i="35"/>
  <c r="S5406" i="35"/>
  <c r="L5406" i="35"/>
  <c r="X5405" i="35"/>
  <c r="AE5405" i="35" s="1"/>
  <c r="T5405" i="35"/>
  <c r="S5405" i="35"/>
  <c r="L5405" i="35"/>
  <c r="X5404" i="35"/>
  <c r="AE5404" i="35" s="1"/>
  <c r="T5404" i="35"/>
  <c r="S5404" i="35"/>
  <c r="L5404" i="35"/>
  <c r="X5403" i="35"/>
  <c r="AE5403" i="35" s="1"/>
  <c r="T5403" i="35"/>
  <c r="S5403" i="35"/>
  <c r="L5403" i="35"/>
  <c r="X5402" i="35"/>
  <c r="AE5402" i="35" s="1"/>
  <c r="T5402" i="35"/>
  <c r="S5402" i="35"/>
  <c r="L5402" i="35"/>
  <c r="X5401" i="35"/>
  <c r="AE5401" i="35" s="1"/>
  <c r="T5401" i="35"/>
  <c r="S5401" i="35"/>
  <c r="L5401" i="35"/>
  <c r="X5400" i="35"/>
  <c r="AE5400" i="35" s="1"/>
  <c r="T5400" i="35"/>
  <c r="S5400" i="35"/>
  <c r="L5400" i="35"/>
  <c r="X5399" i="35"/>
  <c r="AE5399" i="35" s="1"/>
  <c r="T5399" i="35"/>
  <c r="S5399" i="35"/>
  <c r="L5399" i="35"/>
  <c r="X5398" i="35"/>
  <c r="AE5398" i="35" s="1"/>
  <c r="T5398" i="35"/>
  <c r="S5398" i="35"/>
  <c r="L5398" i="35"/>
  <c r="X5397" i="35"/>
  <c r="AE5397" i="35" s="1"/>
  <c r="T5397" i="35"/>
  <c r="S5397" i="35"/>
  <c r="L5397" i="35"/>
  <c r="X5396" i="35"/>
  <c r="AE5396" i="35" s="1"/>
  <c r="T5396" i="35"/>
  <c r="S5396" i="35"/>
  <c r="L5396" i="35"/>
  <c r="X5395" i="35"/>
  <c r="AE5395" i="35" s="1"/>
  <c r="T5395" i="35"/>
  <c r="S5395" i="35"/>
  <c r="L5395" i="35"/>
  <c r="X5394" i="35"/>
  <c r="AE5394" i="35" s="1"/>
  <c r="T5394" i="35"/>
  <c r="S5394" i="35"/>
  <c r="L5394" i="35"/>
  <c r="X5393" i="35"/>
  <c r="AE5393" i="35" s="1"/>
  <c r="T5393" i="35"/>
  <c r="S5393" i="35"/>
  <c r="L5393" i="35"/>
  <c r="X5392" i="35"/>
  <c r="AE5392" i="35" s="1"/>
  <c r="T5392" i="35"/>
  <c r="S5392" i="35"/>
  <c r="L5392" i="35"/>
  <c r="X5391" i="35"/>
  <c r="AE5391" i="35" s="1"/>
  <c r="T5391" i="35"/>
  <c r="S5391" i="35"/>
  <c r="L5391" i="35"/>
  <c r="X5390" i="35"/>
  <c r="AE5390" i="35" s="1"/>
  <c r="T5390" i="35"/>
  <c r="S5390" i="35"/>
  <c r="L5390" i="35"/>
  <c r="X5389" i="35"/>
  <c r="AE5389" i="35" s="1"/>
  <c r="T5389" i="35"/>
  <c r="S5389" i="35"/>
  <c r="L5389" i="35"/>
  <c r="X5388" i="35"/>
  <c r="AE5388" i="35" s="1"/>
  <c r="T5388" i="35"/>
  <c r="S5388" i="35"/>
  <c r="L5388" i="35"/>
  <c r="X5387" i="35"/>
  <c r="AE5387" i="35" s="1"/>
  <c r="T5387" i="35"/>
  <c r="S5387" i="35"/>
  <c r="L5387" i="35"/>
  <c r="X5386" i="35"/>
  <c r="AE5386" i="35" s="1"/>
  <c r="T5386" i="35"/>
  <c r="S5386" i="35"/>
  <c r="L5386" i="35"/>
  <c r="X5385" i="35"/>
  <c r="AE5385" i="35" s="1"/>
  <c r="T5385" i="35"/>
  <c r="S5385" i="35"/>
  <c r="L5385" i="35"/>
  <c r="X5384" i="35"/>
  <c r="AE5384" i="35" s="1"/>
  <c r="T5384" i="35"/>
  <c r="S5384" i="35"/>
  <c r="L5384" i="35"/>
  <c r="X5383" i="35"/>
  <c r="AE5383" i="35" s="1"/>
  <c r="T5383" i="35"/>
  <c r="S5383" i="35"/>
  <c r="L5383" i="35"/>
  <c r="X5382" i="35"/>
  <c r="AE5382" i="35" s="1"/>
  <c r="T5382" i="35"/>
  <c r="S5382" i="35"/>
  <c r="L5382" i="35"/>
  <c r="X5381" i="35"/>
  <c r="AE5381" i="35" s="1"/>
  <c r="T5381" i="35"/>
  <c r="S5381" i="35"/>
  <c r="L5381" i="35"/>
  <c r="X5380" i="35"/>
  <c r="AE5380" i="35" s="1"/>
  <c r="T5380" i="35"/>
  <c r="S5380" i="35"/>
  <c r="L5380" i="35"/>
  <c r="X5379" i="35"/>
  <c r="AE5379" i="35" s="1"/>
  <c r="T5379" i="35"/>
  <c r="S5379" i="35"/>
  <c r="L5379" i="35"/>
  <c r="X5378" i="35"/>
  <c r="AE5378" i="35" s="1"/>
  <c r="T5378" i="35"/>
  <c r="S5378" i="35"/>
  <c r="L5378" i="35"/>
  <c r="X5377" i="35"/>
  <c r="AE5377" i="35" s="1"/>
  <c r="T5377" i="35"/>
  <c r="S5377" i="35"/>
  <c r="L5377" i="35"/>
  <c r="X5376" i="35"/>
  <c r="AE5376" i="35" s="1"/>
  <c r="T5376" i="35"/>
  <c r="S5376" i="35"/>
  <c r="L5376" i="35"/>
  <c r="X5375" i="35"/>
  <c r="AE5375" i="35" s="1"/>
  <c r="T5375" i="35"/>
  <c r="S5375" i="35"/>
  <c r="L5375" i="35"/>
  <c r="X5374" i="35"/>
  <c r="AE5374" i="35" s="1"/>
  <c r="T5374" i="35"/>
  <c r="S5374" i="35"/>
  <c r="L5374" i="35"/>
  <c r="X5373" i="35"/>
  <c r="AE5373" i="35" s="1"/>
  <c r="T5373" i="35"/>
  <c r="S5373" i="35"/>
  <c r="L5373" i="35"/>
  <c r="X5372" i="35"/>
  <c r="AE5372" i="35" s="1"/>
  <c r="T5372" i="35"/>
  <c r="S5372" i="35"/>
  <c r="L5372" i="35"/>
  <c r="X5371" i="35"/>
  <c r="AE5371" i="35" s="1"/>
  <c r="T5371" i="35"/>
  <c r="S5371" i="35"/>
  <c r="L5371" i="35"/>
  <c r="X5370" i="35"/>
  <c r="AE5370" i="35" s="1"/>
  <c r="T5370" i="35"/>
  <c r="S5370" i="35"/>
  <c r="L5370" i="35"/>
  <c r="X5369" i="35"/>
  <c r="AE5369" i="35" s="1"/>
  <c r="T5369" i="35"/>
  <c r="S5369" i="35"/>
  <c r="L5369" i="35"/>
  <c r="X5368" i="35"/>
  <c r="AE5368" i="35" s="1"/>
  <c r="T5368" i="35"/>
  <c r="S5368" i="35"/>
  <c r="L5368" i="35"/>
  <c r="X5367" i="35"/>
  <c r="AE5367" i="35" s="1"/>
  <c r="T5367" i="35"/>
  <c r="S5367" i="35"/>
  <c r="L5367" i="35"/>
  <c r="X5366" i="35"/>
  <c r="AE5366" i="35" s="1"/>
  <c r="T5366" i="35"/>
  <c r="S5366" i="35"/>
  <c r="L5366" i="35"/>
  <c r="X5365" i="35"/>
  <c r="AE5365" i="35" s="1"/>
  <c r="T5365" i="35"/>
  <c r="S5365" i="35"/>
  <c r="L5365" i="35"/>
  <c r="X5364" i="35"/>
  <c r="AE5364" i="35" s="1"/>
  <c r="T5364" i="35"/>
  <c r="S5364" i="35"/>
  <c r="L5364" i="35"/>
  <c r="X5363" i="35"/>
  <c r="AE5363" i="35" s="1"/>
  <c r="T5363" i="35"/>
  <c r="S5363" i="35"/>
  <c r="L5363" i="35"/>
  <c r="X5362" i="35"/>
  <c r="AE5362" i="35" s="1"/>
  <c r="T5362" i="35"/>
  <c r="S5362" i="35"/>
  <c r="L5362" i="35"/>
  <c r="X5361" i="35"/>
  <c r="AE5361" i="35" s="1"/>
  <c r="T5361" i="35"/>
  <c r="S5361" i="35"/>
  <c r="L5361" i="35"/>
  <c r="X5360" i="35"/>
  <c r="AE5360" i="35" s="1"/>
  <c r="T5360" i="35"/>
  <c r="S5360" i="35"/>
  <c r="L5360" i="35"/>
  <c r="X5359" i="35"/>
  <c r="AE5359" i="35" s="1"/>
  <c r="T5359" i="35"/>
  <c r="S5359" i="35"/>
  <c r="L5359" i="35"/>
  <c r="X5358" i="35"/>
  <c r="AE5358" i="35" s="1"/>
  <c r="T5358" i="35"/>
  <c r="S5358" i="35"/>
  <c r="L5358" i="35"/>
  <c r="X5357" i="35"/>
  <c r="AE5357" i="35" s="1"/>
  <c r="T5357" i="35"/>
  <c r="S5357" i="35"/>
  <c r="L5357" i="35"/>
  <c r="X5356" i="35"/>
  <c r="AE5356" i="35" s="1"/>
  <c r="T5356" i="35"/>
  <c r="S5356" i="35"/>
  <c r="L5356" i="35"/>
  <c r="X5355" i="35"/>
  <c r="AE5355" i="35" s="1"/>
  <c r="T5355" i="35"/>
  <c r="S5355" i="35"/>
  <c r="L5355" i="35"/>
  <c r="X5354" i="35"/>
  <c r="AE5354" i="35" s="1"/>
  <c r="T5354" i="35"/>
  <c r="S5354" i="35"/>
  <c r="L5354" i="35"/>
  <c r="X5353" i="35"/>
  <c r="AE5353" i="35" s="1"/>
  <c r="T5353" i="35"/>
  <c r="S5353" i="35"/>
  <c r="L5353" i="35"/>
  <c r="X5352" i="35"/>
  <c r="AE5352" i="35" s="1"/>
  <c r="T5352" i="35"/>
  <c r="S5352" i="35"/>
  <c r="L5352" i="35"/>
  <c r="X5351" i="35"/>
  <c r="AE5351" i="35" s="1"/>
  <c r="T5351" i="35"/>
  <c r="S5351" i="35"/>
  <c r="L5351" i="35"/>
  <c r="X5350" i="35"/>
  <c r="AE5350" i="35" s="1"/>
  <c r="T5350" i="35"/>
  <c r="S5350" i="35"/>
  <c r="L5350" i="35"/>
  <c r="X5349" i="35"/>
  <c r="AE5349" i="35" s="1"/>
  <c r="T5349" i="35"/>
  <c r="S5349" i="35"/>
  <c r="L5349" i="35"/>
  <c r="X5348" i="35"/>
  <c r="AE5348" i="35" s="1"/>
  <c r="T5348" i="35"/>
  <c r="S5348" i="35"/>
  <c r="L5348" i="35"/>
  <c r="X5347" i="35"/>
  <c r="AE5347" i="35" s="1"/>
  <c r="T5347" i="35"/>
  <c r="S5347" i="35"/>
  <c r="L5347" i="35"/>
  <c r="X5346" i="35"/>
  <c r="AE5346" i="35" s="1"/>
  <c r="T5346" i="35"/>
  <c r="S5346" i="35"/>
  <c r="L5346" i="35"/>
  <c r="X5345" i="35"/>
  <c r="AE5345" i="35" s="1"/>
  <c r="T5345" i="35"/>
  <c r="S5345" i="35"/>
  <c r="L5345" i="35"/>
  <c r="X5344" i="35"/>
  <c r="AE5344" i="35" s="1"/>
  <c r="T5344" i="35"/>
  <c r="S5344" i="35"/>
  <c r="L5344" i="35"/>
  <c r="X5343" i="35"/>
  <c r="AE5343" i="35" s="1"/>
  <c r="T5343" i="35"/>
  <c r="S5343" i="35"/>
  <c r="L5343" i="35"/>
  <c r="X5342" i="35"/>
  <c r="AE5342" i="35" s="1"/>
  <c r="T5342" i="35"/>
  <c r="S5342" i="35"/>
  <c r="L5342" i="35"/>
  <c r="X5341" i="35"/>
  <c r="AE5341" i="35" s="1"/>
  <c r="T5341" i="35"/>
  <c r="S5341" i="35"/>
  <c r="L5341" i="35"/>
  <c r="X5340" i="35"/>
  <c r="AE5340" i="35" s="1"/>
  <c r="T5340" i="35"/>
  <c r="S5340" i="35"/>
  <c r="L5340" i="35"/>
  <c r="X5339" i="35"/>
  <c r="AE5339" i="35" s="1"/>
  <c r="T5339" i="35"/>
  <c r="S5339" i="35"/>
  <c r="L5339" i="35"/>
  <c r="X5338" i="35"/>
  <c r="AE5338" i="35" s="1"/>
  <c r="T5338" i="35"/>
  <c r="S5338" i="35"/>
  <c r="L5338" i="35"/>
  <c r="X5337" i="35"/>
  <c r="AE5337" i="35" s="1"/>
  <c r="T5337" i="35"/>
  <c r="S5337" i="35"/>
  <c r="L5337" i="35"/>
  <c r="X5336" i="35"/>
  <c r="AE5336" i="35" s="1"/>
  <c r="T5336" i="35"/>
  <c r="S5336" i="35"/>
  <c r="L5336" i="35"/>
  <c r="X5335" i="35"/>
  <c r="AE5335" i="35" s="1"/>
  <c r="T5335" i="35"/>
  <c r="S5335" i="35"/>
  <c r="L5335" i="35"/>
  <c r="X5334" i="35"/>
  <c r="AE5334" i="35" s="1"/>
  <c r="T5334" i="35"/>
  <c r="S5334" i="35"/>
  <c r="L5334" i="35"/>
  <c r="X5333" i="35"/>
  <c r="AE5333" i="35" s="1"/>
  <c r="T5333" i="35"/>
  <c r="S5333" i="35"/>
  <c r="L5333" i="35"/>
  <c r="X5332" i="35"/>
  <c r="AE5332" i="35" s="1"/>
  <c r="T5332" i="35"/>
  <c r="S5332" i="35"/>
  <c r="L5332" i="35"/>
  <c r="X5331" i="35"/>
  <c r="AE5331" i="35" s="1"/>
  <c r="T5331" i="35"/>
  <c r="S5331" i="35"/>
  <c r="L5331" i="35"/>
  <c r="X5330" i="35"/>
  <c r="AE5330" i="35" s="1"/>
  <c r="T5330" i="35"/>
  <c r="S5330" i="35"/>
  <c r="L5330" i="35"/>
  <c r="X5329" i="35"/>
  <c r="AE5329" i="35" s="1"/>
  <c r="T5329" i="35"/>
  <c r="S5329" i="35"/>
  <c r="L5329" i="35"/>
  <c r="X5328" i="35"/>
  <c r="AE5328" i="35" s="1"/>
  <c r="T5328" i="35"/>
  <c r="S5328" i="35"/>
  <c r="L5328" i="35"/>
  <c r="X5327" i="35"/>
  <c r="AE5327" i="35" s="1"/>
  <c r="T5327" i="35"/>
  <c r="S5327" i="35"/>
  <c r="L5327" i="35"/>
  <c r="X5326" i="35"/>
  <c r="AE5326" i="35" s="1"/>
  <c r="T5326" i="35"/>
  <c r="S5326" i="35"/>
  <c r="L5326" i="35"/>
  <c r="X5325" i="35"/>
  <c r="AE5325" i="35" s="1"/>
  <c r="T5325" i="35"/>
  <c r="S5325" i="35"/>
  <c r="L5325" i="35"/>
  <c r="X5324" i="35"/>
  <c r="AE5324" i="35" s="1"/>
  <c r="T5324" i="35"/>
  <c r="S5324" i="35"/>
  <c r="L5324" i="35"/>
  <c r="X5323" i="35"/>
  <c r="AE5323" i="35" s="1"/>
  <c r="T5323" i="35"/>
  <c r="S5323" i="35"/>
  <c r="L5323" i="35"/>
  <c r="X5322" i="35"/>
  <c r="AE5322" i="35" s="1"/>
  <c r="T5322" i="35"/>
  <c r="S5322" i="35"/>
  <c r="L5322" i="35"/>
  <c r="X5321" i="35"/>
  <c r="AE5321" i="35" s="1"/>
  <c r="T5321" i="35"/>
  <c r="S5321" i="35"/>
  <c r="L5321" i="35"/>
  <c r="X5320" i="35"/>
  <c r="AE5320" i="35" s="1"/>
  <c r="T5320" i="35"/>
  <c r="S5320" i="35"/>
  <c r="L5320" i="35"/>
  <c r="X5319" i="35"/>
  <c r="AE5319" i="35" s="1"/>
  <c r="T5319" i="35"/>
  <c r="S5319" i="35"/>
  <c r="L5319" i="35"/>
  <c r="X5318" i="35"/>
  <c r="AE5318" i="35" s="1"/>
  <c r="T5318" i="35"/>
  <c r="S5318" i="35"/>
  <c r="L5318" i="35"/>
  <c r="X5317" i="35"/>
  <c r="AE5317" i="35" s="1"/>
  <c r="T5317" i="35"/>
  <c r="S5317" i="35"/>
  <c r="L5317" i="35"/>
  <c r="X5316" i="35"/>
  <c r="AE5316" i="35" s="1"/>
  <c r="T5316" i="35"/>
  <c r="S5316" i="35"/>
  <c r="L5316" i="35"/>
  <c r="X5315" i="35"/>
  <c r="AE5315" i="35" s="1"/>
  <c r="T5315" i="35"/>
  <c r="S5315" i="35"/>
  <c r="L5315" i="35"/>
  <c r="X5314" i="35"/>
  <c r="AE5314" i="35" s="1"/>
  <c r="T5314" i="35"/>
  <c r="S5314" i="35"/>
  <c r="L5314" i="35"/>
  <c r="X5313" i="35"/>
  <c r="AE5313" i="35" s="1"/>
  <c r="T5313" i="35"/>
  <c r="S5313" i="35"/>
  <c r="L5313" i="35"/>
  <c r="X5312" i="35"/>
  <c r="AE5312" i="35" s="1"/>
  <c r="T5312" i="35"/>
  <c r="S5312" i="35"/>
  <c r="L5312" i="35"/>
  <c r="X5311" i="35"/>
  <c r="AE5311" i="35" s="1"/>
  <c r="T5311" i="35"/>
  <c r="S5311" i="35"/>
  <c r="L5311" i="35"/>
  <c r="X5310" i="35"/>
  <c r="AE5310" i="35" s="1"/>
  <c r="T5310" i="35"/>
  <c r="S5310" i="35"/>
  <c r="L5310" i="35"/>
  <c r="X5309" i="35"/>
  <c r="AE5309" i="35" s="1"/>
  <c r="T5309" i="35"/>
  <c r="S5309" i="35"/>
  <c r="L5309" i="35"/>
  <c r="X5308" i="35"/>
  <c r="AE5308" i="35" s="1"/>
  <c r="T5308" i="35"/>
  <c r="S5308" i="35"/>
  <c r="L5308" i="35"/>
  <c r="X5307" i="35"/>
  <c r="AE5307" i="35" s="1"/>
  <c r="T5307" i="35"/>
  <c r="S5307" i="35"/>
  <c r="L5307" i="35"/>
  <c r="X5306" i="35"/>
  <c r="AE5306" i="35" s="1"/>
  <c r="T5306" i="35"/>
  <c r="S5306" i="35"/>
  <c r="L5306" i="35"/>
  <c r="X5305" i="35"/>
  <c r="AE5305" i="35" s="1"/>
  <c r="T5305" i="35"/>
  <c r="S5305" i="35"/>
  <c r="L5305" i="35"/>
  <c r="X5304" i="35"/>
  <c r="AE5304" i="35" s="1"/>
  <c r="T5304" i="35"/>
  <c r="S5304" i="35"/>
  <c r="L5304" i="35"/>
  <c r="X5303" i="35"/>
  <c r="AE5303" i="35" s="1"/>
  <c r="T5303" i="35"/>
  <c r="S5303" i="35"/>
  <c r="L5303" i="35"/>
  <c r="X5302" i="35"/>
  <c r="AE5302" i="35" s="1"/>
  <c r="T5302" i="35"/>
  <c r="S5302" i="35"/>
  <c r="L5302" i="35"/>
  <c r="X5301" i="35"/>
  <c r="AE5301" i="35" s="1"/>
  <c r="T5301" i="35"/>
  <c r="S5301" i="35"/>
  <c r="L5301" i="35"/>
  <c r="X5300" i="35"/>
  <c r="AE5300" i="35" s="1"/>
  <c r="T5300" i="35"/>
  <c r="S5300" i="35"/>
  <c r="L5300" i="35"/>
  <c r="X5299" i="35"/>
  <c r="AE5299" i="35" s="1"/>
  <c r="T5299" i="35"/>
  <c r="S5299" i="35"/>
  <c r="L5299" i="35"/>
  <c r="X5298" i="35"/>
  <c r="AE5298" i="35" s="1"/>
  <c r="T5298" i="35"/>
  <c r="S5298" i="35"/>
  <c r="L5298" i="35"/>
  <c r="X5297" i="35"/>
  <c r="AE5297" i="35" s="1"/>
  <c r="T5297" i="35"/>
  <c r="S5297" i="35"/>
  <c r="L5297" i="35"/>
  <c r="X5296" i="35"/>
  <c r="AE5296" i="35" s="1"/>
  <c r="T5296" i="35"/>
  <c r="S5296" i="35"/>
  <c r="L5296" i="35"/>
  <c r="X5295" i="35"/>
  <c r="AE5295" i="35" s="1"/>
  <c r="T5295" i="35"/>
  <c r="S5295" i="35"/>
  <c r="L5295" i="35"/>
  <c r="X5294" i="35"/>
  <c r="AE5294" i="35" s="1"/>
  <c r="T5294" i="35"/>
  <c r="S5294" i="35"/>
  <c r="L5294" i="35"/>
  <c r="X5293" i="35"/>
  <c r="AE5293" i="35" s="1"/>
  <c r="T5293" i="35"/>
  <c r="S5293" i="35"/>
  <c r="L5293" i="35"/>
  <c r="X5292" i="35"/>
  <c r="AE5292" i="35" s="1"/>
  <c r="T5292" i="35"/>
  <c r="S5292" i="35"/>
  <c r="L5292" i="35"/>
  <c r="X5291" i="35"/>
  <c r="AE5291" i="35" s="1"/>
  <c r="T5291" i="35"/>
  <c r="S5291" i="35"/>
  <c r="L5291" i="35"/>
  <c r="X5290" i="35"/>
  <c r="AE5290" i="35" s="1"/>
  <c r="T5290" i="35"/>
  <c r="S5290" i="35"/>
  <c r="L5290" i="35"/>
  <c r="X5289" i="35"/>
  <c r="AE5289" i="35" s="1"/>
  <c r="T5289" i="35"/>
  <c r="S5289" i="35"/>
  <c r="L5289" i="35"/>
  <c r="X5288" i="35"/>
  <c r="AE5288" i="35" s="1"/>
  <c r="T5288" i="35"/>
  <c r="S5288" i="35"/>
  <c r="L5288" i="35"/>
  <c r="X5287" i="35"/>
  <c r="AE5287" i="35" s="1"/>
  <c r="T5287" i="35"/>
  <c r="S5287" i="35"/>
  <c r="L5287" i="35"/>
  <c r="X5286" i="35"/>
  <c r="AE5286" i="35" s="1"/>
  <c r="T5286" i="35"/>
  <c r="S5286" i="35"/>
  <c r="L5286" i="35"/>
  <c r="X5285" i="35"/>
  <c r="AE5285" i="35" s="1"/>
  <c r="T5285" i="35"/>
  <c r="S5285" i="35"/>
  <c r="L5285" i="35"/>
  <c r="X5284" i="35"/>
  <c r="AE5284" i="35" s="1"/>
  <c r="T5284" i="35"/>
  <c r="S5284" i="35"/>
  <c r="L5284" i="35"/>
  <c r="X5283" i="35"/>
  <c r="AE5283" i="35" s="1"/>
  <c r="T5283" i="35"/>
  <c r="S5283" i="35"/>
  <c r="L5283" i="35"/>
  <c r="X5282" i="35"/>
  <c r="AE5282" i="35" s="1"/>
  <c r="T5282" i="35"/>
  <c r="S5282" i="35"/>
  <c r="L5282" i="35"/>
  <c r="X5281" i="35"/>
  <c r="AE5281" i="35" s="1"/>
  <c r="T5281" i="35"/>
  <c r="S5281" i="35"/>
  <c r="L5281" i="35"/>
  <c r="X5280" i="35"/>
  <c r="AE5280" i="35" s="1"/>
  <c r="T5280" i="35"/>
  <c r="S5280" i="35"/>
  <c r="L5280" i="35"/>
  <c r="X5279" i="35"/>
  <c r="AE5279" i="35" s="1"/>
  <c r="T5279" i="35"/>
  <c r="S5279" i="35"/>
  <c r="L5279" i="35"/>
  <c r="X5278" i="35"/>
  <c r="AE5278" i="35" s="1"/>
  <c r="T5278" i="35"/>
  <c r="S5278" i="35"/>
  <c r="L5278" i="35"/>
  <c r="X5277" i="35"/>
  <c r="AE5277" i="35" s="1"/>
  <c r="T5277" i="35"/>
  <c r="S5277" i="35"/>
  <c r="L5277" i="35"/>
  <c r="X5276" i="35"/>
  <c r="AE5276" i="35" s="1"/>
  <c r="T5276" i="35"/>
  <c r="S5276" i="35"/>
  <c r="L5276" i="35"/>
  <c r="X5275" i="35"/>
  <c r="AE5275" i="35" s="1"/>
  <c r="T5275" i="35"/>
  <c r="S5275" i="35"/>
  <c r="L5275" i="35"/>
  <c r="X5274" i="35"/>
  <c r="AE5274" i="35" s="1"/>
  <c r="T5274" i="35"/>
  <c r="S5274" i="35"/>
  <c r="L5274" i="35"/>
  <c r="X5273" i="35"/>
  <c r="AE5273" i="35" s="1"/>
  <c r="T5273" i="35"/>
  <c r="S5273" i="35"/>
  <c r="L5273" i="35"/>
  <c r="X5272" i="35"/>
  <c r="AE5272" i="35" s="1"/>
  <c r="T5272" i="35"/>
  <c r="S5272" i="35"/>
  <c r="L5272" i="35"/>
  <c r="X5271" i="35"/>
  <c r="AE5271" i="35" s="1"/>
  <c r="T5271" i="35"/>
  <c r="S5271" i="35"/>
  <c r="L5271" i="35"/>
  <c r="X5270" i="35"/>
  <c r="AE5270" i="35" s="1"/>
  <c r="T5270" i="35"/>
  <c r="S5270" i="35"/>
  <c r="L5270" i="35"/>
  <c r="X5269" i="35"/>
  <c r="AE5269" i="35" s="1"/>
  <c r="T5269" i="35"/>
  <c r="S5269" i="35"/>
  <c r="L5269" i="35"/>
  <c r="X5268" i="35"/>
  <c r="AE5268" i="35" s="1"/>
  <c r="T5268" i="35"/>
  <c r="S5268" i="35"/>
  <c r="L5268" i="35"/>
  <c r="X5267" i="35"/>
  <c r="AE5267" i="35" s="1"/>
  <c r="T5267" i="35"/>
  <c r="S5267" i="35"/>
  <c r="L5267" i="35"/>
  <c r="X5266" i="35"/>
  <c r="AE5266" i="35" s="1"/>
  <c r="T5266" i="35"/>
  <c r="S5266" i="35"/>
  <c r="L5266" i="35"/>
  <c r="X5265" i="35"/>
  <c r="AE5265" i="35" s="1"/>
  <c r="T5265" i="35"/>
  <c r="S5265" i="35"/>
  <c r="L5265" i="35"/>
  <c r="X5264" i="35"/>
  <c r="AE5264" i="35" s="1"/>
  <c r="T5264" i="35"/>
  <c r="S5264" i="35"/>
  <c r="L5264" i="35"/>
  <c r="X5263" i="35"/>
  <c r="AE5263" i="35" s="1"/>
  <c r="T5263" i="35"/>
  <c r="S5263" i="35"/>
  <c r="L5263" i="35"/>
  <c r="X5262" i="35"/>
  <c r="AE5262" i="35" s="1"/>
  <c r="T5262" i="35"/>
  <c r="S5262" i="35"/>
  <c r="L5262" i="35"/>
  <c r="X5261" i="35"/>
  <c r="AE5261" i="35" s="1"/>
  <c r="T5261" i="35"/>
  <c r="S5261" i="35"/>
  <c r="L5261" i="35"/>
  <c r="X5260" i="35"/>
  <c r="AE5260" i="35" s="1"/>
  <c r="T5260" i="35"/>
  <c r="S5260" i="35"/>
  <c r="L5260" i="35"/>
  <c r="X5259" i="35"/>
  <c r="AE5259" i="35" s="1"/>
  <c r="T5259" i="35"/>
  <c r="S5259" i="35"/>
  <c r="L5259" i="35"/>
  <c r="X5258" i="35"/>
  <c r="AE5258" i="35" s="1"/>
  <c r="T5258" i="35"/>
  <c r="S5258" i="35"/>
  <c r="L5258" i="35"/>
  <c r="X5257" i="35"/>
  <c r="AE5257" i="35" s="1"/>
  <c r="T5257" i="35"/>
  <c r="S5257" i="35"/>
  <c r="L5257" i="35"/>
  <c r="X5256" i="35"/>
  <c r="AE5256" i="35" s="1"/>
  <c r="T5256" i="35"/>
  <c r="S5256" i="35"/>
  <c r="L5256" i="35"/>
  <c r="X5255" i="35"/>
  <c r="AE5255" i="35" s="1"/>
  <c r="T5255" i="35"/>
  <c r="S5255" i="35"/>
  <c r="L5255" i="35"/>
  <c r="X5254" i="35"/>
  <c r="AE5254" i="35" s="1"/>
  <c r="T5254" i="35"/>
  <c r="S5254" i="35"/>
  <c r="L5254" i="35"/>
  <c r="X5253" i="35"/>
  <c r="AE5253" i="35" s="1"/>
  <c r="T5253" i="35"/>
  <c r="S5253" i="35"/>
  <c r="L5253" i="35"/>
  <c r="X5252" i="35"/>
  <c r="AE5252" i="35" s="1"/>
  <c r="T5252" i="35"/>
  <c r="S5252" i="35"/>
  <c r="L5252" i="35"/>
  <c r="X5251" i="35"/>
  <c r="AE5251" i="35" s="1"/>
  <c r="T5251" i="35"/>
  <c r="S5251" i="35"/>
  <c r="L5251" i="35"/>
  <c r="X5250" i="35"/>
  <c r="AE5250" i="35" s="1"/>
  <c r="T5250" i="35"/>
  <c r="S5250" i="35"/>
  <c r="L5250" i="35"/>
  <c r="X5249" i="35"/>
  <c r="AE5249" i="35" s="1"/>
  <c r="T5249" i="35"/>
  <c r="S5249" i="35"/>
  <c r="L5249" i="35"/>
  <c r="X5248" i="35"/>
  <c r="AE5248" i="35" s="1"/>
  <c r="T5248" i="35"/>
  <c r="S5248" i="35"/>
  <c r="L5248" i="35"/>
  <c r="X5247" i="35"/>
  <c r="AE5247" i="35" s="1"/>
  <c r="T5247" i="35"/>
  <c r="S5247" i="35"/>
  <c r="L5247" i="35"/>
  <c r="X5246" i="35"/>
  <c r="AE5246" i="35" s="1"/>
  <c r="T5246" i="35"/>
  <c r="S5246" i="35"/>
  <c r="L5246" i="35"/>
  <c r="X5245" i="35"/>
  <c r="AE5245" i="35" s="1"/>
  <c r="T5245" i="35"/>
  <c r="S5245" i="35"/>
  <c r="L5245" i="35"/>
  <c r="X5244" i="35"/>
  <c r="AE5244" i="35" s="1"/>
  <c r="T5244" i="35"/>
  <c r="S5244" i="35"/>
  <c r="L5244" i="35"/>
  <c r="X5243" i="35"/>
  <c r="AE5243" i="35" s="1"/>
  <c r="T5243" i="35"/>
  <c r="S5243" i="35"/>
  <c r="L5243" i="35"/>
  <c r="X5242" i="35"/>
  <c r="AE5242" i="35" s="1"/>
  <c r="T5242" i="35"/>
  <c r="S5242" i="35"/>
  <c r="L5242" i="35"/>
  <c r="X5241" i="35"/>
  <c r="AE5241" i="35" s="1"/>
  <c r="T5241" i="35"/>
  <c r="S5241" i="35"/>
  <c r="L5241" i="35"/>
  <c r="X5240" i="35"/>
  <c r="AE5240" i="35" s="1"/>
  <c r="T5240" i="35"/>
  <c r="S5240" i="35"/>
  <c r="L5240" i="35"/>
  <c r="X5239" i="35"/>
  <c r="AE5239" i="35" s="1"/>
  <c r="T5239" i="35"/>
  <c r="S5239" i="35"/>
  <c r="L5239" i="35"/>
  <c r="X5238" i="35"/>
  <c r="AE5238" i="35" s="1"/>
  <c r="T5238" i="35"/>
  <c r="S5238" i="35"/>
  <c r="L5238" i="35"/>
  <c r="X5237" i="35"/>
  <c r="AE5237" i="35" s="1"/>
  <c r="T5237" i="35"/>
  <c r="S5237" i="35"/>
  <c r="L5237" i="35"/>
  <c r="X5236" i="35"/>
  <c r="AE5236" i="35" s="1"/>
  <c r="T5236" i="35"/>
  <c r="S5236" i="35"/>
  <c r="L5236" i="35"/>
  <c r="X5235" i="35"/>
  <c r="AE5235" i="35" s="1"/>
  <c r="T5235" i="35"/>
  <c r="S5235" i="35"/>
  <c r="L5235" i="35"/>
  <c r="X5234" i="35"/>
  <c r="AE5234" i="35" s="1"/>
  <c r="T5234" i="35"/>
  <c r="S5234" i="35"/>
  <c r="L5234" i="35"/>
  <c r="X5233" i="35"/>
  <c r="AE5233" i="35" s="1"/>
  <c r="T5233" i="35"/>
  <c r="S5233" i="35"/>
  <c r="L5233" i="35"/>
  <c r="X5232" i="35"/>
  <c r="AE5232" i="35" s="1"/>
  <c r="T5232" i="35"/>
  <c r="S5232" i="35"/>
  <c r="L5232" i="35"/>
  <c r="X5231" i="35"/>
  <c r="AE5231" i="35" s="1"/>
  <c r="T5231" i="35"/>
  <c r="S5231" i="35"/>
  <c r="L5231" i="35"/>
  <c r="X5230" i="35"/>
  <c r="AE5230" i="35" s="1"/>
  <c r="T5230" i="35"/>
  <c r="S5230" i="35"/>
  <c r="L5230" i="35"/>
  <c r="X5229" i="35"/>
  <c r="AE5229" i="35" s="1"/>
  <c r="T5229" i="35"/>
  <c r="S5229" i="35"/>
  <c r="L5229" i="35"/>
  <c r="X5228" i="35"/>
  <c r="AE5228" i="35" s="1"/>
  <c r="T5228" i="35"/>
  <c r="S5228" i="35"/>
  <c r="L5228" i="35"/>
  <c r="X5227" i="35"/>
  <c r="AE5227" i="35" s="1"/>
  <c r="T5227" i="35"/>
  <c r="S5227" i="35"/>
  <c r="L5227" i="35"/>
  <c r="X5226" i="35"/>
  <c r="AE5226" i="35" s="1"/>
  <c r="T5226" i="35"/>
  <c r="S5226" i="35"/>
  <c r="L5226" i="35"/>
  <c r="X5225" i="35"/>
  <c r="AE5225" i="35" s="1"/>
  <c r="T5225" i="35"/>
  <c r="S5225" i="35"/>
  <c r="L5225" i="35"/>
  <c r="X5224" i="35"/>
  <c r="AE5224" i="35" s="1"/>
  <c r="T5224" i="35"/>
  <c r="S5224" i="35"/>
  <c r="L5224" i="35"/>
  <c r="X5223" i="35"/>
  <c r="AE5223" i="35" s="1"/>
  <c r="T5223" i="35"/>
  <c r="S5223" i="35"/>
  <c r="L5223" i="35"/>
  <c r="X5222" i="35"/>
  <c r="AE5222" i="35" s="1"/>
  <c r="T5222" i="35"/>
  <c r="S5222" i="35"/>
  <c r="L5222" i="35"/>
  <c r="X5221" i="35"/>
  <c r="AE5221" i="35" s="1"/>
  <c r="T5221" i="35"/>
  <c r="S5221" i="35"/>
  <c r="L5221" i="35"/>
  <c r="X5220" i="35"/>
  <c r="AE5220" i="35" s="1"/>
  <c r="T5220" i="35"/>
  <c r="S5220" i="35"/>
  <c r="L5220" i="35"/>
  <c r="X5219" i="35"/>
  <c r="AE5219" i="35" s="1"/>
  <c r="T5219" i="35"/>
  <c r="S5219" i="35"/>
  <c r="L5219" i="35"/>
  <c r="X5218" i="35"/>
  <c r="AE5218" i="35" s="1"/>
  <c r="T5218" i="35"/>
  <c r="S5218" i="35"/>
  <c r="L5218" i="35"/>
  <c r="X5217" i="35"/>
  <c r="AE5217" i="35" s="1"/>
  <c r="T5217" i="35"/>
  <c r="S5217" i="35"/>
  <c r="L5217" i="35"/>
  <c r="X5216" i="35"/>
  <c r="AE5216" i="35" s="1"/>
  <c r="T5216" i="35"/>
  <c r="S5216" i="35"/>
  <c r="L5216" i="35"/>
  <c r="X5215" i="35"/>
  <c r="AE5215" i="35" s="1"/>
  <c r="T5215" i="35"/>
  <c r="S5215" i="35"/>
  <c r="L5215" i="35"/>
  <c r="X5214" i="35"/>
  <c r="AE5214" i="35" s="1"/>
  <c r="T5214" i="35"/>
  <c r="S5214" i="35"/>
  <c r="L5214" i="35"/>
  <c r="X5213" i="35"/>
  <c r="AE5213" i="35" s="1"/>
  <c r="T5213" i="35"/>
  <c r="S5213" i="35"/>
  <c r="L5213" i="35"/>
  <c r="X5212" i="35"/>
  <c r="AE5212" i="35" s="1"/>
  <c r="T5212" i="35"/>
  <c r="S5212" i="35"/>
  <c r="L5212" i="35"/>
  <c r="X5211" i="35"/>
  <c r="AE5211" i="35" s="1"/>
  <c r="T5211" i="35"/>
  <c r="S5211" i="35"/>
  <c r="L5211" i="35"/>
  <c r="X5210" i="35"/>
  <c r="AE5210" i="35" s="1"/>
  <c r="T5210" i="35"/>
  <c r="S5210" i="35"/>
  <c r="L5210" i="35"/>
  <c r="X5209" i="35"/>
  <c r="AE5209" i="35" s="1"/>
  <c r="T5209" i="35"/>
  <c r="S5209" i="35"/>
  <c r="L5209" i="35"/>
  <c r="X5208" i="35"/>
  <c r="AE5208" i="35" s="1"/>
  <c r="T5208" i="35"/>
  <c r="S5208" i="35"/>
  <c r="L5208" i="35"/>
  <c r="X5207" i="35"/>
  <c r="AE5207" i="35" s="1"/>
  <c r="T5207" i="35"/>
  <c r="S5207" i="35"/>
  <c r="L5207" i="35"/>
  <c r="X5206" i="35"/>
  <c r="AE5206" i="35" s="1"/>
  <c r="T5206" i="35"/>
  <c r="S5206" i="35"/>
  <c r="L5206" i="35"/>
  <c r="X5205" i="35"/>
  <c r="AE5205" i="35" s="1"/>
  <c r="T5205" i="35"/>
  <c r="S5205" i="35"/>
  <c r="L5205" i="35"/>
  <c r="X5204" i="35"/>
  <c r="AE5204" i="35" s="1"/>
  <c r="T5204" i="35"/>
  <c r="S5204" i="35"/>
  <c r="L5204" i="35"/>
  <c r="X5203" i="35"/>
  <c r="AE5203" i="35" s="1"/>
  <c r="T5203" i="35"/>
  <c r="S5203" i="35"/>
  <c r="L5203" i="35"/>
  <c r="X5202" i="35"/>
  <c r="AE5202" i="35" s="1"/>
  <c r="T5202" i="35"/>
  <c r="S5202" i="35"/>
  <c r="L5202" i="35"/>
  <c r="X5201" i="35"/>
  <c r="AE5201" i="35" s="1"/>
  <c r="T5201" i="35"/>
  <c r="S5201" i="35"/>
  <c r="L5201" i="35"/>
  <c r="X5200" i="35"/>
  <c r="AE5200" i="35" s="1"/>
  <c r="T5200" i="35"/>
  <c r="S5200" i="35"/>
  <c r="L5200" i="35"/>
  <c r="X5199" i="35"/>
  <c r="AE5199" i="35" s="1"/>
  <c r="T5199" i="35"/>
  <c r="S5199" i="35"/>
  <c r="L5199" i="35"/>
  <c r="X5198" i="35"/>
  <c r="AE5198" i="35" s="1"/>
  <c r="T5198" i="35"/>
  <c r="S5198" i="35"/>
  <c r="L5198" i="35"/>
  <c r="X5197" i="35"/>
  <c r="AE5197" i="35" s="1"/>
  <c r="T5197" i="35"/>
  <c r="S5197" i="35"/>
  <c r="L5197" i="35"/>
  <c r="X5196" i="35"/>
  <c r="AE5196" i="35" s="1"/>
  <c r="T5196" i="35"/>
  <c r="S5196" i="35"/>
  <c r="L5196" i="35"/>
  <c r="X5195" i="35"/>
  <c r="AE5195" i="35" s="1"/>
  <c r="T5195" i="35"/>
  <c r="S5195" i="35"/>
  <c r="L5195" i="35"/>
  <c r="X5194" i="35"/>
  <c r="AE5194" i="35" s="1"/>
  <c r="T5194" i="35"/>
  <c r="S5194" i="35"/>
  <c r="L5194" i="35"/>
  <c r="X5193" i="35"/>
  <c r="AE5193" i="35" s="1"/>
  <c r="T5193" i="35"/>
  <c r="S5193" i="35"/>
  <c r="L5193" i="35"/>
  <c r="X5192" i="35"/>
  <c r="AE5192" i="35" s="1"/>
  <c r="T5192" i="35"/>
  <c r="S5192" i="35"/>
  <c r="L5192" i="35"/>
  <c r="X5191" i="35"/>
  <c r="AE5191" i="35" s="1"/>
  <c r="T5191" i="35"/>
  <c r="S5191" i="35"/>
  <c r="L5191" i="35"/>
  <c r="X5190" i="35"/>
  <c r="AE5190" i="35" s="1"/>
  <c r="T5190" i="35"/>
  <c r="S5190" i="35"/>
  <c r="L5190" i="35"/>
  <c r="X5189" i="35"/>
  <c r="AE5189" i="35" s="1"/>
  <c r="T5189" i="35"/>
  <c r="S5189" i="35"/>
  <c r="L5189" i="35"/>
  <c r="X5188" i="35"/>
  <c r="AE5188" i="35" s="1"/>
  <c r="T5188" i="35"/>
  <c r="S5188" i="35"/>
  <c r="L5188" i="35"/>
  <c r="X5187" i="35"/>
  <c r="AE5187" i="35" s="1"/>
  <c r="T5187" i="35"/>
  <c r="S5187" i="35"/>
  <c r="L5187" i="35"/>
  <c r="X5186" i="35"/>
  <c r="AE5186" i="35" s="1"/>
  <c r="T5186" i="35"/>
  <c r="S5186" i="35"/>
  <c r="L5186" i="35"/>
  <c r="X5185" i="35"/>
  <c r="AE5185" i="35" s="1"/>
  <c r="T5185" i="35"/>
  <c r="S5185" i="35"/>
  <c r="L5185" i="35"/>
  <c r="X5184" i="35"/>
  <c r="AE5184" i="35" s="1"/>
  <c r="T5184" i="35"/>
  <c r="S5184" i="35"/>
  <c r="L5184" i="35"/>
  <c r="X5183" i="35"/>
  <c r="AE5183" i="35" s="1"/>
  <c r="T5183" i="35"/>
  <c r="S5183" i="35"/>
  <c r="L5183" i="35"/>
  <c r="X5182" i="35"/>
  <c r="AE5182" i="35" s="1"/>
  <c r="T5182" i="35"/>
  <c r="S5182" i="35"/>
  <c r="L5182" i="35"/>
  <c r="X5181" i="35"/>
  <c r="AE5181" i="35" s="1"/>
  <c r="T5181" i="35"/>
  <c r="S5181" i="35"/>
  <c r="L5181" i="35"/>
  <c r="X5180" i="35"/>
  <c r="AE5180" i="35" s="1"/>
  <c r="T5180" i="35"/>
  <c r="S5180" i="35"/>
  <c r="L5180" i="35"/>
  <c r="X5179" i="35"/>
  <c r="AE5179" i="35" s="1"/>
  <c r="T5179" i="35"/>
  <c r="S5179" i="35"/>
  <c r="L5179" i="35"/>
  <c r="X5178" i="35"/>
  <c r="AE5178" i="35" s="1"/>
  <c r="T5178" i="35"/>
  <c r="S5178" i="35"/>
  <c r="L5178" i="35"/>
  <c r="X5177" i="35"/>
  <c r="AE5177" i="35" s="1"/>
  <c r="T5177" i="35"/>
  <c r="S5177" i="35"/>
  <c r="L5177" i="35"/>
  <c r="X5176" i="35"/>
  <c r="AE5176" i="35" s="1"/>
  <c r="T5176" i="35"/>
  <c r="S5176" i="35"/>
  <c r="L5176" i="35"/>
  <c r="X5175" i="35"/>
  <c r="AE5175" i="35" s="1"/>
  <c r="T5175" i="35"/>
  <c r="S5175" i="35"/>
  <c r="L5175" i="35"/>
  <c r="X5174" i="35"/>
  <c r="AE5174" i="35" s="1"/>
  <c r="T5174" i="35"/>
  <c r="S5174" i="35"/>
  <c r="L5174" i="35"/>
  <c r="X5173" i="35"/>
  <c r="AE5173" i="35" s="1"/>
  <c r="T5173" i="35"/>
  <c r="S5173" i="35"/>
  <c r="L5173" i="35"/>
  <c r="X5172" i="35"/>
  <c r="AE5172" i="35" s="1"/>
  <c r="T5172" i="35"/>
  <c r="S5172" i="35"/>
  <c r="L5172" i="35"/>
  <c r="X5171" i="35"/>
  <c r="AE5171" i="35" s="1"/>
  <c r="T5171" i="35"/>
  <c r="S5171" i="35"/>
  <c r="L5171" i="35"/>
  <c r="X5170" i="35"/>
  <c r="AE5170" i="35" s="1"/>
  <c r="T5170" i="35"/>
  <c r="S5170" i="35"/>
  <c r="L5170" i="35"/>
  <c r="X5169" i="35"/>
  <c r="AE5169" i="35" s="1"/>
  <c r="T5169" i="35"/>
  <c r="S5169" i="35"/>
  <c r="L5169" i="35"/>
  <c r="X5168" i="35"/>
  <c r="AE5168" i="35" s="1"/>
  <c r="T5168" i="35"/>
  <c r="S5168" i="35"/>
  <c r="L5168" i="35"/>
  <c r="X5167" i="35"/>
  <c r="AE5167" i="35" s="1"/>
  <c r="T5167" i="35"/>
  <c r="S5167" i="35"/>
  <c r="L5167" i="35"/>
  <c r="X5166" i="35"/>
  <c r="AE5166" i="35" s="1"/>
  <c r="T5166" i="35"/>
  <c r="S5166" i="35"/>
  <c r="L5166" i="35"/>
  <c r="X5165" i="35"/>
  <c r="AE5165" i="35" s="1"/>
  <c r="T5165" i="35"/>
  <c r="S5165" i="35"/>
  <c r="L5165" i="35"/>
  <c r="X5164" i="35"/>
  <c r="AE5164" i="35" s="1"/>
  <c r="T5164" i="35"/>
  <c r="S5164" i="35"/>
  <c r="L5164" i="35"/>
  <c r="X5163" i="35"/>
  <c r="AE5163" i="35" s="1"/>
  <c r="T5163" i="35"/>
  <c r="S5163" i="35"/>
  <c r="L5163" i="35"/>
  <c r="X5162" i="35"/>
  <c r="AE5162" i="35" s="1"/>
  <c r="T5162" i="35"/>
  <c r="S5162" i="35"/>
  <c r="L5162" i="35"/>
  <c r="X5161" i="35"/>
  <c r="AE5161" i="35" s="1"/>
  <c r="T5161" i="35"/>
  <c r="S5161" i="35"/>
  <c r="L5161" i="35"/>
  <c r="X5160" i="35"/>
  <c r="AE5160" i="35" s="1"/>
  <c r="T5160" i="35"/>
  <c r="S5160" i="35"/>
  <c r="L5160" i="35"/>
  <c r="X5159" i="35"/>
  <c r="AE5159" i="35" s="1"/>
  <c r="T5159" i="35"/>
  <c r="S5159" i="35"/>
  <c r="L5159" i="35"/>
  <c r="X5158" i="35"/>
  <c r="AE5158" i="35" s="1"/>
  <c r="T5158" i="35"/>
  <c r="S5158" i="35"/>
  <c r="L5158" i="35"/>
  <c r="X5157" i="35"/>
  <c r="AE5157" i="35" s="1"/>
  <c r="T5157" i="35"/>
  <c r="S5157" i="35"/>
  <c r="L5157" i="35"/>
  <c r="X5156" i="35"/>
  <c r="AE5156" i="35" s="1"/>
  <c r="T5156" i="35"/>
  <c r="S5156" i="35"/>
  <c r="L5156" i="35"/>
  <c r="X5155" i="35"/>
  <c r="AE5155" i="35" s="1"/>
  <c r="T5155" i="35"/>
  <c r="S5155" i="35"/>
  <c r="L5155" i="35"/>
  <c r="X5154" i="35"/>
  <c r="AE5154" i="35" s="1"/>
  <c r="T5154" i="35"/>
  <c r="S5154" i="35"/>
  <c r="L5154" i="35"/>
  <c r="X5153" i="35"/>
  <c r="AE5153" i="35" s="1"/>
  <c r="T5153" i="35"/>
  <c r="S5153" i="35"/>
  <c r="L5153" i="35"/>
  <c r="X5152" i="35"/>
  <c r="AE5152" i="35" s="1"/>
  <c r="T5152" i="35"/>
  <c r="S5152" i="35"/>
  <c r="L5152" i="35"/>
  <c r="X5151" i="35"/>
  <c r="AE5151" i="35" s="1"/>
  <c r="T5151" i="35"/>
  <c r="S5151" i="35"/>
  <c r="L5151" i="35"/>
  <c r="X5150" i="35"/>
  <c r="AE5150" i="35" s="1"/>
  <c r="T5150" i="35"/>
  <c r="S5150" i="35"/>
  <c r="L5150" i="35"/>
  <c r="X5149" i="35"/>
  <c r="AE5149" i="35" s="1"/>
  <c r="T5149" i="35"/>
  <c r="S5149" i="35"/>
  <c r="L5149" i="35"/>
  <c r="X5148" i="35"/>
  <c r="AE5148" i="35" s="1"/>
  <c r="T5148" i="35"/>
  <c r="S5148" i="35"/>
  <c r="L5148" i="35"/>
  <c r="X5147" i="35"/>
  <c r="AE5147" i="35" s="1"/>
  <c r="T5147" i="35"/>
  <c r="S5147" i="35"/>
  <c r="L5147" i="35"/>
  <c r="X5146" i="35"/>
  <c r="AE5146" i="35" s="1"/>
  <c r="T5146" i="35"/>
  <c r="S5146" i="35"/>
  <c r="L5146" i="35"/>
  <c r="X5145" i="35"/>
  <c r="AE5145" i="35" s="1"/>
  <c r="T5145" i="35"/>
  <c r="S5145" i="35"/>
  <c r="L5145" i="35"/>
  <c r="X5144" i="35"/>
  <c r="AE5144" i="35" s="1"/>
  <c r="T5144" i="35"/>
  <c r="S5144" i="35"/>
  <c r="L5144" i="35"/>
  <c r="X5143" i="35"/>
  <c r="AE5143" i="35" s="1"/>
  <c r="T5143" i="35"/>
  <c r="S5143" i="35"/>
  <c r="L5143" i="35"/>
  <c r="X5142" i="35"/>
  <c r="AE5142" i="35" s="1"/>
  <c r="T5142" i="35"/>
  <c r="S5142" i="35"/>
  <c r="L5142" i="35"/>
  <c r="X5141" i="35"/>
  <c r="AE5141" i="35" s="1"/>
  <c r="T5141" i="35"/>
  <c r="S5141" i="35"/>
  <c r="L5141" i="35"/>
  <c r="X5140" i="35"/>
  <c r="AE5140" i="35" s="1"/>
  <c r="T5140" i="35"/>
  <c r="S5140" i="35"/>
  <c r="L5140" i="35"/>
  <c r="X5139" i="35"/>
  <c r="AE5139" i="35" s="1"/>
  <c r="T5139" i="35"/>
  <c r="S5139" i="35"/>
  <c r="L5139" i="35"/>
  <c r="X5138" i="35"/>
  <c r="AE5138" i="35" s="1"/>
  <c r="T5138" i="35"/>
  <c r="S5138" i="35"/>
  <c r="L5138" i="35"/>
  <c r="X5137" i="35"/>
  <c r="AE5137" i="35" s="1"/>
  <c r="T5137" i="35"/>
  <c r="S5137" i="35"/>
  <c r="L5137" i="35"/>
  <c r="X5136" i="35"/>
  <c r="AE5136" i="35" s="1"/>
  <c r="T5136" i="35"/>
  <c r="S5136" i="35"/>
  <c r="L5136" i="35"/>
  <c r="X5135" i="35"/>
  <c r="AE5135" i="35" s="1"/>
  <c r="T5135" i="35"/>
  <c r="S5135" i="35"/>
  <c r="L5135" i="35"/>
  <c r="X5134" i="35"/>
  <c r="AE5134" i="35" s="1"/>
  <c r="T5134" i="35"/>
  <c r="S5134" i="35"/>
  <c r="L5134" i="35"/>
  <c r="X5133" i="35"/>
  <c r="AE5133" i="35" s="1"/>
  <c r="T5133" i="35"/>
  <c r="S5133" i="35"/>
  <c r="L5133" i="35"/>
  <c r="X5132" i="35"/>
  <c r="AE5132" i="35" s="1"/>
  <c r="T5132" i="35"/>
  <c r="S5132" i="35"/>
  <c r="L5132" i="35"/>
  <c r="X5131" i="35"/>
  <c r="AE5131" i="35" s="1"/>
  <c r="T5131" i="35"/>
  <c r="S5131" i="35"/>
  <c r="L5131" i="35"/>
  <c r="X5130" i="35"/>
  <c r="AE5130" i="35" s="1"/>
  <c r="T5130" i="35"/>
  <c r="S5130" i="35"/>
  <c r="L5130" i="35"/>
  <c r="X5129" i="35"/>
  <c r="AE5129" i="35" s="1"/>
  <c r="T5129" i="35"/>
  <c r="S5129" i="35"/>
  <c r="L5129" i="35"/>
  <c r="X5128" i="35"/>
  <c r="AE5128" i="35" s="1"/>
  <c r="T5128" i="35"/>
  <c r="S5128" i="35"/>
  <c r="L5128" i="35"/>
  <c r="X5127" i="35"/>
  <c r="AE5127" i="35" s="1"/>
  <c r="T5127" i="35"/>
  <c r="S5127" i="35"/>
  <c r="L5127" i="35"/>
  <c r="X5126" i="35"/>
  <c r="AE5126" i="35" s="1"/>
  <c r="T5126" i="35"/>
  <c r="S5126" i="35"/>
  <c r="L5126" i="35"/>
  <c r="X5125" i="35"/>
  <c r="AE5125" i="35" s="1"/>
  <c r="T5125" i="35"/>
  <c r="S5125" i="35"/>
  <c r="L5125" i="35"/>
  <c r="X5124" i="35"/>
  <c r="AE5124" i="35" s="1"/>
  <c r="T5124" i="35"/>
  <c r="S5124" i="35"/>
  <c r="L5124" i="35"/>
  <c r="X5123" i="35"/>
  <c r="AE5123" i="35" s="1"/>
  <c r="T5123" i="35"/>
  <c r="S5123" i="35"/>
  <c r="L5123" i="35"/>
  <c r="X5122" i="35"/>
  <c r="AE5122" i="35" s="1"/>
  <c r="T5122" i="35"/>
  <c r="S5122" i="35"/>
  <c r="L5122" i="35"/>
  <c r="X5121" i="35"/>
  <c r="AE5121" i="35" s="1"/>
  <c r="T5121" i="35"/>
  <c r="S5121" i="35"/>
  <c r="L5121" i="35"/>
  <c r="X5120" i="35"/>
  <c r="AE5120" i="35" s="1"/>
  <c r="T5120" i="35"/>
  <c r="S5120" i="35"/>
  <c r="L5120" i="35"/>
  <c r="X5119" i="35"/>
  <c r="AE5119" i="35" s="1"/>
  <c r="T5119" i="35"/>
  <c r="S5119" i="35"/>
  <c r="L5119" i="35"/>
  <c r="X5118" i="35"/>
  <c r="AE5118" i="35" s="1"/>
  <c r="T5118" i="35"/>
  <c r="S5118" i="35"/>
  <c r="L5118" i="35"/>
  <c r="X5117" i="35"/>
  <c r="AE5117" i="35" s="1"/>
  <c r="T5117" i="35"/>
  <c r="S5117" i="35"/>
  <c r="L5117" i="35"/>
  <c r="X5116" i="35"/>
  <c r="AE5116" i="35" s="1"/>
  <c r="T5116" i="35"/>
  <c r="S5116" i="35"/>
  <c r="L5116" i="35"/>
  <c r="X5115" i="35"/>
  <c r="AE5115" i="35" s="1"/>
  <c r="T5115" i="35"/>
  <c r="S5115" i="35"/>
  <c r="L5115" i="35"/>
  <c r="X5114" i="35"/>
  <c r="AE5114" i="35" s="1"/>
  <c r="T5114" i="35"/>
  <c r="S5114" i="35"/>
  <c r="L5114" i="35"/>
  <c r="X5113" i="35"/>
  <c r="AE5113" i="35" s="1"/>
  <c r="T5113" i="35"/>
  <c r="S5113" i="35"/>
  <c r="L5113" i="35"/>
  <c r="X5112" i="35"/>
  <c r="AE5112" i="35" s="1"/>
  <c r="T5112" i="35"/>
  <c r="S5112" i="35"/>
  <c r="L5112" i="35"/>
  <c r="X5111" i="35"/>
  <c r="AE5111" i="35" s="1"/>
  <c r="T5111" i="35"/>
  <c r="S5111" i="35"/>
  <c r="L5111" i="35"/>
  <c r="X5110" i="35"/>
  <c r="AE5110" i="35" s="1"/>
  <c r="T5110" i="35"/>
  <c r="S5110" i="35"/>
  <c r="L5110" i="35"/>
  <c r="X5109" i="35"/>
  <c r="AE5109" i="35" s="1"/>
  <c r="T5109" i="35"/>
  <c r="S5109" i="35"/>
  <c r="L5109" i="35"/>
  <c r="X5108" i="35"/>
  <c r="AE5108" i="35" s="1"/>
  <c r="T5108" i="35"/>
  <c r="S5108" i="35"/>
  <c r="L5108" i="35"/>
  <c r="X5107" i="35"/>
  <c r="AE5107" i="35" s="1"/>
  <c r="T5107" i="35"/>
  <c r="S5107" i="35"/>
  <c r="L5107" i="35"/>
  <c r="X5106" i="35"/>
  <c r="AE5106" i="35" s="1"/>
  <c r="T5106" i="35"/>
  <c r="S5106" i="35"/>
  <c r="L5106" i="35"/>
  <c r="X5105" i="35"/>
  <c r="AE5105" i="35" s="1"/>
  <c r="T5105" i="35"/>
  <c r="S5105" i="35"/>
  <c r="L5105" i="35"/>
  <c r="X5104" i="35"/>
  <c r="AE5104" i="35" s="1"/>
  <c r="T5104" i="35"/>
  <c r="S5104" i="35"/>
  <c r="L5104" i="35"/>
  <c r="X5103" i="35"/>
  <c r="AE5103" i="35" s="1"/>
  <c r="T5103" i="35"/>
  <c r="S5103" i="35"/>
  <c r="L5103" i="35"/>
  <c r="X5102" i="35"/>
  <c r="AE5102" i="35" s="1"/>
  <c r="T5102" i="35"/>
  <c r="S5102" i="35"/>
  <c r="L5102" i="35"/>
  <c r="X5101" i="35"/>
  <c r="AE5101" i="35" s="1"/>
  <c r="T5101" i="35"/>
  <c r="S5101" i="35"/>
  <c r="L5101" i="35"/>
  <c r="X5100" i="35"/>
  <c r="AE5100" i="35" s="1"/>
  <c r="T5100" i="35"/>
  <c r="S5100" i="35"/>
  <c r="L5100" i="35"/>
  <c r="X5099" i="35"/>
  <c r="AE5099" i="35" s="1"/>
  <c r="T5099" i="35"/>
  <c r="S5099" i="35"/>
  <c r="L5099" i="35"/>
  <c r="X5098" i="35"/>
  <c r="AE5098" i="35" s="1"/>
  <c r="T5098" i="35"/>
  <c r="S5098" i="35"/>
  <c r="L5098" i="35"/>
  <c r="X5097" i="35"/>
  <c r="AE5097" i="35" s="1"/>
  <c r="T5097" i="35"/>
  <c r="S5097" i="35"/>
  <c r="L5097" i="35"/>
  <c r="X5096" i="35"/>
  <c r="AE5096" i="35" s="1"/>
  <c r="T5096" i="35"/>
  <c r="S5096" i="35"/>
  <c r="L5096" i="35"/>
  <c r="X5095" i="35"/>
  <c r="AE5095" i="35" s="1"/>
  <c r="T5095" i="35"/>
  <c r="S5095" i="35"/>
  <c r="L5095" i="35"/>
  <c r="X5094" i="35"/>
  <c r="AE5094" i="35" s="1"/>
  <c r="T5094" i="35"/>
  <c r="S5094" i="35"/>
  <c r="L5094" i="35"/>
  <c r="X5093" i="35"/>
  <c r="AE5093" i="35" s="1"/>
  <c r="T5093" i="35"/>
  <c r="S5093" i="35"/>
  <c r="L5093" i="35"/>
  <c r="X5092" i="35"/>
  <c r="AE5092" i="35" s="1"/>
  <c r="T5092" i="35"/>
  <c r="S5092" i="35"/>
  <c r="L5092" i="35"/>
  <c r="X5091" i="35"/>
  <c r="AE5091" i="35" s="1"/>
  <c r="T5091" i="35"/>
  <c r="S5091" i="35"/>
  <c r="L5091" i="35"/>
  <c r="X5090" i="35"/>
  <c r="AE5090" i="35" s="1"/>
  <c r="T5090" i="35"/>
  <c r="S5090" i="35"/>
  <c r="L5090" i="35"/>
  <c r="X5089" i="35"/>
  <c r="AE5089" i="35" s="1"/>
  <c r="T5089" i="35"/>
  <c r="S5089" i="35"/>
  <c r="L5089" i="35"/>
  <c r="X5088" i="35"/>
  <c r="AE5088" i="35" s="1"/>
  <c r="T5088" i="35"/>
  <c r="S5088" i="35"/>
  <c r="L5088" i="35"/>
  <c r="X5087" i="35"/>
  <c r="AE5087" i="35" s="1"/>
  <c r="T5087" i="35"/>
  <c r="S5087" i="35"/>
  <c r="L5087" i="35"/>
  <c r="X5086" i="35"/>
  <c r="AE5086" i="35" s="1"/>
  <c r="T5086" i="35"/>
  <c r="S5086" i="35"/>
  <c r="L5086" i="35"/>
  <c r="X5085" i="35"/>
  <c r="AE5085" i="35" s="1"/>
  <c r="T5085" i="35"/>
  <c r="S5085" i="35"/>
  <c r="L5085" i="35"/>
  <c r="X5084" i="35"/>
  <c r="AE5084" i="35" s="1"/>
  <c r="T5084" i="35"/>
  <c r="S5084" i="35"/>
  <c r="L5084" i="35"/>
  <c r="X5083" i="35"/>
  <c r="AE5083" i="35" s="1"/>
  <c r="T5083" i="35"/>
  <c r="S5083" i="35"/>
  <c r="L5083" i="35"/>
  <c r="X5082" i="35"/>
  <c r="AE5082" i="35" s="1"/>
  <c r="T5082" i="35"/>
  <c r="S5082" i="35"/>
  <c r="L5082" i="35"/>
  <c r="X5081" i="35"/>
  <c r="AE5081" i="35" s="1"/>
  <c r="T5081" i="35"/>
  <c r="S5081" i="35"/>
  <c r="L5081" i="35"/>
  <c r="X5080" i="35"/>
  <c r="AE5080" i="35" s="1"/>
  <c r="T5080" i="35"/>
  <c r="S5080" i="35"/>
  <c r="L5080" i="35"/>
  <c r="X5079" i="35"/>
  <c r="AE5079" i="35" s="1"/>
  <c r="T5079" i="35"/>
  <c r="S5079" i="35"/>
  <c r="L5079" i="35"/>
  <c r="X5078" i="35"/>
  <c r="AE5078" i="35" s="1"/>
  <c r="T5078" i="35"/>
  <c r="S5078" i="35"/>
  <c r="L5078" i="35"/>
  <c r="X5077" i="35"/>
  <c r="AE5077" i="35" s="1"/>
  <c r="T5077" i="35"/>
  <c r="S5077" i="35"/>
  <c r="L5077" i="35"/>
  <c r="X5076" i="35"/>
  <c r="AE5076" i="35" s="1"/>
  <c r="T5076" i="35"/>
  <c r="S5076" i="35"/>
  <c r="L5076" i="35"/>
  <c r="X5075" i="35"/>
  <c r="AE5075" i="35" s="1"/>
  <c r="T5075" i="35"/>
  <c r="S5075" i="35"/>
  <c r="L5075" i="35"/>
  <c r="X5074" i="35"/>
  <c r="AE5074" i="35" s="1"/>
  <c r="T5074" i="35"/>
  <c r="S5074" i="35"/>
  <c r="L5074" i="35"/>
  <c r="X5073" i="35"/>
  <c r="AE5073" i="35" s="1"/>
  <c r="T5073" i="35"/>
  <c r="S5073" i="35"/>
  <c r="L5073" i="35"/>
  <c r="X5072" i="35"/>
  <c r="AE5072" i="35" s="1"/>
  <c r="T5072" i="35"/>
  <c r="S5072" i="35"/>
  <c r="L5072" i="35"/>
  <c r="X5071" i="35"/>
  <c r="AE5071" i="35" s="1"/>
  <c r="T5071" i="35"/>
  <c r="S5071" i="35"/>
  <c r="L5071" i="35"/>
  <c r="X5070" i="35"/>
  <c r="AE5070" i="35" s="1"/>
  <c r="T5070" i="35"/>
  <c r="S5070" i="35"/>
  <c r="L5070" i="35"/>
  <c r="X5069" i="35"/>
  <c r="AE5069" i="35" s="1"/>
  <c r="T5069" i="35"/>
  <c r="S5069" i="35"/>
  <c r="L5069" i="35"/>
  <c r="X5068" i="35"/>
  <c r="AE5068" i="35" s="1"/>
  <c r="T5068" i="35"/>
  <c r="S5068" i="35"/>
  <c r="L5068" i="35"/>
  <c r="X5067" i="35"/>
  <c r="AE5067" i="35" s="1"/>
  <c r="T5067" i="35"/>
  <c r="S5067" i="35"/>
  <c r="L5067" i="35"/>
  <c r="X5066" i="35"/>
  <c r="AE5066" i="35" s="1"/>
  <c r="T5066" i="35"/>
  <c r="S5066" i="35"/>
  <c r="L5066" i="35"/>
  <c r="X5065" i="35"/>
  <c r="AE5065" i="35" s="1"/>
  <c r="T5065" i="35"/>
  <c r="S5065" i="35"/>
  <c r="L5065" i="35"/>
  <c r="X5064" i="35"/>
  <c r="AE5064" i="35" s="1"/>
  <c r="T5064" i="35"/>
  <c r="S5064" i="35"/>
  <c r="L5064" i="35"/>
  <c r="X5063" i="35"/>
  <c r="AE5063" i="35" s="1"/>
  <c r="T5063" i="35"/>
  <c r="S5063" i="35"/>
  <c r="L5063" i="35"/>
  <c r="X5062" i="35"/>
  <c r="AE5062" i="35" s="1"/>
  <c r="T5062" i="35"/>
  <c r="S5062" i="35"/>
  <c r="L5062" i="35"/>
  <c r="X5061" i="35"/>
  <c r="AE5061" i="35" s="1"/>
  <c r="T5061" i="35"/>
  <c r="S5061" i="35"/>
  <c r="L5061" i="35"/>
  <c r="X5060" i="35"/>
  <c r="AE5060" i="35" s="1"/>
  <c r="T5060" i="35"/>
  <c r="S5060" i="35"/>
  <c r="L5060" i="35"/>
  <c r="X5059" i="35"/>
  <c r="AE5059" i="35" s="1"/>
  <c r="T5059" i="35"/>
  <c r="S5059" i="35"/>
  <c r="L5059" i="35"/>
  <c r="X5058" i="35"/>
  <c r="AE5058" i="35" s="1"/>
  <c r="T5058" i="35"/>
  <c r="S5058" i="35"/>
  <c r="L5058" i="35"/>
  <c r="X5057" i="35"/>
  <c r="AE5057" i="35" s="1"/>
  <c r="T5057" i="35"/>
  <c r="S5057" i="35"/>
  <c r="L5057" i="35"/>
  <c r="X5056" i="35"/>
  <c r="AE5056" i="35" s="1"/>
  <c r="T5056" i="35"/>
  <c r="S5056" i="35"/>
  <c r="L5056" i="35"/>
  <c r="X5055" i="35"/>
  <c r="AE5055" i="35" s="1"/>
  <c r="T5055" i="35"/>
  <c r="S5055" i="35"/>
  <c r="L5055" i="35"/>
  <c r="X5054" i="35"/>
  <c r="AE5054" i="35" s="1"/>
  <c r="T5054" i="35"/>
  <c r="S5054" i="35"/>
  <c r="L5054" i="35"/>
  <c r="X5053" i="35"/>
  <c r="AE5053" i="35" s="1"/>
  <c r="T5053" i="35"/>
  <c r="S5053" i="35"/>
  <c r="L5053" i="35"/>
  <c r="X5052" i="35"/>
  <c r="AE5052" i="35" s="1"/>
  <c r="T5052" i="35"/>
  <c r="S5052" i="35"/>
  <c r="L5052" i="35"/>
  <c r="X5051" i="35"/>
  <c r="AE5051" i="35" s="1"/>
  <c r="T5051" i="35"/>
  <c r="S5051" i="35"/>
  <c r="L5051" i="35"/>
  <c r="X5050" i="35"/>
  <c r="AE5050" i="35" s="1"/>
  <c r="T5050" i="35"/>
  <c r="S5050" i="35"/>
  <c r="L5050" i="35"/>
  <c r="X5049" i="35"/>
  <c r="AE5049" i="35" s="1"/>
  <c r="T5049" i="35"/>
  <c r="S5049" i="35"/>
  <c r="L5049" i="35"/>
  <c r="X5048" i="35"/>
  <c r="AE5048" i="35" s="1"/>
  <c r="T5048" i="35"/>
  <c r="S5048" i="35"/>
  <c r="L5048" i="35"/>
  <c r="X5047" i="35"/>
  <c r="AE5047" i="35" s="1"/>
  <c r="T5047" i="35"/>
  <c r="S5047" i="35"/>
  <c r="L5047" i="35"/>
  <c r="X5046" i="35"/>
  <c r="AE5046" i="35" s="1"/>
  <c r="T5046" i="35"/>
  <c r="S5046" i="35"/>
  <c r="L5046" i="35"/>
  <c r="X5045" i="35"/>
  <c r="AE5045" i="35" s="1"/>
  <c r="T5045" i="35"/>
  <c r="S5045" i="35"/>
  <c r="L5045" i="35"/>
  <c r="X5044" i="35"/>
  <c r="AE5044" i="35" s="1"/>
  <c r="T5044" i="35"/>
  <c r="S5044" i="35"/>
  <c r="L5044" i="35"/>
  <c r="X5043" i="35"/>
  <c r="AE5043" i="35" s="1"/>
  <c r="T5043" i="35"/>
  <c r="S5043" i="35"/>
  <c r="L5043" i="35"/>
  <c r="X5042" i="35"/>
  <c r="AE5042" i="35" s="1"/>
  <c r="T5042" i="35"/>
  <c r="S5042" i="35"/>
  <c r="L5042" i="35"/>
  <c r="X5041" i="35"/>
  <c r="AE5041" i="35" s="1"/>
  <c r="T5041" i="35"/>
  <c r="S5041" i="35"/>
  <c r="L5041" i="35"/>
  <c r="X5040" i="35"/>
  <c r="AE5040" i="35" s="1"/>
  <c r="T5040" i="35"/>
  <c r="S5040" i="35"/>
  <c r="L5040" i="35"/>
  <c r="X5039" i="35"/>
  <c r="AE5039" i="35" s="1"/>
  <c r="T5039" i="35"/>
  <c r="S5039" i="35"/>
  <c r="L5039" i="35"/>
  <c r="X5038" i="35"/>
  <c r="AE5038" i="35" s="1"/>
  <c r="T5038" i="35"/>
  <c r="S5038" i="35"/>
  <c r="L5038" i="35"/>
  <c r="X5037" i="35"/>
  <c r="AE5037" i="35" s="1"/>
  <c r="T5037" i="35"/>
  <c r="S5037" i="35"/>
  <c r="L5037" i="35"/>
  <c r="X5036" i="35"/>
  <c r="AE5036" i="35" s="1"/>
  <c r="T5036" i="35"/>
  <c r="S5036" i="35"/>
  <c r="L5036" i="35"/>
  <c r="X5035" i="35"/>
  <c r="AE5035" i="35" s="1"/>
  <c r="T5035" i="35"/>
  <c r="S5035" i="35"/>
  <c r="L5035" i="35"/>
  <c r="X5034" i="35"/>
  <c r="AE5034" i="35" s="1"/>
  <c r="T5034" i="35"/>
  <c r="S5034" i="35"/>
  <c r="L5034" i="35"/>
  <c r="X5033" i="35"/>
  <c r="AE5033" i="35" s="1"/>
  <c r="T5033" i="35"/>
  <c r="S5033" i="35"/>
  <c r="L5033" i="35"/>
  <c r="X5032" i="35"/>
  <c r="AE5032" i="35" s="1"/>
  <c r="T5032" i="35"/>
  <c r="S5032" i="35"/>
  <c r="L5032" i="35"/>
  <c r="X5031" i="35"/>
  <c r="AE5031" i="35" s="1"/>
  <c r="T5031" i="35"/>
  <c r="S5031" i="35"/>
  <c r="L5031" i="35"/>
  <c r="X5030" i="35"/>
  <c r="AE5030" i="35" s="1"/>
  <c r="T5030" i="35"/>
  <c r="S5030" i="35"/>
  <c r="L5030" i="35"/>
  <c r="X5029" i="35"/>
  <c r="AE5029" i="35" s="1"/>
  <c r="T5029" i="35"/>
  <c r="S5029" i="35"/>
  <c r="L5029" i="35"/>
  <c r="X5028" i="35"/>
  <c r="AE5028" i="35" s="1"/>
  <c r="T5028" i="35"/>
  <c r="S5028" i="35"/>
  <c r="L5028" i="35"/>
  <c r="X5027" i="35"/>
  <c r="AE5027" i="35" s="1"/>
  <c r="T5027" i="35"/>
  <c r="S5027" i="35"/>
  <c r="L5027" i="35"/>
  <c r="X5026" i="35"/>
  <c r="AE5026" i="35" s="1"/>
  <c r="T5026" i="35"/>
  <c r="S5026" i="35"/>
  <c r="L5026" i="35"/>
  <c r="X5025" i="35"/>
  <c r="AE5025" i="35" s="1"/>
  <c r="T5025" i="35"/>
  <c r="S5025" i="35"/>
  <c r="L5025" i="35"/>
  <c r="X5024" i="35"/>
  <c r="AE5024" i="35" s="1"/>
  <c r="T5024" i="35"/>
  <c r="S5024" i="35"/>
  <c r="L5024" i="35"/>
  <c r="X5023" i="35"/>
  <c r="AE5023" i="35" s="1"/>
  <c r="T5023" i="35"/>
  <c r="S5023" i="35"/>
  <c r="U5023" i="35" s="1"/>
  <c r="AA5023" i="35" s="1"/>
  <c r="L5023" i="35"/>
  <c r="X5022" i="35"/>
  <c r="AE5022" i="35" s="1"/>
  <c r="T5022" i="35"/>
  <c r="S5022" i="35"/>
  <c r="L5022" i="35"/>
  <c r="X5021" i="35"/>
  <c r="AE5021" i="35" s="1"/>
  <c r="T5021" i="35"/>
  <c r="S5021" i="35"/>
  <c r="L5021" i="35"/>
  <c r="X5020" i="35"/>
  <c r="AE5020" i="35" s="1"/>
  <c r="T5020" i="35"/>
  <c r="S5020" i="35"/>
  <c r="L5020" i="35"/>
  <c r="X5019" i="35"/>
  <c r="AE5019" i="35" s="1"/>
  <c r="T5019" i="35"/>
  <c r="S5019" i="35"/>
  <c r="L5019" i="35"/>
  <c r="X5018" i="35"/>
  <c r="AE5018" i="35" s="1"/>
  <c r="T5018" i="35"/>
  <c r="S5018" i="35"/>
  <c r="L5018" i="35"/>
  <c r="X5017" i="35"/>
  <c r="AE5017" i="35" s="1"/>
  <c r="T5017" i="35"/>
  <c r="S5017" i="35"/>
  <c r="L5017" i="35"/>
  <c r="X5016" i="35"/>
  <c r="AE5016" i="35" s="1"/>
  <c r="T5016" i="35"/>
  <c r="S5016" i="35"/>
  <c r="L5016" i="35"/>
  <c r="X5015" i="35"/>
  <c r="AE5015" i="35" s="1"/>
  <c r="T5015" i="35"/>
  <c r="S5015" i="35"/>
  <c r="L5015" i="35"/>
  <c r="X5014" i="35"/>
  <c r="AE5014" i="35" s="1"/>
  <c r="T5014" i="35"/>
  <c r="S5014" i="35"/>
  <c r="L5014" i="35"/>
  <c r="X5013" i="35"/>
  <c r="AE5013" i="35" s="1"/>
  <c r="T5013" i="35"/>
  <c r="S5013" i="35"/>
  <c r="L5013" i="35"/>
  <c r="X5012" i="35"/>
  <c r="AE5012" i="35" s="1"/>
  <c r="T5012" i="35"/>
  <c r="S5012" i="35"/>
  <c r="L5012" i="35"/>
  <c r="X5011" i="35"/>
  <c r="AE5011" i="35" s="1"/>
  <c r="T5011" i="35"/>
  <c r="S5011" i="35"/>
  <c r="L5011" i="35"/>
  <c r="X5010" i="35"/>
  <c r="AE5010" i="35" s="1"/>
  <c r="T5010" i="35"/>
  <c r="S5010" i="35"/>
  <c r="L5010" i="35"/>
  <c r="X5009" i="35"/>
  <c r="AE5009" i="35" s="1"/>
  <c r="T5009" i="35"/>
  <c r="S5009" i="35"/>
  <c r="L5009" i="35"/>
  <c r="X5008" i="35"/>
  <c r="AE5008" i="35" s="1"/>
  <c r="T5008" i="35"/>
  <c r="S5008" i="35"/>
  <c r="L5008" i="35"/>
  <c r="X5007" i="35"/>
  <c r="AE5007" i="35" s="1"/>
  <c r="T5007" i="35"/>
  <c r="S5007" i="35"/>
  <c r="L5007" i="35"/>
  <c r="X5006" i="35"/>
  <c r="AE5006" i="35" s="1"/>
  <c r="T5006" i="35"/>
  <c r="S5006" i="35"/>
  <c r="L5006" i="35"/>
  <c r="X5005" i="35"/>
  <c r="AE5005" i="35" s="1"/>
  <c r="T5005" i="35"/>
  <c r="S5005" i="35"/>
  <c r="L5005" i="35"/>
  <c r="X5004" i="35"/>
  <c r="AE5004" i="35" s="1"/>
  <c r="T5004" i="35"/>
  <c r="S5004" i="35"/>
  <c r="L5004" i="35"/>
  <c r="X5003" i="35"/>
  <c r="AE5003" i="35" s="1"/>
  <c r="T5003" i="35"/>
  <c r="S5003" i="35"/>
  <c r="L5003" i="35"/>
  <c r="X5002" i="35"/>
  <c r="AE5002" i="35" s="1"/>
  <c r="T5002" i="35"/>
  <c r="S5002" i="35"/>
  <c r="L5002" i="35"/>
  <c r="X5001" i="35"/>
  <c r="AE5001" i="35" s="1"/>
  <c r="T5001" i="35"/>
  <c r="S5001" i="35"/>
  <c r="L5001" i="35"/>
  <c r="X5000" i="35"/>
  <c r="AE5000" i="35" s="1"/>
  <c r="T5000" i="35"/>
  <c r="S5000" i="35"/>
  <c r="L5000" i="35"/>
  <c r="X4999" i="35"/>
  <c r="AE4999" i="35" s="1"/>
  <c r="T4999" i="35"/>
  <c r="S4999" i="35"/>
  <c r="L4999" i="35"/>
  <c r="X4998" i="35"/>
  <c r="AE4998" i="35" s="1"/>
  <c r="T4998" i="35"/>
  <c r="S4998" i="35"/>
  <c r="L4998" i="35"/>
  <c r="X4997" i="35"/>
  <c r="AE4997" i="35" s="1"/>
  <c r="T4997" i="35"/>
  <c r="S4997" i="35"/>
  <c r="L4997" i="35"/>
  <c r="X4996" i="35"/>
  <c r="AE4996" i="35" s="1"/>
  <c r="T4996" i="35"/>
  <c r="S4996" i="35"/>
  <c r="L4996" i="35"/>
  <c r="X4995" i="35"/>
  <c r="AE4995" i="35" s="1"/>
  <c r="T4995" i="35"/>
  <c r="S4995" i="35"/>
  <c r="L4995" i="35"/>
  <c r="X4994" i="35"/>
  <c r="AE4994" i="35" s="1"/>
  <c r="T4994" i="35"/>
  <c r="S4994" i="35"/>
  <c r="L4994" i="35"/>
  <c r="X4993" i="35"/>
  <c r="AE4993" i="35" s="1"/>
  <c r="T4993" i="35"/>
  <c r="S4993" i="35"/>
  <c r="L4993" i="35"/>
  <c r="X4992" i="35"/>
  <c r="AE4992" i="35" s="1"/>
  <c r="T4992" i="35"/>
  <c r="S4992" i="35"/>
  <c r="L4992" i="35"/>
  <c r="X4991" i="35"/>
  <c r="AE4991" i="35" s="1"/>
  <c r="T4991" i="35"/>
  <c r="S4991" i="35"/>
  <c r="L4991" i="35"/>
  <c r="X4990" i="35"/>
  <c r="AE4990" i="35" s="1"/>
  <c r="T4990" i="35"/>
  <c r="S4990" i="35"/>
  <c r="L4990" i="35"/>
  <c r="X4989" i="35"/>
  <c r="AE4989" i="35" s="1"/>
  <c r="T4989" i="35"/>
  <c r="S4989" i="35"/>
  <c r="L4989" i="35"/>
  <c r="X4988" i="35"/>
  <c r="AE4988" i="35" s="1"/>
  <c r="T4988" i="35"/>
  <c r="S4988" i="35"/>
  <c r="L4988" i="35"/>
  <c r="X4987" i="35"/>
  <c r="AE4987" i="35" s="1"/>
  <c r="T4987" i="35"/>
  <c r="S4987" i="35"/>
  <c r="L4987" i="35"/>
  <c r="X4986" i="35"/>
  <c r="AE4986" i="35" s="1"/>
  <c r="T4986" i="35"/>
  <c r="S4986" i="35"/>
  <c r="L4986" i="35"/>
  <c r="X4985" i="35"/>
  <c r="AE4985" i="35" s="1"/>
  <c r="T4985" i="35"/>
  <c r="S4985" i="35"/>
  <c r="L4985" i="35"/>
  <c r="X4984" i="35"/>
  <c r="AE4984" i="35" s="1"/>
  <c r="T4984" i="35"/>
  <c r="S4984" i="35"/>
  <c r="L4984" i="35"/>
  <c r="X4983" i="35"/>
  <c r="AE4983" i="35" s="1"/>
  <c r="T4983" i="35"/>
  <c r="S4983" i="35"/>
  <c r="L4983" i="35"/>
  <c r="X4982" i="35"/>
  <c r="AE4982" i="35" s="1"/>
  <c r="T4982" i="35"/>
  <c r="S4982" i="35"/>
  <c r="L4982" i="35"/>
  <c r="X4981" i="35"/>
  <c r="AE4981" i="35" s="1"/>
  <c r="T4981" i="35"/>
  <c r="S4981" i="35"/>
  <c r="L4981" i="35"/>
  <c r="X4980" i="35"/>
  <c r="AE4980" i="35" s="1"/>
  <c r="T4980" i="35"/>
  <c r="S4980" i="35"/>
  <c r="L4980" i="35"/>
  <c r="X4979" i="35"/>
  <c r="AE4979" i="35" s="1"/>
  <c r="T4979" i="35"/>
  <c r="S4979" i="35"/>
  <c r="L4979" i="35"/>
  <c r="X4978" i="35"/>
  <c r="AE4978" i="35" s="1"/>
  <c r="T4978" i="35"/>
  <c r="S4978" i="35"/>
  <c r="L4978" i="35"/>
  <c r="X4977" i="35"/>
  <c r="AE4977" i="35" s="1"/>
  <c r="T4977" i="35"/>
  <c r="S4977" i="35"/>
  <c r="L4977" i="35"/>
  <c r="X4976" i="35"/>
  <c r="AE4976" i="35" s="1"/>
  <c r="T4976" i="35"/>
  <c r="S4976" i="35"/>
  <c r="L4976" i="35"/>
  <c r="X4975" i="35"/>
  <c r="AE4975" i="35" s="1"/>
  <c r="T4975" i="35"/>
  <c r="S4975" i="35"/>
  <c r="L4975" i="35"/>
  <c r="X4974" i="35"/>
  <c r="AE4974" i="35" s="1"/>
  <c r="T4974" i="35"/>
  <c r="S4974" i="35"/>
  <c r="L4974" i="35"/>
  <c r="X4973" i="35"/>
  <c r="AE4973" i="35" s="1"/>
  <c r="T4973" i="35"/>
  <c r="S4973" i="35"/>
  <c r="L4973" i="35"/>
  <c r="X4972" i="35"/>
  <c r="AE4972" i="35" s="1"/>
  <c r="T4972" i="35"/>
  <c r="S4972" i="35"/>
  <c r="L4972" i="35"/>
  <c r="X4971" i="35"/>
  <c r="AE4971" i="35" s="1"/>
  <c r="T4971" i="35"/>
  <c r="S4971" i="35"/>
  <c r="L4971" i="35"/>
  <c r="X4970" i="35"/>
  <c r="AE4970" i="35" s="1"/>
  <c r="T4970" i="35"/>
  <c r="S4970" i="35"/>
  <c r="L4970" i="35"/>
  <c r="X4969" i="35"/>
  <c r="AE4969" i="35" s="1"/>
  <c r="T4969" i="35"/>
  <c r="S4969" i="35"/>
  <c r="L4969" i="35"/>
  <c r="X4968" i="35"/>
  <c r="AE4968" i="35" s="1"/>
  <c r="T4968" i="35"/>
  <c r="S4968" i="35"/>
  <c r="L4968" i="35"/>
  <c r="X4967" i="35"/>
  <c r="AE4967" i="35" s="1"/>
  <c r="T4967" i="35"/>
  <c r="S4967" i="35"/>
  <c r="L4967" i="35"/>
  <c r="X4966" i="35"/>
  <c r="AE4966" i="35" s="1"/>
  <c r="T4966" i="35"/>
  <c r="S4966" i="35"/>
  <c r="L4966" i="35"/>
  <c r="X4965" i="35"/>
  <c r="AE4965" i="35" s="1"/>
  <c r="T4965" i="35"/>
  <c r="S4965" i="35"/>
  <c r="L4965" i="35"/>
  <c r="X4964" i="35"/>
  <c r="AE4964" i="35" s="1"/>
  <c r="T4964" i="35"/>
  <c r="S4964" i="35"/>
  <c r="L4964" i="35"/>
  <c r="X4963" i="35"/>
  <c r="AE4963" i="35" s="1"/>
  <c r="T4963" i="35"/>
  <c r="S4963" i="35"/>
  <c r="L4963" i="35"/>
  <c r="X4962" i="35"/>
  <c r="AE4962" i="35" s="1"/>
  <c r="T4962" i="35"/>
  <c r="S4962" i="35"/>
  <c r="L4962" i="35"/>
  <c r="X4961" i="35"/>
  <c r="AE4961" i="35" s="1"/>
  <c r="T4961" i="35"/>
  <c r="S4961" i="35"/>
  <c r="L4961" i="35"/>
  <c r="X4960" i="35"/>
  <c r="AE4960" i="35" s="1"/>
  <c r="T4960" i="35"/>
  <c r="S4960" i="35"/>
  <c r="L4960" i="35"/>
  <c r="X4959" i="35"/>
  <c r="AE4959" i="35" s="1"/>
  <c r="T4959" i="35"/>
  <c r="S4959" i="35"/>
  <c r="L4959" i="35"/>
  <c r="X4958" i="35"/>
  <c r="AE4958" i="35" s="1"/>
  <c r="T4958" i="35"/>
  <c r="S4958" i="35"/>
  <c r="L4958" i="35"/>
  <c r="X4957" i="35"/>
  <c r="AE4957" i="35" s="1"/>
  <c r="T4957" i="35"/>
  <c r="S4957" i="35"/>
  <c r="L4957" i="35"/>
  <c r="X4956" i="35"/>
  <c r="AE4956" i="35" s="1"/>
  <c r="T4956" i="35"/>
  <c r="S4956" i="35"/>
  <c r="L4956" i="35"/>
  <c r="X4955" i="35"/>
  <c r="AE4955" i="35" s="1"/>
  <c r="T4955" i="35"/>
  <c r="S4955" i="35"/>
  <c r="L4955" i="35"/>
  <c r="X4954" i="35"/>
  <c r="AE4954" i="35" s="1"/>
  <c r="T4954" i="35"/>
  <c r="S4954" i="35"/>
  <c r="L4954" i="35"/>
  <c r="X4953" i="35"/>
  <c r="AE4953" i="35" s="1"/>
  <c r="T4953" i="35"/>
  <c r="S4953" i="35"/>
  <c r="L4953" i="35"/>
  <c r="X4952" i="35"/>
  <c r="AE4952" i="35" s="1"/>
  <c r="T4952" i="35"/>
  <c r="S4952" i="35"/>
  <c r="L4952" i="35"/>
  <c r="X4951" i="35"/>
  <c r="AE4951" i="35" s="1"/>
  <c r="T4951" i="35"/>
  <c r="S4951" i="35"/>
  <c r="L4951" i="35"/>
  <c r="X4950" i="35"/>
  <c r="AE4950" i="35" s="1"/>
  <c r="T4950" i="35"/>
  <c r="S4950" i="35"/>
  <c r="L4950" i="35"/>
  <c r="X4949" i="35"/>
  <c r="AE4949" i="35" s="1"/>
  <c r="T4949" i="35"/>
  <c r="S4949" i="35"/>
  <c r="L4949" i="35"/>
  <c r="X4948" i="35"/>
  <c r="AE4948" i="35" s="1"/>
  <c r="T4948" i="35"/>
  <c r="S4948" i="35"/>
  <c r="L4948" i="35"/>
  <c r="X4947" i="35"/>
  <c r="AE4947" i="35" s="1"/>
  <c r="T4947" i="35"/>
  <c r="S4947" i="35"/>
  <c r="L4947" i="35"/>
  <c r="X4946" i="35"/>
  <c r="AE4946" i="35" s="1"/>
  <c r="T4946" i="35"/>
  <c r="S4946" i="35"/>
  <c r="L4946" i="35"/>
  <c r="X4945" i="35"/>
  <c r="AE4945" i="35" s="1"/>
  <c r="T4945" i="35"/>
  <c r="S4945" i="35"/>
  <c r="L4945" i="35"/>
  <c r="X4944" i="35"/>
  <c r="AE4944" i="35" s="1"/>
  <c r="T4944" i="35"/>
  <c r="S4944" i="35"/>
  <c r="L4944" i="35"/>
  <c r="X4943" i="35"/>
  <c r="AE4943" i="35" s="1"/>
  <c r="T4943" i="35"/>
  <c r="S4943" i="35"/>
  <c r="L4943" i="35"/>
  <c r="X4942" i="35"/>
  <c r="AE4942" i="35" s="1"/>
  <c r="T4942" i="35"/>
  <c r="S4942" i="35"/>
  <c r="L4942" i="35"/>
  <c r="X4941" i="35"/>
  <c r="AE4941" i="35" s="1"/>
  <c r="T4941" i="35"/>
  <c r="S4941" i="35"/>
  <c r="L4941" i="35"/>
  <c r="X4940" i="35"/>
  <c r="AE4940" i="35" s="1"/>
  <c r="T4940" i="35"/>
  <c r="S4940" i="35"/>
  <c r="L4940" i="35"/>
  <c r="X4939" i="35"/>
  <c r="AE4939" i="35" s="1"/>
  <c r="T4939" i="35"/>
  <c r="S4939" i="35"/>
  <c r="L4939" i="35"/>
  <c r="X4938" i="35"/>
  <c r="AE4938" i="35" s="1"/>
  <c r="T4938" i="35"/>
  <c r="S4938" i="35"/>
  <c r="L4938" i="35"/>
  <c r="X4937" i="35"/>
  <c r="AE4937" i="35" s="1"/>
  <c r="T4937" i="35"/>
  <c r="S4937" i="35"/>
  <c r="L4937" i="35"/>
  <c r="X4936" i="35"/>
  <c r="AE4936" i="35" s="1"/>
  <c r="T4936" i="35"/>
  <c r="S4936" i="35"/>
  <c r="L4936" i="35"/>
  <c r="X4935" i="35"/>
  <c r="AE4935" i="35" s="1"/>
  <c r="T4935" i="35"/>
  <c r="S4935" i="35"/>
  <c r="L4935" i="35"/>
  <c r="X4934" i="35"/>
  <c r="AE4934" i="35" s="1"/>
  <c r="T4934" i="35"/>
  <c r="S4934" i="35"/>
  <c r="L4934" i="35"/>
  <c r="X4933" i="35"/>
  <c r="AE4933" i="35" s="1"/>
  <c r="T4933" i="35"/>
  <c r="S4933" i="35"/>
  <c r="L4933" i="35"/>
  <c r="X4932" i="35"/>
  <c r="AE4932" i="35" s="1"/>
  <c r="T4932" i="35"/>
  <c r="S4932" i="35"/>
  <c r="L4932" i="35"/>
  <c r="X4931" i="35"/>
  <c r="AE4931" i="35" s="1"/>
  <c r="T4931" i="35"/>
  <c r="S4931" i="35"/>
  <c r="L4931" i="35"/>
  <c r="X4930" i="35"/>
  <c r="AE4930" i="35" s="1"/>
  <c r="T4930" i="35"/>
  <c r="S4930" i="35"/>
  <c r="L4930" i="35"/>
  <c r="X4929" i="35"/>
  <c r="AE4929" i="35" s="1"/>
  <c r="T4929" i="35"/>
  <c r="S4929" i="35"/>
  <c r="L4929" i="35"/>
  <c r="X4928" i="35"/>
  <c r="AE4928" i="35" s="1"/>
  <c r="T4928" i="35"/>
  <c r="S4928" i="35"/>
  <c r="L4928" i="35"/>
  <c r="X4927" i="35"/>
  <c r="AE4927" i="35" s="1"/>
  <c r="T4927" i="35"/>
  <c r="S4927" i="35"/>
  <c r="L4927" i="35"/>
  <c r="X4926" i="35"/>
  <c r="AE4926" i="35" s="1"/>
  <c r="T4926" i="35"/>
  <c r="S4926" i="35"/>
  <c r="L4926" i="35"/>
  <c r="X4925" i="35"/>
  <c r="AE4925" i="35" s="1"/>
  <c r="T4925" i="35"/>
  <c r="S4925" i="35"/>
  <c r="L4925" i="35"/>
  <c r="X4924" i="35"/>
  <c r="AE4924" i="35" s="1"/>
  <c r="T4924" i="35"/>
  <c r="S4924" i="35"/>
  <c r="L4924" i="35"/>
  <c r="X4923" i="35"/>
  <c r="AE4923" i="35" s="1"/>
  <c r="T4923" i="35"/>
  <c r="S4923" i="35"/>
  <c r="L4923" i="35"/>
  <c r="X4922" i="35"/>
  <c r="AE4922" i="35" s="1"/>
  <c r="T4922" i="35"/>
  <c r="U4922" i="35" s="1"/>
  <c r="AA4922" i="35" s="1"/>
  <c r="S4922" i="35"/>
  <c r="L4922" i="35"/>
  <c r="X4921" i="35"/>
  <c r="AE4921" i="35" s="1"/>
  <c r="T4921" i="35"/>
  <c r="S4921" i="35"/>
  <c r="L4921" i="35"/>
  <c r="X4920" i="35"/>
  <c r="AE4920" i="35" s="1"/>
  <c r="T4920" i="35"/>
  <c r="S4920" i="35"/>
  <c r="L4920" i="35"/>
  <c r="X4919" i="35"/>
  <c r="AE4919" i="35" s="1"/>
  <c r="T4919" i="35"/>
  <c r="S4919" i="35"/>
  <c r="L4919" i="35"/>
  <c r="X4918" i="35"/>
  <c r="AE4918" i="35" s="1"/>
  <c r="T4918" i="35"/>
  <c r="S4918" i="35"/>
  <c r="L4918" i="35"/>
  <c r="X4917" i="35"/>
  <c r="AE4917" i="35" s="1"/>
  <c r="T4917" i="35"/>
  <c r="S4917" i="35"/>
  <c r="L4917" i="35"/>
  <c r="X4916" i="35"/>
  <c r="AE4916" i="35" s="1"/>
  <c r="T4916" i="35"/>
  <c r="S4916" i="35"/>
  <c r="L4916" i="35"/>
  <c r="X4915" i="35"/>
  <c r="AE4915" i="35" s="1"/>
  <c r="T4915" i="35"/>
  <c r="S4915" i="35"/>
  <c r="L4915" i="35"/>
  <c r="X4914" i="35"/>
  <c r="AE4914" i="35" s="1"/>
  <c r="T4914" i="35"/>
  <c r="S4914" i="35"/>
  <c r="L4914" i="35"/>
  <c r="X4913" i="35"/>
  <c r="AE4913" i="35" s="1"/>
  <c r="T4913" i="35"/>
  <c r="S4913" i="35"/>
  <c r="L4913" i="35"/>
  <c r="X4912" i="35"/>
  <c r="AE4912" i="35" s="1"/>
  <c r="T4912" i="35"/>
  <c r="S4912" i="35"/>
  <c r="L4912" i="35"/>
  <c r="X4911" i="35"/>
  <c r="AE4911" i="35" s="1"/>
  <c r="T4911" i="35"/>
  <c r="S4911" i="35"/>
  <c r="L4911" i="35"/>
  <c r="X4910" i="35"/>
  <c r="AE4910" i="35" s="1"/>
  <c r="T4910" i="35"/>
  <c r="S4910" i="35"/>
  <c r="L4910" i="35"/>
  <c r="X4909" i="35"/>
  <c r="AE4909" i="35" s="1"/>
  <c r="T4909" i="35"/>
  <c r="S4909" i="35"/>
  <c r="L4909" i="35"/>
  <c r="X4908" i="35"/>
  <c r="AE4908" i="35" s="1"/>
  <c r="T4908" i="35"/>
  <c r="S4908" i="35"/>
  <c r="L4908" i="35"/>
  <c r="X4907" i="35"/>
  <c r="AE4907" i="35" s="1"/>
  <c r="T4907" i="35"/>
  <c r="S4907" i="35"/>
  <c r="L4907" i="35"/>
  <c r="X4906" i="35"/>
  <c r="AE4906" i="35" s="1"/>
  <c r="T4906" i="35"/>
  <c r="S4906" i="35"/>
  <c r="L4906" i="35"/>
  <c r="X4905" i="35"/>
  <c r="AE4905" i="35" s="1"/>
  <c r="T4905" i="35"/>
  <c r="S4905" i="35"/>
  <c r="L4905" i="35"/>
  <c r="X4904" i="35"/>
  <c r="AE4904" i="35" s="1"/>
  <c r="T4904" i="35"/>
  <c r="S4904" i="35"/>
  <c r="L4904" i="35"/>
  <c r="X4903" i="35"/>
  <c r="AE4903" i="35" s="1"/>
  <c r="T4903" i="35"/>
  <c r="S4903" i="35"/>
  <c r="L4903" i="35"/>
  <c r="X4902" i="35"/>
  <c r="AE4902" i="35" s="1"/>
  <c r="T4902" i="35"/>
  <c r="S4902" i="35"/>
  <c r="L4902" i="35"/>
  <c r="X4901" i="35"/>
  <c r="AE4901" i="35" s="1"/>
  <c r="T4901" i="35"/>
  <c r="S4901" i="35"/>
  <c r="L4901" i="35"/>
  <c r="X4900" i="35"/>
  <c r="AE4900" i="35" s="1"/>
  <c r="T4900" i="35"/>
  <c r="S4900" i="35"/>
  <c r="L4900" i="35"/>
  <c r="X4899" i="35"/>
  <c r="AE4899" i="35" s="1"/>
  <c r="T4899" i="35"/>
  <c r="S4899" i="35"/>
  <c r="L4899" i="35"/>
  <c r="X4898" i="35"/>
  <c r="AE4898" i="35" s="1"/>
  <c r="T4898" i="35"/>
  <c r="S4898" i="35"/>
  <c r="L4898" i="35"/>
  <c r="X4897" i="35"/>
  <c r="AE4897" i="35" s="1"/>
  <c r="T4897" i="35"/>
  <c r="S4897" i="35"/>
  <c r="L4897" i="35"/>
  <c r="X4896" i="35"/>
  <c r="AE4896" i="35" s="1"/>
  <c r="T4896" i="35"/>
  <c r="S4896" i="35"/>
  <c r="L4896" i="35"/>
  <c r="X4895" i="35"/>
  <c r="AE4895" i="35" s="1"/>
  <c r="T4895" i="35"/>
  <c r="S4895" i="35"/>
  <c r="L4895" i="35"/>
  <c r="X4894" i="35"/>
  <c r="AE4894" i="35" s="1"/>
  <c r="T4894" i="35"/>
  <c r="S4894" i="35"/>
  <c r="L4894" i="35"/>
  <c r="X4893" i="35"/>
  <c r="AE4893" i="35" s="1"/>
  <c r="T4893" i="35"/>
  <c r="S4893" i="35"/>
  <c r="L4893" i="35"/>
  <c r="X4892" i="35"/>
  <c r="AE4892" i="35" s="1"/>
  <c r="T4892" i="35"/>
  <c r="S4892" i="35"/>
  <c r="L4892" i="35"/>
  <c r="X4891" i="35"/>
  <c r="AE4891" i="35" s="1"/>
  <c r="T4891" i="35"/>
  <c r="S4891" i="35"/>
  <c r="L4891" i="35"/>
  <c r="X4890" i="35"/>
  <c r="AE4890" i="35" s="1"/>
  <c r="T4890" i="35"/>
  <c r="S4890" i="35"/>
  <c r="L4890" i="35"/>
  <c r="X4889" i="35"/>
  <c r="AE4889" i="35" s="1"/>
  <c r="T4889" i="35"/>
  <c r="S4889" i="35"/>
  <c r="L4889" i="35"/>
  <c r="X4888" i="35"/>
  <c r="AE4888" i="35" s="1"/>
  <c r="T4888" i="35"/>
  <c r="S4888" i="35"/>
  <c r="L4888" i="35"/>
  <c r="X4887" i="35"/>
  <c r="AE4887" i="35" s="1"/>
  <c r="T4887" i="35"/>
  <c r="S4887" i="35"/>
  <c r="L4887" i="35"/>
  <c r="X4886" i="35"/>
  <c r="AE4886" i="35" s="1"/>
  <c r="T4886" i="35"/>
  <c r="S4886" i="35"/>
  <c r="L4886" i="35"/>
  <c r="X4885" i="35"/>
  <c r="AE4885" i="35" s="1"/>
  <c r="T4885" i="35"/>
  <c r="S4885" i="35"/>
  <c r="L4885" i="35"/>
  <c r="X4884" i="35"/>
  <c r="AE4884" i="35" s="1"/>
  <c r="T4884" i="35"/>
  <c r="S4884" i="35"/>
  <c r="L4884" i="35"/>
  <c r="X4883" i="35"/>
  <c r="AE4883" i="35" s="1"/>
  <c r="T4883" i="35"/>
  <c r="S4883" i="35"/>
  <c r="L4883" i="35"/>
  <c r="X4882" i="35"/>
  <c r="AE4882" i="35" s="1"/>
  <c r="T4882" i="35"/>
  <c r="S4882" i="35"/>
  <c r="L4882" i="35"/>
  <c r="X4881" i="35"/>
  <c r="AE4881" i="35" s="1"/>
  <c r="T4881" i="35"/>
  <c r="S4881" i="35"/>
  <c r="L4881" i="35"/>
  <c r="X4880" i="35"/>
  <c r="AE4880" i="35" s="1"/>
  <c r="T4880" i="35"/>
  <c r="S4880" i="35"/>
  <c r="L4880" i="35"/>
  <c r="X4879" i="35"/>
  <c r="AE4879" i="35" s="1"/>
  <c r="T4879" i="35"/>
  <c r="S4879" i="35"/>
  <c r="L4879" i="35"/>
  <c r="X4878" i="35"/>
  <c r="AE4878" i="35" s="1"/>
  <c r="T4878" i="35"/>
  <c r="S4878" i="35"/>
  <c r="L4878" i="35"/>
  <c r="X4877" i="35"/>
  <c r="AE4877" i="35" s="1"/>
  <c r="T4877" i="35"/>
  <c r="S4877" i="35"/>
  <c r="L4877" i="35"/>
  <c r="X4876" i="35"/>
  <c r="AE4876" i="35" s="1"/>
  <c r="T4876" i="35"/>
  <c r="S4876" i="35"/>
  <c r="L4876" i="35"/>
  <c r="X4875" i="35"/>
  <c r="AE4875" i="35" s="1"/>
  <c r="T4875" i="35"/>
  <c r="S4875" i="35"/>
  <c r="L4875" i="35"/>
  <c r="X4874" i="35"/>
  <c r="AE4874" i="35" s="1"/>
  <c r="T4874" i="35"/>
  <c r="S4874" i="35"/>
  <c r="L4874" i="35"/>
  <c r="X4873" i="35"/>
  <c r="AE4873" i="35" s="1"/>
  <c r="T4873" i="35"/>
  <c r="S4873" i="35"/>
  <c r="L4873" i="35"/>
  <c r="X4872" i="35"/>
  <c r="AE4872" i="35" s="1"/>
  <c r="T4872" i="35"/>
  <c r="S4872" i="35"/>
  <c r="L4872" i="35"/>
  <c r="X4871" i="35"/>
  <c r="AE4871" i="35" s="1"/>
  <c r="T4871" i="35"/>
  <c r="S4871" i="35"/>
  <c r="L4871" i="35"/>
  <c r="X4870" i="35"/>
  <c r="AE4870" i="35" s="1"/>
  <c r="T4870" i="35"/>
  <c r="S4870" i="35"/>
  <c r="L4870" i="35"/>
  <c r="X4869" i="35"/>
  <c r="AE4869" i="35" s="1"/>
  <c r="T4869" i="35"/>
  <c r="S4869" i="35"/>
  <c r="L4869" i="35"/>
  <c r="X4868" i="35"/>
  <c r="AE4868" i="35" s="1"/>
  <c r="T4868" i="35"/>
  <c r="S4868" i="35"/>
  <c r="L4868" i="35"/>
  <c r="X4867" i="35"/>
  <c r="AE4867" i="35" s="1"/>
  <c r="T4867" i="35"/>
  <c r="S4867" i="35"/>
  <c r="L4867" i="35"/>
  <c r="X4866" i="35"/>
  <c r="AE4866" i="35" s="1"/>
  <c r="T4866" i="35"/>
  <c r="S4866" i="35"/>
  <c r="L4866" i="35"/>
  <c r="X4865" i="35"/>
  <c r="AE4865" i="35" s="1"/>
  <c r="T4865" i="35"/>
  <c r="S4865" i="35"/>
  <c r="L4865" i="35"/>
  <c r="X4864" i="35"/>
  <c r="AE4864" i="35" s="1"/>
  <c r="T4864" i="35"/>
  <c r="S4864" i="35"/>
  <c r="L4864" i="35"/>
  <c r="X4863" i="35"/>
  <c r="AE4863" i="35" s="1"/>
  <c r="T4863" i="35"/>
  <c r="S4863" i="35"/>
  <c r="L4863" i="35"/>
  <c r="X4862" i="35"/>
  <c r="AE4862" i="35" s="1"/>
  <c r="T4862" i="35"/>
  <c r="S4862" i="35"/>
  <c r="L4862" i="35"/>
  <c r="X4861" i="35"/>
  <c r="AE4861" i="35" s="1"/>
  <c r="T4861" i="35"/>
  <c r="S4861" i="35"/>
  <c r="L4861" i="35"/>
  <c r="X4860" i="35"/>
  <c r="AE4860" i="35" s="1"/>
  <c r="T4860" i="35"/>
  <c r="S4860" i="35"/>
  <c r="L4860" i="35"/>
  <c r="X4859" i="35"/>
  <c r="AE4859" i="35" s="1"/>
  <c r="T4859" i="35"/>
  <c r="S4859" i="35"/>
  <c r="L4859" i="35"/>
  <c r="X4858" i="35"/>
  <c r="AE4858" i="35" s="1"/>
  <c r="T4858" i="35"/>
  <c r="S4858" i="35"/>
  <c r="L4858" i="35"/>
  <c r="X4857" i="35"/>
  <c r="AE4857" i="35" s="1"/>
  <c r="T4857" i="35"/>
  <c r="S4857" i="35"/>
  <c r="L4857" i="35"/>
  <c r="X4856" i="35"/>
  <c r="AE4856" i="35" s="1"/>
  <c r="T4856" i="35"/>
  <c r="S4856" i="35"/>
  <c r="L4856" i="35"/>
  <c r="X4855" i="35"/>
  <c r="AE4855" i="35" s="1"/>
  <c r="T4855" i="35"/>
  <c r="S4855" i="35"/>
  <c r="L4855" i="35"/>
  <c r="X4854" i="35"/>
  <c r="AE4854" i="35" s="1"/>
  <c r="T4854" i="35"/>
  <c r="S4854" i="35"/>
  <c r="L4854" i="35"/>
  <c r="X4853" i="35"/>
  <c r="AE4853" i="35" s="1"/>
  <c r="T4853" i="35"/>
  <c r="S4853" i="35"/>
  <c r="L4853" i="35"/>
  <c r="X4852" i="35"/>
  <c r="AE4852" i="35" s="1"/>
  <c r="T4852" i="35"/>
  <c r="S4852" i="35"/>
  <c r="L4852" i="35"/>
  <c r="X4851" i="35"/>
  <c r="AE4851" i="35" s="1"/>
  <c r="T4851" i="35"/>
  <c r="S4851" i="35"/>
  <c r="L4851" i="35"/>
  <c r="X4850" i="35"/>
  <c r="AE4850" i="35" s="1"/>
  <c r="T4850" i="35"/>
  <c r="S4850" i="35"/>
  <c r="L4850" i="35"/>
  <c r="X4849" i="35"/>
  <c r="AE4849" i="35" s="1"/>
  <c r="T4849" i="35"/>
  <c r="S4849" i="35"/>
  <c r="L4849" i="35"/>
  <c r="X4848" i="35"/>
  <c r="AE4848" i="35" s="1"/>
  <c r="T4848" i="35"/>
  <c r="S4848" i="35"/>
  <c r="L4848" i="35"/>
  <c r="X4847" i="35"/>
  <c r="AE4847" i="35" s="1"/>
  <c r="T4847" i="35"/>
  <c r="S4847" i="35"/>
  <c r="L4847" i="35"/>
  <c r="X4846" i="35"/>
  <c r="AE4846" i="35" s="1"/>
  <c r="T4846" i="35"/>
  <c r="S4846" i="35"/>
  <c r="L4846" i="35"/>
  <c r="X4845" i="35"/>
  <c r="AE4845" i="35" s="1"/>
  <c r="T4845" i="35"/>
  <c r="S4845" i="35"/>
  <c r="L4845" i="35"/>
  <c r="X4844" i="35"/>
  <c r="AE4844" i="35" s="1"/>
  <c r="T4844" i="35"/>
  <c r="S4844" i="35"/>
  <c r="L4844" i="35"/>
  <c r="X4843" i="35"/>
  <c r="AE4843" i="35" s="1"/>
  <c r="T4843" i="35"/>
  <c r="S4843" i="35"/>
  <c r="L4843" i="35"/>
  <c r="X4842" i="35"/>
  <c r="AE4842" i="35" s="1"/>
  <c r="T4842" i="35"/>
  <c r="S4842" i="35"/>
  <c r="L4842" i="35"/>
  <c r="X4841" i="35"/>
  <c r="AE4841" i="35" s="1"/>
  <c r="T4841" i="35"/>
  <c r="S4841" i="35"/>
  <c r="L4841" i="35"/>
  <c r="X4840" i="35"/>
  <c r="AE4840" i="35" s="1"/>
  <c r="T4840" i="35"/>
  <c r="S4840" i="35"/>
  <c r="L4840" i="35"/>
  <c r="X4839" i="35"/>
  <c r="AE4839" i="35" s="1"/>
  <c r="T4839" i="35"/>
  <c r="S4839" i="35"/>
  <c r="L4839" i="35"/>
  <c r="X4838" i="35"/>
  <c r="AE4838" i="35" s="1"/>
  <c r="T4838" i="35"/>
  <c r="S4838" i="35"/>
  <c r="L4838" i="35"/>
  <c r="X4837" i="35"/>
  <c r="AE4837" i="35" s="1"/>
  <c r="T4837" i="35"/>
  <c r="S4837" i="35"/>
  <c r="L4837" i="35"/>
  <c r="X4836" i="35"/>
  <c r="AE4836" i="35" s="1"/>
  <c r="T4836" i="35"/>
  <c r="S4836" i="35"/>
  <c r="L4836" i="35"/>
  <c r="X4835" i="35"/>
  <c r="AE4835" i="35" s="1"/>
  <c r="T4835" i="35"/>
  <c r="S4835" i="35"/>
  <c r="L4835" i="35"/>
  <c r="X4834" i="35"/>
  <c r="AE4834" i="35" s="1"/>
  <c r="T4834" i="35"/>
  <c r="S4834" i="35"/>
  <c r="L4834" i="35"/>
  <c r="X4833" i="35"/>
  <c r="AE4833" i="35" s="1"/>
  <c r="T4833" i="35"/>
  <c r="S4833" i="35"/>
  <c r="L4833" i="35"/>
  <c r="X4832" i="35"/>
  <c r="AE4832" i="35" s="1"/>
  <c r="T4832" i="35"/>
  <c r="S4832" i="35"/>
  <c r="L4832" i="35"/>
  <c r="X4831" i="35"/>
  <c r="AE4831" i="35" s="1"/>
  <c r="T4831" i="35"/>
  <c r="S4831" i="35"/>
  <c r="L4831" i="35"/>
  <c r="X4830" i="35"/>
  <c r="AE4830" i="35" s="1"/>
  <c r="T4830" i="35"/>
  <c r="S4830" i="35"/>
  <c r="L4830" i="35"/>
  <c r="X4829" i="35"/>
  <c r="AE4829" i="35" s="1"/>
  <c r="T4829" i="35"/>
  <c r="S4829" i="35"/>
  <c r="L4829" i="35"/>
  <c r="X4828" i="35"/>
  <c r="AE4828" i="35" s="1"/>
  <c r="T4828" i="35"/>
  <c r="S4828" i="35"/>
  <c r="L4828" i="35"/>
  <c r="X4827" i="35"/>
  <c r="AE4827" i="35" s="1"/>
  <c r="T4827" i="35"/>
  <c r="S4827" i="35"/>
  <c r="L4827" i="35"/>
  <c r="X4826" i="35"/>
  <c r="AE4826" i="35" s="1"/>
  <c r="T4826" i="35"/>
  <c r="S4826" i="35"/>
  <c r="L4826" i="35"/>
  <c r="X4825" i="35"/>
  <c r="AE4825" i="35" s="1"/>
  <c r="T4825" i="35"/>
  <c r="S4825" i="35"/>
  <c r="L4825" i="35"/>
  <c r="X4824" i="35"/>
  <c r="AE4824" i="35" s="1"/>
  <c r="T4824" i="35"/>
  <c r="S4824" i="35"/>
  <c r="L4824" i="35"/>
  <c r="X4823" i="35"/>
  <c r="AE4823" i="35" s="1"/>
  <c r="T4823" i="35"/>
  <c r="S4823" i="35"/>
  <c r="L4823" i="35"/>
  <c r="X4822" i="35"/>
  <c r="AE4822" i="35" s="1"/>
  <c r="T4822" i="35"/>
  <c r="S4822" i="35"/>
  <c r="L4822" i="35"/>
  <c r="X4821" i="35"/>
  <c r="AE4821" i="35" s="1"/>
  <c r="T4821" i="35"/>
  <c r="S4821" i="35"/>
  <c r="L4821" i="35"/>
  <c r="X4820" i="35"/>
  <c r="AE4820" i="35" s="1"/>
  <c r="T4820" i="35"/>
  <c r="S4820" i="35"/>
  <c r="L4820" i="35"/>
  <c r="X4819" i="35"/>
  <c r="AE4819" i="35" s="1"/>
  <c r="T4819" i="35"/>
  <c r="S4819" i="35"/>
  <c r="L4819" i="35"/>
  <c r="X4818" i="35"/>
  <c r="AE4818" i="35" s="1"/>
  <c r="T4818" i="35"/>
  <c r="S4818" i="35"/>
  <c r="L4818" i="35"/>
  <c r="X4817" i="35"/>
  <c r="AE4817" i="35" s="1"/>
  <c r="T4817" i="35"/>
  <c r="S4817" i="35"/>
  <c r="L4817" i="35"/>
  <c r="X4816" i="35"/>
  <c r="AE4816" i="35" s="1"/>
  <c r="T4816" i="35"/>
  <c r="S4816" i="35"/>
  <c r="L4816" i="35"/>
  <c r="X4815" i="35"/>
  <c r="AE4815" i="35" s="1"/>
  <c r="T4815" i="35"/>
  <c r="S4815" i="35"/>
  <c r="L4815" i="35"/>
  <c r="X4814" i="35"/>
  <c r="AE4814" i="35" s="1"/>
  <c r="T4814" i="35"/>
  <c r="S4814" i="35"/>
  <c r="L4814" i="35"/>
  <c r="X4813" i="35"/>
  <c r="AE4813" i="35" s="1"/>
  <c r="T4813" i="35"/>
  <c r="S4813" i="35"/>
  <c r="L4813" i="35"/>
  <c r="X4812" i="35"/>
  <c r="AE4812" i="35" s="1"/>
  <c r="T4812" i="35"/>
  <c r="S4812" i="35"/>
  <c r="L4812" i="35"/>
  <c r="X4811" i="35"/>
  <c r="AE4811" i="35" s="1"/>
  <c r="T4811" i="35"/>
  <c r="S4811" i="35"/>
  <c r="L4811" i="35"/>
  <c r="X4810" i="35"/>
  <c r="AE4810" i="35" s="1"/>
  <c r="T4810" i="35"/>
  <c r="S4810" i="35"/>
  <c r="L4810" i="35"/>
  <c r="X4809" i="35"/>
  <c r="AE4809" i="35" s="1"/>
  <c r="T4809" i="35"/>
  <c r="S4809" i="35"/>
  <c r="L4809" i="35"/>
  <c r="X4808" i="35"/>
  <c r="AE4808" i="35" s="1"/>
  <c r="T4808" i="35"/>
  <c r="S4808" i="35"/>
  <c r="L4808" i="35"/>
  <c r="X4807" i="35"/>
  <c r="AE4807" i="35" s="1"/>
  <c r="T4807" i="35"/>
  <c r="S4807" i="35"/>
  <c r="L4807" i="35"/>
  <c r="X4806" i="35"/>
  <c r="AE4806" i="35" s="1"/>
  <c r="T4806" i="35"/>
  <c r="S4806" i="35"/>
  <c r="L4806" i="35"/>
  <c r="X4805" i="35"/>
  <c r="AE4805" i="35" s="1"/>
  <c r="T4805" i="35"/>
  <c r="S4805" i="35"/>
  <c r="L4805" i="35"/>
  <c r="X4804" i="35"/>
  <c r="AE4804" i="35" s="1"/>
  <c r="T4804" i="35"/>
  <c r="S4804" i="35"/>
  <c r="L4804" i="35"/>
  <c r="X4803" i="35"/>
  <c r="AE4803" i="35" s="1"/>
  <c r="T4803" i="35"/>
  <c r="S4803" i="35"/>
  <c r="L4803" i="35"/>
  <c r="X4802" i="35"/>
  <c r="AE4802" i="35" s="1"/>
  <c r="T4802" i="35"/>
  <c r="S4802" i="35"/>
  <c r="L4802" i="35"/>
  <c r="X4801" i="35"/>
  <c r="AE4801" i="35" s="1"/>
  <c r="T4801" i="35"/>
  <c r="S4801" i="35"/>
  <c r="L4801" i="35"/>
  <c r="X4800" i="35"/>
  <c r="AE4800" i="35" s="1"/>
  <c r="T4800" i="35"/>
  <c r="S4800" i="35"/>
  <c r="L4800" i="35"/>
  <c r="X4799" i="35"/>
  <c r="AE4799" i="35" s="1"/>
  <c r="T4799" i="35"/>
  <c r="S4799" i="35"/>
  <c r="L4799" i="35"/>
  <c r="X4798" i="35"/>
  <c r="AE4798" i="35" s="1"/>
  <c r="T4798" i="35"/>
  <c r="S4798" i="35"/>
  <c r="L4798" i="35"/>
  <c r="X4797" i="35"/>
  <c r="AE4797" i="35" s="1"/>
  <c r="T4797" i="35"/>
  <c r="S4797" i="35"/>
  <c r="L4797" i="35"/>
  <c r="X4796" i="35"/>
  <c r="AE4796" i="35" s="1"/>
  <c r="T4796" i="35"/>
  <c r="S4796" i="35"/>
  <c r="L4796" i="35"/>
  <c r="X4795" i="35"/>
  <c r="AE4795" i="35" s="1"/>
  <c r="T4795" i="35"/>
  <c r="S4795" i="35"/>
  <c r="L4795" i="35"/>
  <c r="X4794" i="35"/>
  <c r="AE4794" i="35" s="1"/>
  <c r="T4794" i="35"/>
  <c r="S4794" i="35"/>
  <c r="L4794" i="35"/>
  <c r="X4793" i="35"/>
  <c r="AE4793" i="35" s="1"/>
  <c r="T4793" i="35"/>
  <c r="S4793" i="35"/>
  <c r="L4793" i="35"/>
  <c r="X4792" i="35"/>
  <c r="AE4792" i="35" s="1"/>
  <c r="T4792" i="35"/>
  <c r="S4792" i="35"/>
  <c r="L4792" i="35"/>
  <c r="X4791" i="35"/>
  <c r="AE4791" i="35" s="1"/>
  <c r="T4791" i="35"/>
  <c r="S4791" i="35"/>
  <c r="L4791" i="35"/>
  <c r="X4790" i="35"/>
  <c r="AE4790" i="35" s="1"/>
  <c r="T4790" i="35"/>
  <c r="S4790" i="35"/>
  <c r="L4790" i="35"/>
  <c r="X4789" i="35"/>
  <c r="AE4789" i="35" s="1"/>
  <c r="T4789" i="35"/>
  <c r="S4789" i="35"/>
  <c r="L4789" i="35"/>
  <c r="X4788" i="35"/>
  <c r="AE4788" i="35" s="1"/>
  <c r="T4788" i="35"/>
  <c r="S4788" i="35"/>
  <c r="L4788" i="35"/>
  <c r="X4787" i="35"/>
  <c r="AE4787" i="35" s="1"/>
  <c r="T4787" i="35"/>
  <c r="S4787" i="35"/>
  <c r="L4787" i="35"/>
  <c r="X4786" i="35"/>
  <c r="AE4786" i="35" s="1"/>
  <c r="T4786" i="35"/>
  <c r="S4786" i="35"/>
  <c r="L4786" i="35"/>
  <c r="X4785" i="35"/>
  <c r="AE4785" i="35" s="1"/>
  <c r="T4785" i="35"/>
  <c r="S4785" i="35"/>
  <c r="L4785" i="35"/>
  <c r="X4784" i="35"/>
  <c r="AE4784" i="35" s="1"/>
  <c r="T4784" i="35"/>
  <c r="S4784" i="35"/>
  <c r="L4784" i="35"/>
  <c r="X4783" i="35"/>
  <c r="AE4783" i="35" s="1"/>
  <c r="T4783" i="35"/>
  <c r="S4783" i="35"/>
  <c r="L4783" i="35"/>
  <c r="X4782" i="35"/>
  <c r="AE4782" i="35" s="1"/>
  <c r="T4782" i="35"/>
  <c r="S4782" i="35"/>
  <c r="L4782" i="35"/>
  <c r="X4781" i="35"/>
  <c r="AE4781" i="35" s="1"/>
  <c r="T4781" i="35"/>
  <c r="S4781" i="35"/>
  <c r="L4781" i="35"/>
  <c r="X4780" i="35"/>
  <c r="AE4780" i="35" s="1"/>
  <c r="T4780" i="35"/>
  <c r="S4780" i="35"/>
  <c r="L4780" i="35"/>
  <c r="X4779" i="35"/>
  <c r="AE4779" i="35" s="1"/>
  <c r="T4779" i="35"/>
  <c r="S4779" i="35"/>
  <c r="L4779" i="35"/>
  <c r="X4778" i="35"/>
  <c r="AE4778" i="35" s="1"/>
  <c r="T4778" i="35"/>
  <c r="S4778" i="35"/>
  <c r="L4778" i="35"/>
  <c r="X4777" i="35"/>
  <c r="AE4777" i="35" s="1"/>
  <c r="T4777" i="35"/>
  <c r="S4777" i="35"/>
  <c r="L4777" i="35"/>
  <c r="X4776" i="35"/>
  <c r="AE4776" i="35" s="1"/>
  <c r="T4776" i="35"/>
  <c r="S4776" i="35"/>
  <c r="L4776" i="35"/>
  <c r="X4775" i="35"/>
  <c r="AE4775" i="35" s="1"/>
  <c r="T4775" i="35"/>
  <c r="S4775" i="35"/>
  <c r="L4775" i="35"/>
  <c r="X4774" i="35"/>
  <c r="AE4774" i="35" s="1"/>
  <c r="T4774" i="35"/>
  <c r="S4774" i="35"/>
  <c r="L4774" i="35"/>
  <c r="X4773" i="35"/>
  <c r="AE4773" i="35" s="1"/>
  <c r="T4773" i="35"/>
  <c r="S4773" i="35"/>
  <c r="L4773" i="35"/>
  <c r="X4772" i="35"/>
  <c r="AE4772" i="35" s="1"/>
  <c r="T4772" i="35"/>
  <c r="S4772" i="35"/>
  <c r="L4772" i="35"/>
  <c r="X4771" i="35"/>
  <c r="AE4771" i="35" s="1"/>
  <c r="T4771" i="35"/>
  <c r="S4771" i="35"/>
  <c r="L4771" i="35"/>
  <c r="X4770" i="35"/>
  <c r="AE4770" i="35" s="1"/>
  <c r="T4770" i="35"/>
  <c r="S4770" i="35"/>
  <c r="L4770" i="35"/>
  <c r="X4769" i="35"/>
  <c r="AE4769" i="35" s="1"/>
  <c r="T4769" i="35"/>
  <c r="S4769" i="35"/>
  <c r="L4769" i="35"/>
  <c r="X4768" i="35"/>
  <c r="AE4768" i="35" s="1"/>
  <c r="T4768" i="35"/>
  <c r="S4768" i="35"/>
  <c r="L4768" i="35"/>
  <c r="X4767" i="35"/>
  <c r="AE4767" i="35" s="1"/>
  <c r="T4767" i="35"/>
  <c r="S4767" i="35"/>
  <c r="L4767" i="35"/>
  <c r="X4766" i="35"/>
  <c r="AE4766" i="35" s="1"/>
  <c r="T4766" i="35"/>
  <c r="S4766" i="35"/>
  <c r="L4766" i="35"/>
  <c r="X4765" i="35"/>
  <c r="AE4765" i="35" s="1"/>
  <c r="T4765" i="35"/>
  <c r="S4765" i="35"/>
  <c r="L4765" i="35"/>
  <c r="X4764" i="35"/>
  <c r="AE4764" i="35" s="1"/>
  <c r="T4764" i="35"/>
  <c r="S4764" i="35"/>
  <c r="L4764" i="35"/>
  <c r="X4763" i="35"/>
  <c r="AE4763" i="35" s="1"/>
  <c r="T4763" i="35"/>
  <c r="S4763" i="35"/>
  <c r="L4763" i="35"/>
  <c r="X4762" i="35"/>
  <c r="AE4762" i="35" s="1"/>
  <c r="T4762" i="35"/>
  <c r="S4762" i="35"/>
  <c r="L4762" i="35"/>
  <c r="X4761" i="35"/>
  <c r="AE4761" i="35" s="1"/>
  <c r="T4761" i="35"/>
  <c r="S4761" i="35"/>
  <c r="L4761" i="35"/>
  <c r="X4760" i="35"/>
  <c r="AE4760" i="35" s="1"/>
  <c r="T4760" i="35"/>
  <c r="S4760" i="35"/>
  <c r="L4760" i="35"/>
  <c r="X4759" i="35"/>
  <c r="AE4759" i="35" s="1"/>
  <c r="T4759" i="35"/>
  <c r="S4759" i="35"/>
  <c r="L4759" i="35"/>
  <c r="X4758" i="35"/>
  <c r="AE4758" i="35" s="1"/>
  <c r="T4758" i="35"/>
  <c r="S4758" i="35"/>
  <c r="L4758" i="35"/>
  <c r="X4757" i="35"/>
  <c r="AE4757" i="35" s="1"/>
  <c r="T4757" i="35"/>
  <c r="S4757" i="35"/>
  <c r="L4757" i="35"/>
  <c r="X4756" i="35"/>
  <c r="AE4756" i="35" s="1"/>
  <c r="T4756" i="35"/>
  <c r="S4756" i="35"/>
  <c r="L4756" i="35"/>
  <c r="X4755" i="35"/>
  <c r="AE4755" i="35" s="1"/>
  <c r="T4755" i="35"/>
  <c r="S4755" i="35"/>
  <c r="L4755" i="35"/>
  <c r="X4754" i="35"/>
  <c r="AE4754" i="35" s="1"/>
  <c r="T4754" i="35"/>
  <c r="S4754" i="35"/>
  <c r="L4754" i="35"/>
  <c r="X4753" i="35"/>
  <c r="AE4753" i="35" s="1"/>
  <c r="T4753" i="35"/>
  <c r="S4753" i="35"/>
  <c r="L4753" i="35"/>
  <c r="X4752" i="35"/>
  <c r="AE4752" i="35" s="1"/>
  <c r="T4752" i="35"/>
  <c r="S4752" i="35"/>
  <c r="L4752" i="35"/>
  <c r="X4751" i="35"/>
  <c r="AE4751" i="35" s="1"/>
  <c r="T4751" i="35"/>
  <c r="S4751" i="35"/>
  <c r="L4751" i="35"/>
  <c r="X4750" i="35"/>
  <c r="AE4750" i="35" s="1"/>
  <c r="T4750" i="35"/>
  <c r="S4750" i="35"/>
  <c r="L4750" i="35"/>
  <c r="X4749" i="35"/>
  <c r="AE4749" i="35" s="1"/>
  <c r="T4749" i="35"/>
  <c r="S4749" i="35"/>
  <c r="L4749" i="35"/>
  <c r="X4748" i="35"/>
  <c r="AE4748" i="35" s="1"/>
  <c r="T4748" i="35"/>
  <c r="S4748" i="35"/>
  <c r="L4748" i="35"/>
  <c r="X4747" i="35"/>
  <c r="AE4747" i="35" s="1"/>
  <c r="T4747" i="35"/>
  <c r="S4747" i="35"/>
  <c r="L4747" i="35"/>
  <c r="X4746" i="35"/>
  <c r="AE4746" i="35" s="1"/>
  <c r="T4746" i="35"/>
  <c r="S4746" i="35"/>
  <c r="L4746" i="35"/>
  <c r="X4745" i="35"/>
  <c r="AE4745" i="35" s="1"/>
  <c r="T4745" i="35"/>
  <c r="S4745" i="35"/>
  <c r="L4745" i="35"/>
  <c r="X4744" i="35"/>
  <c r="AE4744" i="35" s="1"/>
  <c r="T4744" i="35"/>
  <c r="S4744" i="35"/>
  <c r="L4744" i="35"/>
  <c r="X4743" i="35"/>
  <c r="AE4743" i="35" s="1"/>
  <c r="T4743" i="35"/>
  <c r="S4743" i="35"/>
  <c r="L4743" i="35"/>
  <c r="X4742" i="35"/>
  <c r="AE4742" i="35" s="1"/>
  <c r="T4742" i="35"/>
  <c r="S4742" i="35"/>
  <c r="L4742" i="35"/>
  <c r="X4741" i="35"/>
  <c r="AE4741" i="35" s="1"/>
  <c r="T4741" i="35"/>
  <c r="S4741" i="35"/>
  <c r="L4741" i="35"/>
  <c r="X4740" i="35"/>
  <c r="AE4740" i="35" s="1"/>
  <c r="T4740" i="35"/>
  <c r="S4740" i="35"/>
  <c r="L4740" i="35"/>
  <c r="X4739" i="35"/>
  <c r="AE4739" i="35" s="1"/>
  <c r="T4739" i="35"/>
  <c r="S4739" i="35"/>
  <c r="L4739" i="35"/>
  <c r="X4738" i="35"/>
  <c r="AE4738" i="35" s="1"/>
  <c r="T4738" i="35"/>
  <c r="S4738" i="35"/>
  <c r="L4738" i="35"/>
  <c r="X4737" i="35"/>
  <c r="AE4737" i="35" s="1"/>
  <c r="T4737" i="35"/>
  <c r="S4737" i="35"/>
  <c r="L4737" i="35"/>
  <c r="X4736" i="35"/>
  <c r="AE4736" i="35" s="1"/>
  <c r="T4736" i="35"/>
  <c r="S4736" i="35"/>
  <c r="L4736" i="35"/>
  <c r="X4735" i="35"/>
  <c r="AE4735" i="35" s="1"/>
  <c r="T4735" i="35"/>
  <c r="S4735" i="35"/>
  <c r="L4735" i="35"/>
  <c r="X4734" i="35"/>
  <c r="AE4734" i="35" s="1"/>
  <c r="T4734" i="35"/>
  <c r="S4734" i="35"/>
  <c r="L4734" i="35"/>
  <c r="X4733" i="35"/>
  <c r="AE4733" i="35" s="1"/>
  <c r="T4733" i="35"/>
  <c r="S4733" i="35"/>
  <c r="L4733" i="35"/>
  <c r="X4732" i="35"/>
  <c r="AE4732" i="35" s="1"/>
  <c r="T4732" i="35"/>
  <c r="S4732" i="35"/>
  <c r="L4732" i="35"/>
  <c r="X4731" i="35"/>
  <c r="AE4731" i="35" s="1"/>
  <c r="T4731" i="35"/>
  <c r="S4731" i="35"/>
  <c r="L4731" i="35"/>
  <c r="X4730" i="35"/>
  <c r="AE4730" i="35" s="1"/>
  <c r="T4730" i="35"/>
  <c r="S4730" i="35"/>
  <c r="L4730" i="35"/>
  <c r="X4729" i="35"/>
  <c r="AE4729" i="35" s="1"/>
  <c r="T4729" i="35"/>
  <c r="S4729" i="35"/>
  <c r="L4729" i="35"/>
  <c r="X4728" i="35"/>
  <c r="AE4728" i="35" s="1"/>
  <c r="T4728" i="35"/>
  <c r="S4728" i="35"/>
  <c r="L4728" i="35"/>
  <c r="X4727" i="35"/>
  <c r="AE4727" i="35" s="1"/>
  <c r="T4727" i="35"/>
  <c r="S4727" i="35"/>
  <c r="L4727" i="35"/>
  <c r="X4726" i="35"/>
  <c r="AE4726" i="35" s="1"/>
  <c r="T4726" i="35"/>
  <c r="S4726" i="35"/>
  <c r="L4726" i="35"/>
  <c r="X4725" i="35"/>
  <c r="AE4725" i="35" s="1"/>
  <c r="T4725" i="35"/>
  <c r="S4725" i="35"/>
  <c r="L4725" i="35"/>
  <c r="X4724" i="35"/>
  <c r="AE4724" i="35" s="1"/>
  <c r="T4724" i="35"/>
  <c r="S4724" i="35"/>
  <c r="L4724" i="35"/>
  <c r="X4723" i="35"/>
  <c r="AE4723" i="35" s="1"/>
  <c r="T4723" i="35"/>
  <c r="S4723" i="35"/>
  <c r="L4723" i="35"/>
  <c r="X4722" i="35"/>
  <c r="AE4722" i="35" s="1"/>
  <c r="T4722" i="35"/>
  <c r="S4722" i="35"/>
  <c r="L4722" i="35"/>
  <c r="X4721" i="35"/>
  <c r="AE4721" i="35" s="1"/>
  <c r="T4721" i="35"/>
  <c r="S4721" i="35"/>
  <c r="L4721" i="35"/>
  <c r="X4720" i="35"/>
  <c r="AE4720" i="35" s="1"/>
  <c r="T4720" i="35"/>
  <c r="S4720" i="35"/>
  <c r="L4720" i="35"/>
  <c r="X4719" i="35"/>
  <c r="AE4719" i="35" s="1"/>
  <c r="T4719" i="35"/>
  <c r="S4719" i="35"/>
  <c r="L4719" i="35"/>
  <c r="X4718" i="35"/>
  <c r="AE4718" i="35" s="1"/>
  <c r="T4718" i="35"/>
  <c r="S4718" i="35"/>
  <c r="L4718" i="35"/>
  <c r="X4717" i="35"/>
  <c r="AE4717" i="35" s="1"/>
  <c r="T4717" i="35"/>
  <c r="S4717" i="35"/>
  <c r="L4717" i="35"/>
  <c r="X4716" i="35"/>
  <c r="AE4716" i="35" s="1"/>
  <c r="T4716" i="35"/>
  <c r="S4716" i="35"/>
  <c r="L4716" i="35"/>
  <c r="X4715" i="35"/>
  <c r="AE4715" i="35" s="1"/>
  <c r="T4715" i="35"/>
  <c r="S4715" i="35"/>
  <c r="L4715" i="35"/>
  <c r="X4714" i="35"/>
  <c r="AE4714" i="35" s="1"/>
  <c r="T4714" i="35"/>
  <c r="S4714" i="35"/>
  <c r="L4714" i="35"/>
  <c r="X4713" i="35"/>
  <c r="AE4713" i="35" s="1"/>
  <c r="T4713" i="35"/>
  <c r="S4713" i="35"/>
  <c r="L4713" i="35"/>
  <c r="X4712" i="35"/>
  <c r="AE4712" i="35" s="1"/>
  <c r="T4712" i="35"/>
  <c r="S4712" i="35"/>
  <c r="L4712" i="35"/>
  <c r="X4711" i="35"/>
  <c r="AE4711" i="35" s="1"/>
  <c r="T4711" i="35"/>
  <c r="S4711" i="35"/>
  <c r="L4711" i="35"/>
  <c r="X4710" i="35"/>
  <c r="AE4710" i="35" s="1"/>
  <c r="T4710" i="35"/>
  <c r="S4710" i="35"/>
  <c r="L4710" i="35"/>
  <c r="X4709" i="35"/>
  <c r="AE4709" i="35" s="1"/>
  <c r="T4709" i="35"/>
  <c r="S4709" i="35"/>
  <c r="L4709" i="35"/>
  <c r="X4708" i="35"/>
  <c r="AE4708" i="35" s="1"/>
  <c r="T4708" i="35"/>
  <c r="S4708" i="35"/>
  <c r="L4708" i="35"/>
  <c r="X4707" i="35"/>
  <c r="AE4707" i="35" s="1"/>
  <c r="T4707" i="35"/>
  <c r="S4707" i="35"/>
  <c r="L4707" i="35"/>
  <c r="X4706" i="35"/>
  <c r="AE4706" i="35" s="1"/>
  <c r="T4706" i="35"/>
  <c r="S4706" i="35"/>
  <c r="L4706" i="35"/>
  <c r="X4705" i="35"/>
  <c r="AE4705" i="35" s="1"/>
  <c r="T4705" i="35"/>
  <c r="S4705" i="35"/>
  <c r="L4705" i="35"/>
  <c r="X4704" i="35"/>
  <c r="AE4704" i="35" s="1"/>
  <c r="T4704" i="35"/>
  <c r="S4704" i="35"/>
  <c r="L4704" i="35"/>
  <c r="X4703" i="35"/>
  <c r="AE4703" i="35" s="1"/>
  <c r="T4703" i="35"/>
  <c r="S4703" i="35"/>
  <c r="L4703" i="35"/>
  <c r="X4702" i="35"/>
  <c r="AE4702" i="35" s="1"/>
  <c r="T4702" i="35"/>
  <c r="S4702" i="35"/>
  <c r="L4702" i="35"/>
  <c r="X4701" i="35"/>
  <c r="AE4701" i="35" s="1"/>
  <c r="T4701" i="35"/>
  <c r="S4701" i="35"/>
  <c r="L4701" i="35"/>
  <c r="X4700" i="35"/>
  <c r="AE4700" i="35" s="1"/>
  <c r="T4700" i="35"/>
  <c r="S4700" i="35"/>
  <c r="L4700" i="35"/>
  <c r="X4699" i="35"/>
  <c r="AE4699" i="35" s="1"/>
  <c r="T4699" i="35"/>
  <c r="S4699" i="35"/>
  <c r="L4699" i="35"/>
  <c r="X4698" i="35"/>
  <c r="AE4698" i="35" s="1"/>
  <c r="T4698" i="35"/>
  <c r="S4698" i="35"/>
  <c r="L4698" i="35"/>
  <c r="X4697" i="35"/>
  <c r="AE4697" i="35" s="1"/>
  <c r="T4697" i="35"/>
  <c r="S4697" i="35"/>
  <c r="L4697" i="35"/>
  <c r="X4696" i="35"/>
  <c r="AE4696" i="35" s="1"/>
  <c r="T4696" i="35"/>
  <c r="S4696" i="35"/>
  <c r="L4696" i="35"/>
  <c r="X4695" i="35"/>
  <c r="AE4695" i="35" s="1"/>
  <c r="T4695" i="35"/>
  <c r="S4695" i="35"/>
  <c r="L4695" i="35"/>
  <c r="X4694" i="35"/>
  <c r="AE4694" i="35" s="1"/>
  <c r="T4694" i="35"/>
  <c r="S4694" i="35"/>
  <c r="L4694" i="35"/>
  <c r="X4693" i="35"/>
  <c r="AE4693" i="35" s="1"/>
  <c r="T4693" i="35"/>
  <c r="S4693" i="35"/>
  <c r="L4693" i="35"/>
  <c r="X4692" i="35"/>
  <c r="AE4692" i="35" s="1"/>
  <c r="T4692" i="35"/>
  <c r="S4692" i="35"/>
  <c r="L4692" i="35"/>
  <c r="X4691" i="35"/>
  <c r="AE4691" i="35" s="1"/>
  <c r="T4691" i="35"/>
  <c r="S4691" i="35"/>
  <c r="L4691" i="35"/>
  <c r="X4690" i="35"/>
  <c r="AE4690" i="35" s="1"/>
  <c r="T4690" i="35"/>
  <c r="S4690" i="35"/>
  <c r="L4690" i="35"/>
  <c r="X4689" i="35"/>
  <c r="AE4689" i="35" s="1"/>
  <c r="T4689" i="35"/>
  <c r="S4689" i="35"/>
  <c r="L4689" i="35"/>
  <c r="X4688" i="35"/>
  <c r="AE4688" i="35" s="1"/>
  <c r="T4688" i="35"/>
  <c r="S4688" i="35"/>
  <c r="L4688" i="35"/>
  <c r="X4687" i="35"/>
  <c r="AE4687" i="35" s="1"/>
  <c r="T4687" i="35"/>
  <c r="S4687" i="35"/>
  <c r="L4687" i="35"/>
  <c r="X4686" i="35"/>
  <c r="AE4686" i="35" s="1"/>
  <c r="T4686" i="35"/>
  <c r="S4686" i="35"/>
  <c r="L4686" i="35"/>
  <c r="X4685" i="35"/>
  <c r="AE4685" i="35" s="1"/>
  <c r="T4685" i="35"/>
  <c r="S4685" i="35"/>
  <c r="L4685" i="35"/>
  <c r="X4684" i="35"/>
  <c r="AE4684" i="35" s="1"/>
  <c r="T4684" i="35"/>
  <c r="S4684" i="35"/>
  <c r="L4684" i="35"/>
  <c r="X4683" i="35"/>
  <c r="AE4683" i="35" s="1"/>
  <c r="T4683" i="35"/>
  <c r="S4683" i="35"/>
  <c r="L4683" i="35"/>
  <c r="X4682" i="35"/>
  <c r="AE4682" i="35" s="1"/>
  <c r="T4682" i="35"/>
  <c r="S4682" i="35"/>
  <c r="L4682" i="35"/>
  <c r="X4681" i="35"/>
  <c r="AE4681" i="35" s="1"/>
  <c r="T4681" i="35"/>
  <c r="S4681" i="35"/>
  <c r="L4681" i="35"/>
  <c r="X4680" i="35"/>
  <c r="AE4680" i="35" s="1"/>
  <c r="T4680" i="35"/>
  <c r="S4680" i="35"/>
  <c r="L4680" i="35"/>
  <c r="X4679" i="35"/>
  <c r="AE4679" i="35" s="1"/>
  <c r="T4679" i="35"/>
  <c r="S4679" i="35"/>
  <c r="L4679" i="35"/>
  <c r="X4678" i="35"/>
  <c r="AE4678" i="35" s="1"/>
  <c r="T4678" i="35"/>
  <c r="S4678" i="35"/>
  <c r="L4678" i="35"/>
  <c r="X4677" i="35"/>
  <c r="AE4677" i="35" s="1"/>
  <c r="T4677" i="35"/>
  <c r="S4677" i="35"/>
  <c r="L4677" i="35"/>
  <c r="X4676" i="35"/>
  <c r="AE4676" i="35" s="1"/>
  <c r="T4676" i="35"/>
  <c r="S4676" i="35"/>
  <c r="L4676" i="35"/>
  <c r="X4675" i="35"/>
  <c r="AE4675" i="35" s="1"/>
  <c r="T4675" i="35"/>
  <c r="S4675" i="35"/>
  <c r="L4675" i="35"/>
  <c r="X4674" i="35"/>
  <c r="AE4674" i="35" s="1"/>
  <c r="T4674" i="35"/>
  <c r="S4674" i="35"/>
  <c r="L4674" i="35"/>
  <c r="X4673" i="35"/>
  <c r="AE4673" i="35" s="1"/>
  <c r="T4673" i="35"/>
  <c r="S4673" i="35"/>
  <c r="L4673" i="35"/>
  <c r="X4672" i="35"/>
  <c r="AE4672" i="35" s="1"/>
  <c r="T4672" i="35"/>
  <c r="S4672" i="35"/>
  <c r="L4672" i="35"/>
  <c r="X4671" i="35"/>
  <c r="AE4671" i="35" s="1"/>
  <c r="T4671" i="35"/>
  <c r="S4671" i="35"/>
  <c r="L4671" i="35"/>
  <c r="X4670" i="35"/>
  <c r="AE4670" i="35" s="1"/>
  <c r="T4670" i="35"/>
  <c r="S4670" i="35"/>
  <c r="L4670" i="35"/>
  <c r="X4669" i="35"/>
  <c r="AE4669" i="35" s="1"/>
  <c r="T4669" i="35"/>
  <c r="S4669" i="35"/>
  <c r="L4669" i="35"/>
  <c r="X4668" i="35"/>
  <c r="AE4668" i="35" s="1"/>
  <c r="T4668" i="35"/>
  <c r="S4668" i="35"/>
  <c r="L4668" i="35"/>
  <c r="X4667" i="35"/>
  <c r="AE4667" i="35" s="1"/>
  <c r="T4667" i="35"/>
  <c r="S4667" i="35"/>
  <c r="L4667" i="35"/>
  <c r="X4666" i="35"/>
  <c r="AE4666" i="35" s="1"/>
  <c r="T4666" i="35"/>
  <c r="S4666" i="35"/>
  <c r="L4666" i="35"/>
  <c r="X4665" i="35"/>
  <c r="AE4665" i="35" s="1"/>
  <c r="T4665" i="35"/>
  <c r="S4665" i="35"/>
  <c r="L4665" i="35"/>
  <c r="X4664" i="35"/>
  <c r="AE4664" i="35" s="1"/>
  <c r="T4664" i="35"/>
  <c r="S4664" i="35"/>
  <c r="L4664" i="35"/>
  <c r="X4663" i="35"/>
  <c r="AE4663" i="35" s="1"/>
  <c r="T4663" i="35"/>
  <c r="S4663" i="35"/>
  <c r="L4663" i="35"/>
  <c r="X4662" i="35"/>
  <c r="AE4662" i="35" s="1"/>
  <c r="T4662" i="35"/>
  <c r="S4662" i="35"/>
  <c r="L4662" i="35"/>
  <c r="X4661" i="35"/>
  <c r="AE4661" i="35" s="1"/>
  <c r="T4661" i="35"/>
  <c r="S4661" i="35"/>
  <c r="L4661" i="35"/>
  <c r="X4660" i="35"/>
  <c r="AE4660" i="35" s="1"/>
  <c r="T4660" i="35"/>
  <c r="S4660" i="35"/>
  <c r="L4660" i="35"/>
  <c r="X4659" i="35"/>
  <c r="AE4659" i="35" s="1"/>
  <c r="T4659" i="35"/>
  <c r="S4659" i="35"/>
  <c r="L4659" i="35"/>
  <c r="X4658" i="35"/>
  <c r="AE4658" i="35" s="1"/>
  <c r="T4658" i="35"/>
  <c r="S4658" i="35"/>
  <c r="L4658" i="35"/>
  <c r="X4657" i="35"/>
  <c r="AE4657" i="35" s="1"/>
  <c r="T4657" i="35"/>
  <c r="S4657" i="35"/>
  <c r="L4657" i="35"/>
  <c r="X4656" i="35"/>
  <c r="AE4656" i="35" s="1"/>
  <c r="T4656" i="35"/>
  <c r="S4656" i="35"/>
  <c r="L4656" i="35"/>
  <c r="X4655" i="35"/>
  <c r="AE4655" i="35" s="1"/>
  <c r="T4655" i="35"/>
  <c r="S4655" i="35"/>
  <c r="L4655" i="35"/>
  <c r="X4654" i="35"/>
  <c r="AE4654" i="35" s="1"/>
  <c r="T4654" i="35"/>
  <c r="S4654" i="35"/>
  <c r="L4654" i="35"/>
  <c r="X4653" i="35"/>
  <c r="AE4653" i="35" s="1"/>
  <c r="T4653" i="35"/>
  <c r="S4653" i="35"/>
  <c r="L4653" i="35"/>
  <c r="X4652" i="35"/>
  <c r="AE4652" i="35" s="1"/>
  <c r="T4652" i="35"/>
  <c r="S4652" i="35"/>
  <c r="L4652" i="35"/>
  <c r="X4651" i="35"/>
  <c r="AE4651" i="35" s="1"/>
  <c r="T4651" i="35"/>
  <c r="S4651" i="35"/>
  <c r="L4651" i="35"/>
  <c r="X4650" i="35"/>
  <c r="AE4650" i="35" s="1"/>
  <c r="T4650" i="35"/>
  <c r="S4650" i="35"/>
  <c r="L4650" i="35"/>
  <c r="X4649" i="35"/>
  <c r="AE4649" i="35" s="1"/>
  <c r="T4649" i="35"/>
  <c r="S4649" i="35"/>
  <c r="L4649" i="35"/>
  <c r="X4648" i="35"/>
  <c r="AE4648" i="35" s="1"/>
  <c r="T4648" i="35"/>
  <c r="S4648" i="35"/>
  <c r="L4648" i="35"/>
  <c r="X4647" i="35"/>
  <c r="AE4647" i="35" s="1"/>
  <c r="T4647" i="35"/>
  <c r="S4647" i="35"/>
  <c r="L4647" i="35"/>
  <c r="X4646" i="35"/>
  <c r="AE4646" i="35" s="1"/>
  <c r="T4646" i="35"/>
  <c r="S4646" i="35"/>
  <c r="L4646" i="35"/>
  <c r="X4645" i="35"/>
  <c r="AE4645" i="35" s="1"/>
  <c r="T4645" i="35"/>
  <c r="S4645" i="35"/>
  <c r="L4645" i="35"/>
  <c r="X4644" i="35"/>
  <c r="AE4644" i="35" s="1"/>
  <c r="T4644" i="35"/>
  <c r="S4644" i="35"/>
  <c r="L4644" i="35"/>
  <c r="X4643" i="35"/>
  <c r="AE4643" i="35" s="1"/>
  <c r="T4643" i="35"/>
  <c r="S4643" i="35"/>
  <c r="L4643" i="35"/>
  <c r="X4642" i="35"/>
  <c r="AE4642" i="35" s="1"/>
  <c r="T4642" i="35"/>
  <c r="S4642" i="35"/>
  <c r="L4642" i="35"/>
  <c r="X4641" i="35"/>
  <c r="AE4641" i="35" s="1"/>
  <c r="T4641" i="35"/>
  <c r="S4641" i="35"/>
  <c r="L4641" i="35"/>
  <c r="X4640" i="35"/>
  <c r="AE4640" i="35" s="1"/>
  <c r="T4640" i="35"/>
  <c r="S4640" i="35"/>
  <c r="L4640" i="35"/>
  <c r="X4639" i="35"/>
  <c r="AE4639" i="35" s="1"/>
  <c r="T4639" i="35"/>
  <c r="S4639" i="35"/>
  <c r="L4639" i="35"/>
  <c r="X4638" i="35"/>
  <c r="AE4638" i="35" s="1"/>
  <c r="T4638" i="35"/>
  <c r="S4638" i="35"/>
  <c r="L4638" i="35"/>
  <c r="X4637" i="35"/>
  <c r="AE4637" i="35" s="1"/>
  <c r="T4637" i="35"/>
  <c r="S4637" i="35"/>
  <c r="L4637" i="35"/>
  <c r="X4636" i="35"/>
  <c r="AE4636" i="35" s="1"/>
  <c r="T4636" i="35"/>
  <c r="S4636" i="35"/>
  <c r="L4636" i="35"/>
  <c r="X4635" i="35"/>
  <c r="AE4635" i="35" s="1"/>
  <c r="T4635" i="35"/>
  <c r="S4635" i="35"/>
  <c r="L4635" i="35"/>
  <c r="X4634" i="35"/>
  <c r="AE4634" i="35" s="1"/>
  <c r="T4634" i="35"/>
  <c r="S4634" i="35"/>
  <c r="L4634" i="35"/>
  <c r="X4633" i="35"/>
  <c r="AE4633" i="35" s="1"/>
  <c r="T4633" i="35"/>
  <c r="S4633" i="35"/>
  <c r="L4633" i="35"/>
  <c r="X4632" i="35"/>
  <c r="AE4632" i="35" s="1"/>
  <c r="T4632" i="35"/>
  <c r="S4632" i="35"/>
  <c r="L4632" i="35"/>
  <c r="X4631" i="35"/>
  <c r="AE4631" i="35" s="1"/>
  <c r="T4631" i="35"/>
  <c r="S4631" i="35"/>
  <c r="L4631" i="35"/>
  <c r="X4630" i="35"/>
  <c r="AE4630" i="35" s="1"/>
  <c r="T4630" i="35"/>
  <c r="S4630" i="35"/>
  <c r="L4630" i="35"/>
  <c r="X4629" i="35"/>
  <c r="AE4629" i="35" s="1"/>
  <c r="T4629" i="35"/>
  <c r="S4629" i="35"/>
  <c r="L4629" i="35"/>
  <c r="X4628" i="35"/>
  <c r="AE4628" i="35" s="1"/>
  <c r="T4628" i="35"/>
  <c r="S4628" i="35"/>
  <c r="L4628" i="35"/>
  <c r="X4627" i="35"/>
  <c r="AE4627" i="35" s="1"/>
  <c r="T4627" i="35"/>
  <c r="S4627" i="35"/>
  <c r="L4627" i="35"/>
  <c r="X4626" i="35"/>
  <c r="AE4626" i="35" s="1"/>
  <c r="T4626" i="35"/>
  <c r="S4626" i="35"/>
  <c r="L4626" i="35"/>
  <c r="X4625" i="35"/>
  <c r="AE4625" i="35" s="1"/>
  <c r="T4625" i="35"/>
  <c r="S4625" i="35"/>
  <c r="L4625" i="35"/>
  <c r="X4624" i="35"/>
  <c r="AE4624" i="35" s="1"/>
  <c r="T4624" i="35"/>
  <c r="S4624" i="35"/>
  <c r="L4624" i="35"/>
  <c r="X4623" i="35"/>
  <c r="AE4623" i="35" s="1"/>
  <c r="T4623" i="35"/>
  <c r="S4623" i="35"/>
  <c r="L4623" i="35"/>
  <c r="X4622" i="35"/>
  <c r="AE4622" i="35" s="1"/>
  <c r="T4622" i="35"/>
  <c r="S4622" i="35"/>
  <c r="L4622" i="35"/>
  <c r="X4621" i="35"/>
  <c r="AE4621" i="35" s="1"/>
  <c r="T4621" i="35"/>
  <c r="S4621" i="35"/>
  <c r="L4621" i="35"/>
  <c r="X4620" i="35"/>
  <c r="AE4620" i="35" s="1"/>
  <c r="T4620" i="35"/>
  <c r="S4620" i="35"/>
  <c r="L4620" i="35"/>
  <c r="X4619" i="35"/>
  <c r="AE4619" i="35" s="1"/>
  <c r="T4619" i="35"/>
  <c r="S4619" i="35"/>
  <c r="L4619" i="35"/>
  <c r="X4618" i="35"/>
  <c r="AE4618" i="35" s="1"/>
  <c r="T4618" i="35"/>
  <c r="S4618" i="35"/>
  <c r="L4618" i="35"/>
  <c r="X4617" i="35"/>
  <c r="AE4617" i="35" s="1"/>
  <c r="T4617" i="35"/>
  <c r="S4617" i="35"/>
  <c r="L4617" i="35"/>
  <c r="X4616" i="35"/>
  <c r="AE4616" i="35" s="1"/>
  <c r="T4616" i="35"/>
  <c r="S4616" i="35"/>
  <c r="L4616" i="35"/>
  <c r="X4615" i="35"/>
  <c r="AE4615" i="35" s="1"/>
  <c r="T4615" i="35"/>
  <c r="S4615" i="35"/>
  <c r="L4615" i="35"/>
  <c r="X4614" i="35"/>
  <c r="AE4614" i="35" s="1"/>
  <c r="T4614" i="35"/>
  <c r="S4614" i="35"/>
  <c r="L4614" i="35"/>
  <c r="X4613" i="35"/>
  <c r="AE4613" i="35" s="1"/>
  <c r="T4613" i="35"/>
  <c r="S4613" i="35"/>
  <c r="L4613" i="35"/>
  <c r="X4612" i="35"/>
  <c r="AE4612" i="35" s="1"/>
  <c r="T4612" i="35"/>
  <c r="S4612" i="35"/>
  <c r="L4612" i="35"/>
  <c r="X4611" i="35"/>
  <c r="AE4611" i="35" s="1"/>
  <c r="T4611" i="35"/>
  <c r="S4611" i="35"/>
  <c r="L4611" i="35"/>
  <c r="X4610" i="35"/>
  <c r="AE4610" i="35" s="1"/>
  <c r="T4610" i="35"/>
  <c r="S4610" i="35"/>
  <c r="L4610" i="35"/>
  <c r="X4609" i="35"/>
  <c r="AE4609" i="35" s="1"/>
  <c r="T4609" i="35"/>
  <c r="S4609" i="35"/>
  <c r="L4609" i="35"/>
  <c r="X4608" i="35"/>
  <c r="AE4608" i="35" s="1"/>
  <c r="T4608" i="35"/>
  <c r="S4608" i="35"/>
  <c r="L4608" i="35"/>
  <c r="X4607" i="35"/>
  <c r="AE4607" i="35" s="1"/>
  <c r="T4607" i="35"/>
  <c r="S4607" i="35"/>
  <c r="L4607" i="35"/>
  <c r="X4606" i="35"/>
  <c r="AE4606" i="35" s="1"/>
  <c r="T4606" i="35"/>
  <c r="S4606" i="35"/>
  <c r="L4606" i="35"/>
  <c r="X4605" i="35"/>
  <c r="AE4605" i="35" s="1"/>
  <c r="T4605" i="35"/>
  <c r="S4605" i="35"/>
  <c r="L4605" i="35"/>
  <c r="X4604" i="35"/>
  <c r="AE4604" i="35" s="1"/>
  <c r="T4604" i="35"/>
  <c r="S4604" i="35"/>
  <c r="L4604" i="35"/>
  <c r="X4603" i="35"/>
  <c r="AE4603" i="35" s="1"/>
  <c r="T4603" i="35"/>
  <c r="S4603" i="35"/>
  <c r="L4603" i="35"/>
  <c r="X4602" i="35"/>
  <c r="AE4602" i="35" s="1"/>
  <c r="T4602" i="35"/>
  <c r="S4602" i="35"/>
  <c r="L4602" i="35"/>
  <c r="X4601" i="35"/>
  <c r="AE4601" i="35" s="1"/>
  <c r="T4601" i="35"/>
  <c r="S4601" i="35"/>
  <c r="L4601" i="35"/>
  <c r="X4600" i="35"/>
  <c r="AE4600" i="35" s="1"/>
  <c r="T4600" i="35"/>
  <c r="S4600" i="35"/>
  <c r="L4600" i="35"/>
  <c r="X4599" i="35"/>
  <c r="AE4599" i="35" s="1"/>
  <c r="T4599" i="35"/>
  <c r="S4599" i="35"/>
  <c r="L4599" i="35"/>
  <c r="X4598" i="35"/>
  <c r="AE4598" i="35" s="1"/>
  <c r="T4598" i="35"/>
  <c r="S4598" i="35"/>
  <c r="L4598" i="35"/>
  <c r="X4597" i="35"/>
  <c r="AE4597" i="35" s="1"/>
  <c r="T4597" i="35"/>
  <c r="S4597" i="35"/>
  <c r="L4597" i="35"/>
  <c r="X4596" i="35"/>
  <c r="AE4596" i="35" s="1"/>
  <c r="T4596" i="35"/>
  <c r="S4596" i="35"/>
  <c r="L4596" i="35"/>
  <c r="X4595" i="35"/>
  <c r="AE4595" i="35" s="1"/>
  <c r="T4595" i="35"/>
  <c r="S4595" i="35"/>
  <c r="L4595" i="35"/>
  <c r="X4594" i="35"/>
  <c r="AE4594" i="35" s="1"/>
  <c r="T4594" i="35"/>
  <c r="S4594" i="35"/>
  <c r="L4594" i="35"/>
  <c r="X4593" i="35"/>
  <c r="AE4593" i="35" s="1"/>
  <c r="T4593" i="35"/>
  <c r="S4593" i="35"/>
  <c r="L4593" i="35"/>
  <c r="X4592" i="35"/>
  <c r="AE4592" i="35" s="1"/>
  <c r="T4592" i="35"/>
  <c r="S4592" i="35"/>
  <c r="L4592" i="35"/>
  <c r="X4591" i="35"/>
  <c r="AE4591" i="35" s="1"/>
  <c r="T4591" i="35"/>
  <c r="S4591" i="35"/>
  <c r="L4591" i="35"/>
  <c r="X4590" i="35"/>
  <c r="AE4590" i="35" s="1"/>
  <c r="T4590" i="35"/>
  <c r="S4590" i="35"/>
  <c r="L4590" i="35"/>
  <c r="X4589" i="35"/>
  <c r="AE4589" i="35" s="1"/>
  <c r="T4589" i="35"/>
  <c r="S4589" i="35"/>
  <c r="L4589" i="35"/>
  <c r="X4588" i="35"/>
  <c r="AE4588" i="35" s="1"/>
  <c r="T4588" i="35"/>
  <c r="S4588" i="35"/>
  <c r="L4588" i="35"/>
  <c r="X4587" i="35"/>
  <c r="AE4587" i="35" s="1"/>
  <c r="T4587" i="35"/>
  <c r="S4587" i="35"/>
  <c r="L4587" i="35"/>
  <c r="X4586" i="35"/>
  <c r="AE4586" i="35" s="1"/>
  <c r="T4586" i="35"/>
  <c r="S4586" i="35"/>
  <c r="L4586" i="35"/>
  <c r="X4585" i="35"/>
  <c r="AE4585" i="35" s="1"/>
  <c r="T4585" i="35"/>
  <c r="S4585" i="35"/>
  <c r="L4585" i="35"/>
  <c r="X4584" i="35"/>
  <c r="AE4584" i="35" s="1"/>
  <c r="T4584" i="35"/>
  <c r="S4584" i="35"/>
  <c r="L4584" i="35"/>
  <c r="X4583" i="35"/>
  <c r="AE4583" i="35" s="1"/>
  <c r="T4583" i="35"/>
  <c r="S4583" i="35"/>
  <c r="L4583" i="35"/>
  <c r="X4582" i="35"/>
  <c r="AE4582" i="35" s="1"/>
  <c r="T4582" i="35"/>
  <c r="S4582" i="35"/>
  <c r="L4582" i="35"/>
  <c r="X4581" i="35"/>
  <c r="AE4581" i="35" s="1"/>
  <c r="T4581" i="35"/>
  <c r="S4581" i="35"/>
  <c r="L4581" i="35"/>
  <c r="X4580" i="35"/>
  <c r="AE4580" i="35" s="1"/>
  <c r="T4580" i="35"/>
  <c r="S4580" i="35"/>
  <c r="L4580" i="35"/>
  <c r="X4579" i="35"/>
  <c r="AE4579" i="35" s="1"/>
  <c r="T4579" i="35"/>
  <c r="S4579" i="35"/>
  <c r="L4579" i="35"/>
  <c r="X4578" i="35"/>
  <c r="AE4578" i="35" s="1"/>
  <c r="T4578" i="35"/>
  <c r="S4578" i="35"/>
  <c r="L4578" i="35"/>
  <c r="X4577" i="35"/>
  <c r="AE4577" i="35" s="1"/>
  <c r="T4577" i="35"/>
  <c r="S4577" i="35"/>
  <c r="L4577" i="35"/>
  <c r="X4576" i="35"/>
  <c r="AE4576" i="35" s="1"/>
  <c r="T4576" i="35"/>
  <c r="S4576" i="35"/>
  <c r="L4576" i="35"/>
  <c r="X4575" i="35"/>
  <c r="AE4575" i="35" s="1"/>
  <c r="T4575" i="35"/>
  <c r="S4575" i="35"/>
  <c r="L4575" i="35"/>
  <c r="X4574" i="35"/>
  <c r="AE4574" i="35" s="1"/>
  <c r="T4574" i="35"/>
  <c r="S4574" i="35"/>
  <c r="L4574" i="35"/>
  <c r="X4573" i="35"/>
  <c r="AE4573" i="35" s="1"/>
  <c r="T4573" i="35"/>
  <c r="S4573" i="35"/>
  <c r="L4573" i="35"/>
  <c r="X4572" i="35"/>
  <c r="AE4572" i="35" s="1"/>
  <c r="T4572" i="35"/>
  <c r="S4572" i="35"/>
  <c r="L4572" i="35"/>
  <c r="X4571" i="35"/>
  <c r="AE4571" i="35" s="1"/>
  <c r="T4571" i="35"/>
  <c r="S4571" i="35"/>
  <c r="L4571" i="35"/>
  <c r="X4570" i="35"/>
  <c r="AE4570" i="35" s="1"/>
  <c r="T4570" i="35"/>
  <c r="S4570" i="35"/>
  <c r="L4570" i="35"/>
  <c r="X4569" i="35"/>
  <c r="AE4569" i="35" s="1"/>
  <c r="T4569" i="35"/>
  <c r="S4569" i="35"/>
  <c r="L4569" i="35"/>
  <c r="X4568" i="35"/>
  <c r="AE4568" i="35" s="1"/>
  <c r="T4568" i="35"/>
  <c r="S4568" i="35"/>
  <c r="L4568" i="35"/>
  <c r="X4567" i="35"/>
  <c r="AE4567" i="35" s="1"/>
  <c r="T4567" i="35"/>
  <c r="S4567" i="35"/>
  <c r="L4567" i="35"/>
  <c r="X4566" i="35"/>
  <c r="AE4566" i="35" s="1"/>
  <c r="T4566" i="35"/>
  <c r="S4566" i="35"/>
  <c r="L4566" i="35"/>
  <c r="X4565" i="35"/>
  <c r="AE4565" i="35" s="1"/>
  <c r="T4565" i="35"/>
  <c r="S4565" i="35"/>
  <c r="L4565" i="35"/>
  <c r="X4564" i="35"/>
  <c r="AE4564" i="35" s="1"/>
  <c r="T4564" i="35"/>
  <c r="S4564" i="35"/>
  <c r="L4564" i="35"/>
  <c r="X4563" i="35"/>
  <c r="AE4563" i="35" s="1"/>
  <c r="T4563" i="35"/>
  <c r="S4563" i="35"/>
  <c r="L4563" i="35"/>
  <c r="X4562" i="35"/>
  <c r="AE4562" i="35" s="1"/>
  <c r="T4562" i="35"/>
  <c r="S4562" i="35"/>
  <c r="L4562" i="35"/>
  <c r="X4561" i="35"/>
  <c r="AE4561" i="35" s="1"/>
  <c r="T4561" i="35"/>
  <c r="S4561" i="35"/>
  <c r="L4561" i="35"/>
  <c r="X4560" i="35"/>
  <c r="AE4560" i="35" s="1"/>
  <c r="T4560" i="35"/>
  <c r="S4560" i="35"/>
  <c r="L4560" i="35"/>
  <c r="X4559" i="35"/>
  <c r="AE4559" i="35" s="1"/>
  <c r="T4559" i="35"/>
  <c r="S4559" i="35"/>
  <c r="L4559" i="35"/>
  <c r="X4558" i="35"/>
  <c r="AE4558" i="35" s="1"/>
  <c r="T4558" i="35"/>
  <c r="S4558" i="35"/>
  <c r="L4558" i="35"/>
  <c r="X4557" i="35"/>
  <c r="AE4557" i="35" s="1"/>
  <c r="T4557" i="35"/>
  <c r="S4557" i="35"/>
  <c r="L4557" i="35"/>
  <c r="X4556" i="35"/>
  <c r="AE4556" i="35" s="1"/>
  <c r="T4556" i="35"/>
  <c r="S4556" i="35"/>
  <c r="L4556" i="35"/>
  <c r="X4555" i="35"/>
  <c r="AE4555" i="35" s="1"/>
  <c r="T4555" i="35"/>
  <c r="S4555" i="35"/>
  <c r="L4555" i="35"/>
  <c r="X4554" i="35"/>
  <c r="AE4554" i="35" s="1"/>
  <c r="T4554" i="35"/>
  <c r="S4554" i="35"/>
  <c r="L4554" i="35"/>
  <c r="X4553" i="35"/>
  <c r="AE4553" i="35" s="1"/>
  <c r="T4553" i="35"/>
  <c r="S4553" i="35"/>
  <c r="L4553" i="35"/>
  <c r="X4552" i="35"/>
  <c r="AE4552" i="35" s="1"/>
  <c r="T4552" i="35"/>
  <c r="S4552" i="35"/>
  <c r="L4552" i="35"/>
  <c r="X4551" i="35"/>
  <c r="AE4551" i="35" s="1"/>
  <c r="T4551" i="35"/>
  <c r="S4551" i="35"/>
  <c r="L4551" i="35"/>
  <c r="X4550" i="35"/>
  <c r="AE4550" i="35" s="1"/>
  <c r="T4550" i="35"/>
  <c r="S4550" i="35"/>
  <c r="L4550" i="35"/>
  <c r="X4549" i="35"/>
  <c r="AE4549" i="35" s="1"/>
  <c r="T4549" i="35"/>
  <c r="S4549" i="35"/>
  <c r="L4549" i="35"/>
  <c r="X4548" i="35"/>
  <c r="AE4548" i="35" s="1"/>
  <c r="T4548" i="35"/>
  <c r="S4548" i="35"/>
  <c r="L4548" i="35"/>
  <c r="X4547" i="35"/>
  <c r="AE4547" i="35" s="1"/>
  <c r="T4547" i="35"/>
  <c r="S4547" i="35"/>
  <c r="L4547" i="35"/>
  <c r="X4546" i="35"/>
  <c r="AE4546" i="35" s="1"/>
  <c r="T4546" i="35"/>
  <c r="S4546" i="35"/>
  <c r="L4546" i="35"/>
  <c r="X4545" i="35"/>
  <c r="AE4545" i="35" s="1"/>
  <c r="T4545" i="35"/>
  <c r="S4545" i="35"/>
  <c r="L4545" i="35"/>
  <c r="X4544" i="35"/>
  <c r="AE4544" i="35" s="1"/>
  <c r="T4544" i="35"/>
  <c r="S4544" i="35"/>
  <c r="L4544" i="35"/>
  <c r="X4543" i="35"/>
  <c r="AE4543" i="35" s="1"/>
  <c r="T4543" i="35"/>
  <c r="S4543" i="35"/>
  <c r="L4543" i="35"/>
  <c r="X4542" i="35"/>
  <c r="AE4542" i="35" s="1"/>
  <c r="T4542" i="35"/>
  <c r="S4542" i="35"/>
  <c r="L4542" i="35"/>
  <c r="X4541" i="35"/>
  <c r="AE4541" i="35" s="1"/>
  <c r="T4541" i="35"/>
  <c r="S4541" i="35"/>
  <c r="L4541" i="35"/>
  <c r="X4540" i="35"/>
  <c r="AE4540" i="35" s="1"/>
  <c r="T4540" i="35"/>
  <c r="S4540" i="35"/>
  <c r="L4540" i="35"/>
  <c r="X4539" i="35"/>
  <c r="AE4539" i="35" s="1"/>
  <c r="T4539" i="35"/>
  <c r="S4539" i="35"/>
  <c r="L4539" i="35"/>
  <c r="X4538" i="35"/>
  <c r="AE4538" i="35" s="1"/>
  <c r="T4538" i="35"/>
  <c r="S4538" i="35"/>
  <c r="L4538" i="35"/>
  <c r="X4537" i="35"/>
  <c r="AE4537" i="35" s="1"/>
  <c r="T4537" i="35"/>
  <c r="S4537" i="35"/>
  <c r="L4537" i="35"/>
  <c r="X4536" i="35"/>
  <c r="AE4536" i="35" s="1"/>
  <c r="T4536" i="35"/>
  <c r="S4536" i="35"/>
  <c r="L4536" i="35"/>
  <c r="X4535" i="35"/>
  <c r="AE4535" i="35" s="1"/>
  <c r="T4535" i="35"/>
  <c r="S4535" i="35"/>
  <c r="L4535" i="35"/>
  <c r="X4534" i="35"/>
  <c r="AE4534" i="35" s="1"/>
  <c r="T4534" i="35"/>
  <c r="S4534" i="35"/>
  <c r="L4534" i="35"/>
  <c r="X4533" i="35"/>
  <c r="AE4533" i="35" s="1"/>
  <c r="T4533" i="35"/>
  <c r="S4533" i="35"/>
  <c r="L4533" i="35"/>
  <c r="X4532" i="35"/>
  <c r="AE4532" i="35" s="1"/>
  <c r="T4532" i="35"/>
  <c r="S4532" i="35"/>
  <c r="L4532" i="35"/>
  <c r="X4531" i="35"/>
  <c r="AE4531" i="35" s="1"/>
  <c r="T4531" i="35"/>
  <c r="S4531" i="35"/>
  <c r="L4531" i="35"/>
  <c r="X4530" i="35"/>
  <c r="AE4530" i="35" s="1"/>
  <c r="T4530" i="35"/>
  <c r="S4530" i="35"/>
  <c r="L4530" i="35"/>
  <c r="X4529" i="35"/>
  <c r="AE4529" i="35" s="1"/>
  <c r="T4529" i="35"/>
  <c r="S4529" i="35"/>
  <c r="L4529" i="35"/>
  <c r="X4528" i="35"/>
  <c r="AE4528" i="35" s="1"/>
  <c r="T4528" i="35"/>
  <c r="S4528" i="35"/>
  <c r="L4528" i="35"/>
  <c r="X4527" i="35"/>
  <c r="AE4527" i="35" s="1"/>
  <c r="T4527" i="35"/>
  <c r="S4527" i="35"/>
  <c r="L4527" i="35"/>
  <c r="X4526" i="35"/>
  <c r="AE4526" i="35" s="1"/>
  <c r="T4526" i="35"/>
  <c r="S4526" i="35"/>
  <c r="L4526" i="35"/>
  <c r="X4525" i="35"/>
  <c r="AE4525" i="35" s="1"/>
  <c r="T4525" i="35"/>
  <c r="S4525" i="35"/>
  <c r="L4525" i="35"/>
  <c r="X4524" i="35"/>
  <c r="AE4524" i="35" s="1"/>
  <c r="T4524" i="35"/>
  <c r="S4524" i="35"/>
  <c r="L4524" i="35"/>
  <c r="X4523" i="35"/>
  <c r="AE4523" i="35" s="1"/>
  <c r="T4523" i="35"/>
  <c r="S4523" i="35"/>
  <c r="L4523" i="35"/>
  <c r="X4522" i="35"/>
  <c r="AE4522" i="35" s="1"/>
  <c r="T4522" i="35"/>
  <c r="S4522" i="35"/>
  <c r="L4522" i="35"/>
  <c r="X4521" i="35"/>
  <c r="AE4521" i="35" s="1"/>
  <c r="T4521" i="35"/>
  <c r="S4521" i="35"/>
  <c r="L4521" i="35"/>
  <c r="X4520" i="35"/>
  <c r="AE4520" i="35" s="1"/>
  <c r="T4520" i="35"/>
  <c r="U4520" i="35" s="1"/>
  <c r="AA4520" i="35" s="1"/>
  <c r="S4520" i="35"/>
  <c r="L4520" i="35"/>
  <c r="X4519" i="35"/>
  <c r="AE4519" i="35" s="1"/>
  <c r="T4519" i="35"/>
  <c r="S4519" i="35"/>
  <c r="L4519" i="35"/>
  <c r="X4518" i="35"/>
  <c r="AE4518" i="35" s="1"/>
  <c r="T4518" i="35"/>
  <c r="S4518" i="35"/>
  <c r="L4518" i="35"/>
  <c r="X4517" i="35"/>
  <c r="AE4517" i="35" s="1"/>
  <c r="T4517" i="35"/>
  <c r="S4517" i="35"/>
  <c r="L4517" i="35"/>
  <c r="X4516" i="35"/>
  <c r="AE4516" i="35" s="1"/>
  <c r="T4516" i="35"/>
  <c r="S4516" i="35"/>
  <c r="L4516" i="35"/>
  <c r="X4515" i="35"/>
  <c r="AE4515" i="35" s="1"/>
  <c r="T4515" i="35"/>
  <c r="S4515" i="35"/>
  <c r="L4515" i="35"/>
  <c r="X4514" i="35"/>
  <c r="AE4514" i="35" s="1"/>
  <c r="T4514" i="35"/>
  <c r="S4514" i="35"/>
  <c r="L4514" i="35"/>
  <c r="X4513" i="35"/>
  <c r="AE4513" i="35" s="1"/>
  <c r="T4513" i="35"/>
  <c r="S4513" i="35"/>
  <c r="L4513" i="35"/>
  <c r="X4512" i="35"/>
  <c r="AE4512" i="35" s="1"/>
  <c r="T4512" i="35"/>
  <c r="S4512" i="35"/>
  <c r="L4512" i="35"/>
  <c r="X4511" i="35"/>
  <c r="AE4511" i="35" s="1"/>
  <c r="T4511" i="35"/>
  <c r="S4511" i="35"/>
  <c r="L4511" i="35"/>
  <c r="X4510" i="35"/>
  <c r="AE4510" i="35" s="1"/>
  <c r="T4510" i="35"/>
  <c r="S4510" i="35"/>
  <c r="L4510" i="35"/>
  <c r="X4509" i="35"/>
  <c r="AE4509" i="35" s="1"/>
  <c r="T4509" i="35"/>
  <c r="S4509" i="35"/>
  <c r="L4509" i="35"/>
  <c r="X4508" i="35"/>
  <c r="AE4508" i="35" s="1"/>
  <c r="T4508" i="35"/>
  <c r="S4508" i="35"/>
  <c r="L4508" i="35"/>
  <c r="X4507" i="35"/>
  <c r="AE4507" i="35" s="1"/>
  <c r="T4507" i="35"/>
  <c r="S4507" i="35"/>
  <c r="L4507" i="35"/>
  <c r="X4506" i="35"/>
  <c r="AE4506" i="35" s="1"/>
  <c r="T4506" i="35"/>
  <c r="S4506" i="35"/>
  <c r="L4506" i="35"/>
  <c r="X4505" i="35"/>
  <c r="AE4505" i="35" s="1"/>
  <c r="T4505" i="35"/>
  <c r="S4505" i="35"/>
  <c r="L4505" i="35"/>
  <c r="X4504" i="35"/>
  <c r="AE4504" i="35" s="1"/>
  <c r="T4504" i="35"/>
  <c r="S4504" i="35"/>
  <c r="L4504" i="35"/>
  <c r="X4503" i="35"/>
  <c r="AE4503" i="35" s="1"/>
  <c r="T4503" i="35"/>
  <c r="S4503" i="35"/>
  <c r="L4503" i="35"/>
  <c r="X4502" i="35"/>
  <c r="AE4502" i="35" s="1"/>
  <c r="T4502" i="35"/>
  <c r="S4502" i="35"/>
  <c r="L4502" i="35"/>
  <c r="X4501" i="35"/>
  <c r="AE4501" i="35" s="1"/>
  <c r="T4501" i="35"/>
  <c r="S4501" i="35"/>
  <c r="L4501" i="35"/>
  <c r="X4500" i="35"/>
  <c r="AE4500" i="35" s="1"/>
  <c r="T4500" i="35"/>
  <c r="U4500" i="35" s="1"/>
  <c r="AA4500" i="35" s="1"/>
  <c r="S4500" i="35"/>
  <c r="L4500" i="35"/>
  <c r="X4499" i="35"/>
  <c r="AE4499" i="35" s="1"/>
  <c r="T4499" i="35"/>
  <c r="S4499" i="35"/>
  <c r="L4499" i="35"/>
  <c r="X4498" i="35"/>
  <c r="AE4498" i="35" s="1"/>
  <c r="T4498" i="35"/>
  <c r="S4498" i="35"/>
  <c r="L4498" i="35"/>
  <c r="X4497" i="35"/>
  <c r="AE4497" i="35" s="1"/>
  <c r="T4497" i="35"/>
  <c r="S4497" i="35"/>
  <c r="L4497" i="35"/>
  <c r="X4496" i="35"/>
  <c r="AE4496" i="35" s="1"/>
  <c r="T4496" i="35"/>
  <c r="S4496" i="35"/>
  <c r="L4496" i="35"/>
  <c r="X4495" i="35"/>
  <c r="AE4495" i="35" s="1"/>
  <c r="T4495" i="35"/>
  <c r="S4495" i="35"/>
  <c r="L4495" i="35"/>
  <c r="X4494" i="35"/>
  <c r="AE4494" i="35" s="1"/>
  <c r="T4494" i="35"/>
  <c r="S4494" i="35"/>
  <c r="L4494" i="35"/>
  <c r="X4493" i="35"/>
  <c r="AE4493" i="35" s="1"/>
  <c r="T4493" i="35"/>
  <c r="S4493" i="35"/>
  <c r="L4493" i="35"/>
  <c r="X4492" i="35"/>
  <c r="AE4492" i="35" s="1"/>
  <c r="T4492" i="35"/>
  <c r="S4492" i="35"/>
  <c r="L4492" i="35"/>
  <c r="X4491" i="35"/>
  <c r="AE4491" i="35" s="1"/>
  <c r="T4491" i="35"/>
  <c r="S4491" i="35"/>
  <c r="L4491" i="35"/>
  <c r="X4490" i="35"/>
  <c r="AE4490" i="35" s="1"/>
  <c r="T4490" i="35"/>
  <c r="S4490" i="35"/>
  <c r="L4490" i="35"/>
  <c r="X4489" i="35"/>
  <c r="AE4489" i="35" s="1"/>
  <c r="T4489" i="35"/>
  <c r="S4489" i="35"/>
  <c r="L4489" i="35"/>
  <c r="X4488" i="35"/>
  <c r="AE4488" i="35" s="1"/>
  <c r="T4488" i="35"/>
  <c r="S4488" i="35"/>
  <c r="L4488" i="35"/>
  <c r="X4487" i="35"/>
  <c r="AE4487" i="35" s="1"/>
  <c r="T4487" i="35"/>
  <c r="S4487" i="35"/>
  <c r="L4487" i="35"/>
  <c r="X4486" i="35"/>
  <c r="AE4486" i="35" s="1"/>
  <c r="T4486" i="35"/>
  <c r="S4486" i="35"/>
  <c r="L4486" i="35"/>
  <c r="X4485" i="35"/>
  <c r="AE4485" i="35" s="1"/>
  <c r="T4485" i="35"/>
  <c r="S4485" i="35"/>
  <c r="L4485" i="35"/>
  <c r="X4484" i="35"/>
  <c r="AE4484" i="35" s="1"/>
  <c r="T4484" i="35"/>
  <c r="S4484" i="35"/>
  <c r="L4484" i="35"/>
  <c r="X4483" i="35"/>
  <c r="AE4483" i="35" s="1"/>
  <c r="T4483" i="35"/>
  <c r="S4483" i="35"/>
  <c r="L4483" i="35"/>
  <c r="X4482" i="35"/>
  <c r="AE4482" i="35" s="1"/>
  <c r="T4482" i="35"/>
  <c r="S4482" i="35"/>
  <c r="L4482" i="35"/>
  <c r="X4481" i="35"/>
  <c r="AE4481" i="35" s="1"/>
  <c r="T4481" i="35"/>
  <c r="S4481" i="35"/>
  <c r="L4481" i="35"/>
  <c r="X4480" i="35"/>
  <c r="AE4480" i="35" s="1"/>
  <c r="T4480" i="35"/>
  <c r="S4480" i="35"/>
  <c r="L4480" i="35"/>
  <c r="X4479" i="35"/>
  <c r="AE4479" i="35" s="1"/>
  <c r="T4479" i="35"/>
  <c r="S4479" i="35"/>
  <c r="L4479" i="35"/>
  <c r="X4478" i="35"/>
  <c r="AE4478" i="35" s="1"/>
  <c r="T4478" i="35"/>
  <c r="S4478" i="35"/>
  <c r="L4478" i="35"/>
  <c r="X4477" i="35"/>
  <c r="AE4477" i="35" s="1"/>
  <c r="T4477" i="35"/>
  <c r="S4477" i="35"/>
  <c r="L4477" i="35"/>
  <c r="X4476" i="35"/>
  <c r="AE4476" i="35" s="1"/>
  <c r="T4476" i="35"/>
  <c r="S4476" i="35"/>
  <c r="L4476" i="35"/>
  <c r="X4475" i="35"/>
  <c r="AE4475" i="35" s="1"/>
  <c r="T4475" i="35"/>
  <c r="S4475" i="35"/>
  <c r="L4475" i="35"/>
  <c r="X4474" i="35"/>
  <c r="AE4474" i="35" s="1"/>
  <c r="T4474" i="35"/>
  <c r="S4474" i="35"/>
  <c r="L4474" i="35"/>
  <c r="X4473" i="35"/>
  <c r="AE4473" i="35" s="1"/>
  <c r="T4473" i="35"/>
  <c r="S4473" i="35"/>
  <c r="L4473" i="35"/>
  <c r="X4472" i="35"/>
  <c r="AE4472" i="35" s="1"/>
  <c r="T4472" i="35"/>
  <c r="S4472" i="35"/>
  <c r="L4472" i="35"/>
  <c r="X4471" i="35"/>
  <c r="AE4471" i="35" s="1"/>
  <c r="T4471" i="35"/>
  <c r="S4471" i="35"/>
  <c r="L4471" i="35"/>
  <c r="X4470" i="35"/>
  <c r="AE4470" i="35" s="1"/>
  <c r="T4470" i="35"/>
  <c r="S4470" i="35"/>
  <c r="L4470" i="35"/>
  <c r="X4469" i="35"/>
  <c r="AE4469" i="35" s="1"/>
  <c r="T4469" i="35"/>
  <c r="S4469" i="35"/>
  <c r="L4469" i="35"/>
  <c r="X4468" i="35"/>
  <c r="AE4468" i="35" s="1"/>
  <c r="T4468" i="35"/>
  <c r="S4468" i="35"/>
  <c r="L4468" i="35"/>
  <c r="X4467" i="35"/>
  <c r="AE4467" i="35" s="1"/>
  <c r="T4467" i="35"/>
  <c r="S4467" i="35"/>
  <c r="L4467" i="35"/>
  <c r="X4466" i="35"/>
  <c r="AE4466" i="35" s="1"/>
  <c r="T4466" i="35"/>
  <c r="S4466" i="35"/>
  <c r="L4466" i="35"/>
  <c r="X4465" i="35"/>
  <c r="AE4465" i="35" s="1"/>
  <c r="T4465" i="35"/>
  <c r="S4465" i="35"/>
  <c r="L4465" i="35"/>
  <c r="X4464" i="35"/>
  <c r="AE4464" i="35" s="1"/>
  <c r="T4464" i="35"/>
  <c r="S4464" i="35"/>
  <c r="L4464" i="35"/>
  <c r="X4463" i="35"/>
  <c r="AE4463" i="35" s="1"/>
  <c r="T4463" i="35"/>
  <c r="S4463" i="35"/>
  <c r="L4463" i="35"/>
  <c r="X4462" i="35"/>
  <c r="AE4462" i="35" s="1"/>
  <c r="T4462" i="35"/>
  <c r="S4462" i="35"/>
  <c r="L4462" i="35"/>
  <c r="X4461" i="35"/>
  <c r="AE4461" i="35" s="1"/>
  <c r="T4461" i="35"/>
  <c r="S4461" i="35"/>
  <c r="L4461" i="35"/>
  <c r="X4460" i="35"/>
  <c r="AE4460" i="35" s="1"/>
  <c r="T4460" i="35"/>
  <c r="S4460" i="35"/>
  <c r="L4460" i="35"/>
  <c r="X4459" i="35"/>
  <c r="AE4459" i="35" s="1"/>
  <c r="T4459" i="35"/>
  <c r="S4459" i="35"/>
  <c r="L4459" i="35"/>
  <c r="X4458" i="35"/>
  <c r="AE4458" i="35" s="1"/>
  <c r="T4458" i="35"/>
  <c r="S4458" i="35"/>
  <c r="L4458" i="35"/>
  <c r="X4457" i="35"/>
  <c r="AE4457" i="35" s="1"/>
  <c r="T4457" i="35"/>
  <c r="S4457" i="35"/>
  <c r="L4457" i="35"/>
  <c r="X4456" i="35"/>
  <c r="AE4456" i="35" s="1"/>
  <c r="T4456" i="35"/>
  <c r="S4456" i="35"/>
  <c r="L4456" i="35"/>
  <c r="X4455" i="35"/>
  <c r="AE4455" i="35" s="1"/>
  <c r="T4455" i="35"/>
  <c r="S4455" i="35"/>
  <c r="L4455" i="35"/>
  <c r="X4454" i="35"/>
  <c r="AE4454" i="35" s="1"/>
  <c r="T4454" i="35"/>
  <c r="S4454" i="35"/>
  <c r="L4454" i="35"/>
  <c r="X4453" i="35"/>
  <c r="AE4453" i="35" s="1"/>
  <c r="T4453" i="35"/>
  <c r="S4453" i="35"/>
  <c r="L4453" i="35"/>
  <c r="X4452" i="35"/>
  <c r="AE4452" i="35" s="1"/>
  <c r="T4452" i="35"/>
  <c r="S4452" i="35"/>
  <c r="L4452" i="35"/>
  <c r="X4451" i="35"/>
  <c r="AE4451" i="35" s="1"/>
  <c r="T4451" i="35"/>
  <c r="S4451" i="35"/>
  <c r="L4451" i="35"/>
  <c r="X4450" i="35"/>
  <c r="AE4450" i="35" s="1"/>
  <c r="T4450" i="35"/>
  <c r="S4450" i="35"/>
  <c r="L4450" i="35"/>
  <c r="X4449" i="35"/>
  <c r="AE4449" i="35" s="1"/>
  <c r="T4449" i="35"/>
  <c r="S4449" i="35"/>
  <c r="L4449" i="35"/>
  <c r="X4448" i="35"/>
  <c r="AE4448" i="35" s="1"/>
  <c r="T4448" i="35"/>
  <c r="S4448" i="35"/>
  <c r="L4448" i="35"/>
  <c r="X4447" i="35"/>
  <c r="AE4447" i="35" s="1"/>
  <c r="T4447" i="35"/>
  <c r="S4447" i="35"/>
  <c r="L4447" i="35"/>
  <c r="X4446" i="35"/>
  <c r="AE4446" i="35" s="1"/>
  <c r="T4446" i="35"/>
  <c r="S4446" i="35"/>
  <c r="L4446" i="35"/>
  <c r="X4445" i="35"/>
  <c r="AE4445" i="35" s="1"/>
  <c r="T4445" i="35"/>
  <c r="S4445" i="35"/>
  <c r="L4445" i="35"/>
  <c r="X4444" i="35"/>
  <c r="AE4444" i="35" s="1"/>
  <c r="T4444" i="35"/>
  <c r="S4444" i="35"/>
  <c r="L4444" i="35"/>
  <c r="X4443" i="35"/>
  <c r="AE4443" i="35" s="1"/>
  <c r="T4443" i="35"/>
  <c r="S4443" i="35"/>
  <c r="L4443" i="35"/>
  <c r="X4442" i="35"/>
  <c r="AE4442" i="35" s="1"/>
  <c r="T4442" i="35"/>
  <c r="S4442" i="35"/>
  <c r="L4442" i="35"/>
  <c r="X4441" i="35"/>
  <c r="AE4441" i="35" s="1"/>
  <c r="T4441" i="35"/>
  <c r="S4441" i="35"/>
  <c r="L4441" i="35"/>
  <c r="X4440" i="35"/>
  <c r="AE4440" i="35" s="1"/>
  <c r="T4440" i="35"/>
  <c r="S4440" i="35"/>
  <c r="L4440" i="35"/>
  <c r="X4439" i="35"/>
  <c r="AE4439" i="35" s="1"/>
  <c r="T4439" i="35"/>
  <c r="S4439" i="35"/>
  <c r="L4439" i="35"/>
  <c r="X4438" i="35"/>
  <c r="AE4438" i="35" s="1"/>
  <c r="T4438" i="35"/>
  <c r="S4438" i="35"/>
  <c r="L4438" i="35"/>
  <c r="X4437" i="35"/>
  <c r="AE4437" i="35" s="1"/>
  <c r="T4437" i="35"/>
  <c r="S4437" i="35"/>
  <c r="L4437" i="35"/>
  <c r="X4436" i="35"/>
  <c r="AE4436" i="35" s="1"/>
  <c r="T4436" i="35"/>
  <c r="S4436" i="35"/>
  <c r="L4436" i="35"/>
  <c r="X4435" i="35"/>
  <c r="AE4435" i="35" s="1"/>
  <c r="T4435" i="35"/>
  <c r="S4435" i="35"/>
  <c r="L4435" i="35"/>
  <c r="X4434" i="35"/>
  <c r="AE4434" i="35" s="1"/>
  <c r="T4434" i="35"/>
  <c r="S4434" i="35"/>
  <c r="L4434" i="35"/>
  <c r="X4433" i="35"/>
  <c r="AE4433" i="35" s="1"/>
  <c r="T4433" i="35"/>
  <c r="S4433" i="35"/>
  <c r="L4433" i="35"/>
  <c r="X4432" i="35"/>
  <c r="AE4432" i="35" s="1"/>
  <c r="T4432" i="35"/>
  <c r="S4432" i="35"/>
  <c r="L4432" i="35"/>
  <c r="X4431" i="35"/>
  <c r="AE4431" i="35" s="1"/>
  <c r="T4431" i="35"/>
  <c r="S4431" i="35"/>
  <c r="L4431" i="35"/>
  <c r="X4430" i="35"/>
  <c r="AE4430" i="35" s="1"/>
  <c r="T4430" i="35"/>
  <c r="S4430" i="35"/>
  <c r="L4430" i="35"/>
  <c r="X4429" i="35"/>
  <c r="AE4429" i="35" s="1"/>
  <c r="T4429" i="35"/>
  <c r="S4429" i="35"/>
  <c r="L4429" i="35"/>
  <c r="X4428" i="35"/>
  <c r="AE4428" i="35" s="1"/>
  <c r="T4428" i="35"/>
  <c r="S4428" i="35"/>
  <c r="L4428" i="35"/>
  <c r="X4427" i="35"/>
  <c r="AE4427" i="35" s="1"/>
  <c r="T4427" i="35"/>
  <c r="S4427" i="35"/>
  <c r="L4427" i="35"/>
  <c r="X4426" i="35"/>
  <c r="AE4426" i="35" s="1"/>
  <c r="T4426" i="35"/>
  <c r="S4426" i="35"/>
  <c r="L4426" i="35"/>
  <c r="X4425" i="35"/>
  <c r="AE4425" i="35" s="1"/>
  <c r="T4425" i="35"/>
  <c r="S4425" i="35"/>
  <c r="L4425" i="35"/>
  <c r="X4424" i="35"/>
  <c r="AE4424" i="35" s="1"/>
  <c r="T4424" i="35"/>
  <c r="S4424" i="35"/>
  <c r="L4424" i="35"/>
  <c r="X4423" i="35"/>
  <c r="AE4423" i="35" s="1"/>
  <c r="T4423" i="35"/>
  <c r="S4423" i="35"/>
  <c r="L4423" i="35"/>
  <c r="X4422" i="35"/>
  <c r="AE4422" i="35" s="1"/>
  <c r="T4422" i="35"/>
  <c r="S4422" i="35"/>
  <c r="L4422" i="35"/>
  <c r="X4421" i="35"/>
  <c r="AE4421" i="35" s="1"/>
  <c r="T4421" i="35"/>
  <c r="S4421" i="35"/>
  <c r="L4421" i="35"/>
  <c r="X4420" i="35"/>
  <c r="AE4420" i="35" s="1"/>
  <c r="T4420" i="35"/>
  <c r="S4420" i="35"/>
  <c r="L4420" i="35"/>
  <c r="X4419" i="35"/>
  <c r="AE4419" i="35" s="1"/>
  <c r="T4419" i="35"/>
  <c r="S4419" i="35"/>
  <c r="L4419" i="35"/>
  <c r="X4418" i="35"/>
  <c r="AE4418" i="35" s="1"/>
  <c r="T4418" i="35"/>
  <c r="S4418" i="35"/>
  <c r="L4418" i="35"/>
  <c r="X4417" i="35"/>
  <c r="AE4417" i="35" s="1"/>
  <c r="T4417" i="35"/>
  <c r="S4417" i="35"/>
  <c r="L4417" i="35"/>
  <c r="X4416" i="35"/>
  <c r="AE4416" i="35" s="1"/>
  <c r="T4416" i="35"/>
  <c r="S4416" i="35"/>
  <c r="L4416" i="35"/>
  <c r="X4415" i="35"/>
  <c r="AE4415" i="35" s="1"/>
  <c r="T4415" i="35"/>
  <c r="S4415" i="35"/>
  <c r="L4415" i="35"/>
  <c r="X4414" i="35"/>
  <c r="AE4414" i="35" s="1"/>
  <c r="T4414" i="35"/>
  <c r="S4414" i="35"/>
  <c r="L4414" i="35"/>
  <c r="X4413" i="35"/>
  <c r="AE4413" i="35" s="1"/>
  <c r="T4413" i="35"/>
  <c r="S4413" i="35"/>
  <c r="L4413" i="35"/>
  <c r="X4412" i="35"/>
  <c r="AE4412" i="35" s="1"/>
  <c r="T4412" i="35"/>
  <c r="S4412" i="35"/>
  <c r="L4412" i="35"/>
  <c r="X4411" i="35"/>
  <c r="AE4411" i="35" s="1"/>
  <c r="T4411" i="35"/>
  <c r="S4411" i="35"/>
  <c r="L4411" i="35"/>
  <c r="X4410" i="35"/>
  <c r="AE4410" i="35" s="1"/>
  <c r="T4410" i="35"/>
  <c r="S4410" i="35"/>
  <c r="L4410" i="35"/>
  <c r="X4409" i="35"/>
  <c r="AE4409" i="35" s="1"/>
  <c r="T4409" i="35"/>
  <c r="S4409" i="35"/>
  <c r="L4409" i="35"/>
  <c r="X4408" i="35"/>
  <c r="AE4408" i="35" s="1"/>
  <c r="T4408" i="35"/>
  <c r="S4408" i="35"/>
  <c r="L4408" i="35"/>
  <c r="X4407" i="35"/>
  <c r="AE4407" i="35" s="1"/>
  <c r="T4407" i="35"/>
  <c r="S4407" i="35"/>
  <c r="L4407" i="35"/>
  <c r="X4406" i="35"/>
  <c r="AE4406" i="35" s="1"/>
  <c r="T4406" i="35"/>
  <c r="S4406" i="35"/>
  <c r="L4406" i="35"/>
  <c r="X4405" i="35"/>
  <c r="AE4405" i="35" s="1"/>
  <c r="T4405" i="35"/>
  <c r="S4405" i="35"/>
  <c r="L4405" i="35"/>
  <c r="X4404" i="35"/>
  <c r="AE4404" i="35" s="1"/>
  <c r="T4404" i="35"/>
  <c r="S4404" i="35"/>
  <c r="L4404" i="35"/>
  <c r="X4403" i="35"/>
  <c r="AE4403" i="35" s="1"/>
  <c r="T4403" i="35"/>
  <c r="S4403" i="35"/>
  <c r="L4403" i="35"/>
  <c r="X4402" i="35"/>
  <c r="AE4402" i="35" s="1"/>
  <c r="T4402" i="35"/>
  <c r="S4402" i="35"/>
  <c r="L4402" i="35"/>
  <c r="X4401" i="35"/>
  <c r="AE4401" i="35" s="1"/>
  <c r="T4401" i="35"/>
  <c r="S4401" i="35"/>
  <c r="L4401" i="35"/>
  <c r="X4400" i="35"/>
  <c r="AE4400" i="35" s="1"/>
  <c r="T4400" i="35"/>
  <c r="S4400" i="35"/>
  <c r="L4400" i="35"/>
  <c r="X4399" i="35"/>
  <c r="AE4399" i="35" s="1"/>
  <c r="T4399" i="35"/>
  <c r="S4399" i="35"/>
  <c r="L4399" i="35"/>
  <c r="X4398" i="35"/>
  <c r="AE4398" i="35" s="1"/>
  <c r="T4398" i="35"/>
  <c r="S4398" i="35"/>
  <c r="L4398" i="35"/>
  <c r="X4397" i="35"/>
  <c r="AE4397" i="35" s="1"/>
  <c r="T4397" i="35"/>
  <c r="S4397" i="35"/>
  <c r="L4397" i="35"/>
  <c r="X4396" i="35"/>
  <c r="AE4396" i="35" s="1"/>
  <c r="T4396" i="35"/>
  <c r="S4396" i="35"/>
  <c r="L4396" i="35"/>
  <c r="X4395" i="35"/>
  <c r="AE4395" i="35" s="1"/>
  <c r="T4395" i="35"/>
  <c r="S4395" i="35"/>
  <c r="L4395" i="35"/>
  <c r="X4394" i="35"/>
  <c r="AE4394" i="35" s="1"/>
  <c r="T4394" i="35"/>
  <c r="S4394" i="35"/>
  <c r="L4394" i="35"/>
  <c r="X4393" i="35"/>
  <c r="AE4393" i="35" s="1"/>
  <c r="T4393" i="35"/>
  <c r="S4393" i="35"/>
  <c r="L4393" i="35"/>
  <c r="X4392" i="35"/>
  <c r="AE4392" i="35" s="1"/>
  <c r="T4392" i="35"/>
  <c r="S4392" i="35"/>
  <c r="L4392" i="35"/>
  <c r="X4391" i="35"/>
  <c r="AE4391" i="35" s="1"/>
  <c r="T4391" i="35"/>
  <c r="S4391" i="35"/>
  <c r="L4391" i="35"/>
  <c r="X4390" i="35"/>
  <c r="AE4390" i="35" s="1"/>
  <c r="T4390" i="35"/>
  <c r="S4390" i="35"/>
  <c r="L4390" i="35"/>
  <c r="X4389" i="35"/>
  <c r="AE4389" i="35" s="1"/>
  <c r="T4389" i="35"/>
  <c r="S4389" i="35"/>
  <c r="L4389" i="35"/>
  <c r="X4388" i="35"/>
  <c r="AE4388" i="35" s="1"/>
  <c r="T4388" i="35"/>
  <c r="S4388" i="35"/>
  <c r="L4388" i="35"/>
  <c r="X4387" i="35"/>
  <c r="AE4387" i="35" s="1"/>
  <c r="T4387" i="35"/>
  <c r="S4387" i="35"/>
  <c r="L4387" i="35"/>
  <c r="X4386" i="35"/>
  <c r="AE4386" i="35" s="1"/>
  <c r="T4386" i="35"/>
  <c r="S4386" i="35"/>
  <c r="L4386" i="35"/>
  <c r="X4385" i="35"/>
  <c r="AE4385" i="35" s="1"/>
  <c r="T4385" i="35"/>
  <c r="S4385" i="35"/>
  <c r="L4385" i="35"/>
  <c r="X4384" i="35"/>
  <c r="AE4384" i="35" s="1"/>
  <c r="T4384" i="35"/>
  <c r="S4384" i="35"/>
  <c r="L4384" i="35"/>
  <c r="X4383" i="35"/>
  <c r="AE4383" i="35" s="1"/>
  <c r="T4383" i="35"/>
  <c r="S4383" i="35"/>
  <c r="L4383" i="35"/>
  <c r="X4382" i="35"/>
  <c r="AE4382" i="35" s="1"/>
  <c r="T4382" i="35"/>
  <c r="S4382" i="35"/>
  <c r="L4382" i="35"/>
  <c r="X4381" i="35"/>
  <c r="AE4381" i="35" s="1"/>
  <c r="T4381" i="35"/>
  <c r="S4381" i="35"/>
  <c r="L4381" i="35"/>
  <c r="X4380" i="35"/>
  <c r="AE4380" i="35" s="1"/>
  <c r="T4380" i="35"/>
  <c r="S4380" i="35"/>
  <c r="L4380" i="35"/>
  <c r="X4379" i="35"/>
  <c r="AE4379" i="35" s="1"/>
  <c r="T4379" i="35"/>
  <c r="S4379" i="35"/>
  <c r="L4379" i="35"/>
  <c r="X4378" i="35"/>
  <c r="AE4378" i="35" s="1"/>
  <c r="T4378" i="35"/>
  <c r="S4378" i="35"/>
  <c r="L4378" i="35"/>
  <c r="X4377" i="35"/>
  <c r="AE4377" i="35" s="1"/>
  <c r="T4377" i="35"/>
  <c r="S4377" i="35"/>
  <c r="L4377" i="35"/>
  <c r="X4376" i="35"/>
  <c r="AE4376" i="35" s="1"/>
  <c r="T4376" i="35"/>
  <c r="S4376" i="35"/>
  <c r="L4376" i="35"/>
  <c r="X4375" i="35"/>
  <c r="AE4375" i="35" s="1"/>
  <c r="T4375" i="35"/>
  <c r="S4375" i="35"/>
  <c r="L4375" i="35"/>
  <c r="X4374" i="35"/>
  <c r="AE4374" i="35" s="1"/>
  <c r="T4374" i="35"/>
  <c r="S4374" i="35"/>
  <c r="L4374" i="35"/>
  <c r="X4373" i="35"/>
  <c r="AE4373" i="35" s="1"/>
  <c r="T4373" i="35"/>
  <c r="S4373" i="35"/>
  <c r="L4373" i="35"/>
  <c r="X4372" i="35"/>
  <c r="AE4372" i="35" s="1"/>
  <c r="T4372" i="35"/>
  <c r="S4372" i="35"/>
  <c r="L4372" i="35"/>
  <c r="X4371" i="35"/>
  <c r="AE4371" i="35" s="1"/>
  <c r="T4371" i="35"/>
  <c r="S4371" i="35"/>
  <c r="L4371" i="35"/>
  <c r="X4370" i="35"/>
  <c r="AE4370" i="35" s="1"/>
  <c r="T4370" i="35"/>
  <c r="S4370" i="35"/>
  <c r="L4370" i="35"/>
  <c r="X4369" i="35"/>
  <c r="AE4369" i="35" s="1"/>
  <c r="T4369" i="35"/>
  <c r="S4369" i="35"/>
  <c r="L4369" i="35"/>
  <c r="X4368" i="35"/>
  <c r="AE4368" i="35" s="1"/>
  <c r="T4368" i="35"/>
  <c r="S4368" i="35"/>
  <c r="L4368" i="35"/>
  <c r="X4367" i="35"/>
  <c r="AE4367" i="35" s="1"/>
  <c r="T4367" i="35"/>
  <c r="S4367" i="35"/>
  <c r="L4367" i="35"/>
  <c r="X4366" i="35"/>
  <c r="AE4366" i="35" s="1"/>
  <c r="T4366" i="35"/>
  <c r="S4366" i="35"/>
  <c r="L4366" i="35"/>
  <c r="X4365" i="35"/>
  <c r="AE4365" i="35" s="1"/>
  <c r="T4365" i="35"/>
  <c r="S4365" i="35"/>
  <c r="L4365" i="35"/>
  <c r="X4364" i="35"/>
  <c r="AE4364" i="35" s="1"/>
  <c r="T4364" i="35"/>
  <c r="S4364" i="35"/>
  <c r="L4364" i="35"/>
  <c r="X4363" i="35"/>
  <c r="AE4363" i="35" s="1"/>
  <c r="T4363" i="35"/>
  <c r="S4363" i="35"/>
  <c r="L4363" i="35"/>
  <c r="X4362" i="35"/>
  <c r="AE4362" i="35" s="1"/>
  <c r="T4362" i="35"/>
  <c r="S4362" i="35"/>
  <c r="L4362" i="35"/>
  <c r="X4361" i="35"/>
  <c r="AE4361" i="35" s="1"/>
  <c r="T4361" i="35"/>
  <c r="S4361" i="35"/>
  <c r="L4361" i="35"/>
  <c r="X4360" i="35"/>
  <c r="AE4360" i="35" s="1"/>
  <c r="T4360" i="35"/>
  <c r="S4360" i="35"/>
  <c r="L4360" i="35"/>
  <c r="X4359" i="35"/>
  <c r="AE4359" i="35" s="1"/>
  <c r="T4359" i="35"/>
  <c r="S4359" i="35"/>
  <c r="L4359" i="35"/>
  <c r="X4358" i="35"/>
  <c r="AE4358" i="35" s="1"/>
  <c r="T4358" i="35"/>
  <c r="S4358" i="35"/>
  <c r="L4358" i="35"/>
  <c r="X4357" i="35"/>
  <c r="AE4357" i="35" s="1"/>
  <c r="T4357" i="35"/>
  <c r="S4357" i="35"/>
  <c r="L4357" i="35"/>
  <c r="X4356" i="35"/>
  <c r="AE4356" i="35" s="1"/>
  <c r="T4356" i="35"/>
  <c r="S4356" i="35"/>
  <c r="L4356" i="35"/>
  <c r="X4355" i="35"/>
  <c r="AE4355" i="35" s="1"/>
  <c r="T4355" i="35"/>
  <c r="S4355" i="35"/>
  <c r="L4355" i="35"/>
  <c r="X4354" i="35"/>
  <c r="AE4354" i="35" s="1"/>
  <c r="T4354" i="35"/>
  <c r="S4354" i="35"/>
  <c r="L4354" i="35"/>
  <c r="X4353" i="35"/>
  <c r="AE4353" i="35" s="1"/>
  <c r="T4353" i="35"/>
  <c r="S4353" i="35"/>
  <c r="L4353" i="35"/>
  <c r="X4352" i="35"/>
  <c r="AE4352" i="35" s="1"/>
  <c r="T4352" i="35"/>
  <c r="S4352" i="35"/>
  <c r="L4352" i="35"/>
  <c r="X4351" i="35"/>
  <c r="AE4351" i="35" s="1"/>
  <c r="T4351" i="35"/>
  <c r="S4351" i="35"/>
  <c r="L4351" i="35"/>
  <c r="X4350" i="35"/>
  <c r="AE4350" i="35" s="1"/>
  <c r="T4350" i="35"/>
  <c r="S4350" i="35"/>
  <c r="L4350" i="35"/>
  <c r="X4349" i="35"/>
  <c r="AE4349" i="35" s="1"/>
  <c r="T4349" i="35"/>
  <c r="S4349" i="35"/>
  <c r="L4349" i="35"/>
  <c r="X4348" i="35"/>
  <c r="AE4348" i="35" s="1"/>
  <c r="T4348" i="35"/>
  <c r="S4348" i="35"/>
  <c r="L4348" i="35"/>
  <c r="X4347" i="35"/>
  <c r="AE4347" i="35" s="1"/>
  <c r="T4347" i="35"/>
  <c r="S4347" i="35"/>
  <c r="L4347" i="35"/>
  <c r="X4346" i="35"/>
  <c r="AE4346" i="35" s="1"/>
  <c r="T4346" i="35"/>
  <c r="S4346" i="35"/>
  <c r="L4346" i="35"/>
  <c r="X4345" i="35"/>
  <c r="AE4345" i="35" s="1"/>
  <c r="T4345" i="35"/>
  <c r="S4345" i="35"/>
  <c r="L4345" i="35"/>
  <c r="X4344" i="35"/>
  <c r="AE4344" i="35" s="1"/>
  <c r="T4344" i="35"/>
  <c r="S4344" i="35"/>
  <c r="L4344" i="35"/>
  <c r="X4343" i="35"/>
  <c r="AE4343" i="35" s="1"/>
  <c r="T4343" i="35"/>
  <c r="S4343" i="35"/>
  <c r="L4343" i="35"/>
  <c r="X4342" i="35"/>
  <c r="AE4342" i="35" s="1"/>
  <c r="T4342" i="35"/>
  <c r="S4342" i="35"/>
  <c r="L4342" i="35"/>
  <c r="X4341" i="35"/>
  <c r="AE4341" i="35" s="1"/>
  <c r="T4341" i="35"/>
  <c r="S4341" i="35"/>
  <c r="L4341" i="35"/>
  <c r="X4340" i="35"/>
  <c r="AE4340" i="35" s="1"/>
  <c r="T4340" i="35"/>
  <c r="S4340" i="35"/>
  <c r="L4340" i="35"/>
  <c r="X4339" i="35"/>
  <c r="AE4339" i="35" s="1"/>
  <c r="T4339" i="35"/>
  <c r="S4339" i="35"/>
  <c r="L4339" i="35"/>
  <c r="X4338" i="35"/>
  <c r="AE4338" i="35" s="1"/>
  <c r="T4338" i="35"/>
  <c r="S4338" i="35"/>
  <c r="L4338" i="35"/>
  <c r="X4337" i="35"/>
  <c r="AE4337" i="35" s="1"/>
  <c r="T4337" i="35"/>
  <c r="S4337" i="35"/>
  <c r="L4337" i="35"/>
  <c r="X4336" i="35"/>
  <c r="AE4336" i="35" s="1"/>
  <c r="T4336" i="35"/>
  <c r="S4336" i="35"/>
  <c r="L4336" i="35"/>
  <c r="X4335" i="35"/>
  <c r="AE4335" i="35" s="1"/>
  <c r="T4335" i="35"/>
  <c r="S4335" i="35"/>
  <c r="L4335" i="35"/>
  <c r="X4334" i="35"/>
  <c r="AE4334" i="35" s="1"/>
  <c r="T4334" i="35"/>
  <c r="S4334" i="35"/>
  <c r="L4334" i="35"/>
  <c r="X4333" i="35"/>
  <c r="AE4333" i="35" s="1"/>
  <c r="T4333" i="35"/>
  <c r="S4333" i="35"/>
  <c r="L4333" i="35"/>
  <c r="X4332" i="35"/>
  <c r="AE4332" i="35" s="1"/>
  <c r="T4332" i="35"/>
  <c r="S4332" i="35"/>
  <c r="L4332" i="35"/>
  <c r="X4331" i="35"/>
  <c r="AE4331" i="35" s="1"/>
  <c r="T4331" i="35"/>
  <c r="S4331" i="35"/>
  <c r="L4331" i="35"/>
  <c r="X4330" i="35"/>
  <c r="AE4330" i="35" s="1"/>
  <c r="T4330" i="35"/>
  <c r="S4330" i="35"/>
  <c r="L4330" i="35"/>
  <c r="X4329" i="35"/>
  <c r="AE4329" i="35" s="1"/>
  <c r="T4329" i="35"/>
  <c r="S4329" i="35"/>
  <c r="L4329" i="35"/>
  <c r="X4328" i="35"/>
  <c r="AE4328" i="35" s="1"/>
  <c r="T4328" i="35"/>
  <c r="S4328" i="35"/>
  <c r="L4328" i="35"/>
  <c r="X4327" i="35"/>
  <c r="AE4327" i="35" s="1"/>
  <c r="T4327" i="35"/>
  <c r="S4327" i="35"/>
  <c r="L4327" i="35"/>
  <c r="X4326" i="35"/>
  <c r="AE4326" i="35" s="1"/>
  <c r="T4326" i="35"/>
  <c r="S4326" i="35"/>
  <c r="L4326" i="35"/>
  <c r="X4325" i="35"/>
  <c r="AE4325" i="35" s="1"/>
  <c r="T4325" i="35"/>
  <c r="S4325" i="35"/>
  <c r="L4325" i="35"/>
  <c r="X4324" i="35"/>
  <c r="AE4324" i="35" s="1"/>
  <c r="T4324" i="35"/>
  <c r="S4324" i="35"/>
  <c r="L4324" i="35"/>
  <c r="X4323" i="35"/>
  <c r="AE4323" i="35" s="1"/>
  <c r="T4323" i="35"/>
  <c r="S4323" i="35"/>
  <c r="L4323" i="35"/>
  <c r="X4322" i="35"/>
  <c r="AE4322" i="35" s="1"/>
  <c r="T4322" i="35"/>
  <c r="S4322" i="35"/>
  <c r="L4322" i="35"/>
  <c r="X4321" i="35"/>
  <c r="AE4321" i="35" s="1"/>
  <c r="T4321" i="35"/>
  <c r="S4321" i="35"/>
  <c r="L4321" i="35"/>
  <c r="X4320" i="35"/>
  <c r="AE4320" i="35" s="1"/>
  <c r="T4320" i="35"/>
  <c r="S4320" i="35"/>
  <c r="L4320" i="35"/>
  <c r="X4319" i="35"/>
  <c r="AE4319" i="35" s="1"/>
  <c r="T4319" i="35"/>
  <c r="S4319" i="35"/>
  <c r="L4319" i="35"/>
  <c r="X4318" i="35"/>
  <c r="AE4318" i="35" s="1"/>
  <c r="T4318" i="35"/>
  <c r="S4318" i="35"/>
  <c r="L4318" i="35"/>
  <c r="X4317" i="35"/>
  <c r="AE4317" i="35" s="1"/>
  <c r="T4317" i="35"/>
  <c r="S4317" i="35"/>
  <c r="L4317" i="35"/>
  <c r="X4316" i="35"/>
  <c r="AE4316" i="35" s="1"/>
  <c r="T4316" i="35"/>
  <c r="S4316" i="35"/>
  <c r="L4316" i="35"/>
  <c r="X4315" i="35"/>
  <c r="AE4315" i="35" s="1"/>
  <c r="T4315" i="35"/>
  <c r="S4315" i="35"/>
  <c r="L4315" i="35"/>
  <c r="X4314" i="35"/>
  <c r="AE4314" i="35" s="1"/>
  <c r="T4314" i="35"/>
  <c r="S4314" i="35"/>
  <c r="L4314" i="35"/>
  <c r="X4313" i="35"/>
  <c r="AE4313" i="35" s="1"/>
  <c r="T4313" i="35"/>
  <c r="S4313" i="35"/>
  <c r="L4313" i="35"/>
  <c r="X4312" i="35"/>
  <c r="AE4312" i="35" s="1"/>
  <c r="T4312" i="35"/>
  <c r="S4312" i="35"/>
  <c r="L4312" i="35"/>
  <c r="X4311" i="35"/>
  <c r="AE4311" i="35" s="1"/>
  <c r="T4311" i="35"/>
  <c r="S4311" i="35"/>
  <c r="L4311" i="35"/>
  <c r="X4310" i="35"/>
  <c r="AE4310" i="35" s="1"/>
  <c r="T4310" i="35"/>
  <c r="S4310" i="35"/>
  <c r="L4310" i="35"/>
  <c r="X4309" i="35"/>
  <c r="AE4309" i="35" s="1"/>
  <c r="T4309" i="35"/>
  <c r="S4309" i="35"/>
  <c r="L4309" i="35"/>
  <c r="X4308" i="35"/>
  <c r="AE4308" i="35" s="1"/>
  <c r="T4308" i="35"/>
  <c r="S4308" i="35"/>
  <c r="L4308" i="35"/>
  <c r="X4307" i="35"/>
  <c r="AE4307" i="35" s="1"/>
  <c r="T4307" i="35"/>
  <c r="S4307" i="35"/>
  <c r="L4307" i="35"/>
  <c r="X4306" i="35"/>
  <c r="AE4306" i="35" s="1"/>
  <c r="T4306" i="35"/>
  <c r="S4306" i="35"/>
  <c r="L4306" i="35"/>
  <c r="X4305" i="35"/>
  <c r="AE4305" i="35" s="1"/>
  <c r="T4305" i="35"/>
  <c r="S4305" i="35"/>
  <c r="L4305" i="35"/>
  <c r="X4304" i="35"/>
  <c r="AE4304" i="35" s="1"/>
  <c r="T4304" i="35"/>
  <c r="S4304" i="35"/>
  <c r="L4304" i="35"/>
  <c r="X4303" i="35"/>
  <c r="AE4303" i="35" s="1"/>
  <c r="T4303" i="35"/>
  <c r="S4303" i="35"/>
  <c r="L4303" i="35"/>
  <c r="X4302" i="35"/>
  <c r="AE4302" i="35" s="1"/>
  <c r="T4302" i="35"/>
  <c r="S4302" i="35"/>
  <c r="L4302" i="35"/>
  <c r="X4301" i="35"/>
  <c r="AE4301" i="35" s="1"/>
  <c r="T4301" i="35"/>
  <c r="S4301" i="35"/>
  <c r="L4301" i="35"/>
  <c r="X4300" i="35"/>
  <c r="AE4300" i="35" s="1"/>
  <c r="T4300" i="35"/>
  <c r="S4300" i="35"/>
  <c r="L4300" i="35"/>
  <c r="X4299" i="35"/>
  <c r="AE4299" i="35" s="1"/>
  <c r="T4299" i="35"/>
  <c r="S4299" i="35"/>
  <c r="L4299" i="35"/>
  <c r="X4298" i="35"/>
  <c r="AE4298" i="35" s="1"/>
  <c r="T4298" i="35"/>
  <c r="S4298" i="35"/>
  <c r="L4298" i="35"/>
  <c r="X4297" i="35"/>
  <c r="AE4297" i="35" s="1"/>
  <c r="T4297" i="35"/>
  <c r="S4297" i="35"/>
  <c r="L4297" i="35"/>
  <c r="X4296" i="35"/>
  <c r="AE4296" i="35" s="1"/>
  <c r="T4296" i="35"/>
  <c r="S4296" i="35"/>
  <c r="L4296" i="35"/>
  <c r="X4295" i="35"/>
  <c r="AE4295" i="35" s="1"/>
  <c r="T4295" i="35"/>
  <c r="S4295" i="35"/>
  <c r="L4295" i="35"/>
  <c r="X4294" i="35"/>
  <c r="AE4294" i="35" s="1"/>
  <c r="T4294" i="35"/>
  <c r="S4294" i="35"/>
  <c r="L4294" i="35"/>
  <c r="X4293" i="35"/>
  <c r="AE4293" i="35" s="1"/>
  <c r="T4293" i="35"/>
  <c r="S4293" i="35"/>
  <c r="L4293" i="35"/>
  <c r="X4292" i="35"/>
  <c r="AE4292" i="35" s="1"/>
  <c r="T4292" i="35"/>
  <c r="S4292" i="35"/>
  <c r="L4292" i="35"/>
  <c r="X4291" i="35"/>
  <c r="AE4291" i="35" s="1"/>
  <c r="T4291" i="35"/>
  <c r="S4291" i="35"/>
  <c r="L4291" i="35"/>
  <c r="X4290" i="35"/>
  <c r="AE4290" i="35" s="1"/>
  <c r="T4290" i="35"/>
  <c r="S4290" i="35"/>
  <c r="L4290" i="35"/>
  <c r="X4289" i="35"/>
  <c r="AE4289" i="35" s="1"/>
  <c r="T4289" i="35"/>
  <c r="S4289" i="35"/>
  <c r="L4289" i="35"/>
  <c r="X4288" i="35"/>
  <c r="AE4288" i="35" s="1"/>
  <c r="T4288" i="35"/>
  <c r="S4288" i="35"/>
  <c r="L4288" i="35"/>
  <c r="X4287" i="35"/>
  <c r="AE4287" i="35" s="1"/>
  <c r="T4287" i="35"/>
  <c r="S4287" i="35"/>
  <c r="L4287" i="35"/>
  <c r="X4286" i="35"/>
  <c r="AE4286" i="35" s="1"/>
  <c r="T4286" i="35"/>
  <c r="S4286" i="35"/>
  <c r="L4286" i="35"/>
  <c r="X4285" i="35"/>
  <c r="AE4285" i="35" s="1"/>
  <c r="T4285" i="35"/>
  <c r="S4285" i="35"/>
  <c r="L4285" i="35"/>
  <c r="X4284" i="35"/>
  <c r="AE4284" i="35" s="1"/>
  <c r="T4284" i="35"/>
  <c r="S4284" i="35"/>
  <c r="L4284" i="35"/>
  <c r="X4283" i="35"/>
  <c r="AE4283" i="35" s="1"/>
  <c r="T4283" i="35"/>
  <c r="S4283" i="35"/>
  <c r="L4283" i="35"/>
  <c r="X4282" i="35"/>
  <c r="AE4282" i="35" s="1"/>
  <c r="T4282" i="35"/>
  <c r="S4282" i="35"/>
  <c r="L4282" i="35"/>
  <c r="X4281" i="35"/>
  <c r="AE4281" i="35" s="1"/>
  <c r="T4281" i="35"/>
  <c r="S4281" i="35"/>
  <c r="L4281" i="35"/>
  <c r="X4280" i="35"/>
  <c r="AE4280" i="35" s="1"/>
  <c r="T4280" i="35"/>
  <c r="S4280" i="35"/>
  <c r="L4280" i="35"/>
  <c r="X4279" i="35"/>
  <c r="AE4279" i="35" s="1"/>
  <c r="T4279" i="35"/>
  <c r="S4279" i="35"/>
  <c r="L4279" i="35"/>
  <c r="X4278" i="35"/>
  <c r="AE4278" i="35" s="1"/>
  <c r="T4278" i="35"/>
  <c r="S4278" i="35"/>
  <c r="L4278" i="35"/>
  <c r="X4277" i="35"/>
  <c r="AE4277" i="35" s="1"/>
  <c r="T4277" i="35"/>
  <c r="S4277" i="35"/>
  <c r="L4277" i="35"/>
  <c r="X4276" i="35"/>
  <c r="AE4276" i="35" s="1"/>
  <c r="T4276" i="35"/>
  <c r="S4276" i="35"/>
  <c r="L4276" i="35"/>
  <c r="X4275" i="35"/>
  <c r="AE4275" i="35" s="1"/>
  <c r="T4275" i="35"/>
  <c r="S4275" i="35"/>
  <c r="L4275" i="35"/>
  <c r="X4274" i="35"/>
  <c r="AE4274" i="35" s="1"/>
  <c r="T4274" i="35"/>
  <c r="S4274" i="35"/>
  <c r="L4274" i="35"/>
  <c r="X4273" i="35"/>
  <c r="AE4273" i="35" s="1"/>
  <c r="T4273" i="35"/>
  <c r="S4273" i="35"/>
  <c r="L4273" i="35"/>
  <c r="X4272" i="35"/>
  <c r="AE4272" i="35" s="1"/>
  <c r="T4272" i="35"/>
  <c r="S4272" i="35"/>
  <c r="L4272" i="35"/>
  <c r="X4271" i="35"/>
  <c r="AE4271" i="35" s="1"/>
  <c r="T4271" i="35"/>
  <c r="S4271" i="35"/>
  <c r="L4271" i="35"/>
  <c r="X4270" i="35"/>
  <c r="AE4270" i="35" s="1"/>
  <c r="T4270" i="35"/>
  <c r="S4270" i="35"/>
  <c r="L4270" i="35"/>
  <c r="X4269" i="35"/>
  <c r="AE4269" i="35" s="1"/>
  <c r="T4269" i="35"/>
  <c r="S4269" i="35"/>
  <c r="L4269" i="35"/>
  <c r="X4268" i="35"/>
  <c r="AE4268" i="35" s="1"/>
  <c r="T4268" i="35"/>
  <c r="S4268" i="35"/>
  <c r="L4268" i="35"/>
  <c r="X4267" i="35"/>
  <c r="AE4267" i="35" s="1"/>
  <c r="T4267" i="35"/>
  <c r="S4267" i="35"/>
  <c r="L4267" i="35"/>
  <c r="X4266" i="35"/>
  <c r="AE4266" i="35" s="1"/>
  <c r="T4266" i="35"/>
  <c r="S4266" i="35"/>
  <c r="L4266" i="35"/>
  <c r="X4265" i="35"/>
  <c r="AE4265" i="35" s="1"/>
  <c r="T4265" i="35"/>
  <c r="S4265" i="35"/>
  <c r="L4265" i="35"/>
  <c r="X4264" i="35"/>
  <c r="AE4264" i="35" s="1"/>
  <c r="T4264" i="35"/>
  <c r="S4264" i="35"/>
  <c r="L4264" i="35"/>
  <c r="X4263" i="35"/>
  <c r="AE4263" i="35" s="1"/>
  <c r="T4263" i="35"/>
  <c r="S4263" i="35"/>
  <c r="L4263" i="35"/>
  <c r="X4262" i="35"/>
  <c r="AE4262" i="35" s="1"/>
  <c r="T4262" i="35"/>
  <c r="S4262" i="35"/>
  <c r="L4262" i="35"/>
  <c r="X4261" i="35"/>
  <c r="AE4261" i="35" s="1"/>
  <c r="T4261" i="35"/>
  <c r="S4261" i="35"/>
  <c r="L4261" i="35"/>
  <c r="X4260" i="35"/>
  <c r="AE4260" i="35" s="1"/>
  <c r="T4260" i="35"/>
  <c r="S4260" i="35"/>
  <c r="L4260" i="35"/>
  <c r="X4259" i="35"/>
  <c r="AE4259" i="35" s="1"/>
  <c r="T4259" i="35"/>
  <c r="S4259" i="35"/>
  <c r="L4259" i="35"/>
  <c r="X4258" i="35"/>
  <c r="AE4258" i="35" s="1"/>
  <c r="T4258" i="35"/>
  <c r="S4258" i="35"/>
  <c r="L4258" i="35"/>
  <c r="X4257" i="35"/>
  <c r="AE4257" i="35" s="1"/>
  <c r="T4257" i="35"/>
  <c r="S4257" i="35"/>
  <c r="L4257" i="35"/>
  <c r="X4256" i="35"/>
  <c r="AE4256" i="35" s="1"/>
  <c r="T4256" i="35"/>
  <c r="S4256" i="35"/>
  <c r="L4256" i="35"/>
  <c r="X4255" i="35"/>
  <c r="AE4255" i="35" s="1"/>
  <c r="T4255" i="35"/>
  <c r="S4255" i="35"/>
  <c r="L4255" i="35"/>
  <c r="X4254" i="35"/>
  <c r="AE4254" i="35" s="1"/>
  <c r="T4254" i="35"/>
  <c r="S4254" i="35"/>
  <c r="L4254" i="35"/>
  <c r="X4253" i="35"/>
  <c r="AE4253" i="35" s="1"/>
  <c r="T4253" i="35"/>
  <c r="S4253" i="35"/>
  <c r="L4253" i="35"/>
  <c r="X4252" i="35"/>
  <c r="AE4252" i="35" s="1"/>
  <c r="T4252" i="35"/>
  <c r="S4252" i="35"/>
  <c r="L4252" i="35"/>
  <c r="X4251" i="35"/>
  <c r="AE4251" i="35" s="1"/>
  <c r="T4251" i="35"/>
  <c r="S4251" i="35"/>
  <c r="L4251" i="35"/>
  <c r="X4250" i="35"/>
  <c r="AE4250" i="35" s="1"/>
  <c r="T4250" i="35"/>
  <c r="S4250" i="35"/>
  <c r="L4250" i="35"/>
  <c r="X4249" i="35"/>
  <c r="AE4249" i="35" s="1"/>
  <c r="T4249" i="35"/>
  <c r="S4249" i="35"/>
  <c r="L4249" i="35"/>
  <c r="X4248" i="35"/>
  <c r="AE4248" i="35" s="1"/>
  <c r="T4248" i="35"/>
  <c r="S4248" i="35"/>
  <c r="L4248" i="35"/>
  <c r="X4247" i="35"/>
  <c r="AE4247" i="35" s="1"/>
  <c r="T4247" i="35"/>
  <c r="S4247" i="35"/>
  <c r="L4247" i="35"/>
  <c r="X4246" i="35"/>
  <c r="AE4246" i="35" s="1"/>
  <c r="T4246" i="35"/>
  <c r="S4246" i="35"/>
  <c r="L4246" i="35"/>
  <c r="X4245" i="35"/>
  <c r="AE4245" i="35" s="1"/>
  <c r="T4245" i="35"/>
  <c r="S4245" i="35"/>
  <c r="L4245" i="35"/>
  <c r="X4244" i="35"/>
  <c r="AE4244" i="35" s="1"/>
  <c r="T4244" i="35"/>
  <c r="S4244" i="35"/>
  <c r="L4244" i="35"/>
  <c r="X4243" i="35"/>
  <c r="AE4243" i="35" s="1"/>
  <c r="T4243" i="35"/>
  <c r="S4243" i="35"/>
  <c r="L4243" i="35"/>
  <c r="X4242" i="35"/>
  <c r="AE4242" i="35" s="1"/>
  <c r="T4242" i="35"/>
  <c r="S4242" i="35"/>
  <c r="L4242" i="35"/>
  <c r="X4241" i="35"/>
  <c r="AE4241" i="35" s="1"/>
  <c r="T4241" i="35"/>
  <c r="S4241" i="35"/>
  <c r="L4241" i="35"/>
  <c r="X4240" i="35"/>
  <c r="AE4240" i="35" s="1"/>
  <c r="T4240" i="35"/>
  <c r="S4240" i="35"/>
  <c r="L4240" i="35"/>
  <c r="X4239" i="35"/>
  <c r="AE4239" i="35" s="1"/>
  <c r="T4239" i="35"/>
  <c r="S4239" i="35"/>
  <c r="L4239" i="35"/>
  <c r="X4238" i="35"/>
  <c r="AE4238" i="35" s="1"/>
  <c r="T4238" i="35"/>
  <c r="S4238" i="35"/>
  <c r="L4238" i="35"/>
  <c r="X4237" i="35"/>
  <c r="AE4237" i="35" s="1"/>
  <c r="T4237" i="35"/>
  <c r="S4237" i="35"/>
  <c r="L4237" i="35"/>
  <c r="X4236" i="35"/>
  <c r="AE4236" i="35" s="1"/>
  <c r="T4236" i="35"/>
  <c r="S4236" i="35"/>
  <c r="L4236" i="35"/>
  <c r="X4235" i="35"/>
  <c r="AE4235" i="35" s="1"/>
  <c r="T4235" i="35"/>
  <c r="S4235" i="35"/>
  <c r="L4235" i="35"/>
  <c r="X4234" i="35"/>
  <c r="AE4234" i="35" s="1"/>
  <c r="T4234" i="35"/>
  <c r="S4234" i="35"/>
  <c r="L4234" i="35"/>
  <c r="X4233" i="35"/>
  <c r="AE4233" i="35" s="1"/>
  <c r="T4233" i="35"/>
  <c r="S4233" i="35"/>
  <c r="L4233" i="35"/>
  <c r="X4232" i="35"/>
  <c r="AE4232" i="35" s="1"/>
  <c r="T4232" i="35"/>
  <c r="S4232" i="35"/>
  <c r="L4232" i="35"/>
  <c r="X4231" i="35"/>
  <c r="AE4231" i="35" s="1"/>
  <c r="T4231" i="35"/>
  <c r="S4231" i="35"/>
  <c r="L4231" i="35"/>
  <c r="X4230" i="35"/>
  <c r="AE4230" i="35" s="1"/>
  <c r="T4230" i="35"/>
  <c r="S4230" i="35"/>
  <c r="L4230" i="35"/>
  <c r="X4229" i="35"/>
  <c r="AE4229" i="35" s="1"/>
  <c r="T4229" i="35"/>
  <c r="S4229" i="35"/>
  <c r="L4229" i="35"/>
  <c r="X4228" i="35"/>
  <c r="AE4228" i="35" s="1"/>
  <c r="T4228" i="35"/>
  <c r="S4228" i="35"/>
  <c r="L4228" i="35"/>
  <c r="X4227" i="35"/>
  <c r="AE4227" i="35" s="1"/>
  <c r="T4227" i="35"/>
  <c r="S4227" i="35"/>
  <c r="L4227" i="35"/>
  <c r="X4226" i="35"/>
  <c r="AE4226" i="35" s="1"/>
  <c r="T4226" i="35"/>
  <c r="S4226" i="35"/>
  <c r="L4226" i="35"/>
  <c r="X4225" i="35"/>
  <c r="AE4225" i="35" s="1"/>
  <c r="T4225" i="35"/>
  <c r="S4225" i="35"/>
  <c r="L4225" i="35"/>
  <c r="X4224" i="35"/>
  <c r="AE4224" i="35" s="1"/>
  <c r="T4224" i="35"/>
  <c r="S4224" i="35"/>
  <c r="L4224" i="35"/>
  <c r="X4223" i="35"/>
  <c r="AE4223" i="35" s="1"/>
  <c r="T4223" i="35"/>
  <c r="S4223" i="35"/>
  <c r="L4223" i="35"/>
  <c r="X4222" i="35"/>
  <c r="AE4222" i="35" s="1"/>
  <c r="T4222" i="35"/>
  <c r="S4222" i="35"/>
  <c r="L4222" i="35"/>
  <c r="X4221" i="35"/>
  <c r="AE4221" i="35" s="1"/>
  <c r="T4221" i="35"/>
  <c r="S4221" i="35"/>
  <c r="L4221" i="35"/>
  <c r="X4220" i="35"/>
  <c r="AE4220" i="35" s="1"/>
  <c r="T4220" i="35"/>
  <c r="S4220" i="35"/>
  <c r="L4220" i="35"/>
  <c r="X4219" i="35"/>
  <c r="AE4219" i="35" s="1"/>
  <c r="T4219" i="35"/>
  <c r="S4219" i="35"/>
  <c r="L4219" i="35"/>
  <c r="X4218" i="35"/>
  <c r="AE4218" i="35" s="1"/>
  <c r="T4218" i="35"/>
  <c r="S4218" i="35"/>
  <c r="L4218" i="35"/>
  <c r="X4217" i="35"/>
  <c r="AE4217" i="35" s="1"/>
  <c r="T4217" i="35"/>
  <c r="S4217" i="35"/>
  <c r="L4217" i="35"/>
  <c r="X4216" i="35"/>
  <c r="AE4216" i="35" s="1"/>
  <c r="T4216" i="35"/>
  <c r="S4216" i="35"/>
  <c r="L4216" i="35"/>
  <c r="X4215" i="35"/>
  <c r="AE4215" i="35" s="1"/>
  <c r="T4215" i="35"/>
  <c r="S4215" i="35"/>
  <c r="L4215" i="35"/>
  <c r="X4214" i="35"/>
  <c r="AE4214" i="35" s="1"/>
  <c r="T4214" i="35"/>
  <c r="S4214" i="35"/>
  <c r="L4214" i="35"/>
  <c r="X4213" i="35"/>
  <c r="AE4213" i="35" s="1"/>
  <c r="T4213" i="35"/>
  <c r="S4213" i="35"/>
  <c r="L4213" i="35"/>
  <c r="X4212" i="35"/>
  <c r="AE4212" i="35" s="1"/>
  <c r="T4212" i="35"/>
  <c r="S4212" i="35"/>
  <c r="L4212" i="35"/>
  <c r="X4211" i="35"/>
  <c r="AE4211" i="35" s="1"/>
  <c r="T4211" i="35"/>
  <c r="S4211" i="35"/>
  <c r="L4211" i="35"/>
  <c r="X4210" i="35"/>
  <c r="AE4210" i="35" s="1"/>
  <c r="T4210" i="35"/>
  <c r="S4210" i="35"/>
  <c r="L4210" i="35"/>
  <c r="X4209" i="35"/>
  <c r="AE4209" i="35" s="1"/>
  <c r="T4209" i="35"/>
  <c r="S4209" i="35"/>
  <c r="L4209" i="35"/>
  <c r="X4208" i="35"/>
  <c r="AE4208" i="35" s="1"/>
  <c r="T4208" i="35"/>
  <c r="S4208" i="35"/>
  <c r="L4208" i="35"/>
  <c r="X4207" i="35"/>
  <c r="AE4207" i="35" s="1"/>
  <c r="T4207" i="35"/>
  <c r="S4207" i="35"/>
  <c r="L4207" i="35"/>
  <c r="X4206" i="35"/>
  <c r="AE4206" i="35" s="1"/>
  <c r="T4206" i="35"/>
  <c r="S4206" i="35"/>
  <c r="L4206" i="35"/>
  <c r="X4205" i="35"/>
  <c r="AE4205" i="35" s="1"/>
  <c r="T4205" i="35"/>
  <c r="S4205" i="35"/>
  <c r="L4205" i="35"/>
  <c r="X4204" i="35"/>
  <c r="AE4204" i="35" s="1"/>
  <c r="T4204" i="35"/>
  <c r="S4204" i="35"/>
  <c r="L4204" i="35"/>
  <c r="X4203" i="35"/>
  <c r="AE4203" i="35" s="1"/>
  <c r="T4203" i="35"/>
  <c r="S4203" i="35"/>
  <c r="L4203" i="35"/>
  <c r="X4202" i="35"/>
  <c r="AE4202" i="35" s="1"/>
  <c r="T4202" i="35"/>
  <c r="S4202" i="35"/>
  <c r="L4202" i="35"/>
  <c r="X4201" i="35"/>
  <c r="AE4201" i="35" s="1"/>
  <c r="T4201" i="35"/>
  <c r="S4201" i="35"/>
  <c r="L4201" i="35"/>
  <c r="X4200" i="35"/>
  <c r="AE4200" i="35" s="1"/>
  <c r="T4200" i="35"/>
  <c r="S4200" i="35"/>
  <c r="L4200" i="35"/>
  <c r="X4199" i="35"/>
  <c r="AE4199" i="35" s="1"/>
  <c r="T4199" i="35"/>
  <c r="S4199" i="35"/>
  <c r="L4199" i="35"/>
  <c r="X4198" i="35"/>
  <c r="AE4198" i="35" s="1"/>
  <c r="T4198" i="35"/>
  <c r="S4198" i="35"/>
  <c r="L4198" i="35"/>
  <c r="X4197" i="35"/>
  <c r="AE4197" i="35" s="1"/>
  <c r="T4197" i="35"/>
  <c r="S4197" i="35"/>
  <c r="L4197" i="35"/>
  <c r="X4196" i="35"/>
  <c r="AE4196" i="35" s="1"/>
  <c r="T4196" i="35"/>
  <c r="S4196" i="35"/>
  <c r="L4196" i="35"/>
  <c r="X4195" i="35"/>
  <c r="AE4195" i="35" s="1"/>
  <c r="T4195" i="35"/>
  <c r="S4195" i="35"/>
  <c r="L4195" i="35"/>
  <c r="X4194" i="35"/>
  <c r="AE4194" i="35" s="1"/>
  <c r="T4194" i="35"/>
  <c r="S4194" i="35"/>
  <c r="L4194" i="35"/>
  <c r="X4193" i="35"/>
  <c r="AE4193" i="35" s="1"/>
  <c r="T4193" i="35"/>
  <c r="S4193" i="35"/>
  <c r="L4193" i="35"/>
  <c r="X4192" i="35"/>
  <c r="AE4192" i="35" s="1"/>
  <c r="T4192" i="35"/>
  <c r="S4192" i="35"/>
  <c r="L4192" i="35"/>
  <c r="X4191" i="35"/>
  <c r="AE4191" i="35" s="1"/>
  <c r="T4191" i="35"/>
  <c r="S4191" i="35"/>
  <c r="L4191" i="35"/>
  <c r="X4190" i="35"/>
  <c r="AE4190" i="35" s="1"/>
  <c r="T4190" i="35"/>
  <c r="S4190" i="35"/>
  <c r="L4190" i="35"/>
  <c r="X4189" i="35"/>
  <c r="AE4189" i="35" s="1"/>
  <c r="T4189" i="35"/>
  <c r="S4189" i="35"/>
  <c r="L4189" i="35"/>
  <c r="X4188" i="35"/>
  <c r="AE4188" i="35" s="1"/>
  <c r="T4188" i="35"/>
  <c r="S4188" i="35"/>
  <c r="L4188" i="35"/>
  <c r="X4187" i="35"/>
  <c r="AE4187" i="35" s="1"/>
  <c r="T4187" i="35"/>
  <c r="S4187" i="35"/>
  <c r="L4187" i="35"/>
  <c r="X4186" i="35"/>
  <c r="AE4186" i="35" s="1"/>
  <c r="T4186" i="35"/>
  <c r="S4186" i="35"/>
  <c r="L4186" i="35"/>
  <c r="X4185" i="35"/>
  <c r="AE4185" i="35" s="1"/>
  <c r="T4185" i="35"/>
  <c r="S4185" i="35"/>
  <c r="L4185" i="35"/>
  <c r="X4184" i="35"/>
  <c r="AE4184" i="35" s="1"/>
  <c r="T4184" i="35"/>
  <c r="S4184" i="35"/>
  <c r="L4184" i="35"/>
  <c r="X4183" i="35"/>
  <c r="AE4183" i="35" s="1"/>
  <c r="T4183" i="35"/>
  <c r="S4183" i="35"/>
  <c r="L4183" i="35"/>
  <c r="X4182" i="35"/>
  <c r="AE4182" i="35" s="1"/>
  <c r="T4182" i="35"/>
  <c r="S4182" i="35"/>
  <c r="L4182" i="35"/>
  <c r="X4181" i="35"/>
  <c r="AE4181" i="35" s="1"/>
  <c r="T4181" i="35"/>
  <c r="S4181" i="35"/>
  <c r="L4181" i="35"/>
  <c r="X4180" i="35"/>
  <c r="AE4180" i="35" s="1"/>
  <c r="T4180" i="35"/>
  <c r="S4180" i="35"/>
  <c r="L4180" i="35"/>
  <c r="X4179" i="35"/>
  <c r="AE4179" i="35" s="1"/>
  <c r="T4179" i="35"/>
  <c r="S4179" i="35"/>
  <c r="L4179" i="35"/>
  <c r="X4178" i="35"/>
  <c r="AE4178" i="35" s="1"/>
  <c r="T4178" i="35"/>
  <c r="S4178" i="35"/>
  <c r="L4178" i="35"/>
  <c r="X4177" i="35"/>
  <c r="AE4177" i="35" s="1"/>
  <c r="T4177" i="35"/>
  <c r="S4177" i="35"/>
  <c r="L4177" i="35"/>
  <c r="X4176" i="35"/>
  <c r="AE4176" i="35" s="1"/>
  <c r="T4176" i="35"/>
  <c r="S4176" i="35"/>
  <c r="L4176" i="35"/>
  <c r="X4175" i="35"/>
  <c r="AE4175" i="35" s="1"/>
  <c r="T4175" i="35"/>
  <c r="S4175" i="35"/>
  <c r="L4175" i="35"/>
  <c r="X4174" i="35"/>
  <c r="AE4174" i="35" s="1"/>
  <c r="T4174" i="35"/>
  <c r="S4174" i="35"/>
  <c r="L4174" i="35"/>
  <c r="X4173" i="35"/>
  <c r="AE4173" i="35" s="1"/>
  <c r="T4173" i="35"/>
  <c r="S4173" i="35"/>
  <c r="L4173" i="35"/>
  <c r="X4172" i="35"/>
  <c r="AE4172" i="35" s="1"/>
  <c r="T4172" i="35"/>
  <c r="S4172" i="35"/>
  <c r="L4172" i="35"/>
  <c r="X4171" i="35"/>
  <c r="AE4171" i="35" s="1"/>
  <c r="T4171" i="35"/>
  <c r="S4171" i="35"/>
  <c r="L4171" i="35"/>
  <c r="X4170" i="35"/>
  <c r="AE4170" i="35" s="1"/>
  <c r="T4170" i="35"/>
  <c r="S4170" i="35"/>
  <c r="L4170" i="35"/>
  <c r="X4169" i="35"/>
  <c r="AE4169" i="35" s="1"/>
  <c r="T4169" i="35"/>
  <c r="S4169" i="35"/>
  <c r="L4169" i="35"/>
  <c r="X4168" i="35"/>
  <c r="AE4168" i="35" s="1"/>
  <c r="T4168" i="35"/>
  <c r="S4168" i="35"/>
  <c r="L4168" i="35"/>
  <c r="X4167" i="35"/>
  <c r="AE4167" i="35" s="1"/>
  <c r="T4167" i="35"/>
  <c r="S4167" i="35"/>
  <c r="L4167" i="35"/>
  <c r="X4166" i="35"/>
  <c r="AE4166" i="35" s="1"/>
  <c r="T4166" i="35"/>
  <c r="S4166" i="35"/>
  <c r="L4166" i="35"/>
  <c r="X4165" i="35"/>
  <c r="AE4165" i="35" s="1"/>
  <c r="T4165" i="35"/>
  <c r="S4165" i="35"/>
  <c r="L4165" i="35"/>
  <c r="X4164" i="35"/>
  <c r="AE4164" i="35" s="1"/>
  <c r="T4164" i="35"/>
  <c r="S4164" i="35"/>
  <c r="L4164" i="35"/>
  <c r="X4163" i="35"/>
  <c r="AE4163" i="35" s="1"/>
  <c r="T4163" i="35"/>
  <c r="S4163" i="35"/>
  <c r="L4163" i="35"/>
  <c r="X4162" i="35"/>
  <c r="AE4162" i="35" s="1"/>
  <c r="T4162" i="35"/>
  <c r="S4162" i="35"/>
  <c r="L4162" i="35"/>
  <c r="X4161" i="35"/>
  <c r="AE4161" i="35" s="1"/>
  <c r="T4161" i="35"/>
  <c r="S4161" i="35"/>
  <c r="L4161" i="35"/>
  <c r="X4160" i="35"/>
  <c r="AE4160" i="35" s="1"/>
  <c r="T4160" i="35"/>
  <c r="S4160" i="35"/>
  <c r="L4160" i="35"/>
  <c r="X4159" i="35"/>
  <c r="AE4159" i="35" s="1"/>
  <c r="T4159" i="35"/>
  <c r="S4159" i="35"/>
  <c r="L4159" i="35"/>
  <c r="X4158" i="35"/>
  <c r="AE4158" i="35" s="1"/>
  <c r="T4158" i="35"/>
  <c r="S4158" i="35"/>
  <c r="L4158" i="35"/>
  <c r="X4157" i="35"/>
  <c r="AE4157" i="35" s="1"/>
  <c r="T4157" i="35"/>
  <c r="S4157" i="35"/>
  <c r="L4157" i="35"/>
  <c r="X4156" i="35"/>
  <c r="AE4156" i="35" s="1"/>
  <c r="T4156" i="35"/>
  <c r="S4156" i="35"/>
  <c r="L4156" i="35"/>
  <c r="X4155" i="35"/>
  <c r="AE4155" i="35" s="1"/>
  <c r="T4155" i="35"/>
  <c r="S4155" i="35"/>
  <c r="L4155" i="35"/>
  <c r="X4154" i="35"/>
  <c r="AE4154" i="35" s="1"/>
  <c r="T4154" i="35"/>
  <c r="S4154" i="35"/>
  <c r="L4154" i="35"/>
  <c r="X4153" i="35"/>
  <c r="AE4153" i="35" s="1"/>
  <c r="T4153" i="35"/>
  <c r="S4153" i="35"/>
  <c r="L4153" i="35"/>
  <c r="X4152" i="35"/>
  <c r="AE4152" i="35" s="1"/>
  <c r="T4152" i="35"/>
  <c r="S4152" i="35"/>
  <c r="L4152" i="35"/>
  <c r="X4151" i="35"/>
  <c r="AE4151" i="35" s="1"/>
  <c r="T4151" i="35"/>
  <c r="S4151" i="35"/>
  <c r="L4151" i="35"/>
  <c r="X4150" i="35"/>
  <c r="AE4150" i="35" s="1"/>
  <c r="T4150" i="35"/>
  <c r="S4150" i="35"/>
  <c r="L4150" i="35"/>
  <c r="X4149" i="35"/>
  <c r="AE4149" i="35" s="1"/>
  <c r="T4149" i="35"/>
  <c r="S4149" i="35"/>
  <c r="L4149" i="35"/>
  <c r="X4148" i="35"/>
  <c r="AE4148" i="35" s="1"/>
  <c r="T4148" i="35"/>
  <c r="S4148" i="35"/>
  <c r="L4148" i="35"/>
  <c r="X4147" i="35"/>
  <c r="AE4147" i="35" s="1"/>
  <c r="T4147" i="35"/>
  <c r="S4147" i="35"/>
  <c r="L4147" i="35"/>
  <c r="X4146" i="35"/>
  <c r="AE4146" i="35" s="1"/>
  <c r="T4146" i="35"/>
  <c r="S4146" i="35"/>
  <c r="L4146" i="35"/>
  <c r="X4145" i="35"/>
  <c r="AE4145" i="35" s="1"/>
  <c r="T4145" i="35"/>
  <c r="S4145" i="35"/>
  <c r="L4145" i="35"/>
  <c r="X4144" i="35"/>
  <c r="AE4144" i="35" s="1"/>
  <c r="T4144" i="35"/>
  <c r="S4144" i="35"/>
  <c r="L4144" i="35"/>
  <c r="X4143" i="35"/>
  <c r="AE4143" i="35" s="1"/>
  <c r="T4143" i="35"/>
  <c r="S4143" i="35"/>
  <c r="L4143" i="35"/>
  <c r="X4142" i="35"/>
  <c r="AE4142" i="35" s="1"/>
  <c r="T4142" i="35"/>
  <c r="S4142" i="35"/>
  <c r="L4142" i="35"/>
  <c r="X4141" i="35"/>
  <c r="AE4141" i="35" s="1"/>
  <c r="T4141" i="35"/>
  <c r="S4141" i="35"/>
  <c r="L4141" i="35"/>
  <c r="X4140" i="35"/>
  <c r="AE4140" i="35" s="1"/>
  <c r="T4140" i="35"/>
  <c r="S4140" i="35"/>
  <c r="L4140" i="35"/>
  <c r="X4139" i="35"/>
  <c r="AE4139" i="35" s="1"/>
  <c r="T4139" i="35"/>
  <c r="S4139" i="35"/>
  <c r="L4139" i="35"/>
  <c r="X4138" i="35"/>
  <c r="AE4138" i="35" s="1"/>
  <c r="T4138" i="35"/>
  <c r="S4138" i="35"/>
  <c r="L4138" i="35"/>
  <c r="X4137" i="35"/>
  <c r="AE4137" i="35" s="1"/>
  <c r="T4137" i="35"/>
  <c r="S4137" i="35"/>
  <c r="L4137" i="35"/>
  <c r="X4136" i="35"/>
  <c r="AE4136" i="35" s="1"/>
  <c r="T4136" i="35"/>
  <c r="S4136" i="35"/>
  <c r="L4136" i="35"/>
  <c r="X4135" i="35"/>
  <c r="AE4135" i="35" s="1"/>
  <c r="T4135" i="35"/>
  <c r="S4135" i="35"/>
  <c r="L4135" i="35"/>
  <c r="X4134" i="35"/>
  <c r="AE4134" i="35" s="1"/>
  <c r="T4134" i="35"/>
  <c r="S4134" i="35"/>
  <c r="L4134" i="35"/>
  <c r="X4133" i="35"/>
  <c r="AE4133" i="35" s="1"/>
  <c r="T4133" i="35"/>
  <c r="S4133" i="35"/>
  <c r="L4133" i="35"/>
  <c r="X4132" i="35"/>
  <c r="AE4132" i="35" s="1"/>
  <c r="T4132" i="35"/>
  <c r="S4132" i="35"/>
  <c r="L4132" i="35"/>
  <c r="X4131" i="35"/>
  <c r="AE4131" i="35" s="1"/>
  <c r="T4131" i="35"/>
  <c r="S4131" i="35"/>
  <c r="L4131" i="35"/>
  <c r="X4130" i="35"/>
  <c r="AE4130" i="35" s="1"/>
  <c r="T4130" i="35"/>
  <c r="S4130" i="35"/>
  <c r="L4130" i="35"/>
  <c r="X4129" i="35"/>
  <c r="AE4129" i="35" s="1"/>
  <c r="T4129" i="35"/>
  <c r="S4129" i="35"/>
  <c r="L4129" i="35"/>
  <c r="X4128" i="35"/>
  <c r="AE4128" i="35" s="1"/>
  <c r="T4128" i="35"/>
  <c r="S4128" i="35"/>
  <c r="L4128" i="35"/>
  <c r="X4127" i="35"/>
  <c r="AE4127" i="35" s="1"/>
  <c r="T4127" i="35"/>
  <c r="S4127" i="35"/>
  <c r="L4127" i="35"/>
  <c r="X4126" i="35"/>
  <c r="AE4126" i="35" s="1"/>
  <c r="T4126" i="35"/>
  <c r="S4126" i="35"/>
  <c r="L4126" i="35"/>
  <c r="X4125" i="35"/>
  <c r="AE4125" i="35" s="1"/>
  <c r="T4125" i="35"/>
  <c r="S4125" i="35"/>
  <c r="L4125" i="35"/>
  <c r="X4124" i="35"/>
  <c r="AE4124" i="35" s="1"/>
  <c r="T4124" i="35"/>
  <c r="S4124" i="35"/>
  <c r="L4124" i="35"/>
  <c r="X4123" i="35"/>
  <c r="AE4123" i="35" s="1"/>
  <c r="T4123" i="35"/>
  <c r="S4123" i="35"/>
  <c r="L4123" i="35"/>
  <c r="X4122" i="35"/>
  <c r="AE4122" i="35" s="1"/>
  <c r="T4122" i="35"/>
  <c r="S4122" i="35"/>
  <c r="L4122" i="35"/>
  <c r="X4121" i="35"/>
  <c r="AE4121" i="35" s="1"/>
  <c r="T4121" i="35"/>
  <c r="S4121" i="35"/>
  <c r="L4121" i="35"/>
  <c r="X4120" i="35"/>
  <c r="AE4120" i="35" s="1"/>
  <c r="T4120" i="35"/>
  <c r="S4120" i="35"/>
  <c r="L4120" i="35"/>
  <c r="X4119" i="35"/>
  <c r="AE4119" i="35" s="1"/>
  <c r="T4119" i="35"/>
  <c r="S4119" i="35"/>
  <c r="L4119" i="35"/>
  <c r="X4118" i="35"/>
  <c r="AE4118" i="35" s="1"/>
  <c r="T4118" i="35"/>
  <c r="S4118" i="35"/>
  <c r="L4118" i="35"/>
  <c r="X4117" i="35"/>
  <c r="AE4117" i="35" s="1"/>
  <c r="T4117" i="35"/>
  <c r="S4117" i="35"/>
  <c r="L4117" i="35"/>
  <c r="X4116" i="35"/>
  <c r="AE4116" i="35" s="1"/>
  <c r="T4116" i="35"/>
  <c r="S4116" i="35"/>
  <c r="L4116" i="35"/>
  <c r="X4115" i="35"/>
  <c r="AE4115" i="35" s="1"/>
  <c r="T4115" i="35"/>
  <c r="S4115" i="35"/>
  <c r="L4115" i="35"/>
  <c r="X4114" i="35"/>
  <c r="AE4114" i="35" s="1"/>
  <c r="T4114" i="35"/>
  <c r="S4114" i="35"/>
  <c r="L4114" i="35"/>
  <c r="X4113" i="35"/>
  <c r="AE4113" i="35" s="1"/>
  <c r="T4113" i="35"/>
  <c r="S4113" i="35"/>
  <c r="L4113" i="35"/>
  <c r="X4112" i="35"/>
  <c r="AE4112" i="35" s="1"/>
  <c r="T4112" i="35"/>
  <c r="S4112" i="35"/>
  <c r="L4112" i="35"/>
  <c r="X4111" i="35"/>
  <c r="AE4111" i="35" s="1"/>
  <c r="T4111" i="35"/>
  <c r="S4111" i="35"/>
  <c r="L4111" i="35"/>
  <c r="X4110" i="35"/>
  <c r="AE4110" i="35" s="1"/>
  <c r="T4110" i="35"/>
  <c r="S4110" i="35"/>
  <c r="L4110" i="35"/>
  <c r="X4109" i="35"/>
  <c r="AE4109" i="35" s="1"/>
  <c r="T4109" i="35"/>
  <c r="S4109" i="35"/>
  <c r="L4109" i="35"/>
  <c r="X4108" i="35"/>
  <c r="AE4108" i="35" s="1"/>
  <c r="T4108" i="35"/>
  <c r="S4108" i="35"/>
  <c r="L4108" i="35"/>
  <c r="X4107" i="35"/>
  <c r="AE4107" i="35" s="1"/>
  <c r="T4107" i="35"/>
  <c r="S4107" i="35"/>
  <c r="L4107" i="35"/>
  <c r="X4106" i="35"/>
  <c r="AE4106" i="35" s="1"/>
  <c r="T4106" i="35"/>
  <c r="S4106" i="35"/>
  <c r="L4106" i="35"/>
  <c r="X4105" i="35"/>
  <c r="AE4105" i="35" s="1"/>
  <c r="T4105" i="35"/>
  <c r="S4105" i="35"/>
  <c r="L4105" i="35"/>
  <c r="X4104" i="35"/>
  <c r="AE4104" i="35" s="1"/>
  <c r="T4104" i="35"/>
  <c r="S4104" i="35"/>
  <c r="L4104" i="35"/>
  <c r="X4103" i="35"/>
  <c r="AE4103" i="35" s="1"/>
  <c r="T4103" i="35"/>
  <c r="S4103" i="35"/>
  <c r="L4103" i="35"/>
  <c r="X4102" i="35"/>
  <c r="AE4102" i="35" s="1"/>
  <c r="T4102" i="35"/>
  <c r="S4102" i="35"/>
  <c r="L4102" i="35"/>
  <c r="X4101" i="35"/>
  <c r="AE4101" i="35" s="1"/>
  <c r="T4101" i="35"/>
  <c r="S4101" i="35"/>
  <c r="L4101" i="35"/>
  <c r="X4100" i="35"/>
  <c r="AE4100" i="35" s="1"/>
  <c r="T4100" i="35"/>
  <c r="S4100" i="35"/>
  <c r="L4100" i="35"/>
  <c r="X4099" i="35"/>
  <c r="AE4099" i="35" s="1"/>
  <c r="T4099" i="35"/>
  <c r="S4099" i="35"/>
  <c r="L4099" i="35"/>
  <c r="X4098" i="35"/>
  <c r="AE4098" i="35" s="1"/>
  <c r="T4098" i="35"/>
  <c r="S4098" i="35"/>
  <c r="L4098" i="35"/>
  <c r="X4097" i="35"/>
  <c r="AE4097" i="35" s="1"/>
  <c r="T4097" i="35"/>
  <c r="S4097" i="35"/>
  <c r="L4097" i="35"/>
  <c r="X4096" i="35"/>
  <c r="AE4096" i="35" s="1"/>
  <c r="T4096" i="35"/>
  <c r="S4096" i="35"/>
  <c r="L4096" i="35"/>
  <c r="X4095" i="35"/>
  <c r="AE4095" i="35" s="1"/>
  <c r="T4095" i="35"/>
  <c r="S4095" i="35"/>
  <c r="L4095" i="35"/>
  <c r="X4094" i="35"/>
  <c r="AE4094" i="35" s="1"/>
  <c r="T4094" i="35"/>
  <c r="S4094" i="35"/>
  <c r="L4094" i="35"/>
  <c r="X4093" i="35"/>
  <c r="AE4093" i="35" s="1"/>
  <c r="T4093" i="35"/>
  <c r="S4093" i="35"/>
  <c r="L4093" i="35"/>
  <c r="X4092" i="35"/>
  <c r="AE4092" i="35" s="1"/>
  <c r="T4092" i="35"/>
  <c r="S4092" i="35"/>
  <c r="L4092" i="35"/>
  <c r="X4091" i="35"/>
  <c r="AE4091" i="35" s="1"/>
  <c r="T4091" i="35"/>
  <c r="S4091" i="35"/>
  <c r="L4091" i="35"/>
  <c r="X4090" i="35"/>
  <c r="AE4090" i="35" s="1"/>
  <c r="T4090" i="35"/>
  <c r="S4090" i="35"/>
  <c r="L4090" i="35"/>
  <c r="X4089" i="35"/>
  <c r="AE4089" i="35" s="1"/>
  <c r="T4089" i="35"/>
  <c r="S4089" i="35"/>
  <c r="L4089" i="35"/>
  <c r="X4088" i="35"/>
  <c r="AE4088" i="35" s="1"/>
  <c r="T4088" i="35"/>
  <c r="S4088" i="35"/>
  <c r="L4088" i="35"/>
  <c r="X4087" i="35"/>
  <c r="AE4087" i="35" s="1"/>
  <c r="T4087" i="35"/>
  <c r="S4087" i="35"/>
  <c r="L4087" i="35"/>
  <c r="X4086" i="35"/>
  <c r="AE4086" i="35" s="1"/>
  <c r="T4086" i="35"/>
  <c r="S4086" i="35"/>
  <c r="L4086" i="35"/>
  <c r="X4085" i="35"/>
  <c r="AE4085" i="35" s="1"/>
  <c r="T4085" i="35"/>
  <c r="S4085" i="35"/>
  <c r="L4085" i="35"/>
  <c r="X4084" i="35"/>
  <c r="AE4084" i="35" s="1"/>
  <c r="T4084" i="35"/>
  <c r="S4084" i="35"/>
  <c r="L4084" i="35"/>
  <c r="X4083" i="35"/>
  <c r="AE4083" i="35" s="1"/>
  <c r="T4083" i="35"/>
  <c r="S4083" i="35"/>
  <c r="L4083" i="35"/>
  <c r="X4082" i="35"/>
  <c r="AE4082" i="35" s="1"/>
  <c r="T4082" i="35"/>
  <c r="S4082" i="35"/>
  <c r="L4082" i="35"/>
  <c r="X4081" i="35"/>
  <c r="AE4081" i="35" s="1"/>
  <c r="T4081" i="35"/>
  <c r="S4081" i="35"/>
  <c r="L4081" i="35"/>
  <c r="X4080" i="35"/>
  <c r="AE4080" i="35" s="1"/>
  <c r="T4080" i="35"/>
  <c r="S4080" i="35"/>
  <c r="L4080" i="35"/>
  <c r="X4079" i="35"/>
  <c r="AE4079" i="35" s="1"/>
  <c r="T4079" i="35"/>
  <c r="S4079" i="35"/>
  <c r="L4079" i="35"/>
  <c r="X4078" i="35"/>
  <c r="AE4078" i="35" s="1"/>
  <c r="T4078" i="35"/>
  <c r="S4078" i="35"/>
  <c r="L4078" i="35"/>
  <c r="X4077" i="35"/>
  <c r="AE4077" i="35" s="1"/>
  <c r="T4077" i="35"/>
  <c r="S4077" i="35"/>
  <c r="L4077" i="35"/>
  <c r="X4076" i="35"/>
  <c r="AE4076" i="35" s="1"/>
  <c r="T4076" i="35"/>
  <c r="S4076" i="35"/>
  <c r="L4076" i="35"/>
  <c r="X4075" i="35"/>
  <c r="AE4075" i="35" s="1"/>
  <c r="T4075" i="35"/>
  <c r="S4075" i="35"/>
  <c r="L4075" i="35"/>
  <c r="X4074" i="35"/>
  <c r="AE4074" i="35" s="1"/>
  <c r="T4074" i="35"/>
  <c r="S4074" i="35"/>
  <c r="L4074" i="35"/>
  <c r="X4073" i="35"/>
  <c r="AE4073" i="35" s="1"/>
  <c r="T4073" i="35"/>
  <c r="S4073" i="35"/>
  <c r="L4073" i="35"/>
  <c r="X4072" i="35"/>
  <c r="AE4072" i="35" s="1"/>
  <c r="T4072" i="35"/>
  <c r="S4072" i="35"/>
  <c r="L4072" i="35"/>
  <c r="X4071" i="35"/>
  <c r="AE4071" i="35" s="1"/>
  <c r="T4071" i="35"/>
  <c r="S4071" i="35"/>
  <c r="L4071" i="35"/>
  <c r="X4070" i="35"/>
  <c r="AE4070" i="35" s="1"/>
  <c r="T4070" i="35"/>
  <c r="S4070" i="35"/>
  <c r="L4070" i="35"/>
  <c r="X4069" i="35"/>
  <c r="AE4069" i="35" s="1"/>
  <c r="T4069" i="35"/>
  <c r="S4069" i="35"/>
  <c r="L4069" i="35"/>
  <c r="X4068" i="35"/>
  <c r="AE4068" i="35" s="1"/>
  <c r="T4068" i="35"/>
  <c r="S4068" i="35"/>
  <c r="L4068" i="35"/>
  <c r="X4067" i="35"/>
  <c r="AE4067" i="35" s="1"/>
  <c r="T4067" i="35"/>
  <c r="S4067" i="35"/>
  <c r="L4067" i="35"/>
  <c r="X4066" i="35"/>
  <c r="AE4066" i="35" s="1"/>
  <c r="T4066" i="35"/>
  <c r="S4066" i="35"/>
  <c r="L4066" i="35"/>
  <c r="X4065" i="35"/>
  <c r="AE4065" i="35" s="1"/>
  <c r="T4065" i="35"/>
  <c r="S4065" i="35"/>
  <c r="L4065" i="35"/>
  <c r="X4064" i="35"/>
  <c r="AE4064" i="35" s="1"/>
  <c r="T4064" i="35"/>
  <c r="S4064" i="35"/>
  <c r="L4064" i="35"/>
  <c r="X4063" i="35"/>
  <c r="AE4063" i="35" s="1"/>
  <c r="T4063" i="35"/>
  <c r="S4063" i="35"/>
  <c r="L4063" i="35"/>
  <c r="X4062" i="35"/>
  <c r="AE4062" i="35" s="1"/>
  <c r="T4062" i="35"/>
  <c r="S4062" i="35"/>
  <c r="L4062" i="35"/>
  <c r="X4061" i="35"/>
  <c r="AE4061" i="35" s="1"/>
  <c r="T4061" i="35"/>
  <c r="S4061" i="35"/>
  <c r="L4061" i="35"/>
  <c r="X4060" i="35"/>
  <c r="AE4060" i="35" s="1"/>
  <c r="T4060" i="35"/>
  <c r="S4060" i="35"/>
  <c r="L4060" i="35"/>
  <c r="X4059" i="35"/>
  <c r="AE4059" i="35" s="1"/>
  <c r="T4059" i="35"/>
  <c r="S4059" i="35"/>
  <c r="L4059" i="35"/>
  <c r="X4058" i="35"/>
  <c r="AE4058" i="35" s="1"/>
  <c r="T4058" i="35"/>
  <c r="S4058" i="35"/>
  <c r="L4058" i="35"/>
  <c r="X4057" i="35"/>
  <c r="AE4057" i="35" s="1"/>
  <c r="T4057" i="35"/>
  <c r="S4057" i="35"/>
  <c r="L4057" i="35"/>
  <c r="X4056" i="35"/>
  <c r="AE4056" i="35" s="1"/>
  <c r="T4056" i="35"/>
  <c r="S4056" i="35"/>
  <c r="L4056" i="35"/>
  <c r="X4055" i="35"/>
  <c r="AE4055" i="35" s="1"/>
  <c r="T4055" i="35"/>
  <c r="S4055" i="35"/>
  <c r="L4055" i="35"/>
  <c r="X4054" i="35"/>
  <c r="AE4054" i="35" s="1"/>
  <c r="T4054" i="35"/>
  <c r="S4054" i="35"/>
  <c r="L4054" i="35"/>
  <c r="X4053" i="35"/>
  <c r="AE4053" i="35" s="1"/>
  <c r="T4053" i="35"/>
  <c r="S4053" i="35"/>
  <c r="L4053" i="35"/>
  <c r="X4052" i="35"/>
  <c r="AE4052" i="35" s="1"/>
  <c r="T4052" i="35"/>
  <c r="S4052" i="35"/>
  <c r="L4052" i="35"/>
  <c r="X4051" i="35"/>
  <c r="AE4051" i="35" s="1"/>
  <c r="T4051" i="35"/>
  <c r="S4051" i="35"/>
  <c r="L4051" i="35"/>
  <c r="X4050" i="35"/>
  <c r="AE4050" i="35" s="1"/>
  <c r="T4050" i="35"/>
  <c r="S4050" i="35"/>
  <c r="L4050" i="35"/>
  <c r="X4049" i="35"/>
  <c r="AE4049" i="35" s="1"/>
  <c r="T4049" i="35"/>
  <c r="S4049" i="35"/>
  <c r="L4049" i="35"/>
  <c r="X4048" i="35"/>
  <c r="AE4048" i="35" s="1"/>
  <c r="T4048" i="35"/>
  <c r="S4048" i="35"/>
  <c r="L4048" i="35"/>
  <c r="X4047" i="35"/>
  <c r="AE4047" i="35" s="1"/>
  <c r="T4047" i="35"/>
  <c r="S4047" i="35"/>
  <c r="L4047" i="35"/>
  <c r="X4046" i="35"/>
  <c r="AE4046" i="35" s="1"/>
  <c r="T4046" i="35"/>
  <c r="S4046" i="35"/>
  <c r="L4046" i="35"/>
  <c r="X4045" i="35"/>
  <c r="AE4045" i="35" s="1"/>
  <c r="T4045" i="35"/>
  <c r="S4045" i="35"/>
  <c r="L4045" i="35"/>
  <c r="X4044" i="35"/>
  <c r="AE4044" i="35" s="1"/>
  <c r="T4044" i="35"/>
  <c r="S4044" i="35"/>
  <c r="L4044" i="35"/>
  <c r="X4043" i="35"/>
  <c r="AE4043" i="35" s="1"/>
  <c r="T4043" i="35"/>
  <c r="S4043" i="35"/>
  <c r="L4043" i="35"/>
  <c r="X4042" i="35"/>
  <c r="AE4042" i="35" s="1"/>
  <c r="T4042" i="35"/>
  <c r="S4042" i="35"/>
  <c r="L4042" i="35"/>
  <c r="X4041" i="35"/>
  <c r="AE4041" i="35" s="1"/>
  <c r="T4041" i="35"/>
  <c r="S4041" i="35"/>
  <c r="L4041" i="35"/>
  <c r="X4040" i="35"/>
  <c r="AE4040" i="35" s="1"/>
  <c r="T4040" i="35"/>
  <c r="S4040" i="35"/>
  <c r="L4040" i="35"/>
  <c r="X4039" i="35"/>
  <c r="AE4039" i="35" s="1"/>
  <c r="T4039" i="35"/>
  <c r="S4039" i="35"/>
  <c r="L4039" i="35"/>
  <c r="X4038" i="35"/>
  <c r="AE4038" i="35" s="1"/>
  <c r="T4038" i="35"/>
  <c r="S4038" i="35"/>
  <c r="L4038" i="35"/>
  <c r="X4037" i="35"/>
  <c r="AE4037" i="35" s="1"/>
  <c r="T4037" i="35"/>
  <c r="S4037" i="35"/>
  <c r="L4037" i="35"/>
  <c r="X4036" i="35"/>
  <c r="AE4036" i="35" s="1"/>
  <c r="T4036" i="35"/>
  <c r="S4036" i="35"/>
  <c r="L4036" i="35"/>
  <c r="X4035" i="35"/>
  <c r="AE4035" i="35" s="1"/>
  <c r="T4035" i="35"/>
  <c r="S4035" i="35"/>
  <c r="L4035" i="35"/>
  <c r="X4034" i="35"/>
  <c r="AE4034" i="35" s="1"/>
  <c r="T4034" i="35"/>
  <c r="S4034" i="35"/>
  <c r="L4034" i="35"/>
  <c r="X4033" i="35"/>
  <c r="AE4033" i="35" s="1"/>
  <c r="T4033" i="35"/>
  <c r="S4033" i="35"/>
  <c r="L4033" i="35"/>
  <c r="X4032" i="35"/>
  <c r="AE4032" i="35" s="1"/>
  <c r="T4032" i="35"/>
  <c r="S4032" i="35"/>
  <c r="L4032" i="35"/>
  <c r="X4031" i="35"/>
  <c r="AE4031" i="35" s="1"/>
  <c r="T4031" i="35"/>
  <c r="S4031" i="35"/>
  <c r="L4031" i="35"/>
  <c r="X4030" i="35"/>
  <c r="AE4030" i="35" s="1"/>
  <c r="T4030" i="35"/>
  <c r="S4030" i="35"/>
  <c r="L4030" i="35"/>
  <c r="X4029" i="35"/>
  <c r="AE4029" i="35" s="1"/>
  <c r="T4029" i="35"/>
  <c r="S4029" i="35"/>
  <c r="L4029" i="35"/>
  <c r="X4028" i="35"/>
  <c r="AE4028" i="35" s="1"/>
  <c r="T4028" i="35"/>
  <c r="S4028" i="35"/>
  <c r="L4028" i="35"/>
  <c r="X4027" i="35"/>
  <c r="AE4027" i="35" s="1"/>
  <c r="T4027" i="35"/>
  <c r="S4027" i="35"/>
  <c r="L4027" i="35"/>
  <c r="X4026" i="35"/>
  <c r="AE4026" i="35" s="1"/>
  <c r="T4026" i="35"/>
  <c r="S4026" i="35"/>
  <c r="L4026" i="35"/>
  <c r="X4025" i="35"/>
  <c r="AE4025" i="35" s="1"/>
  <c r="T4025" i="35"/>
  <c r="S4025" i="35"/>
  <c r="L4025" i="35"/>
  <c r="X4024" i="35"/>
  <c r="AE4024" i="35" s="1"/>
  <c r="T4024" i="35"/>
  <c r="S4024" i="35"/>
  <c r="L4024" i="35"/>
  <c r="X4023" i="35"/>
  <c r="AE4023" i="35" s="1"/>
  <c r="T4023" i="35"/>
  <c r="S4023" i="35"/>
  <c r="L4023" i="35"/>
  <c r="X4022" i="35"/>
  <c r="AE4022" i="35" s="1"/>
  <c r="T4022" i="35"/>
  <c r="S4022" i="35"/>
  <c r="L4022" i="35"/>
  <c r="X4021" i="35"/>
  <c r="AE4021" i="35" s="1"/>
  <c r="T4021" i="35"/>
  <c r="S4021" i="35"/>
  <c r="L4021" i="35"/>
  <c r="X4020" i="35"/>
  <c r="AE4020" i="35" s="1"/>
  <c r="T4020" i="35"/>
  <c r="S4020" i="35"/>
  <c r="L4020" i="35"/>
  <c r="X4019" i="35"/>
  <c r="AE4019" i="35" s="1"/>
  <c r="T4019" i="35"/>
  <c r="S4019" i="35"/>
  <c r="L4019" i="35"/>
  <c r="X4018" i="35"/>
  <c r="AE4018" i="35" s="1"/>
  <c r="T4018" i="35"/>
  <c r="S4018" i="35"/>
  <c r="L4018" i="35"/>
  <c r="X4017" i="35"/>
  <c r="AE4017" i="35" s="1"/>
  <c r="T4017" i="35"/>
  <c r="S4017" i="35"/>
  <c r="L4017" i="35"/>
  <c r="X4016" i="35"/>
  <c r="AE4016" i="35" s="1"/>
  <c r="T4016" i="35"/>
  <c r="S4016" i="35"/>
  <c r="L4016" i="35"/>
  <c r="X4015" i="35"/>
  <c r="AE4015" i="35" s="1"/>
  <c r="T4015" i="35"/>
  <c r="S4015" i="35"/>
  <c r="L4015" i="35"/>
  <c r="X4014" i="35"/>
  <c r="AE4014" i="35" s="1"/>
  <c r="T4014" i="35"/>
  <c r="S4014" i="35"/>
  <c r="L4014" i="35"/>
  <c r="X4013" i="35"/>
  <c r="AE4013" i="35" s="1"/>
  <c r="T4013" i="35"/>
  <c r="S4013" i="35"/>
  <c r="L4013" i="35"/>
  <c r="X4012" i="35"/>
  <c r="AE4012" i="35" s="1"/>
  <c r="T4012" i="35"/>
  <c r="S4012" i="35"/>
  <c r="L4012" i="35"/>
  <c r="X4011" i="35"/>
  <c r="AE4011" i="35" s="1"/>
  <c r="T4011" i="35"/>
  <c r="S4011" i="35"/>
  <c r="L4011" i="35"/>
  <c r="X4010" i="35"/>
  <c r="AE4010" i="35" s="1"/>
  <c r="T4010" i="35"/>
  <c r="S4010" i="35"/>
  <c r="L4010" i="35"/>
  <c r="X4009" i="35"/>
  <c r="AE4009" i="35" s="1"/>
  <c r="T4009" i="35"/>
  <c r="S4009" i="35"/>
  <c r="L4009" i="35"/>
  <c r="X4008" i="35"/>
  <c r="AE4008" i="35" s="1"/>
  <c r="T4008" i="35"/>
  <c r="S4008" i="35"/>
  <c r="L4008" i="35"/>
  <c r="X4007" i="35"/>
  <c r="AE4007" i="35" s="1"/>
  <c r="T4007" i="35"/>
  <c r="S4007" i="35"/>
  <c r="L4007" i="35"/>
  <c r="X4006" i="35"/>
  <c r="AE4006" i="35" s="1"/>
  <c r="T4006" i="35"/>
  <c r="S4006" i="35"/>
  <c r="L4006" i="35"/>
  <c r="X4005" i="35"/>
  <c r="AE4005" i="35" s="1"/>
  <c r="T4005" i="35"/>
  <c r="S4005" i="35"/>
  <c r="L4005" i="35"/>
  <c r="X4004" i="35"/>
  <c r="AE4004" i="35" s="1"/>
  <c r="T4004" i="35"/>
  <c r="S4004" i="35"/>
  <c r="L4004" i="35"/>
  <c r="X4003" i="35"/>
  <c r="AE4003" i="35" s="1"/>
  <c r="T4003" i="35"/>
  <c r="S4003" i="35"/>
  <c r="L4003" i="35"/>
  <c r="X4002" i="35"/>
  <c r="AE4002" i="35" s="1"/>
  <c r="T4002" i="35"/>
  <c r="S4002" i="35"/>
  <c r="L4002" i="35"/>
  <c r="X4001" i="35"/>
  <c r="AE4001" i="35" s="1"/>
  <c r="T4001" i="35"/>
  <c r="S4001" i="35"/>
  <c r="L4001" i="35"/>
  <c r="X4000" i="35"/>
  <c r="AE4000" i="35" s="1"/>
  <c r="T4000" i="35"/>
  <c r="S4000" i="35"/>
  <c r="L4000" i="35"/>
  <c r="X3999" i="35"/>
  <c r="AE3999" i="35" s="1"/>
  <c r="T3999" i="35"/>
  <c r="S3999" i="35"/>
  <c r="L3999" i="35"/>
  <c r="X3998" i="35"/>
  <c r="AE3998" i="35" s="1"/>
  <c r="T3998" i="35"/>
  <c r="S3998" i="35"/>
  <c r="L3998" i="35"/>
  <c r="X3997" i="35"/>
  <c r="AE3997" i="35" s="1"/>
  <c r="T3997" i="35"/>
  <c r="S3997" i="35"/>
  <c r="L3997" i="35"/>
  <c r="X3996" i="35"/>
  <c r="AE3996" i="35" s="1"/>
  <c r="T3996" i="35"/>
  <c r="S3996" i="35"/>
  <c r="L3996" i="35"/>
  <c r="X3995" i="35"/>
  <c r="AE3995" i="35" s="1"/>
  <c r="T3995" i="35"/>
  <c r="S3995" i="35"/>
  <c r="L3995" i="35"/>
  <c r="X3994" i="35"/>
  <c r="AE3994" i="35" s="1"/>
  <c r="T3994" i="35"/>
  <c r="S3994" i="35"/>
  <c r="L3994" i="35"/>
  <c r="X3993" i="35"/>
  <c r="AE3993" i="35" s="1"/>
  <c r="T3993" i="35"/>
  <c r="S3993" i="35"/>
  <c r="L3993" i="35"/>
  <c r="X3992" i="35"/>
  <c r="AE3992" i="35" s="1"/>
  <c r="T3992" i="35"/>
  <c r="S3992" i="35"/>
  <c r="L3992" i="35"/>
  <c r="X3991" i="35"/>
  <c r="AE3991" i="35" s="1"/>
  <c r="T3991" i="35"/>
  <c r="S3991" i="35"/>
  <c r="L3991" i="35"/>
  <c r="X3990" i="35"/>
  <c r="AE3990" i="35" s="1"/>
  <c r="T3990" i="35"/>
  <c r="S3990" i="35"/>
  <c r="L3990" i="35"/>
  <c r="X3989" i="35"/>
  <c r="AE3989" i="35" s="1"/>
  <c r="T3989" i="35"/>
  <c r="S3989" i="35"/>
  <c r="L3989" i="35"/>
  <c r="X3988" i="35"/>
  <c r="AE3988" i="35" s="1"/>
  <c r="T3988" i="35"/>
  <c r="S3988" i="35"/>
  <c r="L3988" i="35"/>
  <c r="X3987" i="35"/>
  <c r="AE3987" i="35" s="1"/>
  <c r="T3987" i="35"/>
  <c r="S3987" i="35"/>
  <c r="L3987" i="35"/>
  <c r="X3986" i="35"/>
  <c r="AE3986" i="35" s="1"/>
  <c r="T3986" i="35"/>
  <c r="S3986" i="35"/>
  <c r="L3986" i="35"/>
  <c r="X3985" i="35"/>
  <c r="AE3985" i="35" s="1"/>
  <c r="T3985" i="35"/>
  <c r="S3985" i="35"/>
  <c r="L3985" i="35"/>
  <c r="X3984" i="35"/>
  <c r="AE3984" i="35" s="1"/>
  <c r="T3984" i="35"/>
  <c r="S3984" i="35"/>
  <c r="L3984" i="35"/>
  <c r="X3983" i="35"/>
  <c r="AE3983" i="35" s="1"/>
  <c r="T3983" i="35"/>
  <c r="S3983" i="35"/>
  <c r="L3983" i="35"/>
  <c r="X3982" i="35"/>
  <c r="AE3982" i="35" s="1"/>
  <c r="T3982" i="35"/>
  <c r="S3982" i="35"/>
  <c r="L3982" i="35"/>
  <c r="X3981" i="35"/>
  <c r="AE3981" i="35" s="1"/>
  <c r="T3981" i="35"/>
  <c r="S3981" i="35"/>
  <c r="L3981" i="35"/>
  <c r="X3980" i="35"/>
  <c r="AE3980" i="35" s="1"/>
  <c r="T3980" i="35"/>
  <c r="S3980" i="35"/>
  <c r="L3980" i="35"/>
  <c r="X3979" i="35"/>
  <c r="AE3979" i="35" s="1"/>
  <c r="T3979" i="35"/>
  <c r="S3979" i="35"/>
  <c r="L3979" i="35"/>
  <c r="X3978" i="35"/>
  <c r="AE3978" i="35" s="1"/>
  <c r="T3978" i="35"/>
  <c r="S3978" i="35"/>
  <c r="L3978" i="35"/>
  <c r="X3977" i="35"/>
  <c r="AE3977" i="35" s="1"/>
  <c r="T3977" i="35"/>
  <c r="S3977" i="35"/>
  <c r="L3977" i="35"/>
  <c r="X3976" i="35"/>
  <c r="AE3976" i="35" s="1"/>
  <c r="T3976" i="35"/>
  <c r="S3976" i="35"/>
  <c r="L3976" i="35"/>
  <c r="X3975" i="35"/>
  <c r="AE3975" i="35" s="1"/>
  <c r="T3975" i="35"/>
  <c r="S3975" i="35"/>
  <c r="L3975" i="35"/>
  <c r="X3974" i="35"/>
  <c r="AE3974" i="35" s="1"/>
  <c r="T3974" i="35"/>
  <c r="S3974" i="35"/>
  <c r="L3974" i="35"/>
  <c r="X3973" i="35"/>
  <c r="AE3973" i="35" s="1"/>
  <c r="T3973" i="35"/>
  <c r="S3973" i="35"/>
  <c r="L3973" i="35"/>
  <c r="X3972" i="35"/>
  <c r="AE3972" i="35" s="1"/>
  <c r="T3972" i="35"/>
  <c r="S3972" i="35"/>
  <c r="L3972" i="35"/>
  <c r="X3971" i="35"/>
  <c r="AE3971" i="35" s="1"/>
  <c r="T3971" i="35"/>
  <c r="S3971" i="35"/>
  <c r="L3971" i="35"/>
  <c r="X3970" i="35"/>
  <c r="AE3970" i="35" s="1"/>
  <c r="T3970" i="35"/>
  <c r="S3970" i="35"/>
  <c r="L3970" i="35"/>
  <c r="X3969" i="35"/>
  <c r="AE3969" i="35" s="1"/>
  <c r="T3969" i="35"/>
  <c r="S3969" i="35"/>
  <c r="L3969" i="35"/>
  <c r="X3968" i="35"/>
  <c r="AE3968" i="35" s="1"/>
  <c r="T3968" i="35"/>
  <c r="S3968" i="35"/>
  <c r="L3968" i="35"/>
  <c r="X3967" i="35"/>
  <c r="AE3967" i="35" s="1"/>
  <c r="T3967" i="35"/>
  <c r="S3967" i="35"/>
  <c r="L3967" i="35"/>
  <c r="X3966" i="35"/>
  <c r="AE3966" i="35" s="1"/>
  <c r="T3966" i="35"/>
  <c r="S3966" i="35"/>
  <c r="L3966" i="35"/>
  <c r="X3965" i="35"/>
  <c r="AE3965" i="35" s="1"/>
  <c r="T3965" i="35"/>
  <c r="S3965" i="35"/>
  <c r="L3965" i="35"/>
  <c r="X3964" i="35"/>
  <c r="AE3964" i="35" s="1"/>
  <c r="T3964" i="35"/>
  <c r="S3964" i="35"/>
  <c r="L3964" i="35"/>
  <c r="X3963" i="35"/>
  <c r="AE3963" i="35" s="1"/>
  <c r="T3963" i="35"/>
  <c r="S3963" i="35"/>
  <c r="L3963" i="35"/>
  <c r="X3962" i="35"/>
  <c r="AE3962" i="35" s="1"/>
  <c r="T3962" i="35"/>
  <c r="S3962" i="35"/>
  <c r="L3962" i="35"/>
  <c r="X3961" i="35"/>
  <c r="AE3961" i="35" s="1"/>
  <c r="T3961" i="35"/>
  <c r="S3961" i="35"/>
  <c r="L3961" i="35"/>
  <c r="X3960" i="35"/>
  <c r="AE3960" i="35" s="1"/>
  <c r="T3960" i="35"/>
  <c r="S3960" i="35"/>
  <c r="L3960" i="35"/>
  <c r="X3959" i="35"/>
  <c r="AE3959" i="35" s="1"/>
  <c r="T3959" i="35"/>
  <c r="S3959" i="35"/>
  <c r="L3959" i="35"/>
  <c r="X3958" i="35"/>
  <c r="AE3958" i="35" s="1"/>
  <c r="T3958" i="35"/>
  <c r="S3958" i="35"/>
  <c r="L3958" i="35"/>
  <c r="X3957" i="35"/>
  <c r="AE3957" i="35" s="1"/>
  <c r="T3957" i="35"/>
  <c r="S3957" i="35"/>
  <c r="L3957" i="35"/>
  <c r="X3956" i="35"/>
  <c r="AE3956" i="35" s="1"/>
  <c r="T3956" i="35"/>
  <c r="S3956" i="35"/>
  <c r="L3956" i="35"/>
  <c r="X3955" i="35"/>
  <c r="AE3955" i="35" s="1"/>
  <c r="T3955" i="35"/>
  <c r="S3955" i="35"/>
  <c r="L3955" i="35"/>
  <c r="X3954" i="35"/>
  <c r="AE3954" i="35" s="1"/>
  <c r="T3954" i="35"/>
  <c r="S3954" i="35"/>
  <c r="L3954" i="35"/>
  <c r="X3953" i="35"/>
  <c r="AE3953" i="35" s="1"/>
  <c r="T3953" i="35"/>
  <c r="S3953" i="35"/>
  <c r="L3953" i="35"/>
  <c r="X3952" i="35"/>
  <c r="AE3952" i="35" s="1"/>
  <c r="T3952" i="35"/>
  <c r="S3952" i="35"/>
  <c r="L3952" i="35"/>
  <c r="X3951" i="35"/>
  <c r="AE3951" i="35" s="1"/>
  <c r="T3951" i="35"/>
  <c r="S3951" i="35"/>
  <c r="L3951" i="35"/>
  <c r="X3950" i="35"/>
  <c r="AE3950" i="35" s="1"/>
  <c r="T3950" i="35"/>
  <c r="S3950" i="35"/>
  <c r="L3950" i="35"/>
  <c r="X3949" i="35"/>
  <c r="AE3949" i="35" s="1"/>
  <c r="T3949" i="35"/>
  <c r="S3949" i="35"/>
  <c r="L3949" i="35"/>
  <c r="X3948" i="35"/>
  <c r="AE3948" i="35" s="1"/>
  <c r="T3948" i="35"/>
  <c r="S3948" i="35"/>
  <c r="L3948" i="35"/>
  <c r="X3947" i="35"/>
  <c r="AE3947" i="35" s="1"/>
  <c r="T3947" i="35"/>
  <c r="S3947" i="35"/>
  <c r="L3947" i="35"/>
  <c r="X3946" i="35"/>
  <c r="AE3946" i="35" s="1"/>
  <c r="T3946" i="35"/>
  <c r="S3946" i="35"/>
  <c r="L3946" i="35"/>
  <c r="X3945" i="35"/>
  <c r="AE3945" i="35" s="1"/>
  <c r="T3945" i="35"/>
  <c r="S3945" i="35"/>
  <c r="L3945" i="35"/>
  <c r="X3944" i="35"/>
  <c r="AE3944" i="35" s="1"/>
  <c r="T3944" i="35"/>
  <c r="S3944" i="35"/>
  <c r="L3944" i="35"/>
  <c r="X3943" i="35"/>
  <c r="AE3943" i="35" s="1"/>
  <c r="T3943" i="35"/>
  <c r="S3943" i="35"/>
  <c r="L3943" i="35"/>
  <c r="X3942" i="35"/>
  <c r="AE3942" i="35" s="1"/>
  <c r="T3942" i="35"/>
  <c r="S3942" i="35"/>
  <c r="L3942" i="35"/>
  <c r="X3941" i="35"/>
  <c r="AE3941" i="35" s="1"/>
  <c r="T3941" i="35"/>
  <c r="S3941" i="35"/>
  <c r="L3941" i="35"/>
  <c r="X3940" i="35"/>
  <c r="AE3940" i="35" s="1"/>
  <c r="T3940" i="35"/>
  <c r="S3940" i="35"/>
  <c r="L3940" i="35"/>
  <c r="X3939" i="35"/>
  <c r="AE3939" i="35" s="1"/>
  <c r="T3939" i="35"/>
  <c r="S3939" i="35"/>
  <c r="L3939" i="35"/>
  <c r="X3938" i="35"/>
  <c r="AE3938" i="35" s="1"/>
  <c r="T3938" i="35"/>
  <c r="S3938" i="35"/>
  <c r="L3938" i="35"/>
  <c r="X3937" i="35"/>
  <c r="AE3937" i="35" s="1"/>
  <c r="T3937" i="35"/>
  <c r="S3937" i="35"/>
  <c r="L3937" i="35"/>
  <c r="X3936" i="35"/>
  <c r="AE3936" i="35" s="1"/>
  <c r="T3936" i="35"/>
  <c r="S3936" i="35"/>
  <c r="L3936" i="35"/>
  <c r="X3935" i="35"/>
  <c r="AE3935" i="35" s="1"/>
  <c r="T3935" i="35"/>
  <c r="S3935" i="35"/>
  <c r="L3935" i="35"/>
  <c r="X3934" i="35"/>
  <c r="AE3934" i="35" s="1"/>
  <c r="T3934" i="35"/>
  <c r="S3934" i="35"/>
  <c r="L3934" i="35"/>
  <c r="X3933" i="35"/>
  <c r="AE3933" i="35" s="1"/>
  <c r="T3933" i="35"/>
  <c r="S3933" i="35"/>
  <c r="L3933" i="35"/>
  <c r="X3932" i="35"/>
  <c r="AE3932" i="35" s="1"/>
  <c r="T3932" i="35"/>
  <c r="S3932" i="35"/>
  <c r="L3932" i="35"/>
  <c r="X3931" i="35"/>
  <c r="AE3931" i="35" s="1"/>
  <c r="T3931" i="35"/>
  <c r="S3931" i="35"/>
  <c r="L3931" i="35"/>
  <c r="X3930" i="35"/>
  <c r="AE3930" i="35" s="1"/>
  <c r="T3930" i="35"/>
  <c r="S3930" i="35"/>
  <c r="L3930" i="35"/>
  <c r="X3929" i="35"/>
  <c r="AE3929" i="35" s="1"/>
  <c r="T3929" i="35"/>
  <c r="S3929" i="35"/>
  <c r="L3929" i="35"/>
  <c r="X3928" i="35"/>
  <c r="AE3928" i="35" s="1"/>
  <c r="T3928" i="35"/>
  <c r="S3928" i="35"/>
  <c r="L3928" i="35"/>
  <c r="X3927" i="35"/>
  <c r="AE3927" i="35" s="1"/>
  <c r="T3927" i="35"/>
  <c r="S3927" i="35"/>
  <c r="L3927" i="35"/>
  <c r="X3926" i="35"/>
  <c r="AE3926" i="35" s="1"/>
  <c r="T3926" i="35"/>
  <c r="S3926" i="35"/>
  <c r="L3926" i="35"/>
  <c r="X3925" i="35"/>
  <c r="AE3925" i="35" s="1"/>
  <c r="T3925" i="35"/>
  <c r="S3925" i="35"/>
  <c r="L3925" i="35"/>
  <c r="X3924" i="35"/>
  <c r="AE3924" i="35" s="1"/>
  <c r="T3924" i="35"/>
  <c r="S3924" i="35"/>
  <c r="L3924" i="35"/>
  <c r="X3923" i="35"/>
  <c r="AE3923" i="35" s="1"/>
  <c r="T3923" i="35"/>
  <c r="S3923" i="35"/>
  <c r="L3923" i="35"/>
  <c r="X3922" i="35"/>
  <c r="AE3922" i="35" s="1"/>
  <c r="T3922" i="35"/>
  <c r="S3922" i="35"/>
  <c r="L3922" i="35"/>
  <c r="X3921" i="35"/>
  <c r="AE3921" i="35" s="1"/>
  <c r="T3921" i="35"/>
  <c r="S3921" i="35"/>
  <c r="L3921" i="35"/>
  <c r="X3920" i="35"/>
  <c r="AE3920" i="35" s="1"/>
  <c r="T3920" i="35"/>
  <c r="S3920" i="35"/>
  <c r="L3920" i="35"/>
  <c r="X3919" i="35"/>
  <c r="AE3919" i="35" s="1"/>
  <c r="T3919" i="35"/>
  <c r="S3919" i="35"/>
  <c r="L3919" i="35"/>
  <c r="X3918" i="35"/>
  <c r="AE3918" i="35" s="1"/>
  <c r="T3918" i="35"/>
  <c r="S3918" i="35"/>
  <c r="L3918" i="35"/>
  <c r="X3917" i="35"/>
  <c r="AE3917" i="35" s="1"/>
  <c r="T3917" i="35"/>
  <c r="S3917" i="35"/>
  <c r="L3917" i="35"/>
  <c r="X3916" i="35"/>
  <c r="AE3916" i="35" s="1"/>
  <c r="T3916" i="35"/>
  <c r="S3916" i="35"/>
  <c r="L3916" i="35"/>
  <c r="X3915" i="35"/>
  <c r="AE3915" i="35" s="1"/>
  <c r="T3915" i="35"/>
  <c r="S3915" i="35"/>
  <c r="L3915" i="35"/>
  <c r="X3914" i="35"/>
  <c r="AE3914" i="35" s="1"/>
  <c r="T3914" i="35"/>
  <c r="S3914" i="35"/>
  <c r="L3914" i="35"/>
  <c r="X3913" i="35"/>
  <c r="AE3913" i="35" s="1"/>
  <c r="T3913" i="35"/>
  <c r="S3913" i="35"/>
  <c r="L3913" i="35"/>
  <c r="X3912" i="35"/>
  <c r="AE3912" i="35" s="1"/>
  <c r="T3912" i="35"/>
  <c r="S3912" i="35"/>
  <c r="L3912" i="35"/>
  <c r="X3911" i="35"/>
  <c r="AE3911" i="35" s="1"/>
  <c r="T3911" i="35"/>
  <c r="S3911" i="35"/>
  <c r="L3911" i="35"/>
  <c r="X3910" i="35"/>
  <c r="AE3910" i="35" s="1"/>
  <c r="T3910" i="35"/>
  <c r="S3910" i="35"/>
  <c r="L3910" i="35"/>
  <c r="X3909" i="35"/>
  <c r="AE3909" i="35" s="1"/>
  <c r="T3909" i="35"/>
  <c r="S3909" i="35"/>
  <c r="L3909" i="35"/>
  <c r="X3908" i="35"/>
  <c r="AE3908" i="35" s="1"/>
  <c r="T3908" i="35"/>
  <c r="S3908" i="35"/>
  <c r="L3908" i="35"/>
  <c r="X3907" i="35"/>
  <c r="AE3907" i="35" s="1"/>
  <c r="T3907" i="35"/>
  <c r="S3907" i="35"/>
  <c r="L3907" i="35"/>
  <c r="X3906" i="35"/>
  <c r="AE3906" i="35" s="1"/>
  <c r="T3906" i="35"/>
  <c r="S3906" i="35"/>
  <c r="L3906" i="35"/>
  <c r="X3905" i="35"/>
  <c r="AE3905" i="35" s="1"/>
  <c r="T3905" i="35"/>
  <c r="S3905" i="35"/>
  <c r="L3905" i="35"/>
  <c r="X3904" i="35"/>
  <c r="AE3904" i="35" s="1"/>
  <c r="T3904" i="35"/>
  <c r="S3904" i="35"/>
  <c r="L3904" i="35"/>
  <c r="X3903" i="35"/>
  <c r="AE3903" i="35" s="1"/>
  <c r="T3903" i="35"/>
  <c r="S3903" i="35"/>
  <c r="L3903" i="35"/>
  <c r="X3902" i="35"/>
  <c r="AE3902" i="35" s="1"/>
  <c r="T3902" i="35"/>
  <c r="S3902" i="35"/>
  <c r="L3902" i="35"/>
  <c r="X3901" i="35"/>
  <c r="AE3901" i="35" s="1"/>
  <c r="T3901" i="35"/>
  <c r="S3901" i="35"/>
  <c r="L3901" i="35"/>
  <c r="X3900" i="35"/>
  <c r="AE3900" i="35" s="1"/>
  <c r="T3900" i="35"/>
  <c r="S3900" i="35"/>
  <c r="L3900" i="35"/>
  <c r="X3899" i="35"/>
  <c r="AE3899" i="35" s="1"/>
  <c r="T3899" i="35"/>
  <c r="S3899" i="35"/>
  <c r="L3899" i="35"/>
  <c r="X3898" i="35"/>
  <c r="AE3898" i="35" s="1"/>
  <c r="T3898" i="35"/>
  <c r="S3898" i="35"/>
  <c r="L3898" i="35"/>
  <c r="X3897" i="35"/>
  <c r="AE3897" i="35" s="1"/>
  <c r="T3897" i="35"/>
  <c r="S3897" i="35"/>
  <c r="L3897" i="35"/>
  <c r="X3896" i="35"/>
  <c r="AE3896" i="35" s="1"/>
  <c r="T3896" i="35"/>
  <c r="S3896" i="35"/>
  <c r="L3896" i="35"/>
  <c r="X3895" i="35"/>
  <c r="AE3895" i="35" s="1"/>
  <c r="T3895" i="35"/>
  <c r="S3895" i="35"/>
  <c r="L3895" i="35"/>
  <c r="X3894" i="35"/>
  <c r="AE3894" i="35" s="1"/>
  <c r="T3894" i="35"/>
  <c r="S3894" i="35"/>
  <c r="L3894" i="35"/>
  <c r="X3893" i="35"/>
  <c r="AE3893" i="35" s="1"/>
  <c r="T3893" i="35"/>
  <c r="S3893" i="35"/>
  <c r="L3893" i="35"/>
  <c r="X3892" i="35"/>
  <c r="AE3892" i="35" s="1"/>
  <c r="T3892" i="35"/>
  <c r="S3892" i="35"/>
  <c r="L3892" i="35"/>
  <c r="X3891" i="35"/>
  <c r="AE3891" i="35" s="1"/>
  <c r="T3891" i="35"/>
  <c r="S3891" i="35"/>
  <c r="L3891" i="35"/>
  <c r="X3890" i="35"/>
  <c r="AE3890" i="35" s="1"/>
  <c r="T3890" i="35"/>
  <c r="S3890" i="35"/>
  <c r="L3890" i="35"/>
  <c r="X3889" i="35"/>
  <c r="AE3889" i="35" s="1"/>
  <c r="T3889" i="35"/>
  <c r="S3889" i="35"/>
  <c r="L3889" i="35"/>
  <c r="X3888" i="35"/>
  <c r="AE3888" i="35" s="1"/>
  <c r="T3888" i="35"/>
  <c r="S3888" i="35"/>
  <c r="L3888" i="35"/>
  <c r="X3887" i="35"/>
  <c r="AE3887" i="35" s="1"/>
  <c r="T3887" i="35"/>
  <c r="S3887" i="35"/>
  <c r="L3887" i="35"/>
  <c r="X3886" i="35"/>
  <c r="AE3886" i="35" s="1"/>
  <c r="T3886" i="35"/>
  <c r="S3886" i="35"/>
  <c r="L3886" i="35"/>
  <c r="X3885" i="35"/>
  <c r="AE3885" i="35" s="1"/>
  <c r="T3885" i="35"/>
  <c r="S3885" i="35"/>
  <c r="L3885" i="35"/>
  <c r="X3884" i="35"/>
  <c r="AE3884" i="35" s="1"/>
  <c r="T3884" i="35"/>
  <c r="S3884" i="35"/>
  <c r="L3884" i="35"/>
  <c r="X3883" i="35"/>
  <c r="AE3883" i="35" s="1"/>
  <c r="T3883" i="35"/>
  <c r="S3883" i="35"/>
  <c r="L3883" i="35"/>
  <c r="X3882" i="35"/>
  <c r="AE3882" i="35" s="1"/>
  <c r="T3882" i="35"/>
  <c r="S3882" i="35"/>
  <c r="L3882" i="35"/>
  <c r="X3881" i="35"/>
  <c r="AE3881" i="35" s="1"/>
  <c r="T3881" i="35"/>
  <c r="S3881" i="35"/>
  <c r="L3881" i="35"/>
  <c r="X3880" i="35"/>
  <c r="AE3880" i="35" s="1"/>
  <c r="T3880" i="35"/>
  <c r="S3880" i="35"/>
  <c r="L3880" i="35"/>
  <c r="X3879" i="35"/>
  <c r="AE3879" i="35" s="1"/>
  <c r="T3879" i="35"/>
  <c r="S3879" i="35"/>
  <c r="L3879" i="35"/>
  <c r="X3878" i="35"/>
  <c r="AE3878" i="35" s="1"/>
  <c r="T3878" i="35"/>
  <c r="S3878" i="35"/>
  <c r="L3878" i="35"/>
  <c r="X3877" i="35"/>
  <c r="AE3877" i="35" s="1"/>
  <c r="T3877" i="35"/>
  <c r="S3877" i="35"/>
  <c r="L3877" i="35"/>
  <c r="X3876" i="35"/>
  <c r="AE3876" i="35" s="1"/>
  <c r="T3876" i="35"/>
  <c r="S3876" i="35"/>
  <c r="L3876" i="35"/>
  <c r="X3875" i="35"/>
  <c r="AE3875" i="35" s="1"/>
  <c r="T3875" i="35"/>
  <c r="S3875" i="35"/>
  <c r="L3875" i="35"/>
  <c r="X3874" i="35"/>
  <c r="AE3874" i="35" s="1"/>
  <c r="T3874" i="35"/>
  <c r="S3874" i="35"/>
  <c r="L3874" i="35"/>
  <c r="X3873" i="35"/>
  <c r="AE3873" i="35" s="1"/>
  <c r="T3873" i="35"/>
  <c r="S3873" i="35"/>
  <c r="L3873" i="35"/>
  <c r="X3872" i="35"/>
  <c r="AE3872" i="35" s="1"/>
  <c r="T3872" i="35"/>
  <c r="S3872" i="35"/>
  <c r="L3872" i="35"/>
  <c r="X3871" i="35"/>
  <c r="AE3871" i="35" s="1"/>
  <c r="T3871" i="35"/>
  <c r="S3871" i="35"/>
  <c r="L3871" i="35"/>
  <c r="X3870" i="35"/>
  <c r="AE3870" i="35" s="1"/>
  <c r="T3870" i="35"/>
  <c r="S3870" i="35"/>
  <c r="L3870" i="35"/>
  <c r="X3869" i="35"/>
  <c r="AE3869" i="35" s="1"/>
  <c r="T3869" i="35"/>
  <c r="S3869" i="35"/>
  <c r="L3869" i="35"/>
  <c r="X3868" i="35"/>
  <c r="AE3868" i="35" s="1"/>
  <c r="T3868" i="35"/>
  <c r="S3868" i="35"/>
  <c r="L3868" i="35"/>
  <c r="X3867" i="35"/>
  <c r="AE3867" i="35" s="1"/>
  <c r="T3867" i="35"/>
  <c r="S3867" i="35"/>
  <c r="L3867" i="35"/>
  <c r="X3866" i="35"/>
  <c r="AE3866" i="35" s="1"/>
  <c r="T3866" i="35"/>
  <c r="S3866" i="35"/>
  <c r="L3866" i="35"/>
  <c r="X3865" i="35"/>
  <c r="AE3865" i="35" s="1"/>
  <c r="T3865" i="35"/>
  <c r="S3865" i="35"/>
  <c r="L3865" i="35"/>
  <c r="X3864" i="35"/>
  <c r="AE3864" i="35" s="1"/>
  <c r="T3864" i="35"/>
  <c r="S3864" i="35"/>
  <c r="L3864" i="35"/>
  <c r="X3863" i="35"/>
  <c r="AE3863" i="35" s="1"/>
  <c r="T3863" i="35"/>
  <c r="S3863" i="35"/>
  <c r="L3863" i="35"/>
  <c r="X3862" i="35"/>
  <c r="AE3862" i="35" s="1"/>
  <c r="T3862" i="35"/>
  <c r="S3862" i="35"/>
  <c r="L3862" i="35"/>
  <c r="X3861" i="35"/>
  <c r="AE3861" i="35" s="1"/>
  <c r="T3861" i="35"/>
  <c r="S3861" i="35"/>
  <c r="L3861" i="35"/>
  <c r="X3860" i="35"/>
  <c r="AE3860" i="35" s="1"/>
  <c r="T3860" i="35"/>
  <c r="S3860" i="35"/>
  <c r="L3860" i="35"/>
  <c r="X3859" i="35"/>
  <c r="AE3859" i="35" s="1"/>
  <c r="T3859" i="35"/>
  <c r="S3859" i="35"/>
  <c r="L3859" i="35"/>
  <c r="X3858" i="35"/>
  <c r="AE3858" i="35" s="1"/>
  <c r="T3858" i="35"/>
  <c r="S3858" i="35"/>
  <c r="L3858" i="35"/>
  <c r="X3857" i="35"/>
  <c r="AE3857" i="35" s="1"/>
  <c r="T3857" i="35"/>
  <c r="S3857" i="35"/>
  <c r="L3857" i="35"/>
  <c r="X3856" i="35"/>
  <c r="AE3856" i="35" s="1"/>
  <c r="T3856" i="35"/>
  <c r="S3856" i="35"/>
  <c r="L3856" i="35"/>
  <c r="X3855" i="35"/>
  <c r="AE3855" i="35" s="1"/>
  <c r="T3855" i="35"/>
  <c r="S3855" i="35"/>
  <c r="L3855" i="35"/>
  <c r="X3854" i="35"/>
  <c r="AE3854" i="35" s="1"/>
  <c r="T3854" i="35"/>
  <c r="S3854" i="35"/>
  <c r="L3854" i="35"/>
  <c r="X3853" i="35"/>
  <c r="AE3853" i="35" s="1"/>
  <c r="T3853" i="35"/>
  <c r="S3853" i="35"/>
  <c r="L3853" i="35"/>
  <c r="X3852" i="35"/>
  <c r="AE3852" i="35" s="1"/>
  <c r="T3852" i="35"/>
  <c r="S3852" i="35"/>
  <c r="L3852" i="35"/>
  <c r="X3851" i="35"/>
  <c r="AE3851" i="35" s="1"/>
  <c r="T3851" i="35"/>
  <c r="S3851" i="35"/>
  <c r="L3851" i="35"/>
  <c r="X3850" i="35"/>
  <c r="AE3850" i="35" s="1"/>
  <c r="T3850" i="35"/>
  <c r="S3850" i="35"/>
  <c r="L3850" i="35"/>
  <c r="X3849" i="35"/>
  <c r="AE3849" i="35" s="1"/>
  <c r="T3849" i="35"/>
  <c r="S3849" i="35"/>
  <c r="L3849" i="35"/>
  <c r="X3848" i="35"/>
  <c r="AE3848" i="35" s="1"/>
  <c r="T3848" i="35"/>
  <c r="S3848" i="35"/>
  <c r="L3848" i="35"/>
  <c r="X3847" i="35"/>
  <c r="AE3847" i="35" s="1"/>
  <c r="T3847" i="35"/>
  <c r="S3847" i="35"/>
  <c r="L3847" i="35"/>
  <c r="X3846" i="35"/>
  <c r="AE3846" i="35" s="1"/>
  <c r="T3846" i="35"/>
  <c r="S3846" i="35"/>
  <c r="L3846" i="35"/>
  <c r="X3845" i="35"/>
  <c r="AE3845" i="35" s="1"/>
  <c r="T3845" i="35"/>
  <c r="S3845" i="35"/>
  <c r="L3845" i="35"/>
  <c r="X3844" i="35"/>
  <c r="AE3844" i="35" s="1"/>
  <c r="T3844" i="35"/>
  <c r="S3844" i="35"/>
  <c r="L3844" i="35"/>
  <c r="X3843" i="35"/>
  <c r="AE3843" i="35" s="1"/>
  <c r="T3843" i="35"/>
  <c r="S3843" i="35"/>
  <c r="L3843" i="35"/>
  <c r="X3842" i="35"/>
  <c r="AE3842" i="35" s="1"/>
  <c r="T3842" i="35"/>
  <c r="S3842" i="35"/>
  <c r="L3842" i="35"/>
  <c r="X3841" i="35"/>
  <c r="AE3841" i="35" s="1"/>
  <c r="T3841" i="35"/>
  <c r="S3841" i="35"/>
  <c r="L3841" i="35"/>
  <c r="X3840" i="35"/>
  <c r="AE3840" i="35" s="1"/>
  <c r="T3840" i="35"/>
  <c r="S3840" i="35"/>
  <c r="L3840" i="35"/>
  <c r="X3839" i="35"/>
  <c r="AE3839" i="35" s="1"/>
  <c r="T3839" i="35"/>
  <c r="S3839" i="35"/>
  <c r="L3839" i="35"/>
  <c r="X3838" i="35"/>
  <c r="AE3838" i="35" s="1"/>
  <c r="T3838" i="35"/>
  <c r="S3838" i="35"/>
  <c r="L3838" i="35"/>
  <c r="X3837" i="35"/>
  <c r="AE3837" i="35" s="1"/>
  <c r="T3837" i="35"/>
  <c r="S3837" i="35"/>
  <c r="L3837" i="35"/>
  <c r="X3836" i="35"/>
  <c r="AE3836" i="35" s="1"/>
  <c r="T3836" i="35"/>
  <c r="S3836" i="35"/>
  <c r="L3836" i="35"/>
  <c r="X3835" i="35"/>
  <c r="AE3835" i="35" s="1"/>
  <c r="T3835" i="35"/>
  <c r="S3835" i="35"/>
  <c r="L3835" i="35"/>
  <c r="X3834" i="35"/>
  <c r="AE3834" i="35" s="1"/>
  <c r="T3834" i="35"/>
  <c r="S3834" i="35"/>
  <c r="L3834" i="35"/>
  <c r="X3833" i="35"/>
  <c r="AE3833" i="35" s="1"/>
  <c r="T3833" i="35"/>
  <c r="S3833" i="35"/>
  <c r="L3833" i="35"/>
  <c r="X3832" i="35"/>
  <c r="AE3832" i="35" s="1"/>
  <c r="T3832" i="35"/>
  <c r="S3832" i="35"/>
  <c r="L3832" i="35"/>
  <c r="X3831" i="35"/>
  <c r="AE3831" i="35" s="1"/>
  <c r="T3831" i="35"/>
  <c r="S3831" i="35"/>
  <c r="L3831" i="35"/>
  <c r="X3830" i="35"/>
  <c r="AE3830" i="35" s="1"/>
  <c r="T3830" i="35"/>
  <c r="S3830" i="35"/>
  <c r="L3830" i="35"/>
  <c r="X3829" i="35"/>
  <c r="AE3829" i="35" s="1"/>
  <c r="T3829" i="35"/>
  <c r="S3829" i="35"/>
  <c r="L3829" i="35"/>
  <c r="X3828" i="35"/>
  <c r="AE3828" i="35" s="1"/>
  <c r="T3828" i="35"/>
  <c r="S3828" i="35"/>
  <c r="L3828" i="35"/>
  <c r="X3827" i="35"/>
  <c r="AE3827" i="35" s="1"/>
  <c r="T3827" i="35"/>
  <c r="S3827" i="35"/>
  <c r="L3827" i="35"/>
  <c r="X3826" i="35"/>
  <c r="AE3826" i="35" s="1"/>
  <c r="T3826" i="35"/>
  <c r="S3826" i="35"/>
  <c r="L3826" i="35"/>
  <c r="X3825" i="35"/>
  <c r="AE3825" i="35" s="1"/>
  <c r="T3825" i="35"/>
  <c r="S3825" i="35"/>
  <c r="L3825" i="35"/>
  <c r="X3824" i="35"/>
  <c r="AE3824" i="35" s="1"/>
  <c r="T3824" i="35"/>
  <c r="S3824" i="35"/>
  <c r="L3824" i="35"/>
  <c r="X3823" i="35"/>
  <c r="AE3823" i="35" s="1"/>
  <c r="T3823" i="35"/>
  <c r="S3823" i="35"/>
  <c r="L3823" i="35"/>
  <c r="X3822" i="35"/>
  <c r="AE3822" i="35" s="1"/>
  <c r="T3822" i="35"/>
  <c r="S3822" i="35"/>
  <c r="L3822" i="35"/>
  <c r="X3821" i="35"/>
  <c r="AE3821" i="35" s="1"/>
  <c r="T3821" i="35"/>
  <c r="S3821" i="35"/>
  <c r="L3821" i="35"/>
  <c r="X3820" i="35"/>
  <c r="AE3820" i="35" s="1"/>
  <c r="T3820" i="35"/>
  <c r="S3820" i="35"/>
  <c r="L3820" i="35"/>
  <c r="X3819" i="35"/>
  <c r="AE3819" i="35" s="1"/>
  <c r="T3819" i="35"/>
  <c r="S3819" i="35"/>
  <c r="L3819" i="35"/>
  <c r="X3818" i="35"/>
  <c r="AE3818" i="35" s="1"/>
  <c r="T3818" i="35"/>
  <c r="S3818" i="35"/>
  <c r="L3818" i="35"/>
  <c r="X3817" i="35"/>
  <c r="AE3817" i="35" s="1"/>
  <c r="T3817" i="35"/>
  <c r="S3817" i="35"/>
  <c r="L3817" i="35"/>
  <c r="X3816" i="35"/>
  <c r="AE3816" i="35" s="1"/>
  <c r="T3816" i="35"/>
  <c r="S3816" i="35"/>
  <c r="L3816" i="35"/>
  <c r="X3815" i="35"/>
  <c r="AE3815" i="35" s="1"/>
  <c r="T3815" i="35"/>
  <c r="S3815" i="35"/>
  <c r="L3815" i="35"/>
  <c r="X3814" i="35"/>
  <c r="AE3814" i="35" s="1"/>
  <c r="T3814" i="35"/>
  <c r="S3814" i="35"/>
  <c r="L3814" i="35"/>
  <c r="X3813" i="35"/>
  <c r="AE3813" i="35" s="1"/>
  <c r="T3813" i="35"/>
  <c r="S3813" i="35"/>
  <c r="L3813" i="35"/>
  <c r="X3812" i="35"/>
  <c r="AE3812" i="35" s="1"/>
  <c r="T3812" i="35"/>
  <c r="S3812" i="35"/>
  <c r="L3812" i="35"/>
  <c r="X3811" i="35"/>
  <c r="AE3811" i="35" s="1"/>
  <c r="T3811" i="35"/>
  <c r="S3811" i="35"/>
  <c r="L3811" i="35"/>
  <c r="X3810" i="35"/>
  <c r="AE3810" i="35" s="1"/>
  <c r="T3810" i="35"/>
  <c r="S3810" i="35"/>
  <c r="L3810" i="35"/>
  <c r="X3809" i="35"/>
  <c r="AE3809" i="35" s="1"/>
  <c r="T3809" i="35"/>
  <c r="S3809" i="35"/>
  <c r="L3809" i="35"/>
  <c r="X3808" i="35"/>
  <c r="AE3808" i="35" s="1"/>
  <c r="T3808" i="35"/>
  <c r="S3808" i="35"/>
  <c r="L3808" i="35"/>
  <c r="X3807" i="35"/>
  <c r="AE3807" i="35" s="1"/>
  <c r="T3807" i="35"/>
  <c r="S3807" i="35"/>
  <c r="L3807" i="35"/>
  <c r="X3806" i="35"/>
  <c r="AE3806" i="35" s="1"/>
  <c r="T3806" i="35"/>
  <c r="S3806" i="35"/>
  <c r="L3806" i="35"/>
  <c r="X3805" i="35"/>
  <c r="AE3805" i="35" s="1"/>
  <c r="T3805" i="35"/>
  <c r="S3805" i="35"/>
  <c r="L3805" i="35"/>
  <c r="X3804" i="35"/>
  <c r="AE3804" i="35" s="1"/>
  <c r="T3804" i="35"/>
  <c r="S3804" i="35"/>
  <c r="L3804" i="35"/>
  <c r="X3803" i="35"/>
  <c r="AE3803" i="35" s="1"/>
  <c r="T3803" i="35"/>
  <c r="S3803" i="35"/>
  <c r="L3803" i="35"/>
  <c r="X3802" i="35"/>
  <c r="AE3802" i="35" s="1"/>
  <c r="T3802" i="35"/>
  <c r="S3802" i="35"/>
  <c r="L3802" i="35"/>
  <c r="X3801" i="35"/>
  <c r="AE3801" i="35" s="1"/>
  <c r="T3801" i="35"/>
  <c r="S3801" i="35"/>
  <c r="L3801" i="35"/>
  <c r="X3800" i="35"/>
  <c r="AE3800" i="35" s="1"/>
  <c r="T3800" i="35"/>
  <c r="S3800" i="35"/>
  <c r="L3800" i="35"/>
  <c r="X3799" i="35"/>
  <c r="AE3799" i="35" s="1"/>
  <c r="T3799" i="35"/>
  <c r="S3799" i="35"/>
  <c r="L3799" i="35"/>
  <c r="X3798" i="35"/>
  <c r="AE3798" i="35" s="1"/>
  <c r="T3798" i="35"/>
  <c r="S3798" i="35"/>
  <c r="L3798" i="35"/>
  <c r="X3797" i="35"/>
  <c r="AE3797" i="35" s="1"/>
  <c r="T3797" i="35"/>
  <c r="S3797" i="35"/>
  <c r="L3797" i="35"/>
  <c r="X3796" i="35"/>
  <c r="AE3796" i="35" s="1"/>
  <c r="T3796" i="35"/>
  <c r="S3796" i="35"/>
  <c r="L3796" i="35"/>
  <c r="X3795" i="35"/>
  <c r="AE3795" i="35" s="1"/>
  <c r="T3795" i="35"/>
  <c r="S3795" i="35"/>
  <c r="L3795" i="35"/>
  <c r="X3794" i="35"/>
  <c r="AE3794" i="35" s="1"/>
  <c r="T3794" i="35"/>
  <c r="S3794" i="35"/>
  <c r="L3794" i="35"/>
  <c r="X3793" i="35"/>
  <c r="AE3793" i="35" s="1"/>
  <c r="T3793" i="35"/>
  <c r="S3793" i="35"/>
  <c r="L3793" i="35"/>
  <c r="X3792" i="35"/>
  <c r="AE3792" i="35" s="1"/>
  <c r="T3792" i="35"/>
  <c r="S3792" i="35"/>
  <c r="L3792" i="35"/>
  <c r="X3791" i="35"/>
  <c r="AE3791" i="35" s="1"/>
  <c r="T3791" i="35"/>
  <c r="S3791" i="35"/>
  <c r="L3791" i="35"/>
  <c r="X3790" i="35"/>
  <c r="AE3790" i="35" s="1"/>
  <c r="T3790" i="35"/>
  <c r="S3790" i="35"/>
  <c r="L3790" i="35"/>
  <c r="X3789" i="35"/>
  <c r="AE3789" i="35" s="1"/>
  <c r="T3789" i="35"/>
  <c r="S3789" i="35"/>
  <c r="L3789" i="35"/>
  <c r="X3788" i="35"/>
  <c r="AE3788" i="35" s="1"/>
  <c r="T3788" i="35"/>
  <c r="S3788" i="35"/>
  <c r="L3788" i="35"/>
  <c r="X3787" i="35"/>
  <c r="AE3787" i="35" s="1"/>
  <c r="T3787" i="35"/>
  <c r="S3787" i="35"/>
  <c r="L3787" i="35"/>
  <c r="X3786" i="35"/>
  <c r="AE3786" i="35" s="1"/>
  <c r="T3786" i="35"/>
  <c r="S3786" i="35"/>
  <c r="L3786" i="35"/>
  <c r="X3785" i="35"/>
  <c r="AE3785" i="35" s="1"/>
  <c r="T3785" i="35"/>
  <c r="S3785" i="35"/>
  <c r="L3785" i="35"/>
  <c r="X3784" i="35"/>
  <c r="AE3784" i="35" s="1"/>
  <c r="T3784" i="35"/>
  <c r="S3784" i="35"/>
  <c r="L3784" i="35"/>
  <c r="X3783" i="35"/>
  <c r="AE3783" i="35" s="1"/>
  <c r="T3783" i="35"/>
  <c r="S3783" i="35"/>
  <c r="L3783" i="35"/>
  <c r="X3782" i="35"/>
  <c r="AE3782" i="35" s="1"/>
  <c r="T3782" i="35"/>
  <c r="S3782" i="35"/>
  <c r="L3782" i="35"/>
  <c r="X3781" i="35"/>
  <c r="AE3781" i="35" s="1"/>
  <c r="T3781" i="35"/>
  <c r="S3781" i="35"/>
  <c r="L3781" i="35"/>
  <c r="X3780" i="35"/>
  <c r="AE3780" i="35" s="1"/>
  <c r="T3780" i="35"/>
  <c r="S3780" i="35"/>
  <c r="L3780" i="35"/>
  <c r="X3779" i="35"/>
  <c r="AE3779" i="35" s="1"/>
  <c r="T3779" i="35"/>
  <c r="S3779" i="35"/>
  <c r="L3779" i="35"/>
  <c r="X3778" i="35"/>
  <c r="AE3778" i="35" s="1"/>
  <c r="T3778" i="35"/>
  <c r="S3778" i="35"/>
  <c r="L3778" i="35"/>
  <c r="X3777" i="35"/>
  <c r="AE3777" i="35" s="1"/>
  <c r="T3777" i="35"/>
  <c r="S3777" i="35"/>
  <c r="L3777" i="35"/>
  <c r="X3776" i="35"/>
  <c r="AE3776" i="35" s="1"/>
  <c r="T3776" i="35"/>
  <c r="S3776" i="35"/>
  <c r="L3776" i="35"/>
  <c r="X3775" i="35"/>
  <c r="AE3775" i="35" s="1"/>
  <c r="T3775" i="35"/>
  <c r="S3775" i="35"/>
  <c r="L3775" i="35"/>
  <c r="X3774" i="35"/>
  <c r="AE3774" i="35" s="1"/>
  <c r="T3774" i="35"/>
  <c r="S3774" i="35"/>
  <c r="L3774" i="35"/>
  <c r="X3773" i="35"/>
  <c r="AE3773" i="35" s="1"/>
  <c r="T3773" i="35"/>
  <c r="S3773" i="35"/>
  <c r="L3773" i="35"/>
  <c r="X3772" i="35"/>
  <c r="AE3772" i="35" s="1"/>
  <c r="T3772" i="35"/>
  <c r="S3772" i="35"/>
  <c r="L3772" i="35"/>
  <c r="X3771" i="35"/>
  <c r="AE3771" i="35" s="1"/>
  <c r="T3771" i="35"/>
  <c r="S3771" i="35"/>
  <c r="L3771" i="35"/>
  <c r="X3770" i="35"/>
  <c r="AE3770" i="35" s="1"/>
  <c r="T3770" i="35"/>
  <c r="S3770" i="35"/>
  <c r="L3770" i="35"/>
  <c r="X3769" i="35"/>
  <c r="AE3769" i="35" s="1"/>
  <c r="T3769" i="35"/>
  <c r="S3769" i="35"/>
  <c r="L3769" i="35"/>
  <c r="X3768" i="35"/>
  <c r="AE3768" i="35" s="1"/>
  <c r="T3768" i="35"/>
  <c r="S3768" i="35"/>
  <c r="L3768" i="35"/>
  <c r="X3767" i="35"/>
  <c r="AE3767" i="35" s="1"/>
  <c r="T3767" i="35"/>
  <c r="S3767" i="35"/>
  <c r="L3767" i="35"/>
  <c r="X3766" i="35"/>
  <c r="AE3766" i="35" s="1"/>
  <c r="T3766" i="35"/>
  <c r="S3766" i="35"/>
  <c r="L3766" i="35"/>
  <c r="X3765" i="35"/>
  <c r="AE3765" i="35" s="1"/>
  <c r="T3765" i="35"/>
  <c r="S3765" i="35"/>
  <c r="L3765" i="35"/>
  <c r="X3764" i="35"/>
  <c r="AE3764" i="35" s="1"/>
  <c r="T3764" i="35"/>
  <c r="S3764" i="35"/>
  <c r="L3764" i="35"/>
  <c r="X3763" i="35"/>
  <c r="AE3763" i="35" s="1"/>
  <c r="T3763" i="35"/>
  <c r="S3763" i="35"/>
  <c r="L3763" i="35"/>
  <c r="X3762" i="35"/>
  <c r="AE3762" i="35" s="1"/>
  <c r="T3762" i="35"/>
  <c r="S3762" i="35"/>
  <c r="L3762" i="35"/>
  <c r="X3761" i="35"/>
  <c r="AE3761" i="35" s="1"/>
  <c r="T3761" i="35"/>
  <c r="S3761" i="35"/>
  <c r="L3761" i="35"/>
  <c r="X3760" i="35"/>
  <c r="AE3760" i="35" s="1"/>
  <c r="T3760" i="35"/>
  <c r="S3760" i="35"/>
  <c r="L3760" i="35"/>
  <c r="X3759" i="35"/>
  <c r="AE3759" i="35" s="1"/>
  <c r="T3759" i="35"/>
  <c r="S3759" i="35"/>
  <c r="L3759" i="35"/>
  <c r="X3758" i="35"/>
  <c r="AE3758" i="35" s="1"/>
  <c r="T3758" i="35"/>
  <c r="S3758" i="35"/>
  <c r="L3758" i="35"/>
  <c r="X3757" i="35"/>
  <c r="AE3757" i="35" s="1"/>
  <c r="T3757" i="35"/>
  <c r="S3757" i="35"/>
  <c r="L3757" i="35"/>
  <c r="X3756" i="35"/>
  <c r="AE3756" i="35" s="1"/>
  <c r="T3756" i="35"/>
  <c r="S3756" i="35"/>
  <c r="L3756" i="35"/>
  <c r="X3755" i="35"/>
  <c r="AE3755" i="35" s="1"/>
  <c r="T3755" i="35"/>
  <c r="S3755" i="35"/>
  <c r="L3755" i="35"/>
  <c r="X3754" i="35"/>
  <c r="AE3754" i="35" s="1"/>
  <c r="T3754" i="35"/>
  <c r="S3754" i="35"/>
  <c r="L3754" i="35"/>
  <c r="X3753" i="35"/>
  <c r="AE3753" i="35" s="1"/>
  <c r="T3753" i="35"/>
  <c r="S3753" i="35"/>
  <c r="L3753" i="35"/>
  <c r="X3752" i="35"/>
  <c r="AE3752" i="35" s="1"/>
  <c r="T3752" i="35"/>
  <c r="S3752" i="35"/>
  <c r="L3752" i="35"/>
  <c r="X3751" i="35"/>
  <c r="AE3751" i="35" s="1"/>
  <c r="T3751" i="35"/>
  <c r="S3751" i="35"/>
  <c r="L3751" i="35"/>
  <c r="X3750" i="35"/>
  <c r="AE3750" i="35" s="1"/>
  <c r="T3750" i="35"/>
  <c r="S3750" i="35"/>
  <c r="L3750" i="35"/>
  <c r="X3749" i="35"/>
  <c r="AE3749" i="35" s="1"/>
  <c r="T3749" i="35"/>
  <c r="S3749" i="35"/>
  <c r="L3749" i="35"/>
  <c r="X3748" i="35"/>
  <c r="AE3748" i="35" s="1"/>
  <c r="T3748" i="35"/>
  <c r="S3748" i="35"/>
  <c r="L3748" i="35"/>
  <c r="X3747" i="35"/>
  <c r="AE3747" i="35" s="1"/>
  <c r="T3747" i="35"/>
  <c r="S3747" i="35"/>
  <c r="L3747" i="35"/>
  <c r="X3746" i="35"/>
  <c r="AE3746" i="35" s="1"/>
  <c r="T3746" i="35"/>
  <c r="S3746" i="35"/>
  <c r="L3746" i="35"/>
  <c r="X3745" i="35"/>
  <c r="AE3745" i="35" s="1"/>
  <c r="T3745" i="35"/>
  <c r="S3745" i="35"/>
  <c r="L3745" i="35"/>
  <c r="X3744" i="35"/>
  <c r="AE3744" i="35" s="1"/>
  <c r="T3744" i="35"/>
  <c r="S3744" i="35"/>
  <c r="L3744" i="35"/>
  <c r="X3743" i="35"/>
  <c r="AE3743" i="35" s="1"/>
  <c r="T3743" i="35"/>
  <c r="S3743" i="35"/>
  <c r="L3743" i="35"/>
  <c r="X3742" i="35"/>
  <c r="AE3742" i="35" s="1"/>
  <c r="T3742" i="35"/>
  <c r="S3742" i="35"/>
  <c r="L3742" i="35"/>
  <c r="X3741" i="35"/>
  <c r="AE3741" i="35" s="1"/>
  <c r="T3741" i="35"/>
  <c r="S3741" i="35"/>
  <c r="L3741" i="35"/>
  <c r="X3740" i="35"/>
  <c r="AE3740" i="35" s="1"/>
  <c r="T3740" i="35"/>
  <c r="S3740" i="35"/>
  <c r="L3740" i="35"/>
  <c r="X3739" i="35"/>
  <c r="AE3739" i="35" s="1"/>
  <c r="T3739" i="35"/>
  <c r="S3739" i="35"/>
  <c r="L3739" i="35"/>
  <c r="X3738" i="35"/>
  <c r="AE3738" i="35" s="1"/>
  <c r="T3738" i="35"/>
  <c r="S3738" i="35"/>
  <c r="L3738" i="35"/>
  <c r="X3737" i="35"/>
  <c r="AE3737" i="35" s="1"/>
  <c r="T3737" i="35"/>
  <c r="S3737" i="35"/>
  <c r="L3737" i="35"/>
  <c r="X3736" i="35"/>
  <c r="AE3736" i="35" s="1"/>
  <c r="T3736" i="35"/>
  <c r="S3736" i="35"/>
  <c r="L3736" i="35"/>
  <c r="X3735" i="35"/>
  <c r="AE3735" i="35" s="1"/>
  <c r="T3735" i="35"/>
  <c r="S3735" i="35"/>
  <c r="L3735" i="35"/>
  <c r="X3734" i="35"/>
  <c r="AE3734" i="35" s="1"/>
  <c r="T3734" i="35"/>
  <c r="S3734" i="35"/>
  <c r="L3734" i="35"/>
  <c r="X3733" i="35"/>
  <c r="AE3733" i="35" s="1"/>
  <c r="T3733" i="35"/>
  <c r="S3733" i="35"/>
  <c r="L3733" i="35"/>
  <c r="X3732" i="35"/>
  <c r="AE3732" i="35" s="1"/>
  <c r="T3732" i="35"/>
  <c r="S3732" i="35"/>
  <c r="L3732" i="35"/>
  <c r="X3731" i="35"/>
  <c r="AE3731" i="35" s="1"/>
  <c r="T3731" i="35"/>
  <c r="S3731" i="35"/>
  <c r="L3731" i="35"/>
  <c r="X3730" i="35"/>
  <c r="AE3730" i="35" s="1"/>
  <c r="T3730" i="35"/>
  <c r="S3730" i="35"/>
  <c r="L3730" i="35"/>
  <c r="X3729" i="35"/>
  <c r="AE3729" i="35" s="1"/>
  <c r="T3729" i="35"/>
  <c r="S3729" i="35"/>
  <c r="L3729" i="35"/>
  <c r="X3728" i="35"/>
  <c r="AE3728" i="35" s="1"/>
  <c r="T3728" i="35"/>
  <c r="S3728" i="35"/>
  <c r="L3728" i="35"/>
  <c r="X3727" i="35"/>
  <c r="AE3727" i="35" s="1"/>
  <c r="T3727" i="35"/>
  <c r="S3727" i="35"/>
  <c r="L3727" i="35"/>
  <c r="X3726" i="35"/>
  <c r="AE3726" i="35" s="1"/>
  <c r="T3726" i="35"/>
  <c r="S3726" i="35"/>
  <c r="L3726" i="35"/>
  <c r="X3725" i="35"/>
  <c r="AE3725" i="35" s="1"/>
  <c r="T3725" i="35"/>
  <c r="S3725" i="35"/>
  <c r="L3725" i="35"/>
  <c r="X3724" i="35"/>
  <c r="AE3724" i="35" s="1"/>
  <c r="T3724" i="35"/>
  <c r="S3724" i="35"/>
  <c r="L3724" i="35"/>
  <c r="X3723" i="35"/>
  <c r="AE3723" i="35" s="1"/>
  <c r="T3723" i="35"/>
  <c r="S3723" i="35"/>
  <c r="L3723" i="35"/>
  <c r="X3722" i="35"/>
  <c r="AE3722" i="35" s="1"/>
  <c r="T3722" i="35"/>
  <c r="S3722" i="35"/>
  <c r="L3722" i="35"/>
  <c r="X3721" i="35"/>
  <c r="AE3721" i="35" s="1"/>
  <c r="T3721" i="35"/>
  <c r="S3721" i="35"/>
  <c r="L3721" i="35"/>
  <c r="X3720" i="35"/>
  <c r="AE3720" i="35" s="1"/>
  <c r="T3720" i="35"/>
  <c r="S3720" i="35"/>
  <c r="L3720" i="35"/>
  <c r="X3719" i="35"/>
  <c r="AE3719" i="35" s="1"/>
  <c r="T3719" i="35"/>
  <c r="S3719" i="35"/>
  <c r="L3719" i="35"/>
  <c r="X3718" i="35"/>
  <c r="AE3718" i="35" s="1"/>
  <c r="T3718" i="35"/>
  <c r="S3718" i="35"/>
  <c r="L3718" i="35"/>
  <c r="X3717" i="35"/>
  <c r="AE3717" i="35" s="1"/>
  <c r="T3717" i="35"/>
  <c r="S3717" i="35"/>
  <c r="L3717" i="35"/>
  <c r="X3716" i="35"/>
  <c r="AE3716" i="35" s="1"/>
  <c r="T3716" i="35"/>
  <c r="S3716" i="35"/>
  <c r="L3716" i="35"/>
  <c r="X3715" i="35"/>
  <c r="AE3715" i="35" s="1"/>
  <c r="T3715" i="35"/>
  <c r="S3715" i="35"/>
  <c r="L3715" i="35"/>
  <c r="X3714" i="35"/>
  <c r="AE3714" i="35" s="1"/>
  <c r="T3714" i="35"/>
  <c r="S3714" i="35"/>
  <c r="L3714" i="35"/>
  <c r="X3713" i="35"/>
  <c r="AE3713" i="35" s="1"/>
  <c r="T3713" i="35"/>
  <c r="S3713" i="35"/>
  <c r="L3713" i="35"/>
  <c r="X3712" i="35"/>
  <c r="AE3712" i="35" s="1"/>
  <c r="T3712" i="35"/>
  <c r="S3712" i="35"/>
  <c r="L3712" i="35"/>
  <c r="X3711" i="35"/>
  <c r="AE3711" i="35" s="1"/>
  <c r="T3711" i="35"/>
  <c r="S3711" i="35"/>
  <c r="L3711" i="35"/>
  <c r="X3710" i="35"/>
  <c r="AE3710" i="35" s="1"/>
  <c r="T3710" i="35"/>
  <c r="S3710" i="35"/>
  <c r="L3710" i="35"/>
  <c r="X3709" i="35"/>
  <c r="AE3709" i="35" s="1"/>
  <c r="T3709" i="35"/>
  <c r="S3709" i="35"/>
  <c r="L3709" i="35"/>
  <c r="X3708" i="35"/>
  <c r="AE3708" i="35" s="1"/>
  <c r="T3708" i="35"/>
  <c r="S3708" i="35"/>
  <c r="L3708" i="35"/>
  <c r="X3707" i="35"/>
  <c r="AE3707" i="35" s="1"/>
  <c r="T3707" i="35"/>
  <c r="S3707" i="35"/>
  <c r="L3707" i="35"/>
  <c r="X3706" i="35"/>
  <c r="AE3706" i="35" s="1"/>
  <c r="T3706" i="35"/>
  <c r="S3706" i="35"/>
  <c r="L3706" i="35"/>
  <c r="X3705" i="35"/>
  <c r="AE3705" i="35" s="1"/>
  <c r="T3705" i="35"/>
  <c r="S3705" i="35"/>
  <c r="L3705" i="35"/>
  <c r="X3704" i="35"/>
  <c r="AE3704" i="35" s="1"/>
  <c r="T3704" i="35"/>
  <c r="S3704" i="35"/>
  <c r="L3704" i="35"/>
  <c r="X3703" i="35"/>
  <c r="AE3703" i="35" s="1"/>
  <c r="T3703" i="35"/>
  <c r="S3703" i="35"/>
  <c r="L3703" i="35"/>
  <c r="X3702" i="35"/>
  <c r="AE3702" i="35" s="1"/>
  <c r="T3702" i="35"/>
  <c r="S3702" i="35"/>
  <c r="L3702" i="35"/>
  <c r="X3701" i="35"/>
  <c r="AE3701" i="35" s="1"/>
  <c r="T3701" i="35"/>
  <c r="S3701" i="35"/>
  <c r="L3701" i="35"/>
  <c r="X3700" i="35"/>
  <c r="AE3700" i="35" s="1"/>
  <c r="T3700" i="35"/>
  <c r="S3700" i="35"/>
  <c r="L3700" i="35"/>
  <c r="X3699" i="35"/>
  <c r="AE3699" i="35" s="1"/>
  <c r="T3699" i="35"/>
  <c r="S3699" i="35"/>
  <c r="L3699" i="35"/>
  <c r="X3698" i="35"/>
  <c r="AE3698" i="35" s="1"/>
  <c r="T3698" i="35"/>
  <c r="S3698" i="35"/>
  <c r="L3698" i="35"/>
  <c r="X3697" i="35"/>
  <c r="AE3697" i="35" s="1"/>
  <c r="T3697" i="35"/>
  <c r="S3697" i="35"/>
  <c r="L3697" i="35"/>
  <c r="X3696" i="35"/>
  <c r="AE3696" i="35" s="1"/>
  <c r="T3696" i="35"/>
  <c r="S3696" i="35"/>
  <c r="L3696" i="35"/>
  <c r="X3695" i="35"/>
  <c r="AE3695" i="35" s="1"/>
  <c r="T3695" i="35"/>
  <c r="S3695" i="35"/>
  <c r="L3695" i="35"/>
  <c r="X3694" i="35"/>
  <c r="AE3694" i="35" s="1"/>
  <c r="T3694" i="35"/>
  <c r="S3694" i="35"/>
  <c r="L3694" i="35"/>
  <c r="X3693" i="35"/>
  <c r="AE3693" i="35" s="1"/>
  <c r="T3693" i="35"/>
  <c r="S3693" i="35"/>
  <c r="L3693" i="35"/>
  <c r="X3692" i="35"/>
  <c r="AE3692" i="35" s="1"/>
  <c r="T3692" i="35"/>
  <c r="S3692" i="35"/>
  <c r="L3692" i="35"/>
  <c r="X3691" i="35"/>
  <c r="AE3691" i="35" s="1"/>
  <c r="T3691" i="35"/>
  <c r="S3691" i="35"/>
  <c r="L3691" i="35"/>
  <c r="X3690" i="35"/>
  <c r="AE3690" i="35" s="1"/>
  <c r="T3690" i="35"/>
  <c r="S3690" i="35"/>
  <c r="L3690" i="35"/>
  <c r="X3689" i="35"/>
  <c r="AE3689" i="35" s="1"/>
  <c r="T3689" i="35"/>
  <c r="S3689" i="35"/>
  <c r="L3689" i="35"/>
  <c r="X3688" i="35"/>
  <c r="AE3688" i="35" s="1"/>
  <c r="T3688" i="35"/>
  <c r="S3688" i="35"/>
  <c r="L3688" i="35"/>
  <c r="X3687" i="35"/>
  <c r="AE3687" i="35" s="1"/>
  <c r="T3687" i="35"/>
  <c r="S3687" i="35"/>
  <c r="L3687" i="35"/>
  <c r="X3686" i="35"/>
  <c r="AE3686" i="35" s="1"/>
  <c r="T3686" i="35"/>
  <c r="S3686" i="35"/>
  <c r="L3686" i="35"/>
  <c r="X3685" i="35"/>
  <c r="AE3685" i="35" s="1"/>
  <c r="T3685" i="35"/>
  <c r="S3685" i="35"/>
  <c r="L3685" i="35"/>
  <c r="X3684" i="35"/>
  <c r="AE3684" i="35" s="1"/>
  <c r="T3684" i="35"/>
  <c r="S3684" i="35"/>
  <c r="L3684" i="35"/>
  <c r="X3683" i="35"/>
  <c r="AE3683" i="35" s="1"/>
  <c r="T3683" i="35"/>
  <c r="S3683" i="35"/>
  <c r="L3683" i="35"/>
  <c r="X3682" i="35"/>
  <c r="AE3682" i="35" s="1"/>
  <c r="T3682" i="35"/>
  <c r="S3682" i="35"/>
  <c r="L3682" i="35"/>
  <c r="X3681" i="35"/>
  <c r="AE3681" i="35" s="1"/>
  <c r="T3681" i="35"/>
  <c r="S3681" i="35"/>
  <c r="L3681" i="35"/>
  <c r="X3680" i="35"/>
  <c r="AE3680" i="35" s="1"/>
  <c r="T3680" i="35"/>
  <c r="S3680" i="35"/>
  <c r="L3680" i="35"/>
  <c r="X3679" i="35"/>
  <c r="AE3679" i="35" s="1"/>
  <c r="T3679" i="35"/>
  <c r="S3679" i="35"/>
  <c r="L3679" i="35"/>
  <c r="X3678" i="35"/>
  <c r="AE3678" i="35" s="1"/>
  <c r="T3678" i="35"/>
  <c r="S3678" i="35"/>
  <c r="L3678" i="35"/>
  <c r="X3677" i="35"/>
  <c r="AE3677" i="35" s="1"/>
  <c r="T3677" i="35"/>
  <c r="S3677" i="35"/>
  <c r="L3677" i="35"/>
  <c r="X3676" i="35"/>
  <c r="AE3676" i="35" s="1"/>
  <c r="T3676" i="35"/>
  <c r="S3676" i="35"/>
  <c r="L3676" i="35"/>
  <c r="X3675" i="35"/>
  <c r="AE3675" i="35" s="1"/>
  <c r="T3675" i="35"/>
  <c r="S3675" i="35"/>
  <c r="L3675" i="35"/>
  <c r="X3674" i="35"/>
  <c r="AE3674" i="35" s="1"/>
  <c r="T3674" i="35"/>
  <c r="S3674" i="35"/>
  <c r="L3674" i="35"/>
  <c r="X3673" i="35"/>
  <c r="AE3673" i="35" s="1"/>
  <c r="T3673" i="35"/>
  <c r="S3673" i="35"/>
  <c r="L3673" i="35"/>
  <c r="X3672" i="35"/>
  <c r="AE3672" i="35" s="1"/>
  <c r="T3672" i="35"/>
  <c r="S3672" i="35"/>
  <c r="L3672" i="35"/>
  <c r="X3671" i="35"/>
  <c r="AE3671" i="35" s="1"/>
  <c r="T3671" i="35"/>
  <c r="S3671" i="35"/>
  <c r="L3671" i="35"/>
  <c r="X3670" i="35"/>
  <c r="AE3670" i="35" s="1"/>
  <c r="T3670" i="35"/>
  <c r="S3670" i="35"/>
  <c r="L3670" i="35"/>
  <c r="X3669" i="35"/>
  <c r="AE3669" i="35" s="1"/>
  <c r="T3669" i="35"/>
  <c r="S3669" i="35"/>
  <c r="L3669" i="35"/>
  <c r="X3668" i="35"/>
  <c r="AE3668" i="35" s="1"/>
  <c r="T3668" i="35"/>
  <c r="S3668" i="35"/>
  <c r="L3668" i="35"/>
  <c r="X3667" i="35"/>
  <c r="AE3667" i="35" s="1"/>
  <c r="T3667" i="35"/>
  <c r="S3667" i="35"/>
  <c r="L3667" i="35"/>
  <c r="X3666" i="35"/>
  <c r="AE3666" i="35" s="1"/>
  <c r="T3666" i="35"/>
  <c r="S3666" i="35"/>
  <c r="L3666" i="35"/>
  <c r="X3665" i="35"/>
  <c r="AE3665" i="35" s="1"/>
  <c r="T3665" i="35"/>
  <c r="S3665" i="35"/>
  <c r="L3665" i="35"/>
  <c r="X3664" i="35"/>
  <c r="AE3664" i="35" s="1"/>
  <c r="T3664" i="35"/>
  <c r="S3664" i="35"/>
  <c r="L3664" i="35"/>
  <c r="X3663" i="35"/>
  <c r="AE3663" i="35" s="1"/>
  <c r="T3663" i="35"/>
  <c r="S3663" i="35"/>
  <c r="L3663" i="35"/>
  <c r="X3662" i="35"/>
  <c r="AE3662" i="35" s="1"/>
  <c r="T3662" i="35"/>
  <c r="S3662" i="35"/>
  <c r="L3662" i="35"/>
  <c r="X3661" i="35"/>
  <c r="AE3661" i="35" s="1"/>
  <c r="T3661" i="35"/>
  <c r="S3661" i="35"/>
  <c r="L3661" i="35"/>
  <c r="X3660" i="35"/>
  <c r="AE3660" i="35" s="1"/>
  <c r="T3660" i="35"/>
  <c r="S3660" i="35"/>
  <c r="L3660" i="35"/>
  <c r="X3659" i="35"/>
  <c r="AE3659" i="35" s="1"/>
  <c r="T3659" i="35"/>
  <c r="S3659" i="35"/>
  <c r="L3659" i="35"/>
  <c r="X3658" i="35"/>
  <c r="AE3658" i="35" s="1"/>
  <c r="T3658" i="35"/>
  <c r="S3658" i="35"/>
  <c r="L3658" i="35"/>
  <c r="X3657" i="35"/>
  <c r="AE3657" i="35" s="1"/>
  <c r="T3657" i="35"/>
  <c r="S3657" i="35"/>
  <c r="L3657" i="35"/>
  <c r="X3656" i="35"/>
  <c r="AE3656" i="35" s="1"/>
  <c r="T3656" i="35"/>
  <c r="S3656" i="35"/>
  <c r="L3656" i="35"/>
  <c r="X3655" i="35"/>
  <c r="AE3655" i="35" s="1"/>
  <c r="T3655" i="35"/>
  <c r="S3655" i="35"/>
  <c r="L3655" i="35"/>
  <c r="X3654" i="35"/>
  <c r="AE3654" i="35" s="1"/>
  <c r="T3654" i="35"/>
  <c r="S3654" i="35"/>
  <c r="L3654" i="35"/>
  <c r="X3653" i="35"/>
  <c r="AE3653" i="35" s="1"/>
  <c r="T3653" i="35"/>
  <c r="S3653" i="35"/>
  <c r="L3653" i="35"/>
  <c r="X3652" i="35"/>
  <c r="AE3652" i="35" s="1"/>
  <c r="T3652" i="35"/>
  <c r="S3652" i="35"/>
  <c r="L3652" i="35"/>
  <c r="X3651" i="35"/>
  <c r="AE3651" i="35" s="1"/>
  <c r="T3651" i="35"/>
  <c r="S3651" i="35"/>
  <c r="L3651" i="35"/>
  <c r="X3650" i="35"/>
  <c r="AE3650" i="35" s="1"/>
  <c r="T3650" i="35"/>
  <c r="S3650" i="35"/>
  <c r="L3650" i="35"/>
  <c r="X3649" i="35"/>
  <c r="AE3649" i="35" s="1"/>
  <c r="T3649" i="35"/>
  <c r="S3649" i="35"/>
  <c r="L3649" i="35"/>
  <c r="X3648" i="35"/>
  <c r="AE3648" i="35" s="1"/>
  <c r="T3648" i="35"/>
  <c r="S3648" i="35"/>
  <c r="L3648" i="35"/>
  <c r="X3647" i="35"/>
  <c r="AE3647" i="35" s="1"/>
  <c r="T3647" i="35"/>
  <c r="S3647" i="35"/>
  <c r="L3647" i="35"/>
  <c r="X3646" i="35"/>
  <c r="AE3646" i="35" s="1"/>
  <c r="T3646" i="35"/>
  <c r="S3646" i="35"/>
  <c r="L3646" i="35"/>
  <c r="X3645" i="35"/>
  <c r="AE3645" i="35" s="1"/>
  <c r="T3645" i="35"/>
  <c r="S3645" i="35"/>
  <c r="L3645" i="35"/>
  <c r="X3644" i="35"/>
  <c r="AE3644" i="35" s="1"/>
  <c r="T3644" i="35"/>
  <c r="S3644" i="35"/>
  <c r="L3644" i="35"/>
  <c r="X3643" i="35"/>
  <c r="AE3643" i="35" s="1"/>
  <c r="T3643" i="35"/>
  <c r="S3643" i="35"/>
  <c r="L3643" i="35"/>
  <c r="X3642" i="35"/>
  <c r="AE3642" i="35" s="1"/>
  <c r="T3642" i="35"/>
  <c r="S3642" i="35"/>
  <c r="L3642" i="35"/>
  <c r="X3641" i="35"/>
  <c r="AE3641" i="35" s="1"/>
  <c r="T3641" i="35"/>
  <c r="S3641" i="35"/>
  <c r="L3641" i="35"/>
  <c r="X3640" i="35"/>
  <c r="AE3640" i="35" s="1"/>
  <c r="T3640" i="35"/>
  <c r="S3640" i="35"/>
  <c r="L3640" i="35"/>
  <c r="X3639" i="35"/>
  <c r="AE3639" i="35" s="1"/>
  <c r="T3639" i="35"/>
  <c r="S3639" i="35"/>
  <c r="L3639" i="35"/>
  <c r="X3638" i="35"/>
  <c r="AE3638" i="35" s="1"/>
  <c r="T3638" i="35"/>
  <c r="S3638" i="35"/>
  <c r="L3638" i="35"/>
  <c r="X3637" i="35"/>
  <c r="AE3637" i="35" s="1"/>
  <c r="T3637" i="35"/>
  <c r="S3637" i="35"/>
  <c r="L3637" i="35"/>
  <c r="X3636" i="35"/>
  <c r="AE3636" i="35" s="1"/>
  <c r="T3636" i="35"/>
  <c r="S3636" i="35"/>
  <c r="L3636" i="35"/>
  <c r="X3635" i="35"/>
  <c r="AE3635" i="35" s="1"/>
  <c r="T3635" i="35"/>
  <c r="S3635" i="35"/>
  <c r="L3635" i="35"/>
  <c r="X3634" i="35"/>
  <c r="AE3634" i="35" s="1"/>
  <c r="T3634" i="35"/>
  <c r="S3634" i="35"/>
  <c r="L3634" i="35"/>
  <c r="X3633" i="35"/>
  <c r="AE3633" i="35" s="1"/>
  <c r="T3633" i="35"/>
  <c r="S3633" i="35"/>
  <c r="L3633" i="35"/>
  <c r="X3632" i="35"/>
  <c r="AE3632" i="35" s="1"/>
  <c r="T3632" i="35"/>
  <c r="S3632" i="35"/>
  <c r="L3632" i="35"/>
  <c r="X3631" i="35"/>
  <c r="AE3631" i="35" s="1"/>
  <c r="T3631" i="35"/>
  <c r="S3631" i="35"/>
  <c r="L3631" i="35"/>
  <c r="X3630" i="35"/>
  <c r="AE3630" i="35" s="1"/>
  <c r="T3630" i="35"/>
  <c r="S3630" i="35"/>
  <c r="L3630" i="35"/>
  <c r="X3629" i="35"/>
  <c r="AE3629" i="35" s="1"/>
  <c r="T3629" i="35"/>
  <c r="S3629" i="35"/>
  <c r="L3629" i="35"/>
  <c r="X3628" i="35"/>
  <c r="AE3628" i="35" s="1"/>
  <c r="T3628" i="35"/>
  <c r="S3628" i="35"/>
  <c r="L3628" i="35"/>
  <c r="X3627" i="35"/>
  <c r="AE3627" i="35" s="1"/>
  <c r="T3627" i="35"/>
  <c r="S3627" i="35"/>
  <c r="L3627" i="35"/>
  <c r="X3626" i="35"/>
  <c r="AE3626" i="35" s="1"/>
  <c r="T3626" i="35"/>
  <c r="S3626" i="35"/>
  <c r="L3626" i="35"/>
  <c r="X3625" i="35"/>
  <c r="AE3625" i="35" s="1"/>
  <c r="T3625" i="35"/>
  <c r="S3625" i="35"/>
  <c r="L3625" i="35"/>
  <c r="X3624" i="35"/>
  <c r="AE3624" i="35" s="1"/>
  <c r="T3624" i="35"/>
  <c r="S3624" i="35"/>
  <c r="L3624" i="35"/>
  <c r="X3623" i="35"/>
  <c r="AE3623" i="35" s="1"/>
  <c r="T3623" i="35"/>
  <c r="S3623" i="35"/>
  <c r="L3623" i="35"/>
  <c r="X3622" i="35"/>
  <c r="AE3622" i="35" s="1"/>
  <c r="T3622" i="35"/>
  <c r="S3622" i="35"/>
  <c r="L3622" i="35"/>
  <c r="X3621" i="35"/>
  <c r="AE3621" i="35" s="1"/>
  <c r="T3621" i="35"/>
  <c r="S3621" i="35"/>
  <c r="L3621" i="35"/>
  <c r="X3620" i="35"/>
  <c r="AE3620" i="35" s="1"/>
  <c r="T3620" i="35"/>
  <c r="S3620" i="35"/>
  <c r="L3620" i="35"/>
  <c r="X3619" i="35"/>
  <c r="AE3619" i="35" s="1"/>
  <c r="T3619" i="35"/>
  <c r="S3619" i="35"/>
  <c r="L3619" i="35"/>
  <c r="X3618" i="35"/>
  <c r="AE3618" i="35" s="1"/>
  <c r="T3618" i="35"/>
  <c r="S3618" i="35"/>
  <c r="L3618" i="35"/>
  <c r="X3617" i="35"/>
  <c r="AE3617" i="35" s="1"/>
  <c r="T3617" i="35"/>
  <c r="S3617" i="35"/>
  <c r="L3617" i="35"/>
  <c r="X3616" i="35"/>
  <c r="AE3616" i="35" s="1"/>
  <c r="T3616" i="35"/>
  <c r="S3616" i="35"/>
  <c r="L3616" i="35"/>
  <c r="X3615" i="35"/>
  <c r="AE3615" i="35" s="1"/>
  <c r="T3615" i="35"/>
  <c r="S3615" i="35"/>
  <c r="L3615" i="35"/>
  <c r="X3614" i="35"/>
  <c r="AE3614" i="35" s="1"/>
  <c r="T3614" i="35"/>
  <c r="S3614" i="35"/>
  <c r="L3614" i="35"/>
  <c r="X3613" i="35"/>
  <c r="AE3613" i="35" s="1"/>
  <c r="T3613" i="35"/>
  <c r="S3613" i="35"/>
  <c r="L3613" i="35"/>
  <c r="X3612" i="35"/>
  <c r="AE3612" i="35" s="1"/>
  <c r="T3612" i="35"/>
  <c r="S3612" i="35"/>
  <c r="L3612" i="35"/>
  <c r="X3611" i="35"/>
  <c r="AE3611" i="35" s="1"/>
  <c r="T3611" i="35"/>
  <c r="S3611" i="35"/>
  <c r="L3611" i="35"/>
  <c r="X3610" i="35"/>
  <c r="AE3610" i="35" s="1"/>
  <c r="T3610" i="35"/>
  <c r="S3610" i="35"/>
  <c r="L3610" i="35"/>
  <c r="X3609" i="35"/>
  <c r="AE3609" i="35" s="1"/>
  <c r="T3609" i="35"/>
  <c r="S3609" i="35"/>
  <c r="L3609" i="35"/>
  <c r="X3608" i="35"/>
  <c r="AE3608" i="35" s="1"/>
  <c r="T3608" i="35"/>
  <c r="S3608" i="35"/>
  <c r="L3608" i="35"/>
  <c r="X3607" i="35"/>
  <c r="AE3607" i="35" s="1"/>
  <c r="T3607" i="35"/>
  <c r="S3607" i="35"/>
  <c r="L3607" i="35"/>
  <c r="X3606" i="35"/>
  <c r="AE3606" i="35" s="1"/>
  <c r="T3606" i="35"/>
  <c r="S3606" i="35"/>
  <c r="L3606" i="35"/>
  <c r="X3605" i="35"/>
  <c r="AE3605" i="35" s="1"/>
  <c r="T3605" i="35"/>
  <c r="S3605" i="35"/>
  <c r="L3605" i="35"/>
  <c r="X3604" i="35"/>
  <c r="AE3604" i="35" s="1"/>
  <c r="T3604" i="35"/>
  <c r="S3604" i="35"/>
  <c r="L3604" i="35"/>
  <c r="X3603" i="35"/>
  <c r="AE3603" i="35" s="1"/>
  <c r="T3603" i="35"/>
  <c r="S3603" i="35"/>
  <c r="L3603" i="35"/>
  <c r="X3602" i="35"/>
  <c r="AE3602" i="35" s="1"/>
  <c r="T3602" i="35"/>
  <c r="S3602" i="35"/>
  <c r="L3602" i="35"/>
  <c r="X3601" i="35"/>
  <c r="AE3601" i="35" s="1"/>
  <c r="T3601" i="35"/>
  <c r="S3601" i="35"/>
  <c r="L3601" i="35"/>
  <c r="X3600" i="35"/>
  <c r="AE3600" i="35" s="1"/>
  <c r="T3600" i="35"/>
  <c r="S3600" i="35"/>
  <c r="L3600" i="35"/>
  <c r="X3599" i="35"/>
  <c r="AE3599" i="35" s="1"/>
  <c r="T3599" i="35"/>
  <c r="S3599" i="35"/>
  <c r="L3599" i="35"/>
  <c r="X3598" i="35"/>
  <c r="AE3598" i="35" s="1"/>
  <c r="T3598" i="35"/>
  <c r="S3598" i="35"/>
  <c r="L3598" i="35"/>
  <c r="X3597" i="35"/>
  <c r="AE3597" i="35" s="1"/>
  <c r="T3597" i="35"/>
  <c r="S3597" i="35"/>
  <c r="L3597" i="35"/>
  <c r="X3596" i="35"/>
  <c r="AE3596" i="35" s="1"/>
  <c r="T3596" i="35"/>
  <c r="S3596" i="35"/>
  <c r="L3596" i="35"/>
  <c r="X3595" i="35"/>
  <c r="AE3595" i="35" s="1"/>
  <c r="T3595" i="35"/>
  <c r="S3595" i="35"/>
  <c r="L3595" i="35"/>
  <c r="X3594" i="35"/>
  <c r="AE3594" i="35" s="1"/>
  <c r="T3594" i="35"/>
  <c r="S3594" i="35"/>
  <c r="L3594" i="35"/>
  <c r="X3593" i="35"/>
  <c r="AE3593" i="35" s="1"/>
  <c r="T3593" i="35"/>
  <c r="S3593" i="35"/>
  <c r="L3593" i="35"/>
  <c r="X3592" i="35"/>
  <c r="AE3592" i="35" s="1"/>
  <c r="T3592" i="35"/>
  <c r="S3592" i="35"/>
  <c r="L3592" i="35"/>
  <c r="X3591" i="35"/>
  <c r="AE3591" i="35" s="1"/>
  <c r="T3591" i="35"/>
  <c r="S3591" i="35"/>
  <c r="L3591" i="35"/>
  <c r="X3590" i="35"/>
  <c r="AE3590" i="35" s="1"/>
  <c r="T3590" i="35"/>
  <c r="S3590" i="35"/>
  <c r="L3590" i="35"/>
  <c r="X3589" i="35"/>
  <c r="AE3589" i="35" s="1"/>
  <c r="T3589" i="35"/>
  <c r="S3589" i="35"/>
  <c r="L3589" i="35"/>
  <c r="X3588" i="35"/>
  <c r="AE3588" i="35" s="1"/>
  <c r="T3588" i="35"/>
  <c r="S3588" i="35"/>
  <c r="L3588" i="35"/>
  <c r="X3587" i="35"/>
  <c r="AE3587" i="35" s="1"/>
  <c r="T3587" i="35"/>
  <c r="S3587" i="35"/>
  <c r="L3587" i="35"/>
  <c r="X3586" i="35"/>
  <c r="AE3586" i="35" s="1"/>
  <c r="T3586" i="35"/>
  <c r="S3586" i="35"/>
  <c r="L3586" i="35"/>
  <c r="X3585" i="35"/>
  <c r="AE3585" i="35" s="1"/>
  <c r="T3585" i="35"/>
  <c r="S3585" i="35"/>
  <c r="L3585" i="35"/>
  <c r="X3584" i="35"/>
  <c r="AE3584" i="35" s="1"/>
  <c r="T3584" i="35"/>
  <c r="S3584" i="35"/>
  <c r="L3584" i="35"/>
  <c r="X3583" i="35"/>
  <c r="AE3583" i="35" s="1"/>
  <c r="T3583" i="35"/>
  <c r="S3583" i="35"/>
  <c r="L3583" i="35"/>
  <c r="X3582" i="35"/>
  <c r="AE3582" i="35" s="1"/>
  <c r="T3582" i="35"/>
  <c r="S3582" i="35"/>
  <c r="L3582" i="35"/>
  <c r="X3581" i="35"/>
  <c r="AE3581" i="35" s="1"/>
  <c r="T3581" i="35"/>
  <c r="S3581" i="35"/>
  <c r="L3581" i="35"/>
  <c r="X3580" i="35"/>
  <c r="AE3580" i="35" s="1"/>
  <c r="T3580" i="35"/>
  <c r="S3580" i="35"/>
  <c r="L3580" i="35"/>
  <c r="X3579" i="35"/>
  <c r="AE3579" i="35" s="1"/>
  <c r="T3579" i="35"/>
  <c r="S3579" i="35"/>
  <c r="L3579" i="35"/>
  <c r="X3578" i="35"/>
  <c r="AE3578" i="35" s="1"/>
  <c r="T3578" i="35"/>
  <c r="S3578" i="35"/>
  <c r="L3578" i="35"/>
  <c r="X3577" i="35"/>
  <c r="AE3577" i="35" s="1"/>
  <c r="T3577" i="35"/>
  <c r="S3577" i="35"/>
  <c r="L3577" i="35"/>
  <c r="X3576" i="35"/>
  <c r="AE3576" i="35" s="1"/>
  <c r="T3576" i="35"/>
  <c r="S3576" i="35"/>
  <c r="L3576" i="35"/>
  <c r="X3575" i="35"/>
  <c r="AE3575" i="35" s="1"/>
  <c r="T3575" i="35"/>
  <c r="S3575" i="35"/>
  <c r="L3575" i="35"/>
  <c r="X3574" i="35"/>
  <c r="AE3574" i="35" s="1"/>
  <c r="T3574" i="35"/>
  <c r="S3574" i="35"/>
  <c r="L3574" i="35"/>
  <c r="X3573" i="35"/>
  <c r="AE3573" i="35" s="1"/>
  <c r="T3573" i="35"/>
  <c r="S3573" i="35"/>
  <c r="L3573" i="35"/>
  <c r="X3572" i="35"/>
  <c r="AE3572" i="35" s="1"/>
  <c r="T3572" i="35"/>
  <c r="S3572" i="35"/>
  <c r="L3572" i="35"/>
  <c r="X3571" i="35"/>
  <c r="AE3571" i="35" s="1"/>
  <c r="T3571" i="35"/>
  <c r="S3571" i="35"/>
  <c r="L3571" i="35"/>
  <c r="X3570" i="35"/>
  <c r="AE3570" i="35" s="1"/>
  <c r="T3570" i="35"/>
  <c r="S3570" i="35"/>
  <c r="L3570" i="35"/>
  <c r="X3569" i="35"/>
  <c r="AE3569" i="35" s="1"/>
  <c r="T3569" i="35"/>
  <c r="S3569" i="35"/>
  <c r="L3569" i="35"/>
  <c r="X3568" i="35"/>
  <c r="AE3568" i="35" s="1"/>
  <c r="T3568" i="35"/>
  <c r="S3568" i="35"/>
  <c r="L3568" i="35"/>
  <c r="X3567" i="35"/>
  <c r="AE3567" i="35" s="1"/>
  <c r="T3567" i="35"/>
  <c r="S3567" i="35"/>
  <c r="L3567" i="35"/>
  <c r="X3566" i="35"/>
  <c r="AE3566" i="35" s="1"/>
  <c r="T3566" i="35"/>
  <c r="S3566" i="35"/>
  <c r="L3566" i="35"/>
  <c r="AE3565" i="35"/>
  <c r="X3565" i="35"/>
  <c r="T3565" i="35"/>
  <c r="S3565" i="35"/>
  <c r="L3565" i="35"/>
  <c r="X3564" i="35"/>
  <c r="AE3564" i="35" s="1"/>
  <c r="T3564" i="35"/>
  <c r="S3564" i="35"/>
  <c r="L3564" i="35"/>
  <c r="X3563" i="35"/>
  <c r="AE3563" i="35" s="1"/>
  <c r="T3563" i="35"/>
  <c r="S3563" i="35"/>
  <c r="L3563" i="35"/>
  <c r="X3562" i="35"/>
  <c r="AE3562" i="35" s="1"/>
  <c r="T3562" i="35"/>
  <c r="S3562" i="35"/>
  <c r="L3562" i="35"/>
  <c r="X3561" i="35"/>
  <c r="AE3561" i="35" s="1"/>
  <c r="T3561" i="35"/>
  <c r="S3561" i="35"/>
  <c r="L3561" i="35"/>
  <c r="X3560" i="35"/>
  <c r="AE3560" i="35" s="1"/>
  <c r="T3560" i="35"/>
  <c r="S3560" i="35"/>
  <c r="L3560" i="35"/>
  <c r="X3559" i="35"/>
  <c r="AE3559" i="35" s="1"/>
  <c r="T3559" i="35"/>
  <c r="S3559" i="35"/>
  <c r="L3559" i="35"/>
  <c r="X3558" i="35"/>
  <c r="AE3558" i="35" s="1"/>
  <c r="T3558" i="35"/>
  <c r="S3558" i="35"/>
  <c r="L3558" i="35"/>
  <c r="X3557" i="35"/>
  <c r="AE3557" i="35" s="1"/>
  <c r="T3557" i="35"/>
  <c r="S3557" i="35"/>
  <c r="L3557" i="35"/>
  <c r="X3556" i="35"/>
  <c r="AE3556" i="35" s="1"/>
  <c r="T3556" i="35"/>
  <c r="S3556" i="35"/>
  <c r="L3556" i="35"/>
  <c r="X3555" i="35"/>
  <c r="AE3555" i="35" s="1"/>
  <c r="T3555" i="35"/>
  <c r="S3555" i="35"/>
  <c r="L3555" i="35"/>
  <c r="X3554" i="35"/>
  <c r="AE3554" i="35" s="1"/>
  <c r="T3554" i="35"/>
  <c r="S3554" i="35"/>
  <c r="L3554" i="35"/>
  <c r="X3553" i="35"/>
  <c r="AE3553" i="35" s="1"/>
  <c r="T3553" i="35"/>
  <c r="S3553" i="35"/>
  <c r="L3553" i="35"/>
  <c r="X3552" i="35"/>
  <c r="AE3552" i="35" s="1"/>
  <c r="T3552" i="35"/>
  <c r="S3552" i="35"/>
  <c r="L3552" i="35"/>
  <c r="X3551" i="35"/>
  <c r="AE3551" i="35" s="1"/>
  <c r="T3551" i="35"/>
  <c r="S3551" i="35"/>
  <c r="L3551" i="35"/>
  <c r="X3550" i="35"/>
  <c r="AE3550" i="35" s="1"/>
  <c r="T3550" i="35"/>
  <c r="S3550" i="35"/>
  <c r="L3550" i="35"/>
  <c r="X3549" i="35"/>
  <c r="AE3549" i="35" s="1"/>
  <c r="T3549" i="35"/>
  <c r="S3549" i="35"/>
  <c r="L3549" i="35"/>
  <c r="X3548" i="35"/>
  <c r="AE3548" i="35" s="1"/>
  <c r="T3548" i="35"/>
  <c r="S3548" i="35"/>
  <c r="L3548" i="35"/>
  <c r="X3547" i="35"/>
  <c r="AE3547" i="35" s="1"/>
  <c r="T3547" i="35"/>
  <c r="S3547" i="35"/>
  <c r="L3547" i="35"/>
  <c r="X3546" i="35"/>
  <c r="AE3546" i="35" s="1"/>
  <c r="T3546" i="35"/>
  <c r="S3546" i="35"/>
  <c r="L3546" i="35"/>
  <c r="X3545" i="35"/>
  <c r="AE3545" i="35" s="1"/>
  <c r="T3545" i="35"/>
  <c r="S3545" i="35"/>
  <c r="L3545" i="35"/>
  <c r="X3544" i="35"/>
  <c r="AE3544" i="35" s="1"/>
  <c r="T3544" i="35"/>
  <c r="S3544" i="35"/>
  <c r="L3544" i="35"/>
  <c r="X3543" i="35"/>
  <c r="AE3543" i="35" s="1"/>
  <c r="T3543" i="35"/>
  <c r="S3543" i="35"/>
  <c r="L3543" i="35"/>
  <c r="X3542" i="35"/>
  <c r="AE3542" i="35" s="1"/>
  <c r="T3542" i="35"/>
  <c r="S3542" i="35"/>
  <c r="L3542" i="35"/>
  <c r="X3541" i="35"/>
  <c r="AE3541" i="35" s="1"/>
  <c r="T3541" i="35"/>
  <c r="S3541" i="35"/>
  <c r="L3541" i="35"/>
  <c r="X3540" i="35"/>
  <c r="AE3540" i="35" s="1"/>
  <c r="T3540" i="35"/>
  <c r="S3540" i="35"/>
  <c r="L3540" i="35"/>
  <c r="X3539" i="35"/>
  <c r="AE3539" i="35" s="1"/>
  <c r="T3539" i="35"/>
  <c r="S3539" i="35"/>
  <c r="L3539" i="35"/>
  <c r="X3538" i="35"/>
  <c r="AE3538" i="35" s="1"/>
  <c r="T3538" i="35"/>
  <c r="S3538" i="35"/>
  <c r="L3538" i="35"/>
  <c r="X3537" i="35"/>
  <c r="AE3537" i="35" s="1"/>
  <c r="T3537" i="35"/>
  <c r="S3537" i="35"/>
  <c r="L3537" i="35"/>
  <c r="X3536" i="35"/>
  <c r="AE3536" i="35" s="1"/>
  <c r="T3536" i="35"/>
  <c r="S3536" i="35"/>
  <c r="L3536" i="35"/>
  <c r="X3535" i="35"/>
  <c r="AE3535" i="35" s="1"/>
  <c r="T3535" i="35"/>
  <c r="S3535" i="35"/>
  <c r="L3535" i="35"/>
  <c r="X3534" i="35"/>
  <c r="AE3534" i="35" s="1"/>
  <c r="T3534" i="35"/>
  <c r="S3534" i="35"/>
  <c r="L3534" i="35"/>
  <c r="X3533" i="35"/>
  <c r="AE3533" i="35" s="1"/>
  <c r="T3533" i="35"/>
  <c r="S3533" i="35"/>
  <c r="L3533" i="35"/>
  <c r="X3532" i="35"/>
  <c r="AE3532" i="35" s="1"/>
  <c r="T3532" i="35"/>
  <c r="S3532" i="35"/>
  <c r="L3532" i="35"/>
  <c r="X3531" i="35"/>
  <c r="AE3531" i="35" s="1"/>
  <c r="T3531" i="35"/>
  <c r="S3531" i="35"/>
  <c r="L3531" i="35"/>
  <c r="X3530" i="35"/>
  <c r="AE3530" i="35" s="1"/>
  <c r="T3530" i="35"/>
  <c r="S3530" i="35"/>
  <c r="L3530" i="35"/>
  <c r="X3529" i="35"/>
  <c r="AE3529" i="35" s="1"/>
  <c r="T3529" i="35"/>
  <c r="S3529" i="35"/>
  <c r="L3529" i="35"/>
  <c r="X3528" i="35"/>
  <c r="AE3528" i="35" s="1"/>
  <c r="T3528" i="35"/>
  <c r="S3528" i="35"/>
  <c r="L3528" i="35"/>
  <c r="X3527" i="35"/>
  <c r="AE3527" i="35" s="1"/>
  <c r="T3527" i="35"/>
  <c r="S3527" i="35"/>
  <c r="L3527" i="35"/>
  <c r="X3526" i="35"/>
  <c r="AE3526" i="35" s="1"/>
  <c r="T3526" i="35"/>
  <c r="S3526" i="35"/>
  <c r="L3526" i="35"/>
  <c r="X3525" i="35"/>
  <c r="AE3525" i="35" s="1"/>
  <c r="T3525" i="35"/>
  <c r="S3525" i="35"/>
  <c r="L3525" i="35"/>
  <c r="X3524" i="35"/>
  <c r="AE3524" i="35" s="1"/>
  <c r="T3524" i="35"/>
  <c r="S3524" i="35"/>
  <c r="L3524" i="35"/>
  <c r="X3523" i="35"/>
  <c r="AE3523" i="35" s="1"/>
  <c r="T3523" i="35"/>
  <c r="S3523" i="35"/>
  <c r="L3523" i="35"/>
  <c r="X3522" i="35"/>
  <c r="AE3522" i="35" s="1"/>
  <c r="T3522" i="35"/>
  <c r="S3522" i="35"/>
  <c r="L3522" i="35"/>
  <c r="X3521" i="35"/>
  <c r="AE3521" i="35" s="1"/>
  <c r="T3521" i="35"/>
  <c r="S3521" i="35"/>
  <c r="L3521" i="35"/>
  <c r="X3520" i="35"/>
  <c r="AE3520" i="35" s="1"/>
  <c r="T3520" i="35"/>
  <c r="S3520" i="35"/>
  <c r="L3520" i="35"/>
  <c r="X3519" i="35"/>
  <c r="AE3519" i="35" s="1"/>
  <c r="T3519" i="35"/>
  <c r="S3519" i="35"/>
  <c r="L3519" i="35"/>
  <c r="X3518" i="35"/>
  <c r="AE3518" i="35" s="1"/>
  <c r="T3518" i="35"/>
  <c r="S3518" i="35"/>
  <c r="L3518" i="35"/>
  <c r="X3517" i="35"/>
  <c r="AE3517" i="35" s="1"/>
  <c r="T3517" i="35"/>
  <c r="S3517" i="35"/>
  <c r="L3517" i="35"/>
  <c r="X3516" i="35"/>
  <c r="AE3516" i="35" s="1"/>
  <c r="T3516" i="35"/>
  <c r="S3516" i="35"/>
  <c r="L3516" i="35"/>
  <c r="X3515" i="35"/>
  <c r="AE3515" i="35" s="1"/>
  <c r="T3515" i="35"/>
  <c r="S3515" i="35"/>
  <c r="L3515" i="35"/>
  <c r="X3514" i="35"/>
  <c r="AE3514" i="35" s="1"/>
  <c r="T3514" i="35"/>
  <c r="S3514" i="35"/>
  <c r="L3514" i="35"/>
  <c r="X3513" i="35"/>
  <c r="AE3513" i="35" s="1"/>
  <c r="T3513" i="35"/>
  <c r="S3513" i="35"/>
  <c r="L3513" i="35"/>
  <c r="X3512" i="35"/>
  <c r="AE3512" i="35" s="1"/>
  <c r="T3512" i="35"/>
  <c r="S3512" i="35"/>
  <c r="L3512" i="35"/>
  <c r="X3511" i="35"/>
  <c r="AE3511" i="35" s="1"/>
  <c r="T3511" i="35"/>
  <c r="S3511" i="35"/>
  <c r="L3511" i="35"/>
  <c r="X3510" i="35"/>
  <c r="AE3510" i="35" s="1"/>
  <c r="T3510" i="35"/>
  <c r="S3510" i="35"/>
  <c r="L3510" i="35"/>
  <c r="X3509" i="35"/>
  <c r="AE3509" i="35" s="1"/>
  <c r="T3509" i="35"/>
  <c r="S3509" i="35"/>
  <c r="L3509" i="35"/>
  <c r="X3508" i="35"/>
  <c r="AE3508" i="35" s="1"/>
  <c r="T3508" i="35"/>
  <c r="S3508" i="35"/>
  <c r="L3508" i="35"/>
  <c r="X3507" i="35"/>
  <c r="AE3507" i="35" s="1"/>
  <c r="T3507" i="35"/>
  <c r="S3507" i="35"/>
  <c r="L3507" i="35"/>
  <c r="X3506" i="35"/>
  <c r="AE3506" i="35" s="1"/>
  <c r="T3506" i="35"/>
  <c r="S3506" i="35"/>
  <c r="L3506" i="35"/>
  <c r="X3505" i="35"/>
  <c r="AE3505" i="35" s="1"/>
  <c r="T3505" i="35"/>
  <c r="S3505" i="35"/>
  <c r="L3505" i="35"/>
  <c r="X3504" i="35"/>
  <c r="AE3504" i="35" s="1"/>
  <c r="T3504" i="35"/>
  <c r="S3504" i="35"/>
  <c r="L3504" i="35"/>
  <c r="X3503" i="35"/>
  <c r="AE3503" i="35" s="1"/>
  <c r="T3503" i="35"/>
  <c r="S3503" i="35"/>
  <c r="L3503" i="35"/>
  <c r="X3502" i="35"/>
  <c r="AE3502" i="35" s="1"/>
  <c r="T3502" i="35"/>
  <c r="S3502" i="35"/>
  <c r="L3502" i="35"/>
  <c r="X3501" i="35"/>
  <c r="AE3501" i="35" s="1"/>
  <c r="T3501" i="35"/>
  <c r="S3501" i="35"/>
  <c r="L3501" i="35"/>
  <c r="X3500" i="35"/>
  <c r="AE3500" i="35" s="1"/>
  <c r="T3500" i="35"/>
  <c r="S3500" i="35"/>
  <c r="L3500" i="35"/>
  <c r="X3499" i="35"/>
  <c r="AE3499" i="35" s="1"/>
  <c r="T3499" i="35"/>
  <c r="S3499" i="35"/>
  <c r="L3499" i="35"/>
  <c r="X3498" i="35"/>
  <c r="AE3498" i="35" s="1"/>
  <c r="T3498" i="35"/>
  <c r="S3498" i="35"/>
  <c r="L3498" i="35"/>
  <c r="X3497" i="35"/>
  <c r="AE3497" i="35" s="1"/>
  <c r="T3497" i="35"/>
  <c r="S3497" i="35"/>
  <c r="L3497" i="35"/>
  <c r="X3496" i="35"/>
  <c r="AE3496" i="35" s="1"/>
  <c r="T3496" i="35"/>
  <c r="S3496" i="35"/>
  <c r="L3496" i="35"/>
  <c r="X3495" i="35"/>
  <c r="AE3495" i="35" s="1"/>
  <c r="T3495" i="35"/>
  <c r="S3495" i="35"/>
  <c r="L3495" i="35"/>
  <c r="X3494" i="35"/>
  <c r="AE3494" i="35" s="1"/>
  <c r="T3494" i="35"/>
  <c r="S3494" i="35"/>
  <c r="L3494" i="35"/>
  <c r="X3493" i="35"/>
  <c r="AE3493" i="35" s="1"/>
  <c r="T3493" i="35"/>
  <c r="S3493" i="35"/>
  <c r="L3493" i="35"/>
  <c r="X3492" i="35"/>
  <c r="AE3492" i="35" s="1"/>
  <c r="T3492" i="35"/>
  <c r="S3492" i="35"/>
  <c r="L3492" i="35"/>
  <c r="X3491" i="35"/>
  <c r="AE3491" i="35" s="1"/>
  <c r="T3491" i="35"/>
  <c r="S3491" i="35"/>
  <c r="L3491" i="35"/>
  <c r="X3490" i="35"/>
  <c r="AE3490" i="35" s="1"/>
  <c r="T3490" i="35"/>
  <c r="S3490" i="35"/>
  <c r="L3490" i="35"/>
  <c r="X3489" i="35"/>
  <c r="AE3489" i="35" s="1"/>
  <c r="T3489" i="35"/>
  <c r="S3489" i="35"/>
  <c r="L3489" i="35"/>
  <c r="X3488" i="35"/>
  <c r="AE3488" i="35" s="1"/>
  <c r="T3488" i="35"/>
  <c r="S3488" i="35"/>
  <c r="L3488" i="35"/>
  <c r="X3487" i="35"/>
  <c r="AE3487" i="35" s="1"/>
  <c r="T3487" i="35"/>
  <c r="S3487" i="35"/>
  <c r="L3487" i="35"/>
  <c r="X3486" i="35"/>
  <c r="AE3486" i="35" s="1"/>
  <c r="T3486" i="35"/>
  <c r="S3486" i="35"/>
  <c r="L3486" i="35"/>
  <c r="X3485" i="35"/>
  <c r="AE3485" i="35" s="1"/>
  <c r="T3485" i="35"/>
  <c r="S3485" i="35"/>
  <c r="L3485" i="35"/>
  <c r="X3484" i="35"/>
  <c r="AE3484" i="35" s="1"/>
  <c r="T3484" i="35"/>
  <c r="S3484" i="35"/>
  <c r="L3484" i="35"/>
  <c r="X3483" i="35"/>
  <c r="AE3483" i="35" s="1"/>
  <c r="T3483" i="35"/>
  <c r="S3483" i="35"/>
  <c r="L3483" i="35"/>
  <c r="X3482" i="35"/>
  <c r="AE3482" i="35" s="1"/>
  <c r="T3482" i="35"/>
  <c r="S3482" i="35"/>
  <c r="L3482" i="35"/>
  <c r="X3481" i="35"/>
  <c r="AE3481" i="35" s="1"/>
  <c r="T3481" i="35"/>
  <c r="S3481" i="35"/>
  <c r="L3481" i="35"/>
  <c r="X3480" i="35"/>
  <c r="AE3480" i="35" s="1"/>
  <c r="T3480" i="35"/>
  <c r="S3480" i="35"/>
  <c r="L3480" i="35"/>
  <c r="X3479" i="35"/>
  <c r="AE3479" i="35" s="1"/>
  <c r="T3479" i="35"/>
  <c r="S3479" i="35"/>
  <c r="L3479" i="35"/>
  <c r="X3478" i="35"/>
  <c r="AE3478" i="35" s="1"/>
  <c r="T3478" i="35"/>
  <c r="S3478" i="35"/>
  <c r="L3478" i="35"/>
  <c r="X3477" i="35"/>
  <c r="AE3477" i="35" s="1"/>
  <c r="T3477" i="35"/>
  <c r="S3477" i="35"/>
  <c r="L3477" i="35"/>
  <c r="X3476" i="35"/>
  <c r="AE3476" i="35" s="1"/>
  <c r="T3476" i="35"/>
  <c r="S3476" i="35"/>
  <c r="L3476" i="35"/>
  <c r="X3475" i="35"/>
  <c r="AE3475" i="35" s="1"/>
  <c r="T3475" i="35"/>
  <c r="S3475" i="35"/>
  <c r="L3475" i="35"/>
  <c r="X3474" i="35"/>
  <c r="AE3474" i="35" s="1"/>
  <c r="T3474" i="35"/>
  <c r="S3474" i="35"/>
  <c r="L3474" i="35"/>
  <c r="X3473" i="35"/>
  <c r="AE3473" i="35" s="1"/>
  <c r="T3473" i="35"/>
  <c r="S3473" i="35"/>
  <c r="L3473" i="35"/>
  <c r="X3472" i="35"/>
  <c r="AE3472" i="35" s="1"/>
  <c r="T3472" i="35"/>
  <c r="S3472" i="35"/>
  <c r="L3472" i="35"/>
  <c r="X3471" i="35"/>
  <c r="AE3471" i="35" s="1"/>
  <c r="T3471" i="35"/>
  <c r="S3471" i="35"/>
  <c r="L3471" i="35"/>
  <c r="X3470" i="35"/>
  <c r="AE3470" i="35" s="1"/>
  <c r="T3470" i="35"/>
  <c r="S3470" i="35"/>
  <c r="L3470" i="35"/>
  <c r="X3469" i="35"/>
  <c r="AE3469" i="35" s="1"/>
  <c r="T3469" i="35"/>
  <c r="S3469" i="35"/>
  <c r="L3469" i="35"/>
  <c r="X3468" i="35"/>
  <c r="AE3468" i="35" s="1"/>
  <c r="T3468" i="35"/>
  <c r="S3468" i="35"/>
  <c r="L3468" i="35"/>
  <c r="X3467" i="35"/>
  <c r="AE3467" i="35" s="1"/>
  <c r="T3467" i="35"/>
  <c r="S3467" i="35"/>
  <c r="L3467" i="35"/>
  <c r="X3466" i="35"/>
  <c r="AE3466" i="35" s="1"/>
  <c r="T3466" i="35"/>
  <c r="S3466" i="35"/>
  <c r="L3466" i="35"/>
  <c r="X3465" i="35"/>
  <c r="AE3465" i="35" s="1"/>
  <c r="T3465" i="35"/>
  <c r="S3465" i="35"/>
  <c r="L3465" i="35"/>
  <c r="X3464" i="35"/>
  <c r="AE3464" i="35" s="1"/>
  <c r="T3464" i="35"/>
  <c r="S3464" i="35"/>
  <c r="L3464" i="35"/>
  <c r="X3463" i="35"/>
  <c r="AE3463" i="35" s="1"/>
  <c r="T3463" i="35"/>
  <c r="S3463" i="35"/>
  <c r="L3463" i="35"/>
  <c r="X3462" i="35"/>
  <c r="AE3462" i="35" s="1"/>
  <c r="T3462" i="35"/>
  <c r="S3462" i="35"/>
  <c r="L3462" i="35"/>
  <c r="X3461" i="35"/>
  <c r="AE3461" i="35" s="1"/>
  <c r="T3461" i="35"/>
  <c r="S3461" i="35"/>
  <c r="L3461" i="35"/>
  <c r="X3460" i="35"/>
  <c r="AE3460" i="35" s="1"/>
  <c r="T3460" i="35"/>
  <c r="S3460" i="35"/>
  <c r="L3460" i="35"/>
  <c r="X3459" i="35"/>
  <c r="AE3459" i="35" s="1"/>
  <c r="T3459" i="35"/>
  <c r="S3459" i="35"/>
  <c r="L3459" i="35"/>
  <c r="X3458" i="35"/>
  <c r="AE3458" i="35" s="1"/>
  <c r="T3458" i="35"/>
  <c r="S3458" i="35"/>
  <c r="L3458" i="35"/>
  <c r="X3457" i="35"/>
  <c r="AE3457" i="35" s="1"/>
  <c r="T3457" i="35"/>
  <c r="S3457" i="35"/>
  <c r="L3457" i="35"/>
  <c r="X3456" i="35"/>
  <c r="AE3456" i="35" s="1"/>
  <c r="T3456" i="35"/>
  <c r="S3456" i="35"/>
  <c r="L3456" i="35"/>
  <c r="X3455" i="35"/>
  <c r="AE3455" i="35" s="1"/>
  <c r="T3455" i="35"/>
  <c r="S3455" i="35"/>
  <c r="L3455" i="35"/>
  <c r="X3454" i="35"/>
  <c r="AE3454" i="35" s="1"/>
  <c r="T3454" i="35"/>
  <c r="S3454" i="35"/>
  <c r="L3454" i="35"/>
  <c r="X3453" i="35"/>
  <c r="AE3453" i="35" s="1"/>
  <c r="T3453" i="35"/>
  <c r="S3453" i="35"/>
  <c r="L3453" i="35"/>
  <c r="X3452" i="35"/>
  <c r="AE3452" i="35" s="1"/>
  <c r="T3452" i="35"/>
  <c r="S3452" i="35"/>
  <c r="L3452" i="35"/>
  <c r="X3451" i="35"/>
  <c r="AE3451" i="35" s="1"/>
  <c r="T3451" i="35"/>
  <c r="S3451" i="35"/>
  <c r="L3451" i="35"/>
  <c r="X3450" i="35"/>
  <c r="AE3450" i="35" s="1"/>
  <c r="T3450" i="35"/>
  <c r="S3450" i="35"/>
  <c r="L3450" i="35"/>
  <c r="X3449" i="35"/>
  <c r="AE3449" i="35" s="1"/>
  <c r="T3449" i="35"/>
  <c r="S3449" i="35"/>
  <c r="L3449" i="35"/>
  <c r="X3448" i="35"/>
  <c r="AE3448" i="35" s="1"/>
  <c r="T3448" i="35"/>
  <c r="S3448" i="35"/>
  <c r="L3448" i="35"/>
  <c r="X3447" i="35"/>
  <c r="AE3447" i="35" s="1"/>
  <c r="T3447" i="35"/>
  <c r="S3447" i="35"/>
  <c r="L3447" i="35"/>
  <c r="X3446" i="35"/>
  <c r="AE3446" i="35" s="1"/>
  <c r="T3446" i="35"/>
  <c r="S3446" i="35"/>
  <c r="L3446" i="35"/>
  <c r="X3445" i="35"/>
  <c r="AE3445" i="35" s="1"/>
  <c r="T3445" i="35"/>
  <c r="S3445" i="35"/>
  <c r="L3445" i="35"/>
  <c r="X3444" i="35"/>
  <c r="AE3444" i="35" s="1"/>
  <c r="T3444" i="35"/>
  <c r="S3444" i="35"/>
  <c r="L3444" i="35"/>
  <c r="X3443" i="35"/>
  <c r="AE3443" i="35" s="1"/>
  <c r="T3443" i="35"/>
  <c r="S3443" i="35"/>
  <c r="L3443" i="35"/>
  <c r="X3442" i="35"/>
  <c r="AE3442" i="35" s="1"/>
  <c r="T3442" i="35"/>
  <c r="S3442" i="35"/>
  <c r="L3442" i="35"/>
  <c r="X3441" i="35"/>
  <c r="AE3441" i="35" s="1"/>
  <c r="T3441" i="35"/>
  <c r="S3441" i="35"/>
  <c r="L3441" i="35"/>
  <c r="X3440" i="35"/>
  <c r="AE3440" i="35" s="1"/>
  <c r="T3440" i="35"/>
  <c r="S3440" i="35"/>
  <c r="L3440" i="35"/>
  <c r="X3439" i="35"/>
  <c r="AE3439" i="35" s="1"/>
  <c r="T3439" i="35"/>
  <c r="S3439" i="35"/>
  <c r="L3439" i="35"/>
  <c r="X3438" i="35"/>
  <c r="AE3438" i="35" s="1"/>
  <c r="T3438" i="35"/>
  <c r="S3438" i="35"/>
  <c r="L3438" i="35"/>
  <c r="X3437" i="35"/>
  <c r="AE3437" i="35" s="1"/>
  <c r="T3437" i="35"/>
  <c r="S3437" i="35"/>
  <c r="L3437" i="35"/>
  <c r="X3436" i="35"/>
  <c r="AE3436" i="35" s="1"/>
  <c r="T3436" i="35"/>
  <c r="S3436" i="35"/>
  <c r="L3436" i="35"/>
  <c r="X3435" i="35"/>
  <c r="AE3435" i="35" s="1"/>
  <c r="T3435" i="35"/>
  <c r="S3435" i="35"/>
  <c r="L3435" i="35"/>
  <c r="X3434" i="35"/>
  <c r="AE3434" i="35" s="1"/>
  <c r="T3434" i="35"/>
  <c r="S3434" i="35"/>
  <c r="L3434" i="35"/>
  <c r="X3433" i="35"/>
  <c r="AE3433" i="35" s="1"/>
  <c r="T3433" i="35"/>
  <c r="S3433" i="35"/>
  <c r="L3433" i="35"/>
  <c r="X3432" i="35"/>
  <c r="AE3432" i="35" s="1"/>
  <c r="T3432" i="35"/>
  <c r="S3432" i="35"/>
  <c r="L3432" i="35"/>
  <c r="X3431" i="35"/>
  <c r="AE3431" i="35" s="1"/>
  <c r="T3431" i="35"/>
  <c r="S3431" i="35"/>
  <c r="L3431" i="35"/>
  <c r="X3430" i="35"/>
  <c r="AE3430" i="35" s="1"/>
  <c r="T3430" i="35"/>
  <c r="S3430" i="35"/>
  <c r="L3430" i="35"/>
  <c r="X3429" i="35"/>
  <c r="AE3429" i="35" s="1"/>
  <c r="T3429" i="35"/>
  <c r="S3429" i="35"/>
  <c r="L3429" i="35"/>
  <c r="X3428" i="35"/>
  <c r="AE3428" i="35" s="1"/>
  <c r="T3428" i="35"/>
  <c r="S3428" i="35"/>
  <c r="L3428" i="35"/>
  <c r="X3427" i="35"/>
  <c r="AE3427" i="35" s="1"/>
  <c r="T3427" i="35"/>
  <c r="S3427" i="35"/>
  <c r="L3427" i="35"/>
  <c r="X3426" i="35"/>
  <c r="AE3426" i="35" s="1"/>
  <c r="T3426" i="35"/>
  <c r="S3426" i="35"/>
  <c r="L3426" i="35"/>
  <c r="X3425" i="35"/>
  <c r="AE3425" i="35" s="1"/>
  <c r="T3425" i="35"/>
  <c r="S3425" i="35"/>
  <c r="L3425" i="35"/>
  <c r="X3424" i="35"/>
  <c r="AE3424" i="35" s="1"/>
  <c r="T3424" i="35"/>
  <c r="S3424" i="35"/>
  <c r="L3424" i="35"/>
  <c r="X3423" i="35"/>
  <c r="AE3423" i="35" s="1"/>
  <c r="T3423" i="35"/>
  <c r="S3423" i="35"/>
  <c r="L3423" i="35"/>
  <c r="X3422" i="35"/>
  <c r="AE3422" i="35" s="1"/>
  <c r="T3422" i="35"/>
  <c r="S3422" i="35"/>
  <c r="L3422" i="35"/>
  <c r="X3421" i="35"/>
  <c r="AE3421" i="35" s="1"/>
  <c r="T3421" i="35"/>
  <c r="S3421" i="35"/>
  <c r="L3421" i="35"/>
  <c r="X3420" i="35"/>
  <c r="AE3420" i="35" s="1"/>
  <c r="T3420" i="35"/>
  <c r="S3420" i="35"/>
  <c r="L3420" i="35"/>
  <c r="X3419" i="35"/>
  <c r="AE3419" i="35" s="1"/>
  <c r="T3419" i="35"/>
  <c r="S3419" i="35"/>
  <c r="L3419" i="35"/>
  <c r="X3418" i="35"/>
  <c r="AE3418" i="35" s="1"/>
  <c r="T3418" i="35"/>
  <c r="S3418" i="35"/>
  <c r="L3418" i="35"/>
  <c r="X3417" i="35"/>
  <c r="AE3417" i="35" s="1"/>
  <c r="T3417" i="35"/>
  <c r="S3417" i="35"/>
  <c r="L3417" i="35"/>
  <c r="X3416" i="35"/>
  <c r="AE3416" i="35" s="1"/>
  <c r="T3416" i="35"/>
  <c r="S3416" i="35"/>
  <c r="L3416" i="35"/>
  <c r="X3415" i="35"/>
  <c r="AE3415" i="35" s="1"/>
  <c r="T3415" i="35"/>
  <c r="S3415" i="35"/>
  <c r="L3415" i="35"/>
  <c r="X3414" i="35"/>
  <c r="AE3414" i="35" s="1"/>
  <c r="T3414" i="35"/>
  <c r="S3414" i="35"/>
  <c r="L3414" i="35"/>
  <c r="X3413" i="35"/>
  <c r="AE3413" i="35" s="1"/>
  <c r="T3413" i="35"/>
  <c r="S3413" i="35"/>
  <c r="L3413" i="35"/>
  <c r="X3412" i="35"/>
  <c r="AE3412" i="35" s="1"/>
  <c r="T3412" i="35"/>
  <c r="S3412" i="35"/>
  <c r="L3412" i="35"/>
  <c r="X3411" i="35"/>
  <c r="AE3411" i="35" s="1"/>
  <c r="T3411" i="35"/>
  <c r="S3411" i="35"/>
  <c r="L3411" i="35"/>
  <c r="X3410" i="35"/>
  <c r="AE3410" i="35" s="1"/>
  <c r="T3410" i="35"/>
  <c r="S3410" i="35"/>
  <c r="L3410" i="35"/>
  <c r="X3409" i="35"/>
  <c r="AE3409" i="35" s="1"/>
  <c r="T3409" i="35"/>
  <c r="S3409" i="35"/>
  <c r="L3409" i="35"/>
  <c r="X3408" i="35"/>
  <c r="AE3408" i="35" s="1"/>
  <c r="T3408" i="35"/>
  <c r="S3408" i="35"/>
  <c r="L3408" i="35"/>
  <c r="X3407" i="35"/>
  <c r="AE3407" i="35" s="1"/>
  <c r="T3407" i="35"/>
  <c r="S3407" i="35"/>
  <c r="L3407" i="35"/>
  <c r="X3406" i="35"/>
  <c r="AE3406" i="35" s="1"/>
  <c r="T3406" i="35"/>
  <c r="S3406" i="35"/>
  <c r="L3406" i="35"/>
  <c r="X3405" i="35"/>
  <c r="AE3405" i="35" s="1"/>
  <c r="T3405" i="35"/>
  <c r="S3405" i="35"/>
  <c r="L3405" i="35"/>
  <c r="X3404" i="35"/>
  <c r="AE3404" i="35" s="1"/>
  <c r="T3404" i="35"/>
  <c r="S3404" i="35"/>
  <c r="L3404" i="35"/>
  <c r="X3403" i="35"/>
  <c r="AE3403" i="35" s="1"/>
  <c r="T3403" i="35"/>
  <c r="S3403" i="35"/>
  <c r="L3403" i="35"/>
  <c r="X3402" i="35"/>
  <c r="AE3402" i="35" s="1"/>
  <c r="T3402" i="35"/>
  <c r="S3402" i="35"/>
  <c r="L3402" i="35"/>
  <c r="X3401" i="35"/>
  <c r="AE3401" i="35" s="1"/>
  <c r="T3401" i="35"/>
  <c r="S3401" i="35"/>
  <c r="L3401" i="35"/>
  <c r="X3400" i="35"/>
  <c r="AE3400" i="35" s="1"/>
  <c r="T3400" i="35"/>
  <c r="S3400" i="35"/>
  <c r="L3400" i="35"/>
  <c r="X3399" i="35"/>
  <c r="AE3399" i="35" s="1"/>
  <c r="T3399" i="35"/>
  <c r="S3399" i="35"/>
  <c r="L3399" i="35"/>
  <c r="X3398" i="35"/>
  <c r="AE3398" i="35" s="1"/>
  <c r="T3398" i="35"/>
  <c r="S3398" i="35"/>
  <c r="L3398" i="35"/>
  <c r="X3397" i="35"/>
  <c r="AE3397" i="35" s="1"/>
  <c r="T3397" i="35"/>
  <c r="S3397" i="35"/>
  <c r="L3397" i="35"/>
  <c r="X3396" i="35"/>
  <c r="AE3396" i="35" s="1"/>
  <c r="T3396" i="35"/>
  <c r="S3396" i="35"/>
  <c r="L3396" i="35"/>
  <c r="X3395" i="35"/>
  <c r="AE3395" i="35" s="1"/>
  <c r="T3395" i="35"/>
  <c r="S3395" i="35"/>
  <c r="L3395" i="35"/>
  <c r="X3394" i="35"/>
  <c r="AE3394" i="35" s="1"/>
  <c r="T3394" i="35"/>
  <c r="S3394" i="35"/>
  <c r="L3394" i="35"/>
  <c r="X3393" i="35"/>
  <c r="AE3393" i="35" s="1"/>
  <c r="T3393" i="35"/>
  <c r="S3393" i="35"/>
  <c r="L3393" i="35"/>
  <c r="X3392" i="35"/>
  <c r="AE3392" i="35" s="1"/>
  <c r="T3392" i="35"/>
  <c r="S3392" i="35"/>
  <c r="L3392" i="35"/>
  <c r="X3391" i="35"/>
  <c r="AE3391" i="35" s="1"/>
  <c r="T3391" i="35"/>
  <c r="S3391" i="35"/>
  <c r="L3391" i="35"/>
  <c r="X3390" i="35"/>
  <c r="AE3390" i="35" s="1"/>
  <c r="T3390" i="35"/>
  <c r="S3390" i="35"/>
  <c r="L3390" i="35"/>
  <c r="X3389" i="35"/>
  <c r="AE3389" i="35" s="1"/>
  <c r="T3389" i="35"/>
  <c r="S3389" i="35"/>
  <c r="L3389" i="35"/>
  <c r="X3388" i="35"/>
  <c r="AE3388" i="35" s="1"/>
  <c r="T3388" i="35"/>
  <c r="S3388" i="35"/>
  <c r="L3388" i="35"/>
  <c r="X3387" i="35"/>
  <c r="AE3387" i="35" s="1"/>
  <c r="T3387" i="35"/>
  <c r="S3387" i="35"/>
  <c r="L3387" i="35"/>
  <c r="X3386" i="35"/>
  <c r="AE3386" i="35" s="1"/>
  <c r="T3386" i="35"/>
  <c r="S3386" i="35"/>
  <c r="L3386" i="35"/>
  <c r="X3385" i="35"/>
  <c r="AE3385" i="35" s="1"/>
  <c r="T3385" i="35"/>
  <c r="S3385" i="35"/>
  <c r="L3385" i="35"/>
  <c r="X3384" i="35"/>
  <c r="AE3384" i="35" s="1"/>
  <c r="T3384" i="35"/>
  <c r="S3384" i="35"/>
  <c r="L3384" i="35"/>
  <c r="X3383" i="35"/>
  <c r="AE3383" i="35" s="1"/>
  <c r="T3383" i="35"/>
  <c r="S3383" i="35"/>
  <c r="L3383" i="35"/>
  <c r="X3382" i="35"/>
  <c r="AE3382" i="35" s="1"/>
  <c r="T3382" i="35"/>
  <c r="S3382" i="35"/>
  <c r="L3382" i="35"/>
  <c r="X3381" i="35"/>
  <c r="AE3381" i="35" s="1"/>
  <c r="T3381" i="35"/>
  <c r="S3381" i="35"/>
  <c r="L3381" i="35"/>
  <c r="X3380" i="35"/>
  <c r="AE3380" i="35" s="1"/>
  <c r="T3380" i="35"/>
  <c r="S3380" i="35"/>
  <c r="L3380" i="35"/>
  <c r="X3379" i="35"/>
  <c r="AE3379" i="35" s="1"/>
  <c r="T3379" i="35"/>
  <c r="S3379" i="35"/>
  <c r="L3379" i="35"/>
  <c r="X3378" i="35"/>
  <c r="AE3378" i="35" s="1"/>
  <c r="T3378" i="35"/>
  <c r="S3378" i="35"/>
  <c r="L3378" i="35"/>
  <c r="X3377" i="35"/>
  <c r="AE3377" i="35" s="1"/>
  <c r="T3377" i="35"/>
  <c r="S3377" i="35"/>
  <c r="L3377" i="35"/>
  <c r="X3376" i="35"/>
  <c r="AE3376" i="35" s="1"/>
  <c r="T3376" i="35"/>
  <c r="S3376" i="35"/>
  <c r="L3376" i="35"/>
  <c r="X3375" i="35"/>
  <c r="AE3375" i="35" s="1"/>
  <c r="T3375" i="35"/>
  <c r="S3375" i="35"/>
  <c r="L3375" i="35"/>
  <c r="X3374" i="35"/>
  <c r="AE3374" i="35" s="1"/>
  <c r="T3374" i="35"/>
  <c r="S3374" i="35"/>
  <c r="L3374" i="35"/>
  <c r="X3373" i="35"/>
  <c r="AE3373" i="35" s="1"/>
  <c r="T3373" i="35"/>
  <c r="S3373" i="35"/>
  <c r="L3373" i="35"/>
  <c r="X3372" i="35"/>
  <c r="AE3372" i="35" s="1"/>
  <c r="T3372" i="35"/>
  <c r="S3372" i="35"/>
  <c r="L3372" i="35"/>
  <c r="X3371" i="35"/>
  <c r="AE3371" i="35" s="1"/>
  <c r="T3371" i="35"/>
  <c r="S3371" i="35"/>
  <c r="L3371" i="35"/>
  <c r="X3370" i="35"/>
  <c r="AE3370" i="35" s="1"/>
  <c r="T3370" i="35"/>
  <c r="S3370" i="35"/>
  <c r="L3370" i="35"/>
  <c r="X3369" i="35"/>
  <c r="AE3369" i="35" s="1"/>
  <c r="T3369" i="35"/>
  <c r="S3369" i="35"/>
  <c r="L3369" i="35"/>
  <c r="X3368" i="35"/>
  <c r="AE3368" i="35" s="1"/>
  <c r="T3368" i="35"/>
  <c r="S3368" i="35"/>
  <c r="L3368" i="35"/>
  <c r="X3367" i="35"/>
  <c r="AE3367" i="35" s="1"/>
  <c r="T3367" i="35"/>
  <c r="S3367" i="35"/>
  <c r="L3367" i="35"/>
  <c r="X3366" i="35"/>
  <c r="AE3366" i="35" s="1"/>
  <c r="T3366" i="35"/>
  <c r="S3366" i="35"/>
  <c r="L3366" i="35"/>
  <c r="X3365" i="35"/>
  <c r="AE3365" i="35" s="1"/>
  <c r="T3365" i="35"/>
  <c r="S3365" i="35"/>
  <c r="L3365" i="35"/>
  <c r="X3364" i="35"/>
  <c r="AE3364" i="35" s="1"/>
  <c r="T3364" i="35"/>
  <c r="S3364" i="35"/>
  <c r="L3364" i="35"/>
  <c r="X3363" i="35"/>
  <c r="AE3363" i="35" s="1"/>
  <c r="T3363" i="35"/>
  <c r="S3363" i="35"/>
  <c r="L3363" i="35"/>
  <c r="X3362" i="35"/>
  <c r="AE3362" i="35" s="1"/>
  <c r="T3362" i="35"/>
  <c r="S3362" i="35"/>
  <c r="L3362" i="35"/>
  <c r="X3361" i="35"/>
  <c r="AE3361" i="35" s="1"/>
  <c r="T3361" i="35"/>
  <c r="S3361" i="35"/>
  <c r="L3361" i="35"/>
  <c r="X3360" i="35"/>
  <c r="AE3360" i="35" s="1"/>
  <c r="T3360" i="35"/>
  <c r="S3360" i="35"/>
  <c r="L3360" i="35"/>
  <c r="X3359" i="35"/>
  <c r="AE3359" i="35" s="1"/>
  <c r="T3359" i="35"/>
  <c r="S3359" i="35"/>
  <c r="L3359" i="35"/>
  <c r="X3358" i="35"/>
  <c r="AE3358" i="35" s="1"/>
  <c r="T3358" i="35"/>
  <c r="S3358" i="35"/>
  <c r="L3358" i="35"/>
  <c r="X3357" i="35"/>
  <c r="AE3357" i="35" s="1"/>
  <c r="T3357" i="35"/>
  <c r="S3357" i="35"/>
  <c r="L3357" i="35"/>
  <c r="X3356" i="35"/>
  <c r="AE3356" i="35" s="1"/>
  <c r="T3356" i="35"/>
  <c r="S3356" i="35"/>
  <c r="L3356" i="35"/>
  <c r="X3355" i="35"/>
  <c r="AE3355" i="35" s="1"/>
  <c r="T3355" i="35"/>
  <c r="S3355" i="35"/>
  <c r="L3355" i="35"/>
  <c r="X3354" i="35"/>
  <c r="AE3354" i="35" s="1"/>
  <c r="T3354" i="35"/>
  <c r="S3354" i="35"/>
  <c r="L3354" i="35"/>
  <c r="X3353" i="35"/>
  <c r="AE3353" i="35" s="1"/>
  <c r="T3353" i="35"/>
  <c r="S3353" i="35"/>
  <c r="L3353" i="35"/>
  <c r="X3352" i="35"/>
  <c r="AE3352" i="35" s="1"/>
  <c r="T3352" i="35"/>
  <c r="S3352" i="35"/>
  <c r="L3352" i="35"/>
  <c r="X3351" i="35"/>
  <c r="AE3351" i="35" s="1"/>
  <c r="T3351" i="35"/>
  <c r="S3351" i="35"/>
  <c r="L3351" i="35"/>
  <c r="X3350" i="35"/>
  <c r="AE3350" i="35" s="1"/>
  <c r="T3350" i="35"/>
  <c r="S3350" i="35"/>
  <c r="L3350" i="35"/>
  <c r="X3349" i="35"/>
  <c r="AE3349" i="35" s="1"/>
  <c r="T3349" i="35"/>
  <c r="S3349" i="35"/>
  <c r="L3349" i="35"/>
  <c r="X3348" i="35"/>
  <c r="AE3348" i="35" s="1"/>
  <c r="T3348" i="35"/>
  <c r="S3348" i="35"/>
  <c r="L3348" i="35"/>
  <c r="X3347" i="35"/>
  <c r="AE3347" i="35" s="1"/>
  <c r="T3347" i="35"/>
  <c r="S3347" i="35"/>
  <c r="L3347" i="35"/>
  <c r="X3346" i="35"/>
  <c r="AE3346" i="35" s="1"/>
  <c r="T3346" i="35"/>
  <c r="S3346" i="35"/>
  <c r="L3346" i="35"/>
  <c r="X3345" i="35"/>
  <c r="AE3345" i="35" s="1"/>
  <c r="T3345" i="35"/>
  <c r="S3345" i="35"/>
  <c r="L3345" i="35"/>
  <c r="X3344" i="35"/>
  <c r="AE3344" i="35" s="1"/>
  <c r="T3344" i="35"/>
  <c r="S3344" i="35"/>
  <c r="L3344" i="35"/>
  <c r="X3343" i="35"/>
  <c r="AE3343" i="35" s="1"/>
  <c r="T3343" i="35"/>
  <c r="S3343" i="35"/>
  <c r="L3343" i="35"/>
  <c r="X3342" i="35"/>
  <c r="AE3342" i="35" s="1"/>
  <c r="T3342" i="35"/>
  <c r="S3342" i="35"/>
  <c r="L3342" i="35"/>
  <c r="X3341" i="35"/>
  <c r="AE3341" i="35" s="1"/>
  <c r="T3341" i="35"/>
  <c r="S3341" i="35"/>
  <c r="L3341" i="35"/>
  <c r="X3340" i="35"/>
  <c r="AE3340" i="35" s="1"/>
  <c r="T3340" i="35"/>
  <c r="S3340" i="35"/>
  <c r="L3340" i="35"/>
  <c r="X3339" i="35"/>
  <c r="AE3339" i="35" s="1"/>
  <c r="T3339" i="35"/>
  <c r="S3339" i="35"/>
  <c r="L3339" i="35"/>
  <c r="X3338" i="35"/>
  <c r="AE3338" i="35" s="1"/>
  <c r="T3338" i="35"/>
  <c r="S3338" i="35"/>
  <c r="L3338" i="35"/>
  <c r="X3337" i="35"/>
  <c r="AE3337" i="35" s="1"/>
  <c r="T3337" i="35"/>
  <c r="S3337" i="35"/>
  <c r="L3337" i="35"/>
  <c r="X3336" i="35"/>
  <c r="AE3336" i="35" s="1"/>
  <c r="T3336" i="35"/>
  <c r="S3336" i="35"/>
  <c r="L3336" i="35"/>
  <c r="X3335" i="35"/>
  <c r="AE3335" i="35" s="1"/>
  <c r="T3335" i="35"/>
  <c r="S3335" i="35"/>
  <c r="L3335" i="35"/>
  <c r="X3334" i="35"/>
  <c r="AE3334" i="35" s="1"/>
  <c r="T3334" i="35"/>
  <c r="S3334" i="35"/>
  <c r="L3334" i="35"/>
  <c r="X3333" i="35"/>
  <c r="AE3333" i="35" s="1"/>
  <c r="T3333" i="35"/>
  <c r="S3333" i="35"/>
  <c r="L3333" i="35"/>
  <c r="X3332" i="35"/>
  <c r="AE3332" i="35" s="1"/>
  <c r="T3332" i="35"/>
  <c r="S3332" i="35"/>
  <c r="L3332" i="35"/>
  <c r="X3331" i="35"/>
  <c r="AE3331" i="35" s="1"/>
  <c r="T3331" i="35"/>
  <c r="S3331" i="35"/>
  <c r="L3331" i="35"/>
  <c r="X3330" i="35"/>
  <c r="AE3330" i="35" s="1"/>
  <c r="T3330" i="35"/>
  <c r="S3330" i="35"/>
  <c r="L3330" i="35"/>
  <c r="X3329" i="35"/>
  <c r="AE3329" i="35" s="1"/>
  <c r="T3329" i="35"/>
  <c r="S3329" i="35"/>
  <c r="L3329" i="35"/>
  <c r="X3328" i="35"/>
  <c r="AE3328" i="35" s="1"/>
  <c r="T3328" i="35"/>
  <c r="S3328" i="35"/>
  <c r="L3328" i="35"/>
  <c r="X3327" i="35"/>
  <c r="AE3327" i="35" s="1"/>
  <c r="T3327" i="35"/>
  <c r="S3327" i="35"/>
  <c r="L3327" i="35"/>
  <c r="X3326" i="35"/>
  <c r="AE3326" i="35" s="1"/>
  <c r="T3326" i="35"/>
  <c r="S3326" i="35"/>
  <c r="L3326" i="35"/>
  <c r="X3325" i="35"/>
  <c r="AE3325" i="35" s="1"/>
  <c r="T3325" i="35"/>
  <c r="S3325" i="35"/>
  <c r="L3325" i="35"/>
  <c r="X3324" i="35"/>
  <c r="AE3324" i="35" s="1"/>
  <c r="T3324" i="35"/>
  <c r="S3324" i="35"/>
  <c r="L3324" i="35"/>
  <c r="X3323" i="35"/>
  <c r="AE3323" i="35" s="1"/>
  <c r="T3323" i="35"/>
  <c r="S3323" i="35"/>
  <c r="L3323" i="35"/>
  <c r="X3322" i="35"/>
  <c r="AE3322" i="35" s="1"/>
  <c r="T3322" i="35"/>
  <c r="S3322" i="35"/>
  <c r="L3322" i="35"/>
  <c r="X3321" i="35"/>
  <c r="AE3321" i="35" s="1"/>
  <c r="T3321" i="35"/>
  <c r="S3321" i="35"/>
  <c r="L3321" i="35"/>
  <c r="X3320" i="35"/>
  <c r="AE3320" i="35" s="1"/>
  <c r="T3320" i="35"/>
  <c r="S3320" i="35"/>
  <c r="L3320" i="35"/>
  <c r="X3319" i="35"/>
  <c r="AE3319" i="35" s="1"/>
  <c r="T3319" i="35"/>
  <c r="S3319" i="35"/>
  <c r="L3319" i="35"/>
  <c r="X3318" i="35"/>
  <c r="AE3318" i="35" s="1"/>
  <c r="T3318" i="35"/>
  <c r="S3318" i="35"/>
  <c r="L3318" i="35"/>
  <c r="X3317" i="35"/>
  <c r="AE3317" i="35" s="1"/>
  <c r="T3317" i="35"/>
  <c r="S3317" i="35"/>
  <c r="L3317" i="35"/>
  <c r="X3316" i="35"/>
  <c r="AE3316" i="35" s="1"/>
  <c r="T3316" i="35"/>
  <c r="S3316" i="35"/>
  <c r="L3316" i="35"/>
  <c r="X3315" i="35"/>
  <c r="AE3315" i="35" s="1"/>
  <c r="T3315" i="35"/>
  <c r="S3315" i="35"/>
  <c r="L3315" i="35"/>
  <c r="X3314" i="35"/>
  <c r="AE3314" i="35" s="1"/>
  <c r="T3314" i="35"/>
  <c r="S3314" i="35"/>
  <c r="L3314" i="35"/>
  <c r="X3313" i="35"/>
  <c r="AE3313" i="35" s="1"/>
  <c r="T3313" i="35"/>
  <c r="S3313" i="35"/>
  <c r="L3313" i="35"/>
  <c r="X3312" i="35"/>
  <c r="AE3312" i="35" s="1"/>
  <c r="T3312" i="35"/>
  <c r="S3312" i="35"/>
  <c r="L3312" i="35"/>
  <c r="X3311" i="35"/>
  <c r="AE3311" i="35" s="1"/>
  <c r="T3311" i="35"/>
  <c r="S3311" i="35"/>
  <c r="L3311" i="35"/>
  <c r="X3310" i="35"/>
  <c r="AE3310" i="35" s="1"/>
  <c r="T3310" i="35"/>
  <c r="S3310" i="35"/>
  <c r="L3310" i="35"/>
  <c r="X3309" i="35"/>
  <c r="AE3309" i="35" s="1"/>
  <c r="T3309" i="35"/>
  <c r="S3309" i="35"/>
  <c r="L3309" i="35"/>
  <c r="X3308" i="35"/>
  <c r="AE3308" i="35" s="1"/>
  <c r="T3308" i="35"/>
  <c r="S3308" i="35"/>
  <c r="L3308" i="35"/>
  <c r="X3307" i="35"/>
  <c r="AE3307" i="35" s="1"/>
  <c r="T3307" i="35"/>
  <c r="S3307" i="35"/>
  <c r="L3307" i="35"/>
  <c r="X3306" i="35"/>
  <c r="AE3306" i="35" s="1"/>
  <c r="T3306" i="35"/>
  <c r="S3306" i="35"/>
  <c r="L3306" i="35"/>
  <c r="X3305" i="35"/>
  <c r="AE3305" i="35" s="1"/>
  <c r="T3305" i="35"/>
  <c r="S3305" i="35"/>
  <c r="L3305" i="35"/>
  <c r="X3304" i="35"/>
  <c r="AE3304" i="35" s="1"/>
  <c r="T3304" i="35"/>
  <c r="S3304" i="35"/>
  <c r="L3304" i="35"/>
  <c r="X3303" i="35"/>
  <c r="AE3303" i="35" s="1"/>
  <c r="T3303" i="35"/>
  <c r="S3303" i="35"/>
  <c r="L3303" i="35"/>
  <c r="X3302" i="35"/>
  <c r="AE3302" i="35" s="1"/>
  <c r="T3302" i="35"/>
  <c r="S3302" i="35"/>
  <c r="L3302" i="35"/>
  <c r="X3301" i="35"/>
  <c r="AE3301" i="35" s="1"/>
  <c r="T3301" i="35"/>
  <c r="S3301" i="35"/>
  <c r="L3301" i="35"/>
  <c r="X3300" i="35"/>
  <c r="AE3300" i="35" s="1"/>
  <c r="T3300" i="35"/>
  <c r="S3300" i="35"/>
  <c r="L3300" i="35"/>
  <c r="X3299" i="35"/>
  <c r="AE3299" i="35" s="1"/>
  <c r="T3299" i="35"/>
  <c r="S3299" i="35"/>
  <c r="L3299" i="35"/>
  <c r="X3298" i="35"/>
  <c r="AE3298" i="35" s="1"/>
  <c r="T3298" i="35"/>
  <c r="S3298" i="35"/>
  <c r="L3298" i="35"/>
  <c r="X3297" i="35"/>
  <c r="AE3297" i="35" s="1"/>
  <c r="T3297" i="35"/>
  <c r="S3297" i="35"/>
  <c r="L3297" i="35"/>
  <c r="X3296" i="35"/>
  <c r="AE3296" i="35" s="1"/>
  <c r="T3296" i="35"/>
  <c r="S3296" i="35"/>
  <c r="L3296" i="35"/>
  <c r="X3295" i="35"/>
  <c r="AE3295" i="35" s="1"/>
  <c r="T3295" i="35"/>
  <c r="S3295" i="35"/>
  <c r="L3295" i="35"/>
  <c r="X3294" i="35"/>
  <c r="AE3294" i="35" s="1"/>
  <c r="T3294" i="35"/>
  <c r="S3294" i="35"/>
  <c r="L3294" i="35"/>
  <c r="X3293" i="35"/>
  <c r="AE3293" i="35" s="1"/>
  <c r="T3293" i="35"/>
  <c r="S3293" i="35"/>
  <c r="L3293" i="35"/>
  <c r="X3292" i="35"/>
  <c r="AE3292" i="35" s="1"/>
  <c r="T3292" i="35"/>
  <c r="S3292" i="35"/>
  <c r="L3292" i="35"/>
  <c r="X3291" i="35"/>
  <c r="AE3291" i="35" s="1"/>
  <c r="T3291" i="35"/>
  <c r="S3291" i="35"/>
  <c r="L3291" i="35"/>
  <c r="X3290" i="35"/>
  <c r="AE3290" i="35" s="1"/>
  <c r="T3290" i="35"/>
  <c r="S3290" i="35"/>
  <c r="L3290" i="35"/>
  <c r="X3289" i="35"/>
  <c r="AE3289" i="35" s="1"/>
  <c r="T3289" i="35"/>
  <c r="S3289" i="35"/>
  <c r="L3289" i="35"/>
  <c r="X3288" i="35"/>
  <c r="AE3288" i="35" s="1"/>
  <c r="T3288" i="35"/>
  <c r="S3288" i="35"/>
  <c r="L3288" i="35"/>
  <c r="X3287" i="35"/>
  <c r="AE3287" i="35" s="1"/>
  <c r="T3287" i="35"/>
  <c r="S3287" i="35"/>
  <c r="L3287" i="35"/>
  <c r="X3286" i="35"/>
  <c r="AE3286" i="35" s="1"/>
  <c r="T3286" i="35"/>
  <c r="S3286" i="35"/>
  <c r="L3286" i="35"/>
  <c r="X3285" i="35"/>
  <c r="AE3285" i="35" s="1"/>
  <c r="T3285" i="35"/>
  <c r="S3285" i="35"/>
  <c r="L3285" i="35"/>
  <c r="X3284" i="35"/>
  <c r="AE3284" i="35" s="1"/>
  <c r="T3284" i="35"/>
  <c r="S3284" i="35"/>
  <c r="L3284" i="35"/>
  <c r="X3283" i="35"/>
  <c r="AE3283" i="35" s="1"/>
  <c r="T3283" i="35"/>
  <c r="S3283" i="35"/>
  <c r="L3283" i="35"/>
  <c r="X3282" i="35"/>
  <c r="AE3282" i="35" s="1"/>
  <c r="T3282" i="35"/>
  <c r="S3282" i="35"/>
  <c r="L3282" i="35"/>
  <c r="X3281" i="35"/>
  <c r="AE3281" i="35" s="1"/>
  <c r="T3281" i="35"/>
  <c r="S3281" i="35"/>
  <c r="L3281" i="35"/>
  <c r="X3280" i="35"/>
  <c r="AE3280" i="35" s="1"/>
  <c r="T3280" i="35"/>
  <c r="S3280" i="35"/>
  <c r="L3280" i="35"/>
  <c r="X3279" i="35"/>
  <c r="AE3279" i="35" s="1"/>
  <c r="T3279" i="35"/>
  <c r="S3279" i="35"/>
  <c r="L3279" i="35"/>
  <c r="X3278" i="35"/>
  <c r="AE3278" i="35" s="1"/>
  <c r="T3278" i="35"/>
  <c r="S3278" i="35"/>
  <c r="L3278" i="35"/>
  <c r="X3277" i="35"/>
  <c r="AE3277" i="35" s="1"/>
  <c r="T3277" i="35"/>
  <c r="S3277" i="35"/>
  <c r="L3277" i="35"/>
  <c r="X3276" i="35"/>
  <c r="AE3276" i="35" s="1"/>
  <c r="T3276" i="35"/>
  <c r="S3276" i="35"/>
  <c r="L3276" i="35"/>
  <c r="X3275" i="35"/>
  <c r="AE3275" i="35" s="1"/>
  <c r="T3275" i="35"/>
  <c r="S3275" i="35"/>
  <c r="L3275" i="35"/>
  <c r="X3274" i="35"/>
  <c r="AE3274" i="35" s="1"/>
  <c r="T3274" i="35"/>
  <c r="S3274" i="35"/>
  <c r="L3274" i="35"/>
  <c r="X3273" i="35"/>
  <c r="AE3273" i="35" s="1"/>
  <c r="T3273" i="35"/>
  <c r="S3273" i="35"/>
  <c r="L3273" i="35"/>
  <c r="X3272" i="35"/>
  <c r="AE3272" i="35" s="1"/>
  <c r="T3272" i="35"/>
  <c r="S3272" i="35"/>
  <c r="L3272" i="35"/>
  <c r="X3271" i="35"/>
  <c r="AE3271" i="35" s="1"/>
  <c r="T3271" i="35"/>
  <c r="S3271" i="35"/>
  <c r="L3271" i="35"/>
  <c r="X3270" i="35"/>
  <c r="AE3270" i="35" s="1"/>
  <c r="T3270" i="35"/>
  <c r="S3270" i="35"/>
  <c r="L3270" i="35"/>
  <c r="X3269" i="35"/>
  <c r="AE3269" i="35" s="1"/>
  <c r="T3269" i="35"/>
  <c r="S3269" i="35"/>
  <c r="L3269" i="35"/>
  <c r="X3268" i="35"/>
  <c r="AE3268" i="35" s="1"/>
  <c r="T3268" i="35"/>
  <c r="S3268" i="35"/>
  <c r="L3268" i="35"/>
  <c r="X3267" i="35"/>
  <c r="AE3267" i="35" s="1"/>
  <c r="T3267" i="35"/>
  <c r="S3267" i="35"/>
  <c r="L3267" i="35"/>
  <c r="X3266" i="35"/>
  <c r="AE3266" i="35" s="1"/>
  <c r="T3266" i="35"/>
  <c r="S3266" i="35"/>
  <c r="L3266" i="35"/>
  <c r="X3265" i="35"/>
  <c r="AE3265" i="35" s="1"/>
  <c r="T3265" i="35"/>
  <c r="S3265" i="35"/>
  <c r="L3265" i="35"/>
  <c r="X3264" i="35"/>
  <c r="AE3264" i="35" s="1"/>
  <c r="T3264" i="35"/>
  <c r="S3264" i="35"/>
  <c r="L3264" i="35"/>
  <c r="X3263" i="35"/>
  <c r="AE3263" i="35" s="1"/>
  <c r="T3263" i="35"/>
  <c r="S3263" i="35"/>
  <c r="L3263" i="35"/>
  <c r="X3262" i="35"/>
  <c r="AE3262" i="35" s="1"/>
  <c r="T3262" i="35"/>
  <c r="S3262" i="35"/>
  <c r="L3262" i="35"/>
  <c r="X3261" i="35"/>
  <c r="AE3261" i="35" s="1"/>
  <c r="T3261" i="35"/>
  <c r="S3261" i="35"/>
  <c r="L3261" i="35"/>
  <c r="X3260" i="35"/>
  <c r="AE3260" i="35" s="1"/>
  <c r="T3260" i="35"/>
  <c r="S3260" i="35"/>
  <c r="L3260" i="35"/>
  <c r="X3259" i="35"/>
  <c r="AE3259" i="35" s="1"/>
  <c r="T3259" i="35"/>
  <c r="S3259" i="35"/>
  <c r="L3259" i="35"/>
  <c r="X3258" i="35"/>
  <c r="AE3258" i="35" s="1"/>
  <c r="T3258" i="35"/>
  <c r="S3258" i="35"/>
  <c r="L3258" i="35"/>
  <c r="X3257" i="35"/>
  <c r="AE3257" i="35" s="1"/>
  <c r="T3257" i="35"/>
  <c r="S3257" i="35"/>
  <c r="L3257" i="35"/>
  <c r="X3256" i="35"/>
  <c r="AE3256" i="35" s="1"/>
  <c r="T3256" i="35"/>
  <c r="S3256" i="35"/>
  <c r="L3256" i="35"/>
  <c r="X3255" i="35"/>
  <c r="AE3255" i="35" s="1"/>
  <c r="T3255" i="35"/>
  <c r="S3255" i="35"/>
  <c r="L3255" i="35"/>
  <c r="X3254" i="35"/>
  <c r="AE3254" i="35" s="1"/>
  <c r="T3254" i="35"/>
  <c r="S3254" i="35"/>
  <c r="L3254" i="35"/>
  <c r="X3253" i="35"/>
  <c r="AE3253" i="35" s="1"/>
  <c r="T3253" i="35"/>
  <c r="S3253" i="35"/>
  <c r="L3253" i="35"/>
  <c r="X3252" i="35"/>
  <c r="AE3252" i="35" s="1"/>
  <c r="T3252" i="35"/>
  <c r="S3252" i="35"/>
  <c r="L3252" i="35"/>
  <c r="X3251" i="35"/>
  <c r="AE3251" i="35" s="1"/>
  <c r="T3251" i="35"/>
  <c r="S3251" i="35"/>
  <c r="L3251" i="35"/>
  <c r="X3250" i="35"/>
  <c r="AE3250" i="35" s="1"/>
  <c r="T3250" i="35"/>
  <c r="S3250" i="35"/>
  <c r="L3250" i="35"/>
  <c r="X3249" i="35"/>
  <c r="AE3249" i="35" s="1"/>
  <c r="T3249" i="35"/>
  <c r="S3249" i="35"/>
  <c r="L3249" i="35"/>
  <c r="X3248" i="35"/>
  <c r="AE3248" i="35" s="1"/>
  <c r="T3248" i="35"/>
  <c r="S3248" i="35"/>
  <c r="L3248" i="35"/>
  <c r="X3247" i="35"/>
  <c r="AE3247" i="35" s="1"/>
  <c r="T3247" i="35"/>
  <c r="S3247" i="35"/>
  <c r="L3247" i="35"/>
  <c r="X3246" i="35"/>
  <c r="AE3246" i="35" s="1"/>
  <c r="T3246" i="35"/>
  <c r="S3246" i="35"/>
  <c r="L3246" i="35"/>
  <c r="X3245" i="35"/>
  <c r="AE3245" i="35" s="1"/>
  <c r="T3245" i="35"/>
  <c r="S3245" i="35"/>
  <c r="L3245" i="35"/>
  <c r="X3244" i="35"/>
  <c r="AE3244" i="35" s="1"/>
  <c r="T3244" i="35"/>
  <c r="S3244" i="35"/>
  <c r="L3244" i="35"/>
  <c r="X3243" i="35"/>
  <c r="AE3243" i="35" s="1"/>
  <c r="T3243" i="35"/>
  <c r="S3243" i="35"/>
  <c r="L3243" i="35"/>
  <c r="X3242" i="35"/>
  <c r="AE3242" i="35" s="1"/>
  <c r="T3242" i="35"/>
  <c r="S3242" i="35"/>
  <c r="L3242" i="35"/>
  <c r="X3241" i="35"/>
  <c r="AE3241" i="35" s="1"/>
  <c r="T3241" i="35"/>
  <c r="S3241" i="35"/>
  <c r="L3241" i="35"/>
  <c r="X3240" i="35"/>
  <c r="AE3240" i="35" s="1"/>
  <c r="T3240" i="35"/>
  <c r="S3240" i="35"/>
  <c r="L3240" i="35"/>
  <c r="X3239" i="35"/>
  <c r="AE3239" i="35" s="1"/>
  <c r="T3239" i="35"/>
  <c r="S3239" i="35"/>
  <c r="L3239" i="35"/>
  <c r="X3238" i="35"/>
  <c r="AE3238" i="35" s="1"/>
  <c r="T3238" i="35"/>
  <c r="S3238" i="35"/>
  <c r="L3238" i="35"/>
  <c r="X3237" i="35"/>
  <c r="AE3237" i="35" s="1"/>
  <c r="T3237" i="35"/>
  <c r="S3237" i="35"/>
  <c r="L3237" i="35"/>
  <c r="X3236" i="35"/>
  <c r="AE3236" i="35" s="1"/>
  <c r="T3236" i="35"/>
  <c r="S3236" i="35"/>
  <c r="L3236" i="35"/>
  <c r="X3235" i="35"/>
  <c r="AE3235" i="35" s="1"/>
  <c r="T3235" i="35"/>
  <c r="S3235" i="35"/>
  <c r="L3235" i="35"/>
  <c r="X3234" i="35"/>
  <c r="AE3234" i="35" s="1"/>
  <c r="T3234" i="35"/>
  <c r="S3234" i="35"/>
  <c r="L3234" i="35"/>
  <c r="X3233" i="35"/>
  <c r="AE3233" i="35" s="1"/>
  <c r="T3233" i="35"/>
  <c r="S3233" i="35"/>
  <c r="L3233" i="35"/>
  <c r="X3232" i="35"/>
  <c r="AE3232" i="35" s="1"/>
  <c r="T3232" i="35"/>
  <c r="S3232" i="35"/>
  <c r="L3232" i="35"/>
  <c r="X3231" i="35"/>
  <c r="AE3231" i="35" s="1"/>
  <c r="T3231" i="35"/>
  <c r="S3231" i="35"/>
  <c r="L3231" i="35"/>
  <c r="X3230" i="35"/>
  <c r="AE3230" i="35" s="1"/>
  <c r="T3230" i="35"/>
  <c r="S3230" i="35"/>
  <c r="L3230" i="35"/>
  <c r="X3229" i="35"/>
  <c r="AE3229" i="35" s="1"/>
  <c r="T3229" i="35"/>
  <c r="S3229" i="35"/>
  <c r="L3229" i="35"/>
  <c r="X3228" i="35"/>
  <c r="AE3228" i="35" s="1"/>
  <c r="T3228" i="35"/>
  <c r="S3228" i="35"/>
  <c r="L3228" i="35"/>
  <c r="X3227" i="35"/>
  <c r="AE3227" i="35" s="1"/>
  <c r="T3227" i="35"/>
  <c r="S3227" i="35"/>
  <c r="L3227" i="35"/>
  <c r="X3226" i="35"/>
  <c r="AE3226" i="35" s="1"/>
  <c r="T3226" i="35"/>
  <c r="S3226" i="35"/>
  <c r="L3226" i="35"/>
  <c r="X3225" i="35"/>
  <c r="AE3225" i="35" s="1"/>
  <c r="T3225" i="35"/>
  <c r="S3225" i="35"/>
  <c r="L3225" i="35"/>
  <c r="X3224" i="35"/>
  <c r="AE3224" i="35" s="1"/>
  <c r="T3224" i="35"/>
  <c r="S3224" i="35"/>
  <c r="L3224" i="35"/>
  <c r="X3223" i="35"/>
  <c r="AE3223" i="35" s="1"/>
  <c r="T3223" i="35"/>
  <c r="S3223" i="35"/>
  <c r="L3223" i="35"/>
  <c r="X3222" i="35"/>
  <c r="AE3222" i="35" s="1"/>
  <c r="T3222" i="35"/>
  <c r="S3222" i="35"/>
  <c r="L3222" i="35"/>
  <c r="X3221" i="35"/>
  <c r="AE3221" i="35" s="1"/>
  <c r="T3221" i="35"/>
  <c r="S3221" i="35"/>
  <c r="L3221" i="35"/>
  <c r="X3220" i="35"/>
  <c r="AE3220" i="35" s="1"/>
  <c r="T3220" i="35"/>
  <c r="S3220" i="35"/>
  <c r="L3220" i="35"/>
  <c r="X3219" i="35"/>
  <c r="AE3219" i="35" s="1"/>
  <c r="T3219" i="35"/>
  <c r="S3219" i="35"/>
  <c r="L3219" i="35"/>
  <c r="X3218" i="35"/>
  <c r="AE3218" i="35" s="1"/>
  <c r="T3218" i="35"/>
  <c r="S3218" i="35"/>
  <c r="L3218" i="35"/>
  <c r="X3217" i="35"/>
  <c r="AE3217" i="35" s="1"/>
  <c r="T3217" i="35"/>
  <c r="S3217" i="35"/>
  <c r="L3217" i="35"/>
  <c r="X3216" i="35"/>
  <c r="AE3216" i="35" s="1"/>
  <c r="T3216" i="35"/>
  <c r="S3216" i="35"/>
  <c r="L3216" i="35"/>
  <c r="X3215" i="35"/>
  <c r="AE3215" i="35" s="1"/>
  <c r="T3215" i="35"/>
  <c r="S3215" i="35"/>
  <c r="L3215" i="35"/>
  <c r="X3214" i="35"/>
  <c r="AE3214" i="35" s="1"/>
  <c r="T3214" i="35"/>
  <c r="S3214" i="35"/>
  <c r="L3214" i="35"/>
  <c r="X3213" i="35"/>
  <c r="AE3213" i="35" s="1"/>
  <c r="T3213" i="35"/>
  <c r="S3213" i="35"/>
  <c r="L3213" i="35"/>
  <c r="X3212" i="35"/>
  <c r="AE3212" i="35" s="1"/>
  <c r="T3212" i="35"/>
  <c r="S3212" i="35"/>
  <c r="L3212" i="35"/>
  <c r="X3211" i="35"/>
  <c r="AE3211" i="35" s="1"/>
  <c r="T3211" i="35"/>
  <c r="S3211" i="35"/>
  <c r="L3211" i="35"/>
  <c r="X3210" i="35"/>
  <c r="AE3210" i="35" s="1"/>
  <c r="T3210" i="35"/>
  <c r="S3210" i="35"/>
  <c r="L3210" i="35"/>
  <c r="X3209" i="35"/>
  <c r="AE3209" i="35" s="1"/>
  <c r="T3209" i="35"/>
  <c r="S3209" i="35"/>
  <c r="L3209" i="35"/>
  <c r="X3208" i="35"/>
  <c r="AE3208" i="35" s="1"/>
  <c r="T3208" i="35"/>
  <c r="S3208" i="35"/>
  <c r="L3208" i="35"/>
  <c r="X3207" i="35"/>
  <c r="AE3207" i="35" s="1"/>
  <c r="T3207" i="35"/>
  <c r="S3207" i="35"/>
  <c r="L3207" i="35"/>
  <c r="X3206" i="35"/>
  <c r="AE3206" i="35" s="1"/>
  <c r="T3206" i="35"/>
  <c r="S3206" i="35"/>
  <c r="L3206" i="35"/>
  <c r="X3205" i="35"/>
  <c r="AE3205" i="35" s="1"/>
  <c r="T3205" i="35"/>
  <c r="S3205" i="35"/>
  <c r="L3205" i="35"/>
  <c r="X3204" i="35"/>
  <c r="AE3204" i="35" s="1"/>
  <c r="T3204" i="35"/>
  <c r="S3204" i="35"/>
  <c r="L3204" i="35"/>
  <c r="X3203" i="35"/>
  <c r="AE3203" i="35" s="1"/>
  <c r="T3203" i="35"/>
  <c r="S3203" i="35"/>
  <c r="L3203" i="35"/>
  <c r="X3202" i="35"/>
  <c r="AE3202" i="35" s="1"/>
  <c r="T3202" i="35"/>
  <c r="S3202" i="35"/>
  <c r="L3202" i="35"/>
  <c r="X3201" i="35"/>
  <c r="AE3201" i="35" s="1"/>
  <c r="T3201" i="35"/>
  <c r="S3201" i="35"/>
  <c r="L3201" i="35"/>
  <c r="X3200" i="35"/>
  <c r="AE3200" i="35" s="1"/>
  <c r="T3200" i="35"/>
  <c r="S3200" i="35"/>
  <c r="L3200" i="35"/>
  <c r="X3199" i="35"/>
  <c r="AE3199" i="35" s="1"/>
  <c r="T3199" i="35"/>
  <c r="S3199" i="35"/>
  <c r="L3199" i="35"/>
  <c r="X3198" i="35"/>
  <c r="AE3198" i="35" s="1"/>
  <c r="T3198" i="35"/>
  <c r="S3198" i="35"/>
  <c r="L3198" i="35"/>
  <c r="X3197" i="35"/>
  <c r="AE3197" i="35" s="1"/>
  <c r="T3197" i="35"/>
  <c r="S3197" i="35"/>
  <c r="L3197" i="35"/>
  <c r="X3196" i="35"/>
  <c r="AE3196" i="35" s="1"/>
  <c r="T3196" i="35"/>
  <c r="S3196" i="35"/>
  <c r="L3196" i="35"/>
  <c r="X3195" i="35"/>
  <c r="AE3195" i="35" s="1"/>
  <c r="T3195" i="35"/>
  <c r="S3195" i="35"/>
  <c r="L3195" i="35"/>
  <c r="X3194" i="35"/>
  <c r="AE3194" i="35" s="1"/>
  <c r="T3194" i="35"/>
  <c r="S3194" i="35"/>
  <c r="L3194" i="35"/>
  <c r="X3193" i="35"/>
  <c r="AE3193" i="35" s="1"/>
  <c r="T3193" i="35"/>
  <c r="S3193" i="35"/>
  <c r="L3193" i="35"/>
  <c r="X3192" i="35"/>
  <c r="AE3192" i="35" s="1"/>
  <c r="T3192" i="35"/>
  <c r="S3192" i="35"/>
  <c r="L3192" i="35"/>
  <c r="X3191" i="35"/>
  <c r="AE3191" i="35" s="1"/>
  <c r="T3191" i="35"/>
  <c r="S3191" i="35"/>
  <c r="L3191" i="35"/>
  <c r="X3190" i="35"/>
  <c r="AE3190" i="35" s="1"/>
  <c r="T3190" i="35"/>
  <c r="S3190" i="35"/>
  <c r="L3190" i="35"/>
  <c r="X3189" i="35"/>
  <c r="AE3189" i="35" s="1"/>
  <c r="T3189" i="35"/>
  <c r="S3189" i="35"/>
  <c r="L3189" i="35"/>
  <c r="X3188" i="35"/>
  <c r="AE3188" i="35" s="1"/>
  <c r="T3188" i="35"/>
  <c r="S3188" i="35"/>
  <c r="L3188" i="35"/>
  <c r="X3187" i="35"/>
  <c r="AE3187" i="35" s="1"/>
  <c r="T3187" i="35"/>
  <c r="S3187" i="35"/>
  <c r="L3187" i="35"/>
  <c r="X3186" i="35"/>
  <c r="AE3186" i="35" s="1"/>
  <c r="T3186" i="35"/>
  <c r="S3186" i="35"/>
  <c r="L3186" i="35"/>
  <c r="X3185" i="35"/>
  <c r="AE3185" i="35" s="1"/>
  <c r="T3185" i="35"/>
  <c r="S3185" i="35"/>
  <c r="L3185" i="35"/>
  <c r="X3184" i="35"/>
  <c r="AE3184" i="35" s="1"/>
  <c r="T3184" i="35"/>
  <c r="S3184" i="35"/>
  <c r="L3184" i="35"/>
  <c r="X3183" i="35"/>
  <c r="AE3183" i="35" s="1"/>
  <c r="T3183" i="35"/>
  <c r="S3183" i="35"/>
  <c r="L3183" i="35"/>
  <c r="X3182" i="35"/>
  <c r="AE3182" i="35" s="1"/>
  <c r="T3182" i="35"/>
  <c r="S3182" i="35"/>
  <c r="L3182" i="35"/>
  <c r="X3181" i="35"/>
  <c r="AE3181" i="35" s="1"/>
  <c r="T3181" i="35"/>
  <c r="S3181" i="35"/>
  <c r="L3181" i="35"/>
  <c r="X3180" i="35"/>
  <c r="AE3180" i="35" s="1"/>
  <c r="T3180" i="35"/>
  <c r="S3180" i="35"/>
  <c r="L3180" i="35"/>
  <c r="X3179" i="35"/>
  <c r="AE3179" i="35" s="1"/>
  <c r="T3179" i="35"/>
  <c r="S3179" i="35"/>
  <c r="L3179" i="35"/>
  <c r="X3178" i="35"/>
  <c r="AE3178" i="35" s="1"/>
  <c r="T3178" i="35"/>
  <c r="S3178" i="35"/>
  <c r="L3178" i="35"/>
  <c r="X3177" i="35"/>
  <c r="AE3177" i="35" s="1"/>
  <c r="T3177" i="35"/>
  <c r="S3177" i="35"/>
  <c r="L3177" i="35"/>
  <c r="X3176" i="35"/>
  <c r="AE3176" i="35" s="1"/>
  <c r="T3176" i="35"/>
  <c r="S3176" i="35"/>
  <c r="L3176" i="35"/>
  <c r="X3175" i="35"/>
  <c r="AE3175" i="35" s="1"/>
  <c r="T3175" i="35"/>
  <c r="S3175" i="35"/>
  <c r="L3175" i="35"/>
  <c r="X3174" i="35"/>
  <c r="AE3174" i="35" s="1"/>
  <c r="T3174" i="35"/>
  <c r="S3174" i="35"/>
  <c r="L3174" i="35"/>
  <c r="X3173" i="35"/>
  <c r="AE3173" i="35" s="1"/>
  <c r="T3173" i="35"/>
  <c r="S3173" i="35"/>
  <c r="L3173" i="35"/>
  <c r="X3172" i="35"/>
  <c r="AE3172" i="35" s="1"/>
  <c r="T3172" i="35"/>
  <c r="S3172" i="35"/>
  <c r="L3172" i="35"/>
  <c r="X3171" i="35"/>
  <c r="AE3171" i="35" s="1"/>
  <c r="T3171" i="35"/>
  <c r="S3171" i="35"/>
  <c r="L3171" i="35"/>
  <c r="X3170" i="35"/>
  <c r="AE3170" i="35" s="1"/>
  <c r="T3170" i="35"/>
  <c r="S3170" i="35"/>
  <c r="L3170" i="35"/>
  <c r="X3169" i="35"/>
  <c r="AE3169" i="35" s="1"/>
  <c r="T3169" i="35"/>
  <c r="S3169" i="35"/>
  <c r="L3169" i="35"/>
  <c r="X3168" i="35"/>
  <c r="AE3168" i="35" s="1"/>
  <c r="T3168" i="35"/>
  <c r="S3168" i="35"/>
  <c r="L3168" i="35"/>
  <c r="X3167" i="35"/>
  <c r="AE3167" i="35" s="1"/>
  <c r="T3167" i="35"/>
  <c r="S3167" i="35"/>
  <c r="L3167" i="35"/>
  <c r="X3166" i="35"/>
  <c r="AE3166" i="35" s="1"/>
  <c r="T3166" i="35"/>
  <c r="S3166" i="35"/>
  <c r="L3166" i="35"/>
  <c r="X3165" i="35"/>
  <c r="AE3165" i="35" s="1"/>
  <c r="T3165" i="35"/>
  <c r="S3165" i="35"/>
  <c r="L3165" i="35"/>
  <c r="X3164" i="35"/>
  <c r="AE3164" i="35" s="1"/>
  <c r="T3164" i="35"/>
  <c r="S3164" i="35"/>
  <c r="L3164" i="35"/>
  <c r="X3163" i="35"/>
  <c r="AE3163" i="35" s="1"/>
  <c r="T3163" i="35"/>
  <c r="S3163" i="35"/>
  <c r="L3163" i="35"/>
  <c r="X3162" i="35"/>
  <c r="AE3162" i="35" s="1"/>
  <c r="T3162" i="35"/>
  <c r="S3162" i="35"/>
  <c r="L3162" i="35"/>
  <c r="X3161" i="35"/>
  <c r="AE3161" i="35" s="1"/>
  <c r="T3161" i="35"/>
  <c r="S3161" i="35"/>
  <c r="L3161" i="35"/>
  <c r="X3160" i="35"/>
  <c r="AE3160" i="35" s="1"/>
  <c r="T3160" i="35"/>
  <c r="S3160" i="35"/>
  <c r="L3160" i="35"/>
  <c r="X3159" i="35"/>
  <c r="AE3159" i="35" s="1"/>
  <c r="T3159" i="35"/>
  <c r="S3159" i="35"/>
  <c r="L3159" i="35"/>
  <c r="X3158" i="35"/>
  <c r="AE3158" i="35" s="1"/>
  <c r="T3158" i="35"/>
  <c r="S3158" i="35"/>
  <c r="L3158" i="35"/>
  <c r="X3157" i="35"/>
  <c r="AE3157" i="35" s="1"/>
  <c r="T3157" i="35"/>
  <c r="S3157" i="35"/>
  <c r="L3157" i="35"/>
  <c r="X3156" i="35"/>
  <c r="AE3156" i="35" s="1"/>
  <c r="T3156" i="35"/>
  <c r="S3156" i="35"/>
  <c r="L3156" i="35"/>
  <c r="X3155" i="35"/>
  <c r="AE3155" i="35" s="1"/>
  <c r="T3155" i="35"/>
  <c r="S3155" i="35"/>
  <c r="L3155" i="35"/>
  <c r="X3154" i="35"/>
  <c r="AE3154" i="35" s="1"/>
  <c r="T3154" i="35"/>
  <c r="S3154" i="35"/>
  <c r="L3154" i="35"/>
  <c r="X3153" i="35"/>
  <c r="AE3153" i="35" s="1"/>
  <c r="T3153" i="35"/>
  <c r="S3153" i="35"/>
  <c r="L3153" i="35"/>
  <c r="X3152" i="35"/>
  <c r="AE3152" i="35" s="1"/>
  <c r="T3152" i="35"/>
  <c r="S3152" i="35"/>
  <c r="L3152" i="35"/>
  <c r="X3151" i="35"/>
  <c r="AE3151" i="35" s="1"/>
  <c r="T3151" i="35"/>
  <c r="S3151" i="35"/>
  <c r="L3151" i="35"/>
  <c r="X3150" i="35"/>
  <c r="AE3150" i="35" s="1"/>
  <c r="T3150" i="35"/>
  <c r="S3150" i="35"/>
  <c r="L3150" i="35"/>
  <c r="X3149" i="35"/>
  <c r="AE3149" i="35" s="1"/>
  <c r="T3149" i="35"/>
  <c r="S3149" i="35"/>
  <c r="L3149" i="35"/>
  <c r="X3148" i="35"/>
  <c r="AE3148" i="35" s="1"/>
  <c r="T3148" i="35"/>
  <c r="S3148" i="35"/>
  <c r="L3148" i="35"/>
  <c r="X3147" i="35"/>
  <c r="AE3147" i="35" s="1"/>
  <c r="T3147" i="35"/>
  <c r="S3147" i="35"/>
  <c r="L3147" i="35"/>
  <c r="X3146" i="35"/>
  <c r="AE3146" i="35" s="1"/>
  <c r="T3146" i="35"/>
  <c r="S3146" i="35"/>
  <c r="L3146" i="35"/>
  <c r="X3145" i="35"/>
  <c r="AE3145" i="35" s="1"/>
  <c r="T3145" i="35"/>
  <c r="S3145" i="35"/>
  <c r="L3145" i="35"/>
  <c r="X3144" i="35"/>
  <c r="AE3144" i="35" s="1"/>
  <c r="T3144" i="35"/>
  <c r="S3144" i="35"/>
  <c r="L3144" i="35"/>
  <c r="X3143" i="35"/>
  <c r="AE3143" i="35" s="1"/>
  <c r="T3143" i="35"/>
  <c r="S3143" i="35"/>
  <c r="L3143" i="35"/>
  <c r="X3142" i="35"/>
  <c r="AE3142" i="35" s="1"/>
  <c r="T3142" i="35"/>
  <c r="S3142" i="35"/>
  <c r="L3142" i="35"/>
  <c r="X3141" i="35"/>
  <c r="AE3141" i="35" s="1"/>
  <c r="T3141" i="35"/>
  <c r="S3141" i="35"/>
  <c r="L3141" i="35"/>
  <c r="X3140" i="35"/>
  <c r="AE3140" i="35" s="1"/>
  <c r="T3140" i="35"/>
  <c r="S3140" i="35"/>
  <c r="L3140" i="35"/>
  <c r="X3139" i="35"/>
  <c r="AE3139" i="35" s="1"/>
  <c r="T3139" i="35"/>
  <c r="S3139" i="35"/>
  <c r="L3139" i="35"/>
  <c r="X3138" i="35"/>
  <c r="AE3138" i="35" s="1"/>
  <c r="T3138" i="35"/>
  <c r="S3138" i="35"/>
  <c r="L3138" i="35"/>
  <c r="X3137" i="35"/>
  <c r="AE3137" i="35" s="1"/>
  <c r="T3137" i="35"/>
  <c r="S3137" i="35"/>
  <c r="L3137" i="35"/>
  <c r="X3136" i="35"/>
  <c r="AE3136" i="35" s="1"/>
  <c r="T3136" i="35"/>
  <c r="S3136" i="35"/>
  <c r="L3136" i="35"/>
  <c r="X3135" i="35"/>
  <c r="AE3135" i="35" s="1"/>
  <c r="T3135" i="35"/>
  <c r="S3135" i="35"/>
  <c r="L3135" i="35"/>
  <c r="X3134" i="35"/>
  <c r="AE3134" i="35" s="1"/>
  <c r="T3134" i="35"/>
  <c r="S3134" i="35"/>
  <c r="L3134" i="35"/>
  <c r="X3133" i="35"/>
  <c r="AE3133" i="35" s="1"/>
  <c r="T3133" i="35"/>
  <c r="S3133" i="35"/>
  <c r="L3133" i="35"/>
  <c r="X3132" i="35"/>
  <c r="AE3132" i="35" s="1"/>
  <c r="T3132" i="35"/>
  <c r="S3132" i="35"/>
  <c r="L3132" i="35"/>
  <c r="X3131" i="35"/>
  <c r="AE3131" i="35" s="1"/>
  <c r="T3131" i="35"/>
  <c r="S3131" i="35"/>
  <c r="L3131" i="35"/>
  <c r="X3130" i="35"/>
  <c r="AE3130" i="35" s="1"/>
  <c r="T3130" i="35"/>
  <c r="S3130" i="35"/>
  <c r="L3130" i="35"/>
  <c r="X3129" i="35"/>
  <c r="AE3129" i="35" s="1"/>
  <c r="T3129" i="35"/>
  <c r="S3129" i="35"/>
  <c r="L3129" i="35"/>
  <c r="X3128" i="35"/>
  <c r="AE3128" i="35" s="1"/>
  <c r="T3128" i="35"/>
  <c r="S3128" i="35"/>
  <c r="L3128" i="35"/>
  <c r="X3127" i="35"/>
  <c r="AE3127" i="35" s="1"/>
  <c r="T3127" i="35"/>
  <c r="S3127" i="35"/>
  <c r="L3127" i="35"/>
  <c r="X3126" i="35"/>
  <c r="AE3126" i="35" s="1"/>
  <c r="T3126" i="35"/>
  <c r="S3126" i="35"/>
  <c r="L3126" i="35"/>
  <c r="X3125" i="35"/>
  <c r="AE3125" i="35" s="1"/>
  <c r="T3125" i="35"/>
  <c r="S3125" i="35"/>
  <c r="L3125" i="35"/>
  <c r="X3124" i="35"/>
  <c r="AE3124" i="35" s="1"/>
  <c r="T3124" i="35"/>
  <c r="S3124" i="35"/>
  <c r="L3124" i="35"/>
  <c r="X3123" i="35"/>
  <c r="AE3123" i="35" s="1"/>
  <c r="T3123" i="35"/>
  <c r="S3123" i="35"/>
  <c r="L3123" i="35"/>
  <c r="X3122" i="35"/>
  <c r="AE3122" i="35" s="1"/>
  <c r="T3122" i="35"/>
  <c r="S3122" i="35"/>
  <c r="L3122" i="35"/>
  <c r="X3121" i="35"/>
  <c r="AE3121" i="35" s="1"/>
  <c r="T3121" i="35"/>
  <c r="S3121" i="35"/>
  <c r="L3121" i="35"/>
  <c r="X3120" i="35"/>
  <c r="AE3120" i="35" s="1"/>
  <c r="T3120" i="35"/>
  <c r="S3120" i="35"/>
  <c r="L3120" i="35"/>
  <c r="X3119" i="35"/>
  <c r="AE3119" i="35" s="1"/>
  <c r="T3119" i="35"/>
  <c r="S3119" i="35"/>
  <c r="L3119" i="35"/>
  <c r="X3118" i="35"/>
  <c r="AE3118" i="35" s="1"/>
  <c r="T3118" i="35"/>
  <c r="S3118" i="35"/>
  <c r="L3118" i="35"/>
  <c r="X3117" i="35"/>
  <c r="AE3117" i="35" s="1"/>
  <c r="T3117" i="35"/>
  <c r="S3117" i="35"/>
  <c r="L3117" i="35"/>
  <c r="X3116" i="35"/>
  <c r="AE3116" i="35" s="1"/>
  <c r="T3116" i="35"/>
  <c r="S3116" i="35"/>
  <c r="L3116" i="35"/>
  <c r="X3115" i="35"/>
  <c r="AE3115" i="35" s="1"/>
  <c r="T3115" i="35"/>
  <c r="S3115" i="35"/>
  <c r="L3115" i="35"/>
  <c r="X3114" i="35"/>
  <c r="AE3114" i="35" s="1"/>
  <c r="T3114" i="35"/>
  <c r="S3114" i="35"/>
  <c r="L3114" i="35"/>
  <c r="X3113" i="35"/>
  <c r="AE3113" i="35" s="1"/>
  <c r="T3113" i="35"/>
  <c r="S3113" i="35"/>
  <c r="L3113" i="35"/>
  <c r="X3112" i="35"/>
  <c r="AE3112" i="35" s="1"/>
  <c r="T3112" i="35"/>
  <c r="S3112" i="35"/>
  <c r="L3112" i="35"/>
  <c r="X3111" i="35"/>
  <c r="AE3111" i="35" s="1"/>
  <c r="T3111" i="35"/>
  <c r="S3111" i="35"/>
  <c r="L3111" i="35"/>
  <c r="X3110" i="35"/>
  <c r="AE3110" i="35" s="1"/>
  <c r="T3110" i="35"/>
  <c r="S3110" i="35"/>
  <c r="L3110" i="35"/>
  <c r="X3109" i="35"/>
  <c r="AE3109" i="35" s="1"/>
  <c r="T3109" i="35"/>
  <c r="S3109" i="35"/>
  <c r="L3109" i="35"/>
  <c r="X3108" i="35"/>
  <c r="AE3108" i="35" s="1"/>
  <c r="T3108" i="35"/>
  <c r="S3108" i="35"/>
  <c r="L3108" i="35"/>
  <c r="X3107" i="35"/>
  <c r="AE3107" i="35" s="1"/>
  <c r="T3107" i="35"/>
  <c r="S3107" i="35"/>
  <c r="L3107" i="35"/>
  <c r="X3106" i="35"/>
  <c r="AE3106" i="35" s="1"/>
  <c r="T3106" i="35"/>
  <c r="S3106" i="35"/>
  <c r="L3106" i="35"/>
  <c r="X3105" i="35"/>
  <c r="AE3105" i="35" s="1"/>
  <c r="T3105" i="35"/>
  <c r="S3105" i="35"/>
  <c r="L3105" i="35"/>
  <c r="X3104" i="35"/>
  <c r="AE3104" i="35" s="1"/>
  <c r="T3104" i="35"/>
  <c r="S3104" i="35"/>
  <c r="L3104" i="35"/>
  <c r="X3103" i="35"/>
  <c r="AE3103" i="35" s="1"/>
  <c r="T3103" i="35"/>
  <c r="S3103" i="35"/>
  <c r="L3103" i="35"/>
  <c r="X3102" i="35"/>
  <c r="AE3102" i="35" s="1"/>
  <c r="T3102" i="35"/>
  <c r="S3102" i="35"/>
  <c r="L3102" i="35"/>
  <c r="X3101" i="35"/>
  <c r="AE3101" i="35" s="1"/>
  <c r="T3101" i="35"/>
  <c r="S3101" i="35"/>
  <c r="L3101" i="35"/>
  <c r="X3100" i="35"/>
  <c r="AE3100" i="35" s="1"/>
  <c r="T3100" i="35"/>
  <c r="S3100" i="35"/>
  <c r="L3100" i="35"/>
  <c r="X3099" i="35"/>
  <c r="AE3099" i="35" s="1"/>
  <c r="T3099" i="35"/>
  <c r="S3099" i="35"/>
  <c r="L3099" i="35"/>
  <c r="X3098" i="35"/>
  <c r="AE3098" i="35" s="1"/>
  <c r="T3098" i="35"/>
  <c r="S3098" i="35"/>
  <c r="L3098" i="35"/>
  <c r="X3097" i="35"/>
  <c r="AE3097" i="35" s="1"/>
  <c r="T3097" i="35"/>
  <c r="S3097" i="35"/>
  <c r="L3097" i="35"/>
  <c r="X3096" i="35"/>
  <c r="AE3096" i="35" s="1"/>
  <c r="T3096" i="35"/>
  <c r="S3096" i="35"/>
  <c r="L3096" i="35"/>
  <c r="X3095" i="35"/>
  <c r="AE3095" i="35" s="1"/>
  <c r="T3095" i="35"/>
  <c r="S3095" i="35"/>
  <c r="L3095" i="35"/>
  <c r="X3094" i="35"/>
  <c r="AE3094" i="35" s="1"/>
  <c r="T3094" i="35"/>
  <c r="S3094" i="35"/>
  <c r="L3094" i="35"/>
  <c r="X3093" i="35"/>
  <c r="AE3093" i="35" s="1"/>
  <c r="T3093" i="35"/>
  <c r="S3093" i="35"/>
  <c r="L3093" i="35"/>
  <c r="X3092" i="35"/>
  <c r="AE3092" i="35" s="1"/>
  <c r="T3092" i="35"/>
  <c r="S3092" i="35"/>
  <c r="L3092" i="35"/>
  <c r="X3091" i="35"/>
  <c r="AE3091" i="35" s="1"/>
  <c r="T3091" i="35"/>
  <c r="S3091" i="35"/>
  <c r="L3091" i="35"/>
  <c r="X3090" i="35"/>
  <c r="AE3090" i="35" s="1"/>
  <c r="T3090" i="35"/>
  <c r="S3090" i="35"/>
  <c r="L3090" i="35"/>
  <c r="X3089" i="35"/>
  <c r="AE3089" i="35" s="1"/>
  <c r="T3089" i="35"/>
  <c r="S3089" i="35"/>
  <c r="L3089" i="35"/>
  <c r="X3088" i="35"/>
  <c r="AE3088" i="35" s="1"/>
  <c r="T3088" i="35"/>
  <c r="S3088" i="35"/>
  <c r="L3088" i="35"/>
  <c r="X3087" i="35"/>
  <c r="AE3087" i="35" s="1"/>
  <c r="T3087" i="35"/>
  <c r="S3087" i="35"/>
  <c r="L3087" i="35"/>
  <c r="X3086" i="35"/>
  <c r="AE3086" i="35" s="1"/>
  <c r="T3086" i="35"/>
  <c r="S3086" i="35"/>
  <c r="L3086" i="35"/>
  <c r="X3085" i="35"/>
  <c r="AE3085" i="35" s="1"/>
  <c r="T3085" i="35"/>
  <c r="S3085" i="35"/>
  <c r="L3085" i="35"/>
  <c r="X3084" i="35"/>
  <c r="AE3084" i="35" s="1"/>
  <c r="T3084" i="35"/>
  <c r="S3084" i="35"/>
  <c r="L3084" i="35"/>
  <c r="X3083" i="35"/>
  <c r="AE3083" i="35" s="1"/>
  <c r="T3083" i="35"/>
  <c r="S3083" i="35"/>
  <c r="L3083" i="35"/>
  <c r="X3082" i="35"/>
  <c r="AE3082" i="35" s="1"/>
  <c r="T3082" i="35"/>
  <c r="S3082" i="35"/>
  <c r="L3082" i="35"/>
  <c r="X3081" i="35"/>
  <c r="AE3081" i="35" s="1"/>
  <c r="T3081" i="35"/>
  <c r="S3081" i="35"/>
  <c r="L3081" i="35"/>
  <c r="X3080" i="35"/>
  <c r="AE3080" i="35" s="1"/>
  <c r="T3080" i="35"/>
  <c r="S3080" i="35"/>
  <c r="L3080" i="35"/>
  <c r="X3079" i="35"/>
  <c r="AE3079" i="35" s="1"/>
  <c r="T3079" i="35"/>
  <c r="S3079" i="35"/>
  <c r="L3079" i="35"/>
  <c r="X3078" i="35"/>
  <c r="AE3078" i="35" s="1"/>
  <c r="T3078" i="35"/>
  <c r="S3078" i="35"/>
  <c r="L3078" i="35"/>
  <c r="X3077" i="35"/>
  <c r="AE3077" i="35" s="1"/>
  <c r="T3077" i="35"/>
  <c r="S3077" i="35"/>
  <c r="L3077" i="35"/>
  <c r="X3076" i="35"/>
  <c r="AE3076" i="35" s="1"/>
  <c r="T3076" i="35"/>
  <c r="S3076" i="35"/>
  <c r="L3076" i="35"/>
  <c r="X3075" i="35"/>
  <c r="AE3075" i="35" s="1"/>
  <c r="T3075" i="35"/>
  <c r="S3075" i="35"/>
  <c r="L3075" i="35"/>
  <c r="X3074" i="35"/>
  <c r="AE3074" i="35" s="1"/>
  <c r="T3074" i="35"/>
  <c r="S3074" i="35"/>
  <c r="L3074" i="35"/>
  <c r="X3073" i="35"/>
  <c r="AE3073" i="35" s="1"/>
  <c r="T3073" i="35"/>
  <c r="S3073" i="35"/>
  <c r="L3073" i="35"/>
  <c r="X3072" i="35"/>
  <c r="AE3072" i="35" s="1"/>
  <c r="T3072" i="35"/>
  <c r="S3072" i="35"/>
  <c r="L3072" i="35"/>
  <c r="X3071" i="35"/>
  <c r="AE3071" i="35" s="1"/>
  <c r="T3071" i="35"/>
  <c r="S3071" i="35"/>
  <c r="L3071" i="35"/>
  <c r="X3070" i="35"/>
  <c r="AE3070" i="35" s="1"/>
  <c r="T3070" i="35"/>
  <c r="S3070" i="35"/>
  <c r="L3070" i="35"/>
  <c r="X3069" i="35"/>
  <c r="AE3069" i="35" s="1"/>
  <c r="T3069" i="35"/>
  <c r="S3069" i="35"/>
  <c r="L3069" i="35"/>
  <c r="X3068" i="35"/>
  <c r="AE3068" i="35" s="1"/>
  <c r="T3068" i="35"/>
  <c r="S3068" i="35"/>
  <c r="L3068" i="35"/>
  <c r="X3067" i="35"/>
  <c r="AE3067" i="35" s="1"/>
  <c r="T3067" i="35"/>
  <c r="S3067" i="35"/>
  <c r="L3067" i="35"/>
  <c r="X3066" i="35"/>
  <c r="AE3066" i="35" s="1"/>
  <c r="T3066" i="35"/>
  <c r="S3066" i="35"/>
  <c r="L3066" i="35"/>
  <c r="X3065" i="35"/>
  <c r="AE3065" i="35" s="1"/>
  <c r="T3065" i="35"/>
  <c r="S3065" i="35"/>
  <c r="L3065" i="35"/>
  <c r="X3064" i="35"/>
  <c r="AE3064" i="35" s="1"/>
  <c r="T3064" i="35"/>
  <c r="S3064" i="35"/>
  <c r="L3064" i="35"/>
  <c r="X3063" i="35"/>
  <c r="AE3063" i="35" s="1"/>
  <c r="T3063" i="35"/>
  <c r="S3063" i="35"/>
  <c r="L3063" i="35"/>
  <c r="X3062" i="35"/>
  <c r="AE3062" i="35" s="1"/>
  <c r="T3062" i="35"/>
  <c r="S3062" i="35"/>
  <c r="L3062" i="35"/>
  <c r="X3061" i="35"/>
  <c r="AE3061" i="35" s="1"/>
  <c r="T3061" i="35"/>
  <c r="S3061" i="35"/>
  <c r="L3061" i="35"/>
  <c r="X3060" i="35"/>
  <c r="AE3060" i="35" s="1"/>
  <c r="T3060" i="35"/>
  <c r="S3060" i="35"/>
  <c r="L3060" i="35"/>
  <c r="X3059" i="35"/>
  <c r="AE3059" i="35" s="1"/>
  <c r="T3059" i="35"/>
  <c r="S3059" i="35"/>
  <c r="L3059" i="35"/>
  <c r="X3058" i="35"/>
  <c r="AE3058" i="35" s="1"/>
  <c r="T3058" i="35"/>
  <c r="S3058" i="35"/>
  <c r="L3058" i="35"/>
  <c r="X3057" i="35"/>
  <c r="AE3057" i="35" s="1"/>
  <c r="T3057" i="35"/>
  <c r="S3057" i="35"/>
  <c r="L3057" i="35"/>
  <c r="X3056" i="35"/>
  <c r="AE3056" i="35" s="1"/>
  <c r="T3056" i="35"/>
  <c r="S3056" i="35"/>
  <c r="L3056" i="35"/>
  <c r="X3055" i="35"/>
  <c r="AE3055" i="35" s="1"/>
  <c r="T3055" i="35"/>
  <c r="S3055" i="35"/>
  <c r="L3055" i="35"/>
  <c r="X3054" i="35"/>
  <c r="AE3054" i="35" s="1"/>
  <c r="T3054" i="35"/>
  <c r="S3054" i="35"/>
  <c r="L3054" i="35"/>
  <c r="X3053" i="35"/>
  <c r="AE3053" i="35" s="1"/>
  <c r="T3053" i="35"/>
  <c r="S3053" i="35"/>
  <c r="L3053" i="35"/>
  <c r="X3052" i="35"/>
  <c r="AE3052" i="35" s="1"/>
  <c r="T3052" i="35"/>
  <c r="S3052" i="35"/>
  <c r="L3052" i="35"/>
  <c r="X3051" i="35"/>
  <c r="AE3051" i="35" s="1"/>
  <c r="T3051" i="35"/>
  <c r="S3051" i="35"/>
  <c r="L3051" i="35"/>
  <c r="X3050" i="35"/>
  <c r="AE3050" i="35" s="1"/>
  <c r="T3050" i="35"/>
  <c r="S3050" i="35"/>
  <c r="L3050" i="35"/>
  <c r="X3049" i="35"/>
  <c r="AE3049" i="35" s="1"/>
  <c r="T3049" i="35"/>
  <c r="S3049" i="35"/>
  <c r="L3049" i="35"/>
  <c r="X3048" i="35"/>
  <c r="AE3048" i="35" s="1"/>
  <c r="T3048" i="35"/>
  <c r="S3048" i="35"/>
  <c r="L3048" i="35"/>
  <c r="X3047" i="35"/>
  <c r="AE3047" i="35" s="1"/>
  <c r="T3047" i="35"/>
  <c r="S3047" i="35"/>
  <c r="L3047" i="35"/>
  <c r="X3046" i="35"/>
  <c r="AE3046" i="35" s="1"/>
  <c r="T3046" i="35"/>
  <c r="S3046" i="35"/>
  <c r="L3046" i="35"/>
  <c r="X3045" i="35"/>
  <c r="AE3045" i="35" s="1"/>
  <c r="T3045" i="35"/>
  <c r="S3045" i="35"/>
  <c r="L3045" i="35"/>
  <c r="X3044" i="35"/>
  <c r="AE3044" i="35" s="1"/>
  <c r="T3044" i="35"/>
  <c r="S3044" i="35"/>
  <c r="L3044" i="35"/>
  <c r="X3043" i="35"/>
  <c r="AE3043" i="35" s="1"/>
  <c r="T3043" i="35"/>
  <c r="S3043" i="35"/>
  <c r="L3043" i="35"/>
  <c r="X3042" i="35"/>
  <c r="AE3042" i="35" s="1"/>
  <c r="T3042" i="35"/>
  <c r="S3042" i="35"/>
  <c r="L3042" i="35"/>
  <c r="X3041" i="35"/>
  <c r="AE3041" i="35" s="1"/>
  <c r="T3041" i="35"/>
  <c r="S3041" i="35"/>
  <c r="L3041" i="35"/>
  <c r="X3040" i="35"/>
  <c r="AE3040" i="35" s="1"/>
  <c r="T3040" i="35"/>
  <c r="S3040" i="35"/>
  <c r="L3040" i="35"/>
  <c r="X3039" i="35"/>
  <c r="AE3039" i="35" s="1"/>
  <c r="T3039" i="35"/>
  <c r="S3039" i="35"/>
  <c r="L3039" i="35"/>
  <c r="X3038" i="35"/>
  <c r="AE3038" i="35" s="1"/>
  <c r="T3038" i="35"/>
  <c r="S3038" i="35"/>
  <c r="L3038" i="35"/>
  <c r="X3037" i="35"/>
  <c r="AE3037" i="35" s="1"/>
  <c r="T3037" i="35"/>
  <c r="S3037" i="35"/>
  <c r="L3037" i="35"/>
  <c r="X3036" i="35"/>
  <c r="AE3036" i="35" s="1"/>
  <c r="T3036" i="35"/>
  <c r="S3036" i="35"/>
  <c r="L3036" i="35"/>
  <c r="X3035" i="35"/>
  <c r="AE3035" i="35" s="1"/>
  <c r="T3035" i="35"/>
  <c r="S3035" i="35"/>
  <c r="L3035" i="35"/>
  <c r="X3034" i="35"/>
  <c r="AE3034" i="35" s="1"/>
  <c r="T3034" i="35"/>
  <c r="S3034" i="35"/>
  <c r="L3034" i="35"/>
  <c r="X3033" i="35"/>
  <c r="AE3033" i="35" s="1"/>
  <c r="T3033" i="35"/>
  <c r="S3033" i="35"/>
  <c r="L3033" i="35"/>
  <c r="X3032" i="35"/>
  <c r="AE3032" i="35" s="1"/>
  <c r="T3032" i="35"/>
  <c r="S3032" i="35"/>
  <c r="L3032" i="35"/>
  <c r="X3031" i="35"/>
  <c r="AE3031" i="35" s="1"/>
  <c r="T3031" i="35"/>
  <c r="S3031" i="35"/>
  <c r="L3031" i="35"/>
  <c r="X3030" i="35"/>
  <c r="AE3030" i="35" s="1"/>
  <c r="T3030" i="35"/>
  <c r="S3030" i="35"/>
  <c r="L3030" i="35"/>
  <c r="X3029" i="35"/>
  <c r="AE3029" i="35" s="1"/>
  <c r="T3029" i="35"/>
  <c r="S3029" i="35"/>
  <c r="L3029" i="35"/>
  <c r="X3028" i="35"/>
  <c r="AE3028" i="35" s="1"/>
  <c r="T3028" i="35"/>
  <c r="S3028" i="35"/>
  <c r="L3028" i="35"/>
  <c r="X3027" i="35"/>
  <c r="AE3027" i="35" s="1"/>
  <c r="T3027" i="35"/>
  <c r="S3027" i="35"/>
  <c r="L3027" i="35"/>
  <c r="X3026" i="35"/>
  <c r="AE3026" i="35" s="1"/>
  <c r="T3026" i="35"/>
  <c r="S3026" i="35"/>
  <c r="L3026" i="35"/>
  <c r="X3025" i="35"/>
  <c r="AE3025" i="35" s="1"/>
  <c r="T3025" i="35"/>
  <c r="S3025" i="35"/>
  <c r="L3025" i="35"/>
  <c r="X3024" i="35"/>
  <c r="AE3024" i="35" s="1"/>
  <c r="T3024" i="35"/>
  <c r="S3024" i="35"/>
  <c r="L3024" i="35"/>
  <c r="X3023" i="35"/>
  <c r="AE3023" i="35" s="1"/>
  <c r="T3023" i="35"/>
  <c r="S3023" i="35"/>
  <c r="L3023" i="35"/>
  <c r="X3022" i="35"/>
  <c r="AE3022" i="35" s="1"/>
  <c r="T3022" i="35"/>
  <c r="S3022" i="35"/>
  <c r="L3022" i="35"/>
  <c r="X3021" i="35"/>
  <c r="AE3021" i="35" s="1"/>
  <c r="T3021" i="35"/>
  <c r="S3021" i="35"/>
  <c r="L3021" i="35"/>
  <c r="X3020" i="35"/>
  <c r="AE3020" i="35" s="1"/>
  <c r="T3020" i="35"/>
  <c r="S3020" i="35"/>
  <c r="L3020" i="35"/>
  <c r="X3019" i="35"/>
  <c r="AE3019" i="35" s="1"/>
  <c r="T3019" i="35"/>
  <c r="S3019" i="35"/>
  <c r="L3019" i="35"/>
  <c r="X3018" i="35"/>
  <c r="AE3018" i="35" s="1"/>
  <c r="T3018" i="35"/>
  <c r="S3018" i="35"/>
  <c r="L3018" i="35"/>
  <c r="X3017" i="35"/>
  <c r="AE3017" i="35" s="1"/>
  <c r="T3017" i="35"/>
  <c r="S3017" i="35"/>
  <c r="L3017" i="35"/>
  <c r="X3016" i="35"/>
  <c r="AE3016" i="35" s="1"/>
  <c r="T3016" i="35"/>
  <c r="S3016" i="35"/>
  <c r="L3016" i="35"/>
  <c r="X3015" i="35"/>
  <c r="AE3015" i="35" s="1"/>
  <c r="T3015" i="35"/>
  <c r="S3015" i="35"/>
  <c r="L3015" i="35"/>
  <c r="X3014" i="35"/>
  <c r="AE3014" i="35" s="1"/>
  <c r="T3014" i="35"/>
  <c r="S3014" i="35"/>
  <c r="L3014" i="35"/>
  <c r="X3013" i="35"/>
  <c r="AE3013" i="35" s="1"/>
  <c r="T3013" i="35"/>
  <c r="S3013" i="35"/>
  <c r="L3013" i="35"/>
  <c r="X3012" i="35"/>
  <c r="AE3012" i="35" s="1"/>
  <c r="T3012" i="35"/>
  <c r="S3012" i="35"/>
  <c r="L3012" i="35"/>
  <c r="X3011" i="35"/>
  <c r="AE3011" i="35" s="1"/>
  <c r="T3011" i="35"/>
  <c r="S3011" i="35"/>
  <c r="L3011" i="35"/>
  <c r="X3010" i="35"/>
  <c r="AE3010" i="35" s="1"/>
  <c r="T3010" i="35"/>
  <c r="S3010" i="35"/>
  <c r="L3010" i="35"/>
  <c r="X3009" i="35"/>
  <c r="AE3009" i="35" s="1"/>
  <c r="T3009" i="35"/>
  <c r="S3009" i="35"/>
  <c r="L3009" i="35"/>
  <c r="X3008" i="35"/>
  <c r="AE3008" i="35" s="1"/>
  <c r="T3008" i="35"/>
  <c r="S3008" i="35"/>
  <c r="L3008" i="35"/>
  <c r="X3007" i="35"/>
  <c r="AE3007" i="35" s="1"/>
  <c r="T3007" i="35"/>
  <c r="S3007" i="35"/>
  <c r="L3007" i="35"/>
  <c r="X3006" i="35"/>
  <c r="AE3006" i="35" s="1"/>
  <c r="T3006" i="35"/>
  <c r="S3006" i="35"/>
  <c r="L3006" i="35"/>
  <c r="X3005" i="35"/>
  <c r="AE3005" i="35" s="1"/>
  <c r="T3005" i="35"/>
  <c r="S3005" i="35"/>
  <c r="L3005" i="35"/>
  <c r="X3004" i="35"/>
  <c r="AE3004" i="35" s="1"/>
  <c r="T3004" i="35"/>
  <c r="S3004" i="35"/>
  <c r="L3004" i="35"/>
  <c r="X3003" i="35"/>
  <c r="AE3003" i="35" s="1"/>
  <c r="T3003" i="35"/>
  <c r="S3003" i="35"/>
  <c r="L3003" i="35"/>
  <c r="X3002" i="35"/>
  <c r="AE3002" i="35" s="1"/>
  <c r="T3002" i="35"/>
  <c r="S3002" i="35"/>
  <c r="L3002" i="35"/>
  <c r="X3001" i="35"/>
  <c r="AE3001" i="35" s="1"/>
  <c r="T3001" i="35"/>
  <c r="S3001" i="35"/>
  <c r="L3001" i="35"/>
  <c r="X3000" i="35"/>
  <c r="AE3000" i="35" s="1"/>
  <c r="T3000" i="35"/>
  <c r="S3000" i="35"/>
  <c r="L3000" i="35"/>
  <c r="X2999" i="35"/>
  <c r="AE2999" i="35" s="1"/>
  <c r="T2999" i="35"/>
  <c r="S2999" i="35"/>
  <c r="L2999" i="35"/>
  <c r="X2998" i="35"/>
  <c r="AE2998" i="35" s="1"/>
  <c r="T2998" i="35"/>
  <c r="S2998" i="35"/>
  <c r="L2998" i="35"/>
  <c r="X2997" i="35"/>
  <c r="AE2997" i="35" s="1"/>
  <c r="T2997" i="35"/>
  <c r="S2997" i="35"/>
  <c r="L2997" i="35"/>
  <c r="X2996" i="35"/>
  <c r="AE2996" i="35" s="1"/>
  <c r="T2996" i="35"/>
  <c r="S2996" i="35"/>
  <c r="L2996" i="35"/>
  <c r="X2995" i="35"/>
  <c r="AE2995" i="35" s="1"/>
  <c r="T2995" i="35"/>
  <c r="S2995" i="35"/>
  <c r="L2995" i="35"/>
  <c r="X2994" i="35"/>
  <c r="AE2994" i="35" s="1"/>
  <c r="T2994" i="35"/>
  <c r="S2994" i="35"/>
  <c r="L2994" i="35"/>
  <c r="X2993" i="35"/>
  <c r="AE2993" i="35" s="1"/>
  <c r="T2993" i="35"/>
  <c r="S2993" i="35"/>
  <c r="L2993" i="35"/>
  <c r="X2992" i="35"/>
  <c r="AE2992" i="35" s="1"/>
  <c r="T2992" i="35"/>
  <c r="S2992" i="35"/>
  <c r="L2992" i="35"/>
  <c r="X2991" i="35"/>
  <c r="AE2991" i="35" s="1"/>
  <c r="T2991" i="35"/>
  <c r="S2991" i="35"/>
  <c r="L2991" i="35"/>
  <c r="X2990" i="35"/>
  <c r="AE2990" i="35" s="1"/>
  <c r="T2990" i="35"/>
  <c r="S2990" i="35"/>
  <c r="L2990" i="35"/>
  <c r="X2989" i="35"/>
  <c r="AE2989" i="35" s="1"/>
  <c r="T2989" i="35"/>
  <c r="S2989" i="35"/>
  <c r="L2989" i="35"/>
  <c r="X2988" i="35"/>
  <c r="AE2988" i="35" s="1"/>
  <c r="T2988" i="35"/>
  <c r="S2988" i="35"/>
  <c r="L2988" i="35"/>
  <c r="X2987" i="35"/>
  <c r="AE2987" i="35" s="1"/>
  <c r="T2987" i="35"/>
  <c r="S2987" i="35"/>
  <c r="L2987" i="35"/>
  <c r="X2986" i="35"/>
  <c r="AE2986" i="35" s="1"/>
  <c r="T2986" i="35"/>
  <c r="S2986" i="35"/>
  <c r="L2986" i="35"/>
  <c r="X2985" i="35"/>
  <c r="AE2985" i="35" s="1"/>
  <c r="T2985" i="35"/>
  <c r="S2985" i="35"/>
  <c r="L2985" i="35"/>
  <c r="X2984" i="35"/>
  <c r="AE2984" i="35" s="1"/>
  <c r="T2984" i="35"/>
  <c r="S2984" i="35"/>
  <c r="L2984" i="35"/>
  <c r="X2983" i="35"/>
  <c r="AE2983" i="35" s="1"/>
  <c r="T2983" i="35"/>
  <c r="S2983" i="35"/>
  <c r="L2983" i="35"/>
  <c r="X2982" i="35"/>
  <c r="AE2982" i="35" s="1"/>
  <c r="T2982" i="35"/>
  <c r="S2982" i="35"/>
  <c r="L2982" i="35"/>
  <c r="X2981" i="35"/>
  <c r="AE2981" i="35" s="1"/>
  <c r="T2981" i="35"/>
  <c r="S2981" i="35"/>
  <c r="L2981" i="35"/>
  <c r="X2980" i="35"/>
  <c r="AE2980" i="35" s="1"/>
  <c r="T2980" i="35"/>
  <c r="S2980" i="35"/>
  <c r="L2980" i="35"/>
  <c r="X2979" i="35"/>
  <c r="AE2979" i="35" s="1"/>
  <c r="T2979" i="35"/>
  <c r="S2979" i="35"/>
  <c r="L2979" i="35"/>
  <c r="X2978" i="35"/>
  <c r="AE2978" i="35" s="1"/>
  <c r="T2978" i="35"/>
  <c r="S2978" i="35"/>
  <c r="L2978" i="35"/>
  <c r="X2977" i="35"/>
  <c r="AE2977" i="35" s="1"/>
  <c r="T2977" i="35"/>
  <c r="S2977" i="35"/>
  <c r="L2977" i="35"/>
  <c r="X2976" i="35"/>
  <c r="AE2976" i="35" s="1"/>
  <c r="T2976" i="35"/>
  <c r="S2976" i="35"/>
  <c r="L2976" i="35"/>
  <c r="X2975" i="35"/>
  <c r="AE2975" i="35" s="1"/>
  <c r="T2975" i="35"/>
  <c r="S2975" i="35"/>
  <c r="L2975" i="35"/>
  <c r="X2974" i="35"/>
  <c r="AE2974" i="35" s="1"/>
  <c r="T2974" i="35"/>
  <c r="S2974" i="35"/>
  <c r="L2974" i="35"/>
  <c r="X2973" i="35"/>
  <c r="AE2973" i="35" s="1"/>
  <c r="T2973" i="35"/>
  <c r="S2973" i="35"/>
  <c r="L2973" i="35"/>
  <c r="X2972" i="35"/>
  <c r="AE2972" i="35" s="1"/>
  <c r="T2972" i="35"/>
  <c r="S2972" i="35"/>
  <c r="L2972" i="35"/>
  <c r="X2971" i="35"/>
  <c r="AE2971" i="35" s="1"/>
  <c r="T2971" i="35"/>
  <c r="S2971" i="35"/>
  <c r="L2971" i="35"/>
  <c r="X2970" i="35"/>
  <c r="AE2970" i="35" s="1"/>
  <c r="T2970" i="35"/>
  <c r="S2970" i="35"/>
  <c r="L2970" i="35"/>
  <c r="X2969" i="35"/>
  <c r="AE2969" i="35" s="1"/>
  <c r="T2969" i="35"/>
  <c r="S2969" i="35"/>
  <c r="L2969" i="35"/>
  <c r="X2968" i="35"/>
  <c r="AE2968" i="35" s="1"/>
  <c r="T2968" i="35"/>
  <c r="S2968" i="35"/>
  <c r="L2968" i="35"/>
  <c r="X2967" i="35"/>
  <c r="AE2967" i="35" s="1"/>
  <c r="T2967" i="35"/>
  <c r="S2967" i="35"/>
  <c r="L2967" i="35"/>
  <c r="X2966" i="35"/>
  <c r="AE2966" i="35" s="1"/>
  <c r="T2966" i="35"/>
  <c r="S2966" i="35"/>
  <c r="L2966" i="35"/>
  <c r="X2965" i="35"/>
  <c r="AE2965" i="35" s="1"/>
  <c r="T2965" i="35"/>
  <c r="S2965" i="35"/>
  <c r="L2965" i="35"/>
  <c r="X2964" i="35"/>
  <c r="AE2964" i="35" s="1"/>
  <c r="T2964" i="35"/>
  <c r="S2964" i="35"/>
  <c r="L2964" i="35"/>
  <c r="X2963" i="35"/>
  <c r="AE2963" i="35" s="1"/>
  <c r="T2963" i="35"/>
  <c r="S2963" i="35"/>
  <c r="L2963" i="35"/>
  <c r="X2962" i="35"/>
  <c r="AE2962" i="35" s="1"/>
  <c r="T2962" i="35"/>
  <c r="S2962" i="35"/>
  <c r="L2962" i="35"/>
  <c r="X2961" i="35"/>
  <c r="AE2961" i="35" s="1"/>
  <c r="T2961" i="35"/>
  <c r="S2961" i="35"/>
  <c r="L2961" i="35"/>
  <c r="X2960" i="35"/>
  <c r="AE2960" i="35" s="1"/>
  <c r="T2960" i="35"/>
  <c r="S2960" i="35"/>
  <c r="L2960" i="35"/>
  <c r="X2959" i="35"/>
  <c r="AE2959" i="35" s="1"/>
  <c r="T2959" i="35"/>
  <c r="S2959" i="35"/>
  <c r="L2959" i="35"/>
  <c r="X2958" i="35"/>
  <c r="AE2958" i="35" s="1"/>
  <c r="T2958" i="35"/>
  <c r="S2958" i="35"/>
  <c r="L2958" i="35"/>
  <c r="X2957" i="35"/>
  <c r="AE2957" i="35" s="1"/>
  <c r="T2957" i="35"/>
  <c r="S2957" i="35"/>
  <c r="L2957" i="35"/>
  <c r="X2956" i="35"/>
  <c r="AE2956" i="35" s="1"/>
  <c r="T2956" i="35"/>
  <c r="S2956" i="35"/>
  <c r="L2956" i="35"/>
  <c r="X2955" i="35"/>
  <c r="AE2955" i="35" s="1"/>
  <c r="T2955" i="35"/>
  <c r="S2955" i="35"/>
  <c r="L2955" i="35"/>
  <c r="X2954" i="35"/>
  <c r="AE2954" i="35" s="1"/>
  <c r="T2954" i="35"/>
  <c r="S2954" i="35"/>
  <c r="L2954" i="35"/>
  <c r="X2953" i="35"/>
  <c r="AE2953" i="35" s="1"/>
  <c r="T2953" i="35"/>
  <c r="S2953" i="35"/>
  <c r="L2953" i="35"/>
  <c r="X2952" i="35"/>
  <c r="AE2952" i="35" s="1"/>
  <c r="T2952" i="35"/>
  <c r="S2952" i="35"/>
  <c r="L2952" i="35"/>
  <c r="X2951" i="35"/>
  <c r="AE2951" i="35" s="1"/>
  <c r="T2951" i="35"/>
  <c r="S2951" i="35"/>
  <c r="L2951" i="35"/>
  <c r="X2950" i="35"/>
  <c r="AE2950" i="35" s="1"/>
  <c r="T2950" i="35"/>
  <c r="S2950" i="35"/>
  <c r="L2950" i="35"/>
  <c r="X2949" i="35"/>
  <c r="AE2949" i="35" s="1"/>
  <c r="T2949" i="35"/>
  <c r="S2949" i="35"/>
  <c r="L2949" i="35"/>
  <c r="X2948" i="35"/>
  <c r="AE2948" i="35" s="1"/>
  <c r="T2948" i="35"/>
  <c r="S2948" i="35"/>
  <c r="L2948" i="35"/>
  <c r="X2947" i="35"/>
  <c r="AE2947" i="35" s="1"/>
  <c r="T2947" i="35"/>
  <c r="S2947" i="35"/>
  <c r="L2947" i="35"/>
  <c r="X2946" i="35"/>
  <c r="AE2946" i="35" s="1"/>
  <c r="T2946" i="35"/>
  <c r="S2946" i="35"/>
  <c r="L2946" i="35"/>
  <c r="X2945" i="35"/>
  <c r="AE2945" i="35" s="1"/>
  <c r="T2945" i="35"/>
  <c r="S2945" i="35"/>
  <c r="L2945" i="35"/>
  <c r="X2944" i="35"/>
  <c r="AE2944" i="35" s="1"/>
  <c r="T2944" i="35"/>
  <c r="S2944" i="35"/>
  <c r="L2944" i="35"/>
  <c r="X2943" i="35"/>
  <c r="AE2943" i="35" s="1"/>
  <c r="T2943" i="35"/>
  <c r="S2943" i="35"/>
  <c r="L2943" i="35"/>
  <c r="X2942" i="35"/>
  <c r="AE2942" i="35" s="1"/>
  <c r="T2942" i="35"/>
  <c r="S2942" i="35"/>
  <c r="U2942" i="35" s="1"/>
  <c r="AA2942" i="35" s="1"/>
  <c r="L2942" i="35"/>
  <c r="X2941" i="35"/>
  <c r="AE2941" i="35" s="1"/>
  <c r="T2941" i="35"/>
  <c r="S2941" i="35"/>
  <c r="L2941" i="35"/>
  <c r="X2940" i="35"/>
  <c r="AE2940" i="35" s="1"/>
  <c r="T2940" i="35"/>
  <c r="S2940" i="35"/>
  <c r="L2940" i="35"/>
  <c r="X2939" i="35"/>
  <c r="AE2939" i="35" s="1"/>
  <c r="T2939" i="35"/>
  <c r="S2939" i="35"/>
  <c r="L2939" i="35"/>
  <c r="X2938" i="35"/>
  <c r="AE2938" i="35" s="1"/>
  <c r="T2938" i="35"/>
  <c r="S2938" i="35"/>
  <c r="L2938" i="35"/>
  <c r="X2937" i="35"/>
  <c r="AE2937" i="35" s="1"/>
  <c r="T2937" i="35"/>
  <c r="S2937" i="35"/>
  <c r="L2937" i="35"/>
  <c r="X2936" i="35"/>
  <c r="AE2936" i="35" s="1"/>
  <c r="T2936" i="35"/>
  <c r="S2936" i="35"/>
  <c r="L2936" i="35"/>
  <c r="X2935" i="35"/>
  <c r="AE2935" i="35" s="1"/>
  <c r="T2935" i="35"/>
  <c r="S2935" i="35"/>
  <c r="L2935" i="35"/>
  <c r="X2934" i="35"/>
  <c r="AE2934" i="35" s="1"/>
  <c r="T2934" i="35"/>
  <c r="S2934" i="35"/>
  <c r="L2934" i="35"/>
  <c r="X2933" i="35"/>
  <c r="AE2933" i="35" s="1"/>
  <c r="T2933" i="35"/>
  <c r="S2933" i="35"/>
  <c r="L2933" i="35"/>
  <c r="X2932" i="35"/>
  <c r="AE2932" i="35" s="1"/>
  <c r="T2932" i="35"/>
  <c r="S2932" i="35"/>
  <c r="L2932" i="35"/>
  <c r="X2931" i="35"/>
  <c r="AE2931" i="35" s="1"/>
  <c r="T2931" i="35"/>
  <c r="S2931" i="35"/>
  <c r="L2931" i="35"/>
  <c r="X2930" i="35"/>
  <c r="AE2930" i="35" s="1"/>
  <c r="T2930" i="35"/>
  <c r="S2930" i="35"/>
  <c r="L2930" i="35"/>
  <c r="X2929" i="35"/>
  <c r="AE2929" i="35" s="1"/>
  <c r="T2929" i="35"/>
  <c r="S2929" i="35"/>
  <c r="L2929" i="35"/>
  <c r="X2928" i="35"/>
  <c r="AE2928" i="35" s="1"/>
  <c r="T2928" i="35"/>
  <c r="S2928" i="35"/>
  <c r="L2928" i="35"/>
  <c r="X2927" i="35"/>
  <c r="AE2927" i="35" s="1"/>
  <c r="T2927" i="35"/>
  <c r="S2927" i="35"/>
  <c r="L2927" i="35"/>
  <c r="X2926" i="35"/>
  <c r="AE2926" i="35" s="1"/>
  <c r="T2926" i="35"/>
  <c r="S2926" i="35"/>
  <c r="L2926" i="35"/>
  <c r="X2925" i="35"/>
  <c r="AE2925" i="35" s="1"/>
  <c r="T2925" i="35"/>
  <c r="S2925" i="35"/>
  <c r="L2925" i="35"/>
  <c r="X2924" i="35"/>
  <c r="AE2924" i="35" s="1"/>
  <c r="T2924" i="35"/>
  <c r="S2924" i="35"/>
  <c r="L2924" i="35"/>
  <c r="X2923" i="35"/>
  <c r="AE2923" i="35" s="1"/>
  <c r="T2923" i="35"/>
  <c r="S2923" i="35"/>
  <c r="L2923" i="35"/>
  <c r="X2922" i="35"/>
  <c r="AE2922" i="35" s="1"/>
  <c r="T2922" i="35"/>
  <c r="S2922" i="35"/>
  <c r="L2922" i="35"/>
  <c r="X2921" i="35"/>
  <c r="AE2921" i="35" s="1"/>
  <c r="T2921" i="35"/>
  <c r="S2921" i="35"/>
  <c r="L2921" i="35"/>
  <c r="X2920" i="35"/>
  <c r="AE2920" i="35" s="1"/>
  <c r="T2920" i="35"/>
  <c r="S2920" i="35"/>
  <c r="L2920" i="35"/>
  <c r="X2919" i="35"/>
  <c r="AE2919" i="35" s="1"/>
  <c r="T2919" i="35"/>
  <c r="S2919" i="35"/>
  <c r="L2919" i="35"/>
  <c r="X2918" i="35"/>
  <c r="AE2918" i="35" s="1"/>
  <c r="T2918" i="35"/>
  <c r="S2918" i="35"/>
  <c r="L2918" i="35"/>
  <c r="X2917" i="35"/>
  <c r="AE2917" i="35" s="1"/>
  <c r="T2917" i="35"/>
  <c r="S2917" i="35"/>
  <c r="L2917" i="35"/>
  <c r="X2916" i="35"/>
  <c r="AE2916" i="35" s="1"/>
  <c r="T2916" i="35"/>
  <c r="S2916" i="35"/>
  <c r="L2916" i="35"/>
  <c r="X2915" i="35"/>
  <c r="AE2915" i="35" s="1"/>
  <c r="T2915" i="35"/>
  <c r="S2915" i="35"/>
  <c r="L2915" i="35"/>
  <c r="X2914" i="35"/>
  <c r="AE2914" i="35" s="1"/>
  <c r="T2914" i="35"/>
  <c r="S2914" i="35"/>
  <c r="L2914" i="35"/>
  <c r="X2913" i="35"/>
  <c r="AE2913" i="35" s="1"/>
  <c r="T2913" i="35"/>
  <c r="S2913" i="35"/>
  <c r="L2913" i="35"/>
  <c r="X2912" i="35"/>
  <c r="AE2912" i="35" s="1"/>
  <c r="T2912" i="35"/>
  <c r="S2912" i="35"/>
  <c r="L2912" i="35"/>
  <c r="X2911" i="35"/>
  <c r="AE2911" i="35" s="1"/>
  <c r="T2911" i="35"/>
  <c r="S2911" i="35"/>
  <c r="L2911" i="35"/>
  <c r="X2910" i="35"/>
  <c r="AE2910" i="35" s="1"/>
  <c r="T2910" i="35"/>
  <c r="S2910" i="35"/>
  <c r="L2910" i="35"/>
  <c r="X2909" i="35"/>
  <c r="AE2909" i="35" s="1"/>
  <c r="T2909" i="35"/>
  <c r="S2909" i="35"/>
  <c r="L2909" i="35"/>
  <c r="X2908" i="35"/>
  <c r="AE2908" i="35" s="1"/>
  <c r="T2908" i="35"/>
  <c r="S2908" i="35"/>
  <c r="L2908" i="35"/>
  <c r="X2907" i="35"/>
  <c r="AE2907" i="35" s="1"/>
  <c r="T2907" i="35"/>
  <c r="S2907" i="35"/>
  <c r="L2907" i="35"/>
  <c r="X2906" i="35"/>
  <c r="AE2906" i="35" s="1"/>
  <c r="T2906" i="35"/>
  <c r="S2906" i="35"/>
  <c r="L2906" i="35"/>
  <c r="X2905" i="35"/>
  <c r="AE2905" i="35" s="1"/>
  <c r="T2905" i="35"/>
  <c r="S2905" i="35"/>
  <c r="L2905" i="35"/>
  <c r="X2904" i="35"/>
  <c r="AE2904" i="35" s="1"/>
  <c r="T2904" i="35"/>
  <c r="S2904" i="35"/>
  <c r="L2904" i="35"/>
  <c r="X2903" i="35"/>
  <c r="AE2903" i="35" s="1"/>
  <c r="T2903" i="35"/>
  <c r="S2903" i="35"/>
  <c r="L2903" i="35"/>
  <c r="X2902" i="35"/>
  <c r="AE2902" i="35" s="1"/>
  <c r="T2902" i="35"/>
  <c r="S2902" i="35"/>
  <c r="L2902" i="35"/>
  <c r="X2901" i="35"/>
  <c r="AE2901" i="35" s="1"/>
  <c r="T2901" i="35"/>
  <c r="S2901" i="35"/>
  <c r="L2901" i="35"/>
  <c r="X2900" i="35"/>
  <c r="AE2900" i="35" s="1"/>
  <c r="T2900" i="35"/>
  <c r="S2900" i="35"/>
  <c r="L2900" i="35"/>
  <c r="X2899" i="35"/>
  <c r="AE2899" i="35" s="1"/>
  <c r="T2899" i="35"/>
  <c r="S2899" i="35"/>
  <c r="L2899" i="35"/>
  <c r="X2898" i="35"/>
  <c r="AE2898" i="35" s="1"/>
  <c r="T2898" i="35"/>
  <c r="S2898" i="35"/>
  <c r="L2898" i="35"/>
  <c r="X2897" i="35"/>
  <c r="AE2897" i="35" s="1"/>
  <c r="T2897" i="35"/>
  <c r="S2897" i="35"/>
  <c r="L2897" i="35"/>
  <c r="X2896" i="35"/>
  <c r="AE2896" i="35" s="1"/>
  <c r="T2896" i="35"/>
  <c r="S2896" i="35"/>
  <c r="L2896" i="35"/>
  <c r="X2895" i="35"/>
  <c r="AE2895" i="35" s="1"/>
  <c r="T2895" i="35"/>
  <c r="S2895" i="35"/>
  <c r="L2895" i="35"/>
  <c r="X2894" i="35"/>
  <c r="AE2894" i="35" s="1"/>
  <c r="T2894" i="35"/>
  <c r="S2894" i="35"/>
  <c r="L2894" i="35"/>
  <c r="X2893" i="35"/>
  <c r="AE2893" i="35" s="1"/>
  <c r="T2893" i="35"/>
  <c r="S2893" i="35"/>
  <c r="L2893" i="35"/>
  <c r="X2892" i="35"/>
  <c r="AE2892" i="35" s="1"/>
  <c r="T2892" i="35"/>
  <c r="S2892" i="35"/>
  <c r="L2892" i="35"/>
  <c r="X2891" i="35"/>
  <c r="AE2891" i="35" s="1"/>
  <c r="T2891" i="35"/>
  <c r="S2891" i="35"/>
  <c r="L2891" i="35"/>
  <c r="X2890" i="35"/>
  <c r="AE2890" i="35" s="1"/>
  <c r="T2890" i="35"/>
  <c r="S2890" i="35"/>
  <c r="L2890" i="35"/>
  <c r="X2889" i="35"/>
  <c r="AE2889" i="35" s="1"/>
  <c r="T2889" i="35"/>
  <c r="S2889" i="35"/>
  <c r="L2889" i="35"/>
  <c r="X2888" i="35"/>
  <c r="AE2888" i="35" s="1"/>
  <c r="T2888" i="35"/>
  <c r="S2888" i="35"/>
  <c r="L2888" i="35"/>
  <c r="X2887" i="35"/>
  <c r="AE2887" i="35" s="1"/>
  <c r="T2887" i="35"/>
  <c r="S2887" i="35"/>
  <c r="L2887" i="35"/>
  <c r="X2886" i="35"/>
  <c r="AE2886" i="35" s="1"/>
  <c r="T2886" i="35"/>
  <c r="S2886" i="35"/>
  <c r="L2886" i="35"/>
  <c r="X2885" i="35"/>
  <c r="AE2885" i="35" s="1"/>
  <c r="T2885" i="35"/>
  <c r="S2885" i="35"/>
  <c r="L2885" i="35"/>
  <c r="X2884" i="35"/>
  <c r="AE2884" i="35" s="1"/>
  <c r="T2884" i="35"/>
  <c r="S2884" i="35"/>
  <c r="L2884" i="35"/>
  <c r="X2883" i="35"/>
  <c r="AE2883" i="35" s="1"/>
  <c r="T2883" i="35"/>
  <c r="S2883" i="35"/>
  <c r="L2883" i="35"/>
  <c r="X2882" i="35"/>
  <c r="AE2882" i="35" s="1"/>
  <c r="T2882" i="35"/>
  <c r="S2882" i="35"/>
  <c r="L2882" i="35"/>
  <c r="X2881" i="35"/>
  <c r="AE2881" i="35" s="1"/>
  <c r="T2881" i="35"/>
  <c r="S2881" i="35"/>
  <c r="L2881" i="35"/>
  <c r="X2880" i="35"/>
  <c r="AE2880" i="35" s="1"/>
  <c r="T2880" i="35"/>
  <c r="S2880" i="35"/>
  <c r="L2880" i="35"/>
  <c r="X2879" i="35"/>
  <c r="AE2879" i="35" s="1"/>
  <c r="T2879" i="35"/>
  <c r="S2879" i="35"/>
  <c r="L2879" i="35"/>
  <c r="X2878" i="35"/>
  <c r="AE2878" i="35" s="1"/>
  <c r="T2878" i="35"/>
  <c r="S2878" i="35"/>
  <c r="L2878" i="35"/>
  <c r="X2877" i="35"/>
  <c r="AE2877" i="35" s="1"/>
  <c r="T2877" i="35"/>
  <c r="S2877" i="35"/>
  <c r="L2877" i="35"/>
  <c r="X2876" i="35"/>
  <c r="AE2876" i="35" s="1"/>
  <c r="T2876" i="35"/>
  <c r="S2876" i="35"/>
  <c r="L2876" i="35"/>
  <c r="X2875" i="35"/>
  <c r="AE2875" i="35" s="1"/>
  <c r="T2875" i="35"/>
  <c r="S2875" i="35"/>
  <c r="L2875" i="35"/>
  <c r="X2874" i="35"/>
  <c r="AE2874" i="35" s="1"/>
  <c r="T2874" i="35"/>
  <c r="S2874" i="35"/>
  <c r="L2874" i="35"/>
  <c r="X2873" i="35"/>
  <c r="AE2873" i="35" s="1"/>
  <c r="T2873" i="35"/>
  <c r="S2873" i="35"/>
  <c r="L2873" i="35"/>
  <c r="X2872" i="35"/>
  <c r="AE2872" i="35" s="1"/>
  <c r="T2872" i="35"/>
  <c r="S2872" i="35"/>
  <c r="L2872" i="35"/>
  <c r="X2871" i="35"/>
  <c r="AE2871" i="35" s="1"/>
  <c r="T2871" i="35"/>
  <c r="S2871" i="35"/>
  <c r="L2871" i="35"/>
  <c r="X2870" i="35"/>
  <c r="AE2870" i="35" s="1"/>
  <c r="T2870" i="35"/>
  <c r="S2870" i="35"/>
  <c r="L2870" i="35"/>
  <c r="X2869" i="35"/>
  <c r="AE2869" i="35" s="1"/>
  <c r="T2869" i="35"/>
  <c r="S2869" i="35"/>
  <c r="L2869" i="35"/>
  <c r="X2868" i="35"/>
  <c r="AE2868" i="35" s="1"/>
  <c r="T2868" i="35"/>
  <c r="S2868" i="35"/>
  <c r="L2868" i="35"/>
  <c r="X2867" i="35"/>
  <c r="AE2867" i="35" s="1"/>
  <c r="T2867" i="35"/>
  <c r="S2867" i="35"/>
  <c r="L2867" i="35"/>
  <c r="X2866" i="35"/>
  <c r="AE2866" i="35" s="1"/>
  <c r="T2866" i="35"/>
  <c r="S2866" i="35"/>
  <c r="L2866" i="35"/>
  <c r="X2865" i="35"/>
  <c r="AE2865" i="35" s="1"/>
  <c r="T2865" i="35"/>
  <c r="S2865" i="35"/>
  <c r="L2865" i="35"/>
  <c r="X2864" i="35"/>
  <c r="AE2864" i="35" s="1"/>
  <c r="T2864" i="35"/>
  <c r="S2864" i="35"/>
  <c r="L2864" i="35"/>
  <c r="X2863" i="35"/>
  <c r="AE2863" i="35" s="1"/>
  <c r="T2863" i="35"/>
  <c r="S2863" i="35"/>
  <c r="L2863" i="35"/>
  <c r="X2862" i="35"/>
  <c r="AE2862" i="35" s="1"/>
  <c r="T2862" i="35"/>
  <c r="S2862" i="35"/>
  <c r="L2862" i="35"/>
  <c r="X2861" i="35"/>
  <c r="AE2861" i="35" s="1"/>
  <c r="T2861" i="35"/>
  <c r="S2861" i="35"/>
  <c r="L2861" i="35"/>
  <c r="X2860" i="35"/>
  <c r="AE2860" i="35" s="1"/>
  <c r="T2860" i="35"/>
  <c r="S2860" i="35"/>
  <c r="L2860" i="35"/>
  <c r="X2859" i="35"/>
  <c r="AE2859" i="35" s="1"/>
  <c r="T2859" i="35"/>
  <c r="S2859" i="35"/>
  <c r="L2859" i="35"/>
  <c r="X2858" i="35"/>
  <c r="AE2858" i="35" s="1"/>
  <c r="T2858" i="35"/>
  <c r="S2858" i="35"/>
  <c r="L2858" i="35"/>
  <c r="X2857" i="35"/>
  <c r="AE2857" i="35" s="1"/>
  <c r="T2857" i="35"/>
  <c r="S2857" i="35"/>
  <c r="L2857" i="35"/>
  <c r="X2856" i="35"/>
  <c r="AE2856" i="35" s="1"/>
  <c r="T2856" i="35"/>
  <c r="S2856" i="35"/>
  <c r="L2856" i="35"/>
  <c r="X2855" i="35"/>
  <c r="AE2855" i="35" s="1"/>
  <c r="T2855" i="35"/>
  <c r="S2855" i="35"/>
  <c r="L2855" i="35"/>
  <c r="X2854" i="35"/>
  <c r="AE2854" i="35" s="1"/>
  <c r="T2854" i="35"/>
  <c r="S2854" i="35"/>
  <c r="L2854" i="35"/>
  <c r="X2853" i="35"/>
  <c r="AE2853" i="35" s="1"/>
  <c r="T2853" i="35"/>
  <c r="S2853" i="35"/>
  <c r="L2853" i="35"/>
  <c r="X2852" i="35"/>
  <c r="AE2852" i="35" s="1"/>
  <c r="T2852" i="35"/>
  <c r="S2852" i="35"/>
  <c r="L2852" i="35"/>
  <c r="X2851" i="35"/>
  <c r="AE2851" i="35" s="1"/>
  <c r="T2851" i="35"/>
  <c r="S2851" i="35"/>
  <c r="L2851" i="35"/>
  <c r="X2850" i="35"/>
  <c r="AE2850" i="35" s="1"/>
  <c r="T2850" i="35"/>
  <c r="S2850" i="35"/>
  <c r="L2850" i="35"/>
  <c r="X2849" i="35"/>
  <c r="AE2849" i="35" s="1"/>
  <c r="T2849" i="35"/>
  <c r="S2849" i="35"/>
  <c r="L2849" i="35"/>
  <c r="X2848" i="35"/>
  <c r="AE2848" i="35" s="1"/>
  <c r="T2848" i="35"/>
  <c r="S2848" i="35"/>
  <c r="L2848" i="35"/>
  <c r="X2847" i="35"/>
  <c r="AE2847" i="35" s="1"/>
  <c r="T2847" i="35"/>
  <c r="S2847" i="35"/>
  <c r="L2847" i="35"/>
  <c r="X2846" i="35"/>
  <c r="AE2846" i="35" s="1"/>
  <c r="T2846" i="35"/>
  <c r="S2846" i="35"/>
  <c r="L2846" i="35"/>
  <c r="X2845" i="35"/>
  <c r="AE2845" i="35" s="1"/>
  <c r="T2845" i="35"/>
  <c r="S2845" i="35"/>
  <c r="L2845" i="35"/>
  <c r="X2844" i="35"/>
  <c r="AE2844" i="35" s="1"/>
  <c r="T2844" i="35"/>
  <c r="S2844" i="35"/>
  <c r="L2844" i="35"/>
  <c r="X2843" i="35"/>
  <c r="AE2843" i="35" s="1"/>
  <c r="T2843" i="35"/>
  <c r="S2843" i="35"/>
  <c r="L2843" i="35"/>
  <c r="X2842" i="35"/>
  <c r="AE2842" i="35" s="1"/>
  <c r="T2842" i="35"/>
  <c r="S2842" i="35"/>
  <c r="L2842" i="35"/>
  <c r="X2841" i="35"/>
  <c r="AE2841" i="35" s="1"/>
  <c r="T2841" i="35"/>
  <c r="S2841" i="35"/>
  <c r="L2841" i="35"/>
  <c r="X2840" i="35"/>
  <c r="AE2840" i="35" s="1"/>
  <c r="T2840" i="35"/>
  <c r="S2840" i="35"/>
  <c r="L2840" i="35"/>
  <c r="X2839" i="35"/>
  <c r="AE2839" i="35" s="1"/>
  <c r="T2839" i="35"/>
  <c r="S2839" i="35"/>
  <c r="L2839" i="35"/>
  <c r="X2838" i="35"/>
  <c r="AE2838" i="35" s="1"/>
  <c r="T2838" i="35"/>
  <c r="S2838" i="35"/>
  <c r="L2838" i="35"/>
  <c r="X2837" i="35"/>
  <c r="AE2837" i="35" s="1"/>
  <c r="T2837" i="35"/>
  <c r="S2837" i="35"/>
  <c r="L2837" i="35"/>
  <c r="X2836" i="35"/>
  <c r="AE2836" i="35" s="1"/>
  <c r="T2836" i="35"/>
  <c r="S2836" i="35"/>
  <c r="L2836" i="35"/>
  <c r="X2835" i="35"/>
  <c r="AE2835" i="35" s="1"/>
  <c r="T2835" i="35"/>
  <c r="S2835" i="35"/>
  <c r="L2835" i="35"/>
  <c r="X2834" i="35"/>
  <c r="AE2834" i="35" s="1"/>
  <c r="T2834" i="35"/>
  <c r="S2834" i="35"/>
  <c r="L2834" i="35"/>
  <c r="X2833" i="35"/>
  <c r="AE2833" i="35" s="1"/>
  <c r="T2833" i="35"/>
  <c r="S2833" i="35"/>
  <c r="L2833" i="35"/>
  <c r="X2832" i="35"/>
  <c r="AE2832" i="35" s="1"/>
  <c r="T2832" i="35"/>
  <c r="S2832" i="35"/>
  <c r="L2832" i="35"/>
  <c r="X2831" i="35"/>
  <c r="AE2831" i="35" s="1"/>
  <c r="T2831" i="35"/>
  <c r="S2831" i="35"/>
  <c r="L2831" i="35"/>
  <c r="X2830" i="35"/>
  <c r="AE2830" i="35" s="1"/>
  <c r="T2830" i="35"/>
  <c r="S2830" i="35"/>
  <c r="L2830" i="35"/>
  <c r="X2829" i="35"/>
  <c r="AE2829" i="35" s="1"/>
  <c r="T2829" i="35"/>
  <c r="S2829" i="35"/>
  <c r="L2829" i="35"/>
  <c r="X2828" i="35"/>
  <c r="AE2828" i="35" s="1"/>
  <c r="T2828" i="35"/>
  <c r="S2828" i="35"/>
  <c r="L2828" i="35"/>
  <c r="X2827" i="35"/>
  <c r="AE2827" i="35" s="1"/>
  <c r="T2827" i="35"/>
  <c r="S2827" i="35"/>
  <c r="L2827" i="35"/>
  <c r="X2826" i="35"/>
  <c r="AE2826" i="35" s="1"/>
  <c r="T2826" i="35"/>
  <c r="S2826" i="35"/>
  <c r="L2826" i="35"/>
  <c r="X2825" i="35"/>
  <c r="AE2825" i="35" s="1"/>
  <c r="T2825" i="35"/>
  <c r="S2825" i="35"/>
  <c r="L2825" i="35"/>
  <c r="X2824" i="35"/>
  <c r="AE2824" i="35" s="1"/>
  <c r="T2824" i="35"/>
  <c r="S2824" i="35"/>
  <c r="L2824" i="35"/>
  <c r="X2823" i="35"/>
  <c r="AE2823" i="35" s="1"/>
  <c r="T2823" i="35"/>
  <c r="S2823" i="35"/>
  <c r="L2823" i="35"/>
  <c r="X2822" i="35"/>
  <c r="AE2822" i="35" s="1"/>
  <c r="T2822" i="35"/>
  <c r="S2822" i="35"/>
  <c r="L2822" i="35"/>
  <c r="X2821" i="35"/>
  <c r="AE2821" i="35" s="1"/>
  <c r="T2821" i="35"/>
  <c r="S2821" i="35"/>
  <c r="L2821" i="35"/>
  <c r="X2820" i="35"/>
  <c r="AE2820" i="35" s="1"/>
  <c r="T2820" i="35"/>
  <c r="S2820" i="35"/>
  <c r="L2820" i="35"/>
  <c r="X2819" i="35"/>
  <c r="AE2819" i="35" s="1"/>
  <c r="T2819" i="35"/>
  <c r="S2819" i="35"/>
  <c r="L2819" i="35"/>
  <c r="X2818" i="35"/>
  <c r="AE2818" i="35" s="1"/>
  <c r="T2818" i="35"/>
  <c r="S2818" i="35"/>
  <c r="L2818" i="35"/>
  <c r="X2817" i="35"/>
  <c r="AE2817" i="35" s="1"/>
  <c r="T2817" i="35"/>
  <c r="S2817" i="35"/>
  <c r="L2817" i="35"/>
  <c r="X2816" i="35"/>
  <c r="AE2816" i="35" s="1"/>
  <c r="T2816" i="35"/>
  <c r="S2816" i="35"/>
  <c r="L2816" i="35"/>
  <c r="X2815" i="35"/>
  <c r="AE2815" i="35" s="1"/>
  <c r="T2815" i="35"/>
  <c r="S2815" i="35"/>
  <c r="L2815" i="35"/>
  <c r="X2814" i="35"/>
  <c r="AE2814" i="35" s="1"/>
  <c r="T2814" i="35"/>
  <c r="S2814" i="35"/>
  <c r="L2814" i="35"/>
  <c r="X2813" i="35"/>
  <c r="AE2813" i="35" s="1"/>
  <c r="T2813" i="35"/>
  <c r="S2813" i="35"/>
  <c r="L2813" i="35"/>
  <c r="X2812" i="35"/>
  <c r="AE2812" i="35" s="1"/>
  <c r="T2812" i="35"/>
  <c r="S2812" i="35"/>
  <c r="L2812" i="35"/>
  <c r="X2811" i="35"/>
  <c r="AE2811" i="35" s="1"/>
  <c r="T2811" i="35"/>
  <c r="S2811" i="35"/>
  <c r="L2811" i="35"/>
  <c r="X2810" i="35"/>
  <c r="AE2810" i="35" s="1"/>
  <c r="T2810" i="35"/>
  <c r="S2810" i="35"/>
  <c r="L2810" i="35"/>
  <c r="X2809" i="35"/>
  <c r="AE2809" i="35" s="1"/>
  <c r="T2809" i="35"/>
  <c r="S2809" i="35"/>
  <c r="L2809" i="35"/>
  <c r="X2808" i="35"/>
  <c r="AE2808" i="35" s="1"/>
  <c r="T2808" i="35"/>
  <c r="S2808" i="35"/>
  <c r="L2808" i="35"/>
  <c r="X2807" i="35"/>
  <c r="AE2807" i="35" s="1"/>
  <c r="T2807" i="35"/>
  <c r="S2807" i="35"/>
  <c r="L2807" i="35"/>
  <c r="X2806" i="35"/>
  <c r="AE2806" i="35" s="1"/>
  <c r="T2806" i="35"/>
  <c r="S2806" i="35"/>
  <c r="L2806" i="35"/>
  <c r="X2805" i="35"/>
  <c r="AE2805" i="35" s="1"/>
  <c r="T2805" i="35"/>
  <c r="S2805" i="35"/>
  <c r="L2805" i="35"/>
  <c r="X2804" i="35"/>
  <c r="AE2804" i="35" s="1"/>
  <c r="T2804" i="35"/>
  <c r="S2804" i="35"/>
  <c r="L2804" i="35"/>
  <c r="X2803" i="35"/>
  <c r="AE2803" i="35" s="1"/>
  <c r="T2803" i="35"/>
  <c r="S2803" i="35"/>
  <c r="L2803" i="35"/>
  <c r="X2802" i="35"/>
  <c r="AE2802" i="35" s="1"/>
  <c r="T2802" i="35"/>
  <c r="S2802" i="35"/>
  <c r="L2802" i="35"/>
  <c r="X2801" i="35"/>
  <c r="AE2801" i="35" s="1"/>
  <c r="T2801" i="35"/>
  <c r="S2801" i="35"/>
  <c r="L2801" i="35"/>
  <c r="X2800" i="35"/>
  <c r="AE2800" i="35" s="1"/>
  <c r="T2800" i="35"/>
  <c r="S2800" i="35"/>
  <c r="L2800" i="35"/>
  <c r="X2799" i="35"/>
  <c r="AE2799" i="35" s="1"/>
  <c r="T2799" i="35"/>
  <c r="S2799" i="35"/>
  <c r="L2799" i="35"/>
  <c r="X2798" i="35"/>
  <c r="AE2798" i="35" s="1"/>
  <c r="T2798" i="35"/>
  <c r="S2798" i="35"/>
  <c r="L2798" i="35"/>
  <c r="X2797" i="35"/>
  <c r="AE2797" i="35" s="1"/>
  <c r="T2797" i="35"/>
  <c r="S2797" i="35"/>
  <c r="L2797" i="35"/>
  <c r="X2796" i="35"/>
  <c r="AE2796" i="35" s="1"/>
  <c r="T2796" i="35"/>
  <c r="S2796" i="35"/>
  <c r="L2796" i="35"/>
  <c r="X2795" i="35"/>
  <c r="AE2795" i="35" s="1"/>
  <c r="T2795" i="35"/>
  <c r="S2795" i="35"/>
  <c r="L2795" i="35"/>
  <c r="X2794" i="35"/>
  <c r="AE2794" i="35" s="1"/>
  <c r="T2794" i="35"/>
  <c r="S2794" i="35"/>
  <c r="L2794" i="35"/>
  <c r="X2793" i="35"/>
  <c r="AE2793" i="35" s="1"/>
  <c r="T2793" i="35"/>
  <c r="S2793" i="35"/>
  <c r="L2793" i="35"/>
  <c r="X2792" i="35"/>
  <c r="AE2792" i="35" s="1"/>
  <c r="T2792" i="35"/>
  <c r="S2792" i="35"/>
  <c r="L2792" i="35"/>
  <c r="X2791" i="35"/>
  <c r="AE2791" i="35" s="1"/>
  <c r="T2791" i="35"/>
  <c r="S2791" i="35"/>
  <c r="L2791" i="35"/>
  <c r="X2790" i="35"/>
  <c r="AE2790" i="35" s="1"/>
  <c r="T2790" i="35"/>
  <c r="S2790" i="35"/>
  <c r="L2790" i="35"/>
  <c r="X2789" i="35"/>
  <c r="AE2789" i="35" s="1"/>
  <c r="T2789" i="35"/>
  <c r="S2789" i="35"/>
  <c r="L2789" i="35"/>
  <c r="X2788" i="35"/>
  <c r="AE2788" i="35" s="1"/>
  <c r="T2788" i="35"/>
  <c r="S2788" i="35"/>
  <c r="L2788" i="35"/>
  <c r="X2787" i="35"/>
  <c r="AE2787" i="35" s="1"/>
  <c r="T2787" i="35"/>
  <c r="S2787" i="35"/>
  <c r="L2787" i="35"/>
  <c r="X2786" i="35"/>
  <c r="AE2786" i="35" s="1"/>
  <c r="T2786" i="35"/>
  <c r="S2786" i="35"/>
  <c r="L2786" i="35"/>
  <c r="X2785" i="35"/>
  <c r="AE2785" i="35" s="1"/>
  <c r="T2785" i="35"/>
  <c r="S2785" i="35"/>
  <c r="L2785" i="35"/>
  <c r="X2784" i="35"/>
  <c r="AE2784" i="35" s="1"/>
  <c r="T2784" i="35"/>
  <c r="S2784" i="35"/>
  <c r="L2784" i="35"/>
  <c r="X2783" i="35"/>
  <c r="AE2783" i="35" s="1"/>
  <c r="T2783" i="35"/>
  <c r="S2783" i="35"/>
  <c r="L2783" i="35"/>
  <c r="X2782" i="35"/>
  <c r="AE2782" i="35" s="1"/>
  <c r="T2782" i="35"/>
  <c r="S2782" i="35"/>
  <c r="L2782" i="35"/>
  <c r="X2781" i="35"/>
  <c r="AE2781" i="35" s="1"/>
  <c r="T2781" i="35"/>
  <c r="S2781" i="35"/>
  <c r="L2781" i="35"/>
  <c r="X2780" i="35"/>
  <c r="AE2780" i="35" s="1"/>
  <c r="T2780" i="35"/>
  <c r="S2780" i="35"/>
  <c r="L2780" i="35"/>
  <c r="X2779" i="35"/>
  <c r="AE2779" i="35" s="1"/>
  <c r="T2779" i="35"/>
  <c r="S2779" i="35"/>
  <c r="L2779" i="35"/>
  <c r="X2778" i="35"/>
  <c r="AE2778" i="35" s="1"/>
  <c r="T2778" i="35"/>
  <c r="S2778" i="35"/>
  <c r="L2778" i="35"/>
  <c r="X2777" i="35"/>
  <c r="AE2777" i="35" s="1"/>
  <c r="T2777" i="35"/>
  <c r="S2777" i="35"/>
  <c r="L2777" i="35"/>
  <c r="X2776" i="35"/>
  <c r="AE2776" i="35" s="1"/>
  <c r="T2776" i="35"/>
  <c r="S2776" i="35"/>
  <c r="L2776" i="35"/>
  <c r="X2775" i="35"/>
  <c r="AE2775" i="35" s="1"/>
  <c r="T2775" i="35"/>
  <c r="S2775" i="35"/>
  <c r="L2775" i="35"/>
  <c r="X2774" i="35"/>
  <c r="AE2774" i="35" s="1"/>
  <c r="T2774" i="35"/>
  <c r="S2774" i="35"/>
  <c r="L2774" i="35"/>
  <c r="X2773" i="35"/>
  <c r="AE2773" i="35" s="1"/>
  <c r="T2773" i="35"/>
  <c r="S2773" i="35"/>
  <c r="L2773" i="35"/>
  <c r="X2772" i="35"/>
  <c r="AE2772" i="35" s="1"/>
  <c r="T2772" i="35"/>
  <c r="S2772" i="35"/>
  <c r="L2772" i="35"/>
  <c r="X2771" i="35"/>
  <c r="AE2771" i="35" s="1"/>
  <c r="T2771" i="35"/>
  <c r="S2771" i="35"/>
  <c r="L2771" i="35"/>
  <c r="X2770" i="35"/>
  <c r="AE2770" i="35" s="1"/>
  <c r="T2770" i="35"/>
  <c r="S2770" i="35"/>
  <c r="L2770" i="35"/>
  <c r="X2769" i="35"/>
  <c r="AE2769" i="35" s="1"/>
  <c r="T2769" i="35"/>
  <c r="S2769" i="35"/>
  <c r="L2769" i="35"/>
  <c r="X2768" i="35"/>
  <c r="AE2768" i="35" s="1"/>
  <c r="T2768" i="35"/>
  <c r="S2768" i="35"/>
  <c r="L2768" i="35"/>
  <c r="X2767" i="35"/>
  <c r="AE2767" i="35" s="1"/>
  <c r="T2767" i="35"/>
  <c r="S2767" i="35"/>
  <c r="L2767" i="35"/>
  <c r="X2766" i="35"/>
  <c r="AE2766" i="35" s="1"/>
  <c r="T2766" i="35"/>
  <c r="S2766" i="35"/>
  <c r="L2766" i="35"/>
  <c r="X2765" i="35"/>
  <c r="AE2765" i="35" s="1"/>
  <c r="T2765" i="35"/>
  <c r="S2765" i="35"/>
  <c r="L2765" i="35"/>
  <c r="X2764" i="35"/>
  <c r="AE2764" i="35" s="1"/>
  <c r="T2764" i="35"/>
  <c r="S2764" i="35"/>
  <c r="L2764" i="35"/>
  <c r="X2763" i="35"/>
  <c r="AE2763" i="35" s="1"/>
  <c r="T2763" i="35"/>
  <c r="S2763" i="35"/>
  <c r="L2763" i="35"/>
  <c r="X2762" i="35"/>
  <c r="AE2762" i="35" s="1"/>
  <c r="T2762" i="35"/>
  <c r="S2762" i="35"/>
  <c r="L2762" i="35"/>
  <c r="X2761" i="35"/>
  <c r="AE2761" i="35" s="1"/>
  <c r="T2761" i="35"/>
  <c r="S2761" i="35"/>
  <c r="L2761" i="35"/>
  <c r="X2760" i="35"/>
  <c r="AE2760" i="35" s="1"/>
  <c r="T2760" i="35"/>
  <c r="S2760" i="35"/>
  <c r="L2760" i="35"/>
  <c r="X2759" i="35"/>
  <c r="AE2759" i="35" s="1"/>
  <c r="T2759" i="35"/>
  <c r="S2759" i="35"/>
  <c r="L2759" i="35"/>
  <c r="X2758" i="35"/>
  <c r="AE2758" i="35" s="1"/>
  <c r="T2758" i="35"/>
  <c r="S2758" i="35"/>
  <c r="L2758" i="35"/>
  <c r="X2757" i="35"/>
  <c r="AE2757" i="35" s="1"/>
  <c r="T2757" i="35"/>
  <c r="S2757" i="35"/>
  <c r="L2757" i="35"/>
  <c r="X2756" i="35"/>
  <c r="AE2756" i="35" s="1"/>
  <c r="T2756" i="35"/>
  <c r="S2756" i="35"/>
  <c r="L2756" i="35"/>
  <c r="X2755" i="35"/>
  <c r="AE2755" i="35" s="1"/>
  <c r="T2755" i="35"/>
  <c r="S2755" i="35"/>
  <c r="L2755" i="35"/>
  <c r="X2754" i="35"/>
  <c r="AE2754" i="35" s="1"/>
  <c r="T2754" i="35"/>
  <c r="S2754" i="35"/>
  <c r="L2754" i="35"/>
  <c r="X2753" i="35"/>
  <c r="AE2753" i="35" s="1"/>
  <c r="T2753" i="35"/>
  <c r="S2753" i="35"/>
  <c r="L2753" i="35"/>
  <c r="X2752" i="35"/>
  <c r="AE2752" i="35" s="1"/>
  <c r="T2752" i="35"/>
  <c r="S2752" i="35"/>
  <c r="L2752" i="35"/>
  <c r="X2751" i="35"/>
  <c r="AE2751" i="35" s="1"/>
  <c r="T2751" i="35"/>
  <c r="S2751" i="35"/>
  <c r="L2751" i="35"/>
  <c r="X2750" i="35"/>
  <c r="AE2750" i="35" s="1"/>
  <c r="T2750" i="35"/>
  <c r="S2750" i="35"/>
  <c r="L2750" i="35"/>
  <c r="X2749" i="35"/>
  <c r="AE2749" i="35" s="1"/>
  <c r="T2749" i="35"/>
  <c r="S2749" i="35"/>
  <c r="L2749" i="35"/>
  <c r="X2748" i="35"/>
  <c r="AE2748" i="35" s="1"/>
  <c r="T2748" i="35"/>
  <c r="S2748" i="35"/>
  <c r="L2748" i="35"/>
  <c r="X2747" i="35"/>
  <c r="AE2747" i="35" s="1"/>
  <c r="T2747" i="35"/>
  <c r="S2747" i="35"/>
  <c r="L2747" i="35"/>
  <c r="X2746" i="35"/>
  <c r="AE2746" i="35" s="1"/>
  <c r="T2746" i="35"/>
  <c r="S2746" i="35"/>
  <c r="L2746" i="35"/>
  <c r="X2745" i="35"/>
  <c r="AE2745" i="35" s="1"/>
  <c r="T2745" i="35"/>
  <c r="S2745" i="35"/>
  <c r="L2745" i="35"/>
  <c r="X2744" i="35"/>
  <c r="AE2744" i="35" s="1"/>
  <c r="T2744" i="35"/>
  <c r="S2744" i="35"/>
  <c r="L2744" i="35"/>
  <c r="X2743" i="35"/>
  <c r="AE2743" i="35" s="1"/>
  <c r="T2743" i="35"/>
  <c r="S2743" i="35"/>
  <c r="L2743" i="35"/>
  <c r="X2742" i="35"/>
  <c r="AE2742" i="35" s="1"/>
  <c r="T2742" i="35"/>
  <c r="S2742" i="35"/>
  <c r="L2742" i="35"/>
  <c r="X2741" i="35"/>
  <c r="AE2741" i="35" s="1"/>
  <c r="T2741" i="35"/>
  <c r="S2741" i="35"/>
  <c r="L2741" i="35"/>
  <c r="X2740" i="35"/>
  <c r="AE2740" i="35" s="1"/>
  <c r="T2740" i="35"/>
  <c r="S2740" i="35"/>
  <c r="L2740" i="35"/>
  <c r="X2739" i="35"/>
  <c r="AE2739" i="35" s="1"/>
  <c r="T2739" i="35"/>
  <c r="S2739" i="35"/>
  <c r="L2739" i="35"/>
  <c r="X2738" i="35"/>
  <c r="AE2738" i="35" s="1"/>
  <c r="T2738" i="35"/>
  <c r="S2738" i="35"/>
  <c r="L2738" i="35"/>
  <c r="X2737" i="35"/>
  <c r="AE2737" i="35" s="1"/>
  <c r="T2737" i="35"/>
  <c r="S2737" i="35"/>
  <c r="L2737" i="35"/>
  <c r="X2736" i="35"/>
  <c r="AE2736" i="35" s="1"/>
  <c r="T2736" i="35"/>
  <c r="S2736" i="35"/>
  <c r="L2736" i="35"/>
  <c r="X2735" i="35"/>
  <c r="AE2735" i="35" s="1"/>
  <c r="T2735" i="35"/>
  <c r="S2735" i="35"/>
  <c r="L2735" i="35"/>
  <c r="X2734" i="35"/>
  <c r="AE2734" i="35" s="1"/>
  <c r="T2734" i="35"/>
  <c r="S2734" i="35"/>
  <c r="L2734" i="35"/>
  <c r="X2733" i="35"/>
  <c r="AE2733" i="35" s="1"/>
  <c r="T2733" i="35"/>
  <c r="S2733" i="35"/>
  <c r="L2733" i="35"/>
  <c r="X2732" i="35"/>
  <c r="AE2732" i="35" s="1"/>
  <c r="T2732" i="35"/>
  <c r="S2732" i="35"/>
  <c r="L2732" i="35"/>
  <c r="X2731" i="35"/>
  <c r="AE2731" i="35" s="1"/>
  <c r="T2731" i="35"/>
  <c r="S2731" i="35"/>
  <c r="L2731" i="35"/>
  <c r="X2730" i="35"/>
  <c r="AE2730" i="35" s="1"/>
  <c r="T2730" i="35"/>
  <c r="S2730" i="35"/>
  <c r="L2730" i="35"/>
  <c r="X2729" i="35"/>
  <c r="AE2729" i="35" s="1"/>
  <c r="T2729" i="35"/>
  <c r="S2729" i="35"/>
  <c r="L2729" i="35"/>
  <c r="X2728" i="35"/>
  <c r="AE2728" i="35" s="1"/>
  <c r="T2728" i="35"/>
  <c r="S2728" i="35"/>
  <c r="L2728" i="35"/>
  <c r="X2727" i="35"/>
  <c r="AE2727" i="35" s="1"/>
  <c r="T2727" i="35"/>
  <c r="S2727" i="35"/>
  <c r="L2727" i="35"/>
  <c r="X2726" i="35"/>
  <c r="AE2726" i="35" s="1"/>
  <c r="T2726" i="35"/>
  <c r="S2726" i="35"/>
  <c r="L2726" i="35"/>
  <c r="X2725" i="35"/>
  <c r="AE2725" i="35" s="1"/>
  <c r="T2725" i="35"/>
  <c r="S2725" i="35"/>
  <c r="L2725" i="35"/>
  <c r="X2724" i="35"/>
  <c r="AE2724" i="35" s="1"/>
  <c r="T2724" i="35"/>
  <c r="S2724" i="35"/>
  <c r="L2724" i="35"/>
  <c r="X2723" i="35"/>
  <c r="AE2723" i="35" s="1"/>
  <c r="T2723" i="35"/>
  <c r="S2723" i="35"/>
  <c r="L2723" i="35"/>
  <c r="X2722" i="35"/>
  <c r="AE2722" i="35" s="1"/>
  <c r="T2722" i="35"/>
  <c r="S2722" i="35"/>
  <c r="L2722" i="35"/>
  <c r="X2721" i="35"/>
  <c r="AE2721" i="35" s="1"/>
  <c r="T2721" i="35"/>
  <c r="S2721" i="35"/>
  <c r="L2721" i="35"/>
  <c r="X2720" i="35"/>
  <c r="AE2720" i="35" s="1"/>
  <c r="T2720" i="35"/>
  <c r="S2720" i="35"/>
  <c r="L2720" i="35"/>
  <c r="X2719" i="35"/>
  <c r="AE2719" i="35" s="1"/>
  <c r="T2719" i="35"/>
  <c r="S2719" i="35"/>
  <c r="L2719" i="35"/>
  <c r="X2718" i="35"/>
  <c r="AE2718" i="35" s="1"/>
  <c r="T2718" i="35"/>
  <c r="S2718" i="35"/>
  <c r="L2718" i="35"/>
  <c r="X2717" i="35"/>
  <c r="AE2717" i="35" s="1"/>
  <c r="T2717" i="35"/>
  <c r="S2717" i="35"/>
  <c r="L2717" i="35"/>
  <c r="X2716" i="35"/>
  <c r="AE2716" i="35" s="1"/>
  <c r="T2716" i="35"/>
  <c r="S2716" i="35"/>
  <c r="L2716" i="35"/>
  <c r="X2715" i="35"/>
  <c r="AE2715" i="35" s="1"/>
  <c r="T2715" i="35"/>
  <c r="S2715" i="35"/>
  <c r="L2715" i="35"/>
  <c r="X2714" i="35"/>
  <c r="AE2714" i="35" s="1"/>
  <c r="T2714" i="35"/>
  <c r="S2714" i="35"/>
  <c r="L2714" i="35"/>
  <c r="X2713" i="35"/>
  <c r="AE2713" i="35" s="1"/>
  <c r="T2713" i="35"/>
  <c r="S2713" i="35"/>
  <c r="L2713" i="35"/>
  <c r="X2712" i="35"/>
  <c r="AE2712" i="35" s="1"/>
  <c r="T2712" i="35"/>
  <c r="S2712" i="35"/>
  <c r="L2712" i="35"/>
  <c r="X2711" i="35"/>
  <c r="AE2711" i="35" s="1"/>
  <c r="T2711" i="35"/>
  <c r="S2711" i="35"/>
  <c r="L2711" i="35"/>
  <c r="X2710" i="35"/>
  <c r="AE2710" i="35" s="1"/>
  <c r="T2710" i="35"/>
  <c r="S2710" i="35"/>
  <c r="L2710" i="35"/>
  <c r="X2709" i="35"/>
  <c r="AE2709" i="35" s="1"/>
  <c r="T2709" i="35"/>
  <c r="S2709" i="35"/>
  <c r="L2709" i="35"/>
  <c r="X2708" i="35"/>
  <c r="AE2708" i="35" s="1"/>
  <c r="T2708" i="35"/>
  <c r="S2708" i="35"/>
  <c r="L2708" i="35"/>
  <c r="X2707" i="35"/>
  <c r="AE2707" i="35" s="1"/>
  <c r="T2707" i="35"/>
  <c r="S2707" i="35"/>
  <c r="L2707" i="35"/>
  <c r="X2706" i="35"/>
  <c r="AE2706" i="35" s="1"/>
  <c r="T2706" i="35"/>
  <c r="S2706" i="35"/>
  <c r="L2706" i="35"/>
  <c r="X2705" i="35"/>
  <c r="AE2705" i="35" s="1"/>
  <c r="T2705" i="35"/>
  <c r="S2705" i="35"/>
  <c r="L2705" i="35"/>
  <c r="X2704" i="35"/>
  <c r="AE2704" i="35" s="1"/>
  <c r="T2704" i="35"/>
  <c r="S2704" i="35"/>
  <c r="L2704" i="35"/>
  <c r="X2703" i="35"/>
  <c r="AE2703" i="35" s="1"/>
  <c r="T2703" i="35"/>
  <c r="S2703" i="35"/>
  <c r="L2703" i="35"/>
  <c r="X2702" i="35"/>
  <c r="AE2702" i="35" s="1"/>
  <c r="T2702" i="35"/>
  <c r="S2702" i="35"/>
  <c r="L2702" i="35"/>
  <c r="X2701" i="35"/>
  <c r="AE2701" i="35" s="1"/>
  <c r="T2701" i="35"/>
  <c r="S2701" i="35"/>
  <c r="L2701" i="35"/>
  <c r="X2700" i="35"/>
  <c r="AE2700" i="35" s="1"/>
  <c r="T2700" i="35"/>
  <c r="S2700" i="35"/>
  <c r="L2700" i="35"/>
  <c r="X2699" i="35"/>
  <c r="AE2699" i="35" s="1"/>
  <c r="T2699" i="35"/>
  <c r="S2699" i="35"/>
  <c r="L2699" i="35"/>
  <c r="X2698" i="35"/>
  <c r="AE2698" i="35" s="1"/>
  <c r="T2698" i="35"/>
  <c r="S2698" i="35"/>
  <c r="L2698" i="35"/>
  <c r="X2697" i="35"/>
  <c r="AE2697" i="35" s="1"/>
  <c r="T2697" i="35"/>
  <c r="S2697" i="35"/>
  <c r="L2697" i="35"/>
  <c r="X2696" i="35"/>
  <c r="AE2696" i="35" s="1"/>
  <c r="T2696" i="35"/>
  <c r="S2696" i="35"/>
  <c r="L2696" i="35"/>
  <c r="X2695" i="35"/>
  <c r="AE2695" i="35" s="1"/>
  <c r="T2695" i="35"/>
  <c r="S2695" i="35"/>
  <c r="L2695" i="35"/>
  <c r="X2694" i="35"/>
  <c r="AE2694" i="35" s="1"/>
  <c r="T2694" i="35"/>
  <c r="S2694" i="35"/>
  <c r="L2694" i="35"/>
  <c r="X2693" i="35"/>
  <c r="AE2693" i="35" s="1"/>
  <c r="T2693" i="35"/>
  <c r="S2693" i="35"/>
  <c r="L2693" i="35"/>
  <c r="X2692" i="35"/>
  <c r="AE2692" i="35" s="1"/>
  <c r="T2692" i="35"/>
  <c r="S2692" i="35"/>
  <c r="L2692" i="35"/>
  <c r="X2691" i="35"/>
  <c r="AE2691" i="35" s="1"/>
  <c r="T2691" i="35"/>
  <c r="S2691" i="35"/>
  <c r="L2691" i="35"/>
  <c r="X2690" i="35"/>
  <c r="AE2690" i="35" s="1"/>
  <c r="T2690" i="35"/>
  <c r="S2690" i="35"/>
  <c r="L2690" i="35"/>
  <c r="X2689" i="35"/>
  <c r="AE2689" i="35" s="1"/>
  <c r="T2689" i="35"/>
  <c r="S2689" i="35"/>
  <c r="L2689" i="35"/>
  <c r="X2688" i="35"/>
  <c r="AE2688" i="35" s="1"/>
  <c r="T2688" i="35"/>
  <c r="S2688" i="35"/>
  <c r="L2688" i="35"/>
  <c r="X2687" i="35"/>
  <c r="AE2687" i="35" s="1"/>
  <c r="T2687" i="35"/>
  <c r="S2687" i="35"/>
  <c r="L2687" i="35"/>
  <c r="X2686" i="35"/>
  <c r="AE2686" i="35" s="1"/>
  <c r="T2686" i="35"/>
  <c r="S2686" i="35"/>
  <c r="L2686" i="35"/>
  <c r="X2685" i="35"/>
  <c r="AE2685" i="35" s="1"/>
  <c r="T2685" i="35"/>
  <c r="S2685" i="35"/>
  <c r="L2685" i="35"/>
  <c r="X2684" i="35"/>
  <c r="AE2684" i="35" s="1"/>
  <c r="T2684" i="35"/>
  <c r="S2684" i="35"/>
  <c r="L2684" i="35"/>
  <c r="X2683" i="35"/>
  <c r="AE2683" i="35" s="1"/>
  <c r="T2683" i="35"/>
  <c r="S2683" i="35"/>
  <c r="L2683" i="35"/>
  <c r="X2682" i="35"/>
  <c r="AE2682" i="35" s="1"/>
  <c r="T2682" i="35"/>
  <c r="S2682" i="35"/>
  <c r="L2682" i="35"/>
  <c r="X2681" i="35"/>
  <c r="AE2681" i="35" s="1"/>
  <c r="T2681" i="35"/>
  <c r="S2681" i="35"/>
  <c r="L2681" i="35"/>
  <c r="X2680" i="35"/>
  <c r="AE2680" i="35" s="1"/>
  <c r="T2680" i="35"/>
  <c r="S2680" i="35"/>
  <c r="L2680" i="35"/>
  <c r="X2679" i="35"/>
  <c r="AE2679" i="35" s="1"/>
  <c r="T2679" i="35"/>
  <c r="S2679" i="35"/>
  <c r="L2679" i="35"/>
  <c r="X2678" i="35"/>
  <c r="AE2678" i="35" s="1"/>
  <c r="T2678" i="35"/>
  <c r="S2678" i="35"/>
  <c r="L2678" i="35"/>
  <c r="X2677" i="35"/>
  <c r="AE2677" i="35" s="1"/>
  <c r="T2677" i="35"/>
  <c r="S2677" i="35"/>
  <c r="L2677" i="35"/>
  <c r="X2676" i="35"/>
  <c r="AE2676" i="35" s="1"/>
  <c r="T2676" i="35"/>
  <c r="S2676" i="35"/>
  <c r="L2676" i="35"/>
  <c r="X2675" i="35"/>
  <c r="AE2675" i="35" s="1"/>
  <c r="T2675" i="35"/>
  <c r="S2675" i="35"/>
  <c r="L2675" i="35"/>
  <c r="X2674" i="35"/>
  <c r="AE2674" i="35" s="1"/>
  <c r="T2674" i="35"/>
  <c r="S2674" i="35"/>
  <c r="L2674" i="35"/>
  <c r="X2673" i="35"/>
  <c r="AE2673" i="35" s="1"/>
  <c r="T2673" i="35"/>
  <c r="S2673" i="35"/>
  <c r="L2673" i="35"/>
  <c r="X2672" i="35"/>
  <c r="AE2672" i="35" s="1"/>
  <c r="T2672" i="35"/>
  <c r="S2672" i="35"/>
  <c r="L2672" i="35"/>
  <c r="X2671" i="35"/>
  <c r="AE2671" i="35" s="1"/>
  <c r="T2671" i="35"/>
  <c r="S2671" i="35"/>
  <c r="L2671" i="35"/>
  <c r="X2670" i="35"/>
  <c r="AE2670" i="35" s="1"/>
  <c r="T2670" i="35"/>
  <c r="S2670" i="35"/>
  <c r="L2670" i="35"/>
  <c r="X2669" i="35"/>
  <c r="AE2669" i="35" s="1"/>
  <c r="T2669" i="35"/>
  <c r="S2669" i="35"/>
  <c r="L2669" i="35"/>
  <c r="X2668" i="35"/>
  <c r="AE2668" i="35" s="1"/>
  <c r="T2668" i="35"/>
  <c r="S2668" i="35"/>
  <c r="L2668" i="35"/>
  <c r="X2667" i="35"/>
  <c r="AE2667" i="35" s="1"/>
  <c r="T2667" i="35"/>
  <c r="S2667" i="35"/>
  <c r="L2667" i="35"/>
  <c r="X2666" i="35"/>
  <c r="AE2666" i="35" s="1"/>
  <c r="T2666" i="35"/>
  <c r="S2666" i="35"/>
  <c r="L2666" i="35"/>
  <c r="X2665" i="35"/>
  <c r="AE2665" i="35" s="1"/>
  <c r="T2665" i="35"/>
  <c r="S2665" i="35"/>
  <c r="L2665" i="35"/>
  <c r="X2664" i="35"/>
  <c r="AE2664" i="35" s="1"/>
  <c r="T2664" i="35"/>
  <c r="S2664" i="35"/>
  <c r="L2664" i="35"/>
  <c r="X2663" i="35"/>
  <c r="AE2663" i="35" s="1"/>
  <c r="T2663" i="35"/>
  <c r="S2663" i="35"/>
  <c r="L2663" i="35"/>
  <c r="X2662" i="35"/>
  <c r="AE2662" i="35" s="1"/>
  <c r="T2662" i="35"/>
  <c r="S2662" i="35"/>
  <c r="L2662" i="35"/>
  <c r="X2661" i="35"/>
  <c r="AE2661" i="35" s="1"/>
  <c r="T2661" i="35"/>
  <c r="S2661" i="35"/>
  <c r="L2661" i="35"/>
  <c r="X2660" i="35"/>
  <c r="AE2660" i="35" s="1"/>
  <c r="T2660" i="35"/>
  <c r="S2660" i="35"/>
  <c r="L2660" i="35"/>
  <c r="X2659" i="35"/>
  <c r="AE2659" i="35" s="1"/>
  <c r="T2659" i="35"/>
  <c r="S2659" i="35"/>
  <c r="L2659" i="35"/>
  <c r="X2658" i="35"/>
  <c r="AE2658" i="35" s="1"/>
  <c r="T2658" i="35"/>
  <c r="S2658" i="35"/>
  <c r="L2658" i="35"/>
  <c r="X2657" i="35"/>
  <c r="AE2657" i="35" s="1"/>
  <c r="T2657" i="35"/>
  <c r="S2657" i="35"/>
  <c r="L2657" i="35"/>
  <c r="X2656" i="35"/>
  <c r="AE2656" i="35" s="1"/>
  <c r="T2656" i="35"/>
  <c r="S2656" i="35"/>
  <c r="L2656" i="35"/>
  <c r="X2655" i="35"/>
  <c r="AE2655" i="35" s="1"/>
  <c r="T2655" i="35"/>
  <c r="S2655" i="35"/>
  <c r="L2655" i="35"/>
  <c r="X2654" i="35"/>
  <c r="AE2654" i="35" s="1"/>
  <c r="T2654" i="35"/>
  <c r="S2654" i="35"/>
  <c r="L2654" i="35"/>
  <c r="X2653" i="35"/>
  <c r="AE2653" i="35" s="1"/>
  <c r="T2653" i="35"/>
  <c r="S2653" i="35"/>
  <c r="L2653" i="35"/>
  <c r="X2652" i="35"/>
  <c r="AE2652" i="35" s="1"/>
  <c r="T2652" i="35"/>
  <c r="S2652" i="35"/>
  <c r="L2652" i="35"/>
  <c r="X2651" i="35"/>
  <c r="AE2651" i="35" s="1"/>
  <c r="T2651" i="35"/>
  <c r="S2651" i="35"/>
  <c r="L2651" i="35"/>
  <c r="X2650" i="35"/>
  <c r="AE2650" i="35" s="1"/>
  <c r="T2650" i="35"/>
  <c r="S2650" i="35"/>
  <c r="L2650" i="35"/>
  <c r="X2649" i="35"/>
  <c r="AE2649" i="35" s="1"/>
  <c r="T2649" i="35"/>
  <c r="S2649" i="35"/>
  <c r="L2649" i="35"/>
  <c r="X2648" i="35"/>
  <c r="AE2648" i="35" s="1"/>
  <c r="T2648" i="35"/>
  <c r="S2648" i="35"/>
  <c r="L2648" i="35"/>
  <c r="X2647" i="35"/>
  <c r="AE2647" i="35" s="1"/>
  <c r="T2647" i="35"/>
  <c r="S2647" i="35"/>
  <c r="L2647" i="35"/>
  <c r="X2646" i="35"/>
  <c r="AE2646" i="35" s="1"/>
  <c r="T2646" i="35"/>
  <c r="S2646" i="35"/>
  <c r="L2646" i="35"/>
  <c r="X2645" i="35"/>
  <c r="AE2645" i="35" s="1"/>
  <c r="T2645" i="35"/>
  <c r="S2645" i="35"/>
  <c r="L2645" i="35"/>
  <c r="X2644" i="35"/>
  <c r="AE2644" i="35" s="1"/>
  <c r="T2644" i="35"/>
  <c r="S2644" i="35"/>
  <c r="L2644" i="35"/>
  <c r="X2643" i="35"/>
  <c r="AE2643" i="35" s="1"/>
  <c r="T2643" i="35"/>
  <c r="S2643" i="35"/>
  <c r="L2643" i="35"/>
  <c r="X2642" i="35"/>
  <c r="AE2642" i="35" s="1"/>
  <c r="T2642" i="35"/>
  <c r="S2642" i="35"/>
  <c r="L2642" i="35"/>
  <c r="X2641" i="35"/>
  <c r="AE2641" i="35" s="1"/>
  <c r="T2641" i="35"/>
  <c r="S2641" i="35"/>
  <c r="L2641" i="35"/>
  <c r="X2640" i="35"/>
  <c r="AE2640" i="35" s="1"/>
  <c r="T2640" i="35"/>
  <c r="S2640" i="35"/>
  <c r="L2640" i="35"/>
  <c r="X2639" i="35"/>
  <c r="AE2639" i="35" s="1"/>
  <c r="T2639" i="35"/>
  <c r="S2639" i="35"/>
  <c r="L2639" i="35"/>
  <c r="X2638" i="35"/>
  <c r="AE2638" i="35" s="1"/>
  <c r="T2638" i="35"/>
  <c r="S2638" i="35"/>
  <c r="L2638" i="35"/>
  <c r="X2637" i="35"/>
  <c r="AE2637" i="35" s="1"/>
  <c r="T2637" i="35"/>
  <c r="S2637" i="35"/>
  <c r="L2637" i="35"/>
  <c r="X2636" i="35"/>
  <c r="AE2636" i="35" s="1"/>
  <c r="T2636" i="35"/>
  <c r="S2636" i="35"/>
  <c r="L2636" i="35"/>
  <c r="X2635" i="35"/>
  <c r="AE2635" i="35" s="1"/>
  <c r="T2635" i="35"/>
  <c r="S2635" i="35"/>
  <c r="L2635" i="35"/>
  <c r="X2634" i="35"/>
  <c r="AE2634" i="35" s="1"/>
  <c r="T2634" i="35"/>
  <c r="S2634" i="35"/>
  <c r="L2634" i="35"/>
  <c r="X2633" i="35"/>
  <c r="AE2633" i="35" s="1"/>
  <c r="T2633" i="35"/>
  <c r="S2633" i="35"/>
  <c r="L2633" i="35"/>
  <c r="X2632" i="35"/>
  <c r="AE2632" i="35" s="1"/>
  <c r="T2632" i="35"/>
  <c r="S2632" i="35"/>
  <c r="L2632" i="35"/>
  <c r="X2631" i="35"/>
  <c r="AE2631" i="35" s="1"/>
  <c r="T2631" i="35"/>
  <c r="S2631" i="35"/>
  <c r="L2631" i="35"/>
  <c r="X2630" i="35"/>
  <c r="AE2630" i="35" s="1"/>
  <c r="T2630" i="35"/>
  <c r="S2630" i="35"/>
  <c r="L2630" i="35"/>
  <c r="X2629" i="35"/>
  <c r="AE2629" i="35" s="1"/>
  <c r="T2629" i="35"/>
  <c r="S2629" i="35"/>
  <c r="L2629" i="35"/>
  <c r="X2628" i="35"/>
  <c r="AE2628" i="35" s="1"/>
  <c r="T2628" i="35"/>
  <c r="S2628" i="35"/>
  <c r="L2628" i="35"/>
  <c r="X2627" i="35"/>
  <c r="AE2627" i="35" s="1"/>
  <c r="T2627" i="35"/>
  <c r="S2627" i="35"/>
  <c r="L2627" i="35"/>
  <c r="X2626" i="35"/>
  <c r="AE2626" i="35" s="1"/>
  <c r="T2626" i="35"/>
  <c r="S2626" i="35"/>
  <c r="L2626" i="35"/>
  <c r="X2625" i="35"/>
  <c r="AE2625" i="35" s="1"/>
  <c r="T2625" i="35"/>
  <c r="S2625" i="35"/>
  <c r="L2625" i="35"/>
  <c r="X2624" i="35"/>
  <c r="AE2624" i="35" s="1"/>
  <c r="T2624" i="35"/>
  <c r="S2624" i="35"/>
  <c r="L2624" i="35"/>
  <c r="X2623" i="35"/>
  <c r="AE2623" i="35" s="1"/>
  <c r="T2623" i="35"/>
  <c r="S2623" i="35"/>
  <c r="L2623" i="35"/>
  <c r="X2622" i="35"/>
  <c r="AE2622" i="35" s="1"/>
  <c r="T2622" i="35"/>
  <c r="S2622" i="35"/>
  <c r="L2622" i="35"/>
  <c r="X2621" i="35"/>
  <c r="AE2621" i="35" s="1"/>
  <c r="T2621" i="35"/>
  <c r="S2621" i="35"/>
  <c r="L2621" i="35"/>
  <c r="X2620" i="35"/>
  <c r="AE2620" i="35" s="1"/>
  <c r="T2620" i="35"/>
  <c r="S2620" i="35"/>
  <c r="L2620" i="35"/>
  <c r="X2619" i="35"/>
  <c r="AE2619" i="35" s="1"/>
  <c r="T2619" i="35"/>
  <c r="S2619" i="35"/>
  <c r="L2619" i="35"/>
  <c r="X2618" i="35"/>
  <c r="AE2618" i="35" s="1"/>
  <c r="T2618" i="35"/>
  <c r="S2618" i="35"/>
  <c r="L2618" i="35"/>
  <c r="X2617" i="35"/>
  <c r="AE2617" i="35" s="1"/>
  <c r="T2617" i="35"/>
  <c r="S2617" i="35"/>
  <c r="L2617" i="35"/>
  <c r="X2616" i="35"/>
  <c r="AE2616" i="35" s="1"/>
  <c r="T2616" i="35"/>
  <c r="S2616" i="35"/>
  <c r="L2616" i="35"/>
  <c r="X2615" i="35"/>
  <c r="AE2615" i="35" s="1"/>
  <c r="T2615" i="35"/>
  <c r="S2615" i="35"/>
  <c r="L2615" i="35"/>
  <c r="X2614" i="35"/>
  <c r="AE2614" i="35" s="1"/>
  <c r="T2614" i="35"/>
  <c r="S2614" i="35"/>
  <c r="L2614" i="35"/>
  <c r="X2613" i="35"/>
  <c r="AE2613" i="35" s="1"/>
  <c r="T2613" i="35"/>
  <c r="S2613" i="35"/>
  <c r="L2613" i="35"/>
  <c r="X2612" i="35"/>
  <c r="AE2612" i="35" s="1"/>
  <c r="T2612" i="35"/>
  <c r="S2612" i="35"/>
  <c r="L2612" i="35"/>
  <c r="X2611" i="35"/>
  <c r="AE2611" i="35" s="1"/>
  <c r="T2611" i="35"/>
  <c r="S2611" i="35"/>
  <c r="L2611" i="35"/>
  <c r="X2610" i="35"/>
  <c r="AE2610" i="35" s="1"/>
  <c r="T2610" i="35"/>
  <c r="S2610" i="35"/>
  <c r="L2610" i="35"/>
  <c r="X2609" i="35"/>
  <c r="AE2609" i="35" s="1"/>
  <c r="T2609" i="35"/>
  <c r="S2609" i="35"/>
  <c r="L2609" i="35"/>
  <c r="X2608" i="35"/>
  <c r="AE2608" i="35" s="1"/>
  <c r="T2608" i="35"/>
  <c r="S2608" i="35"/>
  <c r="L2608" i="35"/>
  <c r="X2607" i="35"/>
  <c r="AE2607" i="35" s="1"/>
  <c r="T2607" i="35"/>
  <c r="S2607" i="35"/>
  <c r="L2607" i="35"/>
  <c r="X2606" i="35"/>
  <c r="AE2606" i="35" s="1"/>
  <c r="T2606" i="35"/>
  <c r="S2606" i="35"/>
  <c r="L2606" i="35"/>
  <c r="X2605" i="35"/>
  <c r="AE2605" i="35" s="1"/>
  <c r="T2605" i="35"/>
  <c r="S2605" i="35"/>
  <c r="L2605" i="35"/>
  <c r="X2604" i="35"/>
  <c r="AE2604" i="35" s="1"/>
  <c r="T2604" i="35"/>
  <c r="S2604" i="35"/>
  <c r="L2604" i="35"/>
  <c r="X2603" i="35"/>
  <c r="AE2603" i="35" s="1"/>
  <c r="T2603" i="35"/>
  <c r="S2603" i="35"/>
  <c r="L2603" i="35"/>
  <c r="X2602" i="35"/>
  <c r="AE2602" i="35" s="1"/>
  <c r="T2602" i="35"/>
  <c r="S2602" i="35"/>
  <c r="L2602" i="35"/>
  <c r="X2601" i="35"/>
  <c r="AE2601" i="35" s="1"/>
  <c r="T2601" i="35"/>
  <c r="S2601" i="35"/>
  <c r="L2601" i="35"/>
  <c r="X2600" i="35"/>
  <c r="AE2600" i="35" s="1"/>
  <c r="T2600" i="35"/>
  <c r="S2600" i="35"/>
  <c r="L2600" i="35"/>
  <c r="X2599" i="35"/>
  <c r="AE2599" i="35" s="1"/>
  <c r="T2599" i="35"/>
  <c r="S2599" i="35"/>
  <c r="L2599" i="35"/>
  <c r="X2598" i="35"/>
  <c r="AE2598" i="35" s="1"/>
  <c r="T2598" i="35"/>
  <c r="S2598" i="35"/>
  <c r="L2598" i="35"/>
  <c r="X2597" i="35"/>
  <c r="AE2597" i="35" s="1"/>
  <c r="T2597" i="35"/>
  <c r="S2597" i="35"/>
  <c r="L2597" i="35"/>
  <c r="X2596" i="35"/>
  <c r="AE2596" i="35" s="1"/>
  <c r="T2596" i="35"/>
  <c r="S2596" i="35"/>
  <c r="L2596" i="35"/>
  <c r="X2595" i="35"/>
  <c r="AE2595" i="35" s="1"/>
  <c r="T2595" i="35"/>
  <c r="S2595" i="35"/>
  <c r="L2595" i="35"/>
  <c r="X2594" i="35"/>
  <c r="AE2594" i="35" s="1"/>
  <c r="T2594" i="35"/>
  <c r="S2594" i="35"/>
  <c r="L2594" i="35"/>
  <c r="X2593" i="35"/>
  <c r="AE2593" i="35" s="1"/>
  <c r="T2593" i="35"/>
  <c r="S2593" i="35"/>
  <c r="L2593" i="35"/>
  <c r="X2592" i="35"/>
  <c r="AE2592" i="35" s="1"/>
  <c r="T2592" i="35"/>
  <c r="S2592" i="35"/>
  <c r="L2592" i="35"/>
  <c r="X2591" i="35"/>
  <c r="AE2591" i="35" s="1"/>
  <c r="T2591" i="35"/>
  <c r="S2591" i="35"/>
  <c r="L2591" i="35"/>
  <c r="X2590" i="35"/>
  <c r="AE2590" i="35" s="1"/>
  <c r="T2590" i="35"/>
  <c r="S2590" i="35"/>
  <c r="L2590" i="35"/>
  <c r="X2589" i="35"/>
  <c r="AE2589" i="35" s="1"/>
  <c r="T2589" i="35"/>
  <c r="S2589" i="35"/>
  <c r="L2589" i="35"/>
  <c r="X2588" i="35"/>
  <c r="AE2588" i="35" s="1"/>
  <c r="T2588" i="35"/>
  <c r="S2588" i="35"/>
  <c r="L2588" i="35"/>
  <c r="X2587" i="35"/>
  <c r="AE2587" i="35" s="1"/>
  <c r="T2587" i="35"/>
  <c r="S2587" i="35"/>
  <c r="L2587" i="35"/>
  <c r="X2586" i="35"/>
  <c r="AE2586" i="35" s="1"/>
  <c r="T2586" i="35"/>
  <c r="S2586" i="35"/>
  <c r="L2586" i="35"/>
  <c r="X2585" i="35"/>
  <c r="AE2585" i="35" s="1"/>
  <c r="T2585" i="35"/>
  <c r="S2585" i="35"/>
  <c r="L2585" i="35"/>
  <c r="X2584" i="35"/>
  <c r="AE2584" i="35" s="1"/>
  <c r="T2584" i="35"/>
  <c r="S2584" i="35"/>
  <c r="L2584" i="35"/>
  <c r="X2583" i="35"/>
  <c r="AE2583" i="35" s="1"/>
  <c r="T2583" i="35"/>
  <c r="S2583" i="35"/>
  <c r="L2583" i="35"/>
  <c r="X2582" i="35"/>
  <c r="AE2582" i="35" s="1"/>
  <c r="T2582" i="35"/>
  <c r="S2582" i="35"/>
  <c r="L2582" i="35"/>
  <c r="X2581" i="35"/>
  <c r="AE2581" i="35" s="1"/>
  <c r="T2581" i="35"/>
  <c r="S2581" i="35"/>
  <c r="L2581" i="35"/>
  <c r="X2580" i="35"/>
  <c r="AE2580" i="35" s="1"/>
  <c r="T2580" i="35"/>
  <c r="S2580" i="35"/>
  <c r="L2580" i="35"/>
  <c r="X2579" i="35"/>
  <c r="AE2579" i="35" s="1"/>
  <c r="T2579" i="35"/>
  <c r="S2579" i="35"/>
  <c r="L2579" i="35"/>
  <c r="X2578" i="35"/>
  <c r="AE2578" i="35" s="1"/>
  <c r="T2578" i="35"/>
  <c r="S2578" i="35"/>
  <c r="L2578" i="35"/>
  <c r="X2577" i="35"/>
  <c r="AE2577" i="35" s="1"/>
  <c r="T2577" i="35"/>
  <c r="S2577" i="35"/>
  <c r="L2577" i="35"/>
  <c r="X2576" i="35"/>
  <c r="AE2576" i="35" s="1"/>
  <c r="T2576" i="35"/>
  <c r="S2576" i="35"/>
  <c r="L2576" i="35"/>
  <c r="X2575" i="35"/>
  <c r="AE2575" i="35" s="1"/>
  <c r="T2575" i="35"/>
  <c r="S2575" i="35"/>
  <c r="L2575" i="35"/>
  <c r="X2574" i="35"/>
  <c r="AE2574" i="35" s="1"/>
  <c r="T2574" i="35"/>
  <c r="S2574" i="35"/>
  <c r="L2574" i="35"/>
  <c r="X2573" i="35"/>
  <c r="AE2573" i="35" s="1"/>
  <c r="T2573" i="35"/>
  <c r="S2573" i="35"/>
  <c r="L2573" i="35"/>
  <c r="X2572" i="35"/>
  <c r="AE2572" i="35" s="1"/>
  <c r="T2572" i="35"/>
  <c r="S2572" i="35"/>
  <c r="L2572" i="35"/>
  <c r="X2571" i="35"/>
  <c r="AE2571" i="35" s="1"/>
  <c r="T2571" i="35"/>
  <c r="S2571" i="35"/>
  <c r="L2571" i="35"/>
  <c r="X2570" i="35"/>
  <c r="AE2570" i="35" s="1"/>
  <c r="T2570" i="35"/>
  <c r="S2570" i="35"/>
  <c r="L2570" i="35"/>
  <c r="X2569" i="35"/>
  <c r="AE2569" i="35" s="1"/>
  <c r="T2569" i="35"/>
  <c r="S2569" i="35"/>
  <c r="L2569" i="35"/>
  <c r="X2568" i="35"/>
  <c r="AE2568" i="35" s="1"/>
  <c r="T2568" i="35"/>
  <c r="S2568" i="35"/>
  <c r="L2568" i="35"/>
  <c r="X2567" i="35"/>
  <c r="AE2567" i="35" s="1"/>
  <c r="T2567" i="35"/>
  <c r="S2567" i="35"/>
  <c r="L2567" i="35"/>
  <c r="X2566" i="35"/>
  <c r="AE2566" i="35" s="1"/>
  <c r="T2566" i="35"/>
  <c r="S2566" i="35"/>
  <c r="L2566" i="35"/>
  <c r="X2565" i="35"/>
  <c r="AE2565" i="35" s="1"/>
  <c r="T2565" i="35"/>
  <c r="S2565" i="35"/>
  <c r="L2565" i="35"/>
  <c r="X2564" i="35"/>
  <c r="AE2564" i="35" s="1"/>
  <c r="T2564" i="35"/>
  <c r="S2564" i="35"/>
  <c r="L2564" i="35"/>
  <c r="X2563" i="35"/>
  <c r="AE2563" i="35" s="1"/>
  <c r="T2563" i="35"/>
  <c r="S2563" i="35"/>
  <c r="L2563" i="35"/>
  <c r="X2562" i="35"/>
  <c r="AE2562" i="35" s="1"/>
  <c r="T2562" i="35"/>
  <c r="S2562" i="35"/>
  <c r="L2562" i="35"/>
  <c r="X2561" i="35"/>
  <c r="AE2561" i="35" s="1"/>
  <c r="T2561" i="35"/>
  <c r="S2561" i="35"/>
  <c r="L2561" i="35"/>
  <c r="X2560" i="35"/>
  <c r="AE2560" i="35" s="1"/>
  <c r="T2560" i="35"/>
  <c r="S2560" i="35"/>
  <c r="L2560" i="35"/>
  <c r="X2559" i="35"/>
  <c r="AE2559" i="35" s="1"/>
  <c r="T2559" i="35"/>
  <c r="S2559" i="35"/>
  <c r="L2559" i="35"/>
  <c r="X2558" i="35"/>
  <c r="AE2558" i="35" s="1"/>
  <c r="T2558" i="35"/>
  <c r="S2558" i="35"/>
  <c r="L2558" i="35"/>
  <c r="X2557" i="35"/>
  <c r="AE2557" i="35" s="1"/>
  <c r="T2557" i="35"/>
  <c r="S2557" i="35"/>
  <c r="L2557" i="35"/>
  <c r="X2556" i="35"/>
  <c r="AE2556" i="35" s="1"/>
  <c r="T2556" i="35"/>
  <c r="S2556" i="35"/>
  <c r="L2556" i="35"/>
  <c r="X2555" i="35"/>
  <c r="AE2555" i="35" s="1"/>
  <c r="T2555" i="35"/>
  <c r="S2555" i="35"/>
  <c r="L2555" i="35"/>
  <c r="X2554" i="35"/>
  <c r="AE2554" i="35" s="1"/>
  <c r="T2554" i="35"/>
  <c r="S2554" i="35"/>
  <c r="L2554" i="35"/>
  <c r="X2553" i="35"/>
  <c r="AE2553" i="35" s="1"/>
  <c r="T2553" i="35"/>
  <c r="S2553" i="35"/>
  <c r="L2553" i="35"/>
  <c r="X2552" i="35"/>
  <c r="AE2552" i="35" s="1"/>
  <c r="T2552" i="35"/>
  <c r="S2552" i="35"/>
  <c r="L2552" i="35"/>
  <c r="X2551" i="35"/>
  <c r="AE2551" i="35" s="1"/>
  <c r="T2551" i="35"/>
  <c r="S2551" i="35"/>
  <c r="L2551" i="35"/>
  <c r="X2550" i="35"/>
  <c r="AE2550" i="35" s="1"/>
  <c r="T2550" i="35"/>
  <c r="S2550" i="35"/>
  <c r="L2550" i="35"/>
  <c r="X2549" i="35"/>
  <c r="AE2549" i="35" s="1"/>
  <c r="T2549" i="35"/>
  <c r="S2549" i="35"/>
  <c r="L2549" i="35"/>
  <c r="X2548" i="35"/>
  <c r="AE2548" i="35" s="1"/>
  <c r="T2548" i="35"/>
  <c r="S2548" i="35"/>
  <c r="L2548" i="35"/>
  <c r="X2547" i="35"/>
  <c r="AE2547" i="35" s="1"/>
  <c r="T2547" i="35"/>
  <c r="S2547" i="35"/>
  <c r="L2547" i="35"/>
  <c r="X2546" i="35"/>
  <c r="AE2546" i="35" s="1"/>
  <c r="T2546" i="35"/>
  <c r="S2546" i="35"/>
  <c r="L2546" i="35"/>
  <c r="X2545" i="35"/>
  <c r="AE2545" i="35" s="1"/>
  <c r="T2545" i="35"/>
  <c r="S2545" i="35"/>
  <c r="L2545" i="35"/>
  <c r="X2544" i="35"/>
  <c r="AE2544" i="35" s="1"/>
  <c r="T2544" i="35"/>
  <c r="S2544" i="35"/>
  <c r="L2544" i="35"/>
  <c r="X2543" i="35"/>
  <c r="AE2543" i="35" s="1"/>
  <c r="T2543" i="35"/>
  <c r="S2543" i="35"/>
  <c r="L2543" i="35"/>
  <c r="X2542" i="35"/>
  <c r="AE2542" i="35" s="1"/>
  <c r="T2542" i="35"/>
  <c r="S2542" i="35"/>
  <c r="L2542" i="35"/>
  <c r="X2541" i="35"/>
  <c r="AE2541" i="35" s="1"/>
  <c r="T2541" i="35"/>
  <c r="S2541" i="35"/>
  <c r="L2541" i="35"/>
  <c r="X2540" i="35"/>
  <c r="AE2540" i="35" s="1"/>
  <c r="T2540" i="35"/>
  <c r="S2540" i="35"/>
  <c r="L2540" i="35"/>
  <c r="X2539" i="35"/>
  <c r="AE2539" i="35" s="1"/>
  <c r="T2539" i="35"/>
  <c r="S2539" i="35"/>
  <c r="L2539" i="35"/>
  <c r="X2538" i="35"/>
  <c r="AE2538" i="35" s="1"/>
  <c r="T2538" i="35"/>
  <c r="S2538" i="35"/>
  <c r="L2538" i="35"/>
  <c r="X2537" i="35"/>
  <c r="AE2537" i="35" s="1"/>
  <c r="T2537" i="35"/>
  <c r="S2537" i="35"/>
  <c r="L2537" i="35"/>
  <c r="X2536" i="35"/>
  <c r="AE2536" i="35" s="1"/>
  <c r="T2536" i="35"/>
  <c r="S2536" i="35"/>
  <c r="L2536" i="35"/>
  <c r="X2535" i="35"/>
  <c r="AE2535" i="35" s="1"/>
  <c r="T2535" i="35"/>
  <c r="S2535" i="35"/>
  <c r="L2535" i="35"/>
  <c r="X2534" i="35"/>
  <c r="AE2534" i="35" s="1"/>
  <c r="T2534" i="35"/>
  <c r="S2534" i="35"/>
  <c r="L2534" i="35"/>
  <c r="X2533" i="35"/>
  <c r="AE2533" i="35" s="1"/>
  <c r="T2533" i="35"/>
  <c r="S2533" i="35"/>
  <c r="L2533" i="35"/>
  <c r="X2532" i="35"/>
  <c r="AE2532" i="35" s="1"/>
  <c r="T2532" i="35"/>
  <c r="S2532" i="35"/>
  <c r="L2532" i="35"/>
  <c r="X2531" i="35"/>
  <c r="AE2531" i="35" s="1"/>
  <c r="T2531" i="35"/>
  <c r="S2531" i="35"/>
  <c r="L2531" i="35"/>
  <c r="X2530" i="35"/>
  <c r="AE2530" i="35" s="1"/>
  <c r="T2530" i="35"/>
  <c r="S2530" i="35"/>
  <c r="L2530" i="35"/>
  <c r="X2529" i="35"/>
  <c r="AE2529" i="35" s="1"/>
  <c r="T2529" i="35"/>
  <c r="S2529" i="35"/>
  <c r="L2529" i="35"/>
  <c r="X2528" i="35"/>
  <c r="AE2528" i="35" s="1"/>
  <c r="T2528" i="35"/>
  <c r="S2528" i="35"/>
  <c r="L2528" i="35"/>
  <c r="X2527" i="35"/>
  <c r="AE2527" i="35" s="1"/>
  <c r="T2527" i="35"/>
  <c r="S2527" i="35"/>
  <c r="L2527" i="35"/>
  <c r="X2526" i="35"/>
  <c r="AE2526" i="35" s="1"/>
  <c r="T2526" i="35"/>
  <c r="S2526" i="35"/>
  <c r="L2526" i="35"/>
  <c r="X2525" i="35"/>
  <c r="AE2525" i="35" s="1"/>
  <c r="T2525" i="35"/>
  <c r="S2525" i="35"/>
  <c r="L2525" i="35"/>
  <c r="X2524" i="35"/>
  <c r="AE2524" i="35" s="1"/>
  <c r="T2524" i="35"/>
  <c r="S2524" i="35"/>
  <c r="L2524" i="35"/>
  <c r="X2523" i="35"/>
  <c r="AE2523" i="35" s="1"/>
  <c r="T2523" i="35"/>
  <c r="S2523" i="35"/>
  <c r="L2523" i="35"/>
  <c r="X2522" i="35"/>
  <c r="AE2522" i="35" s="1"/>
  <c r="T2522" i="35"/>
  <c r="S2522" i="35"/>
  <c r="L2522" i="35"/>
  <c r="X2521" i="35"/>
  <c r="AE2521" i="35" s="1"/>
  <c r="T2521" i="35"/>
  <c r="S2521" i="35"/>
  <c r="L2521" i="35"/>
  <c r="X2520" i="35"/>
  <c r="AE2520" i="35" s="1"/>
  <c r="T2520" i="35"/>
  <c r="S2520" i="35"/>
  <c r="L2520" i="35"/>
  <c r="X2519" i="35"/>
  <c r="AE2519" i="35" s="1"/>
  <c r="T2519" i="35"/>
  <c r="S2519" i="35"/>
  <c r="L2519" i="35"/>
  <c r="X2518" i="35"/>
  <c r="AE2518" i="35" s="1"/>
  <c r="T2518" i="35"/>
  <c r="S2518" i="35"/>
  <c r="L2518" i="35"/>
  <c r="X2517" i="35"/>
  <c r="AE2517" i="35" s="1"/>
  <c r="T2517" i="35"/>
  <c r="S2517" i="35"/>
  <c r="L2517" i="35"/>
  <c r="X2516" i="35"/>
  <c r="AE2516" i="35" s="1"/>
  <c r="T2516" i="35"/>
  <c r="S2516" i="35"/>
  <c r="L2516" i="35"/>
  <c r="X2515" i="35"/>
  <c r="AE2515" i="35" s="1"/>
  <c r="T2515" i="35"/>
  <c r="S2515" i="35"/>
  <c r="L2515" i="35"/>
  <c r="X2514" i="35"/>
  <c r="AE2514" i="35" s="1"/>
  <c r="T2514" i="35"/>
  <c r="S2514" i="35"/>
  <c r="L2514" i="35"/>
  <c r="X2513" i="35"/>
  <c r="AE2513" i="35" s="1"/>
  <c r="T2513" i="35"/>
  <c r="S2513" i="35"/>
  <c r="L2513" i="35"/>
  <c r="X2512" i="35"/>
  <c r="AE2512" i="35" s="1"/>
  <c r="T2512" i="35"/>
  <c r="S2512" i="35"/>
  <c r="L2512" i="35"/>
  <c r="X2511" i="35"/>
  <c r="AE2511" i="35" s="1"/>
  <c r="T2511" i="35"/>
  <c r="S2511" i="35"/>
  <c r="L2511" i="35"/>
  <c r="X2510" i="35"/>
  <c r="AE2510" i="35" s="1"/>
  <c r="T2510" i="35"/>
  <c r="S2510" i="35"/>
  <c r="L2510" i="35"/>
  <c r="X2509" i="35"/>
  <c r="AE2509" i="35" s="1"/>
  <c r="T2509" i="35"/>
  <c r="S2509" i="35"/>
  <c r="L2509" i="35"/>
  <c r="X2508" i="35"/>
  <c r="AE2508" i="35" s="1"/>
  <c r="T2508" i="35"/>
  <c r="S2508" i="35"/>
  <c r="L2508" i="35"/>
  <c r="X2507" i="35"/>
  <c r="AE2507" i="35" s="1"/>
  <c r="T2507" i="35"/>
  <c r="S2507" i="35"/>
  <c r="L2507" i="35"/>
  <c r="X2506" i="35"/>
  <c r="AE2506" i="35" s="1"/>
  <c r="T2506" i="35"/>
  <c r="S2506" i="35"/>
  <c r="L2506" i="35"/>
  <c r="X2505" i="35"/>
  <c r="AE2505" i="35" s="1"/>
  <c r="T2505" i="35"/>
  <c r="S2505" i="35"/>
  <c r="L2505" i="35"/>
  <c r="X2504" i="35"/>
  <c r="AE2504" i="35" s="1"/>
  <c r="T2504" i="35"/>
  <c r="S2504" i="35"/>
  <c r="L2504" i="35"/>
  <c r="X2503" i="35"/>
  <c r="AE2503" i="35" s="1"/>
  <c r="T2503" i="35"/>
  <c r="S2503" i="35"/>
  <c r="L2503" i="35"/>
  <c r="X2502" i="35"/>
  <c r="AE2502" i="35" s="1"/>
  <c r="T2502" i="35"/>
  <c r="S2502" i="35"/>
  <c r="L2502" i="35"/>
  <c r="X2501" i="35"/>
  <c r="AE2501" i="35" s="1"/>
  <c r="T2501" i="35"/>
  <c r="S2501" i="35"/>
  <c r="L2501" i="35"/>
  <c r="X2500" i="35"/>
  <c r="AE2500" i="35" s="1"/>
  <c r="T2500" i="35"/>
  <c r="S2500" i="35"/>
  <c r="L2500" i="35"/>
  <c r="X2499" i="35"/>
  <c r="AE2499" i="35" s="1"/>
  <c r="T2499" i="35"/>
  <c r="S2499" i="35"/>
  <c r="L2499" i="35"/>
  <c r="X2498" i="35"/>
  <c r="AE2498" i="35" s="1"/>
  <c r="T2498" i="35"/>
  <c r="S2498" i="35"/>
  <c r="L2498" i="35"/>
  <c r="X2497" i="35"/>
  <c r="AE2497" i="35" s="1"/>
  <c r="T2497" i="35"/>
  <c r="S2497" i="35"/>
  <c r="L2497" i="35"/>
  <c r="X2496" i="35"/>
  <c r="AE2496" i="35" s="1"/>
  <c r="T2496" i="35"/>
  <c r="S2496" i="35"/>
  <c r="L2496" i="35"/>
  <c r="X2495" i="35"/>
  <c r="AE2495" i="35" s="1"/>
  <c r="T2495" i="35"/>
  <c r="S2495" i="35"/>
  <c r="L2495" i="35"/>
  <c r="X2494" i="35"/>
  <c r="AE2494" i="35" s="1"/>
  <c r="T2494" i="35"/>
  <c r="S2494" i="35"/>
  <c r="L2494" i="35"/>
  <c r="X2493" i="35"/>
  <c r="AE2493" i="35" s="1"/>
  <c r="T2493" i="35"/>
  <c r="S2493" i="35"/>
  <c r="L2493" i="35"/>
  <c r="X2492" i="35"/>
  <c r="AE2492" i="35" s="1"/>
  <c r="T2492" i="35"/>
  <c r="S2492" i="35"/>
  <c r="L2492" i="35"/>
  <c r="X2491" i="35"/>
  <c r="AE2491" i="35" s="1"/>
  <c r="T2491" i="35"/>
  <c r="S2491" i="35"/>
  <c r="L2491" i="35"/>
  <c r="X2490" i="35"/>
  <c r="AE2490" i="35" s="1"/>
  <c r="T2490" i="35"/>
  <c r="S2490" i="35"/>
  <c r="L2490" i="35"/>
  <c r="X2489" i="35"/>
  <c r="AE2489" i="35" s="1"/>
  <c r="T2489" i="35"/>
  <c r="S2489" i="35"/>
  <c r="L2489" i="35"/>
  <c r="X2488" i="35"/>
  <c r="AE2488" i="35" s="1"/>
  <c r="T2488" i="35"/>
  <c r="S2488" i="35"/>
  <c r="L2488" i="35"/>
  <c r="X2487" i="35"/>
  <c r="AE2487" i="35" s="1"/>
  <c r="T2487" i="35"/>
  <c r="S2487" i="35"/>
  <c r="L2487" i="35"/>
  <c r="X2486" i="35"/>
  <c r="AE2486" i="35" s="1"/>
  <c r="T2486" i="35"/>
  <c r="S2486" i="35"/>
  <c r="L2486" i="35"/>
  <c r="X2485" i="35"/>
  <c r="AE2485" i="35" s="1"/>
  <c r="T2485" i="35"/>
  <c r="S2485" i="35"/>
  <c r="L2485" i="35"/>
  <c r="X2484" i="35"/>
  <c r="AE2484" i="35" s="1"/>
  <c r="T2484" i="35"/>
  <c r="S2484" i="35"/>
  <c r="L2484" i="35"/>
  <c r="X2483" i="35"/>
  <c r="AE2483" i="35" s="1"/>
  <c r="T2483" i="35"/>
  <c r="S2483" i="35"/>
  <c r="L2483" i="35"/>
  <c r="X2482" i="35"/>
  <c r="AE2482" i="35" s="1"/>
  <c r="T2482" i="35"/>
  <c r="S2482" i="35"/>
  <c r="L2482" i="35"/>
  <c r="X2481" i="35"/>
  <c r="AE2481" i="35" s="1"/>
  <c r="T2481" i="35"/>
  <c r="S2481" i="35"/>
  <c r="L2481" i="35"/>
  <c r="X2480" i="35"/>
  <c r="AE2480" i="35" s="1"/>
  <c r="T2480" i="35"/>
  <c r="S2480" i="35"/>
  <c r="L2480" i="35"/>
  <c r="X2479" i="35"/>
  <c r="AE2479" i="35" s="1"/>
  <c r="T2479" i="35"/>
  <c r="S2479" i="35"/>
  <c r="L2479" i="35"/>
  <c r="X2478" i="35"/>
  <c r="AE2478" i="35" s="1"/>
  <c r="T2478" i="35"/>
  <c r="S2478" i="35"/>
  <c r="L2478" i="35"/>
  <c r="X2477" i="35"/>
  <c r="AE2477" i="35" s="1"/>
  <c r="T2477" i="35"/>
  <c r="S2477" i="35"/>
  <c r="L2477" i="35"/>
  <c r="X2476" i="35"/>
  <c r="AE2476" i="35" s="1"/>
  <c r="T2476" i="35"/>
  <c r="S2476" i="35"/>
  <c r="L2476" i="35"/>
  <c r="X2475" i="35"/>
  <c r="AE2475" i="35" s="1"/>
  <c r="T2475" i="35"/>
  <c r="S2475" i="35"/>
  <c r="L2475" i="35"/>
  <c r="X2474" i="35"/>
  <c r="AE2474" i="35" s="1"/>
  <c r="T2474" i="35"/>
  <c r="S2474" i="35"/>
  <c r="L2474" i="35"/>
  <c r="X2473" i="35"/>
  <c r="AE2473" i="35" s="1"/>
  <c r="T2473" i="35"/>
  <c r="S2473" i="35"/>
  <c r="L2473" i="35"/>
  <c r="X2472" i="35"/>
  <c r="AE2472" i="35" s="1"/>
  <c r="T2472" i="35"/>
  <c r="S2472" i="35"/>
  <c r="L2472" i="35"/>
  <c r="X2471" i="35"/>
  <c r="AE2471" i="35" s="1"/>
  <c r="T2471" i="35"/>
  <c r="S2471" i="35"/>
  <c r="L2471" i="35"/>
  <c r="X2470" i="35"/>
  <c r="AE2470" i="35" s="1"/>
  <c r="T2470" i="35"/>
  <c r="S2470" i="35"/>
  <c r="L2470" i="35"/>
  <c r="X2469" i="35"/>
  <c r="AE2469" i="35" s="1"/>
  <c r="T2469" i="35"/>
  <c r="S2469" i="35"/>
  <c r="L2469" i="35"/>
  <c r="X2468" i="35"/>
  <c r="AE2468" i="35" s="1"/>
  <c r="T2468" i="35"/>
  <c r="S2468" i="35"/>
  <c r="L2468" i="35"/>
  <c r="X2467" i="35"/>
  <c r="AE2467" i="35" s="1"/>
  <c r="T2467" i="35"/>
  <c r="S2467" i="35"/>
  <c r="L2467" i="35"/>
  <c r="X2466" i="35"/>
  <c r="AE2466" i="35" s="1"/>
  <c r="T2466" i="35"/>
  <c r="S2466" i="35"/>
  <c r="L2466" i="35"/>
  <c r="X2465" i="35"/>
  <c r="AE2465" i="35" s="1"/>
  <c r="T2465" i="35"/>
  <c r="S2465" i="35"/>
  <c r="L2465" i="35"/>
  <c r="X2464" i="35"/>
  <c r="AE2464" i="35" s="1"/>
  <c r="T2464" i="35"/>
  <c r="S2464" i="35"/>
  <c r="L2464" i="35"/>
  <c r="X2463" i="35"/>
  <c r="AE2463" i="35" s="1"/>
  <c r="T2463" i="35"/>
  <c r="S2463" i="35"/>
  <c r="L2463" i="35"/>
  <c r="X2462" i="35"/>
  <c r="AE2462" i="35" s="1"/>
  <c r="T2462" i="35"/>
  <c r="S2462" i="35"/>
  <c r="L2462" i="35"/>
  <c r="X2461" i="35"/>
  <c r="AE2461" i="35" s="1"/>
  <c r="T2461" i="35"/>
  <c r="S2461" i="35"/>
  <c r="L2461" i="35"/>
  <c r="X2460" i="35"/>
  <c r="AE2460" i="35" s="1"/>
  <c r="T2460" i="35"/>
  <c r="S2460" i="35"/>
  <c r="L2460" i="35"/>
  <c r="X2459" i="35"/>
  <c r="AE2459" i="35" s="1"/>
  <c r="T2459" i="35"/>
  <c r="S2459" i="35"/>
  <c r="L2459" i="35"/>
  <c r="X2458" i="35"/>
  <c r="AE2458" i="35" s="1"/>
  <c r="T2458" i="35"/>
  <c r="S2458" i="35"/>
  <c r="L2458" i="35"/>
  <c r="X2457" i="35"/>
  <c r="AE2457" i="35" s="1"/>
  <c r="T2457" i="35"/>
  <c r="S2457" i="35"/>
  <c r="L2457" i="35"/>
  <c r="X2456" i="35"/>
  <c r="AE2456" i="35" s="1"/>
  <c r="T2456" i="35"/>
  <c r="S2456" i="35"/>
  <c r="L2456" i="35"/>
  <c r="X2455" i="35"/>
  <c r="AE2455" i="35" s="1"/>
  <c r="T2455" i="35"/>
  <c r="S2455" i="35"/>
  <c r="L2455" i="35"/>
  <c r="X2454" i="35"/>
  <c r="AE2454" i="35" s="1"/>
  <c r="T2454" i="35"/>
  <c r="S2454" i="35"/>
  <c r="L2454" i="35"/>
  <c r="X2453" i="35"/>
  <c r="AE2453" i="35" s="1"/>
  <c r="T2453" i="35"/>
  <c r="S2453" i="35"/>
  <c r="L2453" i="35"/>
  <c r="X2452" i="35"/>
  <c r="AE2452" i="35" s="1"/>
  <c r="T2452" i="35"/>
  <c r="S2452" i="35"/>
  <c r="L2452" i="35"/>
  <c r="X2451" i="35"/>
  <c r="AE2451" i="35" s="1"/>
  <c r="T2451" i="35"/>
  <c r="S2451" i="35"/>
  <c r="L2451" i="35"/>
  <c r="X2450" i="35"/>
  <c r="AE2450" i="35" s="1"/>
  <c r="T2450" i="35"/>
  <c r="S2450" i="35"/>
  <c r="L2450" i="35"/>
  <c r="X2449" i="35"/>
  <c r="AE2449" i="35" s="1"/>
  <c r="T2449" i="35"/>
  <c r="S2449" i="35"/>
  <c r="L2449" i="35"/>
  <c r="X2448" i="35"/>
  <c r="AE2448" i="35" s="1"/>
  <c r="T2448" i="35"/>
  <c r="S2448" i="35"/>
  <c r="L2448" i="35"/>
  <c r="X2447" i="35"/>
  <c r="AE2447" i="35" s="1"/>
  <c r="T2447" i="35"/>
  <c r="S2447" i="35"/>
  <c r="L2447" i="35"/>
  <c r="X2446" i="35"/>
  <c r="AE2446" i="35" s="1"/>
  <c r="T2446" i="35"/>
  <c r="S2446" i="35"/>
  <c r="L2446" i="35"/>
  <c r="X2445" i="35"/>
  <c r="AE2445" i="35" s="1"/>
  <c r="T2445" i="35"/>
  <c r="S2445" i="35"/>
  <c r="L2445" i="35"/>
  <c r="X2444" i="35"/>
  <c r="AE2444" i="35" s="1"/>
  <c r="T2444" i="35"/>
  <c r="S2444" i="35"/>
  <c r="L2444" i="35"/>
  <c r="X2443" i="35"/>
  <c r="AE2443" i="35" s="1"/>
  <c r="T2443" i="35"/>
  <c r="S2443" i="35"/>
  <c r="L2443" i="35"/>
  <c r="X2442" i="35"/>
  <c r="AE2442" i="35" s="1"/>
  <c r="T2442" i="35"/>
  <c r="S2442" i="35"/>
  <c r="L2442" i="35"/>
  <c r="X2441" i="35"/>
  <c r="AE2441" i="35" s="1"/>
  <c r="T2441" i="35"/>
  <c r="S2441" i="35"/>
  <c r="L2441" i="35"/>
  <c r="X2440" i="35"/>
  <c r="AE2440" i="35" s="1"/>
  <c r="T2440" i="35"/>
  <c r="S2440" i="35"/>
  <c r="L2440" i="35"/>
  <c r="X2439" i="35"/>
  <c r="AE2439" i="35" s="1"/>
  <c r="T2439" i="35"/>
  <c r="S2439" i="35"/>
  <c r="L2439" i="35"/>
  <c r="X2438" i="35"/>
  <c r="AE2438" i="35" s="1"/>
  <c r="T2438" i="35"/>
  <c r="S2438" i="35"/>
  <c r="L2438" i="35"/>
  <c r="X2437" i="35"/>
  <c r="AE2437" i="35" s="1"/>
  <c r="T2437" i="35"/>
  <c r="S2437" i="35"/>
  <c r="L2437" i="35"/>
  <c r="X2436" i="35"/>
  <c r="AE2436" i="35" s="1"/>
  <c r="T2436" i="35"/>
  <c r="S2436" i="35"/>
  <c r="L2436" i="35"/>
  <c r="X2435" i="35"/>
  <c r="AE2435" i="35" s="1"/>
  <c r="T2435" i="35"/>
  <c r="S2435" i="35"/>
  <c r="L2435" i="35"/>
  <c r="X2434" i="35"/>
  <c r="AE2434" i="35" s="1"/>
  <c r="T2434" i="35"/>
  <c r="S2434" i="35"/>
  <c r="L2434" i="35"/>
  <c r="X2433" i="35"/>
  <c r="AE2433" i="35" s="1"/>
  <c r="T2433" i="35"/>
  <c r="S2433" i="35"/>
  <c r="L2433" i="35"/>
  <c r="X2432" i="35"/>
  <c r="AE2432" i="35" s="1"/>
  <c r="T2432" i="35"/>
  <c r="S2432" i="35"/>
  <c r="L2432" i="35"/>
  <c r="X2431" i="35"/>
  <c r="AE2431" i="35" s="1"/>
  <c r="T2431" i="35"/>
  <c r="S2431" i="35"/>
  <c r="L2431" i="35"/>
  <c r="X2430" i="35"/>
  <c r="AE2430" i="35" s="1"/>
  <c r="T2430" i="35"/>
  <c r="S2430" i="35"/>
  <c r="L2430" i="35"/>
  <c r="X2429" i="35"/>
  <c r="AE2429" i="35" s="1"/>
  <c r="T2429" i="35"/>
  <c r="S2429" i="35"/>
  <c r="L2429" i="35"/>
  <c r="X2428" i="35"/>
  <c r="AE2428" i="35" s="1"/>
  <c r="T2428" i="35"/>
  <c r="S2428" i="35"/>
  <c r="L2428" i="35"/>
  <c r="X2427" i="35"/>
  <c r="AE2427" i="35" s="1"/>
  <c r="T2427" i="35"/>
  <c r="S2427" i="35"/>
  <c r="L2427" i="35"/>
  <c r="X2426" i="35"/>
  <c r="AE2426" i="35" s="1"/>
  <c r="T2426" i="35"/>
  <c r="S2426" i="35"/>
  <c r="L2426" i="35"/>
  <c r="X2425" i="35"/>
  <c r="AE2425" i="35" s="1"/>
  <c r="T2425" i="35"/>
  <c r="S2425" i="35"/>
  <c r="L2425" i="35"/>
  <c r="X2424" i="35"/>
  <c r="AE2424" i="35" s="1"/>
  <c r="T2424" i="35"/>
  <c r="S2424" i="35"/>
  <c r="L2424" i="35"/>
  <c r="X2423" i="35"/>
  <c r="AE2423" i="35" s="1"/>
  <c r="T2423" i="35"/>
  <c r="S2423" i="35"/>
  <c r="L2423" i="35"/>
  <c r="X2422" i="35"/>
  <c r="AE2422" i="35" s="1"/>
  <c r="T2422" i="35"/>
  <c r="S2422" i="35"/>
  <c r="L2422" i="35"/>
  <c r="X2421" i="35"/>
  <c r="AE2421" i="35" s="1"/>
  <c r="T2421" i="35"/>
  <c r="S2421" i="35"/>
  <c r="L2421" i="35"/>
  <c r="X2420" i="35"/>
  <c r="AE2420" i="35" s="1"/>
  <c r="T2420" i="35"/>
  <c r="S2420" i="35"/>
  <c r="L2420" i="35"/>
  <c r="X2419" i="35"/>
  <c r="AE2419" i="35" s="1"/>
  <c r="T2419" i="35"/>
  <c r="S2419" i="35"/>
  <c r="L2419" i="35"/>
  <c r="X2418" i="35"/>
  <c r="AE2418" i="35" s="1"/>
  <c r="T2418" i="35"/>
  <c r="S2418" i="35"/>
  <c r="L2418" i="35"/>
  <c r="X2417" i="35"/>
  <c r="AE2417" i="35" s="1"/>
  <c r="T2417" i="35"/>
  <c r="S2417" i="35"/>
  <c r="L2417" i="35"/>
  <c r="X2416" i="35"/>
  <c r="AE2416" i="35" s="1"/>
  <c r="T2416" i="35"/>
  <c r="S2416" i="35"/>
  <c r="L2416" i="35"/>
  <c r="X2415" i="35"/>
  <c r="AE2415" i="35" s="1"/>
  <c r="T2415" i="35"/>
  <c r="S2415" i="35"/>
  <c r="L2415" i="35"/>
  <c r="X2414" i="35"/>
  <c r="AE2414" i="35" s="1"/>
  <c r="T2414" i="35"/>
  <c r="S2414" i="35"/>
  <c r="L2414" i="35"/>
  <c r="X2413" i="35"/>
  <c r="AE2413" i="35" s="1"/>
  <c r="T2413" i="35"/>
  <c r="S2413" i="35"/>
  <c r="L2413" i="35"/>
  <c r="X2412" i="35"/>
  <c r="AE2412" i="35" s="1"/>
  <c r="T2412" i="35"/>
  <c r="S2412" i="35"/>
  <c r="L2412" i="35"/>
  <c r="X2411" i="35"/>
  <c r="AE2411" i="35" s="1"/>
  <c r="T2411" i="35"/>
  <c r="S2411" i="35"/>
  <c r="L2411" i="35"/>
  <c r="X2410" i="35"/>
  <c r="AE2410" i="35" s="1"/>
  <c r="T2410" i="35"/>
  <c r="S2410" i="35"/>
  <c r="L2410" i="35"/>
  <c r="X2409" i="35"/>
  <c r="AE2409" i="35" s="1"/>
  <c r="T2409" i="35"/>
  <c r="S2409" i="35"/>
  <c r="L2409" i="35"/>
  <c r="X2408" i="35"/>
  <c r="AE2408" i="35" s="1"/>
  <c r="T2408" i="35"/>
  <c r="S2408" i="35"/>
  <c r="L2408" i="35"/>
  <c r="X2407" i="35"/>
  <c r="AE2407" i="35" s="1"/>
  <c r="T2407" i="35"/>
  <c r="S2407" i="35"/>
  <c r="L2407" i="35"/>
  <c r="X2406" i="35"/>
  <c r="AE2406" i="35" s="1"/>
  <c r="T2406" i="35"/>
  <c r="S2406" i="35"/>
  <c r="L2406" i="35"/>
  <c r="X2405" i="35"/>
  <c r="AE2405" i="35" s="1"/>
  <c r="T2405" i="35"/>
  <c r="S2405" i="35"/>
  <c r="L2405" i="35"/>
  <c r="X2404" i="35"/>
  <c r="AE2404" i="35" s="1"/>
  <c r="T2404" i="35"/>
  <c r="S2404" i="35"/>
  <c r="L2404" i="35"/>
  <c r="X2403" i="35"/>
  <c r="AE2403" i="35" s="1"/>
  <c r="T2403" i="35"/>
  <c r="S2403" i="35"/>
  <c r="L2403" i="35"/>
  <c r="X2402" i="35"/>
  <c r="AE2402" i="35" s="1"/>
  <c r="T2402" i="35"/>
  <c r="S2402" i="35"/>
  <c r="L2402" i="35"/>
  <c r="X2401" i="35"/>
  <c r="AE2401" i="35" s="1"/>
  <c r="T2401" i="35"/>
  <c r="S2401" i="35"/>
  <c r="L2401" i="35"/>
  <c r="X2400" i="35"/>
  <c r="AE2400" i="35" s="1"/>
  <c r="T2400" i="35"/>
  <c r="S2400" i="35"/>
  <c r="L2400" i="35"/>
  <c r="X2399" i="35"/>
  <c r="AE2399" i="35" s="1"/>
  <c r="T2399" i="35"/>
  <c r="S2399" i="35"/>
  <c r="L2399" i="35"/>
  <c r="X2398" i="35"/>
  <c r="AE2398" i="35" s="1"/>
  <c r="T2398" i="35"/>
  <c r="S2398" i="35"/>
  <c r="L2398" i="35"/>
  <c r="X2397" i="35"/>
  <c r="AE2397" i="35" s="1"/>
  <c r="T2397" i="35"/>
  <c r="S2397" i="35"/>
  <c r="L2397" i="35"/>
  <c r="X2396" i="35"/>
  <c r="AE2396" i="35" s="1"/>
  <c r="T2396" i="35"/>
  <c r="S2396" i="35"/>
  <c r="L2396" i="35"/>
  <c r="X2395" i="35"/>
  <c r="AE2395" i="35" s="1"/>
  <c r="T2395" i="35"/>
  <c r="S2395" i="35"/>
  <c r="L2395" i="35"/>
  <c r="X2394" i="35"/>
  <c r="AE2394" i="35" s="1"/>
  <c r="T2394" i="35"/>
  <c r="S2394" i="35"/>
  <c r="L2394" i="35"/>
  <c r="X2393" i="35"/>
  <c r="AE2393" i="35" s="1"/>
  <c r="T2393" i="35"/>
  <c r="S2393" i="35"/>
  <c r="L2393" i="35"/>
  <c r="X2392" i="35"/>
  <c r="AE2392" i="35" s="1"/>
  <c r="T2392" i="35"/>
  <c r="S2392" i="35"/>
  <c r="L2392" i="35"/>
  <c r="X2391" i="35"/>
  <c r="AE2391" i="35" s="1"/>
  <c r="T2391" i="35"/>
  <c r="S2391" i="35"/>
  <c r="L2391" i="35"/>
  <c r="X2390" i="35"/>
  <c r="AE2390" i="35" s="1"/>
  <c r="T2390" i="35"/>
  <c r="S2390" i="35"/>
  <c r="L2390" i="35"/>
  <c r="X2389" i="35"/>
  <c r="AE2389" i="35" s="1"/>
  <c r="T2389" i="35"/>
  <c r="S2389" i="35"/>
  <c r="L2389" i="35"/>
  <c r="X2388" i="35"/>
  <c r="AE2388" i="35" s="1"/>
  <c r="T2388" i="35"/>
  <c r="S2388" i="35"/>
  <c r="L2388" i="35"/>
  <c r="X2387" i="35"/>
  <c r="AE2387" i="35" s="1"/>
  <c r="T2387" i="35"/>
  <c r="S2387" i="35"/>
  <c r="L2387" i="35"/>
  <c r="X2386" i="35"/>
  <c r="AE2386" i="35" s="1"/>
  <c r="T2386" i="35"/>
  <c r="S2386" i="35"/>
  <c r="L2386" i="35"/>
  <c r="X2385" i="35"/>
  <c r="AE2385" i="35" s="1"/>
  <c r="T2385" i="35"/>
  <c r="S2385" i="35"/>
  <c r="L2385" i="35"/>
  <c r="X2384" i="35"/>
  <c r="AE2384" i="35" s="1"/>
  <c r="T2384" i="35"/>
  <c r="S2384" i="35"/>
  <c r="L2384" i="35"/>
  <c r="X2383" i="35"/>
  <c r="AE2383" i="35" s="1"/>
  <c r="T2383" i="35"/>
  <c r="S2383" i="35"/>
  <c r="L2383" i="35"/>
  <c r="X2382" i="35"/>
  <c r="AE2382" i="35" s="1"/>
  <c r="T2382" i="35"/>
  <c r="S2382" i="35"/>
  <c r="L2382" i="35"/>
  <c r="X2381" i="35"/>
  <c r="AE2381" i="35" s="1"/>
  <c r="T2381" i="35"/>
  <c r="S2381" i="35"/>
  <c r="L2381" i="35"/>
  <c r="X2380" i="35"/>
  <c r="AE2380" i="35" s="1"/>
  <c r="T2380" i="35"/>
  <c r="S2380" i="35"/>
  <c r="L2380" i="35"/>
  <c r="X2379" i="35"/>
  <c r="AE2379" i="35" s="1"/>
  <c r="T2379" i="35"/>
  <c r="S2379" i="35"/>
  <c r="L2379" i="35"/>
  <c r="X2378" i="35"/>
  <c r="AE2378" i="35" s="1"/>
  <c r="T2378" i="35"/>
  <c r="S2378" i="35"/>
  <c r="L2378" i="35"/>
  <c r="X2377" i="35"/>
  <c r="AE2377" i="35" s="1"/>
  <c r="T2377" i="35"/>
  <c r="S2377" i="35"/>
  <c r="L2377" i="35"/>
  <c r="X2376" i="35"/>
  <c r="AE2376" i="35" s="1"/>
  <c r="T2376" i="35"/>
  <c r="S2376" i="35"/>
  <c r="L2376" i="35"/>
  <c r="X2375" i="35"/>
  <c r="AE2375" i="35" s="1"/>
  <c r="T2375" i="35"/>
  <c r="S2375" i="35"/>
  <c r="L2375" i="35"/>
  <c r="X2374" i="35"/>
  <c r="AE2374" i="35" s="1"/>
  <c r="T2374" i="35"/>
  <c r="S2374" i="35"/>
  <c r="L2374" i="35"/>
  <c r="X2373" i="35"/>
  <c r="AE2373" i="35" s="1"/>
  <c r="T2373" i="35"/>
  <c r="S2373" i="35"/>
  <c r="L2373" i="35"/>
  <c r="X2372" i="35"/>
  <c r="AE2372" i="35" s="1"/>
  <c r="T2372" i="35"/>
  <c r="S2372" i="35"/>
  <c r="L2372" i="35"/>
  <c r="X2371" i="35"/>
  <c r="AE2371" i="35" s="1"/>
  <c r="T2371" i="35"/>
  <c r="S2371" i="35"/>
  <c r="L2371" i="35"/>
  <c r="X2370" i="35"/>
  <c r="AE2370" i="35" s="1"/>
  <c r="T2370" i="35"/>
  <c r="S2370" i="35"/>
  <c r="L2370" i="35"/>
  <c r="X2369" i="35"/>
  <c r="AE2369" i="35" s="1"/>
  <c r="T2369" i="35"/>
  <c r="S2369" i="35"/>
  <c r="L2369" i="35"/>
  <c r="X2368" i="35"/>
  <c r="AE2368" i="35" s="1"/>
  <c r="T2368" i="35"/>
  <c r="S2368" i="35"/>
  <c r="L2368" i="35"/>
  <c r="X2367" i="35"/>
  <c r="AE2367" i="35" s="1"/>
  <c r="T2367" i="35"/>
  <c r="S2367" i="35"/>
  <c r="L2367" i="35"/>
  <c r="X2366" i="35"/>
  <c r="AE2366" i="35" s="1"/>
  <c r="T2366" i="35"/>
  <c r="S2366" i="35"/>
  <c r="L2366" i="35"/>
  <c r="X2365" i="35"/>
  <c r="AE2365" i="35" s="1"/>
  <c r="T2365" i="35"/>
  <c r="S2365" i="35"/>
  <c r="L2365" i="35"/>
  <c r="X2364" i="35"/>
  <c r="AE2364" i="35" s="1"/>
  <c r="T2364" i="35"/>
  <c r="S2364" i="35"/>
  <c r="L2364" i="35"/>
  <c r="X2363" i="35"/>
  <c r="AE2363" i="35" s="1"/>
  <c r="T2363" i="35"/>
  <c r="S2363" i="35"/>
  <c r="L2363" i="35"/>
  <c r="X2362" i="35"/>
  <c r="AE2362" i="35" s="1"/>
  <c r="T2362" i="35"/>
  <c r="S2362" i="35"/>
  <c r="L2362" i="35"/>
  <c r="X2361" i="35"/>
  <c r="AE2361" i="35" s="1"/>
  <c r="T2361" i="35"/>
  <c r="S2361" i="35"/>
  <c r="L2361" i="35"/>
  <c r="X2360" i="35"/>
  <c r="AE2360" i="35" s="1"/>
  <c r="T2360" i="35"/>
  <c r="S2360" i="35"/>
  <c r="L2360" i="35"/>
  <c r="X2359" i="35"/>
  <c r="AE2359" i="35" s="1"/>
  <c r="T2359" i="35"/>
  <c r="S2359" i="35"/>
  <c r="L2359" i="35"/>
  <c r="X2358" i="35"/>
  <c r="AE2358" i="35" s="1"/>
  <c r="T2358" i="35"/>
  <c r="S2358" i="35"/>
  <c r="L2358" i="35"/>
  <c r="X2357" i="35"/>
  <c r="AE2357" i="35" s="1"/>
  <c r="T2357" i="35"/>
  <c r="S2357" i="35"/>
  <c r="L2357" i="35"/>
  <c r="X2356" i="35"/>
  <c r="AE2356" i="35" s="1"/>
  <c r="T2356" i="35"/>
  <c r="S2356" i="35"/>
  <c r="L2356" i="35"/>
  <c r="X2355" i="35"/>
  <c r="AE2355" i="35" s="1"/>
  <c r="T2355" i="35"/>
  <c r="S2355" i="35"/>
  <c r="L2355" i="35"/>
  <c r="X2354" i="35"/>
  <c r="AE2354" i="35" s="1"/>
  <c r="T2354" i="35"/>
  <c r="S2354" i="35"/>
  <c r="L2354" i="35"/>
  <c r="X2353" i="35"/>
  <c r="AE2353" i="35" s="1"/>
  <c r="T2353" i="35"/>
  <c r="S2353" i="35"/>
  <c r="L2353" i="35"/>
  <c r="X2352" i="35"/>
  <c r="AE2352" i="35" s="1"/>
  <c r="T2352" i="35"/>
  <c r="S2352" i="35"/>
  <c r="L2352" i="35"/>
  <c r="X2351" i="35"/>
  <c r="AE2351" i="35" s="1"/>
  <c r="T2351" i="35"/>
  <c r="S2351" i="35"/>
  <c r="L2351" i="35"/>
  <c r="X2350" i="35"/>
  <c r="AE2350" i="35" s="1"/>
  <c r="T2350" i="35"/>
  <c r="S2350" i="35"/>
  <c r="L2350" i="35"/>
  <c r="X2349" i="35"/>
  <c r="AE2349" i="35" s="1"/>
  <c r="T2349" i="35"/>
  <c r="S2349" i="35"/>
  <c r="L2349" i="35"/>
  <c r="X2348" i="35"/>
  <c r="AE2348" i="35" s="1"/>
  <c r="T2348" i="35"/>
  <c r="S2348" i="35"/>
  <c r="L2348" i="35"/>
  <c r="X2347" i="35"/>
  <c r="AE2347" i="35" s="1"/>
  <c r="T2347" i="35"/>
  <c r="S2347" i="35"/>
  <c r="L2347" i="35"/>
  <c r="X2346" i="35"/>
  <c r="AE2346" i="35" s="1"/>
  <c r="T2346" i="35"/>
  <c r="S2346" i="35"/>
  <c r="L2346" i="35"/>
  <c r="X2345" i="35"/>
  <c r="AE2345" i="35" s="1"/>
  <c r="T2345" i="35"/>
  <c r="S2345" i="35"/>
  <c r="L2345" i="35"/>
  <c r="X2344" i="35"/>
  <c r="AE2344" i="35" s="1"/>
  <c r="T2344" i="35"/>
  <c r="S2344" i="35"/>
  <c r="L2344" i="35"/>
  <c r="X2343" i="35"/>
  <c r="AE2343" i="35" s="1"/>
  <c r="T2343" i="35"/>
  <c r="S2343" i="35"/>
  <c r="L2343" i="35"/>
  <c r="X2342" i="35"/>
  <c r="AE2342" i="35" s="1"/>
  <c r="T2342" i="35"/>
  <c r="S2342" i="35"/>
  <c r="L2342" i="35"/>
  <c r="X2341" i="35"/>
  <c r="AE2341" i="35" s="1"/>
  <c r="T2341" i="35"/>
  <c r="S2341" i="35"/>
  <c r="L2341" i="35"/>
  <c r="X2340" i="35"/>
  <c r="AE2340" i="35" s="1"/>
  <c r="T2340" i="35"/>
  <c r="S2340" i="35"/>
  <c r="L2340" i="35"/>
  <c r="X2339" i="35"/>
  <c r="AE2339" i="35" s="1"/>
  <c r="T2339" i="35"/>
  <c r="S2339" i="35"/>
  <c r="L2339" i="35"/>
  <c r="X2338" i="35"/>
  <c r="AE2338" i="35" s="1"/>
  <c r="T2338" i="35"/>
  <c r="S2338" i="35"/>
  <c r="L2338" i="35"/>
  <c r="X2337" i="35"/>
  <c r="AE2337" i="35" s="1"/>
  <c r="T2337" i="35"/>
  <c r="S2337" i="35"/>
  <c r="L2337" i="35"/>
  <c r="X2336" i="35"/>
  <c r="AE2336" i="35" s="1"/>
  <c r="T2336" i="35"/>
  <c r="S2336" i="35"/>
  <c r="L2336" i="35"/>
  <c r="X2335" i="35"/>
  <c r="AE2335" i="35" s="1"/>
  <c r="T2335" i="35"/>
  <c r="S2335" i="35"/>
  <c r="L2335" i="35"/>
  <c r="X2334" i="35"/>
  <c r="AE2334" i="35" s="1"/>
  <c r="T2334" i="35"/>
  <c r="S2334" i="35"/>
  <c r="L2334" i="35"/>
  <c r="X2333" i="35"/>
  <c r="AE2333" i="35" s="1"/>
  <c r="T2333" i="35"/>
  <c r="S2333" i="35"/>
  <c r="L2333" i="35"/>
  <c r="X2332" i="35"/>
  <c r="AE2332" i="35" s="1"/>
  <c r="T2332" i="35"/>
  <c r="S2332" i="35"/>
  <c r="L2332" i="35"/>
  <c r="X2331" i="35"/>
  <c r="AE2331" i="35" s="1"/>
  <c r="T2331" i="35"/>
  <c r="S2331" i="35"/>
  <c r="L2331" i="35"/>
  <c r="X2330" i="35"/>
  <c r="AE2330" i="35" s="1"/>
  <c r="T2330" i="35"/>
  <c r="S2330" i="35"/>
  <c r="L2330" i="35"/>
  <c r="X2329" i="35"/>
  <c r="AE2329" i="35" s="1"/>
  <c r="T2329" i="35"/>
  <c r="S2329" i="35"/>
  <c r="L2329" i="35"/>
  <c r="X2328" i="35"/>
  <c r="AE2328" i="35" s="1"/>
  <c r="T2328" i="35"/>
  <c r="S2328" i="35"/>
  <c r="L2328" i="35"/>
  <c r="X2327" i="35"/>
  <c r="AE2327" i="35" s="1"/>
  <c r="T2327" i="35"/>
  <c r="S2327" i="35"/>
  <c r="L2327" i="35"/>
  <c r="X2326" i="35"/>
  <c r="AE2326" i="35" s="1"/>
  <c r="T2326" i="35"/>
  <c r="S2326" i="35"/>
  <c r="L2326" i="35"/>
  <c r="X2325" i="35"/>
  <c r="AE2325" i="35" s="1"/>
  <c r="T2325" i="35"/>
  <c r="S2325" i="35"/>
  <c r="L2325" i="35"/>
  <c r="X2324" i="35"/>
  <c r="AE2324" i="35" s="1"/>
  <c r="T2324" i="35"/>
  <c r="S2324" i="35"/>
  <c r="L2324" i="35"/>
  <c r="X2323" i="35"/>
  <c r="AE2323" i="35" s="1"/>
  <c r="T2323" i="35"/>
  <c r="S2323" i="35"/>
  <c r="L2323" i="35"/>
  <c r="X2322" i="35"/>
  <c r="AE2322" i="35" s="1"/>
  <c r="T2322" i="35"/>
  <c r="S2322" i="35"/>
  <c r="L2322" i="35"/>
  <c r="X2321" i="35"/>
  <c r="AE2321" i="35" s="1"/>
  <c r="T2321" i="35"/>
  <c r="S2321" i="35"/>
  <c r="L2321" i="35"/>
  <c r="X2320" i="35"/>
  <c r="AE2320" i="35" s="1"/>
  <c r="T2320" i="35"/>
  <c r="S2320" i="35"/>
  <c r="L2320" i="35"/>
  <c r="X2319" i="35"/>
  <c r="AE2319" i="35" s="1"/>
  <c r="T2319" i="35"/>
  <c r="S2319" i="35"/>
  <c r="L2319" i="35"/>
  <c r="X2318" i="35"/>
  <c r="AE2318" i="35" s="1"/>
  <c r="T2318" i="35"/>
  <c r="S2318" i="35"/>
  <c r="L2318" i="35"/>
  <c r="X2317" i="35"/>
  <c r="AE2317" i="35" s="1"/>
  <c r="T2317" i="35"/>
  <c r="S2317" i="35"/>
  <c r="L2317" i="35"/>
  <c r="X2316" i="35"/>
  <c r="AE2316" i="35" s="1"/>
  <c r="T2316" i="35"/>
  <c r="S2316" i="35"/>
  <c r="L2316" i="35"/>
  <c r="X2315" i="35"/>
  <c r="AE2315" i="35" s="1"/>
  <c r="T2315" i="35"/>
  <c r="S2315" i="35"/>
  <c r="L2315" i="35"/>
  <c r="X2314" i="35"/>
  <c r="AE2314" i="35" s="1"/>
  <c r="T2314" i="35"/>
  <c r="S2314" i="35"/>
  <c r="L2314" i="35"/>
  <c r="X2313" i="35"/>
  <c r="AE2313" i="35" s="1"/>
  <c r="T2313" i="35"/>
  <c r="S2313" i="35"/>
  <c r="L2313" i="35"/>
  <c r="X2312" i="35"/>
  <c r="AE2312" i="35" s="1"/>
  <c r="T2312" i="35"/>
  <c r="S2312" i="35"/>
  <c r="L2312" i="35"/>
  <c r="X2311" i="35"/>
  <c r="AE2311" i="35" s="1"/>
  <c r="T2311" i="35"/>
  <c r="S2311" i="35"/>
  <c r="L2311" i="35"/>
  <c r="X2310" i="35"/>
  <c r="AE2310" i="35" s="1"/>
  <c r="T2310" i="35"/>
  <c r="S2310" i="35"/>
  <c r="L2310" i="35"/>
  <c r="X2309" i="35"/>
  <c r="AE2309" i="35" s="1"/>
  <c r="T2309" i="35"/>
  <c r="S2309" i="35"/>
  <c r="L2309" i="35"/>
  <c r="X2308" i="35"/>
  <c r="AE2308" i="35" s="1"/>
  <c r="T2308" i="35"/>
  <c r="S2308" i="35"/>
  <c r="L2308" i="35"/>
  <c r="X2307" i="35"/>
  <c r="AE2307" i="35" s="1"/>
  <c r="T2307" i="35"/>
  <c r="S2307" i="35"/>
  <c r="L2307" i="35"/>
  <c r="X2306" i="35"/>
  <c r="AE2306" i="35" s="1"/>
  <c r="T2306" i="35"/>
  <c r="S2306" i="35"/>
  <c r="L2306" i="35"/>
  <c r="X2305" i="35"/>
  <c r="AE2305" i="35" s="1"/>
  <c r="T2305" i="35"/>
  <c r="S2305" i="35"/>
  <c r="L2305" i="35"/>
  <c r="X2304" i="35"/>
  <c r="AE2304" i="35" s="1"/>
  <c r="T2304" i="35"/>
  <c r="S2304" i="35"/>
  <c r="L2304" i="35"/>
  <c r="X2303" i="35"/>
  <c r="AE2303" i="35" s="1"/>
  <c r="T2303" i="35"/>
  <c r="S2303" i="35"/>
  <c r="L2303" i="35"/>
  <c r="X2302" i="35"/>
  <c r="AE2302" i="35" s="1"/>
  <c r="T2302" i="35"/>
  <c r="S2302" i="35"/>
  <c r="L2302" i="35"/>
  <c r="X2301" i="35"/>
  <c r="AE2301" i="35" s="1"/>
  <c r="T2301" i="35"/>
  <c r="S2301" i="35"/>
  <c r="L2301" i="35"/>
  <c r="X2300" i="35"/>
  <c r="AE2300" i="35" s="1"/>
  <c r="T2300" i="35"/>
  <c r="S2300" i="35"/>
  <c r="L2300" i="35"/>
  <c r="X2299" i="35"/>
  <c r="AE2299" i="35" s="1"/>
  <c r="T2299" i="35"/>
  <c r="S2299" i="35"/>
  <c r="L2299" i="35"/>
  <c r="X2298" i="35"/>
  <c r="AE2298" i="35" s="1"/>
  <c r="T2298" i="35"/>
  <c r="S2298" i="35"/>
  <c r="L2298" i="35"/>
  <c r="X2297" i="35"/>
  <c r="AE2297" i="35" s="1"/>
  <c r="T2297" i="35"/>
  <c r="S2297" i="35"/>
  <c r="L2297" i="35"/>
  <c r="X2296" i="35"/>
  <c r="AE2296" i="35" s="1"/>
  <c r="T2296" i="35"/>
  <c r="S2296" i="35"/>
  <c r="L2296" i="35"/>
  <c r="X2295" i="35"/>
  <c r="AE2295" i="35" s="1"/>
  <c r="T2295" i="35"/>
  <c r="S2295" i="35"/>
  <c r="L2295" i="35"/>
  <c r="X2294" i="35"/>
  <c r="AE2294" i="35" s="1"/>
  <c r="T2294" i="35"/>
  <c r="S2294" i="35"/>
  <c r="L2294" i="35"/>
  <c r="X2293" i="35"/>
  <c r="AE2293" i="35" s="1"/>
  <c r="T2293" i="35"/>
  <c r="S2293" i="35"/>
  <c r="L2293" i="35"/>
  <c r="X2292" i="35"/>
  <c r="AE2292" i="35" s="1"/>
  <c r="T2292" i="35"/>
  <c r="S2292" i="35"/>
  <c r="L2292" i="35"/>
  <c r="X2291" i="35"/>
  <c r="AE2291" i="35" s="1"/>
  <c r="T2291" i="35"/>
  <c r="S2291" i="35"/>
  <c r="L2291" i="35"/>
  <c r="X2290" i="35"/>
  <c r="AE2290" i="35" s="1"/>
  <c r="T2290" i="35"/>
  <c r="S2290" i="35"/>
  <c r="L2290" i="35"/>
  <c r="X2289" i="35"/>
  <c r="AE2289" i="35" s="1"/>
  <c r="T2289" i="35"/>
  <c r="S2289" i="35"/>
  <c r="L2289" i="35"/>
  <c r="X2288" i="35"/>
  <c r="AE2288" i="35" s="1"/>
  <c r="T2288" i="35"/>
  <c r="S2288" i="35"/>
  <c r="L2288" i="35"/>
  <c r="X2287" i="35"/>
  <c r="AE2287" i="35" s="1"/>
  <c r="T2287" i="35"/>
  <c r="S2287" i="35"/>
  <c r="L2287" i="35"/>
  <c r="X2286" i="35"/>
  <c r="AE2286" i="35" s="1"/>
  <c r="T2286" i="35"/>
  <c r="S2286" i="35"/>
  <c r="L2286" i="35"/>
  <c r="X2285" i="35"/>
  <c r="AE2285" i="35" s="1"/>
  <c r="T2285" i="35"/>
  <c r="S2285" i="35"/>
  <c r="L2285" i="35"/>
  <c r="X2284" i="35"/>
  <c r="AE2284" i="35" s="1"/>
  <c r="T2284" i="35"/>
  <c r="S2284" i="35"/>
  <c r="L2284" i="35"/>
  <c r="X2283" i="35"/>
  <c r="AE2283" i="35" s="1"/>
  <c r="T2283" i="35"/>
  <c r="S2283" i="35"/>
  <c r="L2283" i="35"/>
  <c r="X2282" i="35"/>
  <c r="AE2282" i="35" s="1"/>
  <c r="T2282" i="35"/>
  <c r="S2282" i="35"/>
  <c r="L2282" i="35"/>
  <c r="X2281" i="35"/>
  <c r="AE2281" i="35" s="1"/>
  <c r="T2281" i="35"/>
  <c r="S2281" i="35"/>
  <c r="L2281" i="35"/>
  <c r="X2280" i="35"/>
  <c r="AE2280" i="35" s="1"/>
  <c r="T2280" i="35"/>
  <c r="S2280" i="35"/>
  <c r="L2280" i="35"/>
  <c r="X2279" i="35"/>
  <c r="AE2279" i="35" s="1"/>
  <c r="T2279" i="35"/>
  <c r="S2279" i="35"/>
  <c r="L2279" i="35"/>
  <c r="X2278" i="35"/>
  <c r="AE2278" i="35" s="1"/>
  <c r="T2278" i="35"/>
  <c r="S2278" i="35"/>
  <c r="L2278" i="35"/>
  <c r="X2277" i="35"/>
  <c r="AE2277" i="35" s="1"/>
  <c r="T2277" i="35"/>
  <c r="S2277" i="35"/>
  <c r="L2277" i="35"/>
  <c r="X2276" i="35"/>
  <c r="AE2276" i="35" s="1"/>
  <c r="T2276" i="35"/>
  <c r="S2276" i="35"/>
  <c r="L2276" i="35"/>
  <c r="X2275" i="35"/>
  <c r="AE2275" i="35" s="1"/>
  <c r="T2275" i="35"/>
  <c r="S2275" i="35"/>
  <c r="L2275" i="35"/>
  <c r="X2274" i="35"/>
  <c r="AE2274" i="35" s="1"/>
  <c r="T2274" i="35"/>
  <c r="S2274" i="35"/>
  <c r="L2274" i="35"/>
  <c r="X2273" i="35"/>
  <c r="AE2273" i="35" s="1"/>
  <c r="T2273" i="35"/>
  <c r="S2273" i="35"/>
  <c r="L2273" i="35"/>
  <c r="X2272" i="35"/>
  <c r="AE2272" i="35" s="1"/>
  <c r="T2272" i="35"/>
  <c r="S2272" i="35"/>
  <c r="L2272" i="35"/>
  <c r="X2271" i="35"/>
  <c r="AE2271" i="35" s="1"/>
  <c r="T2271" i="35"/>
  <c r="S2271" i="35"/>
  <c r="L2271" i="35"/>
  <c r="X2270" i="35"/>
  <c r="AE2270" i="35" s="1"/>
  <c r="T2270" i="35"/>
  <c r="S2270" i="35"/>
  <c r="L2270" i="35"/>
  <c r="X2269" i="35"/>
  <c r="AE2269" i="35" s="1"/>
  <c r="T2269" i="35"/>
  <c r="S2269" i="35"/>
  <c r="L2269" i="35"/>
  <c r="X2268" i="35"/>
  <c r="AE2268" i="35" s="1"/>
  <c r="T2268" i="35"/>
  <c r="S2268" i="35"/>
  <c r="L2268" i="35"/>
  <c r="X2267" i="35"/>
  <c r="AE2267" i="35" s="1"/>
  <c r="T2267" i="35"/>
  <c r="S2267" i="35"/>
  <c r="L2267" i="35"/>
  <c r="X2266" i="35"/>
  <c r="AE2266" i="35" s="1"/>
  <c r="T2266" i="35"/>
  <c r="S2266" i="35"/>
  <c r="L2266" i="35"/>
  <c r="X2265" i="35"/>
  <c r="AE2265" i="35" s="1"/>
  <c r="T2265" i="35"/>
  <c r="S2265" i="35"/>
  <c r="L2265" i="35"/>
  <c r="X2264" i="35"/>
  <c r="AE2264" i="35" s="1"/>
  <c r="T2264" i="35"/>
  <c r="S2264" i="35"/>
  <c r="L2264" i="35"/>
  <c r="X2263" i="35"/>
  <c r="AE2263" i="35" s="1"/>
  <c r="T2263" i="35"/>
  <c r="S2263" i="35"/>
  <c r="L2263" i="35"/>
  <c r="X2262" i="35"/>
  <c r="AE2262" i="35" s="1"/>
  <c r="T2262" i="35"/>
  <c r="S2262" i="35"/>
  <c r="L2262" i="35"/>
  <c r="X2261" i="35"/>
  <c r="AE2261" i="35" s="1"/>
  <c r="T2261" i="35"/>
  <c r="S2261" i="35"/>
  <c r="L2261" i="35"/>
  <c r="X2260" i="35"/>
  <c r="AE2260" i="35" s="1"/>
  <c r="T2260" i="35"/>
  <c r="S2260" i="35"/>
  <c r="L2260" i="35"/>
  <c r="X2259" i="35"/>
  <c r="AE2259" i="35" s="1"/>
  <c r="T2259" i="35"/>
  <c r="S2259" i="35"/>
  <c r="L2259" i="35"/>
  <c r="X2258" i="35"/>
  <c r="AE2258" i="35" s="1"/>
  <c r="T2258" i="35"/>
  <c r="S2258" i="35"/>
  <c r="L2258" i="35"/>
  <c r="X2257" i="35"/>
  <c r="AE2257" i="35" s="1"/>
  <c r="T2257" i="35"/>
  <c r="S2257" i="35"/>
  <c r="L2257" i="35"/>
  <c r="X2256" i="35"/>
  <c r="AE2256" i="35" s="1"/>
  <c r="T2256" i="35"/>
  <c r="S2256" i="35"/>
  <c r="L2256" i="35"/>
  <c r="X2255" i="35"/>
  <c r="AE2255" i="35" s="1"/>
  <c r="T2255" i="35"/>
  <c r="S2255" i="35"/>
  <c r="L2255" i="35"/>
  <c r="X2254" i="35"/>
  <c r="AE2254" i="35" s="1"/>
  <c r="T2254" i="35"/>
  <c r="S2254" i="35"/>
  <c r="L2254" i="35"/>
  <c r="X2253" i="35"/>
  <c r="AE2253" i="35" s="1"/>
  <c r="T2253" i="35"/>
  <c r="S2253" i="35"/>
  <c r="L2253" i="35"/>
  <c r="X2252" i="35"/>
  <c r="AE2252" i="35" s="1"/>
  <c r="T2252" i="35"/>
  <c r="S2252" i="35"/>
  <c r="L2252" i="35"/>
  <c r="X2251" i="35"/>
  <c r="AE2251" i="35" s="1"/>
  <c r="T2251" i="35"/>
  <c r="S2251" i="35"/>
  <c r="L2251" i="35"/>
  <c r="X2250" i="35"/>
  <c r="AE2250" i="35" s="1"/>
  <c r="T2250" i="35"/>
  <c r="S2250" i="35"/>
  <c r="L2250" i="35"/>
  <c r="X2249" i="35"/>
  <c r="AE2249" i="35" s="1"/>
  <c r="T2249" i="35"/>
  <c r="S2249" i="35"/>
  <c r="L2249" i="35"/>
  <c r="X2248" i="35"/>
  <c r="AE2248" i="35" s="1"/>
  <c r="T2248" i="35"/>
  <c r="S2248" i="35"/>
  <c r="L2248" i="35"/>
  <c r="X2247" i="35"/>
  <c r="AE2247" i="35" s="1"/>
  <c r="T2247" i="35"/>
  <c r="S2247" i="35"/>
  <c r="L2247" i="35"/>
  <c r="X2246" i="35"/>
  <c r="AE2246" i="35" s="1"/>
  <c r="T2246" i="35"/>
  <c r="S2246" i="35"/>
  <c r="L2246" i="35"/>
  <c r="X2245" i="35"/>
  <c r="AE2245" i="35" s="1"/>
  <c r="T2245" i="35"/>
  <c r="S2245" i="35"/>
  <c r="L2245" i="35"/>
  <c r="X2244" i="35"/>
  <c r="AE2244" i="35" s="1"/>
  <c r="T2244" i="35"/>
  <c r="S2244" i="35"/>
  <c r="L2244" i="35"/>
  <c r="X2243" i="35"/>
  <c r="AE2243" i="35" s="1"/>
  <c r="T2243" i="35"/>
  <c r="S2243" i="35"/>
  <c r="L2243" i="35"/>
  <c r="X2242" i="35"/>
  <c r="AE2242" i="35" s="1"/>
  <c r="T2242" i="35"/>
  <c r="S2242" i="35"/>
  <c r="L2242" i="35"/>
  <c r="X2241" i="35"/>
  <c r="AE2241" i="35" s="1"/>
  <c r="T2241" i="35"/>
  <c r="S2241" i="35"/>
  <c r="L2241" i="35"/>
  <c r="X2240" i="35"/>
  <c r="AE2240" i="35" s="1"/>
  <c r="T2240" i="35"/>
  <c r="S2240" i="35"/>
  <c r="L2240" i="35"/>
  <c r="X2239" i="35"/>
  <c r="AE2239" i="35" s="1"/>
  <c r="T2239" i="35"/>
  <c r="S2239" i="35"/>
  <c r="L2239" i="35"/>
  <c r="X2238" i="35"/>
  <c r="AE2238" i="35" s="1"/>
  <c r="T2238" i="35"/>
  <c r="S2238" i="35"/>
  <c r="L2238" i="35"/>
  <c r="X2237" i="35"/>
  <c r="AE2237" i="35" s="1"/>
  <c r="T2237" i="35"/>
  <c r="S2237" i="35"/>
  <c r="L2237" i="35"/>
  <c r="X2236" i="35"/>
  <c r="AE2236" i="35" s="1"/>
  <c r="T2236" i="35"/>
  <c r="S2236" i="35"/>
  <c r="L2236" i="35"/>
  <c r="X2235" i="35"/>
  <c r="AE2235" i="35" s="1"/>
  <c r="T2235" i="35"/>
  <c r="S2235" i="35"/>
  <c r="L2235" i="35"/>
  <c r="X2234" i="35"/>
  <c r="AE2234" i="35" s="1"/>
  <c r="T2234" i="35"/>
  <c r="S2234" i="35"/>
  <c r="L2234" i="35"/>
  <c r="X2233" i="35"/>
  <c r="AE2233" i="35" s="1"/>
  <c r="T2233" i="35"/>
  <c r="S2233" i="35"/>
  <c r="L2233" i="35"/>
  <c r="X2232" i="35"/>
  <c r="AE2232" i="35" s="1"/>
  <c r="T2232" i="35"/>
  <c r="S2232" i="35"/>
  <c r="L2232" i="35"/>
  <c r="X2231" i="35"/>
  <c r="AE2231" i="35" s="1"/>
  <c r="T2231" i="35"/>
  <c r="S2231" i="35"/>
  <c r="L2231" i="35"/>
  <c r="X2230" i="35"/>
  <c r="AE2230" i="35" s="1"/>
  <c r="T2230" i="35"/>
  <c r="S2230" i="35"/>
  <c r="L2230" i="35"/>
  <c r="X2229" i="35"/>
  <c r="AE2229" i="35" s="1"/>
  <c r="T2229" i="35"/>
  <c r="S2229" i="35"/>
  <c r="L2229" i="35"/>
  <c r="X2228" i="35"/>
  <c r="AE2228" i="35" s="1"/>
  <c r="T2228" i="35"/>
  <c r="S2228" i="35"/>
  <c r="L2228" i="35"/>
  <c r="X2227" i="35"/>
  <c r="AE2227" i="35" s="1"/>
  <c r="T2227" i="35"/>
  <c r="S2227" i="35"/>
  <c r="L2227" i="35"/>
  <c r="X2226" i="35"/>
  <c r="AE2226" i="35" s="1"/>
  <c r="T2226" i="35"/>
  <c r="S2226" i="35"/>
  <c r="L2226" i="35"/>
  <c r="X2225" i="35"/>
  <c r="AE2225" i="35" s="1"/>
  <c r="T2225" i="35"/>
  <c r="S2225" i="35"/>
  <c r="L2225" i="35"/>
  <c r="X2224" i="35"/>
  <c r="AE2224" i="35" s="1"/>
  <c r="T2224" i="35"/>
  <c r="S2224" i="35"/>
  <c r="L2224" i="35"/>
  <c r="X2223" i="35"/>
  <c r="AE2223" i="35" s="1"/>
  <c r="T2223" i="35"/>
  <c r="S2223" i="35"/>
  <c r="L2223" i="35"/>
  <c r="X2222" i="35"/>
  <c r="AE2222" i="35" s="1"/>
  <c r="T2222" i="35"/>
  <c r="S2222" i="35"/>
  <c r="L2222" i="35"/>
  <c r="X2221" i="35"/>
  <c r="AE2221" i="35" s="1"/>
  <c r="T2221" i="35"/>
  <c r="S2221" i="35"/>
  <c r="L2221" i="35"/>
  <c r="X2220" i="35"/>
  <c r="AE2220" i="35" s="1"/>
  <c r="T2220" i="35"/>
  <c r="S2220" i="35"/>
  <c r="L2220" i="35"/>
  <c r="X2219" i="35"/>
  <c r="AE2219" i="35" s="1"/>
  <c r="T2219" i="35"/>
  <c r="S2219" i="35"/>
  <c r="L2219" i="35"/>
  <c r="X2218" i="35"/>
  <c r="AE2218" i="35" s="1"/>
  <c r="T2218" i="35"/>
  <c r="S2218" i="35"/>
  <c r="L2218" i="35"/>
  <c r="X2217" i="35"/>
  <c r="AE2217" i="35" s="1"/>
  <c r="T2217" i="35"/>
  <c r="S2217" i="35"/>
  <c r="L2217" i="35"/>
  <c r="X2216" i="35"/>
  <c r="AE2216" i="35" s="1"/>
  <c r="T2216" i="35"/>
  <c r="S2216" i="35"/>
  <c r="L2216" i="35"/>
  <c r="X2215" i="35"/>
  <c r="AE2215" i="35" s="1"/>
  <c r="T2215" i="35"/>
  <c r="S2215" i="35"/>
  <c r="L2215" i="35"/>
  <c r="X2214" i="35"/>
  <c r="AE2214" i="35" s="1"/>
  <c r="T2214" i="35"/>
  <c r="S2214" i="35"/>
  <c r="L2214" i="35"/>
  <c r="X2213" i="35"/>
  <c r="AE2213" i="35" s="1"/>
  <c r="T2213" i="35"/>
  <c r="S2213" i="35"/>
  <c r="L2213" i="35"/>
  <c r="X2212" i="35"/>
  <c r="AE2212" i="35" s="1"/>
  <c r="T2212" i="35"/>
  <c r="S2212" i="35"/>
  <c r="L2212" i="35"/>
  <c r="X2211" i="35"/>
  <c r="AE2211" i="35" s="1"/>
  <c r="T2211" i="35"/>
  <c r="S2211" i="35"/>
  <c r="L2211" i="35"/>
  <c r="X2210" i="35"/>
  <c r="AE2210" i="35" s="1"/>
  <c r="T2210" i="35"/>
  <c r="S2210" i="35"/>
  <c r="L2210" i="35"/>
  <c r="X2209" i="35"/>
  <c r="AE2209" i="35" s="1"/>
  <c r="T2209" i="35"/>
  <c r="S2209" i="35"/>
  <c r="L2209" i="35"/>
  <c r="X2208" i="35"/>
  <c r="AE2208" i="35" s="1"/>
  <c r="T2208" i="35"/>
  <c r="S2208" i="35"/>
  <c r="L2208" i="35"/>
  <c r="X2207" i="35"/>
  <c r="AE2207" i="35" s="1"/>
  <c r="T2207" i="35"/>
  <c r="S2207" i="35"/>
  <c r="L2207" i="35"/>
  <c r="X2206" i="35"/>
  <c r="AE2206" i="35" s="1"/>
  <c r="T2206" i="35"/>
  <c r="S2206" i="35"/>
  <c r="L2206" i="35"/>
  <c r="X2205" i="35"/>
  <c r="AE2205" i="35" s="1"/>
  <c r="T2205" i="35"/>
  <c r="S2205" i="35"/>
  <c r="L2205" i="35"/>
  <c r="X2204" i="35"/>
  <c r="AE2204" i="35" s="1"/>
  <c r="T2204" i="35"/>
  <c r="S2204" i="35"/>
  <c r="L2204" i="35"/>
  <c r="X2203" i="35"/>
  <c r="AE2203" i="35" s="1"/>
  <c r="T2203" i="35"/>
  <c r="S2203" i="35"/>
  <c r="L2203" i="35"/>
  <c r="X2202" i="35"/>
  <c r="AE2202" i="35" s="1"/>
  <c r="T2202" i="35"/>
  <c r="S2202" i="35"/>
  <c r="L2202" i="35"/>
  <c r="X2201" i="35"/>
  <c r="AE2201" i="35" s="1"/>
  <c r="T2201" i="35"/>
  <c r="S2201" i="35"/>
  <c r="L2201" i="35"/>
  <c r="X2200" i="35"/>
  <c r="AE2200" i="35" s="1"/>
  <c r="T2200" i="35"/>
  <c r="S2200" i="35"/>
  <c r="L2200" i="35"/>
  <c r="X2199" i="35"/>
  <c r="AE2199" i="35" s="1"/>
  <c r="T2199" i="35"/>
  <c r="S2199" i="35"/>
  <c r="L2199" i="35"/>
  <c r="X2198" i="35"/>
  <c r="AE2198" i="35" s="1"/>
  <c r="T2198" i="35"/>
  <c r="S2198" i="35"/>
  <c r="L2198" i="35"/>
  <c r="X2197" i="35"/>
  <c r="AE2197" i="35" s="1"/>
  <c r="T2197" i="35"/>
  <c r="S2197" i="35"/>
  <c r="L2197" i="35"/>
  <c r="X2196" i="35"/>
  <c r="AE2196" i="35" s="1"/>
  <c r="T2196" i="35"/>
  <c r="S2196" i="35"/>
  <c r="L2196" i="35"/>
  <c r="X2195" i="35"/>
  <c r="AE2195" i="35" s="1"/>
  <c r="T2195" i="35"/>
  <c r="S2195" i="35"/>
  <c r="L2195" i="35"/>
  <c r="X2194" i="35"/>
  <c r="AE2194" i="35" s="1"/>
  <c r="T2194" i="35"/>
  <c r="S2194" i="35"/>
  <c r="L2194" i="35"/>
  <c r="X2193" i="35"/>
  <c r="AE2193" i="35" s="1"/>
  <c r="T2193" i="35"/>
  <c r="S2193" i="35"/>
  <c r="L2193" i="35"/>
  <c r="X2192" i="35"/>
  <c r="AE2192" i="35" s="1"/>
  <c r="T2192" i="35"/>
  <c r="S2192" i="35"/>
  <c r="L2192" i="35"/>
  <c r="X2191" i="35"/>
  <c r="AE2191" i="35" s="1"/>
  <c r="T2191" i="35"/>
  <c r="S2191" i="35"/>
  <c r="L2191" i="35"/>
  <c r="X2190" i="35"/>
  <c r="AE2190" i="35" s="1"/>
  <c r="T2190" i="35"/>
  <c r="S2190" i="35"/>
  <c r="L2190" i="35"/>
  <c r="X2189" i="35"/>
  <c r="AE2189" i="35" s="1"/>
  <c r="T2189" i="35"/>
  <c r="S2189" i="35"/>
  <c r="L2189" i="35"/>
  <c r="X2188" i="35"/>
  <c r="AE2188" i="35" s="1"/>
  <c r="T2188" i="35"/>
  <c r="S2188" i="35"/>
  <c r="L2188" i="35"/>
  <c r="X2187" i="35"/>
  <c r="AE2187" i="35" s="1"/>
  <c r="T2187" i="35"/>
  <c r="S2187" i="35"/>
  <c r="L2187" i="35"/>
  <c r="X2186" i="35"/>
  <c r="AE2186" i="35" s="1"/>
  <c r="T2186" i="35"/>
  <c r="S2186" i="35"/>
  <c r="L2186" i="35"/>
  <c r="X2185" i="35"/>
  <c r="AE2185" i="35" s="1"/>
  <c r="T2185" i="35"/>
  <c r="S2185" i="35"/>
  <c r="L2185" i="35"/>
  <c r="X2184" i="35"/>
  <c r="AE2184" i="35" s="1"/>
  <c r="T2184" i="35"/>
  <c r="S2184" i="35"/>
  <c r="L2184" i="35"/>
  <c r="X2183" i="35"/>
  <c r="AE2183" i="35" s="1"/>
  <c r="T2183" i="35"/>
  <c r="S2183" i="35"/>
  <c r="L2183" i="35"/>
  <c r="X2182" i="35"/>
  <c r="AE2182" i="35" s="1"/>
  <c r="T2182" i="35"/>
  <c r="S2182" i="35"/>
  <c r="L2182" i="35"/>
  <c r="X2181" i="35"/>
  <c r="AE2181" i="35" s="1"/>
  <c r="T2181" i="35"/>
  <c r="S2181" i="35"/>
  <c r="L2181" i="35"/>
  <c r="X2180" i="35"/>
  <c r="AE2180" i="35" s="1"/>
  <c r="T2180" i="35"/>
  <c r="S2180" i="35"/>
  <c r="L2180" i="35"/>
  <c r="X2179" i="35"/>
  <c r="AE2179" i="35" s="1"/>
  <c r="T2179" i="35"/>
  <c r="S2179" i="35"/>
  <c r="L2179" i="35"/>
  <c r="X2178" i="35"/>
  <c r="AE2178" i="35" s="1"/>
  <c r="T2178" i="35"/>
  <c r="S2178" i="35"/>
  <c r="L2178" i="35"/>
  <c r="X2177" i="35"/>
  <c r="AE2177" i="35" s="1"/>
  <c r="T2177" i="35"/>
  <c r="S2177" i="35"/>
  <c r="L2177" i="35"/>
  <c r="X2176" i="35"/>
  <c r="AE2176" i="35" s="1"/>
  <c r="T2176" i="35"/>
  <c r="S2176" i="35"/>
  <c r="L2176" i="35"/>
  <c r="X2175" i="35"/>
  <c r="AE2175" i="35" s="1"/>
  <c r="T2175" i="35"/>
  <c r="S2175" i="35"/>
  <c r="L2175" i="35"/>
  <c r="X2174" i="35"/>
  <c r="AE2174" i="35" s="1"/>
  <c r="T2174" i="35"/>
  <c r="S2174" i="35"/>
  <c r="L2174" i="35"/>
  <c r="X2173" i="35"/>
  <c r="AE2173" i="35" s="1"/>
  <c r="T2173" i="35"/>
  <c r="S2173" i="35"/>
  <c r="L2173" i="35"/>
  <c r="X2172" i="35"/>
  <c r="AE2172" i="35" s="1"/>
  <c r="T2172" i="35"/>
  <c r="S2172" i="35"/>
  <c r="L2172" i="35"/>
  <c r="X2171" i="35"/>
  <c r="AE2171" i="35" s="1"/>
  <c r="T2171" i="35"/>
  <c r="S2171" i="35"/>
  <c r="L2171" i="35"/>
  <c r="X2170" i="35"/>
  <c r="AE2170" i="35" s="1"/>
  <c r="T2170" i="35"/>
  <c r="S2170" i="35"/>
  <c r="L2170" i="35"/>
  <c r="X2169" i="35"/>
  <c r="AE2169" i="35" s="1"/>
  <c r="T2169" i="35"/>
  <c r="S2169" i="35"/>
  <c r="L2169" i="35"/>
  <c r="X2168" i="35"/>
  <c r="AE2168" i="35" s="1"/>
  <c r="T2168" i="35"/>
  <c r="S2168" i="35"/>
  <c r="L2168" i="35"/>
  <c r="X2167" i="35"/>
  <c r="AE2167" i="35" s="1"/>
  <c r="T2167" i="35"/>
  <c r="S2167" i="35"/>
  <c r="L2167" i="35"/>
  <c r="X2166" i="35"/>
  <c r="AE2166" i="35" s="1"/>
  <c r="T2166" i="35"/>
  <c r="S2166" i="35"/>
  <c r="L2166" i="35"/>
  <c r="X2165" i="35"/>
  <c r="AE2165" i="35" s="1"/>
  <c r="T2165" i="35"/>
  <c r="S2165" i="35"/>
  <c r="L2165" i="35"/>
  <c r="X2164" i="35"/>
  <c r="AE2164" i="35" s="1"/>
  <c r="T2164" i="35"/>
  <c r="S2164" i="35"/>
  <c r="L2164" i="35"/>
  <c r="X2163" i="35"/>
  <c r="AE2163" i="35" s="1"/>
  <c r="T2163" i="35"/>
  <c r="S2163" i="35"/>
  <c r="L2163" i="35"/>
  <c r="X2162" i="35"/>
  <c r="AE2162" i="35" s="1"/>
  <c r="T2162" i="35"/>
  <c r="S2162" i="35"/>
  <c r="L2162" i="35"/>
  <c r="X2161" i="35"/>
  <c r="AE2161" i="35" s="1"/>
  <c r="T2161" i="35"/>
  <c r="S2161" i="35"/>
  <c r="L2161" i="35"/>
  <c r="X2160" i="35"/>
  <c r="AE2160" i="35" s="1"/>
  <c r="T2160" i="35"/>
  <c r="S2160" i="35"/>
  <c r="L2160" i="35"/>
  <c r="X2159" i="35"/>
  <c r="AE2159" i="35" s="1"/>
  <c r="T2159" i="35"/>
  <c r="S2159" i="35"/>
  <c r="L2159" i="35"/>
  <c r="X2158" i="35"/>
  <c r="AE2158" i="35" s="1"/>
  <c r="T2158" i="35"/>
  <c r="S2158" i="35"/>
  <c r="L2158" i="35"/>
  <c r="X2157" i="35"/>
  <c r="AE2157" i="35" s="1"/>
  <c r="T2157" i="35"/>
  <c r="S2157" i="35"/>
  <c r="L2157" i="35"/>
  <c r="X2156" i="35"/>
  <c r="AE2156" i="35" s="1"/>
  <c r="T2156" i="35"/>
  <c r="S2156" i="35"/>
  <c r="L2156" i="35"/>
  <c r="X2155" i="35"/>
  <c r="AE2155" i="35" s="1"/>
  <c r="T2155" i="35"/>
  <c r="S2155" i="35"/>
  <c r="L2155" i="35"/>
  <c r="X2154" i="35"/>
  <c r="AE2154" i="35" s="1"/>
  <c r="T2154" i="35"/>
  <c r="S2154" i="35"/>
  <c r="L2154" i="35"/>
  <c r="X2153" i="35"/>
  <c r="AE2153" i="35" s="1"/>
  <c r="T2153" i="35"/>
  <c r="S2153" i="35"/>
  <c r="L2153" i="35"/>
  <c r="X2152" i="35"/>
  <c r="AE2152" i="35" s="1"/>
  <c r="T2152" i="35"/>
  <c r="S2152" i="35"/>
  <c r="L2152" i="35"/>
  <c r="X2151" i="35"/>
  <c r="AE2151" i="35" s="1"/>
  <c r="T2151" i="35"/>
  <c r="S2151" i="35"/>
  <c r="L2151" i="35"/>
  <c r="X2150" i="35"/>
  <c r="AE2150" i="35" s="1"/>
  <c r="T2150" i="35"/>
  <c r="S2150" i="35"/>
  <c r="L2150" i="35"/>
  <c r="X2149" i="35"/>
  <c r="AE2149" i="35" s="1"/>
  <c r="T2149" i="35"/>
  <c r="S2149" i="35"/>
  <c r="L2149" i="35"/>
  <c r="X2148" i="35"/>
  <c r="AE2148" i="35" s="1"/>
  <c r="T2148" i="35"/>
  <c r="S2148" i="35"/>
  <c r="L2148" i="35"/>
  <c r="X2147" i="35"/>
  <c r="AE2147" i="35" s="1"/>
  <c r="T2147" i="35"/>
  <c r="S2147" i="35"/>
  <c r="L2147" i="35"/>
  <c r="X2146" i="35"/>
  <c r="AE2146" i="35" s="1"/>
  <c r="T2146" i="35"/>
  <c r="S2146" i="35"/>
  <c r="L2146" i="35"/>
  <c r="X2145" i="35"/>
  <c r="AE2145" i="35" s="1"/>
  <c r="T2145" i="35"/>
  <c r="S2145" i="35"/>
  <c r="L2145" i="35"/>
  <c r="X2144" i="35"/>
  <c r="AE2144" i="35" s="1"/>
  <c r="T2144" i="35"/>
  <c r="S2144" i="35"/>
  <c r="L2144" i="35"/>
  <c r="X2143" i="35"/>
  <c r="AE2143" i="35" s="1"/>
  <c r="T2143" i="35"/>
  <c r="S2143" i="35"/>
  <c r="L2143" i="35"/>
  <c r="X2142" i="35"/>
  <c r="AE2142" i="35" s="1"/>
  <c r="T2142" i="35"/>
  <c r="S2142" i="35"/>
  <c r="L2142" i="35"/>
  <c r="X2141" i="35"/>
  <c r="AE2141" i="35" s="1"/>
  <c r="T2141" i="35"/>
  <c r="S2141" i="35"/>
  <c r="L2141" i="35"/>
  <c r="X2140" i="35"/>
  <c r="AE2140" i="35" s="1"/>
  <c r="T2140" i="35"/>
  <c r="S2140" i="35"/>
  <c r="L2140" i="35"/>
  <c r="X2139" i="35"/>
  <c r="AE2139" i="35" s="1"/>
  <c r="T2139" i="35"/>
  <c r="S2139" i="35"/>
  <c r="L2139" i="35"/>
  <c r="X2138" i="35"/>
  <c r="AE2138" i="35" s="1"/>
  <c r="T2138" i="35"/>
  <c r="S2138" i="35"/>
  <c r="L2138" i="35"/>
  <c r="X2137" i="35"/>
  <c r="AE2137" i="35" s="1"/>
  <c r="T2137" i="35"/>
  <c r="S2137" i="35"/>
  <c r="L2137" i="35"/>
  <c r="X2136" i="35"/>
  <c r="AE2136" i="35" s="1"/>
  <c r="T2136" i="35"/>
  <c r="S2136" i="35"/>
  <c r="L2136" i="35"/>
  <c r="X2135" i="35"/>
  <c r="AE2135" i="35" s="1"/>
  <c r="T2135" i="35"/>
  <c r="S2135" i="35"/>
  <c r="L2135" i="35"/>
  <c r="X2134" i="35"/>
  <c r="AE2134" i="35" s="1"/>
  <c r="T2134" i="35"/>
  <c r="S2134" i="35"/>
  <c r="L2134" i="35"/>
  <c r="X2133" i="35"/>
  <c r="AE2133" i="35" s="1"/>
  <c r="T2133" i="35"/>
  <c r="S2133" i="35"/>
  <c r="L2133" i="35"/>
  <c r="X2132" i="35"/>
  <c r="AE2132" i="35" s="1"/>
  <c r="T2132" i="35"/>
  <c r="S2132" i="35"/>
  <c r="L2132" i="35"/>
  <c r="X2131" i="35"/>
  <c r="AE2131" i="35" s="1"/>
  <c r="T2131" i="35"/>
  <c r="S2131" i="35"/>
  <c r="L2131" i="35"/>
  <c r="X2130" i="35"/>
  <c r="AE2130" i="35" s="1"/>
  <c r="T2130" i="35"/>
  <c r="S2130" i="35"/>
  <c r="L2130" i="35"/>
  <c r="X2129" i="35"/>
  <c r="AE2129" i="35" s="1"/>
  <c r="T2129" i="35"/>
  <c r="S2129" i="35"/>
  <c r="L2129" i="35"/>
  <c r="X2128" i="35"/>
  <c r="AE2128" i="35" s="1"/>
  <c r="T2128" i="35"/>
  <c r="S2128" i="35"/>
  <c r="L2128" i="35"/>
  <c r="X2127" i="35"/>
  <c r="AE2127" i="35" s="1"/>
  <c r="T2127" i="35"/>
  <c r="S2127" i="35"/>
  <c r="L2127" i="35"/>
  <c r="X2126" i="35"/>
  <c r="AE2126" i="35" s="1"/>
  <c r="T2126" i="35"/>
  <c r="S2126" i="35"/>
  <c r="L2126" i="35"/>
  <c r="X2125" i="35"/>
  <c r="AE2125" i="35" s="1"/>
  <c r="T2125" i="35"/>
  <c r="S2125" i="35"/>
  <c r="L2125" i="35"/>
  <c r="X2124" i="35"/>
  <c r="AE2124" i="35" s="1"/>
  <c r="T2124" i="35"/>
  <c r="S2124" i="35"/>
  <c r="L2124" i="35"/>
  <c r="X2123" i="35"/>
  <c r="AE2123" i="35" s="1"/>
  <c r="T2123" i="35"/>
  <c r="S2123" i="35"/>
  <c r="L2123" i="35"/>
  <c r="X2122" i="35"/>
  <c r="AE2122" i="35" s="1"/>
  <c r="T2122" i="35"/>
  <c r="S2122" i="35"/>
  <c r="L2122" i="35"/>
  <c r="X2121" i="35"/>
  <c r="AE2121" i="35" s="1"/>
  <c r="T2121" i="35"/>
  <c r="S2121" i="35"/>
  <c r="L2121" i="35"/>
  <c r="X2120" i="35"/>
  <c r="AE2120" i="35" s="1"/>
  <c r="T2120" i="35"/>
  <c r="S2120" i="35"/>
  <c r="L2120" i="35"/>
  <c r="X2119" i="35"/>
  <c r="AE2119" i="35" s="1"/>
  <c r="T2119" i="35"/>
  <c r="S2119" i="35"/>
  <c r="L2119" i="35"/>
  <c r="X2118" i="35"/>
  <c r="AE2118" i="35" s="1"/>
  <c r="T2118" i="35"/>
  <c r="S2118" i="35"/>
  <c r="L2118" i="35"/>
  <c r="X2117" i="35"/>
  <c r="AE2117" i="35" s="1"/>
  <c r="T2117" i="35"/>
  <c r="S2117" i="35"/>
  <c r="L2117" i="35"/>
  <c r="X2116" i="35"/>
  <c r="AE2116" i="35" s="1"/>
  <c r="T2116" i="35"/>
  <c r="S2116" i="35"/>
  <c r="L2116" i="35"/>
  <c r="X2115" i="35"/>
  <c r="AE2115" i="35" s="1"/>
  <c r="T2115" i="35"/>
  <c r="S2115" i="35"/>
  <c r="L2115" i="35"/>
  <c r="X2114" i="35"/>
  <c r="AE2114" i="35" s="1"/>
  <c r="T2114" i="35"/>
  <c r="S2114" i="35"/>
  <c r="L2114" i="35"/>
  <c r="X2113" i="35"/>
  <c r="AE2113" i="35" s="1"/>
  <c r="T2113" i="35"/>
  <c r="S2113" i="35"/>
  <c r="L2113" i="35"/>
  <c r="X2112" i="35"/>
  <c r="AE2112" i="35" s="1"/>
  <c r="T2112" i="35"/>
  <c r="S2112" i="35"/>
  <c r="L2112" i="35"/>
  <c r="X2111" i="35"/>
  <c r="AE2111" i="35" s="1"/>
  <c r="T2111" i="35"/>
  <c r="S2111" i="35"/>
  <c r="L2111" i="35"/>
  <c r="X2110" i="35"/>
  <c r="AE2110" i="35" s="1"/>
  <c r="T2110" i="35"/>
  <c r="S2110" i="35"/>
  <c r="L2110" i="35"/>
  <c r="X2109" i="35"/>
  <c r="AE2109" i="35" s="1"/>
  <c r="T2109" i="35"/>
  <c r="S2109" i="35"/>
  <c r="L2109" i="35"/>
  <c r="X2108" i="35"/>
  <c r="AE2108" i="35" s="1"/>
  <c r="T2108" i="35"/>
  <c r="S2108" i="35"/>
  <c r="L2108" i="35"/>
  <c r="X2107" i="35"/>
  <c r="AE2107" i="35" s="1"/>
  <c r="T2107" i="35"/>
  <c r="S2107" i="35"/>
  <c r="L2107" i="35"/>
  <c r="X2106" i="35"/>
  <c r="AE2106" i="35" s="1"/>
  <c r="T2106" i="35"/>
  <c r="S2106" i="35"/>
  <c r="L2106" i="35"/>
  <c r="X2105" i="35"/>
  <c r="AE2105" i="35" s="1"/>
  <c r="T2105" i="35"/>
  <c r="S2105" i="35"/>
  <c r="L2105" i="35"/>
  <c r="X2104" i="35"/>
  <c r="AE2104" i="35" s="1"/>
  <c r="T2104" i="35"/>
  <c r="S2104" i="35"/>
  <c r="L2104" i="35"/>
  <c r="X2103" i="35"/>
  <c r="AE2103" i="35" s="1"/>
  <c r="T2103" i="35"/>
  <c r="S2103" i="35"/>
  <c r="L2103" i="35"/>
  <c r="X2102" i="35"/>
  <c r="AE2102" i="35" s="1"/>
  <c r="T2102" i="35"/>
  <c r="S2102" i="35"/>
  <c r="L2102" i="35"/>
  <c r="X2101" i="35"/>
  <c r="AE2101" i="35" s="1"/>
  <c r="T2101" i="35"/>
  <c r="S2101" i="35"/>
  <c r="L2101" i="35"/>
  <c r="X2100" i="35"/>
  <c r="AE2100" i="35" s="1"/>
  <c r="T2100" i="35"/>
  <c r="S2100" i="35"/>
  <c r="L2100" i="35"/>
  <c r="X2099" i="35"/>
  <c r="AE2099" i="35" s="1"/>
  <c r="T2099" i="35"/>
  <c r="S2099" i="35"/>
  <c r="L2099" i="35"/>
  <c r="X2098" i="35"/>
  <c r="AE2098" i="35" s="1"/>
  <c r="T2098" i="35"/>
  <c r="S2098" i="35"/>
  <c r="L2098" i="35"/>
  <c r="X2097" i="35"/>
  <c r="AE2097" i="35" s="1"/>
  <c r="T2097" i="35"/>
  <c r="S2097" i="35"/>
  <c r="L2097" i="35"/>
  <c r="X2096" i="35"/>
  <c r="AE2096" i="35" s="1"/>
  <c r="T2096" i="35"/>
  <c r="S2096" i="35"/>
  <c r="L2096" i="35"/>
  <c r="X2095" i="35"/>
  <c r="AE2095" i="35" s="1"/>
  <c r="T2095" i="35"/>
  <c r="S2095" i="35"/>
  <c r="L2095" i="35"/>
  <c r="X2094" i="35"/>
  <c r="AE2094" i="35" s="1"/>
  <c r="T2094" i="35"/>
  <c r="S2094" i="35"/>
  <c r="L2094" i="35"/>
  <c r="X2093" i="35"/>
  <c r="AE2093" i="35" s="1"/>
  <c r="T2093" i="35"/>
  <c r="S2093" i="35"/>
  <c r="L2093" i="35"/>
  <c r="X2092" i="35"/>
  <c r="AE2092" i="35" s="1"/>
  <c r="T2092" i="35"/>
  <c r="S2092" i="35"/>
  <c r="L2092" i="35"/>
  <c r="X2091" i="35"/>
  <c r="AE2091" i="35" s="1"/>
  <c r="T2091" i="35"/>
  <c r="S2091" i="35"/>
  <c r="L2091" i="35"/>
  <c r="X2090" i="35"/>
  <c r="AE2090" i="35" s="1"/>
  <c r="T2090" i="35"/>
  <c r="S2090" i="35"/>
  <c r="L2090" i="35"/>
  <c r="X2089" i="35"/>
  <c r="AE2089" i="35" s="1"/>
  <c r="T2089" i="35"/>
  <c r="S2089" i="35"/>
  <c r="L2089" i="35"/>
  <c r="X2088" i="35"/>
  <c r="AE2088" i="35" s="1"/>
  <c r="T2088" i="35"/>
  <c r="S2088" i="35"/>
  <c r="L2088" i="35"/>
  <c r="X2087" i="35"/>
  <c r="AE2087" i="35" s="1"/>
  <c r="T2087" i="35"/>
  <c r="S2087" i="35"/>
  <c r="L2087" i="35"/>
  <c r="X2086" i="35"/>
  <c r="AE2086" i="35" s="1"/>
  <c r="T2086" i="35"/>
  <c r="S2086" i="35"/>
  <c r="L2086" i="35"/>
  <c r="X2085" i="35"/>
  <c r="AE2085" i="35" s="1"/>
  <c r="T2085" i="35"/>
  <c r="S2085" i="35"/>
  <c r="L2085" i="35"/>
  <c r="X2084" i="35"/>
  <c r="AE2084" i="35" s="1"/>
  <c r="T2084" i="35"/>
  <c r="S2084" i="35"/>
  <c r="L2084" i="35"/>
  <c r="X2083" i="35"/>
  <c r="AE2083" i="35" s="1"/>
  <c r="T2083" i="35"/>
  <c r="S2083" i="35"/>
  <c r="L2083" i="35"/>
  <c r="X2082" i="35"/>
  <c r="AE2082" i="35" s="1"/>
  <c r="T2082" i="35"/>
  <c r="S2082" i="35"/>
  <c r="L2082" i="35"/>
  <c r="X2081" i="35"/>
  <c r="AE2081" i="35" s="1"/>
  <c r="T2081" i="35"/>
  <c r="S2081" i="35"/>
  <c r="L2081" i="35"/>
  <c r="X2080" i="35"/>
  <c r="AE2080" i="35" s="1"/>
  <c r="T2080" i="35"/>
  <c r="S2080" i="35"/>
  <c r="L2080" i="35"/>
  <c r="X2079" i="35"/>
  <c r="AE2079" i="35" s="1"/>
  <c r="T2079" i="35"/>
  <c r="S2079" i="35"/>
  <c r="L2079" i="35"/>
  <c r="X2078" i="35"/>
  <c r="AE2078" i="35" s="1"/>
  <c r="T2078" i="35"/>
  <c r="S2078" i="35"/>
  <c r="L2078" i="35"/>
  <c r="X2077" i="35"/>
  <c r="AE2077" i="35" s="1"/>
  <c r="T2077" i="35"/>
  <c r="S2077" i="35"/>
  <c r="L2077" i="35"/>
  <c r="X2076" i="35"/>
  <c r="AE2076" i="35" s="1"/>
  <c r="T2076" i="35"/>
  <c r="S2076" i="35"/>
  <c r="L2076" i="35"/>
  <c r="X2075" i="35"/>
  <c r="AE2075" i="35" s="1"/>
  <c r="T2075" i="35"/>
  <c r="S2075" i="35"/>
  <c r="L2075" i="35"/>
  <c r="X2074" i="35"/>
  <c r="AE2074" i="35" s="1"/>
  <c r="T2074" i="35"/>
  <c r="S2074" i="35"/>
  <c r="L2074" i="35"/>
  <c r="X2073" i="35"/>
  <c r="AE2073" i="35" s="1"/>
  <c r="T2073" i="35"/>
  <c r="S2073" i="35"/>
  <c r="L2073" i="35"/>
  <c r="X2072" i="35"/>
  <c r="AE2072" i="35" s="1"/>
  <c r="T2072" i="35"/>
  <c r="S2072" i="35"/>
  <c r="L2072" i="35"/>
  <c r="X2071" i="35"/>
  <c r="AE2071" i="35" s="1"/>
  <c r="T2071" i="35"/>
  <c r="S2071" i="35"/>
  <c r="L2071" i="35"/>
  <c r="X2070" i="35"/>
  <c r="AE2070" i="35" s="1"/>
  <c r="T2070" i="35"/>
  <c r="S2070" i="35"/>
  <c r="L2070" i="35"/>
  <c r="X2069" i="35"/>
  <c r="AE2069" i="35" s="1"/>
  <c r="T2069" i="35"/>
  <c r="S2069" i="35"/>
  <c r="L2069" i="35"/>
  <c r="X2068" i="35"/>
  <c r="AE2068" i="35" s="1"/>
  <c r="T2068" i="35"/>
  <c r="S2068" i="35"/>
  <c r="L2068" i="35"/>
  <c r="X2067" i="35"/>
  <c r="AE2067" i="35" s="1"/>
  <c r="T2067" i="35"/>
  <c r="S2067" i="35"/>
  <c r="L2067" i="35"/>
  <c r="X2066" i="35"/>
  <c r="AE2066" i="35" s="1"/>
  <c r="T2066" i="35"/>
  <c r="S2066" i="35"/>
  <c r="L2066" i="35"/>
  <c r="X2065" i="35"/>
  <c r="AE2065" i="35" s="1"/>
  <c r="T2065" i="35"/>
  <c r="S2065" i="35"/>
  <c r="L2065" i="35"/>
  <c r="X2064" i="35"/>
  <c r="AE2064" i="35" s="1"/>
  <c r="T2064" i="35"/>
  <c r="S2064" i="35"/>
  <c r="L2064" i="35"/>
  <c r="X2063" i="35"/>
  <c r="AE2063" i="35" s="1"/>
  <c r="T2063" i="35"/>
  <c r="S2063" i="35"/>
  <c r="L2063" i="35"/>
  <c r="X2062" i="35"/>
  <c r="AE2062" i="35" s="1"/>
  <c r="T2062" i="35"/>
  <c r="S2062" i="35"/>
  <c r="L2062" i="35"/>
  <c r="X2061" i="35"/>
  <c r="AE2061" i="35" s="1"/>
  <c r="T2061" i="35"/>
  <c r="S2061" i="35"/>
  <c r="L2061" i="35"/>
  <c r="X2060" i="35"/>
  <c r="AE2060" i="35" s="1"/>
  <c r="T2060" i="35"/>
  <c r="S2060" i="35"/>
  <c r="L2060" i="35"/>
  <c r="X2059" i="35"/>
  <c r="AE2059" i="35" s="1"/>
  <c r="T2059" i="35"/>
  <c r="S2059" i="35"/>
  <c r="L2059" i="35"/>
  <c r="X2058" i="35"/>
  <c r="AE2058" i="35" s="1"/>
  <c r="T2058" i="35"/>
  <c r="S2058" i="35"/>
  <c r="L2058" i="35"/>
  <c r="X2057" i="35"/>
  <c r="AE2057" i="35" s="1"/>
  <c r="T2057" i="35"/>
  <c r="S2057" i="35"/>
  <c r="L2057" i="35"/>
  <c r="X2056" i="35"/>
  <c r="AE2056" i="35" s="1"/>
  <c r="T2056" i="35"/>
  <c r="S2056" i="35"/>
  <c r="L2056" i="35"/>
  <c r="X2055" i="35"/>
  <c r="AE2055" i="35" s="1"/>
  <c r="T2055" i="35"/>
  <c r="S2055" i="35"/>
  <c r="L2055" i="35"/>
  <c r="X2054" i="35"/>
  <c r="AE2054" i="35" s="1"/>
  <c r="T2054" i="35"/>
  <c r="S2054" i="35"/>
  <c r="L2054" i="35"/>
  <c r="X2053" i="35"/>
  <c r="AE2053" i="35" s="1"/>
  <c r="T2053" i="35"/>
  <c r="S2053" i="35"/>
  <c r="L2053" i="35"/>
  <c r="X2052" i="35"/>
  <c r="AE2052" i="35" s="1"/>
  <c r="T2052" i="35"/>
  <c r="S2052" i="35"/>
  <c r="L2052" i="35"/>
  <c r="X2051" i="35"/>
  <c r="AE2051" i="35" s="1"/>
  <c r="T2051" i="35"/>
  <c r="S2051" i="35"/>
  <c r="L2051" i="35"/>
  <c r="X2050" i="35"/>
  <c r="AE2050" i="35" s="1"/>
  <c r="T2050" i="35"/>
  <c r="S2050" i="35"/>
  <c r="L2050" i="35"/>
  <c r="X2049" i="35"/>
  <c r="AE2049" i="35" s="1"/>
  <c r="T2049" i="35"/>
  <c r="S2049" i="35"/>
  <c r="L2049" i="35"/>
  <c r="X2048" i="35"/>
  <c r="AE2048" i="35" s="1"/>
  <c r="T2048" i="35"/>
  <c r="S2048" i="35"/>
  <c r="L2048" i="35"/>
  <c r="X2047" i="35"/>
  <c r="AE2047" i="35" s="1"/>
  <c r="T2047" i="35"/>
  <c r="S2047" i="35"/>
  <c r="L2047" i="35"/>
  <c r="X2046" i="35"/>
  <c r="AE2046" i="35" s="1"/>
  <c r="T2046" i="35"/>
  <c r="S2046" i="35"/>
  <c r="L2046" i="35"/>
  <c r="X2045" i="35"/>
  <c r="AE2045" i="35" s="1"/>
  <c r="T2045" i="35"/>
  <c r="S2045" i="35"/>
  <c r="L2045" i="35"/>
  <c r="X2044" i="35"/>
  <c r="AE2044" i="35" s="1"/>
  <c r="T2044" i="35"/>
  <c r="S2044" i="35"/>
  <c r="L2044" i="35"/>
  <c r="X2043" i="35"/>
  <c r="AE2043" i="35" s="1"/>
  <c r="T2043" i="35"/>
  <c r="S2043" i="35"/>
  <c r="L2043" i="35"/>
  <c r="X2042" i="35"/>
  <c r="AE2042" i="35" s="1"/>
  <c r="T2042" i="35"/>
  <c r="S2042" i="35"/>
  <c r="L2042" i="35"/>
  <c r="X2041" i="35"/>
  <c r="AE2041" i="35" s="1"/>
  <c r="T2041" i="35"/>
  <c r="S2041" i="35"/>
  <c r="L2041" i="35"/>
  <c r="X2040" i="35"/>
  <c r="AE2040" i="35" s="1"/>
  <c r="T2040" i="35"/>
  <c r="S2040" i="35"/>
  <c r="L2040" i="35"/>
  <c r="X2039" i="35"/>
  <c r="AE2039" i="35" s="1"/>
  <c r="T2039" i="35"/>
  <c r="S2039" i="35"/>
  <c r="L2039" i="35"/>
  <c r="X2038" i="35"/>
  <c r="AE2038" i="35" s="1"/>
  <c r="T2038" i="35"/>
  <c r="S2038" i="35"/>
  <c r="L2038" i="35"/>
  <c r="X2037" i="35"/>
  <c r="AE2037" i="35" s="1"/>
  <c r="T2037" i="35"/>
  <c r="S2037" i="35"/>
  <c r="L2037" i="35"/>
  <c r="X2036" i="35"/>
  <c r="AE2036" i="35" s="1"/>
  <c r="T2036" i="35"/>
  <c r="S2036" i="35"/>
  <c r="L2036" i="35"/>
  <c r="X2035" i="35"/>
  <c r="AE2035" i="35" s="1"/>
  <c r="T2035" i="35"/>
  <c r="S2035" i="35"/>
  <c r="L2035" i="35"/>
  <c r="X2034" i="35"/>
  <c r="AE2034" i="35" s="1"/>
  <c r="T2034" i="35"/>
  <c r="S2034" i="35"/>
  <c r="L2034" i="35"/>
  <c r="X2033" i="35"/>
  <c r="AE2033" i="35" s="1"/>
  <c r="T2033" i="35"/>
  <c r="S2033" i="35"/>
  <c r="L2033" i="35"/>
  <c r="X2032" i="35"/>
  <c r="AE2032" i="35" s="1"/>
  <c r="T2032" i="35"/>
  <c r="S2032" i="35"/>
  <c r="L2032" i="35"/>
  <c r="X2031" i="35"/>
  <c r="AE2031" i="35" s="1"/>
  <c r="T2031" i="35"/>
  <c r="S2031" i="35"/>
  <c r="L2031" i="35"/>
  <c r="X2030" i="35"/>
  <c r="AE2030" i="35" s="1"/>
  <c r="T2030" i="35"/>
  <c r="S2030" i="35"/>
  <c r="L2030" i="35"/>
  <c r="X2029" i="35"/>
  <c r="AE2029" i="35" s="1"/>
  <c r="T2029" i="35"/>
  <c r="S2029" i="35"/>
  <c r="L2029" i="35"/>
  <c r="X2028" i="35"/>
  <c r="AE2028" i="35" s="1"/>
  <c r="T2028" i="35"/>
  <c r="S2028" i="35"/>
  <c r="L2028" i="35"/>
  <c r="X2027" i="35"/>
  <c r="AE2027" i="35" s="1"/>
  <c r="T2027" i="35"/>
  <c r="S2027" i="35"/>
  <c r="L2027" i="35"/>
  <c r="X2026" i="35"/>
  <c r="AE2026" i="35" s="1"/>
  <c r="T2026" i="35"/>
  <c r="S2026" i="35"/>
  <c r="L2026" i="35"/>
  <c r="X2025" i="35"/>
  <c r="AE2025" i="35" s="1"/>
  <c r="T2025" i="35"/>
  <c r="S2025" i="35"/>
  <c r="L2025" i="35"/>
  <c r="X2024" i="35"/>
  <c r="AE2024" i="35" s="1"/>
  <c r="T2024" i="35"/>
  <c r="S2024" i="35"/>
  <c r="L2024" i="35"/>
  <c r="X2023" i="35"/>
  <c r="AE2023" i="35" s="1"/>
  <c r="T2023" i="35"/>
  <c r="S2023" i="35"/>
  <c r="L2023" i="35"/>
  <c r="X2022" i="35"/>
  <c r="AE2022" i="35" s="1"/>
  <c r="T2022" i="35"/>
  <c r="S2022" i="35"/>
  <c r="L2022" i="35"/>
  <c r="X2021" i="35"/>
  <c r="AE2021" i="35" s="1"/>
  <c r="T2021" i="35"/>
  <c r="S2021" i="35"/>
  <c r="L2021" i="35"/>
  <c r="X2020" i="35"/>
  <c r="AE2020" i="35" s="1"/>
  <c r="T2020" i="35"/>
  <c r="S2020" i="35"/>
  <c r="L2020" i="35"/>
  <c r="X2019" i="35"/>
  <c r="AE2019" i="35" s="1"/>
  <c r="T2019" i="35"/>
  <c r="S2019" i="35"/>
  <c r="L2019" i="35"/>
  <c r="X2018" i="35"/>
  <c r="AE2018" i="35" s="1"/>
  <c r="T2018" i="35"/>
  <c r="S2018" i="35"/>
  <c r="L2018" i="35"/>
  <c r="X2017" i="35"/>
  <c r="AE2017" i="35" s="1"/>
  <c r="T2017" i="35"/>
  <c r="S2017" i="35"/>
  <c r="L2017" i="35"/>
  <c r="X2016" i="35"/>
  <c r="AE2016" i="35" s="1"/>
  <c r="T2016" i="35"/>
  <c r="S2016" i="35"/>
  <c r="L2016" i="35"/>
  <c r="X2015" i="35"/>
  <c r="AE2015" i="35" s="1"/>
  <c r="T2015" i="35"/>
  <c r="S2015" i="35"/>
  <c r="L2015" i="35"/>
  <c r="X2014" i="35"/>
  <c r="AE2014" i="35" s="1"/>
  <c r="T2014" i="35"/>
  <c r="S2014" i="35"/>
  <c r="L2014" i="35"/>
  <c r="X2013" i="35"/>
  <c r="AE2013" i="35" s="1"/>
  <c r="T2013" i="35"/>
  <c r="S2013" i="35"/>
  <c r="L2013" i="35"/>
  <c r="X2012" i="35"/>
  <c r="AE2012" i="35" s="1"/>
  <c r="T2012" i="35"/>
  <c r="S2012" i="35"/>
  <c r="L2012" i="35"/>
  <c r="X2011" i="35"/>
  <c r="AE2011" i="35" s="1"/>
  <c r="T2011" i="35"/>
  <c r="S2011" i="35"/>
  <c r="L2011" i="35"/>
  <c r="X2010" i="35"/>
  <c r="AE2010" i="35" s="1"/>
  <c r="T2010" i="35"/>
  <c r="S2010" i="35"/>
  <c r="L2010" i="35"/>
  <c r="X2009" i="35"/>
  <c r="AE2009" i="35" s="1"/>
  <c r="T2009" i="35"/>
  <c r="S2009" i="35"/>
  <c r="L2009" i="35"/>
  <c r="X2008" i="35"/>
  <c r="AE2008" i="35" s="1"/>
  <c r="T2008" i="35"/>
  <c r="S2008" i="35"/>
  <c r="L2008" i="35"/>
  <c r="X2007" i="35"/>
  <c r="AE2007" i="35" s="1"/>
  <c r="T2007" i="35"/>
  <c r="S2007" i="35"/>
  <c r="L2007" i="35"/>
  <c r="X2006" i="35"/>
  <c r="AE2006" i="35" s="1"/>
  <c r="T2006" i="35"/>
  <c r="S2006" i="35"/>
  <c r="L2006" i="35"/>
  <c r="X2005" i="35"/>
  <c r="AE2005" i="35" s="1"/>
  <c r="T2005" i="35"/>
  <c r="S2005" i="35"/>
  <c r="L2005" i="35"/>
  <c r="X2004" i="35"/>
  <c r="AE2004" i="35" s="1"/>
  <c r="T2004" i="35"/>
  <c r="S2004" i="35"/>
  <c r="L2004" i="35"/>
  <c r="X2003" i="35"/>
  <c r="AE2003" i="35" s="1"/>
  <c r="T2003" i="35"/>
  <c r="S2003" i="35"/>
  <c r="L2003" i="35"/>
  <c r="X2002" i="35"/>
  <c r="AE2002" i="35" s="1"/>
  <c r="T2002" i="35"/>
  <c r="S2002" i="35"/>
  <c r="L2002" i="35"/>
  <c r="X2001" i="35"/>
  <c r="AE2001" i="35" s="1"/>
  <c r="T2001" i="35"/>
  <c r="S2001" i="35"/>
  <c r="L2001" i="35"/>
  <c r="X2000" i="35"/>
  <c r="AE2000" i="35" s="1"/>
  <c r="T2000" i="35"/>
  <c r="S2000" i="35"/>
  <c r="L2000" i="35"/>
  <c r="X1999" i="35"/>
  <c r="AE1999" i="35" s="1"/>
  <c r="T1999" i="35"/>
  <c r="S1999" i="35"/>
  <c r="L1999" i="35"/>
  <c r="X1998" i="35"/>
  <c r="AE1998" i="35" s="1"/>
  <c r="T1998" i="35"/>
  <c r="S1998" i="35"/>
  <c r="L1998" i="35"/>
  <c r="X1997" i="35"/>
  <c r="AE1997" i="35" s="1"/>
  <c r="T1997" i="35"/>
  <c r="S1997" i="35"/>
  <c r="L1997" i="35"/>
  <c r="X1996" i="35"/>
  <c r="AE1996" i="35" s="1"/>
  <c r="T1996" i="35"/>
  <c r="S1996" i="35"/>
  <c r="L1996" i="35"/>
  <c r="X1995" i="35"/>
  <c r="AE1995" i="35" s="1"/>
  <c r="T1995" i="35"/>
  <c r="S1995" i="35"/>
  <c r="L1995" i="35"/>
  <c r="X1994" i="35"/>
  <c r="AE1994" i="35" s="1"/>
  <c r="T1994" i="35"/>
  <c r="S1994" i="35"/>
  <c r="L1994" i="35"/>
  <c r="X1993" i="35"/>
  <c r="AE1993" i="35" s="1"/>
  <c r="T1993" i="35"/>
  <c r="S1993" i="35"/>
  <c r="L1993" i="35"/>
  <c r="X1992" i="35"/>
  <c r="AE1992" i="35" s="1"/>
  <c r="T1992" i="35"/>
  <c r="S1992" i="35"/>
  <c r="L1992" i="35"/>
  <c r="X1991" i="35"/>
  <c r="AE1991" i="35" s="1"/>
  <c r="T1991" i="35"/>
  <c r="S1991" i="35"/>
  <c r="L1991" i="35"/>
  <c r="X1990" i="35"/>
  <c r="AE1990" i="35" s="1"/>
  <c r="T1990" i="35"/>
  <c r="S1990" i="35"/>
  <c r="L1990" i="35"/>
  <c r="X1989" i="35"/>
  <c r="AE1989" i="35" s="1"/>
  <c r="T1989" i="35"/>
  <c r="S1989" i="35"/>
  <c r="L1989" i="35"/>
  <c r="X1988" i="35"/>
  <c r="AE1988" i="35" s="1"/>
  <c r="T1988" i="35"/>
  <c r="S1988" i="35"/>
  <c r="L1988" i="35"/>
  <c r="X1987" i="35"/>
  <c r="AE1987" i="35" s="1"/>
  <c r="T1987" i="35"/>
  <c r="S1987" i="35"/>
  <c r="L1987" i="35"/>
  <c r="X1986" i="35"/>
  <c r="AE1986" i="35" s="1"/>
  <c r="T1986" i="35"/>
  <c r="S1986" i="35"/>
  <c r="L1986" i="35"/>
  <c r="X1985" i="35"/>
  <c r="AE1985" i="35" s="1"/>
  <c r="T1985" i="35"/>
  <c r="S1985" i="35"/>
  <c r="L1985" i="35"/>
  <c r="X1984" i="35"/>
  <c r="AE1984" i="35" s="1"/>
  <c r="T1984" i="35"/>
  <c r="S1984" i="35"/>
  <c r="L1984" i="35"/>
  <c r="X1983" i="35"/>
  <c r="AE1983" i="35" s="1"/>
  <c r="T1983" i="35"/>
  <c r="S1983" i="35"/>
  <c r="L1983" i="35"/>
  <c r="X1982" i="35"/>
  <c r="AE1982" i="35" s="1"/>
  <c r="T1982" i="35"/>
  <c r="S1982" i="35"/>
  <c r="L1982" i="35"/>
  <c r="X1981" i="35"/>
  <c r="AE1981" i="35" s="1"/>
  <c r="T1981" i="35"/>
  <c r="S1981" i="35"/>
  <c r="L1981" i="35"/>
  <c r="X1980" i="35"/>
  <c r="AE1980" i="35" s="1"/>
  <c r="T1980" i="35"/>
  <c r="S1980" i="35"/>
  <c r="L1980" i="35"/>
  <c r="X1979" i="35"/>
  <c r="AE1979" i="35" s="1"/>
  <c r="T1979" i="35"/>
  <c r="S1979" i="35"/>
  <c r="L1979" i="35"/>
  <c r="X1978" i="35"/>
  <c r="AE1978" i="35" s="1"/>
  <c r="T1978" i="35"/>
  <c r="S1978" i="35"/>
  <c r="L1978" i="35"/>
  <c r="X1977" i="35"/>
  <c r="AE1977" i="35" s="1"/>
  <c r="T1977" i="35"/>
  <c r="S1977" i="35"/>
  <c r="L1977" i="35"/>
  <c r="X1976" i="35"/>
  <c r="AE1976" i="35" s="1"/>
  <c r="T1976" i="35"/>
  <c r="S1976" i="35"/>
  <c r="L1976" i="35"/>
  <c r="X1975" i="35"/>
  <c r="AE1975" i="35" s="1"/>
  <c r="T1975" i="35"/>
  <c r="S1975" i="35"/>
  <c r="L1975" i="35"/>
  <c r="X1974" i="35"/>
  <c r="AE1974" i="35" s="1"/>
  <c r="T1974" i="35"/>
  <c r="S1974" i="35"/>
  <c r="L1974" i="35"/>
  <c r="X1973" i="35"/>
  <c r="AE1973" i="35" s="1"/>
  <c r="T1973" i="35"/>
  <c r="S1973" i="35"/>
  <c r="L1973" i="35"/>
  <c r="X1972" i="35"/>
  <c r="AE1972" i="35" s="1"/>
  <c r="T1972" i="35"/>
  <c r="S1972" i="35"/>
  <c r="L1972" i="35"/>
  <c r="X1971" i="35"/>
  <c r="AE1971" i="35" s="1"/>
  <c r="T1971" i="35"/>
  <c r="S1971" i="35"/>
  <c r="L1971" i="35"/>
  <c r="X1970" i="35"/>
  <c r="AE1970" i="35" s="1"/>
  <c r="T1970" i="35"/>
  <c r="S1970" i="35"/>
  <c r="L1970" i="35"/>
  <c r="X1969" i="35"/>
  <c r="AE1969" i="35" s="1"/>
  <c r="T1969" i="35"/>
  <c r="S1969" i="35"/>
  <c r="L1969" i="35"/>
  <c r="X1968" i="35"/>
  <c r="AE1968" i="35" s="1"/>
  <c r="T1968" i="35"/>
  <c r="S1968" i="35"/>
  <c r="L1968" i="35"/>
  <c r="X1967" i="35"/>
  <c r="AE1967" i="35" s="1"/>
  <c r="T1967" i="35"/>
  <c r="S1967" i="35"/>
  <c r="L1967" i="35"/>
  <c r="X1966" i="35"/>
  <c r="AE1966" i="35" s="1"/>
  <c r="T1966" i="35"/>
  <c r="S1966" i="35"/>
  <c r="L1966" i="35"/>
  <c r="X1965" i="35"/>
  <c r="AE1965" i="35" s="1"/>
  <c r="T1965" i="35"/>
  <c r="S1965" i="35"/>
  <c r="L1965" i="35"/>
  <c r="X1964" i="35"/>
  <c r="AE1964" i="35" s="1"/>
  <c r="T1964" i="35"/>
  <c r="S1964" i="35"/>
  <c r="L1964" i="35"/>
  <c r="X1963" i="35"/>
  <c r="AE1963" i="35" s="1"/>
  <c r="T1963" i="35"/>
  <c r="S1963" i="35"/>
  <c r="L1963" i="35"/>
  <c r="X1962" i="35"/>
  <c r="AE1962" i="35" s="1"/>
  <c r="T1962" i="35"/>
  <c r="S1962" i="35"/>
  <c r="L1962" i="35"/>
  <c r="X1961" i="35"/>
  <c r="AE1961" i="35" s="1"/>
  <c r="T1961" i="35"/>
  <c r="S1961" i="35"/>
  <c r="L1961" i="35"/>
  <c r="X1960" i="35"/>
  <c r="AE1960" i="35" s="1"/>
  <c r="T1960" i="35"/>
  <c r="S1960" i="35"/>
  <c r="L1960" i="35"/>
  <c r="X1959" i="35"/>
  <c r="AE1959" i="35" s="1"/>
  <c r="T1959" i="35"/>
  <c r="S1959" i="35"/>
  <c r="L1959" i="35"/>
  <c r="X1958" i="35"/>
  <c r="AE1958" i="35" s="1"/>
  <c r="T1958" i="35"/>
  <c r="S1958" i="35"/>
  <c r="L1958" i="35"/>
  <c r="X1957" i="35"/>
  <c r="AE1957" i="35" s="1"/>
  <c r="T1957" i="35"/>
  <c r="S1957" i="35"/>
  <c r="L1957" i="35"/>
  <c r="X1956" i="35"/>
  <c r="AE1956" i="35" s="1"/>
  <c r="T1956" i="35"/>
  <c r="S1956" i="35"/>
  <c r="L1956" i="35"/>
  <c r="X1955" i="35"/>
  <c r="AE1955" i="35" s="1"/>
  <c r="T1955" i="35"/>
  <c r="S1955" i="35"/>
  <c r="L1955" i="35"/>
  <c r="X1954" i="35"/>
  <c r="AE1954" i="35" s="1"/>
  <c r="T1954" i="35"/>
  <c r="S1954" i="35"/>
  <c r="L1954" i="35"/>
  <c r="X1953" i="35"/>
  <c r="AE1953" i="35" s="1"/>
  <c r="T1953" i="35"/>
  <c r="S1953" i="35"/>
  <c r="L1953" i="35"/>
  <c r="X1952" i="35"/>
  <c r="AE1952" i="35" s="1"/>
  <c r="T1952" i="35"/>
  <c r="S1952" i="35"/>
  <c r="L1952" i="35"/>
  <c r="X1951" i="35"/>
  <c r="AE1951" i="35" s="1"/>
  <c r="T1951" i="35"/>
  <c r="S1951" i="35"/>
  <c r="L1951" i="35"/>
  <c r="X1950" i="35"/>
  <c r="AE1950" i="35" s="1"/>
  <c r="T1950" i="35"/>
  <c r="S1950" i="35"/>
  <c r="L1950" i="35"/>
  <c r="X1949" i="35"/>
  <c r="AE1949" i="35" s="1"/>
  <c r="T1949" i="35"/>
  <c r="S1949" i="35"/>
  <c r="L1949" i="35"/>
  <c r="X1948" i="35"/>
  <c r="AE1948" i="35" s="1"/>
  <c r="T1948" i="35"/>
  <c r="S1948" i="35"/>
  <c r="L1948" i="35"/>
  <c r="X1947" i="35"/>
  <c r="AE1947" i="35" s="1"/>
  <c r="T1947" i="35"/>
  <c r="S1947" i="35"/>
  <c r="L1947" i="35"/>
  <c r="X1946" i="35"/>
  <c r="AE1946" i="35" s="1"/>
  <c r="T1946" i="35"/>
  <c r="S1946" i="35"/>
  <c r="L1946" i="35"/>
  <c r="X1945" i="35"/>
  <c r="AE1945" i="35" s="1"/>
  <c r="T1945" i="35"/>
  <c r="S1945" i="35"/>
  <c r="L1945" i="35"/>
  <c r="X1944" i="35"/>
  <c r="AE1944" i="35" s="1"/>
  <c r="T1944" i="35"/>
  <c r="S1944" i="35"/>
  <c r="L1944" i="35"/>
  <c r="X1943" i="35"/>
  <c r="AE1943" i="35" s="1"/>
  <c r="T1943" i="35"/>
  <c r="S1943" i="35"/>
  <c r="L1943" i="35"/>
  <c r="X1942" i="35"/>
  <c r="AE1942" i="35" s="1"/>
  <c r="T1942" i="35"/>
  <c r="S1942" i="35"/>
  <c r="L1942" i="35"/>
  <c r="X1941" i="35"/>
  <c r="AE1941" i="35" s="1"/>
  <c r="T1941" i="35"/>
  <c r="S1941" i="35"/>
  <c r="L1941" i="35"/>
  <c r="X1940" i="35"/>
  <c r="AE1940" i="35" s="1"/>
  <c r="T1940" i="35"/>
  <c r="S1940" i="35"/>
  <c r="L1940" i="35"/>
  <c r="X1939" i="35"/>
  <c r="AE1939" i="35" s="1"/>
  <c r="T1939" i="35"/>
  <c r="S1939" i="35"/>
  <c r="L1939" i="35"/>
  <c r="X1938" i="35"/>
  <c r="AE1938" i="35" s="1"/>
  <c r="T1938" i="35"/>
  <c r="S1938" i="35"/>
  <c r="L1938" i="35"/>
  <c r="X1937" i="35"/>
  <c r="AE1937" i="35" s="1"/>
  <c r="T1937" i="35"/>
  <c r="S1937" i="35"/>
  <c r="L1937" i="35"/>
  <c r="X1936" i="35"/>
  <c r="AE1936" i="35" s="1"/>
  <c r="T1936" i="35"/>
  <c r="S1936" i="35"/>
  <c r="L1936" i="35"/>
  <c r="X1935" i="35"/>
  <c r="AE1935" i="35" s="1"/>
  <c r="T1935" i="35"/>
  <c r="S1935" i="35"/>
  <c r="L1935" i="35"/>
  <c r="X1934" i="35"/>
  <c r="AE1934" i="35" s="1"/>
  <c r="T1934" i="35"/>
  <c r="S1934" i="35"/>
  <c r="L1934" i="35"/>
  <c r="X1933" i="35"/>
  <c r="AE1933" i="35" s="1"/>
  <c r="T1933" i="35"/>
  <c r="S1933" i="35"/>
  <c r="L1933" i="35"/>
  <c r="X1932" i="35"/>
  <c r="AE1932" i="35" s="1"/>
  <c r="T1932" i="35"/>
  <c r="S1932" i="35"/>
  <c r="L1932" i="35"/>
  <c r="X1931" i="35"/>
  <c r="AE1931" i="35" s="1"/>
  <c r="T1931" i="35"/>
  <c r="S1931" i="35"/>
  <c r="L1931" i="35"/>
  <c r="X1930" i="35"/>
  <c r="AE1930" i="35" s="1"/>
  <c r="T1930" i="35"/>
  <c r="S1930" i="35"/>
  <c r="L1930" i="35"/>
  <c r="X1929" i="35"/>
  <c r="AE1929" i="35" s="1"/>
  <c r="T1929" i="35"/>
  <c r="S1929" i="35"/>
  <c r="L1929" i="35"/>
  <c r="X1928" i="35"/>
  <c r="AE1928" i="35" s="1"/>
  <c r="T1928" i="35"/>
  <c r="S1928" i="35"/>
  <c r="L1928" i="35"/>
  <c r="X1927" i="35"/>
  <c r="AE1927" i="35" s="1"/>
  <c r="T1927" i="35"/>
  <c r="S1927" i="35"/>
  <c r="L1927" i="35"/>
  <c r="X1926" i="35"/>
  <c r="AE1926" i="35" s="1"/>
  <c r="T1926" i="35"/>
  <c r="S1926" i="35"/>
  <c r="L1926" i="35"/>
  <c r="X1925" i="35"/>
  <c r="AE1925" i="35" s="1"/>
  <c r="T1925" i="35"/>
  <c r="S1925" i="35"/>
  <c r="L1925" i="35"/>
  <c r="X1924" i="35"/>
  <c r="AE1924" i="35" s="1"/>
  <c r="T1924" i="35"/>
  <c r="S1924" i="35"/>
  <c r="L1924" i="35"/>
  <c r="X1923" i="35"/>
  <c r="AE1923" i="35" s="1"/>
  <c r="T1923" i="35"/>
  <c r="S1923" i="35"/>
  <c r="L1923" i="35"/>
  <c r="X1922" i="35"/>
  <c r="AE1922" i="35" s="1"/>
  <c r="T1922" i="35"/>
  <c r="S1922" i="35"/>
  <c r="L1922" i="35"/>
  <c r="X1921" i="35"/>
  <c r="AE1921" i="35" s="1"/>
  <c r="T1921" i="35"/>
  <c r="S1921" i="35"/>
  <c r="L1921" i="35"/>
  <c r="X1920" i="35"/>
  <c r="AE1920" i="35" s="1"/>
  <c r="T1920" i="35"/>
  <c r="S1920" i="35"/>
  <c r="L1920" i="35"/>
  <c r="X1919" i="35"/>
  <c r="AE1919" i="35" s="1"/>
  <c r="T1919" i="35"/>
  <c r="S1919" i="35"/>
  <c r="L1919" i="35"/>
  <c r="X1918" i="35"/>
  <c r="AE1918" i="35" s="1"/>
  <c r="T1918" i="35"/>
  <c r="S1918" i="35"/>
  <c r="L1918" i="35"/>
  <c r="X1917" i="35"/>
  <c r="AE1917" i="35" s="1"/>
  <c r="T1917" i="35"/>
  <c r="S1917" i="35"/>
  <c r="L1917" i="35"/>
  <c r="X1916" i="35"/>
  <c r="AE1916" i="35" s="1"/>
  <c r="T1916" i="35"/>
  <c r="S1916" i="35"/>
  <c r="L1916" i="35"/>
  <c r="X1915" i="35"/>
  <c r="AE1915" i="35" s="1"/>
  <c r="T1915" i="35"/>
  <c r="S1915" i="35"/>
  <c r="L1915" i="35"/>
  <c r="X1914" i="35"/>
  <c r="AE1914" i="35" s="1"/>
  <c r="T1914" i="35"/>
  <c r="S1914" i="35"/>
  <c r="L1914" i="35"/>
  <c r="X1913" i="35"/>
  <c r="AE1913" i="35" s="1"/>
  <c r="T1913" i="35"/>
  <c r="S1913" i="35"/>
  <c r="L1913" i="35"/>
  <c r="X1912" i="35"/>
  <c r="AE1912" i="35" s="1"/>
  <c r="T1912" i="35"/>
  <c r="S1912" i="35"/>
  <c r="L1912" i="35"/>
  <c r="X1911" i="35"/>
  <c r="AE1911" i="35" s="1"/>
  <c r="T1911" i="35"/>
  <c r="S1911" i="35"/>
  <c r="L1911" i="35"/>
  <c r="X1910" i="35"/>
  <c r="AE1910" i="35" s="1"/>
  <c r="T1910" i="35"/>
  <c r="S1910" i="35"/>
  <c r="L1910" i="35"/>
  <c r="X1909" i="35"/>
  <c r="AE1909" i="35" s="1"/>
  <c r="T1909" i="35"/>
  <c r="S1909" i="35"/>
  <c r="L1909" i="35"/>
  <c r="X1908" i="35"/>
  <c r="AE1908" i="35" s="1"/>
  <c r="T1908" i="35"/>
  <c r="S1908" i="35"/>
  <c r="L1908" i="35"/>
  <c r="X1907" i="35"/>
  <c r="AE1907" i="35" s="1"/>
  <c r="T1907" i="35"/>
  <c r="S1907" i="35"/>
  <c r="L1907" i="35"/>
  <c r="X1906" i="35"/>
  <c r="AE1906" i="35" s="1"/>
  <c r="T1906" i="35"/>
  <c r="S1906" i="35"/>
  <c r="L1906" i="35"/>
  <c r="X1905" i="35"/>
  <c r="AE1905" i="35" s="1"/>
  <c r="T1905" i="35"/>
  <c r="S1905" i="35"/>
  <c r="L1905" i="35"/>
  <c r="X1904" i="35"/>
  <c r="AE1904" i="35" s="1"/>
  <c r="T1904" i="35"/>
  <c r="S1904" i="35"/>
  <c r="L1904" i="35"/>
  <c r="X1903" i="35"/>
  <c r="AE1903" i="35" s="1"/>
  <c r="T1903" i="35"/>
  <c r="S1903" i="35"/>
  <c r="L1903" i="35"/>
  <c r="X1902" i="35"/>
  <c r="AE1902" i="35" s="1"/>
  <c r="T1902" i="35"/>
  <c r="S1902" i="35"/>
  <c r="L1902" i="35"/>
  <c r="X1901" i="35"/>
  <c r="AE1901" i="35" s="1"/>
  <c r="T1901" i="35"/>
  <c r="S1901" i="35"/>
  <c r="L1901" i="35"/>
  <c r="X1900" i="35"/>
  <c r="AE1900" i="35" s="1"/>
  <c r="T1900" i="35"/>
  <c r="S1900" i="35"/>
  <c r="L1900" i="35"/>
  <c r="X1899" i="35"/>
  <c r="AE1899" i="35" s="1"/>
  <c r="T1899" i="35"/>
  <c r="S1899" i="35"/>
  <c r="L1899" i="35"/>
  <c r="X1898" i="35"/>
  <c r="AE1898" i="35" s="1"/>
  <c r="T1898" i="35"/>
  <c r="S1898" i="35"/>
  <c r="L1898" i="35"/>
  <c r="X1897" i="35"/>
  <c r="AE1897" i="35" s="1"/>
  <c r="T1897" i="35"/>
  <c r="S1897" i="35"/>
  <c r="L1897" i="35"/>
  <c r="X1896" i="35"/>
  <c r="AE1896" i="35" s="1"/>
  <c r="T1896" i="35"/>
  <c r="S1896" i="35"/>
  <c r="L1896" i="35"/>
  <c r="X1895" i="35"/>
  <c r="AE1895" i="35" s="1"/>
  <c r="T1895" i="35"/>
  <c r="S1895" i="35"/>
  <c r="L1895" i="35"/>
  <c r="X1894" i="35"/>
  <c r="AE1894" i="35" s="1"/>
  <c r="T1894" i="35"/>
  <c r="S1894" i="35"/>
  <c r="L1894" i="35"/>
  <c r="X1893" i="35"/>
  <c r="AE1893" i="35" s="1"/>
  <c r="T1893" i="35"/>
  <c r="S1893" i="35"/>
  <c r="L1893" i="35"/>
  <c r="X1892" i="35"/>
  <c r="AE1892" i="35" s="1"/>
  <c r="T1892" i="35"/>
  <c r="S1892" i="35"/>
  <c r="L1892" i="35"/>
  <c r="X1891" i="35"/>
  <c r="AE1891" i="35" s="1"/>
  <c r="T1891" i="35"/>
  <c r="S1891" i="35"/>
  <c r="L1891" i="35"/>
  <c r="X1890" i="35"/>
  <c r="AE1890" i="35" s="1"/>
  <c r="T1890" i="35"/>
  <c r="S1890" i="35"/>
  <c r="L1890" i="35"/>
  <c r="X1889" i="35"/>
  <c r="AE1889" i="35" s="1"/>
  <c r="T1889" i="35"/>
  <c r="S1889" i="35"/>
  <c r="L1889" i="35"/>
  <c r="X1888" i="35"/>
  <c r="AE1888" i="35" s="1"/>
  <c r="T1888" i="35"/>
  <c r="S1888" i="35"/>
  <c r="L1888" i="35"/>
  <c r="X1887" i="35"/>
  <c r="AE1887" i="35" s="1"/>
  <c r="T1887" i="35"/>
  <c r="S1887" i="35"/>
  <c r="L1887" i="35"/>
  <c r="X1886" i="35"/>
  <c r="AE1886" i="35" s="1"/>
  <c r="T1886" i="35"/>
  <c r="S1886" i="35"/>
  <c r="L1886" i="35"/>
  <c r="X1885" i="35"/>
  <c r="AE1885" i="35" s="1"/>
  <c r="T1885" i="35"/>
  <c r="S1885" i="35"/>
  <c r="L1885" i="35"/>
  <c r="X1884" i="35"/>
  <c r="AE1884" i="35" s="1"/>
  <c r="T1884" i="35"/>
  <c r="S1884" i="35"/>
  <c r="L1884" i="35"/>
  <c r="X1883" i="35"/>
  <c r="AE1883" i="35" s="1"/>
  <c r="T1883" i="35"/>
  <c r="S1883" i="35"/>
  <c r="L1883" i="35"/>
  <c r="X1882" i="35"/>
  <c r="AE1882" i="35" s="1"/>
  <c r="T1882" i="35"/>
  <c r="S1882" i="35"/>
  <c r="L1882" i="35"/>
  <c r="X1881" i="35"/>
  <c r="AE1881" i="35" s="1"/>
  <c r="T1881" i="35"/>
  <c r="S1881" i="35"/>
  <c r="L1881" i="35"/>
  <c r="X1880" i="35"/>
  <c r="AE1880" i="35" s="1"/>
  <c r="T1880" i="35"/>
  <c r="S1880" i="35"/>
  <c r="L1880" i="35"/>
  <c r="X1879" i="35"/>
  <c r="AE1879" i="35" s="1"/>
  <c r="T1879" i="35"/>
  <c r="S1879" i="35"/>
  <c r="L1879" i="35"/>
  <c r="X1878" i="35"/>
  <c r="AE1878" i="35" s="1"/>
  <c r="T1878" i="35"/>
  <c r="S1878" i="35"/>
  <c r="L1878" i="35"/>
  <c r="X1877" i="35"/>
  <c r="AE1877" i="35" s="1"/>
  <c r="T1877" i="35"/>
  <c r="S1877" i="35"/>
  <c r="L1877" i="35"/>
  <c r="X1876" i="35"/>
  <c r="AE1876" i="35" s="1"/>
  <c r="T1876" i="35"/>
  <c r="S1876" i="35"/>
  <c r="L1876" i="35"/>
  <c r="X1875" i="35"/>
  <c r="AE1875" i="35" s="1"/>
  <c r="T1875" i="35"/>
  <c r="S1875" i="35"/>
  <c r="L1875" i="35"/>
  <c r="X1874" i="35"/>
  <c r="AE1874" i="35" s="1"/>
  <c r="T1874" i="35"/>
  <c r="S1874" i="35"/>
  <c r="L1874" i="35"/>
  <c r="X1873" i="35"/>
  <c r="AE1873" i="35" s="1"/>
  <c r="T1873" i="35"/>
  <c r="S1873" i="35"/>
  <c r="L1873" i="35"/>
  <c r="X1872" i="35"/>
  <c r="AE1872" i="35" s="1"/>
  <c r="T1872" i="35"/>
  <c r="S1872" i="35"/>
  <c r="L1872" i="35"/>
  <c r="X1871" i="35"/>
  <c r="AE1871" i="35" s="1"/>
  <c r="T1871" i="35"/>
  <c r="S1871" i="35"/>
  <c r="L1871" i="35"/>
  <c r="X1870" i="35"/>
  <c r="AE1870" i="35" s="1"/>
  <c r="T1870" i="35"/>
  <c r="S1870" i="35"/>
  <c r="L1870" i="35"/>
  <c r="X1869" i="35"/>
  <c r="AE1869" i="35" s="1"/>
  <c r="T1869" i="35"/>
  <c r="S1869" i="35"/>
  <c r="L1869" i="35"/>
  <c r="X1868" i="35"/>
  <c r="AE1868" i="35" s="1"/>
  <c r="T1868" i="35"/>
  <c r="S1868" i="35"/>
  <c r="L1868" i="35"/>
  <c r="X1867" i="35"/>
  <c r="AE1867" i="35" s="1"/>
  <c r="T1867" i="35"/>
  <c r="S1867" i="35"/>
  <c r="L1867" i="35"/>
  <c r="X1866" i="35"/>
  <c r="AE1866" i="35" s="1"/>
  <c r="T1866" i="35"/>
  <c r="S1866" i="35"/>
  <c r="L1866" i="35"/>
  <c r="X1865" i="35"/>
  <c r="AE1865" i="35" s="1"/>
  <c r="T1865" i="35"/>
  <c r="S1865" i="35"/>
  <c r="L1865" i="35"/>
  <c r="X1864" i="35"/>
  <c r="AE1864" i="35" s="1"/>
  <c r="T1864" i="35"/>
  <c r="S1864" i="35"/>
  <c r="L1864" i="35"/>
  <c r="X1863" i="35"/>
  <c r="AE1863" i="35" s="1"/>
  <c r="T1863" i="35"/>
  <c r="S1863" i="35"/>
  <c r="L1863" i="35"/>
  <c r="X1862" i="35"/>
  <c r="AE1862" i="35" s="1"/>
  <c r="T1862" i="35"/>
  <c r="S1862" i="35"/>
  <c r="L1862" i="35"/>
  <c r="X1861" i="35"/>
  <c r="AE1861" i="35" s="1"/>
  <c r="T1861" i="35"/>
  <c r="S1861" i="35"/>
  <c r="L1861" i="35"/>
  <c r="X1860" i="35"/>
  <c r="AE1860" i="35" s="1"/>
  <c r="T1860" i="35"/>
  <c r="S1860" i="35"/>
  <c r="L1860" i="35"/>
  <c r="X1859" i="35"/>
  <c r="AE1859" i="35" s="1"/>
  <c r="T1859" i="35"/>
  <c r="S1859" i="35"/>
  <c r="L1859" i="35"/>
  <c r="X1858" i="35"/>
  <c r="AE1858" i="35" s="1"/>
  <c r="T1858" i="35"/>
  <c r="S1858" i="35"/>
  <c r="L1858" i="35"/>
  <c r="X1857" i="35"/>
  <c r="AE1857" i="35" s="1"/>
  <c r="T1857" i="35"/>
  <c r="S1857" i="35"/>
  <c r="L1857" i="35"/>
  <c r="X1856" i="35"/>
  <c r="AE1856" i="35" s="1"/>
  <c r="T1856" i="35"/>
  <c r="S1856" i="35"/>
  <c r="L1856" i="35"/>
  <c r="X1855" i="35"/>
  <c r="AE1855" i="35" s="1"/>
  <c r="T1855" i="35"/>
  <c r="S1855" i="35"/>
  <c r="L1855" i="35"/>
  <c r="X1854" i="35"/>
  <c r="AE1854" i="35" s="1"/>
  <c r="T1854" i="35"/>
  <c r="S1854" i="35"/>
  <c r="L1854" i="35"/>
  <c r="X1853" i="35"/>
  <c r="AE1853" i="35" s="1"/>
  <c r="T1853" i="35"/>
  <c r="S1853" i="35"/>
  <c r="L1853" i="35"/>
  <c r="X1852" i="35"/>
  <c r="AE1852" i="35" s="1"/>
  <c r="T1852" i="35"/>
  <c r="S1852" i="35"/>
  <c r="L1852" i="35"/>
  <c r="X1851" i="35"/>
  <c r="AE1851" i="35" s="1"/>
  <c r="T1851" i="35"/>
  <c r="S1851" i="35"/>
  <c r="L1851" i="35"/>
  <c r="X1850" i="35"/>
  <c r="AE1850" i="35" s="1"/>
  <c r="T1850" i="35"/>
  <c r="S1850" i="35"/>
  <c r="L1850" i="35"/>
  <c r="X1849" i="35"/>
  <c r="AE1849" i="35" s="1"/>
  <c r="T1849" i="35"/>
  <c r="S1849" i="35"/>
  <c r="L1849" i="35"/>
  <c r="X1848" i="35"/>
  <c r="AE1848" i="35" s="1"/>
  <c r="T1848" i="35"/>
  <c r="S1848" i="35"/>
  <c r="L1848" i="35"/>
  <c r="X1847" i="35"/>
  <c r="AE1847" i="35" s="1"/>
  <c r="T1847" i="35"/>
  <c r="S1847" i="35"/>
  <c r="L1847" i="35"/>
  <c r="X1846" i="35"/>
  <c r="AE1846" i="35" s="1"/>
  <c r="T1846" i="35"/>
  <c r="S1846" i="35"/>
  <c r="L1846" i="35"/>
  <c r="X1845" i="35"/>
  <c r="AE1845" i="35" s="1"/>
  <c r="T1845" i="35"/>
  <c r="S1845" i="35"/>
  <c r="L1845" i="35"/>
  <c r="X1844" i="35"/>
  <c r="AE1844" i="35" s="1"/>
  <c r="T1844" i="35"/>
  <c r="S1844" i="35"/>
  <c r="L1844" i="35"/>
  <c r="X1843" i="35"/>
  <c r="AE1843" i="35" s="1"/>
  <c r="T1843" i="35"/>
  <c r="S1843" i="35"/>
  <c r="L1843" i="35"/>
  <c r="X1842" i="35"/>
  <c r="AE1842" i="35" s="1"/>
  <c r="T1842" i="35"/>
  <c r="S1842" i="35"/>
  <c r="L1842" i="35"/>
  <c r="X1841" i="35"/>
  <c r="AE1841" i="35" s="1"/>
  <c r="T1841" i="35"/>
  <c r="S1841" i="35"/>
  <c r="L1841" i="35"/>
  <c r="X1840" i="35"/>
  <c r="AE1840" i="35" s="1"/>
  <c r="T1840" i="35"/>
  <c r="S1840" i="35"/>
  <c r="L1840" i="35"/>
  <c r="X1839" i="35"/>
  <c r="AE1839" i="35" s="1"/>
  <c r="T1839" i="35"/>
  <c r="S1839" i="35"/>
  <c r="L1839" i="35"/>
  <c r="X1838" i="35"/>
  <c r="AE1838" i="35" s="1"/>
  <c r="T1838" i="35"/>
  <c r="S1838" i="35"/>
  <c r="L1838" i="35"/>
  <c r="X1837" i="35"/>
  <c r="AE1837" i="35" s="1"/>
  <c r="T1837" i="35"/>
  <c r="S1837" i="35"/>
  <c r="L1837" i="35"/>
  <c r="X1836" i="35"/>
  <c r="AE1836" i="35" s="1"/>
  <c r="T1836" i="35"/>
  <c r="S1836" i="35"/>
  <c r="L1836" i="35"/>
  <c r="X1835" i="35"/>
  <c r="AE1835" i="35" s="1"/>
  <c r="T1835" i="35"/>
  <c r="S1835" i="35"/>
  <c r="L1835" i="35"/>
  <c r="X1834" i="35"/>
  <c r="AE1834" i="35" s="1"/>
  <c r="T1834" i="35"/>
  <c r="S1834" i="35"/>
  <c r="L1834" i="35"/>
  <c r="X1833" i="35"/>
  <c r="AE1833" i="35" s="1"/>
  <c r="T1833" i="35"/>
  <c r="S1833" i="35"/>
  <c r="L1833" i="35"/>
  <c r="X1832" i="35"/>
  <c r="AE1832" i="35" s="1"/>
  <c r="T1832" i="35"/>
  <c r="S1832" i="35"/>
  <c r="L1832" i="35"/>
  <c r="X1831" i="35"/>
  <c r="AE1831" i="35" s="1"/>
  <c r="T1831" i="35"/>
  <c r="S1831" i="35"/>
  <c r="L1831" i="35"/>
  <c r="X1830" i="35"/>
  <c r="AE1830" i="35" s="1"/>
  <c r="T1830" i="35"/>
  <c r="S1830" i="35"/>
  <c r="L1830" i="35"/>
  <c r="X1829" i="35"/>
  <c r="AE1829" i="35" s="1"/>
  <c r="T1829" i="35"/>
  <c r="S1829" i="35"/>
  <c r="L1829" i="35"/>
  <c r="X1828" i="35"/>
  <c r="AE1828" i="35" s="1"/>
  <c r="T1828" i="35"/>
  <c r="S1828" i="35"/>
  <c r="L1828" i="35"/>
  <c r="X1827" i="35"/>
  <c r="AE1827" i="35" s="1"/>
  <c r="T1827" i="35"/>
  <c r="S1827" i="35"/>
  <c r="L1827" i="35"/>
  <c r="X1826" i="35"/>
  <c r="AE1826" i="35" s="1"/>
  <c r="T1826" i="35"/>
  <c r="S1826" i="35"/>
  <c r="L1826" i="35"/>
  <c r="X1825" i="35"/>
  <c r="AE1825" i="35" s="1"/>
  <c r="T1825" i="35"/>
  <c r="S1825" i="35"/>
  <c r="L1825" i="35"/>
  <c r="X1824" i="35"/>
  <c r="AE1824" i="35" s="1"/>
  <c r="T1824" i="35"/>
  <c r="S1824" i="35"/>
  <c r="L1824" i="35"/>
  <c r="X1823" i="35"/>
  <c r="AE1823" i="35" s="1"/>
  <c r="T1823" i="35"/>
  <c r="S1823" i="35"/>
  <c r="L1823" i="35"/>
  <c r="X1822" i="35"/>
  <c r="AE1822" i="35" s="1"/>
  <c r="T1822" i="35"/>
  <c r="S1822" i="35"/>
  <c r="L1822" i="35"/>
  <c r="X1821" i="35"/>
  <c r="AE1821" i="35" s="1"/>
  <c r="T1821" i="35"/>
  <c r="S1821" i="35"/>
  <c r="L1821" i="35"/>
  <c r="X1820" i="35"/>
  <c r="AE1820" i="35" s="1"/>
  <c r="T1820" i="35"/>
  <c r="S1820" i="35"/>
  <c r="L1820" i="35"/>
  <c r="X1819" i="35"/>
  <c r="AE1819" i="35" s="1"/>
  <c r="T1819" i="35"/>
  <c r="S1819" i="35"/>
  <c r="L1819" i="35"/>
  <c r="X1818" i="35"/>
  <c r="AE1818" i="35" s="1"/>
  <c r="T1818" i="35"/>
  <c r="S1818" i="35"/>
  <c r="L1818" i="35"/>
  <c r="X1817" i="35"/>
  <c r="AE1817" i="35" s="1"/>
  <c r="T1817" i="35"/>
  <c r="S1817" i="35"/>
  <c r="L1817" i="35"/>
  <c r="X1816" i="35"/>
  <c r="AE1816" i="35" s="1"/>
  <c r="T1816" i="35"/>
  <c r="S1816" i="35"/>
  <c r="L1816" i="35"/>
  <c r="X1815" i="35"/>
  <c r="AE1815" i="35" s="1"/>
  <c r="T1815" i="35"/>
  <c r="S1815" i="35"/>
  <c r="L1815" i="35"/>
  <c r="X1814" i="35"/>
  <c r="AE1814" i="35" s="1"/>
  <c r="T1814" i="35"/>
  <c r="S1814" i="35"/>
  <c r="L1814" i="35"/>
  <c r="X1813" i="35"/>
  <c r="AE1813" i="35" s="1"/>
  <c r="T1813" i="35"/>
  <c r="S1813" i="35"/>
  <c r="L1813" i="35"/>
  <c r="X1812" i="35"/>
  <c r="AE1812" i="35" s="1"/>
  <c r="T1812" i="35"/>
  <c r="S1812" i="35"/>
  <c r="L1812" i="35"/>
  <c r="X1811" i="35"/>
  <c r="AE1811" i="35" s="1"/>
  <c r="T1811" i="35"/>
  <c r="S1811" i="35"/>
  <c r="L1811" i="35"/>
  <c r="X1810" i="35"/>
  <c r="AE1810" i="35" s="1"/>
  <c r="T1810" i="35"/>
  <c r="S1810" i="35"/>
  <c r="L1810" i="35"/>
  <c r="X1809" i="35"/>
  <c r="AE1809" i="35" s="1"/>
  <c r="T1809" i="35"/>
  <c r="S1809" i="35"/>
  <c r="L1809" i="35"/>
  <c r="X1808" i="35"/>
  <c r="AE1808" i="35" s="1"/>
  <c r="T1808" i="35"/>
  <c r="S1808" i="35"/>
  <c r="L1808" i="35"/>
  <c r="X1807" i="35"/>
  <c r="AE1807" i="35" s="1"/>
  <c r="T1807" i="35"/>
  <c r="S1807" i="35"/>
  <c r="L1807" i="35"/>
  <c r="X1806" i="35"/>
  <c r="AE1806" i="35" s="1"/>
  <c r="T1806" i="35"/>
  <c r="S1806" i="35"/>
  <c r="L1806" i="35"/>
  <c r="X1805" i="35"/>
  <c r="AE1805" i="35" s="1"/>
  <c r="T1805" i="35"/>
  <c r="S1805" i="35"/>
  <c r="L1805" i="35"/>
  <c r="X1804" i="35"/>
  <c r="AE1804" i="35" s="1"/>
  <c r="T1804" i="35"/>
  <c r="S1804" i="35"/>
  <c r="L1804" i="35"/>
  <c r="X1803" i="35"/>
  <c r="AE1803" i="35" s="1"/>
  <c r="T1803" i="35"/>
  <c r="S1803" i="35"/>
  <c r="U1803" i="35" s="1"/>
  <c r="AA1803" i="35" s="1"/>
  <c r="L1803" i="35"/>
  <c r="X1802" i="35"/>
  <c r="AE1802" i="35" s="1"/>
  <c r="T1802" i="35"/>
  <c r="S1802" i="35"/>
  <c r="L1802" i="35"/>
  <c r="X1801" i="35"/>
  <c r="AE1801" i="35" s="1"/>
  <c r="T1801" i="35"/>
  <c r="S1801" i="35"/>
  <c r="L1801" i="35"/>
  <c r="X1800" i="35"/>
  <c r="AE1800" i="35" s="1"/>
  <c r="T1800" i="35"/>
  <c r="S1800" i="35"/>
  <c r="L1800" i="35"/>
  <c r="X1799" i="35"/>
  <c r="AE1799" i="35" s="1"/>
  <c r="T1799" i="35"/>
  <c r="S1799" i="35"/>
  <c r="L1799" i="35"/>
  <c r="X1798" i="35"/>
  <c r="AE1798" i="35" s="1"/>
  <c r="T1798" i="35"/>
  <c r="S1798" i="35"/>
  <c r="L1798" i="35"/>
  <c r="X1797" i="35"/>
  <c r="AE1797" i="35" s="1"/>
  <c r="T1797" i="35"/>
  <c r="S1797" i="35"/>
  <c r="L1797" i="35"/>
  <c r="X1796" i="35"/>
  <c r="AE1796" i="35" s="1"/>
  <c r="T1796" i="35"/>
  <c r="S1796" i="35"/>
  <c r="L1796" i="35"/>
  <c r="X1795" i="35"/>
  <c r="AE1795" i="35" s="1"/>
  <c r="T1795" i="35"/>
  <c r="S1795" i="35"/>
  <c r="L1795" i="35"/>
  <c r="X1794" i="35"/>
  <c r="AE1794" i="35" s="1"/>
  <c r="T1794" i="35"/>
  <c r="S1794" i="35"/>
  <c r="L1794" i="35"/>
  <c r="X1793" i="35"/>
  <c r="AE1793" i="35" s="1"/>
  <c r="T1793" i="35"/>
  <c r="S1793" i="35"/>
  <c r="L1793" i="35"/>
  <c r="X1792" i="35"/>
  <c r="AE1792" i="35" s="1"/>
  <c r="T1792" i="35"/>
  <c r="S1792" i="35"/>
  <c r="L1792" i="35"/>
  <c r="X1791" i="35"/>
  <c r="AE1791" i="35" s="1"/>
  <c r="T1791" i="35"/>
  <c r="S1791" i="35"/>
  <c r="L1791" i="35"/>
  <c r="X1790" i="35"/>
  <c r="AE1790" i="35" s="1"/>
  <c r="T1790" i="35"/>
  <c r="S1790" i="35"/>
  <c r="L1790" i="35"/>
  <c r="X1789" i="35"/>
  <c r="AE1789" i="35" s="1"/>
  <c r="T1789" i="35"/>
  <c r="S1789" i="35"/>
  <c r="L1789" i="35"/>
  <c r="X1788" i="35"/>
  <c r="AE1788" i="35" s="1"/>
  <c r="T1788" i="35"/>
  <c r="S1788" i="35"/>
  <c r="L1788" i="35"/>
  <c r="X1787" i="35"/>
  <c r="AE1787" i="35" s="1"/>
  <c r="T1787" i="35"/>
  <c r="S1787" i="35"/>
  <c r="L1787" i="35"/>
  <c r="X1786" i="35"/>
  <c r="AE1786" i="35" s="1"/>
  <c r="T1786" i="35"/>
  <c r="S1786" i="35"/>
  <c r="L1786" i="35"/>
  <c r="X1785" i="35"/>
  <c r="AE1785" i="35" s="1"/>
  <c r="T1785" i="35"/>
  <c r="S1785" i="35"/>
  <c r="L1785" i="35"/>
  <c r="X1784" i="35"/>
  <c r="AE1784" i="35" s="1"/>
  <c r="T1784" i="35"/>
  <c r="S1784" i="35"/>
  <c r="L1784" i="35"/>
  <c r="X1783" i="35"/>
  <c r="AE1783" i="35" s="1"/>
  <c r="T1783" i="35"/>
  <c r="S1783" i="35"/>
  <c r="L1783" i="35"/>
  <c r="X1782" i="35"/>
  <c r="AE1782" i="35" s="1"/>
  <c r="T1782" i="35"/>
  <c r="S1782" i="35"/>
  <c r="L1782" i="35"/>
  <c r="X1781" i="35"/>
  <c r="AE1781" i="35" s="1"/>
  <c r="T1781" i="35"/>
  <c r="S1781" i="35"/>
  <c r="L1781" i="35"/>
  <c r="X1780" i="35"/>
  <c r="AE1780" i="35" s="1"/>
  <c r="T1780" i="35"/>
  <c r="S1780" i="35"/>
  <c r="L1780" i="35"/>
  <c r="X1779" i="35"/>
  <c r="AE1779" i="35" s="1"/>
  <c r="T1779" i="35"/>
  <c r="S1779" i="35"/>
  <c r="L1779" i="35"/>
  <c r="X1778" i="35"/>
  <c r="AE1778" i="35" s="1"/>
  <c r="T1778" i="35"/>
  <c r="S1778" i="35"/>
  <c r="L1778" i="35"/>
  <c r="X1777" i="35"/>
  <c r="AE1777" i="35" s="1"/>
  <c r="T1777" i="35"/>
  <c r="S1777" i="35"/>
  <c r="L1777" i="35"/>
  <c r="X1776" i="35"/>
  <c r="AE1776" i="35" s="1"/>
  <c r="T1776" i="35"/>
  <c r="S1776" i="35"/>
  <c r="L1776" i="35"/>
  <c r="X1775" i="35"/>
  <c r="AE1775" i="35" s="1"/>
  <c r="T1775" i="35"/>
  <c r="S1775" i="35"/>
  <c r="L1775" i="35"/>
  <c r="X1774" i="35"/>
  <c r="AE1774" i="35" s="1"/>
  <c r="T1774" i="35"/>
  <c r="S1774" i="35"/>
  <c r="L1774" i="35"/>
  <c r="X1773" i="35"/>
  <c r="AE1773" i="35" s="1"/>
  <c r="T1773" i="35"/>
  <c r="S1773" i="35"/>
  <c r="L1773" i="35"/>
  <c r="X1772" i="35"/>
  <c r="AE1772" i="35" s="1"/>
  <c r="T1772" i="35"/>
  <c r="S1772" i="35"/>
  <c r="L1772" i="35"/>
  <c r="X1771" i="35"/>
  <c r="AE1771" i="35" s="1"/>
  <c r="T1771" i="35"/>
  <c r="S1771" i="35"/>
  <c r="L1771" i="35"/>
  <c r="X1770" i="35"/>
  <c r="AE1770" i="35" s="1"/>
  <c r="T1770" i="35"/>
  <c r="S1770" i="35"/>
  <c r="L1770" i="35"/>
  <c r="X1769" i="35"/>
  <c r="AE1769" i="35" s="1"/>
  <c r="T1769" i="35"/>
  <c r="S1769" i="35"/>
  <c r="L1769" i="35"/>
  <c r="X1768" i="35"/>
  <c r="AE1768" i="35" s="1"/>
  <c r="T1768" i="35"/>
  <c r="S1768" i="35"/>
  <c r="L1768" i="35"/>
  <c r="X1767" i="35"/>
  <c r="AE1767" i="35" s="1"/>
  <c r="T1767" i="35"/>
  <c r="S1767" i="35"/>
  <c r="L1767" i="35"/>
  <c r="X1766" i="35"/>
  <c r="AE1766" i="35" s="1"/>
  <c r="T1766" i="35"/>
  <c r="S1766" i="35"/>
  <c r="L1766" i="35"/>
  <c r="X1765" i="35"/>
  <c r="AE1765" i="35" s="1"/>
  <c r="T1765" i="35"/>
  <c r="S1765" i="35"/>
  <c r="L1765" i="35"/>
  <c r="X1764" i="35"/>
  <c r="AE1764" i="35" s="1"/>
  <c r="T1764" i="35"/>
  <c r="S1764" i="35"/>
  <c r="L1764" i="35"/>
  <c r="X1763" i="35"/>
  <c r="AE1763" i="35" s="1"/>
  <c r="T1763" i="35"/>
  <c r="S1763" i="35"/>
  <c r="L1763" i="35"/>
  <c r="X1762" i="35"/>
  <c r="AE1762" i="35" s="1"/>
  <c r="T1762" i="35"/>
  <c r="S1762" i="35"/>
  <c r="L1762" i="35"/>
  <c r="X1761" i="35"/>
  <c r="AE1761" i="35" s="1"/>
  <c r="T1761" i="35"/>
  <c r="S1761" i="35"/>
  <c r="L1761" i="35"/>
  <c r="X1760" i="35"/>
  <c r="AE1760" i="35" s="1"/>
  <c r="T1760" i="35"/>
  <c r="S1760" i="35"/>
  <c r="L1760" i="35"/>
  <c r="X1759" i="35"/>
  <c r="AE1759" i="35" s="1"/>
  <c r="T1759" i="35"/>
  <c r="S1759" i="35"/>
  <c r="L1759" i="35"/>
  <c r="X1758" i="35"/>
  <c r="AE1758" i="35" s="1"/>
  <c r="T1758" i="35"/>
  <c r="S1758" i="35"/>
  <c r="L1758" i="35"/>
  <c r="X1757" i="35"/>
  <c r="AE1757" i="35" s="1"/>
  <c r="T1757" i="35"/>
  <c r="S1757" i="35"/>
  <c r="L1757" i="35"/>
  <c r="X1756" i="35"/>
  <c r="AE1756" i="35" s="1"/>
  <c r="T1756" i="35"/>
  <c r="S1756" i="35"/>
  <c r="L1756" i="35"/>
  <c r="X1755" i="35"/>
  <c r="AE1755" i="35" s="1"/>
  <c r="T1755" i="35"/>
  <c r="S1755" i="35"/>
  <c r="L1755" i="35"/>
  <c r="X1754" i="35"/>
  <c r="AE1754" i="35" s="1"/>
  <c r="T1754" i="35"/>
  <c r="S1754" i="35"/>
  <c r="L1754" i="35"/>
  <c r="X1753" i="35"/>
  <c r="AE1753" i="35" s="1"/>
  <c r="T1753" i="35"/>
  <c r="S1753" i="35"/>
  <c r="L1753" i="35"/>
  <c r="X1752" i="35"/>
  <c r="AE1752" i="35" s="1"/>
  <c r="T1752" i="35"/>
  <c r="S1752" i="35"/>
  <c r="L1752" i="35"/>
  <c r="X1751" i="35"/>
  <c r="AE1751" i="35" s="1"/>
  <c r="T1751" i="35"/>
  <c r="S1751" i="35"/>
  <c r="L1751" i="35"/>
  <c r="X1750" i="35"/>
  <c r="AE1750" i="35" s="1"/>
  <c r="T1750" i="35"/>
  <c r="S1750" i="35"/>
  <c r="L1750" i="35"/>
  <c r="X1749" i="35"/>
  <c r="AE1749" i="35" s="1"/>
  <c r="T1749" i="35"/>
  <c r="S1749" i="35"/>
  <c r="L1749" i="35"/>
  <c r="X1748" i="35"/>
  <c r="AE1748" i="35" s="1"/>
  <c r="T1748" i="35"/>
  <c r="S1748" i="35"/>
  <c r="L1748" i="35"/>
  <c r="X1747" i="35"/>
  <c r="AE1747" i="35" s="1"/>
  <c r="T1747" i="35"/>
  <c r="S1747" i="35"/>
  <c r="L1747" i="35"/>
  <c r="X1746" i="35"/>
  <c r="AE1746" i="35" s="1"/>
  <c r="T1746" i="35"/>
  <c r="S1746" i="35"/>
  <c r="L1746" i="35"/>
  <c r="X1745" i="35"/>
  <c r="AE1745" i="35" s="1"/>
  <c r="T1745" i="35"/>
  <c r="S1745" i="35"/>
  <c r="L1745" i="35"/>
  <c r="X1744" i="35"/>
  <c r="AE1744" i="35" s="1"/>
  <c r="T1744" i="35"/>
  <c r="S1744" i="35"/>
  <c r="L1744" i="35"/>
  <c r="X1743" i="35"/>
  <c r="AE1743" i="35" s="1"/>
  <c r="T1743" i="35"/>
  <c r="S1743" i="35"/>
  <c r="L1743" i="35"/>
  <c r="X1742" i="35"/>
  <c r="AE1742" i="35" s="1"/>
  <c r="T1742" i="35"/>
  <c r="S1742" i="35"/>
  <c r="L1742" i="35"/>
  <c r="X1741" i="35"/>
  <c r="AE1741" i="35" s="1"/>
  <c r="T1741" i="35"/>
  <c r="S1741" i="35"/>
  <c r="L1741" i="35"/>
  <c r="X1740" i="35"/>
  <c r="AE1740" i="35" s="1"/>
  <c r="T1740" i="35"/>
  <c r="S1740" i="35"/>
  <c r="L1740" i="35"/>
  <c r="X1739" i="35"/>
  <c r="AE1739" i="35" s="1"/>
  <c r="T1739" i="35"/>
  <c r="S1739" i="35"/>
  <c r="L1739" i="35"/>
  <c r="X1738" i="35"/>
  <c r="AE1738" i="35" s="1"/>
  <c r="T1738" i="35"/>
  <c r="S1738" i="35"/>
  <c r="L1738" i="35"/>
  <c r="X1737" i="35"/>
  <c r="AE1737" i="35" s="1"/>
  <c r="T1737" i="35"/>
  <c r="S1737" i="35"/>
  <c r="L1737" i="35"/>
  <c r="X1736" i="35"/>
  <c r="AE1736" i="35" s="1"/>
  <c r="T1736" i="35"/>
  <c r="S1736" i="35"/>
  <c r="L1736" i="35"/>
  <c r="X1735" i="35"/>
  <c r="AE1735" i="35" s="1"/>
  <c r="T1735" i="35"/>
  <c r="S1735" i="35"/>
  <c r="L1735" i="35"/>
  <c r="X1734" i="35"/>
  <c r="AE1734" i="35" s="1"/>
  <c r="T1734" i="35"/>
  <c r="S1734" i="35"/>
  <c r="L1734" i="35"/>
  <c r="X1733" i="35"/>
  <c r="AE1733" i="35" s="1"/>
  <c r="T1733" i="35"/>
  <c r="S1733" i="35"/>
  <c r="L1733" i="35"/>
  <c r="X1732" i="35"/>
  <c r="AE1732" i="35" s="1"/>
  <c r="T1732" i="35"/>
  <c r="S1732" i="35"/>
  <c r="L1732" i="35"/>
  <c r="X1731" i="35"/>
  <c r="AE1731" i="35" s="1"/>
  <c r="T1731" i="35"/>
  <c r="S1731" i="35"/>
  <c r="L1731" i="35"/>
  <c r="X1730" i="35"/>
  <c r="AE1730" i="35" s="1"/>
  <c r="T1730" i="35"/>
  <c r="S1730" i="35"/>
  <c r="L1730" i="35"/>
  <c r="X1729" i="35"/>
  <c r="AE1729" i="35" s="1"/>
  <c r="T1729" i="35"/>
  <c r="S1729" i="35"/>
  <c r="L1729" i="35"/>
  <c r="X1728" i="35"/>
  <c r="AE1728" i="35" s="1"/>
  <c r="T1728" i="35"/>
  <c r="S1728" i="35"/>
  <c r="L1728" i="35"/>
  <c r="X1727" i="35"/>
  <c r="AE1727" i="35" s="1"/>
  <c r="T1727" i="35"/>
  <c r="S1727" i="35"/>
  <c r="L1727" i="35"/>
  <c r="X1726" i="35"/>
  <c r="AE1726" i="35" s="1"/>
  <c r="T1726" i="35"/>
  <c r="S1726" i="35"/>
  <c r="L1726" i="35"/>
  <c r="X1725" i="35"/>
  <c r="AE1725" i="35" s="1"/>
  <c r="T1725" i="35"/>
  <c r="S1725" i="35"/>
  <c r="L1725" i="35"/>
  <c r="X1724" i="35"/>
  <c r="AE1724" i="35" s="1"/>
  <c r="T1724" i="35"/>
  <c r="S1724" i="35"/>
  <c r="L1724" i="35"/>
  <c r="X1723" i="35"/>
  <c r="AE1723" i="35" s="1"/>
  <c r="T1723" i="35"/>
  <c r="S1723" i="35"/>
  <c r="L1723" i="35"/>
  <c r="X1722" i="35"/>
  <c r="AE1722" i="35" s="1"/>
  <c r="T1722" i="35"/>
  <c r="S1722" i="35"/>
  <c r="L1722" i="35"/>
  <c r="X1721" i="35"/>
  <c r="AE1721" i="35" s="1"/>
  <c r="T1721" i="35"/>
  <c r="S1721" i="35"/>
  <c r="L1721" i="35"/>
  <c r="X1720" i="35"/>
  <c r="AE1720" i="35" s="1"/>
  <c r="T1720" i="35"/>
  <c r="S1720" i="35"/>
  <c r="L1720" i="35"/>
  <c r="X1719" i="35"/>
  <c r="AE1719" i="35" s="1"/>
  <c r="T1719" i="35"/>
  <c r="S1719" i="35"/>
  <c r="L1719" i="35"/>
  <c r="X1718" i="35"/>
  <c r="AE1718" i="35" s="1"/>
  <c r="T1718" i="35"/>
  <c r="S1718" i="35"/>
  <c r="L1718" i="35"/>
  <c r="X1717" i="35"/>
  <c r="AE1717" i="35" s="1"/>
  <c r="T1717" i="35"/>
  <c r="S1717" i="35"/>
  <c r="L1717" i="35"/>
  <c r="X1716" i="35"/>
  <c r="AE1716" i="35" s="1"/>
  <c r="T1716" i="35"/>
  <c r="S1716" i="35"/>
  <c r="L1716" i="35"/>
  <c r="X1715" i="35"/>
  <c r="AE1715" i="35" s="1"/>
  <c r="T1715" i="35"/>
  <c r="S1715" i="35"/>
  <c r="L1715" i="35"/>
  <c r="X1714" i="35"/>
  <c r="AE1714" i="35" s="1"/>
  <c r="T1714" i="35"/>
  <c r="S1714" i="35"/>
  <c r="L1714" i="35"/>
  <c r="X1713" i="35"/>
  <c r="AE1713" i="35" s="1"/>
  <c r="T1713" i="35"/>
  <c r="S1713" i="35"/>
  <c r="L1713" i="35"/>
  <c r="X1712" i="35"/>
  <c r="AE1712" i="35" s="1"/>
  <c r="T1712" i="35"/>
  <c r="S1712" i="35"/>
  <c r="L1712" i="35"/>
  <c r="X1711" i="35"/>
  <c r="AE1711" i="35" s="1"/>
  <c r="T1711" i="35"/>
  <c r="S1711" i="35"/>
  <c r="L1711" i="35"/>
  <c r="X1710" i="35"/>
  <c r="AE1710" i="35" s="1"/>
  <c r="T1710" i="35"/>
  <c r="S1710" i="35"/>
  <c r="L1710" i="35"/>
  <c r="X1709" i="35"/>
  <c r="AE1709" i="35" s="1"/>
  <c r="T1709" i="35"/>
  <c r="S1709" i="35"/>
  <c r="L1709" i="35"/>
  <c r="X1708" i="35"/>
  <c r="AE1708" i="35" s="1"/>
  <c r="T1708" i="35"/>
  <c r="S1708" i="35"/>
  <c r="L1708" i="35"/>
  <c r="X1707" i="35"/>
  <c r="AE1707" i="35" s="1"/>
  <c r="T1707" i="35"/>
  <c r="S1707" i="35"/>
  <c r="L1707" i="35"/>
  <c r="X1706" i="35"/>
  <c r="AE1706" i="35" s="1"/>
  <c r="T1706" i="35"/>
  <c r="S1706" i="35"/>
  <c r="L1706" i="35"/>
  <c r="X1705" i="35"/>
  <c r="AE1705" i="35" s="1"/>
  <c r="T1705" i="35"/>
  <c r="S1705" i="35"/>
  <c r="L1705" i="35"/>
  <c r="X1704" i="35"/>
  <c r="AE1704" i="35" s="1"/>
  <c r="T1704" i="35"/>
  <c r="S1704" i="35"/>
  <c r="L1704" i="35"/>
  <c r="X1703" i="35"/>
  <c r="AE1703" i="35" s="1"/>
  <c r="T1703" i="35"/>
  <c r="S1703" i="35"/>
  <c r="L1703" i="35"/>
  <c r="X1702" i="35"/>
  <c r="AE1702" i="35" s="1"/>
  <c r="T1702" i="35"/>
  <c r="S1702" i="35"/>
  <c r="L1702" i="35"/>
  <c r="X1701" i="35"/>
  <c r="AE1701" i="35" s="1"/>
  <c r="T1701" i="35"/>
  <c r="S1701" i="35"/>
  <c r="L1701" i="35"/>
  <c r="X1700" i="35"/>
  <c r="AE1700" i="35" s="1"/>
  <c r="T1700" i="35"/>
  <c r="S1700" i="35"/>
  <c r="L1700" i="35"/>
  <c r="X1699" i="35"/>
  <c r="AE1699" i="35" s="1"/>
  <c r="T1699" i="35"/>
  <c r="S1699" i="35"/>
  <c r="L1699" i="35"/>
  <c r="X1698" i="35"/>
  <c r="AE1698" i="35" s="1"/>
  <c r="T1698" i="35"/>
  <c r="S1698" i="35"/>
  <c r="L1698" i="35"/>
  <c r="X1697" i="35"/>
  <c r="AE1697" i="35" s="1"/>
  <c r="T1697" i="35"/>
  <c r="S1697" i="35"/>
  <c r="L1697" i="35"/>
  <c r="X1696" i="35"/>
  <c r="AE1696" i="35" s="1"/>
  <c r="T1696" i="35"/>
  <c r="S1696" i="35"/>
  <c r="L1696" i="35"/>
  <c r="X1695" i="35"/>
  <c r="AE1695" i="35" s="1"/>
  <c r="T1695" i="35"/>
  <c r="S1695" i="35"/>
  <c r="L1695" i="35"/>
  <c r="X1694" i="35"/>
  <c r="AE1694" i="35" s="1"/>
  <c r="T1694" i="35"/>
  <c r="S1694" i="35"/>
  <c r="L1694" i="35"/>
  <c r="X1693" i="35"/>
  <c r="AE1693" i="35" s="1"/>
  <c r="T1693" i="35"/>
  <c r="S1693" i="35"/>
  <c r="L1693" i="35"/>
  <c r="X1692" i="35"/>
  <c r="AE1692" i="35" s="1"/>
  <c r="T1692" i="35"/>
  <c r="S1692" i="35"/>
  <c r="L1692" i="35"/>
  <c r="X1691" i="35"/>
  <c r="AE1691" i="35" s="1"/>
  <c r="T1691" i="35"/>
  <c r="S1691" i="35"/>
  <c r="L1691" i="35"/>
  <c r="X1690" i="35"/>
  <c r="AE1690" i="35" s="1"/>
  <c r="T1690" i="35"/>
  <c r="S1690" i="35"/>
  <c r="L1690" i="35"/>
  <c r="X1689" i="35"/>
  <c r="AE1689" i="35" s="1"/>
  <c r="T1689" i="35"/>
  <c r="S1689" i="35"/>
  <c r="L1689" i="35"/>
  <c r="X1688" i="35"/>
  <c r="AE1688" i="35" s="1"/>
  <c r="T1688" i="35"/>
  <c r="S1688" i="35"/>
  <c r="L1688" i="35"/>
  <c r="X1687" i="35"/>
  <c r="AE1687" i="35" s="1"/>
  <c r="T1687" i="35"/>
  <c r="S1687" i="35"/>
  <c r="L1687" i="35"/>
  <c r="X1686" i="35"/>
  <c r="AE1686" i="35" s="1"/>
  <c r="T1686" i="35"/>
  <c r="S1686" i="35"/>
  <c r="L1686" i="35"/>
  <c r="X1685" i="35"/>
  <c r="AE1685" i="35" s="1"/>
  <c r="T1685" i="35"/>
  <c r="S1685" i="35"/>
  <c r="L1685" i="35"/>
  <c r="X1684" i="35"/>
  <c r="AE1684" i="35" s="1"/>
  <c r="T1684" i="35"/>
  <c r="S1684" i="35"/>
  <c r="L1684" i="35"/>
  <c r="X1683" i="35"/>
  <c r="AE1683" i="35" s="1"/>
  <c r="T1683" i="35"/>
  <c r="S1683" i="35"/>
  <c r="L1683" i="35"/>
  <c r="X1682" i="35"/>
  <c r="AE1682" i="35" s="1"/>
  <c r="T1682" i="35"/>
  <c r="S1682" i="35"/>
  <c r="L1682" i="35"/>
  <c r="X1681" i="35"/>
  <c r="AE1681" i="35" s="1"/>
  <c r="T1681" i="35"/>
  <c r="S1681" i="35"/>
  <c r="L1681" i="35"/>
  <c r="X1680" i="35"/>
  <c r="AE1680" i="35" s="1"/>
  <c r="T1680" i="35"/>
  <c r="S1680" i="35"/>
  <c r="L1680" i="35"/>
  <c r="X1679" i="35"/>
  <c r="AE1679" i="35" s="1"/>
  <c r="T1679" i="35"/>
  <c r="S1679" i="35"/>
  <c r="L1679" i="35"/>
  <c r="X1678" i="35"/>
  <c r="AE1678" i="35" s="1"/>
  <c r="T1678" i="35"/>
  <c r="S1678" i="35"/>
  <c r="L1678" i="35"/>
  <c r="X1677" i="35"/>
  <c r="AE1677" i="35" s="1"/>
  <c r="T1677" i="35"/>
  <c r="S1677" i="35"/>
  <c r="L1677" i="35"/>
  <c r="X1676" i="35"/>
  <c r="AE1676" i="35" s="1"/>
  <c r="T1676" i="35"/>
  <c r="S1676" i="35"/>
  <c r="L1676" i="35"/>
  <c r="X1675" i="35"/>
  <c r="AE1675" i="35" s="1"/>
  <c r="T1675" i="35"/>
  <c r="S1675" i="35"/>
  <c r="L1675" i="35"/>
  <c r="X1674" i="35"/>
  <c r="AE1674" i="35" s="1"/>
  <c r="T1674" i="35"/>
  <c r="S1674" i="35"/>
  <c r="L1674" i="35"/>
  <c r="X1673" i="35"/>
  <c r="AE1673" i="35" s="1"/>
  <c r="T1673" i="35"/>
  <c r="S1673" i="35"/>
  <c r="L1673" i="35"/>
  <c r="X1672" i="35"/>
  <c r="AE1672" i="35" s="1"/>
  <c r="T1672" i="35"/>
  <c r="S1672" i="35"/>
  <c r="L1672" i="35"/>
  <c r="X1671" i="35"/>
  <c r="AE1671" i="35" s="1"/>
  <c r="T1671" i="35"/>
  <c r="S1671" i="35"/>
  <c r="L1671" i="35"/>
  <c r="X1670" i="35"/>
  <c r="AE1670" i="35" s="1"/>
  <c r="T1670" i="35"/>
  <c r="S1670" i="35"/>
  <c r="L1670" i="35"/>
  <c r="X1669" i="35"/>
  <c r="AE1669" i="35" s="1"/>
  <c r="T1669" i="35"/>
  <c r="S1669" i="35"/>
  <c r="L1669" i="35"/>
  <c r="X1668" i="35"/>
  <c r="AE1668" i="35" s="1"/>
  <c r="T1668" i="35"/>
  <c r="S1668" i="35"/>
  <c r="L1668" i="35"/>
  <c r="X1667" i="35"/>
  <c r="AE1667" i="35" s="1"/>
  <c r="T1667" i="35"/>
  <c r="S1667" i="35"/>
  <c r="L1667" i="35"/>
  <c r="X1666" i="35"/>
  <c r="AE1666" i="35" s="1"/>
  <c r="T1666" i="35"/>
  <c r="S1666" i="35"/>
  <c r="L1666" i="35"/>
  <c r="X1665" i="35"/>
  <c r="AE1665" i="35" s="1"/>
  <c r="T1665" i="35"/>
  <c r="S1665" i="35"/>
  <c r="L1665" i="35"/>
  <c r="X1664" i="35"/>
  <c r="AE1664" i="35" s="1"/>
  <c r="T1664" i="35"/>
  <c r="S1664" i="35"/>
  <c r="L1664" i="35"/>
  <c r="X1663" i="35"/>
  <c r="AE1663" i="35" s="1"/>
  <c r="T1663" i="35"/>
  <c r="S1663" i="35"/>
  <c r="L1663" i="35"/>
  <c r="X1662" i="35"/>
  <c r="AE1662" i="35" s="1"/>
  <c r="T1662" i="35"/>
  <c r="S1662" i="35"/>
  <c r="L1662" i="35"/>
  <c r="X1661" i="35"/>
  <c r="AE1661" i="35" s="1"/>
  <c r="T1661" i="35"/>
  <c r="S1661" i="35"/>
  <c r="L1661" i="35"/>
  <c r="X1660" i="35"/>
  <c r="AE1660" i="35" s="1"/>
  <c r="T1660" i="35"/>
  <c r="S1660" i="35"/>
  <c r="L1660" i="35"/>
  <c r="X1659" i="35"/>
  <c r="AE1659" i="35" s="1"/>
  <c r="T1659" i="35"/>
  <c r="S1659" i="35"/>
  <c r="L1659" i="35"/>
  <c r="X1658" i="35"/>
  <c r="AE1658" i="35" s="1"/>
  <c r="T1658" i="35"/>
  <c r="S1658" i="35"/>
  <c r="L1658" i="35"/>
  <c r="X1657" i="35"/>
  <c r="AE1657" i="35" s="1"/>
  <c r="T1657" i="35"/>
  <c r="S1657" i="35"/>
  <c r="L1657" i="35"/>
  <c r="X1656" i="35"/>
  <c r="AE1656" i="35" s="1"/>
  <c r="T1656" i="35"/>
  <c r="S1656" i="35"/>
  <c r="L1656" i="35"/>
  <c r="X1655" i="35"/>
  <c r="AE1655" i="35" s="1"/>
  <c r="T1655" i="35"/>
  <c r="S1655" i="35"/>
  <c r="L1655" i="35"/>
  <c r="X1654" i="35"/>
  <c r="AE1654" i="35" s="1"/>
  <c r="T1654" i="35"/>
  <c r="S1654" i="35"/>
  <c r="L1654" i="35"/>
  <c r="X1653" i="35"/>
  <c r="AE1653" i="35" s="1"/>
  <c r="T1653" i="35"/>
  <c r="S1653" i="35"/>
  <c r="L1653" i="35"/>
  <c r="X1652" i="35"/>
  <c r="AE1652" i="35" s="1"/>
  <c r="T1652" i="35"/>
  <c r="S1652" i="35"/>
  <c r="L1652" i="35"/>
  <c r="X1651" i="35"/>
  <c r="AE1651" i="35" s="1"/>
  <c r="T1651" i="35"/>
  <c r="S1651" i="35"/>
  <c r="L1651" i="35"/>
  <c r="X1650" i="35"/>
  <c r="AE1650" i="35" s="1"/>
  <c r="T1650" i="35"/>
  <c r="S1650" i="35"/>
  <c r="L1650" i="35"/>
  <c r="X1649" i="35"/>
  <c r="AE1649" i="35" s="1"/>
  <c r="T1649" i="35"/>
  <c r="S1649" i="35"/>
  <c r="L1649" i="35"/>
  <c r="X1648" i="35"/>
  <c r="AE1648" i="35" s="1"/>
  <c r="T1648" i="35"/>
  <c r="S1648" i="35"/>
  <c r="L1648" i="35"/>
  <c r="X1647" i="35"/>
  <c r="AE1647" i="35" s="1"/>
  <c r="T1647" i="35"/>
  <c r="S1647" i="35"/>
  <c r="L1647" i="35"/>
  <c r="X1646" i="35"/>
  <c r="AE1646" i="35" s="1"/>
  <c r="T1646" i="35"/>
  <c r="S1646" i="35"/>
  <c r="L1646" i="35"/>
  <c r="X1645" i="35"/>
  <c r="AE1645" i="35" s="1"/>
  <c r="T1645" i="35"/>
  <c r="S1645" i="35"/>
  <c r="L1645" i="35"/>
  <c r="X1644" i="35"/>
  <c r="AE1644" i="35" s="1"/>
  <c r="T1644" i="35"/>
  <c r="S1644" i="35"/>
  <c r="L1644" i="35"/>
  <c r="X1643" i="35"/>
  <c r="AE1643" i="35" s="1"/>
  <c r="T1643" i="35"/>
  <c r="S1643" i="35"/>
  <c r="L1643" i="35"/>
  <c r="X1642" i="35"/>
  <c r="AE1642" i="35" s="1"/>
  <c r="T1642" i="35"/>
  <c r="S1642" i="35"/>
  <c r="L1642" i="35"/>
  <c r="X1641" i="35"/>
  <c r="AE1641" i="35" s="1"/>
  <c r="T1641" i="35"/>
  <c r="S1641" i="35"/>
  <c r="L1641" i="35"/>
  <c r="X1640" i="35"/>
  <c r="AE1640" i="35" s="1"/>
  <c r="T1640" i="35"/>
  <c r="S1640" i="35"/>
  <c r="L1640" i="35"/>
  <c r="X1639" i="35"/>
  <c r="AE1639" i="35" s="1"/>
  <c r="T1639" i="35"/>
  <c r="S1639" i="35"/>
  <c r="L1639" i="35"/>
  <c r="X1638" i="35"/>
  <c r="AE1638" i="35" s="1"/>
  <c r="T1638" i="35"/>
  <c r="S1638" i="35"/>
  <c r="L1638" i="35"/>
  <c r="X1637" i="35"/>
  <c r="AE1637" i="35" s="1"/>
  <c r="T1637" i="35"/>
  <c r="S1637" i="35"/>
  <c r="L1637" i="35"/>
  <c r="X1636" i="35"/>
  <c r="AE1636" i="35" s="1"/>
  <c r="T1636" i="35"/>
  <c r="S1636" i="35"/>
  <c r="L1636" i="35"/>
  <c r="X1635" i="35"/>
  <c r="AE1635" i="35" s="1"/>
  <c r="T1635" i="35"/>
  <c r="S1635" i="35"/>
  <c r="L1635" i="35"/>
  <c r="X1634" i="35"/>
  <c r="AE1634" i="35" s="1"/>
  <c r="T1634" i="35"/>
  <c r="S1634" i="35"/>
  <c r="L1634" i="35"/>
  <c r="X1633" i="35"/>
  <c r="AE1633" i="35" s="1"/>
  <c r="T1633" i="35"/>
  <c r="S1633" i="35"/>
  <c r="L1633" i="35"/>
  <c r="X1632" i="35"/>
  <c r="AE1632" i="35" s="1"/>
  <c r="T1632" i="35"/>
  <c r="S1632" i="35"/>
  <c r="L1632" i="35"/>
  <c r="X1631" i="35"/>
  <c r="AE1631" i="35" s="1"/>
  <c r="T1631" i="35"/>
  <c r="S1631" i="35"/>
  <c r="L1631" i="35"/>
  <c r="X1630" i="35"/>
  <c r="AE1630" i="35" s="1"/>
  <c r="T1630" i="35"/>
  <c r="S1630" i="35"/>
  <c r="L1630" i="35"/>
  <c r="X1629" i="35"/>
  <c r="AE1629" i="35" s="1"/>
  <c r="T1629" i="35"/>
  <c r="S1629" i="35"/>
  <c r="L1629" i="35"/>
  <c r="X1628" i="35"/>
  <c r="AE1628" i="35" s="1"/>
  <c r="T1628" i="35"/>
  <c r="S1628" i="35"/>
  <c r="L1628" i="35"/>
  <c r="X1627" i="35"/>
  <c r="AE1627" i="35" s="1"/>
  <c r="T1627" i="35"/>
  <c r="S1627" i="35"/>
  <c r="L1627" i="35"/>
  <c r="X1626" i="35"/>
  <c r="AE1626" i="35" s="1"/>
  <c r="T1626" i="35"/>
  <c r="S1626" i="35"/>
  <c r="L1626" i="35"/>
  <c r="X1625" i="35"/>
  <c r="AE1625" i="35" s="1"/>
  <c r="T1625" i="35"/>
  <c r="S1625" i="35"/>
  <c r="L1625" i="35"/>
  <c r="X1624" i="35"/>
  <c r="AE1624" i="35" s="1"/>
  <c r="T1624" i="35"/>
  <c r="S1624" i="35"/>
  <c r="L1624" i="35"/>
  <c r="X1623" i="35"/>
  <c r="AE1623" i="35" s="1"/>
  <c r="T1623" i="35"/>
  <c r="S1623" i="35"/>
  <c r="L1623" i="35"/>
  <c r="X1622" i="35"/>
  <c r="AE1622" i="35" s="1"/>
  <c r="T1622" i="35"/>
  <c r="S1622" i="35"/>
  <c r="L1622" i="35"/>
  <c r="X1621" i="35"/>
  <c r="AE1621" i="35" s="1"/>
  <c r="T1621" i="35"/>
  <c r="S1621" i="35"/>
  <c r="L1621" i="35"/>
  <c r="X1620" i="35"/>
  <c r="AE1620" i="35" s="1"/>
  <c r="T1620" i="35"/>
  <c r="S1620" i="35"/>
  <c r="L1620" i="35"/>
  <c r="X1619" i="35"/>
  <c r="AE1619" i="35" s="1"/>
  <c r="T1619" i="35"/>
  <c r="S1619" i="35"/>
  <c r="L1619" i="35"/>
  <c r="X1618" i="35"/>
  <c r="AE1618" i="35" s="1"/>
  <c r="T1618" i="35"/>
  <c r="S1618" i="35"/>
  <c r="L1618" i="35"/>
  <c r="X1617" i="35"/>
  <c r="AE1617" i="35" s="1"/>
  <c r="T1617" i="35"/>
  <c r="S1617" i="35"/>
  <c r="L1617" i="35"/>
  <c r="X1616" i="35"/>
  <c r="AE1616" i="35" s="1"/>
  <c r="T1616" i="35"/>
  <c r="S1616" i="35"/>
  <c r="L1616" i="35"/>
  <c r="X1615" i="35"/>
  <c r="AE1615" i="35" s="1"/>
  <c r="T1615" i="35"/>
  <c r="S1615" i="35"/>
  <c r="L1615" i="35"/>
  <c r="X1614" i="35"/>
  <c r="AE1614" i="35" s="1"/>
  <c r="T1614" i="35"/>
  <c r="S1614" i="35"/>
  <c r="L1614" i="35"/>
  <c r="X1613" i="35"/>
  <c r="AE1613" i="35" s="1"/>
  <c r="T1613" i="35"/>
  <c r="S1613" i="35"/>
  <c r="L1613" i="35"/>
  <c r="X1612" i="35"/>
  <c r="AE1612" i="35" s="1"/>
  <c r="T1612" i="35"/>
  <c r="S1612" i="35"/>
  <c r="L1612" i="35"/>
  <c r="X1611" i="35"/>
  <c r="AE1611" i="35" s="1"/>
  <c r="T1611" i="35"/>
  <c r="S1611" i="35"/>
  <c r="L1611" i="35"/>
  <c r="X1610" i="35"/>
  <c r="AE1610" i="35" s="1"/>
  <c r="T1610" i="35"/>
  <c r="S1610" i="35"/>
  <c r="L1610" i="35"/>
  <c r="X1609" i="35"/>
  <c r="AE1609" i="35" s="1"/>
  <c r="T1609" i="35"/>
  <c r="S1609" i="35"/>
  <c r="L1609" i="35"/>
  <c r="X1608" i="35"/>
  <c r="AE1608" i="35" s="1"/>
  <c r="T1608" i="35"/>
  <c r="S1608" i="35"/>
  <c r="L1608" i="35"/>
  <c r="X1607" i="35"/>
  <c r="AE1607" i="35" s="1"/>
  <c r="T1607" i="35"/>
  <c r="S1607" i="35"/>
  <c r="L1607" i="35"/>
  <c r="X1606" i="35"/>
  <c r="AE1606" i="35" s="1"/>
  <c r="T1606" i="35"/>
  <c r="S1606" i="35"/>
  <c r="L1606" i="35"/>
  <c r="X1605" i="35"/>
  <c r="AE1605" i="35" s="1"/>
  <c r="T1605" i="35"/>
  <c r="S1605" i="35"/>
  <c r="L1605" i="35"/>
  <c r="X1604" i="35"/>
  <c r="AE1604" i="35" s="1"/>
  <c r="T1604" i="35"/>
  <c r="S1604" i="35"/>
  <c r="L1604" i="35"/>
  <c r="X1603" i="35"/>
  <c r="AE1603" i="35" s="1"/>
  <c r="T1603" i="35"/>
  <c r="S1603" i="35"/>
  <c r="L1603" i="35"/>
  <c r="X1602" i="35"/>
  <c r="AE1602" i="35" s="1"/>
  <c r="T1602" i="35"/>
  <c r="S1602" i="35"/>
  <c r="L1602" i="35"/>
  <c r="X1601" i="35"/>
  <c r="AE1601" i="35" s="1"/>
  <c r="T1601" i="35"/>
  <c r="S1601" i="35"/>
  <c r="L1601" i="35"/>
  <c r="X1600" i="35"/>
  <c r="AE1600" i="35" s="1"/>
  <c r="T1600" i="35"/>
  <c r="S1600" i="35"/>
  <c r="L1600" i="35"/>
  <c r="X1599" i="35"/>
  <c r="AE1599" i="35" s="1"/>
  <c r="T1599" i="35"/>
  <c r="S1599" i="35"/>
  <c r="L1599" i="35"/>
  <c r="X1598" i="35"/>
  <c r="AE1598" i="35" s="1"/>
  <c r="T1598" i="35"/>
  <c r="S1598" i="35"/>
  <c r="L1598" i="35"/>
  <c r="X1597" i="35"/>
  <c r="AE1597" i="35" s="1"/>
  <c r="T1597" i="35"/>
  <c r="S1597" i="35"/>
  <c r="L1597" i="35"/>
  <c r="X1596" i="35"/>
  <c r="AE1596" i="35" s="1"/>
  <c r="T1596" i="35"/>
  <c r="S1596" i="35"/>
  <c r="L1596" i="35"/>
  <c r="X1595" i="35"/>
  <c r="AE1595" i="35" s="1"/>
  <c r="T1595" i="35"/>
  <c r="S1595" i="35"/>
  <c r="L1595" i="35"/>
  <c r="X1594" i="35"/>
  <c r="AE1594" i="35" s="1"/>
  <c r="T1594" i="35"/>
  <c r="S1594" i="35"/>
  <c r="L1594" i="35"/>
  <c r="X1593" i="35"/>
  <c r="AE1593" i="35" s="1"/>
  <c r="T1593" i="35"/>
  <c r="S1593" i="35"/>
  <c r="L1593" i="35"/>
  <c r="X1592" i="35"/>
  <c r="AE1592" i="35" s="1"/>
  <c r="T1592" i="35"/>
  <c r="S1592" i="35"/>
  <c r="L1592" i="35"/>
  <c r="X1591" i="35"/>
  <c r="AE1591" i="35" s="1"/>
  <c r="T1591" i="35"/>
  <c r="S1591" i="35"/>
  <c r="L1591" i="35"/>
  <c r="X1590" i="35"/>
  <c r="AE1590" i="35" s="1"/>
  <c r="T1590" i="35"/>
  <c r="S1590" i="35"/>
  <c r="L1590" i="35"/>
  <c r="X1589" i="35"/>
  <c r="AE1589" i="35" s="1"/>
  <c r="T1589" i="35"/>
  <c r="S1589" i="35"/>
  <c r="L1589" i="35"/>
  <c r="X1588" i="35"/>
  <c r="AE1588" i="35" s="1"/>
  <c r="T1588" i="35"/>
  <c r="S1588" i="35"/>
  <c r="L1588" i="35"/>
  <c r="X1587" i="35"/>
  <c r="AE1587" i="35" s="1"/>
  <c r="T1587" i="35"/>
  <c r="S1587" i="35"/>
  <c r="L1587" i="35"/>
  <c r="X1586" i="35"/>
  <c r="AE1586" i="35" s="1"/>
  <c r="T1586" i="35"/>
  <c r="S1586" i="35"/>
  <c r="L1586" i="35"/>
  <c r="X1585" i="35"/>
  <c r="AE1585" i="35" s="1"/>
  <c r="T1585" i="35"/>
  <c r="S1585" i="35"/>
  <c r="L1585" i="35"/>
  <c r="X1584" i="35"/>
  <c r="AE1584" i="35" s="1"/>
  <c r="T1584" i="35"/>
  <c r="S1584" i="35"/>
  <c r="L1584" i="35"/>
  <c r="X1583" i="35"/>
  <c r="AE1583" i="35" s="1"/>
  <c r="T1583" i="35"/>
  <c r="S1583" i="35"/>
  <c r="L1583" i="35"/>
  <c r="X1582" i="35"/>
  <c r="AE1582" i="35" s="1"/>
  <c r="T1582" i="35"/>
  <c r="S1582" i="35"/>
  <c r="L1582" i="35"/>
  <c r="X1581" i="35"/>
  <c r="AE1581" i="35" s="1"/>
  <c r="T1581" i="35"/>
  <c r="S1581" i="35"/>
  <c r="L1581" i="35"/>
  <c r="X1580" i="35"/>
  <c r="AE1580" i="35" s="1"/>
  <c r="T1580" i="35"/>
  <c r="S1580" i="35"/>
  <c r="L1580" i="35"/>
  <c r="X1579" i="35"/>
  <c r="AE1579" i="35" s="1"/>
  <c r="T1579" i="35"/>
  <c r="S1579" i="35"/>
  <c r="L1579" i="35"/>
  <c r="X1578" i="35"/>
  <c r="AE1578" i="35" s="1"/>
  <c r="T1578" i="35"/>
  <c r="S1578" i="35"/>
  <c r="L1578" i="35"/>
  <c r="X1577" i="35"/>
  <c r="AE1577" i="35" s="1"/>
  <c r="T1577" i="35"/>
  <c r="S1577" i="35"/>
  <c r="L1577" i="35"/>
  <c r="X1576" i="35"/>
  <c r="AE1576" i="35" s="1"/>
  <c r="T1576" i="35"/>
  <c r="S1576" i="35"/>
  <c r="L1576" i="35"/>
  <c r="X1575" i="35"/>
  <c r="AE1575" i="35" s="1"/>
  <c r="T1575" i="35"/>
  <c r="S1575" i="35"/>
  <c r="L1575" i="35"/>
  <c r="X1574" i="35"/>
  <c r="AE1574" i="35" s="1"/>
  <c r="T1574" i="35"/>
  <c r="S1574" i="35"/>
  <c r="L1574" i="35"/>
  <c r="X1573" i="35"/>
  <c r="AE1573" i="35" s="1"/>
  <c r="T1573" i="35"/>
  <c r="S1573" i="35"/>
  <c r="L1573" i="35"/>
  <c r="X1572" i="35"/>
  <c r="AE1572" i="35" s="1"/>
  <c r="T1572" i="35"/>
  <c r="S1572" i="35"/>
  <c r="L1572" i="35"/>
  <c r="X1571" i="35"/>
  <c r="AE1571" i="35" s="1"/>
  <c r="T1571" i="35"/>
  <c r="S1571" i="35"/>
  <c r="L1571" i="35"/>
  <c r="X1570" i="35"/>
  <c r="AE1570" i="35" s="1"/>
  <c r="T1570" i="35"/>
  <c r="S1570" i="35"/>
  <c r="L1570" i="35"/>
  <c r="X1569" i="35"/>
  <c r="AE1569" i="35" s="1"/>
  <c r="T1569" i="35"/>
  <c r="S1569" i="35"/>
  <c r="L1569" i="35"/>
  <c r="X1568" i="35"/>
  <c r="AE1568" i="35" s="1"/>
  <c r="T1568" i="35"/>
  <c r="S1568" i="35"/>
  <c r="L1568" i="35"/>
  <c r="X1567" i="35"/>
  <c r="AE1567" i="35" s="1"/>
  <c r="T1567" i="35"/>
  <c r="S1567" i="35"/>
  <c r="L1567" i="35"/>
  <c r="X1566" i="35"/>
  <c r="AE1566" i="35" s="1"/>
  <c r="T1566" i="35"/>
  <c r="S1566" i="35"/>
  <c r="L1566" i="35"/>
  <c r="X1565" i="35"/>
  <c r="AE1565" i="35" s="1"/>
  <c r="T1565" i="35"/>
  <c r="S1565" i="35"/>
  <c r="L1565" i="35"/>
  <c r="X1564" i="35"/>
  <c r="AE1564" i="35" s="1"/>
  <c r="T1564" i="35"/>
  <c r="S1564" i="35"/>
  <c r="L1564" i="35"/>
  <c r="X1563" i="35"/>
  <c r="AE1563" i="35" s="1"/>
  <c r="T1563" i="35"/>
  <c r="S1563" i="35"/>
  <c r="L1563" i="35"/>
  <c r="X1562" i="35"/>
  <c r="AE1562" i="35" s="1"/>
  <c r="T1562" i="35"/>
  <c r="S1562" i="35"/>
  <c r="L1562" i="35"/>
  <c r="X1561" i="35"/>
  <c r="AE1561" i="35" s="1"/>
  <c r="T1561" i="35"/>
  <c r="S1561" i="35"/>
  <c r="L1561" i="35"/>
  <c r="X1560" i="35"/>
  <c r="AE1560" i="35" s="1"/>
  <c r="T1560" i="35"/>
  <c r="S1560" i="35"/>
  <c r="L1560" i="35"/>
  <c r="X1559" i="35"/>
  <c r="AE1559" i="35" s="1"/>
  <c r="T1559" i="35"/>
  <c r="S1559" i="35"/>
  <c r="L1559" i="35"/>
  <c r="X1558" i="35"/>
  <c r="AE1558" i="35" s="1"/>
  <c r="T1558" i="35"/>
  <c r="S1558" i="35"/>
  <c r="L1558" i="35"/>
  <c r="X1557" i="35"/>
  <c r="AE1557" i="35" s="1"/>
  <c r="T1557" i="35"/>
  <c r="S1557" i="35"/>
  <c r="L1557" i="35"/>
  <c r="X1556" i="35"/>
  <c r="AE1556" i="35" s="1"/>
  <c r="T1556" i="35"/>
  <c r="S1556" i="35"/>
  <c r="L1556" i="35"/>
  <c r="X1555" i="35"/>
  <c r="AE1555" i="35" s="1"/>
  <c r="T1555" i="35"/>
  <c r="S1555" i="35"/>
  <c r="L1555" i="35"/>
  <c r="X1554" i="35"/>
  <c r="AE1554" i="35" s="1"/>
  <c r="T1554" i="35"/>
  <c r="S1554" i="35"/>
  <c r="L1554" i="35"/>
  <c r="X1553" i="35"/>
  <c r="AE1553" i="35" s="1"/>
  <c r="T1553" i="35"/>
  <c r="S1553" i="35"/>
  <c r="L1553" i="35"/>
  <c r="X1552" i="35"/>
  <c r="AE1552" i="35" s="1"/>
  <c r="T1552" i="35"/>
  <c r="S1552" i="35"/>
  <c r="L1552" i="35"/>
  <c r="X1551" i="35"/>
  <c r="AE1551" i="35" s="1"/>
  <c r="T1551" i="35"/>
  <c r="S1551" i="35"/>
  <c r="L1551" i="35"/>
  <c r="X1550" i="35"/>
  <c r="AE1550" i="35" s="1"/>
  <c r="T1550" i="35"/>
  <c r="S1550" i="35"/>
  <c r="L1550" i="35"/>
  <c r="X1549" i="35"/>
  <c r="AE1549" i="35" s="1"/>
  <c r="T1549" i="35"/>
  <c r="S1549" i="35"/>
  <c r="L1549" i="35"/>
  <c r="X1548" i="35"/>
  <c r="AE1548" i="35" s="1"/>
  <c r="T1548" i="35"/>
  <c r="S1548" i="35"/>
  <c r="L1548" i="35"/>
  <c r="X1547" i="35"/>
  <c r="AE1547" i="35" s="1"/>
  <c r="T1547" i="35"/>
  <c r="S1547" i="35"/>
  <c r="L1547" i="35"/>
  <c r="X1546" i="35"/>
  <c r="AE1546" i="35" s="1"/>
  <c r="T1546" i="35"/>
  <c r="S1546" i="35"/>
  <c r="L1546" i="35"/>
  <c r="X1545" i="35"/>
  <c r="AE1545" i="35" s="1"/>
  <c r="T1545" i="35"/>
  <c r="S1545" i="35"/>
  <c r="L1545" i="35"/>
  <c r="X1544" i="35"/>
  <c r="AE1544" i="35" s="1"/>
  <c r="T1544" i="35"/>
  <c r="S1544" i="35"/>
  <c r="L1544" i="35"/>
  <c r="X1543" i="35"/>
  <c r="AE1543" i="35" s="1"/>
  <c r="T1543" i="35"/>
  <c r="S1543" i="35"/>
  <c r="L1543" i="35"/>
  <c r="X1542" i="35"/>
  <c r="AE1542" i="35" s="1"/>
  <c r="T1542" i="35"/>
  <c r="S1542" i="35"/>
  <c r="L1542" i="35"/>
  <c r="X1541" i="35"/>
  <c r="AE1541" i="35" s="1"/>
  <c r="T1541" i="35"/>
  <c r="S1541" i="35"/>
  <c r="L1541" i="35"/>
  <c r="X1540" i="35"/>
  <c r="AE1540" i="35" s="1"/>
  <c r="T1540" i="35"/>
  <c r="S1540" i="35"/>
  <c r="L1540" i="35"/>
  <c r="X1539" i="35"/>
  <c r="AE1539" i="35" s="1"/>
  <c r="T1539" i="35"/>
  <c r="S1539" i="35"/>
  <c r="L1539" i="35"/>
  <c r="X1538" i="35"/>
  <c r="AE1538" i="35" s="1"/>
  <c r="T1538" i="35"/>
  <c r="S1538" i="35"/>
  <c r="L1538" i="35"/>
  <c r="X1537" i="35"/>
  <c r="AE1537" i="35" s="1"/>
  <c r="T1537" i="35"/>
  <c r="S1537" i="35"/>
  <c r="L1537" i="35"/>
  <c r="X1536" i="35"/>
  <c r="AE1536" i="35" s="1"/>
  <c r="T1536" i="35"/>
  <c r="S1536" i="35"/>
  <c r="L1536" i="35"/>
  <c r="X1535" i="35"/>
  <c r="AE1535" i="35" s="1"/>
  <c r="T1535" i="35"/>
  <c r="S1535" i="35"/>
  <c r="L1535" i="35"/>
  <c r="X1534" i="35"/>
  <c r="AE1534" i="35" s="1"/>
  <c r="T1534" i="35"/>
  <c r="S1534" i="35"/>
  <c r="L1534" i="35"/>
  <c r="X1533" i="35"/>
  <c r="AE1533" i="35" s="1"/>
  <c r="T1533" i="35"/>
  <c r="S1533" i="35"/>
  <c r="L1533" i="35"/>
  <c r="X1532" i="35"/>
  <c r="AE1532" i="35" s="1"/>
  <c r="T1532" i="35"/>
  <c r="S1532" i="35"/>
  <c r="L1532" i="35"/>
  <c r="X1531" i="35"/>
  <c r="AE1531" i="35" s="1"/>
  <c r="T1531" i="35"/>
  <c r="S1531" i="35"/>
  <c r="L1531" i="35"/>
  <c r="X1530" i="35"/>
  <c r="AE1530" i="35" s="1"/>
  <c r="T1530" i="35"/>
  <c r="S1530" i="35"/>
  <c r="L1530" i="35"/>
  <c r="X1529" i="35"/>
  <c r="AE1529" i="35" s="1"/>
  <c r="T1529" i="35"/>
  <c r="S1529" i="35"/>
  <c r="L1529" i="35"/>
  <c r="X1528" i="35"/>
  <c r="AE1528" i="35" s="1"/>
  <c r="T1528" i="35"/>
  <c r="S1528" i="35"/>
  <c r="L1528" i="35"/>
  <c r="X1527" i="35"/>
  <c r="AE1527" i="35" s="1"/>
  <c r="T1527" i="35"/>
  <c r="S1527" i="35"/>
  <c r="L1527" i="35"/>
  <c r="X1526" i="35"/>
  <c r="AE1526" i="35" s="1"/>
  <c r="T1526" i="35"/>
  <c r="S1526" i="35"/>
  <c r="L1526" i="35"/>
  <c r="X1525" i="35"/>
  <c r="AE1525" i="35" s="1"/>
  <c r="T1525" i="35"/>
  <c r="S1525" i="35"/>
  <c r="L1525" i="35"/>
  <c r="X1524" i="35"/>
  <c r="AE1524" i="35" s="1"/>
  <c r="T1524" i="35"/>
  <c r="S1524" i="35"/>
  <c r="L1524" i="35"/>
  <c r="X1523" i="35"/>
  <c r="AE1523" i="35" s="1"/>
  <c r="T1523" i="35"/>
  <c r="S1523" i="35"/>
  <c r="L1523" i="35"/>
  <c r="X1522" i="35"/>
  <c r="AE1522" i="35" s="1"/>
  <c r="T1522" i="35"/>
  <c r="S1522" i="35"/>
  <c r="L1522" i="35"/>
  <c r="X1521" i="35"/>
  <c r="AE1521" i="35" s="1"/>
  <c r="T1521" i="35"/>
  <c r="S1521" i="35"/>
  <c r="L1521" i="35"/>
  <c r="X1520" i="35"/>
  <c r="AE1520" i="35" s="1"/>
  <c r="T1520" i="35"/>
  <c r="S1520" i="35"/>
  <c r="L1520" i="35"/>
  <c r="X1519" i="35"/>
  <c r="AE1519" i="35" s="1"/>
  <c r="T1519" i="35"/>
  <c r="S1519" i="35"/>
  <c r="L1519" i="35"/>
  <c r="X1518" i="35"/>
  <c r="AE1518" i="35" s="1"/>
  <c r="T1518" i="35"/>
  <c r="S1518" i="35"/>
  <c r="L1518" i="35"/>
  <c r="X1517" i="35"/>
  <c r="AE1517" i="35" s="1"/>
  <c r="T1517" i="35"/>
  <c r="S1517" i="35"/>
  <c r="L1517" i="35"/>
  <c r="X1516" i="35"/>
  <c r="AE1516" i="35" s="1"/>
  <c r="T1516" i="35"/>
  <c r="S1516" i="35"/>
  <c r="L1516" i="35"/>
  <c r="X1515" i="35"/>
  <c r="AE1515" i="35" s="1"/>
  <c r="T1515" i="35"/>
  <c r="S1515" i="35"/>
  <c r="L1515" i="35"/>
  <c r="X1514" i="35"/>
  <c r="AE1514" i="35" s="1"/>
  <c r="T1514" i="35"/>
  <c r="S1514" i="35"/>
  <c r="L1514" i="35"/>
  <c r="X1513" i="35"/>
  <c r="AE1513" i="35" s="1"/>
  <c r="T1513" i="35"/>
  <c r="S1513" i="35"/>
  <c r="L1513" i="35"/>
  <c r="X1512" i="35"/>
  <c r="AE1512" i="35" s="1"/>
  <c r="T1512" i="35"/>
  <c r="S1512" i="35"/>
  <c r="L1512" i="35"/>
  <c r="X1511" i="35"/>
  <c r="AE1511" i="35" s="1"/>
  <c r="T1511" i="35"/>
  <c r="S1511" i="35"/>
  <c r="L1511" i="35"/>
  <c r="X1510" i="35"/>
  <c r="AE1510" i="35" s="1"/>
  <c r="T1510" i="35"/>
  <c r="S1510" i="35"/>
  <c r="L1510" i="35"/>
  <c r="X1509" i="35"/>
  <c r="AE1509" i="35" s="1"/>
  <c r="T1509" i="35"/>
  <c r="S1509" i="35"/>
  <c r="L1509" i="35"/>
  <c r="X1508" i="35"/>
  <c r="AE1508" i="35" s="1"/>
  <c r="T1508" i="35"/>
  <c r="S1508" i="35"/>
  <c r="L1508" i="35"/>
  <c r="X1507" i="35"/>
  <c r="AE1507" i="35" s="1"/>
  <c r="T1507" i="35"/>
  <c r="S1507" i="35"/>
  <c r="L1507" i="35"/>
  <c r="X1506" i="35"/>
  <c r="AE1506" i="35" s="1"/>
  <c r="T1506" i="35"/>
  <c r="S1506" i="35"/>
  <c r="L1506" i="35"/>
  <c r="X1505" i="35"/>
  <c r="AE1505" i="35" s="1"/>
  <c r="T1505" i="35"/>
  <c r="S1505" i="35"/>
  <c r="L1505" i="35"/>
  <c r="X1504" i="35"/>
  <c r="AE1504" i="35" s="1"/>
  <c r="T1504" i="35"/>
  <c r="S1504" i="35"/>
  <c r="L1504" i="35"/>
  <c r="X1503" i="35"/>
  <c r="AE1503" i="35" s="1"/>
  <c r="T1503" i="35"/>
  <c r="S1503" i="35"/>
  <c r="L1503" i="35"/>
  <c r="X1502" i="35"/>
  <c r="AE1502" i="35" s="1"/>
  <c r="T1502" i="35"/>
  <c r="S1502" i="35"/>
  <c r="L1502" i="35"/>
  <c r="X1501" i="35"/>
  <c r="AE1501" i="35" s="1"/>
  <c r="T1501" i="35"/>
  <c r="S1501" i="35"/>
  <c r="L1501" i="35"/>
  <c r="X1500" i="35"/>
  <c r="AE1500" i="35" s="1"/>
  <c r="T1500" i="35"/>
  <c r="S1500" i="35"/>
  <c r="L1500" i="35"/>
  <c r="X1499" i="35"/>
  <c r="AE1499" i="35" s="1"/>
  <c r="T1499" i="35"/>
  <c r="S1499" i="35"/>
  <c r="L1499" i="35"/>
  <c r="X1498" i="35"/>
  <c r="AE1498" i="35" s="1"/>
  <c r="T1498" i="35"/>
  <c r="S1498" i="35"/>
  <c r="L1498" i="35"/>
  <c r="X1497" i="35"/>
  <c r="AE1497" i="35" s="1"/>
  <c r="T1497" i="35"/>
  <c r="S1497" i="35"/>
  <c r="L1497" i="35"/>
  <c r="X1496" i="35"/>
  <c r="AE1496" i="35" s="1"/>
  <c r="T1496" i="35"/>
  <c r="S1496" i="35"/>
  <c r="L1496" i="35"/>
  <c r="X1495" i="35"/>
  <c r="AE1495" i="35" s="1"/>
  <c r="T1495" i="35"/>
  <c r="S1495" i="35"/>
  <c r="L1495" i="35"/>
  <c r="X1494" i="35"/>
  <c r="AE1494" i="35" s="1"/>
  <c r="T1494" i="35"/>
  <c r="S1494" i="35"/>
  <c r="L1494" i="35"/>
  <c r="X1493" i="35"/>
  <c r="AE1493" i="35" s="1"/>
  <c r="T1493" i="35"/>
  <c r="S1493" i="35"/>
  <c r="L1493" i="35"/>
  <c r="X1492" i="35"/>
  <c r="AE1492" i="35" s="1"/>
  <c r="T1492" i="35"/>
  <c r="S1492" i="35"/>
  <c r="L1492" i="35"/>
  <c r="X1491" i="35"/>
  <c r="AE1491" i="35" s="1"/>
  <c r="T1491" i="35"/>
  <c r="S1491" i="35"/>
  <c r="L1491" i="35"/>
  <c r="X1490" i="35"/>
  <c r="AE1490" i="35" s="1"/>
  <c r="T1490" i="35"/>
  <c r="S1490" i="35"/>
  <c r="L1490" i="35"/>
  <c r="X1489" i="35"/>
  <c r="AE1489" i="35" s="1"/>
  <c r="T1489" i="35"/>
  <c r="S1489" i="35"/>
  <c r="L1489" i="35"/>
  <c r="X1488" i="35"/>
  <c r="AE1488" i="35" s="1"/>
  <c r="T1488" i="35"/>
  <c r="S1488" i="35"/>
  <c r="L1488" i="35"/>
  <c r="X1487" i="35"/>
  <c r="AE1487" i="35" s="1"/>
  <c r="T1487" i="35"/>
  <c r="S1487" i="35"/>
  <c r="L1487" i="35"/>
  <c r="X1486" i="35"/>
  <c r="AE1486" i="35" s="1"/>
  <c r="T1486" i="35"/>
  <c r="S1486" i="35"/>
  <c r="L1486" i="35"/>
  <c r="X1485" i="35"/>
  <c r="AE1485" i="35" s="1"/>
  <c r="T1485" i="35"/>
  <c r="S1485" i="35"/>
  <c r="L1485" i="35"/>
  <c r="X1484" i="35"/>
  <c r="AE1484" i="35" s="1"/>
  <c r="T1484" i="35"/>
  <c r="S1484" i="35"/>
  <c r="L1484" i="35"/>
  <c r="X1483" i="35"/>
  <c r="AE1483" i="35" s="1"/>
  <c r="T1483" i="35"/>
  <c r="S1483" i="35"/>
  <c r="L1483" i="35"/>
  <c r="X1482" i="35"/>
  <c r="AE1482" i="35" s="1"/>
  <c r="T1482" i="35"/>
  <c r="S1482" i="35"/>
  <c r="L1482" i="35"/>
  <c r="X1481" i="35"/>
  <c r="AE1481" i="35" s="1"/>
  <c r="T1481" i="35"/>
  <c r="S1481" i="35"/>
  <c r="L1481" i="35"/>
  <c r="X1480" i="35"/>
  <c r="AE1480" i="35" s="1"/>
  <c r="T1480" i="35"/>
  <c r="S1480" i="35"/>
  <c r="L1480" i="35"/>
  <c r="X1479" i="35"/>
  <c r="AE1479" i="35" s="1"/>
  <c r="T1479" i="35"/>
  <c r="S1479" i="35"/>
  <c r="L1479" i="35"/>
  <c r="X1478" i="35"/>
  <c r="AE1478" i="35" s="1"/>
  <c r="T1478" i="35"/>
  <c r="S1478" i="35"/>
  <c r="L1478" i="35"/>
  <c r="X1477" i="35"/>
  <c r="AE1477" i="35" s="1"/>
  <c r="T1477" i="35"/>
  <c r="S1477" i="35"/>
  <c r="L1477" i="35"/>
  <c r="X1476" i="35"/>
  <c r="AE1476" i="35" s="1"/>
  <c r="T1476" i="35"/>
  <c r="S1476" i="35"/>
  <c r="L1476" i="35"/>
  <c r="X1475" i="35"/>
  <c r="AE1475" i="35" s="1"/>
  <c r="T1475" i="35"/>
  <c r="S1475" i="35"/>
  <c r="L1475" i="35"/>
  <c r="X1474" i="35"/>
  <c r="AE1474" i="35" s="1"/>
  <c r="T1474" i="35"/>
  <c r="S1474" i="35"/>
  <c r="L1474" i="35"/>
  <c r="X1473" i="35"/>
  <c r="AE1473" i="35" s="1"/>
  <c r="T1473" i="35"/>
  <c r="S1473" i="35"/>
  <c r="L1473" i="35"/>
  <c r="X1472" i="35"/>
  <c r="AE1472" i="35" s="1"/>
  <c r="T1472" i="35"/>
  <c r="S1472" i="35"/>
  <c r="L1472" i="35"/>
  <c r="X1471" i="35"/>
  <c r="AE1471" i="35" s="1"/>
  <c r="T1471" i="35"/>
  <c r="S1471" i="35"/>
  <c r="L1471" i="35"/>
  <c r="X1470" i="35"/>
  <c r="AE1470" i="35" s="1"/>
  <c r="T1470" i="35"/>
  <c r="S1470" i="35"/>
  <c r="L1470" i="35"/>
  <c r="X1469" i="35"/>
  <c r="AE1469" i="35" s="1"/>
  <c r="T1469" i="35"/>
  <c r="S1469" i="35"/>
  <c r="L1469" i="35"/>
  <c r="X1468" i="35"/>
  <c r="AE1468" i="35" s="1"/>
  <c r="T1468" i="35"/>
  <c r="S1468" i="35"/>
  <c r="L1468" i="35"/>
  <c r="X1467" i="35"/>
  <c r="AE1467" i="35" s="1"/>
  <c r="T1467" i="35"/>
  <c r="S1467" i="35"/>
  <c r="L1467" i="35"/>
  <c r="X1466" i="35"/>
  <c r="AE1466" i="35" s="1"/>
  <c r="T1466" i="35"/>
  <c r="S1466" i="35"/>
  <c r="L1466" i="35"/>
  <c r="X1465" i="35"/>
  <c r="AE1465" i="35" s="1"/>
  <c r="T1465" i="35"/>
  <c r="S1465" i="35"/>
  <c r="L1465" i="35"/>
  <c r="X1464" i="35"/>
  <c r="AE1464" i="35" s="1"/>
  <c r="T1464" i="35"/>
  <c r="S1464" i="35"/>
  <c r="L1464" i="35"/>
  <c r="X1463" i="35"/>
  <c r="AE1463" i="35" s="1"/>
  <c r="T1463" i="35"/>
  <c r="S1463" i="35"/>
  <c r="L1463" i="35"/>
  <c r="X1462" i="35"/>
  <c r="AE1462" i="35" s="1"/>
  <c r="T1462" i="35"/>
  <c r="S1462" i="35"/>
  <c r="L1462" i="35"/>
  <c r="X1461" i="35"/>
  <c r="AE1461" i="35" s="1"/>
  <c r="T1461" i="35"/>
  <c r="S1461" i="35"/>
  <c r="L1461" i="35"/>
  <c r="X1460" i="35"/>
  <c r="AE1460" i="35" s="1"/>
  <c r="T1460" i="35"/>
  <c r="S1460" i="35"/>
  <c r="L1460" i="35"/>
  <c r="X1459" i="35"/>
  <c r="AE1459" i="35" s="1"/>
  <c r="T1459" i="35"/>
  <c r="S1459" i="35"/>
  <c r="L1459" i="35"/>
  <c r="X1458" i="35"/>
  <c r="AE1458" i="35" s="1"/>
  <c r="T1458" i="35"/>
  <c r="S1458" i="35"/>
  <c r="L1458" i="35"/>
  <c r="X1457" i="35"/>
  <c r="AE1457" i="35" s="1"/>
  <c r="T1457" i="35"/>
  <c r="S1457" i="35"/>
  <c r="L1457" i="35"/>
  <c r="X1456" i="35"/>
  <c r="AE1456" i="35" s="1"/>
  <c r="T1456" i="35"/>
  <c r="S1456" i="35"/>
  <c r="L1456" i="35"/>
  <c r="X1455" i="35"/>
  <c r="AE1455" i="35" s="1"/>
  <c r="T1455" i="35"/>
  <c r="S1455" i="35"/>
  <c r="L1455" i="35"/>
  <c r="X1454" i="35"/>
  <c r="AE1454" i="35" s="1"/>
  <c r="T1454" i="35"/>
  <c r="S1454" i="35"/>
  <c r="L1454" i="35"/>
  <c r="X1453" i="35"/>
  <c r="AE1453" i="35" s="1"/>
  <c r="T1453" i="35"/>
  <c r="S1453" i="35"/>
  <c r="L1453" i="35"/>
  <c r="X1452" i="35"/>
  <c r="AE1452" i="35" s="1"/>
  <c r="T1452" i="35"/>
  <c r="S1452" i="35"/>
  <c r="L1452" i="35"/>
  <c r="X1451" i="35"/>
  <c r="AE1451" i="35" s="1"/>
  <c r="T1451" i="35"/>
  <c r="S1451" i="35"/>
  <c r="L1451" i="35"/>
  <c r="X1450" i="35"/>
  <c r="AE1450" i="35" s="1"/>
  <c r="T1450" i="35"/>
  <c r="S1450" i="35"/>
  <c r="L1450" i="35"/>
  <c r="X1449" i="35"/>
  <c r="AE1449" i="35" s="1"/>
  <c r="T1449" i="35"/>
  <c r="S1449" i="35"/>
  <c r="L1449" i="35"/>
  <c r="X1448" i="35"/>
  <c r="AE1448" i="35" s="1"/>
  <c r="T1448" i="35"/>
  <c r="S1448" i="35"/>
  <c r="L1448" i="35"/>
  <c r="X1447" i="35"/>
  <c r="AE1447" i="35" s="1"/>
  <c r="T1447" i="35"/>
  <c r="S1447" i="35"/>
  <c r="L1447" i="35"/>
  <c r="X1446" i="35"/>
  <c r="AE1446" i="35" s="1"/>
  <c r="T1446" i="35"/>
  <c r="S1446" i="35"/>
  <c r="L1446" i="35"/>
  <c r="X1445" i="35"/>
  <c r="AE1445" i="35" s="1"/>
  <c r="T1445" i="35"/>
  <c r="S1445" i="35"/>
  <c r="L1445" i="35"/>
  <c r="X1444" i="35"/>
  <c r="AE1444" i="35" s="1"/>
  <c r="T1444" i="35"/>
  <c r="S1444" i="35"/>
  <c r="L1444" i="35"/>
  <c r="X1443" i="35"/>
  <c r="AE1443" i="35" s="1"/>
  <c r="T1443" i="35"/>
  <c r="S1443" i="35"/>
  <c r="L1443" i="35"/>
  <c r="X1442" i="35"/>
  <c r="AE1442" i="35" s="1"/>
  <c r="T1442" i="35"/>
  <c r="S1442" i="35"/>
  <c r="L1442" i="35"/>
  <c r="X1441" i="35"/>
  <c r="AE1441" i="35" s="1"/>
  <c r="T1441" i="35"/>
  <c r="S1441" i="35"/>
  <c r="L1441" i="35"/>
  <c r="X1440" i="35"/>
  <c r="AE1440" i="35" s="1"/>
  <c r="T1440" i="35"/>
  <c r="S1440" i="35"/>
  <c r="L1440" i="35"/>
  <c r="X1439" i="35"/>
  <c r="AE1439" i="35" s="1"/>
  <c r="T1439" i="35"/>
  <c r="S1439" i="35"/>
  <c r="L1439" i="35"/>
  <c r="X1438" i="35"/>
  <c r="AE1438" i="35" s="1"/>
  <c r="T1438" i="35"/>
  <c r="S1438" i="35"/>
  <c r="L1438" i="35"/>
  <c r="X1437" i="35"/>
  <c r="AE1437" i="35" s="1"/>
  <c r="T1437" i="35"/>
  <c r="S1437" i="35"/>
  <c r="L1437" i="35"/>
  <c r="X1436" i="35"/>
  <c r="AE1436" i="35" s="1"/>
  <c r="T1436" i="35"/>
  <c r="S1436" i="35"/>
  <c r="L1436" i="35"/>
  <c r="X1435" i="35"/>
  <c r="AE1435" i="35" s="1"/>
  <c r="T1435" i="35"/>
  <c r="S1435" i="35"/>
  <c r="L1435" i="35"/>
  <c r="X1434" i="35"/>
  <c r="AE1434" i="35" s="1"/>
  <c r="T1434" i="35"/>
  <c r="S1434" i="35"/>
  <c r="L1434" i="35"/>
  <c r="X1433" i="35"/>
  <c r="AE1433" i="35" s="1"/>
  <c r="T1433" i="35"/>
  <c r="S1433" i="35"/>
  <c r="L1433" i="35"/>
  <c r="X1432" i="35"/>
  <c r="AE1432" i="35" s="1"/>
  <c r="T1432" i="35"/>
  <c r="S1432" i="35"/>
  <c r="L1432" i="35"/>
  <c r="X1431" i="35"/>
  <c r="AE1431" i="35" s="1"/>
  <c r="T1431" i="35"/>
  <c r="S1431" i="35"/>
  <c r="L1431" i="35"/>
  <c r="X1430" i="35"/>
  <c r="AE1430" i="35" s="1"/>
  <c r="T1430" i="35"/>
  <c r="S1430" i="35"/>
  <c r="L1430" i="35"/>
  <c r="X1429" i="35"/>
  <c r="AE1429" i="35" s="1"/>
  <c r="T1429" i="35"/>
  <c r="S1429" i="35"/>
  <c r="L1429" i="35"/>
  <c r="X1428" i="35"/>
  <c r="AE1428" i="35" s="1"/>
  <c r="T1428" i="35"/>
  <c r="S1428" i="35"/>
  <c r="L1428" i="35"/>
  <c r="X1427" i="35"/>
  <c r="AE1427" i="35" s="1"/>
  <c r="T1427" i="35"/>
  <c r="S1427" i="35"/>
  <c r="L1427" i="35"/>
  <c r="X1426" i="35"/>
  <c r="AE1426" i="35" s="1"/>
  <c r="T1426" i="35"/>
  <c r="S1426" i="35"/>
  <c r="L1426" i="35"/>
  <c r="X1425" i="35"/>
  <c r="AE1425" i="35" s="1"/>
  <c r="T1425" i="35"/>
  <c r="S1425" i="35"/>
  <c r="L1425" i="35"/>
  <c r="X1424" i="35"/>
  <c r="AE1424" i="35" s="1"/>
  <c r="T1424" i="35"/>
  <c r="S1424" i="35"/>
  <c r="L1424" i="35"/>
  <c r="X1423" i="35"/>
  <c r="AE1423" i="35" s="1"/>
  <c r="T1423" i="35"/>
  <c r="S1423" i="35"/>
  <c r="L1423" i="35"/>
  <c r="X1422" i="35"/>
  <c r="AE1422" i="35" s="1"/>
  <c r="T1422" i="35"/>
  <c r="S1422" i="35"/>
  <c r="L1422" i="35"/>
  <c r="X1421" i="35"/>
  <c r="AE1421" i="35" s="1"/>
  <c r="T1421" i="35"/>
  <c r="S1421" i="35"/>
  <c r="L1421" i="35"/>
  <c r="X1420" i="35"/>
  <c r="AE1420" i="35" s="1"/>
  <c r="T1420" i="35"/>
  <c r="S1420" i="35"/>
  <c r="L1420" i="35"/>
  <c r="X1419" i="35"/>
  <c r="AE1419" i="35" s="1"/>
  <c r="T1419" i="35"/>
  <c r="S1419" i="35"/>
  <c r="L1419" i="35"/>
  <c r="X1418" i="35"/>
  <c r="AE1418" i="35" s="1"/>
  <c r="T1418" i="35"/>
  <c r="S1418" i="35"/>
  <c r="L1418" i="35"/>
  <c r="X1417" i="35"/>
  <c r="AE1417" i="35" s="1"/>
  <c r="T1417" i="35"/>
  <c r="S1417" i="35"/>
  <c r="L1417" i="35"/>
  <c r="X1416" i="35"/>
  <c r="AE1416" i="35" s="1"/>
  <c r="T1416" i="35"/>
  <c r="S1416" i="35"/>
  <c r="L1416" i="35"/>
  <c r="X1415" i="35"/>
  <c r="AE1415" i="35" s="1"/>
  <c r="T1415" i="35"/>
  <c r="S1415" i="35"/>
  <c r="L1415" i="35"/>
  <c r="X1414" i="35"/>
  <c r="AE1414" i="35" s="1"/>
  <c r="T1414" i="35"/>
  <c r="S1414" i="35"/>
  <c r="L1414" i="35"/>
  <c r="X1413" i="35"/>
  <c r="AE1413" i="35" s="1"/>
  <c r="T1413" i="35"/>
  <c r="S1413" i="35"/>
  <c r="L1413" i="35"/>
  <c r="X1412" i="35"/>
  <c r="AE1412" i="35" s="1"/>
  <c r="T1412" i="35"/>
  <c r="S1412" i="35"/>
  <c r="L1412" i="35"/>
  <c r="X1411" i="35"/>
  <c r="AE1411" i="35" s="1"/>
  <c r="T1411" i="35"/>
  <c r="S1411" i="35"/>
  <c r="L1411" i="35"/>
  <c r="X1410" i="35"/>
  <c r="AE1410" i="35" s="1"/>
  <c r="T1410" i="35"/>
  <c r="S1410" i="35"/>
  <c r="L1410" i="35"/>
  <c r="X1409" i="35"/>
  <c r="AE1409" i="35" s="1"/>
  <c r="T1409" i="35"/>
  <c r="S1409" i="35"/>
  <c r="L1409" i="35"/>
  <c r="X1408" i="35"/>
  <c r="AE1408" i="35" s="1"/>
  <c r="T1408" i="35"/>
  <c r="S1408" i="35"/>
  <c r="L1408" i="35"/>
  <c r="X1407" i="35"/>
  <c r="AE1407" i="35" s="1"/>
  <c r="T1407" i="35"/>
  <c r="S1407" i="35"/>
  <c r="L1407" i="35"/>
  <c r="X1406" i="35"/>
  <c r="AE1406" i="35" s="1"/>
  <c r="T1406" i="35"/>
  <c r="S1406" i="35"/>
  <c r="L1406" i="35"/>
  <c r="X1405" i="35"/>
  <c r="AE1405" i="35" s="1"/>
  <c r="T1405" i="35"/>
  <c r="S1405" i="35"/>
  <c r="L1405" i="35"/>
  <c r="X1404" i="35"/>
  <c r="AE1404" i="35" s="1"/>
  <c r="T1404" i="35"/>
  <c r="S1404" i="35"/>
  <c r="L1404" i="35"/>
  <c r="X1403" i="35"/>
  <c r="AE1403" i="35" s="1"/>
  <c r="T1403" i="35"/>
  <c r="S1403" i="35"/>
  <c r="L1403" i="35"/>
  <c r="X1402" i="35"/>
  <c r="AE1402" i="35" s="1"/>
  <c r="T1402" i="35"/>
  <c r="S1402" i="35"/>
  <c r="L1402" i="35"/>
  <c r="X1401" i="35"/>
  <c r="AE1401" i="35" s="1"/>
  <c r="T1401" i="35"/>
  <c r="S1401" i="35"/>
  <c r="L1401" i="35"/>
  <c r="X1400" i="35"/>
  <c r="AE1400" i="35" s="1"/>
  <c r="T1400" i="35"/>
  <c r="S1400" i="35"/>
  <c r="L1400" i="35"/>
  <c r="X1399" i="35"/>
  <c r="AE1399" i="35" s="1"/>
  <c r="T1399" i="35"/>
  <c r="S1399" i="35"/>
  <c r="L1399" i="35"/>
  <c r="X1398" i="35"/>
  <c r="AE1398" i="35" s="1"/>
  <c r="T1398" i="35"/>
  <c r="S1398" i="35"/>
  <c r="L1398" i="35"/>
  <c r="X1397" i="35"/>
  <c r="AE1397" i="35" s="1"/>
  <c r="T1397" i="35"/>
  <c r="S1397" i="35"/>
  <c r="L1397" i="35"/>
  <c r="X1396" i="35"/>
  <c r="AE1396" i="35" s="1"/>
  <c r="T1396" i="35"/>
  <c r="S1396" i="35"/>
  <c r="L1396" i="35"/>
  <c r="X1395" i="35"/>
  <c r="AE1395" i="35" s="1"/>
  <c r="T1395" i="35"/>
  <c r="S1395" i="35"/>
  <c r="L1395" i="35"/>
  <c r="X1394" i="35"/>
  <c r="AE1394" i="35" s="1"/>
  <c r="T1394" i="35"/>
  <c r="S1394" i="35"/>
  <c r="L1394" i="35"/>
  <c r="X1393" i="35"/>
  <c r="AE1393" i="35" s="1"/>
  <c r="T1393" i="35"/>
  <c r="S1393" i="35"/>
  <c r="L1393" i="35"/>
  <c r="X1392" i="35"/>
  <c r="AE1392" i="35" s="1"/>
  <c r="T1392" i="35"/>
  <c r="S1392" i="35"/>
  <c r="L1392" i="35"/>
  <c r="X1391" i="35"/>
  <c r="AE1391" i="35" s="1"/>
  <c r="T1391" i="35"/>
  <c r="S1391" i="35"/>
  <c r="L1391" i="35"/>
  <c r="X1390" i="35"/>
  <c r="AE1390" i="35" s="1"/>
  <c r="T1390" i="35"/>
  <c r="S1390" i="35"/>
  <c r="L1390" i="35"/>
  <c r="X1389" i="35"/>
  <c r="AE1389" i="35" s="1"/>
  <c r="T1389" i="35"/>
  <c r="S1389" i="35"/>
  <c r="L1389" i="35"/>
  <c r="X1388" i="35"/>
  <c r="AE1388" i="35" s="1"/>
  <c r="T1388" i="35"/>
  <c r="S1388" i="35"/>
  <c r="L1388" i="35"/>
  <c r="X1387" i="35"/>
  <c r="AE1387" i="35" s="1"/>
  <c r="T1387" i="35"/>
  <c r="S1387" i="35"/>
  <c r="L1387" i="35"/>
  <c r="X1386" i="35"/>
  <c r="AE1386" i="35" s="1"/>
  <c r="T1386" i="35"/>
  <c r="S1386" i="35"/>
  <c r="L1386" i="35"/>
  <c r="X1385" i="35"/>
  <c r="AE1385" i="35" s="1"/>
  <c r="T1385" i="35"/>
  <c r="S1385" i="35"/>
  <c r="L1385" i="35"/>
  <c r="X1384" i="35"/>
  <c r="AE1384" i="35" s="1"/>
  <c r="T1384" i="35"/>
  <c r="S1384" i="35"/>
  <c r="L1384" i="35"/>
  <c r="X1383" i="35"/>
  <c r="AE1383" i="35" s="1"/>
  <c r="T1383" i="35"/>
  <c r="S1383" i="35"/>
  <c r="L1383" i="35"/>
  <c r="X1382" i="35"/>
  <c r="AE1382" i="35" s="1"/>
  <c r="T1382" i="35"/>
  <c r="S1382" i="35"/>
  <c r="L1382" i="35"/>
  <c r="X1381" i="35"/>
  <c r="AE1381" i="35" s="1"/>
  <c r="T1381" i="35"/>
  <c r="S1381" i="35"/>
  <c r="L1381" i="35"/>
  <c r="X1380" i="35"/>
  <c r="AE1380" i="35" s="1"/>
  <c r="T1380" i="35"/>
  <c r="S1380" i="35"/>
  <c r="L1380" i="35"/>
  <c r="X1379" i="35"/>
  <c r="AE1379" i="35" s="1"/>
  <c r="T1379" i="35"/>
  <c r="S1379" i="35"/>
  <c r="L1379" i="35"/>
  <c r="X1378" i="35"/>
  <c r="AE1378" i="35" s="1"/>
  <c r="T1378" i="35"/>
  <c r="S1378" i="35"/>
  <c r="L1378" i="35"/>
  <c r="X1377" i="35"/>
  <c r="AE1377" i="35" s="1"/>
  <c r="T1377" i="35"/>
  <c r="S1377" i="35"/>
  <c r="L1377" i="35"/>
  <c r="X1376" i="35"/>
  <c r="AE1376" i="35" s="1"/>
  <c r="T1376" i="35"/>
  <c r="S1376" i="35"/>
  <c r="L1376" i="35"/>
  <c r="X1375" i="35"/>
  <c r="AE1375" i="35" s="1"/>
  <c r="T1375" i="35"/>
  <c r="S1375" i="35"/>
  <c r="U1375" i="35" s="1"/>
  <c r="AA1375" i="35" s="1"/>
  <c r="L1375" i="35"/>
  <c r="X1374" i="35"/>
  <c r="AE1374" i="35" s="1"/>
  <c r="T1374" i="35"/>
  <c r="S1374" i="35"/>
  <c r="L1374" i="35"/>
  <c r="X1373" i="35"/>
  <c r="AE1373" i="35" s="1"/>
  <c r="T1373" i="35"/>
  <c r="S1373" i="35"/>
  <c r="L1373" i="35"/>
  <c r="X1372" i="35"/>
  <c r="AE1372" i="35" s="1"/>
  <c r="T1372" i="35"/>
  <c r="S1372" i="35"/>
  <c r="L1372" i="35"/>
  <c r="X1371" i="35"/>
  <c r="AE1371" i="35" s="1"/>
  <c r="T1371" i="35"/>
  <c r="S1371" i="35"/>
  <c r="L1371" i="35"/>
  <c r="X1370" i="35"/>
  <c r="AE1370" i="35" s="1"/>
  <c r="T1370" i="35"/>
  <c r="S1370" i="35"/>
  <c r="L1370" i="35"/>
  <c r="X1369" i="35"/>
  <c r="AE1369" i="35" s="1"/>
  <c r="T1369" i="35"/>
  <c r="S1369" i="35"/>
  <c r="L1369" i="35"/>
  <c r="X1368" i="35"/>
  <c r="AE1368" i="35" s="1"/>
  <c r="T1368" i="35"/>
  <c r="S1368" i="35"/>
  <c r="L1368" i="35"/>
  <c r="X1367" i="35"/>
  <c r="AE1367" i="35" s="1"/>
  <c r="T1367" i="35"/>
  <c r="S1367" i="35"/>
  <c r="L1367" i="35"/>
  <c r="X1366" i="35"/>
  <c r="AE1366" i="35" s="1"/>
  <c r="T1366" i="35"/>
  <c r="S1366" i="35"/>
  <c r="L1366" i="35"/>
  <c r="X1365" i="35"/>
  <c r="AE1365" i="35" s="1"/>
  <c r="T1365" i="35"/>
  <c r="S1365" i="35"/>
  <c r="L1365" i="35"/>
  <c r="X1364" i="35"/>
  <c r="AE1364" i="35" s="1"/>
  <c r="T1364" i="35"/>
  <c r="S1364" i="35"/>
  <c r="L1364" i="35"/>
  <c r="X1363" i="35"/>
  <c r="AE1363" i="35" s="1"/>
  <c r="T1363" i="35"/>
  <c r="S1363" i="35"/>
  <c r="L1363" i="35"/>
  <c r="X1362" i="35"/>
  <c r="AE1362" i="35" s="1"/>
  <c r="T1362" i="35"/>
  <c r="S1362" i="35"/>
  <c r="L1362" i="35"/>
  <c r="X1361" i="35"/>
  <c r="AE1361" i="35" s="1"/>
  <c r="T1361" i="35"/>
  <c r="S1361" i="35"/>
  <c r="L1361" i="35"/>
  <c r="X1360" i="35"/>
  <c r="AE1360" i="35" s="1"/>
  <c r="T1360" i="35"/>
  <c r="S1360" i="35"/>
  <c r="L1360" i="35"/>
  <c r="X1359" i="35"/>
  <c r="AE1359" i="35" s="1"/>
  <c r="T1359" i="35"/>
  <c r="S1359" i="35"/>
  <c r="L1359" i="35"/>
  <c r="X1358" i="35"/>
  <c r="AE1358" i="35" s="1"/>
  <c r="T1358" i="35"/>
  <c r="S1358" i="35"/>
  <c r="L1358" i="35"/>
  <c r="X1357" i="35"/>
  <c r="AE1357" i="35" s="1"/>
  <c r="T1357" i="35"/>
  <c r="S1357" i="35"/>
  <c r="L1357" i="35"/>
  <c r="X1356" i="35"/>
  <c r="AE1356" i="35" s="1"/>
  <c r="T1356" i="35"/>
  <c r="S1356" i="35"/>
  <c r="L1356" i="35"/>
  <c r="X1355" i="35"/>
  <c r="AE1355" i="35" s="1"/>
  <c r="T1355" i="35"/>
  <c r="S1355" i="35"/>
  <c r="L1355" i="35"/>
  <c r="X1354" i="35"/>
  <c r="AE1354" i="35" s="1"/>
  <c r="T1354" i="35"/>
  <c r="S1354" i="35"/>
  <c r="L1354" i="35"/>
  <c r="X1353" i="35"/>
  <c r="AE1353" i="35" s="1"/>
  <c r="T1353" i="35"/>
  <c r="S1353" i="35"/>
  <c r="L1353" i="35"/>
  <c r="X1352" i="35"/>
  <c r="AE1352" i="35" s="1"/>
  <c r="T1352" i="35"/>
  <c r="S1352" i="35"/>
  <c r="L1352" i="35"/>
  <c r="X1351" i="35"/>
  <c r="AE1351" i="35" s="1"/>
  <c r="T1351" i="35"/>
  <c r="S1351" i="35"/>
  <c r="L1351" i="35"/>
  <c r="X1350" i="35"/>
  <c r="AE1350" i="35" s="1"/>
  <c r="T1350" i="35"/>
  <c r="S1350" i="35"/>
  <c r="L1350" i="35"/>
  <c r="X1349" i="35"/>
  <c r="AE1349" i="35" s="1"/>
  <c r="T1349" i="35"/>
  <c r="S1349" i="35"/>
  <c r="L1349" i="35"/>
  <c r="X1348" i="35"/>
  <c r="AE1348" i="35" s="1"/>
  <c r="T1348" i="35"/>
  <c r="S1348" i="35"/>
  <c r="L1348" i="35"/>
  <c r="X1347" i="35"/>
  <c r="AE1347" i="35" s="1"/>
  <c r="T1347" i="35"/>
  <c r="S1347" i="35"/>
  <c r="L1347" i="35"/>
  <c r="X1346" i="35"/>
  <c r="AE1346" i="35" s="1"/>
  <c r="T1346" i="35"/>
  <c r="S1346" i="35"/>
  <c r="L1346" i="35"/>
  <c r="X1345" i="35"/>
  <c r="AE1345" i="35" s="1"/>
  <c r="T1345" i="35"/>
  <c r="S1345" i="35"/>
  <c r="L1345" i="35"/>
  <c r="X1344" i="35"/>
  <c r="AE1344" i="35" s="1"/>
  <c r="T1344" i="35"/>
  <c r="S1344" i="35"/>
  <c r="L1344" i="35"/>
  <c r="X1343" i="35"/>
  <c r="AE1343" i="35" s="1"/>
  <c r="T1343" i="35"/>
  <c r="S1343" i="35"/>
  <c r="L1343" i="35"/>
  <c r="X1342" i="35"/>
  <c r="AE1342" i="35" s="1"/>
  <c r="T1342" i="35"/>
  <c r="S1342" i="35"/>
  <c r="L1342" i="35"/>
  <c r="X1341" i="35"/>
  <c r="AE1341" i="35" s="1"/>
  <c r="T1341" i="35"/>
  <c r="S1341" i="35"/>
  <c r="L1341" i="35"/>
  <c r="X1340" i="35"/>
  <c r="AE1340" i="35" s="1"/>
  <c r="T1340" i="35"/>
  <c r="S1340" i="35"/>
  <c r="L1340" i="35"/>
  <c r="X1339" i="35"/>
  <c r="AE1339" i="35" s="1"/>
  <c r="T1339" i="35"/>
  <c r="S1339" i="35"/>
  <c r="L1339" i="35"/>
  <c r="X1338" i="35"/>
  <c r="AE1338" i="35" s="1"/>
  <c r="T1338" i="35"/>
  <c r="S1338" i="35"/>
  <c r="L1338" i="35"/>
  <c r="X1337" i="35"/>
  <c r="AE1337" i="35" s="1"/>
  <c r="T1337" i="35"/>
  <c r="S1337" i="35"/>
  <c r="L1337" i="35"/>
  <c r="X1336" i="35"/>
  <c r="AE1336" i="35" s="1"/>
  <c r="T1336" i="35"/>
  <c r="S1336" i="35"/>
  <c r="L1336" i="35"/>
  <c r="X1335" i="35"/>
  <c r="AE1335" i="35" s="1"/>
  <c r="T1335" i="35"/>
  <c r="S1335" i="35"/>
  <c r="L1335" i="35"/>
  <c r="X1334" i="35"/>
  <c r="AE1334" i="35" s="1"/>
  <c r="T1334" i="35"/>
  <c r="S1334" i="35"/>
  <c r="L1334" i="35"/>
  <c r="X1333" i="35"/>
  <c r="AE1333" i="35" s="1"/>
  <c r="T1333" i="35"/>
  <c r="S1333" i="35"/>
  <c r="L1333" i="35"/>
  <c r="X1332" i="35"/>
  <c r="AE1332" i="35" s="1"/>
  <c r="T1332" i="35"/>
  <c r="S1332" i="35"/>
  <c r="L1332" i="35"/>
  <c r="X1331" i="35"/>
  <c r="AE1331" i="35" s="1"/>
  <c r="T1331" i="35"/>
  <c r="S1331" i="35"/>
  <c r="L1331" i="35"/>
  <c r="X1330" i="35"/>
  <c r="AE1330" i="35" s="1"/>
  <c r="T1330" i="35"/>
  <c r="S1330" i="35"/>
  <c r="L1330" i="35"/>
  <c r="X1329" i="35"/>
  <c r="AE1329" i="35" s="1"/>
  <c r="T1329" i="35"/>
  <c r="S1329" i="35"/>
  <c r="L1329" i="35"/>
  <c r="X1328" i="35"/>
  <c r="AE1328" i="35" s="1"/>
  <c r="T1328" i="35"/>
  <c r="S1328" i="35"/>
  <c r="L1328" i="35"/>
  <c r="X1327" i="35"/>
  <c r="AE1327" i="35" s="1"/>
  <c r="T1327" i="35"/>
  <c r="S1327" i="35"/>
  <c r="L1327" i="35"/>
  <c r="X1326" i="35"/>
  <c r="AE1326" i="35" s="1"/>
  <c r="T1326" i="35"/>
  <c r="S1326" i="35"/>
  <c r="L1326" i="35"/>
  <c r="X1325" i="35"/>
  <c r="AE1325" i="35" s="1"/>
  <c r="T1325" i="35"/>
  <c r="S1325" i="35"/>
  <c r="L1325" i="35"/>
  <c r="X1324" i="35"/>
  <c r="AE1324" i="35" s="1"/>
  <c r="T1324" i="35"/>
  <c r="S1324" i="35"/>
  <c r="L1324" i="35"/>
  <c r="X1323" i="35"/>
  <c r="AE1323" i="35" s="1"/>
  <c r="T1323" i="35"/>
  <c r="S1323" i="35"/>
  <c r="L1323" i="35"/>
  <c r="X1322" i="35"/>
  <c r="AE1322" i="35" s="1"/>
  <c r="T1322" i="35"/>
  <c r="S1322" i="35"/>
  <c r="L1322" i="35"/>
  <c r="X1321" i="35"/>
  <c r="AE1321" i="35" s="1"/>
  <c r="T1321" i="35"/>
  <c r="S1321" i="35"/>
  <c r="L1321" i="35"/>
  <c r="X1320" i="35"/>
  <c r="AE1320" i="35" s="1"/>
  <c r="T1320" i="35"/>
  <c r="S1320" i="35"/>
  <c r="L1320" i="35"/>
  <c r="X1319" i="35"/>
  <c r="AE1319" i="35" s="1"/>
  <c r="T1319" i="35"/>
  <c r="S1319" i="35"/>
  <c r="L1319" i="35"/>
  <c r="X1318" i="35"/>
  <c r="AE1318" i="35" s="1"/>
  <c r="T1318" i="35"/>
  <c r="S1318" i="35"/>
  <c r="L1318" i="35"/>
  <c r="X1317" i="35"/>
  <c r="AE1317" i="35" s="1"/>
  <c r="T1317" i="35"/>
  <c r="S1317" i="35"/>
  <c r="L1317" i="35"/>
  <c r="X1316" i="35"/>
  <c r="AE1316" i="35" s="1"/>
  <c r="T1316" i="35"/>
  <c r="S1316" i="35"/>
  <c r="L1316" i="35"/>
  <c r="X1315" i="35"/>
  <c r="AE1315" i="35" s="1"/>
  <c r="T1315" i="35"/>
  <c r="S1315" i="35"/>
  <c r="L1315" i="35"/>
  <c r="X1314" i="35"/>
  <c r="AE1314" i="35" s="1"/>
  <c r="T1314" i="35"/>
  <c r="S1314" i="35"/>
  <c r="L1314" i="35"/>
  <c r="X1313" i="35"/>
  <c r="AE1313" i="35" s="1"/>
  <c r="T1313" i="35"/>
  <c r="S1313" i="35"/>
  <c r="L1313" i="35"/>
  <c r="X1312" i="35"/>
  <c r="AE1312" i="35" s="1"/>
  <c r="T1312" i="35"/>
  <c r="S1312" i="35"/>
  <c r="L1312" i="35"/>
  <c r="X1311" i="35"/>
  <c r="AE1311" i="35" s="1"/>
  <c r="T1311" i="35"/>
  <c r="S1311" i="35"/>
  <c r="L1311" i="35"/>
  <c r="X1310" i="35"/>
  <c r="AE1310" i="35" s="1"/>
  <c r="T1310" i="35"/>
  <c r="S1310" i="35"/>
  <c r="L1310" i="35"/>
  <c r="X1309" i="35"/>
  <c r="AE1309" i="35" s="1"/>
  <c r="T1309" i="35"/>
  <c r="S1309" i="35"/>
  <c r="L1309" i="35"/>
  <c r="X1308" i="35"/>
  <c r="AE1308" i="35" s="1"/>
  <c r="T1308" i="35"/>
  <c r="S1308" i="35"/>
  <c r="L1308" i="35"/>
  <c r="X1307" i="35"/>
  <c r="AE1307" i="35" s="1"/>
  <c r="T1307" i="35"/>
  <c r="S1307" i="35"/>
  <c r="L1307" i="35"/>
  <c r="X1306" i="35"/>
  <c r="AE1306" i="35" s="1"/>
  <c r="T1306" i="35"/>
  <c r="S1306" i="35"/>
  <c r="L1306" i="35"/>
  <c r="X1305" i="35"/>
  <c r="AE1305" i="35" s="1"/>
  <c r="T1305" i="35"/>
  <c r="S1305" i="35"/>
  <c r="L1305" i="35"/>
  <c r="X1304" i="35"/>
  <c r="AE1304" i="35" s="1"/>
  <c r="T1304" i="35"/>
  <c r="S1304" i="35"/>
  <c r="L1304" i="35"/>
  <c r="X1303" i="35"/>
  <c r="AE1303" i="35" s="1"/>
  <c r="T1303" i="35"/>
  <c r="S1303" i="35"/>
  <c r="L1303" i="35"/>
  <c r="X1302" i="35"/>
  <c r="AE1302" i="35" s="1"/>
  <c r="T1302" i="35"/>
  <c r="S1302" i="35"/>
  <c r="L1302" i="35"/>
  <c r="X1301" i="35"/>
  <c r="AE1301" i="35" s="1"/>
  <c r="T1301" i="35"/>
  <c r="S1301" i="35"/>
  <c r="L1301" i="35"/>
  <c r="X1300" i="35"/>
  <c r="AE1300" i="35" s="1"/>
  <c r="T1300" i="35"/>
  <c r="S1300" i="35"/>
  <c r="L1300" i="35"/>
  <c r="X1299" i="35"/>
  <c r="AE1299" i="35" s="1"/>
  <c r="T1299" i="35"/>
  <c r="S1299" i="35"/>
  <c r="L1299" i="35"/>
  <c r="X1298" i="35"/>
  <c r="AE1298" i="35" s="1"/>
  <c r="T1298" i="35"/>
  <c r="S1298" i="35"/>
  <c r="L1298" i="35"/>
  <c r="X1297" i="35"/>
  <c r="AE1297" i="35" s="1"/>
  <c r="T1297" i="35"/>
  <c r="S1297" i="35"/>
  <c r="L1297" i="35"/>
  <c r="X1296" i="35"/>
  <c r="AE1296" i="35" s="1"/>
  <c r="T1296" i="35"/>
  <c r="S1296" i="35"/>
  <c r="L1296" i="35"/>
  <c r="X1295" i="35"/>
  <c r="AE1295" i="35" s="1"/>
  <c r="T1295" i="35"/>
  <c r="S1295" i="35"/>
  <c r="L1295" i="35"/>
  <c r="X1294" i="35"/>
  <c r="AE1294" i="35" s="1"/>
  <c r="T1294" i="35"/>
  <c r="S1294" i="35"/>
  <c r="L1294" i="35"/>
  <c r="X1293" i="35"/>
  <c r="AE1293" i="35" s="1"/>
  <c r="T1293" i="35"/>
  <c r="S1293" i="35"/>
  <c r="L1293" i="35"/>
  <c r="X1292" i="35"/>
  <c r="AE1292" i="35" s="1"/>
  <c r="T1292" i="35"/>
  <c r="S1292" i="35"/>
  <c r="L1292" i="35"/>
  <c r="X1291" i="35"/>
  <c r="AE1291" i="35" s="1"/>
  <c r="T1291" i="35"/>
  <c r="S1291" i="35"/>
  <c r="L1291" i="35"/>
  <c r="X1290" i="35"/>
  <c r="AE1290" i="35" s="1"/>
  <c r="T1290" i="35"/>
  <c r="S1290" i="35"/>
  <c r="L1290" i="35"/>
  <c r="X1289" i="35"/>
  <c r="AE1289" i="35" s="1"/>
  <c r="T1289" i="35"/>
  <c r="S1289" i="35"/>
  <c r="L1289" i="35"/>
  <c r="X1288" i="35"/>
  <c r="AE1288" i="35" s="1"/>
  <c r="T1288" i="35"/>
  <c r="S1288" i="35"/>
  <c r="L1288" i="35"/>
  <c r="X1287" i="35"/>
  <c r="AE1287" i="35" s="1"/>
  <c r="T1287" i="35"/>
  <c r="S1287" i="35"/>
  <c r="L1287" i="35"/>
  <c r="X1286" i="35"/>
  <c r="AE1286" i="35" s="1"/>
  <c r="T1286" i="35"/>
  <c r="S1286" i="35"/>
  <c r="L1286" i="35"/>
  <c r="X1285" i="35"/>
  <c r="AE1285" i="35" s="1"/>
  <c r="T1285" i="35"/>
  <c r="S1285" i="35"/>
  <c r="L1285" i="35"/>
  <c r="X1284" i="35"/>
  <c r="AE1284" i="35" s="1"/>
  <c r="T1284" i="35"/>
  <c r="S1284" i="35"/>
  <c r="L1284" i="35"/>
  <c r="X1283" i="35"/>
  <c r="AE1283" i="35" s="1"/>
  <c r="T1283" i="35"/>
  <c r="S1283" i="35"/>
  <c r="L1283" i="35"/>
  <c r="X1282" i="35"/>
  <c r="AE1282" i="35" s="1"/>
  <c r="T1282" i="35"/>
  <c r="S1282" i="35"/>
  <c r="L1282" i="35"/>
  <c r="X1281" i="35"/>
  <c r="AE1281" i="35" s="1"/>
  <c r="T1281" i="35"/>
  <c r="S1281" i="35"/>
  <c r="L1281" i="35"/>
  <c r="X1280" i="35"/>
  <c r="AE1280" i="35" s="1"/>
  <c r="T1280" i="35"/>
  <c r="S1280" i="35"/>
  <c r="L1280" i="35"/>
  <c r="X1279" i="35"/>
  <c r="AE1279" i="35" s="1"/>
  <c r="T1279" i="35"/>
  <c r="S1279" i="35"/>
  <c r="L1279" i="35"/>
  <c r="X1278" i="35"/>
  <c r="AE1278" i="35" s="1"/>
  <c r="T1278" i="35"/>
  <c r="S1278" i="35"/>
  <c r="L1278" i="35"/>
  <c r="X1277" i="35"/>
  <c r="AE1277" i="35" s="1"/>
  <c r="T1277" i="35"/>
  <c r="S1277" i="35"/>
  <c r="L1277" i="35"/>
  <c r="X1276" i="35"/>
  <c r="AE1276" i="35" s="1"/>
  <c r="T1276" i="35"/>
  <c r="S1276" i="35"/>
  <c r="L1276" i="35"/>
  <c r="X1275" i="35"/>
  <c r="AE1275" i="35" s="1"/>
  <c r="T1275" i="35"/>
  <c r="S1275" i="35"/>
  <c r="L1275" i="35"/>
  <c r="X1274" i="35"/>
  <c r="AE1274" i="35" s="1"/>
  <c r="T1274" i="35"/>
  <c r="S1274" i="35"/>
  <c r="L1274" i="35"/>
  <c r="X1273" i="35"/>
  <c r="AE1273" i="35" s="1"/>
  <c r="T1273" i="35"/>
  <c r="S1273" i="35"/>
  <c r="L1273" i="35"/>
  <c r="X1272" i="35"/>
  <c r="AE1272" i="35" s="1"/>
  <c r="T1272" i="35"/>
  <c r="S1272" i="35"/>
  <c r="L1272" i="35"/>
  <c r="X1271" i="35"/>
  <c r="AE1271" i="35" s="1"/>
  <c r="T1271" i="35"/>
  <c r="S1271" i="35"/>
  <c r="L1271" i="35"/>
  <c r="X1270" i="35"/>
  <c r="AE1270" i="35" s="1"/>
  <c r="T1270" i="35"/>
  <c r="S1270" i="35"/>
  <c r="L1270" i="35"/>
  <c r="X1269" i="35"/>
  <c r="AE1269" i="35" s="1"/>
  <c r="T1269" i="35"/>
  <c r="S1269" i="35"/>
  <c r="L1269" i="35"/>
  <c r="X1268" i="35"/>
  <c r="AE1268" i="35" s="1"/>
  <c r="T1268" i="35"/>
  <c r="S1268" i="35"/>
  <c r="L1268" i="35"/>
  <c r="X1267" i="35"/>
  <c r="AE1267" i="35" s="1"/>
  <c r="T1267" i="35"/>
  <c r="S1267" i="35"/>
  <c r="L1267" i="35"/>
  <c r="X1266" i="35"/>
  <c r="AE1266" i="35" s="1"/>
  <c r="T1266" i="35"/>
  <c r="S1266" i="35"/>
  <c r="L1266" i="35"/>
  <c r="X1265" i="35"/>
  <c r="AE1265" i="35" s="1"/>
  <c r="T1265" i="35"/>
  <c r="S1265" i="35"/>
  <c r="L1265" i="35"/>
  <c r="X1264" i="35"/>
  <c r="AE1264" i="35" s="1"/>
  <c r="T1264" i="35"/>
  <c r="S1264" i="35"/>
  <c r="L1264" i="35"/>
  <c r="X1263" i="35"/>
  <c r="AE1263" i="35" s="1"/>
  <c r="T1263" i="35"/>
  <c r="S1263" i="35"/>
  <c r="L1263" i="35"/>
  <c r="X1262" i="35"/>
  <c r="AE1262" i="35" s="1"/>
  <c r="T1262" i="35"/>
  <c r="S1262" i="35"/>
  <c r="L1262" i="35"/>
  <c r="X1261" i="35"/>
  <c r="AE1261" i="35" s="1"/>
  <c r="T1261" i="35"/>
  <c r="S1261" i="35"/>
  <c r="L1261" i="35"/>
  <c r="X1260" i="35"/>
  <c r="AE1260" i="35" s="1"/>
  <c r="T1260" i="35"/>
  <c r="S1260" i="35"/>
  <c r="L1260" i="35"/>
  <c r="X1259" i="35"/>
  <c r="AE1259" i="35" s="1"/>
  <c r="T1259" i="35"/>
  <c r="S1259" i="35"/>
  <c r="L1259" i="35"/>
  <c r="X1258" i="35"/>
  <c r="AE1258" i="35" s="1"/>
  <c r="T1258" i="35"/>
  <c r="S1258" i="35"/>
  <c r="L1258" i="35"/>
  <c r="X1257" i="35"/>
  <c r="AE1257" i="35" s="1"/>
  <c r="T1257" i="35"/>
  <c r="S1257" i="35"/>
  <c r="L1257" i="35"/>
  <c r="X1256" i="35"/>
  <c r="AE1256" i="35" s="1"/>
  <c r="T1256" i="35"/>
  <c r="S1256" i="35"/>
  <c r="L1256" i="35"/>
  <c r="X1255" i="35"/>
  <c r="AE1255" i="35" s="1"/>
  <c r="T1255" i="35"/>
  <c r="S1255" i="35"/>
  <c r="L1255" i="35"/>
  <c r="X1254" i="35"/>
  <c r="AE1254" i="35" s="1"/>
  <c r="T1254" i="35"/>
  <c r="S1254" i="35"/>
  <c r="L1254" i="35"/>
  <c r="X1253" i="35"/>
  <c r="AE1253" i="35" s="1"/>
  <c r="T1253" i="35"/>
  <c r="S1253" i="35"/>
  <c r="L1253" i="35"/>
  <c r="X1252" i="35"/>
  <c r="AE1252" i="35" s="1"/>
  <c r="T1252" i="35"/>
  <c r="S1252" i="35"/>
  <c r="L1252" i="35"/>
  <c r="X1251" i="35"/>
  <c r="AE1251" i="35" s="1"/>
  <c r="T1251" i="35"/>
  <c r="S1251" i="35"/>
  <c r="L1251" i="35"/>
  <c r="X1250" i="35"/>
  <c r="AE1250" i="35" s="1"/>
  <c r="T1250" i="35"/>
  <c r="S1250" i="35"/>
  <c r="L1250" i="35"/>
  <c r="X1249" i="35"/>
  <c r="AE1249" i="35" s="1"/>
  <c r="T1249" i="35"/>
  <c r="S1249" i="35"/>
  <c r="L1249" i="35"/>
  <c r="X1248" i="35"/>
  <c r="AE1248" i="35" s="1"/>
  <c r="T1248" i="35"/>
  <c r="S1248" i="35"/>
  <c r="L1248" i="35"/>
  <c r="X1247" i="35"/>
  <c r="AE1247" i="35" s="1"/>
  <c r="T1247" i="35"/>
  <c r="S1247" i="35"/>
  <c r="L1247" i="35"/>
  <c r="X1246" i="35"/>
  <c r="AE1246" i="35" s="1"/>
  <c r="T1246" i="35"/>
  <c r="S1246" i="35"/>
  <c r="L1246" i="35"/>
  <c r="X1245" i="35"/>
  <c r="AE1245" i="35" s="1"/>
  <c r="T1245" i="35"/>
  <c r="S1245" i="35"/>
  <c r="L1245" i="35"/>
  <c r="X1244" i="35"/>
  <c r="AE1244" i="35" s="1"/>
  <c r="T1244" i="35"/>
  <c r="S1244" i="35"/>
  <c r="L1244" i="35"/>
  <c r="X1243" i="35"/>
  <c r="AE1243" i="35" s="1"/>
  <c r="T1243" i="35"/>
  <c r="S1243" i="35"/>
  <c r="L1243" i="35"/>
  <c r="X1242" i="35"/>
  <c r="AE1242" i="35" s="1"/>
  <c r="T1242" i="35"/>
  <c r="S1242" i="35"/>
  <c r="L1242" i="35"/>
  <c r="X1241" i="35"/>
  <c r="AE1241" i="35" s="1"/>
  <c r="T1241" i="35"/>
  <c r="S1241" i="35"/>
  <c r="L1241" i="35"/>
  <c r="X1240" i="35"/>
  <c r="AE1240" i="35" s="1"/>
  <c r="T1240" i="35"/>
  <c r="S1240" i="35"/>
  <c r="L1240" i="35"/>
  <c r="X1239" i="35"/>
  <c r="AE1239" i="35" s="1"/>
  <c r="T1239" i="35"/>
  <c r="S1239" i="35"/>
  <c r="L1239" i="35"/>
  <c r="X1238" i="35"/>
  <c r="AE1238" i="35" s="1"/>
  <c r="T1238" i="35"/>
  <c r="S1238" i="35"/>
  <c r="L1238" i="35"/>
  <c r="X1237" i="35"/>
  <c r="AE1237" i="35" s="1"/>
  <c r="T1237" i="35"/>
  <c r="S1237" i="35"/>
  <c r="L1237" i="35"/>
  <c r="X1236" i="35"/>
  <c r="AE1236" i="35" s="1"/>
  <c r="T1236" i="35"/>
  <c r="S1236" i="35"/>
  <c r="L1236" i="35"/>
  <c r="X1235" i="35"/>
  <c r="AE1235" i="35" s="1"/>
  <c r="T1235" i="35"/>
  <c r="S1235" i="35"/>
  <c r="L1235" i="35"/>
  <c r="X1234" i="35"/>
  <c r="AE1234" i="35" s="1"/>
  <c r="T1234" i="35"/>
  <c r="S1234" i="35"/>
  <c r="L1234" i="35"/>
  <c r="X1233" i="35"/>
  <c r="AE1233" i="35" s="1"/>
  <c r="T1233" i="35"/>
  <c r="S1233" i="35"/>
  <c r="L1233" i="35"/>
  <c r="X1232" i="35"/>
  <c r="AE1232" i="35" s="1"/>
  <c r="T1232" i="35"/>
  <c r="S1232" i="35"/>
  <c r="L1232" i="35"/>
  <c r="X1231" i="35"/>
  <c r="AE1231" i="35" s="1"/>
  <c r="T1231" i="35"/>
  <c r="S1231" i="35"/>
  <c r="L1231" i="35"/>
  <c r="X1230" i="35"/>
  <c r="AE1230" i="35" s="1"/>
  <c r="T1230" i="35"/>
  <c r="S1230" i="35"/>
  <c r="L1230" i="35"/>
  <c r="X1229" i="35"/>
  <c r="AE1229" i="35" s="1"/>
  <c r="T1229" i="35"/>
  <c r="S1229" i="35"/>
  <c r="L1229" i="35"/>
  <c r="X1228" i="35"/>
  <c r="AE1228" i="35" s="1"/>
  <c r="T1228" i="35"/>
  <c r="S1228" i="35"/>
  <c r="L1228" i="35"/>
  <c r="X1227" i="35"/>
  <c r="AE1227" i="35" s="1"/>
  <c r="T1227" i="35"/>
  <c r="S1227" i="35"/>
  <c r="L1227" i="35"/>
  <c r="X1226" i="35"/>
  <c r="AE1226" i="35" s="1"/>
  <c r="T1226" i="35"/>
  <c r="S1226" i="35"/>
  <c r="L1226" i="35"/>
  <c r="X1225" i="35"/>
  <c r="AE1225" i="35" s="1"/>
  <c r="T1225" i="35"/>
  <c r="S1225" i="35"/>
  <c r="L1225" i="35"/>
  <c r="X1224" i="35"/>
  <c r="AE1224" i="35" s="1"/>
  <c r="T1224" i="35"/>
  <c r="S1224" i="35"/>
  <c r="L1224" i="35"/>
  <c r="X1223" i="35"/>
  <c r="AE1223" i="35" s="1"/>
  <c r="T1223" i="35"/>
  <c r="S1223" i="35"/>
  <c r="L1223" i="35"/>
  <c r="X1222" i="35"/>
  <c r="AE1222" i="35" s="1"/>
  <c r="T1222" i="35"/>
  <c r="S1222" i="35"/>
  <c r="L1222" i="35"/>
  <c r="X1221" i="35"/>
  <c r="AE1221" i="35" s="1"/>
  <c r="T1221" i="35"/>
  <c r="S1221" i="35"/>
  <c r="L1221" i="35"/>
  <c r="X1220" i="35"/>
  <c r="AE1220" i="35" s="1"/>
  <c r="T1220" i="35"/>
  <c r="S1220" i="35"/>
  <c r="L1220" i="35"/>
  <c r="X1219" i="35"/>
  <c r="AE1219" i="35" s="1"/>
  <c r="T1219" i="35"/>
  <c r="S1219" i="35"/>
  <c r="L1219" i="35"/>
  <c r="X1218" i="35"/>
  <c r="AE1218" i="35" s="1"/>
  <c r="T1218" i="35"/>
  <c r="S1218" i="35"/>
  <c r="L1218" i="35"/>
  <c r="X1217" i="35"/>
  <c r="AE1217" i="35" s="1"/>
  <c r="T1217" i="35"/>
  <c r="S1217" i="35"/>
  <c r="L1217" i="35"/>
  <c r="X1216" i="35"/>
  <c r="AE1216" i="35" s="1"/>
  <c r="T1216" i="35"/>
  <c r="S1216" i="35"/>
  <c r="L1216" i="35"/>
  <c r="X1215" i="35"/>
  <c r="AE1215" i="35" s="1"/>
  <c r="T1215" i="35"/>
  <c r="S1215" i="35"/>
  <c r="L1215" i="35"/>
  <c r="X1214" i="35"/>
  <c r="AE1214" i="35" s="1"/>
  <c r="T1214" i="35"/>
  <c r="S1214" i="35"/>
  <c r="L1214" i="35"/>
  <c r="X1213" i="35"/>
  <c r="AE1213" i="35" s="1"/>
  <c r="T1213" i="35"/>
  <c r="S1213" i="35"/>
  <c r="L1213" i="35"/>
  <c r="X1212" i="35"/>
  <c r="AE1212" i="35" s="1"/>
  <c r="T1212" i="35"/>
  <c r="S1212" i="35"/>
  <c r="L1212" i="35"/>
  <c r="X1211" i="35"/>
  <c r="AE1211" i="35" s="1"/>
  <c r="T1211" i="35"/>
  <c r="S1211" i="35"/>
  <c r="L1211" i="35"/>
  <c r="X1210" i="35"/>
  <c r="AE1210" i="35" s="1"/>
  <c r="T1210" i="35"/>
  <c r="S1210" i="35"/>
  <c r="L1210" i="35"/>
  <c r="X1209" i="35"/>
  <c r="AE1209" i="35" s="1"/>
  <c r="T1209" i="35"/>
  <c r="S1209" i="35"/>
  <c r="L1209" i="35"/>
  <c r="X1208" i="35"/>
  <c r="AE1208" i="35" s="1"/>
  <c r="T1208" i="35"/>
  <c r="S1208" i="35"/>
  <c r="L1208" i="35"/>
  <c r="X1207" i="35"/>
  <c r="AE1207" i="35" s="1"/>
  <c r="T1207" i="35"/>
  <c r="S1207" i="35"/>
  <c r="L1207" i="35"/>
  <c r="X1206" i="35"/>
  <c r="AE1206" i="35" s="1"/>
  <c r="T1206" i="35"/>
  <c r="S1206" i="35"/>
  <c r="L1206" i="35"/>
  <c r="X1205" i="35"/>
  <c r="AE1205" i="35" s="1"/>
  <c r="T1205" i="35"/>
  <c r="S1205" i="35"/>
  <c r="L1205" i="35"/>
  <c r="X1204" i="35"/>
  <c r="AE1204" i="35" s="1"/>
  <c r="T1204" i="35"/>
  <c r="S1204" i="35"/>
  <c r="L1204" i="35"/>
  <c r="X1203" i="35"/>
  <c r="AE1203" i="35" s="1"/>
  <c r="T1203" i="35"/>
  <c r="S1203" i="35"/>
  <c r="L1203" i="35"/>
  <c r="X1202" i="35"/>
  <c r="AE1202" i="35" s="1"/>
  <c r="T1202" i="35"/>
  <c r="S1202" i="35"/>
  <c r="L1202" i="35"/>
  <c r="X1201" i="35"/>
  <c r="AE1201" i="35" s="1"/>
  <c r="T1201" i="35"/>
  <c r="S1201" i="35"/>
  <c r="L1201" i="35"/>
  <c r="X1200" i="35"/>
  <c r="AE1200" i="35" s="1"/>
  <c r="T1200" i="35"/>
  <c r="S1200" i="35"/>
  <c r="L1200" i="35"/>
  <c r="X1199" i="35"/>
  <c r="AE1199" i="35" s="1"/>
  <c r="T1199" i="35"/>
  <c r="S1199" i="35"/>
  <c r="L1199" i="35"/>
  <c r="X1198" i="35"/>
  <c r="AE1198" i="35" s="1"/>
  <c r="T1198" i="35"/>
  <c r="S1198" i="35"/>
  <c r="L1198" i="35"/>
  <c r="X1197" i="35"/>
  <c r="AE1197" i="35" s="1"/>
  <c r="T1197" i="35"/>
  <c r="S1197" i="35"/>
  <c r="L1197" i="35"/>
  <c r="X1196" i="35"/>
  <c r="AE1196" i="35" s="1"/>
  <c r="T1196" i="35"/>
  <c r="S1196" i="35"/>
  <c r="L1196" i="35"/>
  <c r="X1195" i="35"/>
  <c r="AE1195" i="35" s="1"/>
  <c r="T1195" i="35"/>
  <c r="S1195" i="35"/>
  <c r="L1195" i="35"/>
  <c r="X1194" i="35"/>
  <c r="AE1194" i="35" s="1"/>
  <c r="T1194" i="35"/>
  <c r="S1194" i="35"/>
  <c r="L1194" i="35"/>
  <c r="X1193" i="35"/>
  <c r="AE1193" i="35" s="1"/>
  <c r="T1193" i="35"/>
  <c r="S1193" i="35"/>
  <c r="L1193" i="35"/>
  <c r="X1192" i="35"/>
  <c r="AE1192" i="35" s="1"/>
  <c r="T1192" i="35"/>
  <c r="S1192" i="35"/>
  <c r="L1192" i="35"/>
  <c r="X1191" i="35"/>
  <c r="AE1191" i="35" s="1"/>
  <c r="T1191" i="35"/>
  <c r="S1191" i="35"/>
  <c r="L1191" i="35"/>
  <c r="X1190" i="35"/>
  <c r="AE1190" i="35" s="1"/>
  <c r="T1190" i="35"/>
  <c r="S1190" i="35"/>
  <c r="L1190" i="35"/>
  <c r="X1189" i="35"/>
  <c r="AE1189" i="35" s="1"/>
  <c r="T1189" i="35"/>
  <c r="S1189" i="35"/>
  <c r="L1189" i="35"/>
  <c r="X1188" i="35"/>
  <c r="AE1188" i="35" s="1"/>
  <c r="T1188" i="35"/>
  <c r="S1188" i="35"/>
  <c r="L1188" i="35"/>
  <c r="X1187" i="35"/>
  <c r="AE1187" i="35" s="1"/>
  <c r="T1187" i="35"/>
  <c r="S1187" i="35"/>
  <c r="L1187" i="35"/>
  <c r="X1186" i="35"/>
  <c r="AE1186" i="35" s="1"/>
  <c r="T1186" i="35"/>
  <c r="S1186" i="35"/>
  <c r="L1186" i="35"/>
  <c r="X1185" i="35"/>
  <c r="AE1185" i="35" s="1"/>
  <c r="T1185" i="35"/>
  <c r="S1185" i="35"/>
  <c r="L1185" i="35"/>
  <c r="X1184" i="35"/>
  <c r="AE1184" i="35" s="1"/>
  <c r="T1184" i="35"/>
  <c r="S1184" i="35"/>
  <c r="L1184" i="35"/>
  <c r="X1183" i="35"/>
  <c r="AE1183" i="35" s="1"/>
  <c r="T1183" i="35"/>
  <c r="S1183" i="35"/>
  <c r="L1183" i="35"/>
  <c r="X1182" i="35"/>
  <c r="AE1182" i="35" s="1"/>
  <c r="T1182" i="35"/>
  <c r="S1182" i="35"/>
  <c r="L1182" i="35"/>
  <c r="X1181" i="35"/>
  <c r="AE1181" i="35" s="1"/>
  <c r="T1181" i="35"/>
  <c r="S1181" i="35"/>
  <c r="L1181" i="35"/>
  <c r="X1180" i="35"/>
  <c r="AE1180" i="35" s="1"/>
  <c r="T1180" i="35"/>
  <c r="S1180" i="35"/>
  <c r="L1180" i="35"/>
  <c r="X1179" i="35"/>
  <c r="AE1179" i="35" s="1"/>
  <c r="T1179" i="35"/>
  <c r="S1179" i="35"/>
  <c r="L1179" i="35"/>
  <c r="X1178" i="35"/>
  <c r="AE1178" i="35" s="1"/>
  <c r="T1178" i="35"/>
  <c r="S1178" i="35"/>
  <c r="L1178" i="35"/>
  <c r="X1177" i="35"/>
  <c r="AE1177" i="35" s="1"/>
  <c r="T1177" i="35"/>
  <c r="S1177" i="35"/>
  <c r="L1177" i="35"/>
  <c r="X1176" i="35"/>
  <c r="AE1176" i="35" s="1"/>
  <c r="T1176" i="35"/>
  <c r="S1176" i="35"/>
  <c r="L1176" i="35"/>
  <c r="X1175" i="35"/>
  <c r="AE1175" i="35" s="1"/>
  <c r="T1175" i="35"/>
  <c r="S1175" i="35"/>
  <c r="L1175" i="35"/>
  <c r="X1174" i="35"/>
  <c r="AE1174" i="35" s="1"/>
  <c r="T1174" i="35"/>
  <c r="S1174" i="35"/>
  <c r="L1174" i="35"/>
  <c r="X1173" i="35"/>
  <c r="AE1173" i="35" s="1"/>
  <c r="T1173" i="35"/>
  <c r="S1173" i="35"/>
  <c r="L1173" i="35"/>
  <c r="X1172" i="35"/>
  <c r="AE1172" i="35" s="1"/>
  <c r="T1172" i="35"/>
  <c r="S1172" i="35"/>
  <c r="L1172" i="35"/>
  <c r="X1171" i="35"/>
  <c r="AE1171" i="35" s="1"/>
  <c r="T1171" i="35"/>
  <c r="S1171" i="35"/>
  <c r="L1171" i="35"/>
  <c r="X1170" i="35"/>
  <c r="AE1170" i="35" s="1"/>
  <c r="T1170" i="35"/>
  <c r="S1170" i="35"/>
  <c r="L1170" i="35"/>
  <c r="X1169" i="35"/>
  <c r="AE1169" i="35" s="1"/>
  <c r="T1169" i="35"/>
  <c r="S1169" i="35"/>
  <c r="L1169" i="35"/>
  <c r="X1168" i="35"/>
  <c r="AE1168" i="35" s="1"/>
  <c r="T1168" i="35"/>
  <c r="S1168" i="35"/>
  <c r="L1168" i="35"/>
  <c r="X1167" i="35"/>
  <c r="AE1167" i="35" s="1"/>
  <c r="T1167" i="35"/>
  <c r="S1167" i="35"/>
  <c r="L1167" i="35"/>
  <c r="X1166" i="35"/>
  <c r="AE1166" i="35" s="1"/>
  <c r="T1166" i="35"/>
  <c r="S1166" i="35"/>
  <c r="L1166" i="35"/>
  <c r="X1165" i="35"/>
  <c r="AE1165" i="35" s="1"/>
  <c r="T1165" i="35"/>
  <c r="S1165" i="35"/>
  <c r="L1165" i="35"/>
  <c r="X1164" i="35"/>
  <c r="AE1164" i="35" s="1"/>
  <c r="T1164" i="35"/>
  <c r="S1164" i="35"/>
  <c r="L1164" i="35"/>
  <c r="X1163" i="35"/>
  <c r="AE1163" i="35" s="1"/>
  <c r="T1163" i="35"/>
  <c r="S1163" i="35"/>
  <c r="L1163" i="35"/>
  <c r="X1162" i="35"/>
  <c r="AE1162" i="35" s="1"/>
  <c r="T1162" i="35"/>
  <c r="S1162" i="35"/>
  <c r="L1162" i="35"/>
  <c r="X1161" i="35"/>
  <c r="AE1161" i="35" s="1"/>
  <c r="T1161" i="35"/>
  <c r="S1161" i="35"/>
  <c r="L1161" i="35"/>
  <c r="X1160" i="35"/>
  <c r="AE1160" i="35" s="1"/>
  <c r="T1160" i="35"/>
  <c r="S1160" i="35"/>
  <c r="L1160" i="35"/>
  <c r="X1159" i="35"/>
  <c r="AE1159" i="35" s="1"/>
  <c r="T1159" i="35"/>
  <c r="S1159" i="35"/>
  <c r="L1159" i="35"/>
  <c r="X1158" i="35"/>
  <c r="AE1158" i="35" s="1"/>
  <c r="T1158" i="35"/>
  <c r="S1158" i="35"/>
  <c r="L1158" i="35"/>
  <c r="X1157" i="35"/>
  <c r="AE1157" i="35" s="1"/>
  <c r="T1157" i="35"/>
  <c r="S1157" i="35"/>
  <c r="L1157" i="35"/>
  <c r="X1156" i="35"/>
  <c r="AE1156" i="35" s="1"/>
  <c r="T1156" i="35"/>
  <c r="S1156" i="35"/>
  <c r="L1156" i="35"/>
  <c r="X1155" i="35"/>
  <c r="AE1155" i="35" s="1"/>
  <c r="T1155" i="35"/>
  <c r="S1155" i="35"/>
  <c r="L1155" i="35"/>
  <c r="X1154" i="35"/>
  <c r="AE1154" i="35" s="1"/>
  <c r="T1154" i="35"/>
  <c r="S1154" i="35"/>
  <c r="L1154" i="35"/>
  <c r="X1153" i="35"/>
  <c r="AE1153" i="35" s="1"/>
  <c r="T1153" i="35"/>
  <c r="S1153" i="35"/>
  <c r="L1153" i="35"/>
  <c r="X1152" i="35"/>
  <c r="AE1152" i="35" s="1"/>
  <c r="T1152" i="35"/>
  <c r="S1152" i="35"/>
  <c r="L1152" i="35"/>
  <c r="X1151" i="35"/>
  <c r="AE1151" i="35" s="1"/>
  <c r="T1151" i="35"/>
  <c r="S1151" i="35"/>
  <c r="L1151" i="35"/>
  <c r="X1150" i="35"/>
  <c r="AE1150" i="35" s="1"/>
  <c r="T1150" i="35"/>
  <c r="S1150" i="35"/>
  <c r="L1150" i="35"/>
  <c r="X1149" i="35"/>
  <c r="AE1149" i="35" s="1"/>
  <c r="T1149" i="35"/>
  <c r="S1149" i="35"/>
  <c r="L1149" i="35"/>
  <c r="X1148" i="35"/>
  <c r="AE1148" i="35" s="1"/>
  <c r="T1148" i="35"/>
  <c r="S1148" i="35"/>
  <c r="L1148" i="35"/>
  <c r="X1147" i="35"/>
  <c r="AE1147" i="35" s="1"/>
  <c r="T1147" i="35"/>
  <c r="S1147" i="35"/>
  <c r="L1147" i="35"/>
  <c r="X1146" i="35"/>
  <c r="AE1146" i="35" s="1"/>
  <c r="T1146" i="35"/>
  <c r="S1146" i="35"/>
  <c r="L1146" i="35"/>
  <c r="X1145" i="35"/>
  <c r="AE1145" i="35" s="1"/>
  <c r="T1145" i="35"/>
  <c r="S1145" i="35"/>
  <c r="L1145" i="35"/>
  <c r="X1144" i="35"/>
  <c r="AE1144" i="35" s="1"/>
  <c r="T1144" i="35"/>
  <c r="S1144" i="35"/>
  <c r="L1144" i="35"/>
  <c r="X1143" i="35"/>
  <c r="AE1143" i="35" s="1"/>
  <c r="T1143" i="35"/>
  <c r="S1143" i="35"/>
  <c r="L1143" i="35"/>
  <c r="X1142" i="35"/>
  <c r="AE1142" i="35" s="1"/>
  <c r="T1142" i="35"/>
  <c r="S1142" i="35"/>
  <c r="L1142" i="35"/>
  <c r="X1141" i="35"/>
  <c r="AE1141" i="35" s="1"/>
  <c r="T1141" i="35"/>
  <c r="S1141" i="35"/>
  <c r="L1141" i="35"/>
  <c r="X1140" i="35"/>
  <c r="AE1140" i="35" s="1"/>
  <c r="T1140" i="35"/>
  <c r="S1140" i="35"/>
  <c r="L1140" i="35"/>
  <c r="X1139" i="35"/>
  <c r="AE1139" i="35" s="1"/>
  <c r="T1139" i="35"/>
  <c r="S1139" i="35"/>
  <c r="L1139" i="35"/>
  <c r="X1138" i="35"/>
  <c r="AE1138" i="35" s="1"/>
  <c r="T1138" i="35"/>
  <c r="S1138" i="35"/>
  <c r="L1138" i="35"/>
  <c r="X1137" i="35"/>
  <c r="AE1137" i="35" s="1"/>
  <c r="T1137" i="35"/>
  <c r="S1137" i="35"/>
  <c r="L1137" i="35"/>
  <c r="X1136" i="35"/>
  <c r="AE1136" i="35" s="1"/>
  <c r="T1136" i="35"/>
  <c r="S1136" i="35"/>
  <c r="L1136" i="35"/>
  <c r="X1135" i="35"/>
  <c r="AE1135" i="35" s="1"/>
  <c r="T1135" i="35"/>
  <c r="S1135" i="35"/>
  <c r="L1135" i="35"/>
  <c r="X1134" i="35"/>
  <c r="AE1134" i="35" s="1"/>
  <c r="T1134" i="35"/>
  <c r="S1134" i="35"/>
  <c r="L1134" i="35"/>
  <c r="X1133" i="35"/>
  <c r="AE1133" i="35" s="1"/>
  <c r="T1133" i="35"/>
  <c r="S1133" i="35"/>
  <c r="L1133" i="35"/>
  <c r="X1132" i="35"/>
  <c r="AE1132" i="35" s="1"/>
  <c r="T1132" i="35"/>
  <c r="S1132" i="35"/>
  <c r="L1132" i="35"/>
  <c r="X1131" i="35"/>
  <c r="AE1131" i="35" s="1"/>
  <c r="T1131" i="35"/>
  <c r="S1131" i="35"/>
  <c r="L1131" i="35"/>
  <c r="X1130" i="35"/>
  <c r="AE1130" i="35" s="1"/>
  <c r="T1130" i="35"/>
  <c r="S1130" i="35"/>
  <c r="L1130" i="35"/>
  <c r="X1129" i="35"/>
  <c r="AE1129" i="35" s="1"/>
  <c r="T1129" i="35"/>
  <c r="S1129" i="35"/>
  <c r="L1129" i="35"/>
  <c r="X1128" i="35"/>
  <c r="AE1128" i="35" s="1"/>
  <c r="T1128" i="35"/>
  <c r="S1128" i="35"/>
  <c r="L1128" i="35"/>
  <c r="X1127" i="35"/>
  <c r="AE1127" i="35" s="1"/>
  <c r="T1127" i="35"/>
  <c r="S1127" i="35"/>
  <c r="L1127" i="35"/>
  <c r="X1126" i="35"/>
  <c r="AE1126" i="35" s="1"/>
  <c r="T1126" i="35"/>
  <c r="S1126" i="35"/>
  <c r="L1126" i="35"/>
  <c r="X1125" i="35"/>
  <c r="AE1125" i="35" s="1"/>
  <c r="T1125" i="35"/>
  <c r="S1125" i="35"/>
  <c r="L1125" i="35"/>
  <c r="X1124" i="35"/>
  <c r="AE1124" i="35" s="1"/>
  <c r="T1124" i="35"/>
  <c r="S1124" i="35"/>
  <c r="L1124" i="35"/>
  <c r="X1123" i="35"/>
  <c r="AE1123" i="35" s="1"/>
  <c r="T1123" i="35"/>
  <c r="S1123" i="35"/>
  <c r="L1123" i="35"/>
  <c r="X1122" i="35"/>
  <c r="AE1122" i="35" s="1"/>
  <c r="T1122" i="35"/>
  <c r="S1122" i="35"/>
  <c r="L1122" i="35"/>
  <c r="X1121" i="35"/>
  <c r="AE1121" i="35" s="1"/>
  <c r="T1121" i="35"/>
  <c r="S1121" i="35"/>
  <c r="L1121" i="35"/>
  <c r="X1120" i="35"/>
  <c r="AE1120" i="35" s="1"/>
  <c r="T1120" i="35"/>
  <c r="S1120" i="35"/>
  <c r="L1120" i="35"/>
  <c r="X1119" i="35"/>
  <c r="AE1119" i="35" s="1"/>
  <c r="T1119" i="35"/>
  <c r="S1119" i="35"/>
  <c r="L1119" i="35"/>
  <c r="X1118" i="35"/>
  <c r="AE1118" i="35" s="1"/>
  <c r="T1118" i="35"/>
  <c r="S1118" i="35"/>
  <c r="L1118" i="35"/>
  <c r="X1117" i="35"/>
  <c r="AE1117" i="35" s="1"/>
  <c r="T1117" i="35"/>
  <c r="S1117" i="35"/>
  <c r="L1117" i="35"/>
  <c r="X1116" i="35"/>
  <c r="AE1116" i="35" s="1"/>
  <c r="T1116" i="35"/>
  <c r="S1116" i="35"/>
  <c r="L1116" i="35"/>
  <c r="X1115" i="35"/>
  <c r="AE1115" i="35" s="1"/>
  <c r="T1115" i="35"/>
  <c r="S1115" i="35"/>
  <c r="L1115" i="35"/>
  <c r="X1114" i="35"/>
  <c r="AE1114" i="35" s="1"/>
  <c r="T1114" i="35"/>
  <c r="S1114" i="35"/>
  <c r="L1114" i="35"/>
  <c r="X1113" i="35"/>
  <c r="AE1113" i="35" s="1"/>
  <c r="T1113" i="35"/>
  <c r="S1113" i="35"/>
  <c r="L1113" i="35"/>
  <c r="X1112" i="35"/>
  <c r="AE1112" i="35" s="1"/>
  <c r="T1112" i="35"/>
  <c r="S1112" i="35"/>
  <c r="L1112" i="35"/>
  <c r="X1111" i="35"/>
  <c r="AE1111" i="35" s="1"/>
  <c r="T1111" i="35"/>
  <c r="S1111" i="35"/>
  <c r="L1111" i="35"/>
  <c r="X1110" i="35"/>
  <c r="AE1110" i="35" s="1"/>
  <c r="T1110" i="35"/>
  <c r="S1110" i="35"/>
  <c r="L1110" i="35"/>
  <c r="X1109" i="35"/>
  <c r="AE1109" i="35" s="1"/>
  <c r="T1109" i="35"/>
  <c r="S1109" i="35"/>
  <c r="L1109" i="35"/>
  <c r="X1108" i="35"/>
  <c r="AE1108" i="35" s="1"/>
  <c r="T1108" i="35"/>
  <c r="S1108" i="35"/>
  <c r="L1108" i="35"/>
  <c r="X1107" i="35"/>
  <c r="AE1107" i="35" s="1"/>
  <c r="T1107" i="35"/>
  <c r="S1107" i="35"/>
  <c r="L1107" i="35"/>
  <c r="X1106" i="35"/>
  <c r="AE1106" i="35" s="1"/>
  <c r="T1106" i="35"/>
  <c r="S1106" i="35"/>
  <c r="L1106" i="35"/>
  <c r="X1105" i="35"/>
  <c r="AE1105" i="35" s="1"/>
  <c r="T1105" i="35"/>
  <c r="S1105" i="35"/>
  <c r="L1105" i="35"/>
  <c r="X1104" i="35"/>
  <c r="AE1104" i="35" s="1"/>
  <c r="T1104" i="35"/>
  <c r="S1104" i="35"/>
  <c r="L1104" i="35"/>
  <c r="X1103" i="35"/>
  <c r="AE1103" i="35" s="1"/>
  <c r="T1103" i="35"/>
  <c r="S1103" i="35"/>
  <c r="L1103" i="35"/>
  <c r="X1102" i="35"/>
  <c r="AE1102" i="35" s="1"/>
  <c r="T1102" i="35"/>
  <c r="S1102" i="35"/>
  <c r="L1102" i="35"/>
  <c r="X1101" i="35"/>
  <c r="AE1101" i="35" s="1"/>
  <c r="T1101" i="35"/>
  <c r="S1101" i="35"/>
  <c r="L1101" i="35"/>
  <c r="X1100" i="35"/>
  <c r="AE1100" i="35" s="1"/>
  <c r="T1100" i="35"/>
  <c r="S1100" i="35"/>
  <c r="L1100" i="35"/>
  <c r="X1099" i="35"/>
  <c r="AE1099" i="35" s="1"/>
  <c r="T1099" i="35"/>
  <c r="S1099" i="35"/>
  <c r="L1099" i="35"/>
  <c r="X1098" i="35"/>
  <c r="AE1098" i="35" s="1"/>
  <c r="T1098" i="35"/>
  <c r="S1098" i="35"/>
  <c r="L1098" i="35"/>
  <c r="X1097" i="35"/>
  <c r="AE1097" i="35" s="1"/>
  <c r="T1097" i="35"/>
  <c r="S1097" i="35"/>
  <c r="L1097" i="35"/>
  <c r="X1096" i="35"/>
  <c r="AE1096" i="35" s="1"/>
  <c r="T1096" i="35"/>
  <c r="S1096" i="35"/>
  <c r="L1096" i="35"/>
  <c r="X1095" i="35"/>
  <c r="AE1095" i="35" s="1"/>
  <c r="T1095" i="35"/>
  <c r="S1095" i="35"/>
  <c r="L1095" i="35"/>
  <c r="X1094" i="35"/>
  <c r="AE1094" i="35" s="1"/>
  <c r="T1094" i="35"/>
  <c r="S1094" i="35"/>
  <c r="L1094" i="35"/>
  <c r="X1093" i="35"/>
  <c r="AE1093" i="35" s="1"/>
  <c r="T1093" i="35"/>
  <c r="S1093" i="35"/>
  <c r="L1093" i="35"/>
  <c r="X1092" i="35"/>
  <c r="AE1092" i="35" s="1"/>
  <c r="T1092" i="35"/>
  <c r="S1092" i="35"/>
  <c r="L1092" i="35"/>
  <c r="X1091" i="35"/>
  <c r="AE1091" i="35" s="1"/>
  <c r="T1091" i="35"/>
  <c r="S1091" i="35"/>
  <c r="L1091" i="35"/>
  <c r="X1090" i="35"/>
  <c r="AE1090" i="35" s="1"/>
  <c r="T1090" i="35"/>
  <c r="S1090" i="35"/>
  <c r="L1090" i="35"/>
  <c r="X1089" i="35"/>
  <c r="AE1089" i="35" s="1"/>
  <c r="T1089" i="35"/>
  <c r="S1089" i="35"/>
  <c r="L1089" i="35"/>
  <c r="X1088" i="35"/>
  <c r="AE1088" i="35" s="1"/>
  <c r="T1088" i="35"/>
  <c r="S1088" i="35"/>
  <c r="L1088" i="35"/>
  <c r="X1087" i="35"/>
  <c r="AE1087" i="35" s="1"/>
  <c r="T1087" i="35"/>
  <c r="S1087" i="35"/>
  <c r="L1087" i="35"/>
  <c r="X1086" i="35"/>
  <c r="AE1086" i="35" s="1"/>
  <c r="T1086" i="35"/>
  <c r="S1086" i="35"/>
  <c r="L1086" i="35"/>
  <c r="X1085" i="35"/>
  <c r="AE1085" i="35" s="1"/>
  <c r="T1085" i="35"/>
  <c r="S1085" i="35"/>
  <c r="L1085" i="35"/>
  <c r="X1084" i="35"/>
  <c r="AE1084" i="35" s="1"/>
  <c r="T1084" i="35"/>
  <c r="S1084" i="35"/>
  <c r="L1084" i="35"/>
  <c r="X1083" i="35"/>
  <c r="AE1083" i="35" s="1"/>
  <c r="T1083" i="35"/>
  <c r="S1083" i="35"/>
  <c r="L1083" i="35"/>
  <c r="X1082" i="35"/>
  <c r="AE1082" i="35" s="1"/>
  <c r="T1082" i="35"/>
  <c r="S1082" i="35"/>
  <c r="L1082" i="35"/>
  <c r="X1081" i="35"/>
  <c r="AE1081" i="35" s="1"/>
  <c r="T1081" i="35"/>
  <c r="S1081" i="35"/>
  <c r="L1081" i="35"/>
  <c r="X1080" i="35"/>
  <c r="AE1080" i="35" s="1"/>
  <c r="T1080" i="35"/>
  <c r="S1080" i="35"/>
  <c r="L1080" i="35"/>
  <c r="X1079" i="35"/>
  <c r="AE1079" i="35" s="1"/>
  <c r="T1079" i="35"/>
  <c r="S1079" i="35"/>
  <c r="L1079" i="35"/>
  <c r="X1078" i="35"/>
  <c r="AE1078" i="35" s="1"/>
  <c r="T1078" i="35"/>
  <c r="S1078" i="35"/>
  <c r="L1078" i="35"/>
  <c r="X1077" i="35"/>
  <c r="AE1077" i="35" s="1"/>
  <c r="T1077" i="35"/>
  <c r="S1077" i="35"/>
  <c r="L1077" i="35"/>
  <c r="X1076" i="35"/>
  <c r="AE1076" i="35" s="1"/>
  <c r="T1076" i="35"/>
  <c r="S1076" i="35"/>
  <c r="L1076" i="35"/>
  <c r="X1075" i="35"/>
  <c r="AE1075" i="35" s="1"/>
  <c r="T1075" i="35"/>
  <c r="S1075" i="35"/>
  <c r="L1075" i="35"/>
  <c r="X1074" i="35"/>
  <c r="AE1074" i="35" s="1"/>
  <c r="T1074" i="35"/>
  <c r="S1074" i="35"/>
  <c r="L1074" i="35"/>
  <c r="X1073" i="35"/>
  <c r="AE1073" i="35" s="1"/>
  <c r="T1073" i="35"/>
  <c r="S1073" i="35"/>
  <c r="L1073" i="35"/>
  <c r="X1072" i="35"/>
  <c r="AE1072" i="35" s="1"/>
  <c r="T1072" i="35"/>
  <c r="S1072" i="35"/>
  <c r="L1072" i="35"/>
  <c r="X1071" i="35"/>
  <c r="AE1071" i="35" s="1"/>
  <c r="T1071" i="35"/>
  <c r="S1071" i="35"/>
  <c r="L1071" i="35"/>
  <c r="X1070" i="35"/>
  <c r="AE1070" i="35" s="1"/>
  <c r="T1070" i="35"/>
  <c r="S1070" i="35"/>
  <c r="L1070" i="35"/>
  <c r="X1069" i="35"/>
  <c r="AE1069" i="35" s="1"/>
  <c r="T1069" i="35"/>
  <c r="S1069" i="35"/>
  <c r="L1069" i="35"/>
  <c r="X1068" i="35"/>
  <c r="AE1068" i="35" s="1"/>
  <c r="T1068" i="35"/>
  <c r="S1068" i="35"/>
  <c r="L1068" i="35"/>
  <c r="X1067" i="35"/>
  <c r="AE1067" i="35" s="1"/>
  <c r="T1067" i="35"/>
  <c r="S1067" i="35"/>
  <c r="L1067" i="35"/>
  <c r="X1066" i="35"/>
  <c r="AE1066" i="35" s="1"/>
  <c r="T1066" i="35"/>
  <c r="S1066" i="35"/>
  <c r="L1066" i="35"/>
  <c r="X1065" i="35"/>
  <c r="AE1065" i="35" s="1"/>
  <c r="T1065" i="35"/>
  <c r="S1065" i="35"/>
  <c r="L1065" i="35"/>
  <c r="X1064" i="35"/>
  <c r="AE1064" i="35" s="1"/>
  <c r="T1064" i="35"/>
  <c r="S1064" i="35"/>
  <c r="L1064" i="35"/>
  <c r="X1063" i="35"/>
  <c r="AE1063" i="35" s="1"/>
  <c r="T1063" i="35"/>
  <c r="S1063" i="35"/>
  <c r="L1063" i="35"/>
  <c r="X1062" i="35"/>
  <c r="AE1062" i="35" s="1"/>
  <c r="T1062" i="35"/>
  <c r="S1062" i="35"/>
  <c r="L1062" i="35"/>
  <c r="X1061" i="35"/>
  <c r="AE1061" i="35" s="1"/>
  <c r="T1061" i="35"/>
  <c r="S1061" i="35"/>
  <c r="L1061" i="35"/>
  <c r="X1060" i="35"/>
  <c r="AE1060" i="35" s="1"/>
  <c r="T1060" i="35"/>
  <c r="S1060" i="35"/>
  <c r="L1060" i="35"/>
  <c r="X1059" i="35"/>
  <c r="AE1059" i="35" s="1"/>
  <c r="T1059" i="35"/>
  <c r="S1059" i="35"/>
  <c r="L1059" i="35"/>
  <c r="X1058" i="35"/>
  <c r="AE1058" i="35" s="1"/>
  <c r="T1058" i="35"/>
  <c r="S1058" i="35"/>
  <c r="L1058" i="35"/>
  <c r="X1057" i="35"/>
  <c r="AE1057" i="35" s="1"/>
  <c r="T1057" i="35"/>
  <c r="S1057" i="35"/>
  <c r="L1057" i="35"/>
  <c r="X1056" i="35"/>
  <c r="AE1056" i="35" s="1"/>
  <c r="T1056" i="35"/>
  <c r="S1056" i="35"/>
  <c r="L1056" i="35"/>
  <c r="X1055" i="35"/>
  <c r="AE1055" i="35" s="1"/>
  <c r="T1055" i="35"/>
  <c r="S1055" i="35"/>
  <c r="L1055" i="35"/>
  <c r="X1054" i="35"/>
  <c r="AE1054" i="35" s="1"/>
  <c r="T1054" i="35"/>
  <c r="S1054" i="35"/>
  <c r="L1054" i="35"/>
  <c r="X1053" i="35"/>
  <c r="AE1053" i="35" s="1"/>
  <c r="T1053" i="35"/>
  <c r="S1053" i="35"/>
  <c r="L1053" i="35"/>
  <c r="X1052" i="35"/>
  <c r="AE1052" i="35" s="1"/>
  <c r="T1052" i="35"/>
  <c r="S1052" i="35"/>
  <c r="L1052" i="35"/>
  <c r="X1051" i="35"/>
  <c r="AE1051" i="35" s="1"/>
  <c r="T1051" i="35"/>
  <c r="S1051" i="35"/>
  <c r="L1051" i="35"/>
  <c r="X1050" i="35"/>
  <c r="AE1050" i="35" s="1"/>
  <c r="T1050" i="35"/>
  <c r="S1050" i="35"/>
  <c r="L1050" i="35"/>
  <c r="X1049" i="35"/>
  <c r="AE1049" i="35" s="1"/>
  <c r="T1049" i="35"/>
  <c r="S1049" i="35"/>
  <c r="L1049" i="35"/>
  <c r="X1048" i="35"/>
  <c r="AE1048" i="35" s="1"/>
  <c r="T1048" i="35"/>
  <c r="S1048" i="35"/>
  <c r="L1048" i="35"/>
  <c r="X1047" i="35"/>
  <c r="AE1047" i="35" s="1"/>
  <c r="T1047" i="35"/>
  <c r="S1047" i="35"/>
  <c r="L1047" i="35"/>
  <c r="X1046" i="35"/>
  <c r="AE1046" i="35" s="1"/>
  <c r="T1046" i="35"/>
  <c r="S1046" i="35"/>
  <c r="L1046" i="35"/>
  <c r="X1045" i="35"/>
  <c r="AE1045" i="35" s="1"/>
  <c r="T1045" i="35"/>
  <c r="S1045" i="35"/>
  <c r="L1045" i="35"/>
  <c r="X1044" i="35"/>
  <c r="AE1044" i="35" s="1"/>
  <c r="T1044" i="35"/>
  <c r="S1044" i="35"/>
  <c r="L1044" i="35"/>
  <c r="X1043" i="35"/>
  <c r="AE1043" i="35" s="1"/>
  <c r="T1043" i="35"/>
  <c r="S1043" i="35"/>
  <c r="L1043" i="35"/>
  <c r="X1042" i="35"/>
  <c r="AE1042" i="35" s="1"/>
  <c r="T1042" i="35"/>
  <c r="S1042" i="35"/>
  <c r="L1042" i="35"/>
  <c r="X1041" i="35"/>
  <c r="AE1041" i="35" s="1"/>
  <c r="T1041" i="35"/>
  <c r="S1041" i="35"/>
  <c r="L1041" i="35"/>
  <c r="X1040" i="35"/>
  <c r="AE1040" i="35" s="1"/>
  <c r="T1040" i="35"/>
  <c r="S1040" i="35"/>
  <c r="L1040" i="35"/>
  <c r="X1039" i="35"/>
  <c r="AE1039" i="35" s="1"/>
  <c r="T1039" i="35"/>
  <c r="S1039" i="35"/>
  <c r="L1039" i="35"/>
  <c r="X1038" i="35"/>
  <c r="AE1038" i="35" s="1"/>
  <c r="T1038" i="35"/>
  <c r="S1038" i="35"/>
  <c r="L1038" i="35"/>
  <c r="X1037" i="35"/>
  <c r="AE1037" i="35" s="1"/>
  <c r="T1037" i="35"/>
  <c r="S1037" i="35"/>
  <c r="L1037" i="35"/>
  <c r="X1036" i="35"/>
  <c r="AE1036" i="35" s="1"/>
  <c r="T1036" i="35"/>
  <c r="S1036" i="35"/>
  <c r="L1036" i="35"/>
  <c r="X1035" i="35"/>
  <c r="AE1035" i="35" s="1"/>
  <c r="T1035" i="35"/>
  <c r="S1035" i="35"/>
  <c r="L1035" i="35"/>
  <c r="X1034" i="35"/>
  <c r="AE1034" i="35" s="1"/>
  <c r="T1034" i="35"/>
  <c r="S1034" i="35"/>
  <c r="L1034" i="35"/>
  <c r="X1033" i="35"/>
  <c r="AE1033" i="35" s="1"/>
  <c r="T1033" i="35"/>
  <c r="S1033" i="35"/>
  <c r="L1033" i="35"/>
  <c r="X1032" i="35"/>
  <c r="AE1032" i="35" s="1"/>
  <c r="T1032" i="35"/>
  <c r="S1032" i="35"/>
  <c r="L1032" i="35"/>
  <c r="X1031" i="35"/>
  <c r="AE1031" i="35" s="1"/>
  <c r="T1031" i="35"/>
  <c r="S1031" i="35"/>
  <c r="L1031" i="35"/>
  <c r="X1030" i="35"/>
  <c r="AE1030" i="35" s="1"/>
  <c r="T1030" i="35"/>
  <c r="S1030" i="35"/>
  <c r="L1030" i="35"/>
  <c r="X1029" i="35"/>
  <c r="AE1029" i="35" s="1"/>
  <c r="T1029" i="35"/>
  <c r="S1029" i="35"/>
  <c r="L1029" i="35"/>
  <c r="X1028" i="35"/>
  <c r="AE1028" i="35" s="1"/>
  <c r="T1028" i="35"/>
  <c r="S1028" i="35"/>
  <c r="L1028" i="35"/>
  <c r="X1027" i="35"/>
  <c r="AE1027" i="35" s="1"/>
  <c r="T1027" i="35"/>
  <c r="S1027" i="35"/>
  <c r="L1027" i="35"/>
  <c r="X1026" i="35"/>
  <c r="AE1026" i="35" s="1"/>
  <c r="T1026" i="35"/>
  <c r="S1026" i="35"/>
  <c r="L1026" i="35"/>
  <c r="X1025" i="35"/>
  <c r="AE1025" i="35" s="1"/>
  <c r="T1025" i="35"/>
  <c r="S1025" i="35"/>
  <c r="L1025" i="35"/>
  <c r="X1024" i="35"/>
  <c r="AE1024" i="35" s="1"/>
  <c r="T1024" i="35"/>
  <c r="S1024" i="35"/>
  <c r="L1024" i="35"/>
  <c r="X1023" i="35"/>
  <c r="AE1023" i="35" s="1"/>
  <c r="T1023" i="35"/>
  <c r="S1023" i="35"/>
  <c r="L1023" i="35"/>
  <c r="X1022" i="35"/>
  <c r="AE1022" i="35" s="1"/>
  <c r="T1022" i="35"/>
  <c r="S1022" i="35"/>
  <c r="L1022" i="35"/>
  <c r="X1021" i="35"/>
  <c r="AE1021" i="35" s="1"/>
  <c r="T1021" i="35"/>
  <c r="S1021" i="35"/>
  <c r="L1021" i="35"/>
  <c r="X1020" i="35"/>
  <c r="AE1020" i="35" s="1"/>
  <c r="T1020" i="35"/>
  <c r="S1020" i="35"/>
  <c r="L1020" i="35"/>
  <c r="X1019" i="35"/>
  <c r="AE1019" i="35" s="1"/>
  <c r="T1019" i="35"/>
  <c r="S1019" i="35"/>
  <c r="L1019" i="35"/>
  <c r="X1018" i="35"/>
  <c r="AE1018" i="35" s="1"/>
  <c r="T1018" i="35"/>
  <c r="S1018" i="35"/>
  <c r="L1018" i="35"/>
  <c r="X1017" i="35"/>
  <c r="AE1017" i="35" s="1"/>
  <c r="T1017" i="35"/>
  <c r="S1017" i="35"/>
  <c r="L1017" i="35"/>
  <c r="X1016" i="35"/>
  <c r="AE1016" i="35" s="1"/>
  <c r="T1016" i="35"/>
  <c r="S1016" i="35"/>
  <c r="L1016" i="35"/>
  <c r="X1015" i="35"/>
  <c r="AE1015" i="35" s="1"/>
  <c r="T1015" i="35"/>
  <c r="S1015" i="35"/>
  <c r="L1015" i="35"/>
  <c r="X1014" i="35"/>
  <c r="AE1014" i="35" s="1"/>
  <c r="T1014" i="35"/>
  <c r="S1014" i="35"/>
  <c r="L1014" i="35"/>
  <c r="X1013" i="35"/>
  <c r="AE1013" i="35" s="1"/>
  <c r="T1013" i="35"/>
  <c r="S1013" i="35"/>
  <c r="L1013" i="35"/>
  <c r="X1012" i="35"/>
  <c r="AE1012" i="35" s="1"/>
  <c r="T1012" i="35"/>
  <c r="S1012" i="35"/>
  <c r="L1012" i="35"/>
  <c r="X1011" i="35"/>
  <c r="AE1011" i="35" s="1"/>
  <c r="T1011" i="35"/>
  <c r="S1011" i="35"/>
  <c r="L1011" i="35"/>
  <c r="X1010" i="35"/>
  <c r="AE1010" i="35" s="1"/>
  <c r="T1010" i="35"/>
  <c r="S1010" i="35"/>
  <c r="L1010" i="35"/>
  <c r="X1009" i="35"/>
  <c r="AE1009" i="35" s="1"/>
  <c r="T1009" i="35"/>
  <c r="S1009" i="35"/>
  <c r="L1009" i="35"/>
  <c r="X1008" i="35"/>
  <c r="AE1008" i="35" s="1"/>
  <c r="T1008" i="35"/>
  <c r="S1008" i="35"/>
  <c r="L1008" i="35"/>
  <c r="X1007" i="35"/>
  <c r="AE1007" i="35" s="1"/>
  <c r="T1007" i="35"/>
  <c r="S1007" i="35"/>
  <c r="L1007" i="35"/>
  <c r="X1006" i="35"/>
  <c r="AE1006" i="35" s="1"/>
  <c r="T1006" i="35"/>
  <c r="S1006" i="35"/>
  <c r="L1006" i="35"/>
  <c r="X1005" i="35"/>
  <c r="AE1005" i="35" s="1"/>
  <c r="T1005" i="35"/>
  <c r="S1005" i="35"/>
  <c r="L1005" i="35"/>
  <c r="X1004" i="35"/>
  <c r="AE1004" i="35" s="1"/>
  <c r="T1004" i="35"/>
  <c r="S1004" i="35"/>
  <c r="L1004" i="35"/>
  <c r="X1003" i="35"/>
  <c r="AE1003" i="35" s="1"/>
  <c r="T1003" i="35"/>
  <c r="S1003" i="35"/>
  <c r="L1003" i="35"/>
  <c r="X1002" i="35"/>
  <c r="AE1002" i="35" s="1"/>
  <c r="T1002" i="35"/>
  <c r="S1002" i="35"/>
  <c r="L1002" i="35"/>
  <c r="X1001" i="35"/>
  <c r="AE1001" i="35" s="1"/>
  <c r="T1001" i="35"/>
  <c r="S1001" i="35"/>
  <c r="L1001" i="35"/>
  <c r="X1000" i="35"/>
  <c r="AE1000" i="35" s="1"/>
  <c r="T1000" i="35"/>
  <c r="S1000" i="35"/>
  <c r="L1000" i="35"/>
  <c r="X999" i="35"/>
  <c r="AE999" i="35" s="1"/>
  <c r="T999" i="35"/>
  <c r="S999" i="35"/>
  <c r="L999" i="35"/>
  <c r="X998" i="35"/>
  <c r="AE998" i="35" s="1"/>
  <c r="T998" i="35"/>
  <c r="S998" i="35"/>
  <c r="L998" i="35"/>
  <c r="X997" i="35"/>
  <c r="AE997" i="35" s="1"/>
  <c r="T997" i="35"/>
  <c r="S997" i="35"/>
  <c r="L997" i="35"/>
  <c r="X996" i="35"/>
  <c r="AE996" i="35" s="1"/>
  <c r="T996" i="35"/>
  <c r="S996" i="35"/>
  <c r="L996" i="35"/>
  <c r="X995" i="35"/>
  <c r="AE995" i="35" s="1"/>
  <c r="T995" i="35"/>
  <c r="S995" i="35"/>
  <c r="L995" i="35"/>
  <c r="X994" i="35"/>
  <c r="AE994" i="35" s="1"/>
  <c r="T994" i="35"/>
  <c r="S994" i="35"/>
  <c r="L994" i="35"/>
  <c r="X993" i="35"/>
  <c r="AE993" i="35" s="1"/>
  <c r="T993" i="35"/>
  <c r="S993" i="35"/>
  <c r="L993" i="35"/>
  <c r="X992" i="35"/>
  <c r="AE992" i="35" s="1"/>
  <c r="T992" i="35"/>
  <c r="S992" i="35"/>
  <c r="L992" i="35"/>
  <c r="X991" i="35"/>
  <c r="AE991" i="35" s="1"/>
  <c r="T991" i="35"/>
  <c r="S991" i="35"/>
  <c r="L991" i="35"/>
  <c r="X990" i="35"/>
  <c r="AE990" i="35" s="1"/>
  <c r="T990" i="35"/>
  <c r="S990" i="35"/>
  <c r="L990" i="35"/>
  <c r="X989" i="35"/>
  <c r="AE989" i="35" s="1"/>
  <c r="T989" i="35"/>
  <c r="S989" i="35"/>
  <c r="L989" i="35"/>
  <c r="X988" i="35"/>
  <c r="AE988" i="35" s="1"/>
  <c r="T988" i="35"/>
  <c r="S988" i="35"/>
  <c r="L988" i="35"/>
  <c r="X987" i="35"/>
  <c r="AE987" i="35" s="1"/>
  <c r="T987" i="35"/>
  <c r="S987" i="35"/>
  <c r="L987" i="35"/>
  <c r="X986" i="35"/>
  <c r="AE986" i="35" s="1"/>
  <c r="T986" i="35"/>
  <c r="S986" i="35"/>
  <c r="L986" i="35"/>
  <c r="X985" i="35"/>
  <c r="AE985" i="35" s="1"/>
  <c r="T985" i="35"/>
  <c r="S985" i="35"/>
  <c r="L985" i="35"/>
  <c r="X984" i="35"/>
  <c r="AE984" i="35" s="1"/>
  <c r="T984" i="35"/>
  <c r="S984" i="35"/>
  <c r="L984" i="35"/>
  <c r="X983" i="35"/>
  <c r="AE983" i="35" s="1"/>
  <c r="T983" i="35"/>
  <c r="S983" i="35"/>
  <c r="L983" i="35"/>
  <c r="X982" i="35"/>
  <c r="AE982" i="35" s="1"/>
  <c r="T982" i="35"/>
  <c r="S982" i="35"/>
  <c r="L982" i="35"/>
  <c r="X981" i="35"/>
  <c r="AE981" i="35" s="1"/>
  <c r="T981" i="35"/>
  <c r="S981" i="35"/>
  <c r="L981" i="35"/>
  <c r="X980" i="35"/>
  <c r="AE980" i="35" s="1"/>
  <c r="T980" i="35"/>
  <c r="S980" i="35"/>
  <c r="L980" i="35"/>
  <c r="X979" i="35"/>
  <c r="AE979" i="35" s="1"/>
  <c r="T979" i="35"/>
  <c r="S979" i="35"/>
  <c r="L979" i="35"/>
  <c r="X978" i="35"/>
  <c r="AE978" i="35" s="1"/>
  <c r="T978" i="35"/>
  <c r="S978" i="35"/>
  <c r="L978" i="35"/>
  <c r="X977" i="35"/>
  <c r="AE977" i="35" s="1"/>
  <c r="T977" i="35"/>
  <c r="S977" i="35"/>
  <c r="L977" i="35"/>
  <c r="X976" i="35"/>
  <c r="AE976" i="35" s="1"/>
  <c r="T976" i="35"/>
  <c r="S976" i="35"/>
  <c r="L976" i="35"/>
  <c r="X975" i="35"/>
  <c r="AE975" i="35" s="1"/>
  <c r="T975" i="35"/>
  <c r="S975" i="35"/>
  <c r="L975" i="35"/>
  <c r="X974" i="35"/>
  <c r="AE974" i="35" s="1"/>
  <c r="T974" i="35"/>
  <c r="S974" i="35"/>
  <c r="L974" i="35"/>
  <c r="X973" i="35"/>
  <c r="AE973" i="35" s="1"/>
  <c r="T973" i="35"/>
  <c r="S973" i="35"/>
  <c r="L973" i="35"/>
  <c r="X972" i="35"/>
  <c r="AE972" i="35" s="1"/>
  <c r="T972" i="35"/>
  <c r="S972" i="35"/>
  <c r="L972" i="35"/>
  <c r="X971" i="35"/>
  <c r="AE971" i="35" s="1"/>
  <c r="T971" i="35"/>
  <c r="S971" i="35"/>
  <c r="L971" i="35"/>
  <c r="X970" i="35"/>
  <c r="AE970" i="35" s="1"/>
  <c r="T970" i="35"/>
  <c r="S970" i="35"/>
  <c r="L970" i="35"/>
  <c r="X969" i="35"/>
  <c r="AE969" i="35" s="1"/>
  <c r="T969" i="35"/>
  <c r="S969" i="35"/>
  <c r="L969" i="35"/>
  <c r="X968" i="35"/>
  <c r="AE968" i="35" s="1"/>
  <c r="T968" i="35"/>
  <c r="S968" i="35"/>
  <c r="L968" i="35"/>
  <c r="X967" i="35"/>
  <c r="AE967" i="35" s="1"/>
  <c r="T967" i="35"/>
  <c r="S967" i="35"/>
  <c r="L967" i="35"/>
  <c r="X966" i="35"/>
  <c r="AE966" i="35" s="1"/>
  <c r="T966" i="35"/>
  <c r="S966" i="35"/>
  <c r="L966" i="35"/>
  <c r="X965" i="35"/>
  <c r="AE965" i="35" s="1"/>
  <c r="T965" i="35"/>
  <c r="S965" i="35"/>
  <c r="L965" i="35"/>
  <c r="X964" i="35"/>
  <c r="AE964" i="35" s="1"/>
  <c r="T964" i="35"/>
  <c r="S964" i="35"/>
  <c r="L964" i="35"/>
  <c r="X963" i="35"/>
  <c r="AE963" i="35" s="1"/>
  <c r="T963" i="35"/>
  <c r="S963" i="35"/>
  <c r="L963" i="35"/>
  <c r="X962" i="35"/>
  <c r="AE962" i="35" s="1"/>
  <c r="T962" i="35"/>
  <c r="S962" i="35"/>
  <c r="L962" i="35"/>
  <c r="X961" i="35"/>
  <c r="AE961" i="35" s="1"/>
  <c r="T961" i="35"/>
  <c r="S961" i="35"/>
  <c r="L961" i="35"/>
  <c r="X960" i="35"/>
  <c r="AE960" i="35" s="1"/>
  <c r="T960" i="35"/>
  <c r="S960" i="35"/>
  <c r="L960" i="35"/>
  <c r="X959" i="35"/>
  <c r="AE959" i="35" s="1"/>
  <c r="T959" i="35"/>
  <c r="S959" i="35"/>
  <c r="L959" i="35"/>
  <c r="X958" i="35"/>
  <c r="AE958" i="35" s="1"/>
  <c r="T958" i="35"/>
  <c r="S958" i="35"/>
  <c r="L958" i="35"/>
  <c r="X957" i="35"/>
  <c r="AE957" i="35" s="1"/>
  <c r="T957" i="35"/>
  <c r="S957" i="35"/>
  <c r="L957" i="35"/>
  <c r="X956" i="35"/>
  <c r="AE956" i="35" s="1"/>
  <c r="T956" i="35"/>
  <c r="S956" i="35"/>
  <c r="L956" i="35"/>
  <c r="X955" i="35"/>
  <c r="AE955" i="35" s="1"/>
  <c r="T955" i="35"/>
  <c r="S955" i="35"/>
  <c r="L955" i="35"/>
  <c r="X954" i="35"/>
  <c r="AE954" i="35" s="1"/>
  <c r="T954" i="35"/>
  <c r="S954" i="35"/>
  <c r="L954" i="35"/>
  <c r="X953" i="35"/>
  <c r="AE953" i="35" s="1"/>
  <c r="T953" i="35"/>
  <c r="S953" i="35"/>
  <c r="L953" i="35"/>
  <c r="X952" i="35"/>
  <c r="AE952" i="35" s="1"/>
  <c r="T952" i="35"/>
  <c r="S952" i="35"/>
  <c r="L952" i="35"/>
  <c r="X951" i="35"/>
  <c r="AE951" i="35" s="1"/>
  <c r="T951" i="35"/>
  <c r="S951" i="35"/>
  <c r="L951" i="35"/>
  <c r="X950" i="35"/>
  <c r="AE950" i="35" s="1"/>
  <c r="T950" i="35"/>
  <c r="S950" i="35"/>
  <c r="L950" i="35"/>
  <c r="X949" i="35"/>
  <c r="AE949" i="35" s="1"/>
  <c r="T949" i="35"/>
  <c r="S949" i="35"/>
  <c r="L949" i="35"/>
  <c r="X948" i="35"/>
  <c r="AE948" i="35" s="1"/>
  <c r="T948" i="35"/>
  <c r="S948" i="35"/>
  <c r="L948" i="35"/>
  <c r="X947" i="35"/>
  <c r="AE947" i="35" s="1"/>
  <c r="T947" i="35"/>
  <c r="S947" i="35"/>
  <c r="L947" i="35"/>
  <c r="X946" i="35"/>
  <c r="AE946" i="35" s="1"/>
  <c r="T946" i="35"/>
  <c r="S946" i="35"/>
  <c r="L946" i="35"/>
  <c r="X945" i="35"/>
  <c r="AE945" i="35" s="1"/>
  <c r="T945" i="35"/>
  <c r="S945" i="35"/>
  <c r="L945" i="35"/>
  <c r="X944" i="35"/>
  <c r="AE944" i="35" s="1"/>
  <c r="T944" i="35"/>
  <c r="S944" i="35"/>
  <c r="L944" i="35"/>
  <c r="X943" i="35"/>
  <c r="AE943" i="35" s="1"/>
  <c r="T943" i="35"/>
  <c r="S943" i="35"/>
  <c r="L943" i="35"/>
  <c r="X942" i="35"/>
  <c r="AE942" i="35" s="1"/>
  <c r="T942" i="35"/>
  <c r="S942" i="35"/>
  <c r="L942" i="35"/>
  <c r="X941" i="35"/>
  <c r="AE941" i="35" s="1"/>
  <c r="T941" i="35"/>
  <c r="S941" i="35"/>
  <c r="L941" i="35"/>
  <c r="X940" i="35"/>
  <c r="AE940" i="35" s="1"/>
  <c r="T940" i="35"/>
  <c r="S940" i="35"/>
  <c r="L940" i="35"/>
  <c r="X939" i="35"/>
  <c r="AE939" i="35" s="1"/>
  <c r="T939" i="35"/>
  <c r="S939" i="35"/>
  <c r="L939" i="35"/>
  <c r="X938" i="35"/>
  <c r="AE938" i="35" s="1"/>
  <c r="T938" i="35"/>
  <c r="S938" i="35"/>
  <c r="L938" i="35"/>
  <c r="X937" i="35"/>
  <c r="AE937" i="35" s="1"/>
  <c r="T937" i="35"/>
  <c r="S937" i="35"/>
  <c r="L937" i="35"/>
  <c r="X936" i="35"/>
  <c r="AE936" i="35" s="1"/>
  <c r="T936" i="35"/>
  <c r="S936" i="35"/>
  <c r="L936" i="35"/>
  <c r="X935" i="35"/>
  <c r="AE935" i="35" s="1"/>
  <c r="T935" i="35"/>
  <c r="S935" i="35"/>
  <c r="L935" i="35"/>
  <c r="X934" i="35"/>
  <c r="AE934" i="35" s="1"/>
  <c r="T934" i="35"/>
  <c r="S934" i="35"/>
  <c r="L934" i="35"/>
  <c r="X933" i="35"/>
  <c r="AE933" i="35" s="1"/>
  <c r="T933" i="35"/>
  <c r="S933" i="35"/>
  <c r="L933" i="35"/>
  <c r="X932" i="35"/>
  <c r="AE932" i="35" s="1"/>
  <c r="T932" i="35"/>
  <c r="S932" i="35"/>
  <c r="L932" i="35"/>
  <c r="X931" i="35"/>
  <c r="AE931" i="35" s="1"/>
  <c r="T931" i="35"/>
  <c r="S931" i="35"/>
  <c r="L931" i="35"/>
  <c r="X930" i="35"/>
  <c r="AE930" i="35" s="1"/>
  <c r="T930" i="35"/>
  <c r="S930" i="35"/>
  <c r="L930" i="35"/>
  <c r="X929" i="35"/>
  <c r="AE929" i="35" s="1"/>
  <c r="T929" i="35"/>
  <c r="S929" i="35"/>
  <c r="L929" i="35"/>
  <c r="X928" i="35"/>
  <c r="AE928" i="35" s="1"/>
  <c r="T928" i="35"/>
  <c r="S928" i="35"/>
  <c r="L928" i="35"/>
  <c r="X927" i="35"/>
  <c r="AE927" i="35" s="1"/>
  <c r="T927" i="35"/>
  <c r="S927" i="35"/>
  <c r="L927" i="35"/>
  <c r="X926" i="35"/>
  <c r="AE926" i="35" s="1"/>
  <c r="T926" i="35"/>
  <c r="S926" i="35"/>
  <c r="L926" i="35"/>
  <c r="X925" i="35"/>
  <c r="AE925" i="35" s="1"/>
  <c r="T925" i="35"/>
  <c r="S925" i="35"/>
  <c r="L925" i="35"/>
  <c r="X924" i="35"/>
  <c r="AE924" i="35" s="1"/>
  <c r="T924" i="35"/>
  <c r="S924" i="35"/>
  <c r="L924" i="35"/>
  <c r="X923" i="35"/>
  <c r="AE923" i="35" s="1"/>
  <c r="T923" i="35"/>
  <c r="S923" i="35"/>
  <c r="L923" i="35"/>
  <c r="X922" i="35"/>
  <c r="AE922" i="35" s="1"/>
  <c r="T922" i="35"/>
  <c r="S922" i="35"/>
  <c r="L922" i="35"/>
  <c r="X921" i="35"/>
  <c r="AE921" i="35" s="1"/>
  <c r="T921" i="35"/>
  <c r="S921" i="35"/>
  <c r="L921" i="35"/>
  <c r="X920" i="35"/>
  <c r="AE920" i="35" s="1"/>
  <c r="T920" i="35"/>
  <c r="S920" i="35"/>
  <c r="L920" i="35"/>
  <c r="X919" i="35"/>
  <c r="AE919" i="35" s="1"/>
  <c r="T919" i="35"/>
  <c r="S919" i="35"/>
  <c r="L919" i="35"/>
  <c r="X918" i="35"/>
  <c r="AE918" i="35" s="1"/>
  <c r="T918" i="35"/>
  <c r="S918" i="35"/>
  <c r="L918" i="35"/>
  <c r="X917" i="35"/>
  <c r="AE917" i="35" s="1"/>
  <c r="T917" i="35"/>
  <c r="S917" i="35"/>
  <c r="L917" i="35"/>
  <c r="X916" i="35"/>
  <c r="AE916" i="35" s="1"/>
  <c r="T916" i="35"/>
  <c r="S916" i="35"/>
  <c r="L916" i="35"/>
  <c r="X915" i="35"/>
  <c r="AE915" i="35" s="1"/>
  <c r="T915" i="35"/>
  <c r="S915" i="35"/>
  <c r="L915" i="35"/>
  <c r="X914" i="35"/>
  <c r="AE914" i="35" s="1"/>
  <c r="T914" i="35"/>
  <c r="S914" i="35"/>
  <c r="L914" i="35"/>
  <c r="X913" i="35"/>
  <c r="AE913" i="35" s="1"/>
  <c r="T913" i="35"/>
  <c r="S913" i="35"/>
  <c r="L913" i="35"/>
  <c r="X912" i="35"/>
  <c r="AE912" i="35" s="1"/>
  <c r="T912" i="35"/>
  <c r="S912" i="35"/>
  <c r="L912" i="35"/>
  <c r="X911" i="35"/>
  <c r="AE911" i="35" s="1"/>
  <c r="T911" i="35"/>
  <c r="S911" i="35"/>
  <c r="L911" i="35"/>
  <c r="X910" i="35"/>
  <c r="AE910" i="35" s="1"/>
  <c r="T910" i="35"/>
  <c r="S910" i="35"/>
  <c r="L910" i="35"/>
  <c r="X909" i="35"/>
  <c r="AE909" i="35" s="1"/>
  <c r="T909" i="35"/>
  <c r="S909" i="35"/>
  <c r="L909" i="35"/>
  <c r="X908" i="35"/>
  <c r="AE908" i="35" s="1"/>
  <c r="T908" i="35"/>
  <c r="S908" i="35"/>
  <c r="L908" i="35"/>
  <c r="X907" i="35"/>
  <c r="AE907" i="35" s="1"/>
  <c r="T907" i="35"/>
  <c r="S907" i="35"/>
  <c r="L907" i="35"/>
  <c r="X906" i="35"/>
  <c r="AE906" i="35" s="1"/>
  <c r="T906" i="35"/>
  <c r="S906" i="35"/>
  <c r="L906" i="35"/>
  <c r="X905" i="35"/>
  <c r="AE905" i="35" s="1"/>
  <c r="T905" i="35"/>
  <c r="S905" i="35"/>
  <c r="L905" i="35"/>
  <c r="X904" i="35"/>
  <c r="AE904" i="35" s="1"/>
  <c r="T904" i="35"/>
  <c r="S904" i="35"/>
  <c r="L904" i="35"/>
  <c r="X903" i="35"/>
  <c r="AE903" i="35" s="1"/>
  <c r="T903" i="35"/>
  <c r="S903" i="35"/>
  <c r="L903" i="35"/>
  <c r="X902" i="35"/>
  <c r="AE902" i="35" s="1"/>
  <c r="T902" i="35"/>
  <c r="S902" i="35"/>
  <c r="L902" i="35"/>
  <c r="X901" i="35"/>
  <c r="AE901" i="35" s="1"/>
  <c r="T901" i="35"/>
  <c r="S901" i="35"/>
  <c r="L901" i="35"/>
  <c r="X900" i="35"/>
  <c r="AE900" i="35" s="1"/>
  <c r="T900" i="35"/>
  <c r="S900" i="35"/>
  <c r="L900" i="35"/>
  <c r="X899" i="35"/>
  <c r="AE899" i="35" s="1"/>
  <c r="T899" i="35"/>
  <c r="S899" i="35"/>
  <c r="L899" i="35"/>
  <c r="X898" i="35"/>
  <c r="AE898" i="35" s="1"/>
  <c r="T898" i="35"/>
  <c r="S898" i="35"/>
  <c r="L898" i="35"/>
  <c r="X897" i="35"/>
  <c r="AE897" i="35" s="1"/>
  <c r="T897" i="35"/>
  <c r="S897" i="35"/>
  <c r="L897" i="35"/>
  <c r="X896" i="35"/>
  <c r="AE896" i="35" s="1"/>
  <c r="T896" i="35"/>
  <c r="S896" i="35"/>
  <c r="L896" i="35"/>
  <c r="X895" i="35"/>
  <c r="AE895" i="35" s="1"/>
  <c r="T895" i="35"/>
  <c r="S895" i="35"/>
  <c r="L895" i="35"/>
  <c r="X894" i="35"/>
  <c r="AE894" i="35" s="1"/>
  <c r="T894" i="35"/>
  <c r="S894" i="35"/>
  <c r="L894" i="35"/>
  <c r="X893" i="35"/>
  <c r="AE893" i="35" s="1"/>
  <c r="T893" i="35"/>
  <c r="S893" i="35"/>
  <c r="L893" i="35"/>
  <c r="X892" i="35"/>
  <c r="AE892" i="35" s="1"/>
  <c r="T892" i="35"/>
  <c r="S892" i="35"/>
  <c r="L892" i="35"/>
  <c r="X891" i="35"/>
  <c r="AE891" i="35" s="1"/>
  <c r="T891" i="35"/>
  <c r="S891" i="35"/>
  <c r="L891" i="35"/>
  <c r="X890" i="35"/>
  <c r="AE890" i="35" s="1"/>
  <c r="T890" i="35"/>
  <c r="S890" i="35"/>
  <c r="L890" i="35"/>
  <c r="X889" i="35"/>
  <c r="AE889" i="35" s="1"/>
  <c r="T889" i="35"/>
  <c r="S889" i="35"/>
  <c r="L889" i="35"/>
  <c r="X888" i="35"/>
  <c r="AE888" i="35" s="1"/>
  <c r="T888" i="35"/>
  <c r="S888" i="35"/>
  <c r="L888" i="35"/>
  <c r="X887" i="35"/>
  <c r="AE887" i="35" s="1"/>
  <c r="T887" i="35"/>
  <c r="S887" i="35"/>
  <c r="L887" i="35"/>
  <c r="X886" i="35"/>
  <c r="AE886" i="35" s="1"/>
  <c r="T886" i="35"/>
  <c r="S886" i="35"/>
  <c r="L886" i="35"/>
  <c r="X885" i="35"/>
  <c r="AE885" i="35" s="1"/>
  <c r="T885" i="35"/>
  <c r="S885" i="35"/>
  <c r="L885" i="35"/>
  <c r="X884" i="35"/>
  <c r="AE884" i="35" s="1"/>
  <c r="T884" i="35"/>
  <c r="S884" i="35"/>
  <c r="L884" i="35"/>
  <c r="X883" i="35"/>
  <c r="AE883" i="35" s="1"/>
  <c r="T883" i="35"/>
  <c r="S883" i="35"/>
  <c r="L883" i="35"/>
  <c r="X882" i="35"/>
  <c r="AE882" i="35" s="1"/>
  <c r="T882" i="35"/>
  <c r="S882" i="35"/>
  <c r="L882" i="35"/>
  <c r="X881" i="35"/>
  <c r="AE881" i="35" s="1"/>
  <c r="T881" i="35"/>
  <c r="S881" i="35"/>
  <c r="L881" i="35"/>
  <c r="X880" i="35"/>
  <c r="AE880" i="35" s="1"/>
  <c r="T880" i="35"/>
  <c r="S880" i="35"/>
  <c r="L880" i="35"/>
  <c r="X879" i="35"/>
  <c r="AE879" i="35" s="1"/>
  <c r="T879" i="35"/>
  <c r="S879" i="35"/>
  <c r="L879" i="35"/>
  <c r="X878" i="35"/>
  <c r="AE878" i="35" s="1"/>
  <c r="T878" i="35"/>
  <c r="S878" i="35"/>
  <c r="L878" i="35"/>
  <c r="X877" i="35"/>
  <c r="AE877" i="35" s="1"/>
  <c r="T877" i="35"/>
  <c r="S877" i="35"/>
  <c r="L877" i="35"/>
  <c r="X876" i="35"/>
  <c r="AE876" i="35" s="1"/>
  <c r="T876" i="35"/>
  <c r="S876" i="35"/>
  <c r="L876" i="35"/>
  <c r="X875" i="35"/>
  <c r="AE875" i="35" s="1"/>
  <c r="T875" i="35"/>
  <c r="S875" i="35"/>
  <c r="L875" i="35"/>
  <c r="X874" i="35"/>
  <c r="AE874" i="35" s="1"/>
  <c r="T874" i="35"/>
  <c r="S874" i="35"/>
  <c r="L874" i="35"/>
  <c r="X873" i="35"/>
  <c r="AE873" i="35" s="1"/>
  <c r="T873" i="35"/>
  <c r="S873" i="35"/>
  <c r="L873" i="35"/>
  <c r="X872" i="35"/>
  <c r="AE872" i="35" s="1"/>
  <c r="T872" i="35"/>
  <c r="S872" i="35"/>
  <c r="L872" i="35"/>
  <c r="X871" i="35"/>
  <c r="AE871" i="35" s="1"/>
  <c r="T871" i="35"/>
  <c r="S871" i="35"/>
  <c r="L871" i="35"/>
  <c r="X870" i="35"/>
  <c r="AE870" i="35" s="1"/>
  <c r="T870" i="35"/>
  <c r="S870" i="35"/>
  <c r="L870" i="35"/>
  <c r="X869" i="35"/>
  <c r="AE869" i="35" s="1"/>
  <c r="T869" i="35"/>
  <c r="S869" i="35"/>
  <c r="L869" i="35"/>
  <c r="X868" i="35"/>
  <c r="AE868" i="35" s="1"/>
  <c r="T868" i="35"/>
  <c r="S868" i="35"/>
  <c r="L868" i="35"/>
  <c r="X867" i="35"/>
  <c r="AE867" i="35" s="1"/>
  <c r="T867" i="35"/>
  <c r="S867" i="35"/>
  <c r="L867" i="35"/>
  <c r="X866" i="35"/>
  <c r="AE866" i="35" s="1"/>
  <c r="T866" i="35"/>
  <c r="S866" i="35"/>
  <c r="L866" i="35"/>
  <c r="X865" i="35"/>
  <c r="AE865" i="35" s="1"/>
  <c r="T865" i="35"/>
  <c r="S865" i="35"/>
  <c r="L865" i="35"/>
  <c r="X864" i="35"/>
  <c r="AE864" i="35" s="1"/>
  <c r="T864" i="35"/>
  <c r="S864" i="35"/>
  <c r="L864" i="35"/>
  <c r="X863" i="35"/>
  <c r="AE863" i="35" s="1"/>
  <c r="T863" i="35"/>
  <c r="S863" i="35"/>
  <c r="L863" i="35"/>
  <c r="X862" i="35"/>
  <c r="AE862" i="35" s="1"/>
  <c r="T862" i="35"/>
  <c r="S862" i="35"/>
  <c r="L862" i="35"/>
  <c r="X861" i="35"/>
  <c r="AE861" i="35" s="1"/>
  <c r="T861" i="35"/>
  <c r="S861" i="35"/>
  <c r="L861" i="35"/>
  <c r="X860" i="35"/>
  <c r="AE860" i="35" s="1"/>
  <c r="T860" i="35"/>
  <c r="S860" i="35"/>
  <c r="L860" i="35"/>
  <c r="X859" i="35"/>
  <c r="AE859" i="35" s="1"/>
  <c r="T859" i="35"/>
  <c r="S859" i="35"/>
  <c r="L859" i="35"/>
  <c r="X858" i="35"/>
  <c r="AE858" i="35" s="1"/>
  <c r="T858" i="35"/>
  <c r="S858" i="35"/>
  <c r="L858" i="35"/>
  <c r="X857" i="35"/>
  <c r="AE857" i="35" s="1"/>
  <c r="T857" i="35"/>
  <c r="S857" i="35"/>
  <c r="L857" i="35"/>
  <c r="X856" i="35"/>
  <c r="AE856" i="35" s="1"/>
  <c r="T856" i="35"/>
  <c r="S856" i="35"/>
  <c r="L856" i="35"/>
  <c r="X855" i="35"/>
  <c r="AE855" i="35" s="1"/>
  <c r="T855" i="35"/>
  <c r="S855" i="35"/>
  <c r="L855" i="35"/>
  <c r="X854" i="35"/>
  <c r="AE854" i="35" s="1"/>
  <c r="T854" i="35"/>
  <c r="S854" i="35"/>
  <c r="L854" i="35"/>
  <c r="X853" i="35"/>
  <c r="AE853" i="35" s="1"/>
  <c r="T853" i="35"/>
  <c r="S853" i="35"/>
  <c r="L853" i="35"/>
  <c r="X852" i="35"/>
  <c r="AE852" i="35" s="1"/>
  <c r="T852" i="35"/>
  <c r="S852" i="35"/>
  <c r="L852" i="35"/>
  <c r="X851" i="35"/>
  <c r="AE851" i="35" s="1"/>
  <c r="T851" i="35"/>
  <c r="S851" i="35"/>
  <c r="L851" i="35"/>
  <c r="X850" i="35"/>
  <c r="AE850" i="35" s="1"/>
  <c r="T850" i="35"/>
  <c r="S850" i="35"/>
  <c r="L850" i="35"/>
  <c r="X849" i="35"/>
  <c r="AE849" i="35" s="1"/>
  <c r="T849" i="35"/>
  <c r="S849" i="35"/>
  <c r="L849" i="35"/>
  <c r="X848" i="35"/>
  <c r="AE848" i="35" s="1"/>
  <c r="T848" i="35"/>
  <c r="S848" i="35"/>
  <c r="L848" i="35"/>
  <c r="X847" i="35"/>
  <c r="AE847" i="35" s="1"/>
  <c r="T847" i="35"/>
  <c r="S847" i="35"/>
  <c r="L847" i="35"/>
  <c r="X846" i="35"/>
  <c r="AE846" i="35" s="1"/>
  <c r="T846" i="35"/>
  <c r="S846" i="35"/>
  <c r="L846" i="35"/>
  <c r="X845" i="35"/>
  <c r="AE845" i="35" s="1"/>
  <c r="T845" i="35"/>
  <c r="S845" i="35"/>
  <c r="L845" i="35"/>
  <c r="X844" i="35"/>
  <c r="AE844" i="35" s="1"/>
  <c r="T844" i="35"/>
  <c r="S844" i="35"/>
  <c r="L844" i="35"/>
  <c r="X843" i="35"/>
  <c r="AE843" i="35" s="1"/>
  <c r="T843" i="35"/>
  <c r="S843" i="35"/>
  <c r="L843" i="35"/>
  <c r="X842" i="35"/>
  <c r="AE842" i="35" s="1"/>
  <c r="T842" i="35"/>
  <c r="S842" i="35"/>
  <c r="L842" i="35"/>
  <c r="X841" i="35"/>
  <c r="AE841" i="35" s="1"/>
  <c r="T841" i="35"/>
  <c r="S841" i="35"/>
  <c r="L841" i="35"/>
  <c r="X840" i="35"/>
  <c r="AE840" i="35" s="1"/>
  <c r="T840" i="35"/>
  <c r="S840" i="35"/>
  <c r="L840" i="35"/>
  <c r="X839" i="35"/>
  <c r="AE839" i="35" s="1"/>
  <c r="T839" i="35"/>
  <c r="S839" i="35"/>
  <c r="L839" i="35"/>
  <c r="X838" i="35"/>
  <c r="AE838" i="35" s="1"/>
  <c r="T838" i="35"/>
  <c r="S838" i="35"/>
  <c r="L838" i="35"/>
  <c r="X837" i="35"/>
  <c r="AE837" i="35" s="1"/>
  <c r="T837" i="35"/>
  <c r="S837" i="35"/>
  <c r="L837" i="35"/>
  <c r="X836" i="35"/>
  <c r="AE836" i="35" s="1"/>
  <c r="T836" i="35"/>
  <c r="S836" i="35"/>
  <c r="L836" i="35"/>
  <c r="X835" i="35"/>
  <c r="AE835" i="35" s="1"/>
  <c r="T835" i="35"/>
  <c r="S835" i="35"/>
  <c r="L835" i="35"/>
  <c r="X834" i="35"/>
  <c r="AE834" i="35" s="1"/>
  <c r="T834" i="35"/>
  <c r="S834" i="35"/>
  <c r="L834" i="35"/>
  <c r="X833" i="35"/>
  <c r="AE833" i="35" s="1"/>
  <c r="T833" i="35"/>
  <c r="S833" i="35"/>
  <c r="L833" i="35"/>
  <c r="X832" i="35"/>
  <c r="AE832" i="35" s="1"/>
  <c r="T832" i="35"/>
  <c r="S832" i="35"/>
  <c r="L832" i="35"/>
  <c r="X831" i="35"/>
  <c r="AE831" i="35" s="1"/>
  <c r="T831" i="35"/>
  <c r="S831" i="35"/>
  <c r="L831" i="35"/>
  <c r="X830" i="35"/>
  <c r="AE830" i="35" s="1"/>
  <c r="T830" i="35"/>
  <c r="S830" i="35"/>
  <c r="L830" i="35"/>
  <c r="X829" i="35"/>
  <c r="AE829" i="35" s="1"/>
  <c r="T829" i="35"/>
  <c r="S829" i="35"/>
  <c r="L829" i="35"/>
  <c r="X828" i="35"/>
  <c r="AE828" i="35" s="1"/>
  <c r="T828" i="35"/>
  <c r="S828" i="35"/>
  <c r="L828" i="35"/>
  <c r="X827" i="35"/>
  <c r="AE827" i="35" s="1"/>
  <c r="T827" i="35"/>
  <c r="S827" i="35"/>
  <c r="L827" i="35"/>
  <c r="X826" i="35"/>
  <c r="AE826" i="35" s="1"/>
  <c r="T826" i="35"/>
  <c r="S826" i="35"/>
  <c r="L826" i="35"/>
  <c r="X825" i="35"/>
  <c r="AE825" i="35" s="1"/>
  <c r="T825" i="35"/>
  <c r="S825" i="35"/>
  <c r="L825" i="35"/>
  <c r="X824" i="35"/>
  <c r="AE824" i="35" s="1"/>
  <c r="T824" i="35"/>
  <c r="S824" i="35"/>
  <c r="L824" i="35"/>
  <c r="X823" i="35"/>
  <c r="AE823" i="35" s="1"/>
  <c r="T823" i="35"/>
  <c r="S823" i="35"/>
  <c r="L823" i="35"/>
  <c r="X822" i="35"/>
  <c r="AE822" i="35" s="1"/>
  <c r="T822" i="35"/>
  <c r="S822" i="35"/>
  <c r="L822" i="35"/>
  <c r="X821" i="35"/>
  <c r="AE821" i="35" s="1"/>
  <c r="T821" i="35"/>
  <c r="S821" i="35"/>
  <c r="L821" i="35"/>
  <c r="X820" i="35"/>
  <c r="AE820" i="35" s="1"/>
  <c r="T820" i="35"/>
  <c r="S820" i="35"/>
  <c r="L820" i="35"/>
  <c r="X819" i="35"/>
  <c r="AE819" i="35" s="1"/>
  <c r="T819" i="35"/>
  <c r="S819" i="35"/>
  <c r="L819" i="35"/>
  <c r="X818" i="35"/>
  <c r="AE818" i="35" s="1"/>
  <c r="T818" i="35"/>
  <c r="S818" i="35"/>
  <c r="L818" i="35"/>
  <c r="X817" i="35"/>
  <c r="AE817" i="35" s="1"/>
  <c r="T817" i="35"/>
  <c r="S817" i="35"/>
  <c r="L817" i="35"/>
  <c r="X816" i="35"/>
  <c r="AE816" i="35" s="1"/>
  <c r="T816" i="35"/>
  <c r="S816" i="35"/>
  <c r="L816" i="35"/>
  <c r="X815" i="35"/>
  <c r="AE815" i="35" s="1"/>
  <c r="T815" i="35"/>
  <c r="S815" i="35"/>
  <c r="L815" i="35"/>
  <c r="X814" i="35"/>
  <c r="AE814" i="35" s="1"/>
  <c r="T814" i="35"/>
  <c r="S814" i="35"/>
  <c r="L814" i="35"/>
  <c r="X813" i="35"/>
  <c r="AE813" i="35" s="1"/>
  <c r="T813" i="35"/>
  <c r="S813" i="35"/>
  <c r="L813" i="35"/>
  <c r="X812" i="35"/>
  <c r="AE812" i="35" s="1"/>
  <c r="T812" i="35"/>
  <c r="S812" i="35"/>
  <c r="L812" i="35"/>
  <c r="X811" i="35"/>
  <c r="AE811" i="35" s="1"/>
  <c r="T811" i="35"/>
  <c r="S811" i="35"/>
  <c r="L811" i="35"/>
  <c r="X810" i="35"/>
  <c r="AE810" i="35" s="1"/>
  <c r="T810" i="35"/>
  <c r="S810" i="35"/>
  <c r="L810" i="35"/>
  <c r="X809" i="35"/>
  <c r="AE809" i="35" s="1"/>
  <c r="T809" i="35"/>
  <c r="S809" i="35"/>
  <c r="L809" i="35"/>
  <c r="X808" i="35"/>
  <c r="AE808" i="35" s="1"/>
  <c r="T808" i="35"/>
  <c r="S808" i="35"/>
  <c r="L808" i="35"/>
  <c r="X807" i="35"/>
  <c r="AE807" i="35" s="1"/>
  <c r="T807" i="35"/>
  <c r="S807" i="35"/>
  <c r="L807" i="35"/>
  <c r="X806" i="35"/>
  <c r="AE806" i="35" s="1"/>
  <c r="T806" i="35"/>
  <c r="S806" i="35"/>
  <c r="L806" i="35"/>
  <c r="X805" i="35"/>
  <c r="AE805" i="35" s="1"/>
  <c r="T805" i="35"/>
  <c r="S805" i="35"/>
  <c r="L805" i="35"/>
  <c r="X804" i="35"/>
  <c r="AE804" i="35" s="1"/>
  <c r="T804" i="35"/>
  <c r="S804" i="35"/>
  <c r="L804" i="35"/>
  <c r="X803" i="35"/>
  <c r="AE803" i="35" s="1"/>
  <c r="T803" i="35"/>
  <c r="S803" i="35"/>
  <c r="L803" i="35"/>
  <c r="X802" i="35"/>
  <c r="AE802" i="35" s="1"/>
  <c r="T802" i="35"/>
  <c r="S802" i="35"/>
  <c r="L802" i="35"/>
  <c r="X801" i="35"/>
  <c r="AE801" i="35" s="1"/>
  <c r="T801" i="35"/>
  <c r="S801" i="35"/>
  <c r="L801" i="35"/>
  <c r="X800" i="35"/>
  <c r="AE800" i="35" s="1"/>
  <c r="T800" i="35"/>
  <c r="S800" i="35"/>
  <c r="L800" i="35"/>
  <c r="X799" i="35"/>
  <c r="AE799" i="35" s="1"/>
  <c r="T799" i="35"/>
  <c r="S799" i="35"/>
  <c r="L799" i="35"/>
  <c r="X798" i="35"/>
  <c r="AE798" i="35" s="1"/>
  <c r="T798" i="35"/>
  <c r="S798" i="35"/>
  <c r="L798" i="35"/>
  <c r="X797" i="35"/>
  <c r="AE797" i="35" s="1"/>
  <c r="T797" i="35"/>
  <c r="S797" i="35"/>
  <c r="L797" i="35"/>
  <c r="X796" i="35"/>
  <c r="AE796" i="35" s="1"/>
  <c r="T796" i="35"/>
  <c r="S796" i="35"/>
  <c r="L796" i="35"/>
  <c r="X795" i="35"/>
  <c r="AE795" i="35" s="1"/>
  <c r="T795" i="35"/>
  <c r="S795" i="35"/>
  <c r="L795" i="35"/>
  <c r="X794" i="35"/>
  <c r="AE794" i="35" s="1"/>
  <c r="T794" i="35"/>
  <c r="S794" i="35"/>
  <c r="L794" i="35"/>
  <c r="X793" i="35"/>
  <c r="AE793" i="35" s="1"/>
  <c r="T793" i="35"/>
  <c r="S793" i="35"/>
  <c r="L793" i="35"/>
  <c r="X792" i="35"/>
  <c r="AE792" i="35" s="1"/>
  <c r="T792" i="35"/>
  <c r="S792" i="35"/>
  <c r="L792" i="35"/>
  <c r="X791" i="35"/>
  <c r="AE791" i="35" s="1"/>
  <c r="T791" i="35"/>
  <c r="S791" i="35"/>
  <c r="L791" i="35"/>
  <c r="X790" i="35"/>
  <c r="AE790" i="35" s="1"/>
  <c r="T790" i="35"/>
  <c r="S790" i="35"/>
  <c r="L790" i="35"/>
  <c r="X789" i="35"/>
  <c r="AE789" i="35" s="1"/>
  <c r="T789" i="35"/>
  <c r="S789" i="35"/>
  <c r="L789" i="35"/>
  <c r="X788" i="35"/>
  <c r="AE788" i="35" s="1"/>
  <c r="T788" i="35"/>
  <c r="S788" i="35"/>
  <c r="L788" i="35"/>
  <c r="X787" i="35"/>
  <c r="AE787" i="35" s="1"/>
  <c r="T787" i="35"/>
  <c r="S787" i="35"/>
  <c r="L787" i="35"/>
  <c r="X786" i="35"/>
  <c r="AE786" i="35" s="1"/>
  <c r="T786" i="35"/>
  <c r="S786" i="35"/>
  <c r="L786" i="35"/>
  <c r="X785" i="35"/>
  <c r="AE785" i="35" s="1"/>
  <c r="T785" i="35"/>
  <c r="S785" i="35"/>
  <c r="L785" i="35"/>
  <c r="X784" i="35"/>
  <c r="AE784" i="35" s="1"/>
  <c r="T784" i="35"/>
  <c r="S784" i="35"/>
  <c r="L784" i="35"/>
  <c r="X783" i="35"/>
  <c r="AE783" i="35" s="1"/>
  <c r="T783" i="35"/>
  <c r="S783" i="35"/>
  <c r="L783" i="35"/>
  <c r="X782" i="35"/>
  <c r="AE782" i="35" s="1"/>
  <c r="T782" i="35"/>
  <c r="S782" i="35"/>
  <c r="L782" i="35"/>
  <c r="X781" i="35"/>
  <c r="AE781" i="35" s="1"/>
  <c r="T781" i="35"/>
  <c r="S781" i="35"/>
  <c r="L781" i="35"/>
  <c r="X780" i="35"/>
  <c r="AE780" i="35" s="1"/>
  <c r="T780" i="35"/>
  <c r="S780" i="35"/>
  <c r="L780" i="35"/>
  <c r="X779" i="35"/>
  <c r="AE779" i="35" s="1"/>
  <c r="T779" i="35"/>
  <c r="S779" i="35"/>
  <c r="L779" i="35"/>
  <c r="X778" i="35"/>
  <c r="AE778" i="35" s="1"/>
  <c r="T778" i="35"/>
  <c r="S778" i="35"/>
  <c r="L778" i="35"/>
  <c r="X777" i="35"/>
  <c r="AE777" i="35" s="1"/>
  <c r="T777" i="35"/>
  <c r="S777" i="35"/>
  <c r="L777" i="35"/>
  <c r="X776" i="35"/>
  <c r="AE776" i="35" s="1"/>
  <c r="T776" i="35"/>
  <c r="S776" i="35"/>
  <c r="L776" i="35"/>
  <c r="X775" i="35"/>
  <c r="AE775" i="35" s="1"/>
  <c r="T775" i="35"/>
  <c r="S775" i="35"/>
  <c r="L775" i="35"/>
  <c r="X774" i="35"/>
  <c r="AE774" i="35" s="1"/>
  <c r="T774" i="35"/>
  <c r="S774" i="35"/>
  <c r="L774" i="35"/>
  <c r="X773" i="35"/>
  <c r="AE773" i="35" s="1"/>
  <c r="T773" i="35"/>
  <c r="S773" i="35"/>
  <c r="L773" i="35"/>
  <c r="X772" i="35"/>
  <c r="AE772" i="35" s="1"/>
  <c r="T772" i="35"/>
  <c r="S772" i="35"/>
  <c r="L772" i="35"/>
  <c r="X771" i="35"/>
  <c r="AE771" i="35" s="1"/>
  <c r="T771" i="35"/>
  <c r="S771" i="35"/>
  <c r="L771" i="35"/>
  <c r="X770" i="35"/>
  <c r="AE770" i="35" s="1"/>
  <c r="T770" i="35"/>
  <c r="S770" i="35"/>
  <c r="L770" i="35"/>
  <c r="X769" i="35"/>
  <c r="AE769" i="35" s="1"/>
  <c r="T769" i="35"/>
  <c r="S769" i="35"/>
  <c r="L769" i="35"/>
  <c r="X768" i="35"/>
  <c r="AE768" i="35" s="1"/>
  <c r="T768" i="35"/>
  <c r="S768" i="35"/>
  <c r="L768" i="35"/>
  <c r="X767" i="35"/>
  <c r="AE767" i="35" s="1"/>
  <c r="T767" i="35"/>
  <c r="S767" i="35"/>
  <c r="L767" i="35"/>
  <c r="X766" i="35"/>
  <c r="AE766" i="35" s="1"/>
  <c r="T766" i="35"/>
  <c r="S766" i="35"/>
  <c r="L766" i="35"/>
  <c r="X765" i="35"/>
  <c r="AE765" i="35" s="1"/>
  <c r="T765" i="35"/>
  <c r="S765" i="35"/>
  <c r="L765" i="35"/>
  <c r="X764" i="35"/>
  <c r="AE764" i="35" s="1"/>
  <c r="T764" i="35"/>
  <c r="S764" i="35"/>
  <c r="L764" i="35"/>
  <c r="X763" i="35"/>
  <c r="AE763" i="35" s="1"/>
  <c r="T763" i="35"/>
  <c r="S763" i="35"/>
  <c r="L763" i="35"/>
  <c r="X762" i="35"/>
  <c r="AE762" i="35" s="1"/>
  <c r="T762" i="35"/>
  <c r="S762" i="35"/>
  <c r="L762" i="35"/>
  <c r="X761" i="35"/>
  <c r="AE761" i="35" s="1"/>
  <c r="T761" i="35"/>
  <c r="S761" i="35"/>
  <c r="L761" i="35"/>
  <c r="X760" i="35"/>
  <c r="AE760" i="35" s="1"/>
  <c r="T760" i="35"/>
  <c r="S760" i="35"/>
  <c r="L760" i="35"/>
  <c r="X759" i="35"/>
  <c r="AE759" i="35" s="1"/>
  <c r="T759" i="35"/>
  <c r="S759" i="35"/>
  <c r="L759" i="35"/>
  <c r="X758" i="35"/>
  <c r="AE758" i="35" s="1"/>
  <c r="T758" i="35"/>
  <c r="S758" i="35"/>
  <c r="L758" i="35"/>
  <c r="X757" i="35"/>
  <c r="AE757" i="35" s="1"/>
  <c r="T757" i="35"/>
  <c r="S757" i="35"/>
  <c r="L757" i="35"/>
  <c r="X756" i="35"/>
  <c r="AE756" i="35" s="1"/>
  <c r="T756" i="35"/>
  <c r="S756" i="35"/>
  <c r="L756" i="35"/>
  <c r="X755" i="35"/>
  <c r="AE755" i="35" s="1"/>
  <c r="T755" i="35"/>
  <c r="S755" i="35"/>
  <c r="L755" i="35"/>
  <c r="X754" i="35"/>
  <c r="AE754" i="35" s="1"/>
  <c r="T754" i="35"/>
  <c r="S754" i="35"/>
  <c r="L754" i="35"/>
  <c r="X753" i="35"/>
  <c r="AE753" i="35" s="1"/>
  <c r="T753" i="35"/>
  <c r="S753" i="35"/>
  <c r="L753" i="35"/>
  <c r="X752" i="35"/>
  <c r="AE752" i="35" s="1"/>
  <c r="T752" i="35"/>
  <c r="S752" i="35"/>
  <c r="L752" i="35"/>
  <c r="X751" i="35"/>
  <c r="AE751" i="35" s="1"/>
  <c r="T751" i="35"/>
  <c r="S751" i="35"/>
  <c r="L751" i="35"/>
  <c r="X750" i="35"/>
  <c r="AE750" i="35" s="1"/>
  <c r="T750" i="35"/>
  <c r="S750" i="35"/>
  <c r="L750" i="35"/>
  <c r="X749" i="35"/>
  <c r="AE749" i="35" s="1"/>
  <c r="T749" i="35"/>
  <c r="S749" i="35"/>
  <c r="L749" i="35"/>
  <c r="X748" i="35"/>
  <c r="AE748" i="35" s="1"/>
  <c r="T748" i="35"/>
  <c r="S748" i="35"/>
  <c r="L748" i="35"/>
  <c r="X747" i="35"/>
  <c r="AE747" i="35" s="1"/>
  <c r="T747" i="35"/>
  <c r="S747" i="35"/>
  <c r="L747" i="35"/>
  <c r="X746" i="35"/>
  <c r="AE746" i="35" s="1"/>
  <c r="T746" i="35"/>
  <c r="S746" i="35"/>
  <c r="L746" i="35"/>
  <c r="X745" i="35"/>
  <c r="AE745" i="35" s="1"/>
  <c r="T745" i="35"/>
  <c r="S745" i="35"/>
  <c r="L745" i="35"/>
  <c r="X744" i="35"/>
  <c r="AE744" i="35" s="1"/>
  <c r="T744" i="35"/>
  <c r="S744" i="35"/>
  <c r="L744" i="35"/>
  <c r="X743" i="35"/>
  <c r="AE743" i="35" s="1"/>
  <c r="T743" i="35"/>
  <c r="S743" i="35"/>
  <c r="L743" i="35"/>
  <c r="X742" i="35"/>
  <c r="AE742" i="35" s="1"/>
  <c r="T742" i="35"/>
  <c r="S742" i="35"/>
  <c r="L742" i="35"/>
  <c r="X741" i="35"/>
  <c r="AE741" i="35" s="1"/>
  <c r="T741" i="35"/>
  <c r="S741" i="35"/>
  <c r="L741" i="35"/>
  <c r="X740" i="35"/>
  <c r="AE740" i="35" s="1"/>
  <c r="T740" i="35"/>
  <c r="S740" i="35"/>
  <c r="L740" i="35"/>
  <c r="X739" i="35"/>
  <c r="AE739" i="35" s="1"/>
  <c r="T739" i="35"/>
  <c r="S739" i="35"/>
  <c r="L739" i="35"/>
  <c r="X738" i="35"/>
  <c r="AE738" i="35" s="1"/>
  <c r="T738" i="35"/>
  <c r="S738" i="35"/>
  <c r="L738" i="35"/>
  <c r="X737" i="35"/>
  <c r="AE737" i="35" s="1"/>
  <c r="T737" i="35"/>
  <c r="S737" i="35"/>
  <c r="L737" i="35"/>
  <c r="X736" i="35"/>
  <c r="AE736" i="35" s="1"/>
  <c r="T736" i="35"/>
  <c r="S736" i="35"/>
  <c r="L736" i="35"/>
  <c r="X735" i="35"/>
  <c r="AE735" i="35" s="1"/>
  <c r="T735" i="35"/>
  <c r="S735" i="35"/>
  <c r="L735" i="35"/>
  <c r="X734" i="35"/>
  <c r="AE734" i="35" s="1"/>
  <c r="T734" i="35"/>
  <c r="S734" i="35"/>
  <c r="L734" i="35"/>
  <c r="X733" i="35"/>
  <c r="AE733" i="35" s="1"/>
  <c r="T733" i="35"/>
  <c r="S733" i="35"/>
  <c r="L733" i="35"/>
  <c r="X732" i="35"/>
  <c r="AE732" i="35" s="1"/>
  <c r="T732" i="35"/>
  <c r="S732" i="35"/>
  <c r="L732" i="35"/>
  <c r="X731" i="35"/>
  <c r="AE731" i="35" s="1"/>
  <c r="T731" i="35"/>
  <c r="S731" i="35"/>
  <c r="L731" i="35"/>
  <c r="X730" i="35"/>
  <c r="AE730" i="35" s="1"/>
  <c r="T730" i="35"/>
  <c r="S730" i="35"/>
  <c r="L730" i="35"/>
  <c r="X729" i="35"/>
  <c r="AE729" i="35" s="1"/>
  <c r="T729" i="35"/>
  <c r="S729" i="35"/>
  <c r="L729" i="35"/>
  <c r="X728" i="35"/>
  <c r="AE728" i="35" s="1"/>
  <c r="T728" i="35"/>
  <c r="S728" i="35"/>
  <c r="L728" i="35"/>
  <c r="X727" i="35"/>
  <c r="AE727" i="35" s="1"/>
  <c r="T727" i="35"/>
  <c r="S727" i="35"/>
  <c r="L727" i="35"/>
  <c r="X726" i="35"/>
  <c r="AE726" i="35" s="1"/>
  <c r="T726" i="35"/>
  <c r="S726" i="35"/>
  <c r="L726" i="35"/>
  <c r="X725" i="35"/>
  <c r="AE725" i="35" s="1"/>
  <c r="T725" i="35"/>
  <c r="S725" i="35"/>
  <c r="L725" i="35"/>
  <c r="X724" i="35"/>
  <c r="AE724" i="35" s="1"/>
  <c r="T724" i="35"/>
  <c r="S724" i="35"/>
  <c r="L724" i="35"/>
  <c r="X723" i="35"/>
  <c r="AE723" i="35" s="1"/>
  <c r="T723" i="35"/>
  <c r="S723" i="35"/>
  <c r="L723" i="35"/>
  <c r="X722" i="35"/>
  <c r="AE722" i="35" s="1"/>
  <c r="T722" i="35"/>
  <c r="S722" i="35"/>
  <c r="L722" i="35"/>
  <c r="X721" i="35"/>
  <c r="AE721" i="35" s="1"/>
  <c r="T721" i="35"/>
  <c r="S721" i="35"/>
  <c r="L721" i="35"/>
  <c r="X720" i="35"/>
  <c r="AE720" i="35" s="1"/>
  <c r="T720" i="35"/>
  <c r="S720" i="35"/>
  <c r="L720" i="35"/>
  <c r="X719" i="35"/>
  <c r="AE719" i="35" s="1"/>
  <c r="T719" i="35"/>
  <c r="S719" i="35"/>
  <c r="L719" i="35"/>
  <c r="X718" i="35"/>
  <c r="AE718" i="35" s="1"/>
  <c r="T718" i="35"/>
  <c r="S718" i="35"/>
  <c r="L718" i="35"/>
  <c r="X717" i="35"/>
  <c r="AE717" i="35" s="1"/>
  <c r="T717" i="35"/>
  <c r="S717" i="35"/>
  <c r="L717" i="35"/>
  <c r="X716" i="35"/>
  <c r="AE716" i="35" s="1"/>
  <c r="T716" i="35"/>
  <c r="S716" i="35"/>
  <c r="L716" i="35"/>
  <c r="X715" i="35"/>
  <c r="AE715" i="35" s="1"/>
  <c r="T715" i="35"/>
  <c r="S715" i="35"/>
  <c r="L715" i="35"/>
  <c r="X714" i="35"/>
  <c r="AE714" i="35" s="1"/>
  <c r="T714" i="35"/>
  <c r="S714" i="35"/>
  <c r="L714" i="35"/>
  <c r="X713" i="35"/>
  <c r="AE713" i="35" s="1"/>
  <c r="T713" i="35"/>
  <c r="S713" i="35"/>
  <c r="L713" i="35"/>
  <c r="X712" i="35"/>
  <c r="AE712" i="35" s="1"/>
  <c r="T712" i="35"/>
  <c r="S712" i="35"/>
  <c r="L712" i="35"/>
  <c r="X711" i="35"/>
  <c r="AE711" i="35" s="1"/>
  <c r="T711" i="35"/>
  <c r="S711" i="35"/>
  <c r="L711" i="35"/>
  <c r="X710" i="35"/>
  <c r="AE710" i="35" s="1"/>
  <c r="T710" i="35"/>
  <c r="S710" i="35"/>
  <c r="L710" i="35"/>
  <c r="X709" i="35"/>
  <c r="AE709" i="35" s="1"/>
  <c r="T709" i="35"/>
  <c r="S709" i="35"/>
  <c r="L709" i="35"/>
  <c r="X708" i="35"/>
  <c r="AE708" i="35" s="1"/>
  <c r="T708" i="35"/>
  <c r="S708" i="35"/>
  <c r="L708" i="35"/>
  <c r="X707" i="35"/>
  <c r="AE707" i="35" s="1"/>
  <c r="T707" i="35"/>
  <c r="S707" i="35"/>
  <c r="L707" i="35"/>
  <c r="X706" i="35"/>
  <c r="AE706" i="35" s="1"/>
  <c r="T706" i="35"/>
  <c r="S706" i="35"/>
  <c r="L706" i="35"/>
  <c r="X705" i="35"/>
  <c r="AE705" i="35" s="1"/>
  <c r="T705" i="35"/>
  <c r="S705" i="35"/>
  <c r="L705" i="35"/>
  <c r="X704" i="35"/>
  <c r="AE704" i="35" s="1"/>
  <c r="T704" i="35"/>
  <c r="S704" i="35"/>
  <c r="L704" i="35"/>
  <c r="X703" i="35"/>
  <c r="AE703" i="35" s="1"/>
  <c r="T703" i="35"/>
  <c r="S703" i="35"/>
  <c r="L703" i="35"/>
  <c r="X702" i="35"/>
  <c r="AE702" i="35" s="1"/>
  <c r="T702" i="35"/>
  <c r="S702" i="35"/>
  <c r="L702" i="35"/>
  <c r="X701" i="35"/>
  <c r="AE701" i="35" s="1"/>
  <c r="T701" i="35"/>
  <c r="S701" i="35"/>
  <c r="L701" i="35"/>
  <c r="X700" i="35"/>
  <c r="AE700" i="35" s="1"/>
  <c r="T700" i="35"/>
  <c r="S700" i="35"/>
  <c r="L700" i="35"/>
  <c r="X699" i="35"/>
  <c r="AE699" i="35" s="1"/>
  <c r="T699" i="35"/>
  <c r="S699" i="35"/>
  <c r="L699" i="35"/>
  <c r="X698" i="35"/>
  <c r="AE698" i="35" s="1"/>
  <c r="T698" i="35"/>
  <c r="S698" i="35"/>
  <c r="L698" i="35"/>
  <c r="X697" i="35"/>
  <c r="AE697" i="35" s="1"/>
  <c r="T697" i="35"/>
  <c r="S697" i="35"/>
  <c r="L697" i="35"/>
  <c r="X696" i="35"/>
  <c r="AE696" i="35" s="1"/>
  <c r="T696" i="35"/>
  <c r="S696" i="35"/>
  <c r="L696" i="35"/>
  <c r="X695" i="35"/>
  <c r="AE695" i="35" s="1"/>
  <c r="T695" i="35"/>
  <c r="S695" i="35"/>
  <c r="L695" i="35"/>
  <c r="X694" i="35"/>
  <c r="AE694" i="35" s="1"/>
  <c r="T694" i="35"/>
  <c r="S694" i="35"/>
  <c r="L694" i="35"/>
  <c r="X693" i="35"/>
  <c r="AE693" i="35" s="1"/>
  <c r="T693" i="35"/>
  <c r="S693" i="35"/>
  <c r="L693" i="35"/>
  <c r="X692" i="35"/>
  <c r="AE692" i="35" s="1"/>
  <c r="T692" i="35"/>
  <c r="S692" i="35"/>
  <c r="L692" i="35"/>
  <c r="X691" i="35"/>
  <c r="AE691" i="35" s="1"/>
  <c r="T691" i="35"/>
  <c r="S691" i="35"/>
  <c r="L691" i="35"/>
  <c r="X690" i="35"/>
  <c r="AE690" i="35" s="1"/>
  <c r="T690" i="35"/>
  <c r="S690" i="35"/>
  <c r="L690" i="35"/>
  <c r="X689" i="35"/>
  <c r="AE689" i="35" s="1"/>
  <c r="T689" i="35"/>
  <c r="S689" i="35"/>
  <c r="L689" i="35"/>
  <c r="X688" i="35"/>
  <c r="AE688" i="35" s="1"/>
  <c r="T688" i="35"/>
  <c r="S688" i="35"/>
  <c r="L688" i="35"/>
  <c r="X687" i="35"/>
  <c r="AE687" i="35" s="1"/>
  <c r="T687" i="35"/>
  <c r="S687" i="35"/>
  <c r="L687" i="35"/>
  <c r="X686" i="35"/>
  <c r="AE686" i="35" s="1"/>
  <c r="T686" i="35"/>
  <c r="S686" i="35"/>
  <c r="L686" i="35"/>
  <c r="X685" i="35"/>
  <c r="AE685" i="35" s="1"/>
  <c r="T685" i="35"/>
  <c r="S685" i="35"/>
  <c r="L685" i="35"/>
  <c r="X684" i="35"/>
  <c r="AE684" i="35" s="1"/>
  <c r="T684" i="35"/>
  <c r="S684" i="35"/>
  <c r="L684" i="35"/>
  <c r="X683" i="35"/>
  <c r="AE683" i="35" s="1"/>
  <c r="T683" i="35"/>
  <c r="S683" i="35"/>
  <c r="L683" i="35"/>
  <c r="X682" i="35"/>
  <c r="AE682" i="35" s="1"/>
  <c r="T682" i="35"/>
  <c r="S682" i="35"/>
  <c r="L682" i="35"/>
  <c r="X681" i="35"/>
  <c r="AE681" i="35" s="1"/>
  <c r="T681" i="35"/>
  <c r="S681" i="35"/>
  <c r="L681" i="35"/>
  <c r="X680" i="35"/>
  <c r="AE680" i="35" s="1"/>
  <c r="T680" i="35"/>
  <c r="S680" i="35"/>
  <c r="L680" i="35"/>
  <c r="X679" i="35"/>
  <c r="AE679" i="35" s="1"/>
  <c r="T679" i="35"/>
  <c r="S679" i="35"/>
  <c r="L679" i="35"/>
  <c r="X678" i="35"/>
  <c r="AE678" i="35" s="1"/>
  <c r="T678" i="35"/>
  <c r="S678" i="35"/>
  <c r="L678" i="35"/>
  <c r="X677" i="35"/>
  <c r="AE677" i="35" s="1"/>
  <c r="T677" i="35"/>
  <c r="S677" i="35"/>
  <c r="L677" i="35"/>
  <c r="X676" i="35"/>
  <c r="AE676" i="35" s="1"/>
  <c r="T676" i="35"/>
  <c r="S676" i="35"/>
  <c r="L676" i="35"/>
  <c r="X675" i="35"/>
  <c r="AE675" i="35" s="1"/>
  <c r="T675" i="35"/>
  <c r="S675" i="35"/>
  <c r="L675" i="35"/>
  <c r="X674" i="35"/>
  <c r="AE674" i="35" s="1"/>
  <c r="T674" i="35"/>
  <c r="S674" i="35"/>
  <c r="L674" i="35"/>
  <c r="X673" i="35"/>
  <c r="AE673" i="35" s="1"/>
  <c r="T673" i="35"/>
  <c r="S673" i="35"/>
  <c r="L673" i="35"/>
  <c r="X672" i="35"/>
  <c r="AE672" i="35" s="1"/>
  <c r="T672" i="35"/>
  <c r="S672" i="35"/>
  <c r="L672" i="35"/>
  <c r="X671" i="35"/>
  <c r="AE671" i="35" s="1"/>
  <c r="T671" i="35"/>
  <c r="S671" i="35"/>
  <c r="L671" i="35"/>
  <c r="X670" i="35"/>
  <c r="AE670" i="35" s="1"/>
  <c r="T670" i="35"/>
  <c r="S670" i="35"/>
  <c r="L670" i="35"/>
  <c r="X669" i="35"/>
  <c r="AE669" i="35" s="1"/>
  <c r="T669" i="35"/>
  <c r="S669" i="35"/>
  <c r="L669" i="35"/>
  <c r="X668" i="35"/>
  <c r="AE668" i="35" s="1"/>
  <c r="T668" i="35"/>
  <c r="S668" i="35"/>
  <c r="L668" i="35"/>
  <c r="X667" i="35"/>
  <c r="AE667" i="35" s="1"/>
  <c r="T667" i="35"/>
  <c r="S667" i="35"/>
  <c r="L667" i="35"/>
  <c r="X666" i="35"/>
  <c r="AE666" i="35" s="1"/>
  <c r="T666" i="35"/>
  <c r="S666" i="35"/>
  <c r="L666" i="35"/>
  <c r="X665" i="35"/>
  <c r="AE665" i="35" s="1"/>
  <c r="T665" i="35"/>
  <c r="S665" i="35"/>
  <c r="L665" i="35"/>
  <c r="X664" i="35"/>
  <c r="AE664" i="35" s="1"/>
  <c r="T664" i="35"/>
  <c r="S664" i="35"/>
  <c r="L664" i="35"/>
  <c r="X663" i="35"/>
  <c r="AE663" i="35" s="1"/>
  <c r="T663" i="35"/>
  <c r="S663" i="35"/>
  <c r="L663" i="35"/>
  <c r="X662" i="35"/>
  <c r="AE662" i="35" s="1"/>
  <c r="T662" i="35"/>
  <c r="S662" i="35"/>
  <c r="L662" i="35"/>
  <c r="X661" i="35"/>
  <c r="AE661" i="35" s="1"/>
  <c r="T661" i="35"/>
  <c r="S661" i="35"/>
  <c r="L661" i="35"/>
  <c r="X660" i="35"/>
  <c r="AE660" i="35" s="1"/>
  <c r="T660" i="35"/>
  <c r="S660" i="35"/>
  <c r="L660" i="35"/>
  <c r="X659" i="35"/>
  <c r="AE659" i="35" s="1"/>
  <c r="T659" i="35"/>
  <c r="S659" i="35"/>
  <c r="L659" i="35"/>
  <c r="X658" i="35"/>
  <c r="AE658" i="35" s="1"/>
  <c r="T658" i="35"/>
  <c r="S658" i="35"/>
  <c r="L658" i="35"/>
  <c r="X657" i="35"/>
  <c r="AE657" i="35" s="1"/>
  <c r="T657" i="35"/>
  <c r="S657" i="35"/>
  <c r="L657" i="35"/>
  <c r="X656" i="35"/>
  <c r="AE656" i="35" s="1"/>
  <c r="T656" i="35"/>
  <c r="S656" i="35"/>
  <c r="L656" i="35"/>
  <c r="X655" i="35"/>
  <c r="AE655" i="35" s="1"/>
  <c r="T655" i="35"/>
  <c r="S655" i="35"/>
  <c r="L655" i="35"/>
  <c r="X654" i="35"/>
  <c r="AE654" i="35" s="1"/>
  <c r="T654" i="35"/>
  <c r="S654" i="35"/>
  <c r="L654" i="35"/>
  <c r="X653" i="35"/>
  <c r="AE653" i="35" s="1"/>
  <c r="T653" i="35"/>
  <c r="S653" i="35"/>
  <c r="L653" i="35"/>
  <c r="X652" i="35"/>
  <c r="AE652" i="35" s="1"/>
  <c r="T652" i="35"/>
  <c r="S652" i="35"/>
  <c r="L652" i="35"/>
  <c r="X651" i="35"/>
  <c r="AE651" i="35" s="1"/>
  <c r="T651" i="35"/>
  <c r="S651" i="35"/>
  <c r="L651" i="35"/>
  <c r="X650" i="35"/>
  <c r="AE650" i="35" s="1"/>
  <c r="T650" i="35"/>
  <c r="S650" i="35"/>
  <c r="L650" i="35"/>
  <c r="X649" i="35"/>
  <c r="AE649" i="35" s="1"/>
  <c r="T649" i="35"/>
  <c r="S649" i="35"/>
  <c r="L649" i="35"/>
  <c r="X648" i="35"/>
  <c r="AE648" i="35" s="1"/>
  <c r="T648" i="35"/>
  <c r="S648" i="35"/>
  <c r="L648" i="35"/>
  <c r="X647" i="35"/>
  <c r="AE647" i="35" s="1"/>
  <c r="T647" i="35"/>
  <c r="S647" i="35"/>
  <c r="L647" i="35"/>
  <c r="X646" i="35"/>
  <c r="AE646" i="35" s="1"/>
  <c r="T646" i="35"/>
  <c r="S646" i="35"/>
  <c r="L646" i="35"/>
  <c r="X645" i="35"/>
  <c r="AE645" i="35" s="1"/>
  <c r="T645" i="35"/>
  <c r="S645" i="35"/>
  <c r="L645" i="35"/>
  <c r="X644" i="35"/>
  <c r="AE644" i="35" s="1"/>
  <c r="T644" i="35"/>
  <c r="S644" i="35"/>
  <c r="L644" i="35"/>
  <c r="X643" i="35"/>
  <c r="AE643" i="35" s="1"/>
  <c r="T643" i="35"/>
  <c r="S643" i="35"/>
  <c r="L643" i="35"/>
  <c r="X642" i="35"/>
  <c r="AE642" i="35" s="1"/>
  <c r="T642" i="35"/>
  <c r="S642" i="35"/>
  <c r="L642" i="35"/>
  <c r="X641" i="35"/>
  <c r="AE641" i="35" s="1"/>
  <c r="T641" i="35"/>
  <c r="S641" i="35"/>
  <c r="L641" i="35"/>
  <c r="X640" i="35"/>
  <c r="AE640" i="35" s="1"/>
  <c r="T640" i="35"/>
  <c r="S640" i="35"/>
  <c r="L640" i="35"/>
  <c r="X639" i="35"/>
  <c r="AE639" i="35" s="1"/>
  <c r="T639" i="35"/>
  <c r="S639" i="35"/>
  <c r="L639" i="35"/>
  <c r="X638" i="35"/>
  <c r="AE638" i="35" s="1"/>
  <c r="T638" i="35"/>
  <c r="S638" i="35"/>
  <c r="L638" i="35"/>
  <c r="X637" i="35"/>
  <c r="AE637" i="35" s="1"/>
  <c r="T637" i="35"/>
  <c r="S637" i="35"/>
  <c r="L637" i="35"/>
  <c r="X636" i="35"/>
  <c r="AE636" i="35" s="1"/>
  <c r="T636" i="35"/>
  <c r="S636" i="35"/>
  <c r="L636" i="35"/>
  <c r="X635" i="35"/>
  <c r="AE635" i="35" s="1"/>
  <c r="T635" i="35"/>
  <c r="S635" i="35"/>
  <c r="L635" i="35"/>
  <c r="X634" i="35"/>
  <c r="AE634" i="35" s="1"/>
  <c r="T634" i="35"/>
  <c r="S634" i="35"/>
  <c r="L634" i="35"/>
  <c r="X633" i="35"/>
  <c r="AE633" i="35" s="1"/>
  <c r="T633" i="35"/>
  <c r="S633" i="35"/>
  <c r="L633" i="35"/>
  <c r="X632" i="35"/>
  <c r="AE632" i="35" s="1"/>
  <c r="T632" i="35"/>
  <c r="S632" i="35"/>
  <c r="L632" i="35"/>
  <c r="X631" i="35"/>
  <c r="AE631" i="35" s="1"/>
  <c r="T631" i="35"/>
  <c r="S631" i="35"/>
  <c r="L631" i="35"/>
  <c r="X630" i="35"/>
  <c r="AE630" i="35" s="1"/>
  <c r="T630" i="35"/>
  <c r="S630" i="35"/>
  <c r="L630" i="35"/>
  <c r="X629" i="35"/>
  <c r="AE629" i="35" s="1"/>
  <c r="T629" i="35"/>
  <c r="S629" i="35"/>
  <c r="L629" i="35"/>
  <c r="X628" i="35"/>
  <c r="AE628" i="35" s="1"/>
  <c r="T628" i="35"/>
  <c r="S628" i="35"/>
  <c r="L628" i="35"/>
  <c r="X627" i="35"/>
  <c r="AE627" i="35" s="1"/>
  <c r="T627" i="35"/>
  <c r="S627" i="35"/>
  <c r="L627" i="35"/>
  <c r="X626" i="35"/>
  <c r="AE626" i="35" s="1"/>
  <c r="T626" i="35"/>
  <c r="S626" i="35"/>
  <c r="L626" i="35"/>
  <c r="X625" i="35"/>
  <c r="AE625" i="35" s="1"/>
  <c r="T625" i="35"/>
  <c r="S625" i="35"/>
  <c r="L625" i="35"/>
  <c r="X624" i="35"/>
  <c r="AE624" i="35" s="1"/>
  <c r="T624" i="35"/>
  <c r="S624" i="35"/>
  <c r="L624" i="35"/>
  <c r="X623" i="35"/>
  <c r="AE623" i="35" s="1"/>
  <c r="T623" i="35"/>
  <c r="S623" i="35"/>
  <c r="L623" i="35"/>
  <c r="X622" i="35"/>
  <c r="AE622" i="35" s="1"/>
  <c r="T622" i="35"/>
  <c r="S622" i="35"/>
  <c r="L622" i="35"/>
  <c r="X621" i="35"/>
  <c r="AE621" i="35" s="1"/>
  <c r="T621" i="35"/>
  <c r="S621" i="35"/>
  <c r="L621" i="35"/>
  <c r="X620" i="35"/>
  <c r="AE620" i="35" s="1"/>
  <c r="T620" i="35"/>
  <c r="S620" i="35"/>
  <c r="L620" i="35"/>
  <c r="X619" i="35"/>
  <c r="AE619" i="35" s="1"/>
  <c r="T619" i="35"/>
  <c r="S619" i="35"/>
  <c r="L619" i="35"/>
  <c r="X618" i="35"/>
  <c r="AE618" i="35" s="1"/>
  <c r="T618" i="35"/>
  <c r="S618" i="35"/>
  <c r="L618" i="35"/>
  <c r="X617" i="35"/>
  <c r="AE617" i="35" s="1"/>
  <c r="T617" i="35"/>
  <c r="S617" i="35"/>
  <c r="L617" i="35"/>
  <c r="X616" i="35"/>
  <c r="AE616" i="35" s="1"/>
  <c r="T616" i="35"/>
  <c r="S616" i="35"/>
  <c r="L616" i="35"/>
  <c r="X615" i="35"/>
  <c r="AE615" i="35" s="1"/>
  <c r="T615" i="35"/>
  <c r="S615" i="35"/>
  <c r="L615" i="35"/>
  <c r="X614" i="35"/>
  <c r="AE614" i="35" s="1"/>
  <c r="T614" i="35"/>
  <c r="S614" i="35"/>
  <c r="L614" i="35"/>
  <c r="X613" i="35"/>
  <c r="AE613" i="35" s="1"/>
  <c r="T613" i="35"/>
  <c r="S613" i="35"/>
  <c r="L613" i="35"/>
  <c r="X612" i="35"/>
  <c r="AE612" i="35" s="1"/>
  <c r="T612" i="35"/>
  <c r="S612" i="35"/>
  <c r="L612" i="35"/>
  <c r="X611" i="35"/>
  <c r="AE611" i="35" s="1"/>
  <c r="T611" i="35"/>
  <c r="S611" i="35"/>
  <c r="L611" i="35"/>
  <c r="X610" i="35"/>
  <c r="AE610" i="35" s="1"/>
  <c r="T610" i="35"/>
  <c r="S610" i="35"/>
  <c r="L610" i="35"/>
  <c r="X609" i="35"/>
  <c r="AE609" i="35" s="1"/>
  <c r="T609" i="35"/>
  <c r="S609" i="35"/>
  <c r="L609" i="35"/>
  <c r="X608" i="35"/>
  <c r="AE608" i="35" s="1"/>
  <c r="T608" i="35"/>
  <c r="S608" i="35"/>
  <c r="L608" i="35"/>
  <c r="X607" i="35"/>
  <c r="AE607" i="35" s="1"/>
  <c r="T607" i="35"/>
  <c r="S607" i="35"/>
  <c r="L607" i="35"/>
  <c r="X606" i="35"/>
  <c r="AE606" i="35" s="1"/>
  <c r="T606" i="35"/>
  <c r="S606" i="35"/>
  <c r="L606" i="35"/>
  <c r="X605" i="35"/>
  <c r="AE605" i="35" s="1"/>
  <c r="T605" i="35"/>
  <c r="S605" i="35"/>
  <c r="L605" i="35"/>
  <c r="X604" i="35"/>
  <c r="AE604" i="35" s="1"/>
  <c r="T604" i="35"/>
  <c r="S604" i="35"/>
  <c r="L604" i="35"/>
  <c r="X603" i="35"/>
  <c r="AE603" i="35" s="1"/>
  <c r="T603" i="35"/>
  <c r="S603" i="35"/>
  <c r="L603" i="35"/>
  <c r="X602" i="35"/>
  <c r="AE602" i="35" s="1"/>
  <c r="T602" i="35"/>
  <c r="S602" i="35"/>
  <c r="L602" i="35"/>
  <c r="X601" i="35"/>
  <c r="AE601" i="35" s="1"/>
  <c r="T601" i="35"/>
  <c r="S601" i="35"/>
  <c r="L601" i="35"/>
  <c r="X600" i="35"/>
  <c r="AE600" i="35" s="1"/>
  <c r="T600" i="35"/>
  <c r="S600" i="35"/>
  <c r="L600" i="35"/>
  <c r="X599" i="35"/>
  <c r="AE599" i="35" s="1"/>
  <c r="T599" i="35"/>
  <c r="S599" i="35"/>
  <c r="L599" i="35"/>
  <c r="X598" i="35"/>
  <c r="AE598" i="35" s="1"/>
  <c r="T598" i="35"/>
  <c r="S598" i="35"/>
  <c r="L598" i="35"/>
  <c r="X597" i="35"/>
  <c r="AE597" i="35" s="1"/>
  <c r="T597" i="35"/>
  <c r="S597" i="35"/>
  <c r="L597" i="35"/>
  <c r="X596" i="35"/>
  <c r="AE596" i="35" s="1"/>
  <c r="T596" i="35"/>
  <c r="S596" i="35"/>
  <c r="L596" i="35"/>
  <c r="X595" i="35"/>
  <c r="AE595" i="35" s="1"/>
  <c r="T595" i="35"/>
  <c r="S595" i="35"/>
  <c r="L595" i="35"/>
  <c r="X594" i="35"/>
  <c r="AE594" i="35" s="1"/>
  <c r="T594" i="35"/>
  <c r="S594" i="35"/>
  <c r="L594" i="35"/>
  <c r="X593" i="35"/>
  <c r="AE593" i="35" s="1"/>
  <c r="T593" i="35"/>
  <c r="S593" i="35"/>
  <c r="L593" i="35"/>
  <c r="X592" i="35"/>
  <c r="AE592" i="35" s="1"/>
  <c r="T592" i="35"/>
  <c r="S592" i="35"/>
  <c r="L592" i="35"/>
  <c r="X591" i="35"/>
  <c r="AE591" i="35" s="1"/>
  <c r="T591" i="35"/>
  <c r="S591" i="35"/>
  <c r="L591" i="35"/>
  <c r="X590" i="35"/>
  <c r="AE590" i="35" s="1"/>
  <c r="T590" i="35"/>
  <c r="S590" i="35"/>
  <c r="L590" i="35"/>
  <c r="X589" i="35"/>
  <c r="AE589" i="35" s="1"/>
  <c r="T589" i="35"/>
  <c r="S589" i="35"/>
  <c r="L589" i="35"/>
  <c r="X588" i="35"/>
  <c r="AE588" i="35" s="1"/>
  <c r="T588" i="35"/>
  <c r="S588" i="35"/>
  <c r="L588" i="35"/>
  <c r="X587" i="35"/>
  <c r="AE587" i="35" s="1"/>
  <c r="T587" i="35"/>
  <c r="S587" i="35"/>
  <c r="L587" i="35"/>
  <c r="X586" i="35"/>
  <c r="AE586" i="35" s="1"/>
  <c r="T586" i="35"/>
  <c r="S586" i="35"/>
  <c r="L586" i="35"/>
  <c r="X585" i="35"/>
  <c r="AE585" i="35" s="1"/>
  <c r="T585" i="35"/>
  <c r="S585" i="35"/>
  <c r="L585" i="35"/>
  <c r="X584" i="35"/>
  <c r="AE584" i="35" s="1"/>
  <c r="T584" i="35"/>
  <c r="S584" i="35"/>
  <c r="L584" i="35"/>
  <c r="X583" i="35"/>
  <c r="AE583" i="35" s="1"/>
  <c r="T583" i="35"/>
  <c r="S583" i="35"/>
  <c r="L583" i="35"/>
  <c r="X582" i="35"/>
  <c r="AE582" i="35" s="1"/>
  <c r="T582" i="35"/>
  <c r="S582" i="35"/>
  <c r="L582" i="35"/>
  <c r="X581" i="35"/>
  <c r="AE581" i="35" s="1"/>
  <c r="T581" i="35"/>
  <c r="S581" i="35"/>
  <c r="L581" i="35"/>
  <c r="X580" i="35"/>
  <c r="AE580" i="35" s="1"/>
  <c r="T580" i="35"/>
  <c r="S580" i="35"/>
  <c r="L580" i="35"/>
  <c r="X579" i="35"/>
  <c r="AE579" i="35" s="1"/>
  <c r="T579" i="35"/>
  <c r="S579" i="35"/>
  <c r="L579" i="35"/>
  <c r="X578" i="35"/>
  <c r="AE578" i="35" s="1"/>
  <c r="T578" i="35"/>
  <c r="S578" i="35"/>
  <c r="L578" i="35"/>
  <c r="X577" i="35"/>
  <c r="AE577" i="35" s="1"/>
  <c r="T577" i="35"/>
  <c r="S577" i="35"/>
  <c r="L577" i="35"/>
  <c r="X576" i="35"/>
  <c r="AE576" i="35" s="1"/>
  <c r="T576" i="35"/>
  <c r="S576" i="35"/>
  <c r="L576" i="35"/>
  <c r="X575" i="35"/>
  <c r="AE575" i="35" s="1"/>
  <c r="T575" i="35"/>
  <c r="S575" i="35"/>
  <c r="L575" i="35"/>
  <c r="X574" i="35"/>
  <c r="AE574" i="35" s="1"/>
  <c r="T574" i="35"/>
  <c r="S574" i="35"/>
  <c r="L574" i="35"/>
  <c r="X573" i="35"/>
  <c r="AE573" i="35" s="1"/>
  <c r="T573" i="35"/>
  <c r="S573" i="35"/>
  <c r="L573" i="35"/>
  <c r="X572" i="35"/>
  <c r="AE572" i="35" s="1"/>
  <c r="T572" i="35"/>
  <c r="S572" i="35"/>
  <c r="L572" i="35"/>
  <c r="X571" i="35"/>
  <c r="AE571" i="35" s="1"/>
  <c r="T571" i="35"/>
  <c r="S571" i="35"/>
  <c r="L571" i="35"/>
  <c r="X570" i="35"/>
  <c r="AE570" i="35" s="1"/>
  <c r="T570" i="35"/>
  <c r="S570" i="35"/>
  <c r="L570" i="35"/>
  <c r="X569" i="35"/>
  <c r="AE569" i="35" s="1"/>
  <c r="T569" i="35"/>
  <c r="S569" i="35"/>
  <c r="L569" i="35"/>
  <c r="X568" i="35"/>
  <c r="AE568" i="35" s="1"/>
  <c r="T568" i="35"/>
  <c r="S568" i="35"/>
  <c r="L568" i="35"/>
  <c r="X567" i="35"/>
  <c r="AE567" i="35" s="1"/>
  <c r="T567" i="35"/>
  <c r="S567" i="35"/>
  <c r="L567" i="35"/>
  <c r="X566" i="35"/>
  <c r="AE566" i="35" s="1"/>
  <c r="T566" i="35"/>
  <c r="S566" i="35"/>
  <c r="L566" i="35"/>
  <c r="X565" i="35"/>
  <c r="AE565" i="35" s="1"/>
  <c r="T565" i="35"/>
  <c r="S565" i="35"/>
  <c r="L565" i="35"/>
  <c r="X564" i="35"/>
  <c r="AE564" i="35" s="1"/>
  <c r="T564" i="35"/>
  <c r="S564" i="35"/>
  <c r="L564" i="35"/>
  <c r="X563" i="35"/>
  <c r="AE563" i="35" s="1"/>
  <c r="T563" i="35"/>
  <c r="S563" i="35"/>
  <c r="L563" i="35"/>
  <c r="X562" i="35"/>
  <c r="AE562" i="35" s="1"/>
  <c r="T562" i="35"/>
  <c r="S562" i="35"/>
  <c r="L562" i="35"/>
  <c r="X561" i="35"/>
  <c r="AE561" i="35" s="1"/>
  <c r="T561" i="35"/>
  <c r="S561" i="35"/>
  <c r="L561" i="35"/>
  <c r="X560" i="35"/>
  <c r="AE560" i="35" s="1"/>
  <c r="T560" i="35"/>
  <c r="S560" i="35"/>
  <c r="L560" i="35"/>
  <c r="X559" i="35"/>
  <c r="AE559" i="35" s="1"/>
  <c r="T559" i="35"/>
  <c r="S559" i="35"/>
  <c r="L559" i="35"/>
  <c r="X558" i="35"/>
  <c r="AE558" i="35" s="1"/>
  <c r="T558" i="35"/>
  <c r="S558" i="35"/>
  <c r="L558" i="35"/>
  <c r="X557" i="35"/>
  <c r="AE557" i="35" s="1"/>
  <c r="T557" i="35"/>
  <c r="S557" i="35"/>
  <c r="L557" i="35"/>
  <c r="X556" i="35"/>
  <c r="AE556" i="35" s="1"/>
  <c r="T556" i="35"/>
  <c r="S556" i="35"/>
  <c r="L556" i="35"/>
  <c r="X555" i="35"/>
  <c r="AE555" i="35" s="1"/>
  <c r="T555" i="35"/>
  <c r="S555" i="35"/>
  <c r="L555" i="35"/>
  <c r="X554" i="35"/>
  <c r="AE554" i="35" s="1"/>
  <c r="T554" i="35"/>
  <c r="S554" i="35"/>
  <c r="L554" i="35"/>
  <c r="X553" i="35"/>
  <c r="AE553" i="35" s="1"/>
  <c r="T553" i="35"/>
  <c r="S553" i="35"/>
  <c r="L553" i="35"/>
  <c r="X552" i="35"/>
  <c r="AE552" i="35" s="1"/>
  <c r="T552" i="35"/>
  <c r="S552" i="35"/>
  <c r="L552" i="35"/>
  <c r="X551" i="35"/>
  <c r="AE551" i="35" s="1"/>
  <c r="T551" i="35"/>
  <c r="S551" i="35"/>
  <c r="L551" i="35"/>
  <c r="X550" i="35"/>
  <c r="AE550" i="35" s="1"/>
  <c r="T550" i="35"/>
  <c r="S550" i="35"/>
  <c r="L550" i="35"/>
  <c r="X549" i="35"/>
  <c r="AE549" i="35" s="1"/>
  <c r="T549" i="35"/>
  <c r="S549" i="35"/>
  <c r="L549" i="35"/>
  <c r="X548" i="35"/>
  <c r="AE548" i="35" s="1"/>
  <c r="T548" i="35"/>
  <c r="S548" i="35"/>
  <c r="L548" i="35"/>
  <c r="X547" i="35"/>
  <c r="AE547" i="35" s="1"/>
  <c r="T547" i="35"/>
  <c r="S547" i="35"/>
  <c r="L547" i="35"/>
  <c r="X546" i="35"/>
  <c r="AE546" i="35" s="1"/>
  <c r="T546" i="35"/>
  <c r="S546" i="35"/>
  <c r="L546" i="35"/>
  <c r="X545" i="35"/>
  <c r="AE545" i="35" s="1"/>
  <c r="T545" i="35"/>
  <c r="S545" i="35"/>
  <c r="L545" i="35"/>
  <c r="X544" i="35"/>
  <c r="AE544" i="35" s="1"/>
  <c r="T544" i="35"/>
  <c r="S544" i="35"/>
  <c r="L544" i="35"/>
  <c r="X543" i="35"/>
  <c r="AE543" i="35" s="1"/>
  <c r="T543" i="35"/>
  <c r="S543" i="35"/>
  <c r="L543" i="35"/>
  <c r="X542" i="35"/>
  <c r="AE542" i="35" s="1"/>
  <c r="T542" i="35"/>
  <c r="S542" i="35"/>
  <c r="L542" i="35"/>
  <c r="X541" i="35"/>
  <c r="AE541" i="35" s="1"/>
  <c r="T541" i="35"/>
  <c r="S541" i="35"/>
  <c r="L541" i="35"/>
  <c r="X540" i="35"/>
  <c r="AE540" i="35" s="1"/>
  <c r="T540" i="35"/>
  <c r="S540" i="35"/>
  <c r="L540" i="35"/>
  <c r="X539" i="35"/>
  <c r="AE539" i="35" s="1"/>
  <c r="T539" i="35"/>
  <c r="S539" i="35"/>
  <c r="L539" i="35"/>
  <c r="X538" i="35"/>
  <c r="AE538" i="35" s="1"/>
  <c r="T538" i="35"/>
  <c r="S538" i="35"/>
  <c r="L538" i="35"/>
  <c r="X537" i="35"/>
  <c r="AE537" i="35" s="1"/>
  <c r="T537" i="35"/>
  <c r="S537" i="35"/>
  <c r="L537" i="35"/>
  <c r="X536" i="35"/>
  <c r="AE536" i="35" s="1"/>
  <c r="T536" i="35"/>
  <c r="S536" i="35"/>
  <c r="L536" i="35"/>
  <c r="X535" i="35"/>
  <c r="AE535" i="35" s="1"/>
  <c r="T535" i="35"/>
  <c r="S535" i="35"/>
  <c r="L535" i="35"/>
  <c r="X534" i="35"/>
  <c r="AE534" i="35" s="1"/>
  <c r="T534" i="35"/>
  <c r="S534" i="35"/>
  <c r="L534" i="35"/>
  <c r="X533" i="35"/>
  <c r="AE533" i="35" s="1"/>
  <c r="T533" i="35"/>
  <c r="S533" i="35"/>
  <c r="L533" i="35"/>
  <c r="X532" i="35"/>
  <c r="AE532" i="35" s="1"/>
  <c r="T532" i="35"/>
  <c r="S532" i="35"/>
  <c r="L532" i="35"/>
  <c r="X531" i="35"/>
  <c r="AE531" i="35" s="1"/>
  <c r="T531" i="35"/>
  <c r="S531" i="35"/>
  <c r="L531" i="35"/>
  <c r="X530" i="35"/>
  <c r="AE530" i="35" s="1"/>
  <c r="T530" i="35"/>
  <c r="S530" i="35"/>
  <c r="L530" i="35"/>
  <c r="X529" i="35"/>
  <c r="AE529" i="35" s="1"/>
  <c r="T529" i="35"/>
  <c r="S529" i="35"/>
  <c r="L529" i="35"/>
  <c r="X528" i="35"/>
  <c r="AE528" i="35" s="1"/>
  <c r="T528" i="35"/>
  <c r="S528" i="35"/>
  <c r="L528" i="35"/>
  <c r="X527" i="35"/>
  <c r="AE527" i="35" s="1"/>
  <c r="T527" i="35"/>
  <c r="S527" i="35"/>
  <c r="L527" i="35"/>
  <c r="X526" i="35"/>
  <c r="AE526" i="35" s="1"/>
  <c r="T526" i="35"/>
  <c r="S526" i="35"/>
  <c r="L526" i="35"/>
  <c r="X525" i="35"/>
  <c r="AE525" i="35" s="1"/>
  <c r="T525" i="35"/>
  <c r="S525" i="35"/>
  <c r="L525" i="35"/>
  <c r="X524" i="35"/>
  <c r="AE524" i="35" s="1"/>
  <c r="T524" i="35"/>
  <c r="S524" i="35"/>
  <c r="L524" i="35"/>
  <c r="X523" i="35"/>
  <c r="AE523" i="35" s="1"/>
  <c r="T523" i="35"/>
  <c r="S523" i="35"/>
  <c r="L523" i="35"/>
  <c r="X522" i="35"/>
  <c r="AE522" i="35" s="1"/>
  <c r="T522" i="35"/>
  <c r="S522" i="35"/>
  <c r="L522" i="35"/>
  <c r="X521" i="35"/>
  <c r="AE521" i="35" s="1"/>
  <c r="T521" i="35"/>
  <c r="S521" i="35"/>
  <c r="L521" i="35"/>
  <c r="X520" i="35"/>
  <c r="AE520" i="35" s="1"/>
  <c r="T520" i="35"/>
  <c r="S520" i="35"/>
  <c r="L520" i="35"/>
  <c r="X519" i="35"/>
  <c r="AE519" i="35" s="1"/>
  <c r="T519" i="35"/>
  <c r="S519" i="35"/>
  <c r="L519" i="35"/>
  <c r="X518" i="35"/>
  <c r="AE518" i="35" s="1"/>
  <c r="T518" i="35"/>
  <c r="S518" i="35"/>
  <c r="L518" i="35"/>
  <c r="X517" i="35"/>
  <c r="AE517" i="35" s="1"/>
  <c r="T517" i="35"/>
  <c r="S517" i="35"/>
  <c r="L517" i="35"/>
  <c r="X516" i="35"/>
  <c r="AE516" i="35" s="1"/>
  <c r="T516" i="35"/>
  <c r="S516" i="35"/>
  <c r="L516" i="35"/>
  <c r="X515" i="35"/>
  <c r="AE515" i="35" s="1"/>
  <c r="T515" i="35"/>
  <c r="S515" i="35"/>
  <c r="L515" i="35"/>
  <c r="X514" i="35"/>
  <c r="AE514" i="35" s="1"/>
  <c r="T514" i="35"/>
  <c r="S514" i="35"/>
  <c r="L514" i="35"/>
  <c r="X513" i="35"/>
  <c r="AE513" i="35" s="1"/>
  <c r="T513" i="35"/>
  <c r="S513" i="35"/>
  <c r="L513" i="35"/>
  <c r="X512" i="35"/>
  <c r="AE512" i="35" s="1"/>
  <c r="T512" i="35"/>
  <c r="S512" i="35"/>
  <c r="L512" i="35"/>
  <c r="X511" i="35"/>
  <c r="AE511" i="35" s="1"/>
  <c r="T511" i="35"/>
  <c r="S511" i="35"/>
  <c r="L511" i="35"/>
  <c r="X510" i="35"/>
  <c r="AE510" i="35" s="1"/>
  <c r="T510" i="35"/>
  <c r="S510" i="35"/>
  <c r="L510" i="35"/>
  <c r="X509" i="35"/>
  <c r="AE509" i="35" s="1"/>
  <c r="T509" i="35"/>
  <c r="S509" i="35"/>
  <c r="L509" i="35"/>
  <c r="X508" i="35"/>
  <c r="AE508" i="35" s="1"/>
  <c r="T508" i="35"/>
  <c r="S508" i="35"/>
  <c r="L508" i="35"/>
  <c r="X507" i="35"/>
  <c r="AE507" i="35" s="1"/>
  <c r="T507" i="35"/>
  <c r="S507" i="35"/>
  <c r="L507" i="35"/>
  <c r="X506" i="35"/>
  <c r="AE506" i="35" s="1"/>
  <c r="T506" i="35"/>
  <c r="S506" i="35"/>
  <c r="L506" i="35"/>
  <c r="X505" i="35"/>
  <c r="AE505" i="35" s="1"/>
  <c r="T505" i="35"/>
  <c r="S505" i="35"/>
  <c r="L505" i="35"/>
  <c r="X504" i="35"/>
  <c r="AE504" i="35" s="1"/>
  <c r="T504" i="35"/>
  <c r="S504" i="35"/>
  <c r="L504" i="35"/>
  <c r="X503" i="35"/>
  <c r="AE503" i="35" s="1"/>
  <c r="T503" i="35"/>
  <c r="S503" i="35"/>
  <c r="L503" i="35"/>
  <c r="X502" i="35"/>
  <c r="AE502" i="35" s="1"/>
  <c r="T502" i="35"/>
  <c r="S502" i="35"/>
  <c r="L502" i="35"/>
  <c r="X501" i="35"/>
  <c r="AE501" i="35" s="1"/>
  <c r="T501" i="35"/>
  <c r="S501" i="35"/>
  <c r="L501" i="35"/>
  <c r="X500" i="35"/>
  <c r="AE500" i="35" s="1"/>
  <c r="T500" i="35"/>
  <c r="S500" i="35"/>
  <c r="L500" i="35"/>
  <c r="X499" i="35"/>
  <c r="AE499" i="35" s="1"/>
  <c r="T499" i="35"/>
  <c r="S499" i="35"/>
  <c r="L499" i="35"/>
  <c r="X498" i="35"/>
  <c r="AE498" i="35" s="1"/>
  <c r="T498" i="35"/>
  <c r="S498" i="35"/>
  <c r="L498" i="35"/>
  <c r="X497" i="35"/>
  <c r="AE497" i="35" s="1"/>
  <c r="T497" i="35"/>
  <c r="S497" i="35"/>
  <c r="L497" i="35"/>
  <c r="X496" i="35"/>
  <c r="AE496" i="35" s="1"/>
  <c r="T496" i="35"/>
  <c r="S496" i="35"/>
  <c r="L496" i="35"/>
  <c r="X495" i="35"/>
  <c r="AE495" i="35" s="1"/>
  <c r="T495" i="35"/>
  <c r="S495" i="35"/>
  <c r="L495" i="35"/>
  <c r="X494" i="35"/>
  <c r="AE494" i="35" s="1"/>
  <c r="T494" i="35"/>
  <c r="S494" i="35"/>
  <c r="L494" i="35"/>
  <c r="X493" i="35"/>
  <c r="AE493" i="35" s="1"/>
  <c r="T493" i="35"/>
  <c r="S493" i="35"/>
  <c r="L493" i="35"/>
  <c r="X492" i="35"/>
  <c r="AE492" i="35" s="1"/>
  <c r="T492" i="35"/>
  <c r="S492" i="35"/>
  <c r="L492" i="35"/>
  <c r="X491" i="35"/>
  <c r="AE491" i="35" s="1"/>
  <c r="T491" i="35"/>
  <c r="S491" i="35"/>
  <c r="L491" i="35"/>
  <c r="X490" i="35"/>
  <c r="AE490" i="35" s="1"/>
  <c r="T490" i="35"/>
  <c r="S490" i="35"/>
  <c r="L490" i="35"/>
  <c r="X489" i="35"/>
  <c r="AE489" i="35" s="1"/>
  <c r="T489" i="35"/>
  <c r="S489" i="35"/>
  <c r="L489" i="35"/>
  <c r="X488" i="35"/>
  <c r="AE488" i="35" s="1"/>
  <c r="T488" i="35"/>
  <c r="S488" i="35"/>
  <c r="L488" i="35"/>
  <c r="X487" i="35"/>
  <c r="AE487" i="35" s="1"/>
  <c r="T487" i="35"/>
  <c r="S487" i="35"/>
  <c r="L487" i="35"/>
  <c r="X486" i="35"/>
  <c r="AE486" i="35" s="1"/>
  <c r="T486" i="35"/>
  <c r="S486" i="35"/>
  <c r="L486" i="35"/>
  <c r="X485" i="35"/>
  <c r="AE485" i="35" s="1"/>
  <c r="T485" i="35"/>
  <c r="S485" i="35"/>
  <c r="L485" i="35"/>
  <c r="X484" i="35"/>
  <c r="AE484" i="35" s="1"/>
  <c r="T484" i="35"/>
  <c r="S484" i="35"/>
  <c r="L484" i="35"/>
  <c r="X483" i="35"/>
  <c r="AE483" i="35" s="1"/>
  <c r="T483" i="35"/>
  <c r="S483" i="35"/>
  <c r="L483" i="35"/>
  <c r="X482" i="35"/>
  <c r="AE482" i="35" s="1"/>
  <c r="T482" i="35"/>
  <c r="S482" i="35"/>
  <c r="L482" i="35"/>
  <c r="X481" i="35"/>
  <c r="AE481" i="35" s="1"/>
  <c r="T481" i="35"/>
  <c r="S481" i="35"/>
  <c r="L481" i="35"/>
  <c r="X480" i="35"/>
  <c r="AE480" i="35" s="1"/>
  <c r="T480" i="35"/>
  <c r="S480" i="35"/>
  <c r="L480" i="35"/>
  <c r="X479" i="35"/>
  <c r="AE479" i="35" s="1"/>
  <c r="T479" i="35"/>
  <c r="S479" i="35"/>
  <c r="L479" i="35"/>
  <c r="X478" i="35"/>
  <c r="AE478" i="35" s="1"/>
  <c r="T478" i="35"/>
  <c r="S478" i="35"/>
  <c r="L478" i="35"/>
  <c r="X477" i="35"/>
  <c r="AE477" i="35" s="1"/>
  <c r="T477" i="35"/>
  <c r="S477" i="35"/>
  <c r="L477" i="35"/>
  <c r="X476" i="35"/>
  <c r="AE476" i="35" s="1"/>
  <c r="T476" i="35"/>
  <c r="S476" i="35"/>
  <c r="L476" i="35"/>
  <c r="X475" i="35"/>
  <c r="AE475" i="35" s="1"/>
  <c r="T475" i="35"/>
  <c r="S475" i="35"/>
  <c r="L475" i="35"/>
  <c r="X474" i="35"/>
  <c r="AE474" i="35" s="1"/>
  <c r="T474" i="35"/>
  <c r="S474" i="35"/>
  <c r="L474" i="35"/>
  <c r="X473" i="35"/>
  <c r="AE473" i="35" s="1"/>
  <c r="T473" i="35"/>
  <c r="S473" i="35"/>
  <c r="L473" i="35"/>
  <c r="X472" i="35"/>
  <c r="AE472" i="35" s="1"/>
  <c r="T472" i="35"/>
  <c r="S472" i="35"/>
  <c r="L472" i="35"/>
  <c r="X471" i="35"/>
  <c r="AE471" i="35" s="1"/>
  <c r="T471" i="35"/>
  <c r="S471" i="35"/>
  <c r="L471" i="35"/>
  <c r="X470" i="35"/>
  <c r="AE470" i="35" s="1"/>
  <c r="T470" i="35"/>
  <c r="S470" i="35"/>
  <c r="L470" i="35"/>
  <c r="X469" i="35"/>
  <c r="AE469" i="35" s="1"/>
  <c r="T469" i="35"/>
  <c r="S469" i="35"/>
  <c r="L469" i="35"/>
  <c r="X468" i="35"/>
  <c r="AE468" i="35" s="1"/>
  <c r="T468" i="35"/>
  <c r="S468" i="35"/>
  <c r="L468" i="35"/>
  <c r="X467" i="35"/>
  <c r="AE467" i="35" s="1"/>
  <c r="T467" i="35"/>
  <c r="S467" i="35"/>
  <c r="L467" i="35"/>
  <c r="X466" i="35"/>
  <c r="AE466" i="35" s="1"/>
  <c r="T466" i="35"/>
  <c r="S466" i="35"/>
  <c r="L466" i="35"/>
  <c r="X465" i="35"/>
  <c r="AE465" i="35" s="1"/>
  <c r="T465" i="35"/>
  <c r="S465" i="35"/>
  <c r="L465" i="35"/>
  <c r="X464" i="35"/>
  <c r="AE464" i="35" s="1"/>
  <c r="T464" i="35"/>
  <c r="S464" i="35"/>
  <c r="L464" i="35"/>
  <c r="X463" i="35"/>
  <c r="AE463" i="35" s="1"/>
  <c r="T463" i="35"/>
  <c r="S463" i="35"/>
  <c r="L463" i="35"/>
  <c r="X462" i="35"/>
  <c r="AE462" i="35" s="1"/>
  <c r="T462" i="35"/>
  <c r="S462" i="35"/>
  <c r="L462" i="35"/>
  <c r="X461" i="35"/>
  <c r="AE461" i="35" s="1"/>
  <c r="T461" i="35"/>
  <c r="S461" i="35"/>
  <c r="L461" i="35"/>
  <c r="X460" i="35"/>
  <c r="AE460" i="35" s="1"/>
  <c r="T460" i="35"/>
  <c r="S460" i="35"/>
  <c r="L460" i="35"/>
  <c r="X459" i="35"/>
  <c r="AE459" i="35" s="1"/>
  <c r="T459" i="35"/>
  <c r="S459" i="35"/>
  <c r="L459" i="35"/>
  <c r="X458" i="35"/>
  <c r="AE458" i="35" s="1"/>
  <c r="T458" i="35"/>
  <c r="S458" i="35"/>
  <c r="L458" i="35"/>
  <c r="X457" i="35"/>
  <c r="AE457" i="35" s="1"/>
  <c r="T457" i="35"/>
  <c r="S457" i="35"/>
  <c r="L457" i="35"/>
  <c r="X456" i="35"/>
  <c r="AE456" i="35" s="1"/>
  <c r="T456" i="35"/>
  <c r="S456" i="35"/>
  <c r="L456" i="35"/>
  <c r="X455" i="35"/>
  <c r="AE455" i="35" s="1"/>
  <c r="T455" i="35"/>
  <c r="S455" i="35"/>
  <c r="L455" i="35"/>
  <c r="X454" i="35"/>
  <c r="AE454" i="35" s="1"/>
  <c r="T454" i="35"/>
  <c r="S454" i="35"/>
  <c r="L454" i="35"/>
  <c r="X453" i="35"/>
  <c r="AE453" i="35" s="1"/>
  <c r="T453" i="35"/>
  <c r="S453" i="35"/>
  <c r="L453" i="35"/>
  <c r="X452" i="35"/>
  <c r="AE452" i="35" s="1"/>
  <c r="T452" i="35"/>
  <c r="S452" i="35"/>
  <c r="L452" i="35"/>
  <c r="X451" i="35"/>
  <c r="AE451" i="35" s="1"/>
  <c r="T451" i="35"/>
  <c r="S451" i="35"/>
  <c r="L451" i="35"/>
  <c r="X450" i="35"/>
  <c r="AE450" i="35" s="1"/>
  <c r="T450" i="35"/>
  <c r="S450" i="35"/>
  <c r="L450" i="35"/>
  <c r="X449" i="35"/>
  <c r="AE449" i="35" s="1"/>
  <c r="T449" i="35"/>
  <c r="S449" i="35"/>
  <c r="L449" i="35"/>
  <c r="X448" i="35"/>
  <c r="AE448" i="35" s="1"/>
  <c r="T448" i="35"/>
  <c r="S448" i="35"/>
  <c r="L448" i="35"/>
  <c r="X447" i="35"/>
  <c r="AE447" i="35" s="1"/>
  <c r="T447" i="35"/>
  <c r="S447" i="35"/>
  <c r="L447" i="35"/>
  <c r="X446" i="35"/>
  <c r="AE446" i="35" s="1"/>
  <c r="T446" i="35"/>
  <c r="S446" i="35"/>
  <c r="L446" i="35"/>
  <c r="X445" i="35"/>
  <c r="AE445" i="35" s="1"/>
  <c r="T445" i="35"/>
  <c r="S445" i="35"/>
  <c r="L445" i="35"/>
  <c r="X444" i="35"/>
  <c r="AE444" i="35" s="1"/>
  <c r="T444" i="35"/>
  <c r="S444" i="35"/>
  <c r="L444" i="35"/>
  <c r="X443" i="35"/>
  <c r="AE443" i="35" s="1"/>
  <c r="T443" i="35"/>
  <c r="S443" i="35"/>
  <c r="L443" i="35"/>
  <c r="X442" i="35"/>
  <c r="AE442" i="35" s="1"/>
  <c r="T442" i="35"/>
  <c r="S442" i="35"/>
  <c r="L442" i="35"/>
  <c r="X441" i="35"/>
  <c r="AE441" i="35" s="1"/>
  <c r="T441" i="35"/>
  <c r="S441" i="35"/>
  <c r="L441" i="35"/>
  <c r="X440" i="35"/>
  <c r="AE440" i="35" s="1"/>
  <c r="T440" i="35"/>
  <c r="S440" i="35"/>
  <c r="L440" i="35"/>
  <c r="X439" i="35"/>
  <c r="AE439" i="35" s="1"/>
  <c r="T439" i="35"/>
  <c r="S439" i="35"/>
  <c r="L439" i="35"/>
  <c r="X438" i="35"/>
  <c r="AE438" i="35" s="1"/>
  <c r="T438" i="35"/>
  <c r="S438" i="35"/>
  <c r="L438" i="35"/>
  <c r="X437" i="35"/>
  <c r="AE437" i="35" s="1"/>
  <c r="T437" i="35"/>
  <c r="S437" i="35"/>
  <c r="L437" i="35"/>
  <c r="X436" i="35"/>
  <c r="AE436" i="35" s="1"/>
  <c r="T436" i="35"/>
  <c r="S436" i="35"/>
  <c r="L436" i="35"/>
  <c r="X435" i="35"/>
  <c r="AE435" i="35" s="1"/>
  <c r="T435" i="35"/>
  <c r="S435" i="35"/>
  <c r="L435" i="35"/>
  <c r="X434" i="35"/>
  <c r="AE434" i="35" s="1"/>
  <c r="T434" i="35"/>
  <c r="S434" i="35"/>
  <c r="L434" i="35"/>
  <c r="X433" i="35"/>
  <c r="AE433" i="35" s="1"/>
  <c r="T433" i="35"/>
  <c r="S433" i="35"/>
  <c r="L433" i="35"/>
  <c r="X432" i="35"/>
  <c r="AE432" i="35" s="1"/>
  <c r="T432" i="35"/>
  <c r="S432" i="35"/>
  <c r="L432" i="35"/>
  <c r="X431" i="35"/>
  <c r="AE431" i="35" s="1"/>
  <c r="T431" i="35"/>
  <c r="S431" i="35"/>
  <c r="L431" i="35"/>
  <c r="X430" i="35"/>
  <c r="AE430" i="35" s="1"/>
  <c r="T430" i="35"/>
  <c r="S430" i="35"/>
  <c r="L430" i="35"/>
  <c r="X429" i="35"/>
  <c r="AE429" i="35" s="1"/>
  <c r="T429" i="35"/>
  <c r="S429" i="35"/>
  <c r="L429" i="35"/>
  <c r="X428" i="35"/>
  <c r="AE428" i="35" s="1"/>
  <c r="T428" i="35"/>
  <c r="S428" i="35"/>
  <c r="L428" i="35"/>
  <c r="X427" i="35"/>
  <c r="AE427" i="35" s="1"/>
  <c r="T427" i="35"/>
  <c r="S427" i="35"/>
  <c r="L427" i="35"/>
  <c r="X426" i="35"/>
  <c r="AE426" i="35" s="1"/>
  <c r="T426" i="35"/>
  <c r="S426" i="35"/>
  <c r="L426" i="35"/>
  <c r="X425" i="35"/>
  <c r="AE425" i="35" s="1"/>
  <c r="T425" i="35"/>
  <c r="S425" i="35"/>
  <c r="L425" i="35"/>
  <c r="X424" i="35"/>
  <c r="AE424" i="35" s="1"/>
  <c r="T424" i="35"/>
  <c r="S424" i="35"/>
  <c r="L424" i="35"/>
  <c r="X423" i="35"/>
  <c r="AE423" i="35" s="1"/>
  <c r="T423" i="35"/>
  <c r="S423" i="35"/>
  <c r="L423" i="35"/>
  <c r="X422" i="35"/>
  <c r="AE422" i="35" s="1"/>
  <c r="T422" i="35"/>
  <c r="S422" i="35"/>
  <c r="L422" i="35"/>
  <c r="X421" i="35"/>
  <c r="AE421" i="35" s="1"/>
  <c r="T421" i="35"/>
  <c r="S421" i="35"/>
  <c r="L421" i="35"/>
  <c r="X420" i="35"/>
  <c r="AE420" i="35" s="1"/>
  <c r="T420" i="35"/>
  <c r="S420" i="35"/>
  <c r="L420" i="35"/>
  <c r="X419" i="35"/>
  <c r="AE419" i="35" s="1"/>
  <c r="T419" i="35"/>
  <c r="S419" i="35"/>
  <c r="L419" i="35"/>
  <c r="X418" i="35"/>
  <c r="AE418" i="35" s="1"/>
  <c r="T418" i="35"/>
  <c r="S418" i="35"/>
  <c r="L418" i="35"/>
  <c r="X417" i="35"/>
  <c r="AE417" i="35" s="1"/>
  <c r="T417" i="35"/>
  <c r="S417" i="35"/>
  <c r="L417" i="35"/>
  <c r="X416" i="35"/>
  <c r="AE416" i="35" s="1"/>
  <c r="T416" i="35"/>
  <c r="S416" i="35"/>
  <c r="L416" i="35"/>
  <c r="X415" i="35"/>
  <c r="AE415" i="35" s="1"/>
  <c r="T415" i="35"/>
  <c r="S415" i="35"/>
  <c r="L415" i="35"/>
  <c r="X414" i="35"/>
  <c r="AE414" i="35" s="1"/>
  <c r="T414" i="35"/>
  <c r="S414" i="35"/>
  <c r="L414" i="35"/>
  <c r="X413" i="35"/>
  <c r="AE413" i="35" s="1"/>
  <c r="T413" i="35"/>
  <c r="S413" i="35"/>
  <c r="L413" i="35"/>
  <c r="X412" i="35"/>
  <c r="AE412" i="35" s="1"/>
  <c r="T412" i="35"/>
  <c r="S412" i="35"/>
  <c r="L412" i="35"/>
  <c r="X411" i="35"/>
  <c r="AE411" i="35" s="1"/>
  <c r="T411" i="35"/>
  <c r="S411" i="35"/>
  <c r="L411" i="35"/>
  <c r="X410" i="35"/>
  <c r="AE410" i="35" s="1"/>
  <c r="T410" i="35"/>
  <c r="S410" i="35"/>
  <c r="L410" i="35"/>
  <c r="X409" i="35"/>
  <c r="AE409" i="35" s="1"/>
  <c r="T409" i="35"/>
  <c r="S409" i="35"/>
  <c r="L409" i="35"/>
  <c r="X408" i="35"/>
  <c r="AE408" i="35" s="1"/>
  <c r="T408" i="35"/>
  <c r="S408" i="35"/>
  <c r="L408" i="35"/>
  <c r="X407" i="35"/>
  <c r="AE407" i="35" s="1"/>
  <c r="T407" i="35"/>
  <c r="S407" i="35"/>
  <c r="L407" i="35"/>
  <c r="X406" i="35"/>
  <c r="AE406" i="35" s="1"/>
  <c r="T406" i="35"/>
  <c r="S406" i="35"/>
  <c r="L406" i="35"/>
  <c r="X405" i="35"/>
  <c r="AE405" i="35" s="1"/>
  <c r="T405" i="35"/>
  <c r="S405" i="35"/>
  <c r="L405" i="35"/>
  <c r="X404" i="35"/>
  <c r="AE404" i="35" s="1"/>
  <c r="T404" i="35"/>
  <c r="S404" i="35"/>
  <c r="L404" i="35"/>
  <c r="X403" i="35"/>
  <c r="AE403" i="35" s="1"/>
  <c r="T403" i="35"/>
  <c r="S403" i="35"/>
  <c r="L403" i="35"/>
  <c r="X402" i="35"/>
  <c r="AE402" i="35" s="1"/>
  <c r="T402" i="35"/>
  <c r="S402" i="35"/>
  <c r="L402" i="35"/>
  <c r="X401" i="35"/>
  <c r="AE401" i="35" s="1"/>
  <c r="T401" i="35"/>
  <c r="S401" i="35"/>
  <c r="L401" i="35"/>
  <c r="X400" i="35"/>
  <c r="AE400" i="35" s="1"/>
  <c r="T400" i="35"/>
  <c r="S400" i="35"/>
  <c r="L400" i="35"/>
  <c r="X399" i="35"/>
  <c r="AE399" i="35" s="1"/>
  <c r="T399" i="35"/>
  <c r="S399" i="35"/>
  <c r="L399" i="35"/>
  <c r="X398" i="35"/>
  <c r="AE398" i="35" s="1"/>
  <c r="T398" i="35"/>
  <c r="S398" i="35"/>
  <c r="L398" i="35"/>
  <c r="X397" i="35"/>
  <c r="AE397" i="35" s="1"/>
  <c r="T397" i="35"/>
  <c r="S397" i="35"/>
  <c r="L397" i="35"/>
  <c r="X396" i="35"/>
  <c r="AE396" i="35" s="1"/>
  <c r="T396" i="35"/>
  <c r="S396" i="35"/>
  <c r="L396" i="35"/>
  <c r="X395" i="35"/>
  <c r="AE395" i="35" s="1"/>
  <c r="T395" i="35"/>
  <c r="S395" i="35"/>
  <c r="L395" i="35"/>
  <c r="X394" i="35"/>
  <c r="AE394" i="35" s="1"/>
  <c r="T394" i="35"/>
  <c r="S394" i="35"/>
  <c r="L394" i="35"/>
  <c r="X393" i="35"/>
  <c r="AE393" i="35" s="1"/>
  <c r="T393" i="35"/>
  <c r="S393" i="35"/>
  <c r="L393" i="35"/>
  <c r="X392" i="35"/>
  <c r="AE392" i="35" s="1"/>
  <c r="T392" i="35"/>
  <c r="S392" i="35"/>
  <c r="L392" i="35"/>
  <c r="X391" i="35"/>
  <c r="AE391" i="35" s="1"/>
  <c r="T391" i="35"/>
  <c r="S391" i="35"/>
  <c r="L391" i="35"/>
  <c r="X390" i="35"/>
  <c r="AE390" i="35" s="1"/>
  <c r="T390" i="35"/>
  <c r="S390" i="35"/>
  <c r="L390" i="35"/>
  <c r="X389" i="35"/>
  <c r="AE389" i="35" s="1"/>
  <c r="T389" i="35"/>
  <c r="S389" i="35"/>
  <c r="L389" i="35"/>
  <c r="X388" i="35"/>
  <c r="AE388" i="35" s="1"/>
  <c r="T388" i="35"/>
  <c r="S388" i="35"/>
  <c r="L388" i="35"/>
  <c r="X387" i="35"/>
  <c r="AE387" i="35" s="1"/>
  <c r="T387" i="35"/>
  <c r="S387" i="35"/>
  <c r="L387" i="35"/>
  <c r="X386" i="35"/>
  <c r="AE386" i="35" s="1"/>
  <c r="T386" i="35"/>
  <c r="S386" i="35"/>
  <c r="L386" i="35"/>
  <c r="X385" i="35"/>
  <c r="AE385" i="35" s="1"/>
  <c r="T385" i="35"/>
  <c r="S385" i="35"/>
  <c r="L385" i="35"/>
  <c r="X384" i="35"/>
  <c r="AE384" i="35" s="1"/>
  <c r="T384" i="35"/>
  <c r="S384" i="35"/>
  <c r="L384" i="35"/>
  <c r="X383" i="35"/>
  <c r="AE383" i="35" s="1"/>
  <c r="T383" i="35"/>
  <c r="S383" i="35"/>
  <c r="L383" i="35"/>
  <c r="X382" i="35"/>
  <c r="AE382" i="35" s="1"/>
  <c r="T382" i="35"/>
  <c r="S382" i="35"/>
  <c r="L382" i="35"/>
  <c r="X381" i="35"/>
  <c r="AE381" i="35" s="1"/>
  <c r="T381" i="35"/>
  <c r="S381" i="35"/>
  <c r="L381" i="35"/>
  <c r="X380" i="35"/>
  <c r="AE380" i="35" s="1"/>
  <c r="T380" i="35"/>
  <c r="S380" i="35"/>
  <c r="L380" i="35"/>
  <c r="X379" i="35"/>
  <c r="AE379" i="35" s="1"/>
  <c r="T379" i="35"/>
  <c r="S379" i="35"/>
  <c r="L379" i="35"/>
  <c r="X378" i="35"/>
  <c r="AE378" i="35" s="1"/>
  <c r="T378" i="35"/>
  <c r="S378" i="35"/>
  <c r="L378" i="35"/>
  <c r="X377" i="35"/>
  <c r="AE377" i="35" s="1"/>
  <c r="T377" i="35"/>
  <c r="S377" i="35"/>
  <c r="L377" i="35"/>
  <c r="X376" i="35"/>
  <c r="AE376" i="35" s="1"/>
  <c r="T376" i="35"/>
  <c r="S376" i="35"/>
  <c r="L376" i="35"/>
  <c r="X375" i="35"/>
  <c r="AE375" i="35" s="1"/>
  <c r="T375" i="35"/>
  <c r="S375" i="35"/>
  <c r="L375" i="35"/>
  <c r="X374" i="35"/>
  <c r="AE374" i="35" s="1"/>
  <c r="T374" i="35"/>
  <c r="S374" i="35"/>
  <c r="L374" i="35"/>
  <c r="X373" i="35"/>
  <c r="AE373" i="35" s="1"/>
  <c r="T373" i="35"/>
  <c r="S373" i="35"/>
  <c r="L373" i="35"/>
  <c r="X372" i="35"/>
  <c r="AE372" i="35" s="1"/>
  <c r="T372" i="35"/>
  <c r="S372" i="35"/>
  <c r="L372" i="35"/>
  <c r="X371" i="35"/>
  <c r="AE371" i="35" s="1"/>
  <c r="T371" i="35"/>
  <c r="S371" i="35"/>
  <c r="L371" i="35"/>
  <c r="X370" i="35"/>
  <c r="AE370" i="35" s="1"/>
  <c r="T370" i="35"/>
  <c r="S370" i="35"/>
  <c r="L370" i="35"/>
  <c r="X369" i="35"/>
  <c r="AE369" i="35" s="1"/>
  <c r="T369" i="35"/>
  <c r="S369" i="35"/>
  <c r="L369" i="35"/>
  <c r="X368" i="35"/>
  <c r="AE368" i="35" s="1"/>
  <c r="T368" i="35"/>
  <c r="S368" i="35"/>
  <c r="L368" i="35"/>
  <c r="X367" i="35"/>
  <c r="AE367" i="35" s="1"/>
  <c r="T367" i="35"/>
  <c r="S367" i="35"/>
  <c r="L367" i="35"/>
  <c r="X366" i="35"/>
  <c r="AE366" i="35" s="1"/>
  <c r="T366" i="35"/>
  <c r="S366" i="35"/>
  <c r="L366" i="35"/>
  <c r="X365" i="35"/>
  <c r="AE365" i="35" s="1"/>
  <c r="T365" i="35"/>
  <c r="S365" i="35"/>
  <c r="L365" i="35"/>
  <c r="X364" i="35"/>
  <c r="AE364" i="35" s="1"/>
  <c r="T364" i="35"/>
  <c r="S364" i="35"/>
  <c r="L364" i="35"/>
  <c r="X363" i="35"/>
  <c r="AE363" i="35" s="1"/>
  <c r="T363" i="35"/>
  <c r="S363" i="35"/>
  <c r="L363" i="35"/>
  <c r="X362" i="35"/>
  <c r="AE362" i="35" s="1"/>
  <c r="T362" i="35"/>
  <c r="S362" i="35"/>
  <c r="L362" i="35"/>
  <c r="X361" i="35"/>
  <c r="AE361" i="35" s="1"/>
  <c r="T361" i="35"/>
  <c r="S361" i="35"/>
  <c r="L361" i="35"/>
  <c r="X360" i="35"/>
  <c r="AE360" i="35" s="1"/>
  <c r="T360" i="35"/>
  <c r="S360" i="35"/>
  <c r="L360" i="35"/>
  <c r="X359" i="35"/>
  <c r="AE359" i="35" s="1"/>
  <c r="T359" i="35"/>
  <c r="S359" i="35"/>
  <c r="L359" i="35"/>
  <c r="X358" i="35"/>
  <c r="AE358" i="35" s="1"/>
  <c r="T358" i="35"/>
  <c r="S358" i="35"/>
  <c r="L358" i="35"/>
  <c r="X357" i="35"/>
  <c r="AE357" i="35" s="1"/>
  <c r="T357" i="35"/>
  <c r="S357" i="35"/>
  <c r="L357" i="35"/>
  <c r="X356" i="35"/>
  <c r="AE356" i="35" s="1"/>
  <c r="T356" i="35"/>
  <c r="S356" i="35"/>
  <c r="L356" i="35"/>
  <c r="X355" i="35"/>
  <c r="AE355" i="35" s="1"/>
  <c r="T355" i="35"/>
  <c r="S355" i="35"/>
  <c r="L355" i="35"/>
  <c r="X354" i="35"/>
  <c r="AE354" i="35" s="1"/>
  <c r="T354" i="35"/>
  <c r="S354" i="35"/>
  <c r="L354" i="35"/>
  <c r="X353" i="35"/>
  <c r="AE353" i="35" s="1"/>
  <c r="T353" i="35"/>
  <c r="S353" i="35"/>
  <c r="L353" i="35"/>
  <c r="X352" i="35"/>
  <c r="AE352" i="35" s="1"/>
  <c r="T352" i="35"/>
  <c r="S352" i="35"/>
  <c r="L352" i="35"/>
  <c r="X351" i="35"/>
  <c r="AE351" i="35" s="1"/>
  <c r="T351" i="35"/>
  <c r="S351" i="35"/>
  <c r="L351" i="35"/>
  <c r="X350" i="35"/>
  <c r="AE350" i="35" s="1"/>
  <c r="T350" i="35"/>
  <c r="S350" i="35"/>
  <c r="L350" i="35"/>
  <c r="X349" i="35"/>
  <c r="AE349" i="35" s="1"/>
  <c r="T349" i="35"/>
  <c r="S349" i="35"/>
  <c r="L349" i="35"/>
  <c r="X348" i="35"/>
  <c r="AE348" i="35" s="1"/>
  <c r="T348" i="35"/>
  <c r="S348" i="35"/>
  <c r="L348" i="35"/>
  <c r="X347" i="35"/>
  <c r="AE347" i="35" s="1"/>
  <c r="T347" i="35"/>
  <c r="S347" i="35"/>
  <c r="L347" i="35"/>
  <c r="X346" i="35"/>
  <c r="AE346" i="35" s="1"/>
  <c r="T346" i="35"/>
  <c r="S346" i="35"/>
  <c r="L346" i="35"/>
  <c r="X345" i="35"/>
  <c r="AE345" i="35" s="1"/>
  <c r="T345" i="35"/>
  <c r="S345" i="35"/>
  <c r="L345" i="35"/>
  <c r="X344" i="35"/>
  <c r="AE344" i="35" s="1"/>
  <c r="T344" i="35"/>
  <c r="S344" i="35"/>
  <c r="L344" i="35"/>
  <c r="X343" i="35"/>
  <c r="AE343" i="35" s="1"/>
  <c r="T343" i="35"/>
  <c r="S343" i="35"/>
  <c r="L343" i="35"/>
  <c r="X342" i="35"/>
  <c r="AE342" i="35" s="1"/>
  <c r="T342" i="35"/>
  <c r="S342" i="35"/>
  <c r="L342" i="35"/>
  <c r="X341" i="35"/>
  <c r="AE341" i="35" s="1"/>
  <c r="T341" i="35"/>
  <c r="S341" i="35"/>
  <c r="L341" i="35"/>
  <c r="X340" i="35"/>
  <c r="AE340" i="35" s="1"/>
  <c r="T340" i="35"/>
  <c r="S340" i="35"/>
  <c r="L340" i="35"/>
  <c r="X339" i="35"/>
  <c r="AE339" i="35" s="1"/>
  <c r="T339" i="35"/>
  <c r="S339" i="35"/>
  <c r="L339" i="35"/>
  <c r="X338" i="35"/>
  <c r="AE338" i="35" s="1"/>
  <c r="T338" i="35"/>
  <c r="S338" i="35"/>
  <c r="L338" i="35"/>
  <c r="X337" i="35"/>
  <c r="AE337" i="35" s="1"/>
  <c r="T337" i="35"/>
  <c r="S337" i="35"/>
  <c r="L337" i="35"/>
  <c r="X336" i="35"/>
  <c r="AE336" i="35" s="1"/>
  <c r="T336" i="35"/>
  <c r="S336" i="35"/>
  <c r="L336" i="35"/>
  <c r="X335" i="35"/>
  <c r="AE335" i="35" s="1"/>
  <c r="T335" i="35"/>
  <c r="S335" i="35"/>
  <c r="L335" i="35"/>
  <c r="X334" i="35"/>
  <c r="AE334" i="35" s="1"/>
  <c r="T334" i="35"/>
  <c r="S334" i="35"/>
  <c r="L334" i="35"/>
  <c r="X333" i="35"/>
  <c r="AE333" i="35" s="1"/>
  <c r="T333" i="35"/>
  <c r="S333" i="35"/>
  <c r="L333" i="35"/>
  <c r="X332" i="35"/>
  <c r="AE332" i="35" s="1"/>
  <c r="T332" i="35"/>
  <c r="S332" i="35"/>
  <c r="L332" i="35"/>
  <c r="X331" i="35"/>
  <c r="AE331" i="35" s="1"/>
  <c r="T331" i="35"/>
  <c r="S331" i="35"/>
  <c r="L331" i="35"/>
  <c r="X330" i="35"/>
  <c r="AE330" i="35" s="1"/>
  <c r="T330" i="35"/>
  <c r="S330" i="35"/>
  <c r="L330" i="35"/>
  <c r="X329" i="35"/>
  <c r="AE329" i="35" s="1"/>
  <c r="T329" i="35"/>
  <c r="S329" i="35"/>
  <c r="L329" i="35"/>
  <c r="X328" i="35"/>
  <c r="AE328" i="35" s="1"/>
  <c r="T328" i="35"/>
  <c r="S328" i="35"/>
  <c r="L328" i="35"/>
  <c r="X327" i="35"/>
  <c r="AE327" i="35" s="1"/>
  <c r="T327" i="35"/>
  <c r="S327" i="35"/>
  <c r="L327" i="35"/>
  <c r="X326" i="35"/>
  <c r="AE326" i="35" s="1"/>
  <c r="T326" i="35"/>
  <c r="S326" i="35"/>
  <c r="L326" i="35"/>
  <c r="X325" i="35"/>
  <c r="AE325" i="35" s="1"/>
  <c r="T325" i="35"/>
  <c r="S325" i="35"/>
  <c r="L325" i="35"/>
  <c r="X324" i="35"/>
  <c r="AE324" i="35" s="1"/>
  <c r="T324" i="35"/>
  <c r="S324" i="35"/>
  <c r="L324" i="35"/>
  <c r="X323" i="35"/>
  <c r="AE323" i="35" s="1"/>
  <c r="T323" i="35"/>
  <c r="S323" i="35"/>
  <c r="L323" i="35"/>
  <c r="X322" i="35"/>
  <c r="AE322" i="35" s="1"/>
  <c r="T322" i="35"/>
  <c r="S322" i="35"/>
  <c r="L322" i="35"/>
  <c r="X321" i="35"/>
  <c r="AE321" i="35" s="1"/>
  <c r="T321" i="35"/>
  <c r="S321" i="35"/>
  <c r="L321" i="35"/>
  <c r="X320" i="35"/>
  <c r="AE320" i="35" s="1"/>
  <c r="T320" i="35"/>
  <c r="S320" i="35"/>
  <c r="L320" i="35"/>
  <c r="X319" i="35"/>
  <c r="AE319" i="35" s="1"/>
  <c r="T319" i="35"/>
  <c r="S319" i="35"/>
  <c r="L319" i="35"/>
  <c r="X318" i="35"/>
  <c r="AE318" i="35" s="1"/>
  <c r="T318" i="35"/>
  <c r="S318" i="35"/>
  <c r="L318" i="35"/>
  <c r="X317" i="35"/>
  <c r="AE317" i="35" s="1"/>
  <c r="T317" i="35"/>
  <c r="S317" i="35"/>
  <c r="L317" i="35"/>
  <c r="X316" i="35"/>
  <c r="AE316" i="35" s="1"/>
  <c r="T316" i="35"/>
  <c r="S316" i="35"/>
  <c r="L316" i="35"/>
  <c r="X315" i="35"/>
  <c r="AE315" i="35" s="1"/>
  <c r="T315" i="35"/>
  <c r="S315" i="35"/>
  <c r="L315" i="35"/>
  <c r="X314" i="35"/>
  <c r="AE314" i="35" s="1"/>
  <c r="T314" i="35"/>
  <c r="S314" i="35"/>
  <c r="L314" i="35"/>
  <c r="X313" i="35"/>
  <c r="AE313" i="35" s="1"/>
  <c r="T313" i="35"/>
  <c r="S313" i="35"/>
  <c r="L313" i="35"/>
  <c r="X312" i="35"/>
  <c r="AE312" i="35" s="1"/>
  <c r="T312" i="35"/>
  <c r="S312" i="35"/>
  <c r="L312" i="35"/>
  <c r="X311" i="35"/>
  <c r="AE311" i="35" s="1"/>
  <c r="T311" i="35"/>
  <c r="S311" i="35"/>
  <c r="L311" i="35"/>
  <c r="X310" i="35"/>
  <c r="AE310" i="35" s="1"/>
  <c r="T310" i="35"/>
  <c r="S310" i="35"/>
  <c r="L310" i="35"/>
  <c r="X309" i="35"/>
  <c r="AE309" i="35" s="1"/>
  <c r="T309" i="35"/>
  <c r="S309" i="35"/>
  <c r="L309" i="35"/>
  <c r="X308" i="35"/>
  <c r="AE308" i="35" s="1"/>
  <c r="T308" i="35"/>
  <c r="S308" i="35"/>
  <c r="L308" i="35"/>
  <c r="X307" i="35"/>
  <c r="AE307" i="35" s="1"/>
  <c r="T307" i="35"/>
  <c r="S307" i="35"/>
  <c r="L307" i="35"/>
  <c r="X306" i="35"/>
  <c r="AE306" i="35" s="1"/>
  <c r="T306" i="35"/>
  <c r="S306" i="35"/>
  <c r="L306" i="35"/>
  <c r="X305" i="35"/>
  <c r="AE305" i="35" s="1"/>
  <c r="T305" i="35"/>
  <c r="S305" i="35"/>
  <c r="L305" i="35"/>
  <c r="X304" i="35"/>
  <c r="AE304" i="35" s="1"/>
  <c r="T304" i="35"/>
  <c r="S304" i="35"/>
  <c r="L304" i="35"/>
  <c r="X303" i="35"/>
  <c r="AE303" i="35" s="1"/>
  <c r="T303" i="35"/>
  <c r="S303" i="35"/>
  <c r="L303" i="35"/>
  <c r="X302" i="35"/>
  <c r="AE302" i="35" s="1"/>
  <c r="T302" i="35"/>
  <c r="S302" i="35"/>
  <c r="L302" i="35"/>
  <c r="X301" i="35"/>
  <c r="AE301" i="35" s="1"/>
  <c r="T301" i="35"/>
  <c r="S301" i="35"/>
  <c r="L301" i="35"/>
  <c r="X300" i="35"/>
  <c r="AE300" i="35" s="1"/>
  <c r="T300" i="35"/>
  <c r="S300" i="35"/>
  <c r="L300" i="35"/>
  <c r="X299" i="35"/>
  <c r="AE299" i="35" s="1"/>
  <c r="T299" i="35"/>
  <c r="S299" i="35"/>
  <c r="L299" i="35"/>
  <c r="X298" i="35"/>
  <c r="AE298" i="35" s="1"/>
  <c r="T298" i="35"/>
  <c r="S298" i="35"/>
  <c r="L298" i="35"/>
  <c r="X297" i="35"/>
  <c r="AE297" i="35" s="1"/>
  <c r="T297" i="35"/>
  <c r="S297" i="35"/>
  <c r="L297" i="35"/>
  <c r="X296" i="35"/>
  <c r="AE296" i="35" s="1"/>
  <c r="T296" i="35"/>
  <c r="S296" i="35"/>
  <c r="L296" i="35"/>
  <c r="X295" i="35"/>
  <c r="AE295" i="35" s="1"/>
  <c r="T295" i="35"/>
  <c r="S295" i="35"/>
  <c r="U295" i="35" s="1"/>
  <c r="AA295" i="35" s="1"/>
  <c r="L295" i="35"/>
  <c r="X294" i="35"/>
  <c r="AE294" i="35" s="1"/>
  <c r="T294" i="35"/>
  <c r="S294" i="35"/>
  <c r="L294" i="35"/>
  <c r="X293" i="35"/>
  <c r="AE293" i="35" s="1"/>
  <c r="T293" i="35"/>
  <c r="S293" i="35"/>
  <c r="L293" i="35"/>
  <c r="X292" i="35"/>
  <c r="AE292" i="35" s="1"/>
  <c r="T292" i="35"/>
  <c r="S292" i="35"/>
  <c r="L292" i="35"/>
  <c r="X291" i="35"/>
  <c r="AE291" i="35" s="1"/>
  <c r="T291" i="35"/>
  <c r="S291" i="35"/>
  <c r="L291" i="35"/>
  <c r="X290" i="35"/>
  <c r="AE290" i="35" s="1"/>
  <c r="T290" i="35"/>
  <c r="S290" i="35"/>
  <c r="L290" i="35"/>
  <c r="X289" i="35"/>
  <c r="AE289" i="35" s="1"/>
  <c r="T289" i="35"/>
  <c r="S289" i="35"/>
  <c r="L289" i="35"/>
  <c r="X288" i="35"/>
  <c r="AE288" i="35" s="1"/>
  <c r="T288" i="35"/>
  <c r="S288" i="35"/>
  <c r="L288" i="35"/>
  <c r="X287" i="35"/>
  <c r="AE287" i="35" s="1"/>
  <c r="T287" i="35"/>
  <c r="S287" i="35"/>
  <c r="L287" i="35"/>
  <c r="X286" i="35"/>
  <c r="AE286" i="35" s="1"/>
  <c r="T286" i="35"/>
  <c r="S286" i="35"/>
  <c r="L286" i="35"/>
  <c r="X285" i="35"/>
  <c r="AE285" i="35" s="1"/>
  <c r="T285" i="35"/>
  <c r="S285" i="35"/>
  <c r="L285" i="35"/>
  <c r="X284" i="35"/>
  <c r="AE284" i="35" s="1"/>
  <c r="T284" i="35"/>
  <c r="S284" i="35"/>
  <c r="L284" i="35"/>
  <c r="X283" i="35"/>
  <c r="AE283" i="35" s="1"/>
  <c r="T283" i="35"/>
  <c r="S283" i="35"/>
  <c r="L283" i="35"/>
  <c r="X282" i="35"/>
  <c r="AE282" i="35" s="1"/>
  <c r="T282" i="35"/>
  <c r="S282" i="35"/>
  <c r="L282" i="35"/>
  <c r="X281" i="35"/>
  <c r="AE281" i="35" s="1"/>
  <c r="T281" i="35"/>
  <c r="S281" i="35"/>
  <c r="L281" i="35"/>
  <c r="X280" i="35"/>
  <c r="AE280" i="35" s="1"/>
  <c r="T280" i="35"/>
  <c r="S280" i="35"/>
  <c r="L280" i="35"/>
  <c r="X279" i="35"/>
  <c r="AE279" i="35" s="1"/>
  <c r="T279" i="35"/>
  <c r="S279" i="35"/>
  <c r="L279" i="35"/>
  <c r="X278" i="35"/>
  <c r="AE278" i="35" s="1"/>
  <c r="T278" i="35"/>
  <c r="S278" i="35"/>
  <c r="L278" i="35"/>
  <c r="X277" i="35"/>
  <c r="AE277" i="35" s="1"/>
  <c r="T277" i="35"/>
  <c r="S277" i="35"/>
  <c r="L277" i="35"/>
  <c r="X276" i="35"/>
  <c r="AE276" i="35" s="1"/>
  <c r="T276" i="35"/>
  <c r="S276" i="35"/>
  <c r="L276" i="35"/>
  <c r="X275" i="35"/>
  <c r="AE275" i="35" s="1"/>
  <c r="T275" i="35"/>
  <c r="S275" i="35"/>
  <c r="L275" i="35"/>
  <c r="X274" i="35"/>
  <c r="AE274" i="35" s="1"/>
  <c r="T274" i="35"/>
  <c r="S274" i="35"/>
  <c r="L274" i="35"/>
  <c r="X273" i="35"/>
  <c r="AE273" i="35" s="1"/>
  <c r="T273" i="35"/>
  <c r="S273" i="35"/>
  <c r="L273" i="35"/>
  <c r="X272" i="35"/>
  <c r="AE272" i="35" s="1"/>
  <c r="T272" i="35"/>
  <c r="S272" i="35"/>
  <c r="L272" i="35"/>
  <c r="X271" i="35"/>
  <c r="AE271" i="35" s="1"/>
  <c r="T271" i="35"/>
  <c r="S271" i="35"/>
  <c r="L271" i="35"/>
  <c r="X270" i="35"/>
  <c r="AE270" i="35" s="1"/>
  <c r="T270" i="35"/>
  <c r="S270" i="35"/>
  <c r="L270" i="35"/>
  <c r="X269" i="35"/>
  <c r="AE269" i="35" s="1"/>
  <c r="T269" i="35"/>
  <c r="S269" i="35"/>
  <c r="L269" i="35"/>
  <c r="X268" i="35"/>
  <c r="AE268" i="35" s="1"/>
  <c r="T268" i="35"/>
  <c r="S268" i="35"/>
  <c r="L268" i="35"/>
  <c r="X267" i="35"/>
  <c r="AE267" i="35" s="1"/>
  <c r="T267" i="35"/>
  <c r="S267" i="35"/>
  <c r="L267" i="35"/>
  <c r="X266" i="35"/>
  <c r="AE266" i="35" s="1"/>
  <c r="T266" i="35"/>
  <c r="S266" i="35"/>
  <c r="L266" i="35"/>
  <c r="X265" i="35"/>
  <c r="AE265" i="35" s="1"/>
  <c r="T265" i="35"/>
  <c r="S265" i="35"/>
  <c r="L265" i="35"/>
  <c r="X264" i="35"/>
  <c r="AE264" i="35" s="1"/>
  <c r="T264" i="35"/>
  <c r="S264" i="35"/>
  <c r="L264" i="35"/>
  <c r="X263" i="35"/>
  <c r="AE263" i="35" s="1"/>
  <c r="T263" i="35"/>
  <c r="S263" i="35"/>
  <c r="L263" i="35"/>
  <c r="X262" i="35"/>
  <c r="AE262" i="35" s="1"/>
  <c r="T262" i="35"/>
  <c r="S262" i="35"/>
  <c r="L262" i="35"/>
  <c r="X261" i="35"/>
  <c r="AE261" i="35" s="1"/>
  <c r="T261" i="35"/>
  <c r="S261" i="35"/>
  <c r="L261" i="35"/>
  <c r="X260" i="35"/>
  <c r="AE260" i="35" s="1"/>
  <c r="T260" i="35"/>
  <c r="S260" i="35"/>
  <c r="L260" i="35"/>
  <c r="X259" i="35"/>
  <c r="AE259" i="35" s="1"/>
  <c r="T259" i="35"/>
  <c r="S259" i="35"/>
  <c r="L259" i="35"/>
  <c r="X258" i="35"/>
  <c r="AE258" i="35" s="1"/>
  <c r="T258" i="35"/>
  <c r="S258" i="35"/>
  <c r="L258" i="35"/>
  <c r="X257" i="35"/>
  <c r="AE257" i="35" s="1"/>
  <c r="T257" i="35"/>
  <c r="S257" i="35"/>
  <c r="L257" i="35"/>
  <c r="X256" i="35"/>
  <c r="AE256" i="35" s="1"/>
  <c r="T256" i="35"/>
  <c r="S256" i="35"/>
  <c r="L256" i="35"/>
  <c r="X255" i="35"/>
  <c r="AE255" i="35" s="1"/>
  <c r="T255" i="35"/>
  <c r="S255" i="35"/>
  <c r="L255" i="35"/>
  <c r="X254" i="35"/>
  <c r="AE254" i="35" s="1"/>
  <c r="T254" i="35"/>
  <c r="S254" i="35"/>
  <c r="L254" i="35"/>
  <c r="X253" i="35"/>
  <c r="AE253" i="35" s="1"/>
  <c r="T253" i="35"/>
  <c r="S253" i="35"/>
  <c r="L253" i="35"/>
  <c r="X252" i="35"/>
  <c r="AE252" i="35" s="1"/>
  <c r="T252" i="35"/>
  <c r="S252" i="35"/>
  <c r="L252" i="35"/>
  <c r="X251" i="35"/>
  <c r="AE251" i="35" s="1"/>
  <c r="T251" i="35"/>
  <c r="S251" i="35"/>
  <c r="L251" i="35"/>
  <c r="X250" i="35"/>
  <c r="AE250" i="35" s="1"/>
  <c r="T250" i="35"/>
  <c r="S250" i="35"/>
  <c r="L250" i="35"/>
  <c r="X249" i="35"/>
  <c r="AE249" i="35" s="1"/>
  <c r="T249" i="35"/>
  <c r="S249" i="35"/>
  <c r="L249" i="35"/>
  <c r="X248" i="35"/>
  <c r="AE248" i="35" s="1"/>
  <c r="T248" i="35"/>
  <c r="S248" i="35"/>
  <c r="L248" i="35"/>
  <c r="X247" i="35"/>
  <c r="AE247" i="35" s="1"/>
  <c r="T247" i="35"/>
  <c r="S247" i="35"/>
  <c r="L247" i="35"/>
  <c r="X246" i="35"/>
  <c r="AE246" i="35" s="1"/>
  <c r="T246" i="35"/>
  <c r="S246" i="35"/>
  <c r="L246" i="35"/>
  <c r="X245" i="35"/>
  <c r="AE245" i="35" s="1"/>
  <c r="T245" i="35"/>
  <c r="S245" i="35"/>
  <c r="L245" i="35"/>
  <c r="X244" i="35"/>
  <c r="AE244" i="35" s="1"/>
  <c r="T244" i="35"/>
  <c r="S244" i="35"/>
  <c r="L244" i="35"/>
  <c r="X243" i="35"/>
  <c r="AE243" i="35" s="1"/>
  <c r="T243" i="35"/>
  <c r="S243" i="35"/>
  <c r="L243" i="35"/>
  <c r="X242" i="35"/>
  <c r="AE242" i="35" s="1"/>
  <c r="T242" i="35"/>
  <c r="S242" i="35"/>
  <c r="L242" i="35"/>
  <c r="X241" i="35"/>
  <c r="AE241" i="35" s="1"/>
  <c r="T241" i="35"/>
  <c r="S241" i="35"/>
  <c r="L241" i="35"/>
  <c r="X240" i="35"/>
  <c r="AE240" i="35" s="1"/>
  <c r="T240" i="35"/>
  <c r="S240" i="35"/>
  <c r="L240" i="35"/>
  <c r="X239" i="35"/>
  <c r="AE239" i="35" s="1"/>
  <c r="T239" i="35"/>
  <c r="S239" i="35"/>
  <c r="L239" i="35"/>
  <c r="X238" i="35"/>
  <c r="AE238" i="35" s="1"/>
  <c r="T238" i="35"/>
  <c r="S238" i="35"/>
  <c r="L238" i="35"/>
  <c r="X237" i="35"/>
  <c r="AE237" i="35" s="1"/>
  <c r="T237" i="35"/>
  <c r="S237" i="35"/>
  <c r="L237" i="35"/>
  <c r="X236" i="35"/>
  <c r="AE236" i="35" s="1"/>
  <c r="T236" i="35"/>
  <c r="S236" i="35"/>
  <c r="L236" i="35"/>
  <c r="X235" i="35"/>
  <c r="AE235" i="35" s="1"/>
  <c r="T235" i="35"/>
  <c r="S235" i="35"/>
  <c r="L235" i="35"/>
  <c r="X234" i="35"/>
  <c r="AE234" i="35" s="1"/>
  <c r="T234" i="35"/>
  <c r="S234" i="35"/>
  <c r="L234" i="35"/>
  <c r="X233" i="35"/>
  <c r="AE233" i="35" s="1"/>
  <c r="T233" i="35"/>
  <c r="S233" i="35"/>
  <c r="L233" i="35"/>
  <c r="X232" i="35"/>
  <c r="AE232" i="35" s="1"/>
  <c r="T232" i="35"/>
  <c r="S232" i="35"/>
  <c r="L232" i="35"/>
  <c r="X231" i="35"/>
  <c r="AE231" i="35" s="1"/>
  <c r="T231" i="35"/>
  <c r="S231" i="35"/>
  <c r="L231" i="35"/>
  <c r="X230" i="35"/>
  <c r="AE230" i="35" s="1"/>
  <c r="T230" i="35"/>
  <c r="S230" i="35"/>
  <c r="L230" i="35"/>
  <c r="X229" i="35"/>
  <c r="AE229" i="35" s="1"/>
  <c r="T229" i="35"/>
  <c r="S229" i="35"/>
  <c r="L229" i="35"/>
  <c r="X228" i="35"/>
  <c r="AE228" i="35" s="1"/>
  <c r="T228" i="35"/>
  <c r="S228" i="35"/>
  <c r="L228" i="35"/>
  <c r="X227" i="35"/>
  <c r="AE227" i="35" s="1"/>
  <c r="T227" i="35"/>
  <c r="S227" i="35"/>
  <c r="L227" i="35"/>
  <c r="X226" i="35"/>
  <c r="AE226" i="35" s="1"/>
  <c r="T226" i="35"/>
  <c r="S226" i="35"/>
  <c r="L226" i="35"/>
  <c r="X225" i="35"/>
  <c r="AE225" i="35" s="1"/>
  <c r="T225" i="35"/>
  <c r="S225" i="35"/>
  <c r="L225" i="35"/>
  <c r="X224" i="35"/>
  <c r="AE224" i="35" s="1"/>
  <c r="T224" i="35"/>
  <c r="S224" i="35"/>
  <c r="L224" i="35"/>
  <c r="X223" i="35"/>
  <c r="AE223" i="35" s="1"/>
  <c r="T223" i="35"/>
  <c r="S223" i="35"/>
  <c r="L223" i="35"/>
  <c r="X222" i="35"/>
  <c r="AE222" i="35" s="1"/>
  <c r="T222" i="35"/>
  <c r="S222" i="35"/>
  <c r="L222" i="35"/>
  <c r="X221" i="35"/>
  <c r="AE221" i="35" s="1"/>
  <c r="T221" i="35"/>
  <c r="S221" i="35"/>
  <c r="L221" i="35"/>
  <c r="X220" i="35"/>
  <c r="AE220" i="35" s="1"/>
  <c r="T220" i="35"/>
  <c r="S220" i="35"/>
  <c r="L220" i="35"/>
  <c r="X219" i="35"/>
  <c r="AE219" i="35" s="1"/>
  <c r="T219" i="35"/>
  <c r="S219" i="35"/>
  <c r="L219" i="35"/>
  <c r="X218" i="35"/>
  <c r="AE218" i="35" s="1"/>
  <c r="T218" i="35"/>
  <c r="S218" i="35"/>
  <c r="L218" i="35"/>
  <c r="X217" i="35"/>
  <c r="AE217" i="35" s="1"/>
  <c r="T217" i="35"/>
  <c r="S217" i="35"/>
  <c r="L217" i="35"/>
  <c r="X216" i="35"/>
  <c r="AE216" i="35" s="1"/>
  <c r="T216" i="35"/>
  <c r="S216" i="35"/>
  <c r="L216" i="35"/>
  <c r="X215" i="35"/>
  <c r="AE215" i="35" s="1"/>
  <c r="T215" i="35"/>
  <c r="S215" i="35"/>
  <c r="L215" i="35"/>
  <c r="X214" i="35"/>
  <c r="AE214" i="35" s="1"/>
  <c r="T214" i="35"/>
  <c r="S214" i="35"/>
  <c r="L214" i="35"/>
  <c r="X213" i="35"/>
  <c r="AE213" i="35" s="1"/>
  <c r="T213" i="35"/>
  <c r="S213" i="35"/>
  <c r="L213" i="35"/>
  <c r="X212" i="35"/>
  <c r="AE212" i="35" s="1"/>
  <c r="T212" i="35"/>
  <c r="S212" i="35"/>
  <c r="L212" i="35"/>
  <c r="X211" i="35"/>
  <c r="AE211" i="35" s="1"/>
  <c r="T211" i="35"/>
  <c r="S211" i="35"/>
  <c r="L211" i="35"/>
  <c r="X210" i="35"/>
  <c r="AE210" i="35" s="1"/>
  <c r="T210" i="35"/>
  <c r="S210" i="35"/>
  <c r="L210" i="35"/>
  <c r="X209" i="35"/>
  <c r="AE209" i="35" s="1"/>
  <c r="T209" i="35"/>
  <c r="S209" i="35"/>
  <c r="L209" i="35"/>
  <c r="X208" i="35"/>
  <c r="AE208" i="35" s="1"/>
  <c r="T208" i="35"/>
  <c r="S208" i="35"/>
  <c r="L208" i="35"/>
  <c r="X207" i="35"/>
  <c r="AE207" i="35" s="1"/>
  <c r="T207" i="35"/>
  <c r="S207" i="35"/>
  <c r="L207" i="35"/>
  <c r="X206" i="35"/>
  <c r="AE206" i="35" s="1"/>
  <c r="T206" i="35"/>
  <c r="S206" i="35"/>
  <c r="L206" i="35"/>
  <c r="X205" i="35"/>
  <c r="AE205" i="35" s="1"/>
  <c r="T205" i="35"/>
  <c r="S205" i="35"/>
  <c r="L205" i="35"/>
  <c r="X204" i="35"/>
  <c r="AE204" i="35" s="1"/>
  <c r="T204" i="35"/>
  <c r="S204" i="35"/>
  <c r="L204" i="35"/>
  <c r="X203" i="35"/>
  <c r="AE203" i="35" s="1"/>
  <c r="T203" i="35"/>
  <c r="S203" i="35"/>
  <c r="L203" i="35"/>
  <c r="X202" i="35"/>
  <c r="AE202" i="35" s="1"/>
  <c r="T202" i="35"/>
  <c r="S202" i="35"/>
  <c r="L202" i="35"/>
  <c r="X201" i="35"/>
  <c r="AE201" i="35" s="1"/>
  <c r="T201" i="35"/>
  <c r="S201" i="35"/>
  <c r="L201" i="35"/>
  <c r="X200" i="35"/>
  <c r="AE200" i="35" s="1"/>
  <c r="T200" i="35"/>
  <c r="S200" i="35"/>
  <c r="L200" i="35"/>
  <c r="X199" i="35"/>
  <c r="AE199" i="35" s="1"/>
  <c r="T199" i="35"/>
  <c r="S199" i="35"/>
  <c r="L199" i="35"/>
  <c r="X198" i="35"/>
  <c r="AE198" i="35" s="1"/>
  <c r="T198" i="35"/>
  <c r="S198" i="35"/>
  <c r="L198" i="35"/>
  <c r="X197" i="35"/>
  <c r="AE197" i="35" s="1"/>
  <c r="T197" i="35"/>
  <c r="S197" i="35"/>
  <c r="L197" i="35"/>
  <c r="X196" i="35"/>
  <c r="AE196" i="35" s="1"/>
  <c r="T196" i="35"/>
  <c r="S196" i="35"/>
  <c r="L196" i="35"/>
  <c r="X195" i="35"/>
  <c r="AE195" i="35" s="1"/>
  <c r="T195" i="35"/>
  <c r="S195" i="35"/>
  <c r="L195" i="35"/>
  <c r="X194" i="35"/>
  <c r="AE194" i="35" s="1"/>
  <c r="T194" i="35"/>
  <c r="S194" i="35"/>
  <c r="L194" i="35"/>
  <c r="X193" i="35"/>
  <c r="AE193" i="35" s="1"/>
  <c r="T193" i="35"/>
  <c r="S193" i="35"/>
  <c r="L193" i="35"/>
  <c r="X192" i="35"/>
  <c r="AE192" i="35" s="1"/>
  <c r="T192" i="35"/>
  <c r="S192" i="35"/>
  <c r="L192" i="35"/>
  <c r="X191" i="35"/>
  <c r="AE191" i="35" s="1"/>
  <c r="T191" i="35"/>
  <c r="S191" i="35"/>
  <c r="L191" i="35"/>
  <c r="X190" i="35"/>
  <c r="AE190" i="35" s="1"/>
  <c r="T190" i="35"/>
  <c r="S190" i="35"/>
  <c r="L190" i="35"/>
  <c r="X189" i="35"/>
  <c r="AE189" i="35" s="1"/>
  <c r="T189" i="35"/>
  <c r="S189" i="35"/>
  <c r="L189" i="35"/>
  <c r="X188" i="35"/>
  <c r="AE188" i="35" s="1"/>
  <c r="T188" i="35"/>
  <c r="S188" i="35"/>
  <c r="L188" i="35"/>
  <c r="X187" i="35"/>
  <c r="AE187" i="35" s="1"/>
  <c r="T187" i="35"/>
  <c r="S187" i="35"/>
  <c r="L187" i="35"/>
  <c r="X186" i="35"/>
  <c r="AE186" i="35" s="1"/>
  <c r="T186" i="35"/>
  <c r="S186" i="35"/>
  <c r="L186" i="35"/>
  <c r="X185" i="35"/>
  <c r="AE185" i="35" s="1"/>
  <c r="T185" i="35"/>
  <c r="S185" i="35"/>
  <c r="L185" i="35"/>
  <c r="X184" i="35"/>
  <c r="AE184" i="35" s="1"/>
  <c r="T184" i="35"/>
  <c r="S184" i="35"/>
  <c r="L184" i="35"/>
  <c r="X183" i="35"/>
  <c r="AE183" i="35" s="1"/>
  <c r="T183" i="35"/>
  <c r="S183" i="35"/>
  <c r="L183" i="35"/>
  <c r="X182" i="35"/>
  <c r="AE182" i="35" s="1"/>
  <c r="T182" i="35"/>
  <c r="S182" i="35"/>
  <c r="L182" i="35"/>
  <c r="X181" i="35"/>
  <c r="AE181" i="35" s="1"/>
  <c r="T181" i="35"/>
  <c r="S181" i="35"/>
  <c r="L181" i="35"/>
  <c r="X180" i="35"/>
  <c r="AE180" i="35" s="1"/>
  <c r="T180" i="35"/>
  <c r="S180" i="35"/>
  <c r="L180" i="35"/>
  <c r="X179" i="35"/>
  <c r="AE179" i="35" s="1"/>
  <c r="T179" i="35"/>
  <c r="S179" i="35"/>
  <c r="L179" i="35"/>
  <c r="X178" i="35"/>
  <c r="AE178" i="35" s="1"/>
  <c r="T178" i="35"/>
  <c r="S178" i="35"/>
  <c r="L178" i="35"/>
  <c r="X177" i="35"/>
  <c r="AE177" i="35" s="1"/>
  <c r="T177" i="35"/>
  <c r="S177" i="35"/>
  <c r="L177" i="35"/>
  <c r="X176" i="35"/>
  <c r="AE176" i="35" s="1"/>
  <c r="T176" i="35"/>
  <c r="S176" i="35"/>
  <c r="L176" i="35"/>
  <c r="X175" i="35"/>
  <c r="AE175" i="35" s="1"/>
  <c r="T175" i="35"/>
  <c r="S175" i="35"/>
  <c r="L175" i="35"/>
  <c r="X174" i="35"/>
  <c r="AE174" i="35" s="1"/>
  <c r="T174" i="35"/>
  <c r="S174" i="35"/>
  <c r="L174" i="35"/>
  <c r="X173" i="35"/>
  <c r="AE173" i="35" s="1"/>
  <c r="T173" i="35"/>
  <c r="S173" i="35"/>
  <c r="L173" i="35"/>
  <c r="X172" i="35"/>
  <c r="AE172" i="35" s="1"/>
  <c r="T172" i="35"/>
  <c r="S172" i="35"/>
  <c r="L172" i="35"/>
  <c r="X171" i="35"/>
  <c r="AE171" i="35" s="1"/>
  <c r="T171" i="35"/>
  <c r="S171" i="35"/>
  <c r="L171" i="35"/>
  <c r="X170" i="35"/>
  <c r="AE170" i="35" s="1"/>
  <c r="T170" i="35"/>
  <c r="S170" i="35"/>
  <c r="L170" i="35"/>
  <c r="X169" i="35"/>
  <c r="AE169" i="35" s="1"/>
  <c r="T169" i="35"/>
  <c r="S169" i="35"/>
  <c r="L169" i="35"/>
  <c r="X168" i="35"/>
  <c r="AE168" i="35" s="1"/>
  <c r="T168" i="35"/>
  <c r="S168" i="35"/>
  <c r="L168" i="35"/>
  <c r="X167" i="35"/>
  <c r="AE167" i="35" s="1"/>
  <c r="T167" i="35"/>
  <c r="S167" i="35"/>
  <c r="L167" i="35"/>
  <c r="X166" i="35"/>
  <c r="AE166" i="35" s="1"/>
  <c r="T166" i="35"/>
  <c r="S166" i="35"/>
  <c r="L166" i="35"/>
  <c r="X165" i="35"/>
  <c r="AE165" i="35" s="1"/>
  <c r="T165" i="35"/>
  <c r="S165" i="35"/>
  <c r="L165" i="35"/>
  <c r="X164" i="35"/>
  <c r="AE164" i="35" s="1"/>
  <c r="T164" i="35"/>
  <c r="S164" i="35"/>
  <c r="L164" i="35"/>
  <c r="X163" i="35"/>
  <c r="AE163" i="35" s="1"/>
  <c r="T163" i="35"/>
  <c r="S163" i="35"/>
  <c r="L163" i="35"/>
  <c r="X162" i="35"/>
  <c r="AE162" i="35" s="1"/>
  <c r="T162" i="35"/>
  <c r="S162" i="35"/>
  <c r="L162" i="35"/>
  <c r="X161" i="35"/>
  <c r="AE161" i="35" s="1"/>
  <c r="T161" i="35"/>
  <c r="S161" i="35"/>
  <c r="L161" i="35"/>
  <c r="X160" i="35"/>
  <c r="AE160" i="35" s="1"/>
  <c r="T160" i="35"/>
  <c r="S160" i="35"/>
  <c r="L160" i="35"/>
  <c r="X159" i="35"/>
  <c r="AE159" i="35" s="1"/>
  <c r="T159" i="35"/>
  <c r="S159" i="35"/>
  <c r="L159" i="35"/>
  <c r="X158" i="35"/>
  <c r="AE158" i="35" s="1"/>
  <c r="T158" i="35"/>
  <c r="S158" i="35"/>
  <c r="L158" i="35"/>
  <c r="X157" i="35"/>
  <c r="AE157" i="35" s="1"/>
  <c r="T157" i="35"/>
  <c r="S157" i="35"/>
  <c r="L157" i="35"/>
  <c r="X156" i="35"/>
  <c r="AE156" i="35" s="1"/>
  <c r="T156" i="35"/>
  <c r="S156" i="35"/>
  <c r="L156" i="35"/>
  <c r="X155" i="35"/>
  <c r="AE155" i="35" s="1"/>
  <c r="T155" i="35"/>
  <c r="S155" i="35"/>
  <c r="L155" i="35"/>
  <c r="X154" i="35"/>
  <c r="AE154" i="35" s="1"/>
  <c r="T154" i="35"/>
  <c r="S154" i="35"/>
  <c r="L154" i="35"/>
  <c r="X153" i="35"/>
  <c r="AE153" i="35" s="1"/>
  <c r="T153" i="35"/>
  <c r="S153" i="35"/>
  <c r="L153" i="35"/>
  <c r="X152" i="35"/>
  <c r="AE152" i="35" s="1"/>
  <c r="T152" i="35"/>
  <c r="S152" i="35"/>
  <c r="L152" i="35"/>
  <c r="X151" i="35"/>
  <c r="AE151" i="35" s="1"/>
  <c r="T151" i="35"/>
  <c r="S151" i="35"/>
  <c r="L151" i="35"/>
  <c r="X150" i="35"/>
  <c r="AE150" i="35" s="1"/>
  <c r="T150" i="35"/>
  <c r="S150" i="35"/>
  <c r="L150" i="35"/>
  <c r="X149" i="35"/>
  <c r="AE149" i="35" s="1"/>
  <c r="T149" i="35"/>
  <c r="S149" i="35"/>
  <c r="L149" i="35"/>
  <c r="X148" i="35"/>
  <c r="AE148" i="35" s="1"/>
  <c r="T148" i="35"/>
  <c r="S148" i="35"/>
  <c r="L148" i="35"/>
  <c r="X147" i="35"/>
  <c r="AE147" i="35" s="1"/>
  <c r="T147" i="35"/>
  <c r="S147" i="35"/>
  <c r="L147" i="35"/>
  <c r="X146" i="35"/>
  <c r="AE146" i="35" s="1"/>
  <c r="T146" i="35"/>
  <c r="S146" i="35"/>
  <c r="L146" i="35"/>
  <c r="X145" i="35"/>
  <c r="AE145" i="35" s="1"/>
  <c r="T145" i="35"/>
  <c r="S145" i="35"/>
  <c r="L145" i="35"/>
  <c r="X144" i="35"/>
  <c r="AE144" i="35" s="1"/>
  <c r="T144" i="35"/>
  <c r="S144" i="35"/>
  <c r="L144" i="35"/>
  <c r="X143" i="35"/>
  <c r="AE143" i="35" s="1"/>
  <c r="T143" i="35"/>
  <c r="S143" i="35"/>
  <c r="L143" i="35"/>
  <c r="X142" i="35"/>
  <c r="AE142" i="35" s="1"/>
  <c r="T142" i="35"/>
  <c r="S142" i="35"/>
  <c r="L142" i="35"/>
  <c r="X141" i="35"/>
  <c r="AE141" i="35" s="1"/>
  <c r="T141" i="35"/>
  <c r="S141" i="35"/>
  <c r="L141" i="35"/>
  <c r="X140" i="35"/>
  <c r="AE140" i="35" s="1"/>
  <c r="T140" i="35"/>
  <c r="S140" i="35"/>
  <c r="L140" i="35"/>
  <c r="X139" i="35"/>
  <c r="AE139" i="35" s="1"/>
  <c r="T139" i="35"/>
  <c r="S139" i="35"/>
  <c r="L139" i="35"/>
  <c r="X138" i="35"/>
  <c r="AE138" i="35" s="1"/>
  <c r="T138" i="35"/>
  <c r="S138" i="35"/>
  <c r="L138" i="35"/>
  <c r="X137" i="35"/>
  <c r="AE137" i="35" s="1"/>
  <c r="T137" i="35"/>
  <c r="S137" i="35"/>
  <c r="L137" i="35"/>
  <c r="X136" i="35"/>
  <c r="AE136" i="35" s="1"/>
  <c r="T136" i="35"/>
  <c r="S136" i="35"/>
  <c r="L136" i="35"/>
  <c r="X135" i="35"/>
  <c r="AE135" i="35" s="1"/>
  <c r="T135" i="35"/>
  <c r="S135" i="35"/>
  <c r="L135" i="35"/>
  <c r="X134" i="35"/>
  <c r="AE134" i="35" s="1"/>
  <c r="T134" i="35"/>
  <c r="S134" i="35"/>
  <c r="L134" i="35"/>
  <c r="X133" i="35"/>
  <c r="AE133" i="35" s="1"/>
  <c r="T133" i="35"/>
  <c r="S133" i="35"/>
  <c r="L133" i="35"/>
  <c r="X132" i="35"/>
  <c r="AE132" i="35" s="1"/>
  <c r="T132" i="35"/>
  <c r="S132" i="35"/>
  <c r="L132" i="35"/>
  <c r="X131" i="35"/>
  <c r="AE131" i="35" s="1"/>
  <c r="T131" i="35"/>
  <c r="S131" i="35"/>
  <c r="L131" i="35"/>
  <c r="X130" i="35"/>
  <c r="AE130" i="35" s="1"/>
  <c r="T130" i="35"/>
  <c r="S130" i="35"/>
  <c r="L130" i="35"/>
  <c r="X129" i="35"/>
  <c r="AE129" i="35" s="1"/>
  <c r="T129" i="35"/>
  <c r="S129" i="35"/>
  <c r="L129" i="35"/>
  <c r="X128" i="35"/>
  <c r="AE128" i="35" s="1"/>
  <c r="T128" i="35"/>
  <c r="S128" i="35"/>
  <c r="L128" i="35"/>
  <c r="X127" i="35"/>
  <c r="AE127" i="35" s="1"/>
  <c r="T127" i="35"/>
  <c r="S127" i="35"/>
  <c r="L127" i="35"/>
  <c r="X126" i="35"/>
  <c r="AE126" i="35" s="1"/>
  <c r="T126" i="35"/>
  <c r="S126" i="35"/>
  <c r="L126" i="35"/>
  <c r="X125" i="35"/>
  <c r="AE125" i="35" s="1"/>
  <c r="T125" i="35"/>
  <c r="S125" i="35"/>
  <c r="L125" i="35"/>
  <c r="X124" i="35"/>
  <c r="AE124" i="35" s="1"/>
  <c r="T124" i="35"/>
  <c r="S124" i="35"/>
  <c r="L124" i="35"/>
  <c r="X123" i="35"/>
  <c r="AE123" i="35" s="1"/>
  <c r="T123" i="35"/>
  <c r="S123" i="35"/>
  <c r="L123" i="35"/>
  <c r="X122" i="35"/>
  <c r="AE122" i="35" s="1"/>
  <c r="T122" i="35"/>
  <c r="S122" i="35"/>
  <c r="L122" i="35"/>
  <c r="X121" i="35"/>
  <c r="AE121" i="35" s="1"/>
  <c r="T121" i="35"/>
  <c r="S121" i="35"/>
  <c r="L121" i="35"/>
  <c r="X120" i="35"/>
  <c r="AE120" i="35" s="1"/>
  <c r="T120" i="35"/>
  <c r="S120" i="35"/>
  <c r="L120" i="35"/>
  <c r="X119" i="35"/>
  <c r="AE119" i="35" s="1"/>
  <c r="T119" i="35"/>
  <c r="S119" i="35"/>
  <c r="L119" i="35"/>
  <c r="X118" i="35"/>
  <c r="AE118" i="35" s="1"/>
  <c r="T118" i="35"/>
  <c r="S118" i="35"/>
  <c r="L118" i="35"/>
  <c r="X117" i="35"/>
  <c r="AE117" i="35" s="1"/>
  <c r="T117" i="35"/>
  <c r="S117" i="35"/>
  <c r="L117" i="35"/>
  <c r="X116" i="35"/>
  <c r="AE116" i="35" s="1"/>
  <c r="T116" i="35"/>
  <c r="S116" i="35"/>
  <c r="L116" i="35"/>
  <c r="X115" i="35"/>
  <c r="AE115" i="35" s="1"/>
  <c r="T115" i="35"/>
  <c r="S115" i="35"/>
  <c r="L115" i="35"/>
  <c r="X114" i="35"/>
  <c r="AE114" i="35" s="1"/>
  <c r="T114" i="35"/>
  <c r="S114" i="35"/>
  <c r="L114" i="35"/>
  <c r="X113" i="35"/>
  <c r="AE113" i="35" s="1"/>
  <c r="T113" i="35"/>
  <c r="S113" i="35"/>
  <c r="L113" i="35"/>
  <c r="X112" i="35"/>
  <c r="AE112" i="35" s="1"/>
  <c r="T112" i="35"/>
  <c r="S112" i="35"/>
  <c r="L112" i="35"/>
  <c r="X111" i="35"/>
  <c r="AE111" i="35" s="1"/>
  <c r="T111" i="35"/>
  <c r="S111" i="35"/>
  <c r="L111" i="35"/>
  <c r="X110" i="35"/>
  <c r="AE110" i="35" s="1"/>
  <c r="T110" i="35"/>
  <c r="S110" i="35"/>
  <c r="L110" i="35"/>
  <c r="X109" i="35"/>
  <c r="AE109" i="35" s="1"/>
  <c r="T109" i="35"/>
  <c r="S109" i="35"/>
  <c r="L109" i="35"/>
  <c r="X108" i="35"/>
  <c r="AE108" i="35" s="1"/>
  <c r="T108" i="35"/>
  <c r="S108" i="35"/>
  <c r="L108" i="35"/>
  <c r="X107" i="35"/>
  <c r="AE107" i="35" s="1"/>
  <c r="T107" i="35"/>
  <c r="S107" i="35"/>
  <c r="L107" i="35"/>
  <c r="X106" i="35"/>
  <c r="AE106" i="35" s="1"/>
  <c r="T106" i="35"/>
  <c r="S106" i="35"/>
  <c r="L106" i="35"/>
  <c r="X105" i="35"/>
  <c r="AE105" i="35" s="1"/>
  <c r="T105" i="35"/>
  <c r="S105" i="35"/>
  <c r="L105" i="35"/>
  <c r="X104" i="35"/>
  <c r="AE104" i="35" s="1"/>
  <c r="T104" i="35"/>
  <c r="S104" i="35"/>
  <c r="L104" i="35"/>
  <c r="X103" i="35"/>
  <c r="AE103" i="35" s="1"/>
  <c r="T103" i="35"/>
  <c r="S103" i="35"/>
  <c r="L103" i="35"/>
  <c r="X102" i="35"/>
  <c r="AE102" i="35" s="1"/>
  <c r="T102" i="35"/>
  <c r="S102" i="35"/>
  <c r="L102" i="35"/>
  <c r="X101" i="35"/>
  <c r="AE101" i="35" s="1"/>
  <c r="T101" i="35"/>
  <c r="S101" i="35"/>
  <c r="L101" i="35"/>
  <c r="X100" i="35"/>
  <c r="AE100" i="35" s="1"/>
  <c r="T100" i="35"/>
  <c r="S100" i="35"/>
  <c r="L100" i="35"/>
  <c r="X99" i="35"/>
  <c r="AE99" i="35" s="1"/>
  <c r="T99" i="35"/>
  <c r="S99" i="35"/>
  <c r="L99" i="35"/>
  <c r="X98" i="35"/>
  <c r="AE98" i="35" s="1"/>
  <c r="T98" i="35"/>
  <c r="S98" i="35"/>
  <c r="L98" i="35"/>
  <c r="X97" i="35"/>
  <c r="AE97" i="35" s="1"/>
  <c r="T97" i="35"/>
  <c r="S97" i="35"/>
  <c r="L97" i="35"/>
  <c r="X96" i="35"/>
  <c r="AE96" i="35" s="1"/>
  <c r="T96" i="35"/>
  <c r="S96" i="35"/>
  <c r="L96" i="35"/>
  <c r="X95" i="35"/>
  <c r="AE95" i="35" s="1"/>
  <c r="T95" i="35"/>
  <c r="S95" i="35"/>
  <c r="L95" i="35"/>
  <c r="X94" i="35"/>
  <c r="AE94" i="35" s="1"/>
  <c r="T94" i="35"/>
  <c r="S94" i="35"/>
  <c r="L94" i="35"/>
  <c r="X93" i="35"/>
  <c r="AE93" i="35" s="1"/>
  <c r="T93" i="35"/>
  <c r="S93" i="35"/>
  <c r="L93" i="35"/>
  <c r="X92" i="35"/>
  <c r="AE92" i="35" s="1"/>
  <c r="T92" i="35"/>
  <c r="S92" i="35"/>
  <c r="L92" i="35"/>
  <c r="X91" i="35"/>
  <c r="AE91" i="35" s="1"/>
  <c r="T91" i="35"/>
  <c r="S91" i="35"/>
  <c r="L91" i="35"/>
  <c r="X90" i="35"/>
  <c r="AE90" i="35" s="1"/>
  <c r="T90" i="35"/>
  <c r="S90" i="35"/>
  <c r="L90" i="35"/>
  <c r="X89" i="35"/>
  <c r="AE89" i="35" s="1"/>
  <c r="T89" i="35"/>
  <c r="S89" i="35"/>
  <c r="L89" i="35"/>
  <c r="X88" i="35"/>
  <c r="AE88" i="35" s="1"/>
  <c r="T88" i="35"/>
  <c r="S88" i="35"/>
  <c r="L88" i="35"/>
  <c r="X87" i="35"/>
  <c r="AE87" i="35" s="1"/>
  <c r="T87" i="35"/>
  <c r="S87" i="35"/>
  <c r="L87" i="35"/>
  <c r="X86" i="35"/>
  <c r="AE86" i="35" s="1"/>
  <c r="T86" i="35"/>
  <c r="S86" i="35"/>
  <c r="L86" i="35"/>
  <c r="X85" i="35"/>
  <c r="AE85" i="35" s="1"/>
  <c r="T85" i="35"/>
  <c r="S85" i="35"/>
  <c r="L85" i="35"/>
  <c r="X84" i="35"/>
  <c r="AE84" i="35" s="1"/>
  <c r="T84" i="35"/>
  <c r="S84" i="35"/>
  <c r="L84" i="35"/>
  <c r="X83" i="35"/>
  <c r="AE83" i="35" s="1"/>
  <c r="T83" i="35"/>
  <c r="S83" i="35"/>
  <c r="L83" i="35"/>
  <c r="X82" i="35"/>
  <c r="AE82" i="35" s="1"/>
  <c r="T82" i="35"/>
  <c r="S82" i="35"/>
  <c r="L82" i="35"/>
  <c r="X81" i="35"/>
  <c r="AE81" i="35" s="1"/>
  <c r="T81" i="35"/>
  <c r="S81" i="35"/>
  <c r="L81" i="35"/>
  <c r="X80" i="35"/>
  <c r="AE80" i="35" s="1"/>
  <c r="T80" i="35"/>
  <c r="S80" i="35"/>
  <c r="L80" i="35"/>
  <c r="X79" i="35"/>
  <c r="AE79" i="35" s="1"/>
  <c r="T79" i="35"/>
  <c r="S79" i="35"/>
  <c r="L79" i="35"/>
  <c r="X78" i="35"/>
  <c r="AE78" i="35" s="1"/>
  <c r="T78" i="35"/>
  <c r="S78" i="35"/>
  <c r="L78" i="35"/>
  <c r="X77" i="35"/>
  <c r="AE77" i="35" s="1"/>
  <c r="T77" i="35"/>
  <c r="S77" i="35"/>
  <c r="L77" i="35"/>
  <c r="X76" i="35"/>
  <c r="AE76" i="35" s="1"/>
  <c r="T76" i="35"/>
  <c r="S76" i="35"/>
  <c r="L76" i="35"/>
  <c r="X75" i="35"/>
  <c r="AE75" i="35" s="1"/>
  <c r="T75" i="35"/>
  <c r="S75" i="35"/>
  <c r="L75" i="35"/>
  <c r="X74" i="35"/>
  <c r="AE74" i="35" s="1"/>
  <c r="T74" i="35"/>
  <c r="S74" i="35"/>
  <c r="L74" i="35"/>
  <c r="X73" i="35"/>
  <c r="AE73" i="35" s="1"/>
  <c r="T73" i="35"/>
  <c r="S73" i="35"/>
  <c r="L73" i="35"/>
  <c r="X72" i="35"/>
  <c r="AE72" i="35" s="1"/>
  <c r="T72" i="35"/>
  <c r="S72" i="35"/>
  <c r="L72" i="35"/>
  <c r="X71" i="35"/>
  <c r="AE71" i="35" s="1"/>
  <c r="T71" i="35"/>
  <c r="S71" i="35"/>
  <c r="L71" i="35"/>
  <c r="X70" i="35"/>
  <c r="AE70" i="35" s="1"/>
  <c r="T70" i="35"/>
  <c r="S70" i="35"/>
  <c r="L70" i="35"/>
  <c r="X69" i="35"/>
  <c r="AE69" i="35" s="1"/>
  <c r="T69" i="35"/>
  <c r="S69" i="35"/>
  <c r="L69" i="35"/>
  <c r="X68" i="35"/>
  <c r="AE68" i="35" s="1"/>
  <c r="T68" i="35"/>
  <c r="S68" i="35"/>
  <c r="L68" i="35"/>
  <c r="X67" i="35"/>
  <c r="AE67" i="35" s="1"/>
  <c r="T67" i="35"/>
  <c r="S67" i="35"/>
  <c r="L67" i="35"/>
  <c r="X66" i="35"/>
  <c r="AE66" i="35" s="1"/>
  <c r="T66" i="35"/>
  <c r="S66" i="35"/>
  <c r="L66" i="35"/>
  <c r="X65" i="35"/>
  <c r="AE65" i="35" s="1"/>
  <c r="T65" i="35"/>
  <c r="S65" i="35"/>
  <c r="L65" i="35"/>
  <c r="X64" i="35"/>
  <c r="AE64" i="35" s="1"/>
  <c r="T64" i="35"/>
  <c r="S64" i="35"/>
  <c r="L64" i="35"/>
  <c r="X63" i="35"/>
  <c r="AE63" i="35" s="1"/>
  <c r="T63" i="35"/>
  <c r="S63" i="35"/>
  <c r="L63" i="35"/>
  <c r="X62" i="35"/>
  <c r="AE62" i="35" s="1"/>
  <c r="T62" i="35"/>
  <c r="S62" i="35"/>
  <c r="L62" i="35"/>
  <c r="X61" i="35"/>
  <c r="AE61" i="35" s="1"/>
  <c r="T61" i="35"/>
  <c r="S61" i="35"/>
  <c r="L61" i="35"/>
  <c r="X60" i="35"/>
  <c r="AE60" i="35" s="1"/>
  <c r="T60" i="35"/>
  <c r="S60" i="35"/>
  <c r="L60" i="35"/>
  <c r="X59" i="35"/>
  <c r="AE59" i="35" s="1"/>
  <c r="T59" i="35"/>
  <c r="S59" i="35"/>
  <c r="L59" i="35"/>
  <c r="X58" i="35"/>
  <c r="AE58" i="35" s="1"/>
  <c r="T58" i="35"/>
  <c r="S58" i="35"/>
  <c r="L58" i="35"/>
  <c r="X57" i="35"/>
  <c r="AE57" i="35" s="1"/>
  <c r="T57" i="35"/>
  <c r="S57" i="35"/>
  <c r="L57" i="35"/>
  <c r="X56" i="35"/>
  <c r="AE56" i="35" s="1"/>
  <c r="T56" i="35"/>
  <c r="S56" i="35"/>
  <c r="L56" i="35"/>
  <c r="X55" i="35"/>
  <c r="AE55" i="35" s="1"/>
  <c r="T55" i="35"/>
  <c r="S55" i="35"/>
  <c r="L55" i="35"/>
  <c r="X54" i="35"/>
  <c r="AE54" i="35" s="1"/>
  <c r="T54" i="35"/>
  <c r="S54" i="35"/>
  <c r="L54" i="35"/>
  <c r="X53" i="35"/>
  <c r="AE53" i="35" s="1"/>
  <c r="T53" i="35"/>
  <c r="S53" i="35"/>
  <c r="L53" i="35"/>
  <c r="X52" i="35"/>
  <c r="AE52" i="35" s="1"/>
  <c r="T52" i="35"/>
  <c r="S52" i="35"/>
  <c r="L52" i="35"/>
  <c r="X51" i="35"/>
  <c r="AE51" i="35" s="1"/>
  <c r="T51" i="35"/>
  <c r="S51" i="35"/>
  <c r="L51" i="35"/>
  <c r="X50" i="35"/>
  <c r="AE50" i="35" s="1"/>
  <c r="T50" i="35"/>
  <c r="S50" i="35"/>
  <c r="L50" i="35"/>
  <c r="X49" i="35"/>
  <c r="AE49" i="35" s="1"/>
  <c r="T49" i="35"/>
  <c r="S49" i="35"/>
  <c r="L49" i="35"/>
  <c r="X48" i="35"/>
  <c r="AE48" i="35" s="1"/>
  <c r="T48" i="35"/>
  <c r="S48" i="35"/>
  <c r="L48" i="35"/>
  <c r="X47" i="35"/>
  <c r="AE47" i="35" s="1"/>
  <c r="T47" i="35"/>
  <c r="S47" i="35"/>
  <c r="L47" i="35"/>
  <c r="X46" i="35"/>
  <c r="AE46" i="35" s="1"/>
  <c r="T46" i="35"/>
  <c r="S46" i="35"/>
  <c r="L46" i="35"/>
  <c r="X45" i="35"/>
  <c r="AE45" i="35" s="1"/>
  <c r="T45" i="35"/>
  <c r="S45" i="35"/>
  <c r="L45" i="35"/>
  <c r="X44" i="35"/>
  <c r="AE44" i="35" s="1"/>
  <c r="T44" i="35"/>
  <c r="S44" i="35"/>
  <c r="L44" i="35"/>
  <c r="X43" i="35"/>
  <c r="AE43" i="35" s="1"/>
  <c r="T43" i="35"/>
  <c r="S43" i="35"/>
  <c r="L43" i="35"/>
  <c r="X42" i="35"/>
  <c r="AE42" i="35" s="1"/>
  <c r="T42" i="35"/>
  <c r="S42" i="35"/>
  <c r="L42" i="35"/>
  <c r="X41" i="35"/>
  <c r="AE41" i="35" s="1"/>
  <c r="T41" i="35"/>
  <c r="S41" i="35"/>
  <c r="L41" i="35"/>
  <c r="X40" i="35"/>
  <c r="AE40" i="35" s="1"/>
  <c r="T40" i="35"/>
  <c r="S40" i="35"/>
  <c r="L40" i="35"/>
  <c r="X39" i="35"/>
  <c r="AE39" i="35" s="1"/>
  <c r="T39" i="35"/>
  <c r="S39" i="35"/>
  <c r="L39" i="35"/>
  <c r="X38" i="35"/>
  <c r="AE38" i="35" s="1"/>
  <c r="T38" i="35"/>
  <c r="S38" i="35"/>
  <c r="L38" i="35"/>
  <c r="X37" i="35"/>
  <c r="AE37" i="35" s="1"/>
  <c r="T37" i="35"/>
  <c r="S37" i="35"/>
  <c r="L37" i="35"/>
  <c r="X36" i="35"/>
  <c r="AE36" i="35" s="1"/>
  <c r="T36" i="35"/>
  <c r="S36" i="35"/>
  <c r="L36" i="35"/>
  <c r="X35" i="35"/>
  <c r="AE35" i="35" s="1"/>
  <c r="T35" i="35"/>
  <c r="S35" i="35"/>
  <c r="L35" i="35"/>
  <c r="X34" i="35"/>
  <c r="AE34" i="35" s="1"/>
  <c r="T34" i="35"/>
  <c r="S34" i="35"/>
  <c r="L34" i="35"/>
  <c r="X33" i="35"/>
  <c r="AE33" i="35" s="1"/>
  <c r="T33" i="35"/>
  <c r="S33" i="35"/>
  <c r="L33" i="35"/>
  <c r="X32" i="35"/>
  <c r="AE32" i="35" s="1"/>
  <c r="T32" i="35"/>
  <c r="S32" i="35"/>
  <c r="L32" i="35"/>
  <c r="X31" i="35"/>
  <c r="AE31" i="35" s="1"/>
  <c r="T31" i="35"/>
  <c r="S31" i="35"/>
  <c r="L31" i="35"/>
  <c r="X30" i="35"/>
  <c r="AE30" i="35" s="1"/>
  <c r="T30" i="35"/>
  <c r="S30" i="35"/>
  <c r="L30" i="35"/>
  <c r="X29" i="35"/>
  <c r="AE29" i="35" s="1"/>
  <c r="T29" i="35"/>
  <c r="S29" i="35"/>
  <c r="L29" i="35"/>
  <c r="X28" i="35"/>
  <c r="AE28" i="35" s="1"/>
  <c r="T28" i="35"/>
  <c r="S28" i="35"/>
  <c r="L28" i="35"/>
  <c r="X27" i="35"/>
  <c r="AE27" i="35" s="1"/>
  <c r="T27" i="35"/>
  <c r="S27" i="35"/>
  <c r="L27" i="35"/>
  <c r="X26" i="35"/>
  <c r="AE26" i="35" s="1"/>
  <c r="T26" i="35"/>
  <c r="S26" i="35"/>
  <c r="L26" i="35"/>
  <c r="X25" i="35"/>
  <c r="AE25" i="35" s="1"/>
  <c r="T25" i="35"/>
  <c r="S25" i="35"/>
  <c r="L25" i="35"/>
  <c r="X24" i="35"/>
  <c r="AE24" i="35" s="1"/>
  <c r="T24" i="35"/>
  <c r="S24" i="35"/>
  <c r="L24" i="35"/>
  <c r="X23" i="35"/>
  <c r="AE23" i="35" s="1"/>
  <c r="T23" i="35"/>
  <c r="S23" i="35"/>
  <c r="L23" i="35"/>
  <c r="X22" i="35"/>
  <c r="AE22" i="35" s="1"/>
  <c r="T22" i="35"/>
  <c r="S22" i="35"/>
  <c r="L22" i="35"/>
  <c r="X21" i="35"/>
  <c r="AE21" i="35" s="1"/>
  <c r="T21" i="35"/>
  <c r="S21" i="35"/>
  <c r="L21" i="35"/>
  <c r="X20" i="35"/>
  <c r="AE20" i="35" s="1"/>
  <c r="T20" i="35"/>
  <c r="S20" i="35"/>
  <c r="L20" i="35"/>
  <c r="X19" i="35"/>
  <c r="AE19" i="35" s="1"/>
  <c r="T19" i="35"/>
  <c r="S19" i="35"/>
  <c r="L19" i="35"/>
  <c r="X18" i="35"/>
  <c r="AE18" i="35" s="1"/>
  <c r="T18" i="35"/>
  <c r="S18" i="35"/>
  <c r="L18" i="35"/>
  <c r="X17" i="35"/>
  <c r="AE17" i="35" s="1"/>
  <c r="T17" i="35"/>
  <c r="S17" i="35"/>
  <c r="L17" i="35"/>
  <c r="X16" i="35"/>
  <c r="AE16" i="35" s="1"/>
  <c r="T16" i="35"/>
  <c r="S16" i="35"/>
  <c r="L16" i="35"/>
  <c r="X15" i="35"/>
  <c r="AE15" i="35" s="1"/>
  <c r="T15" i="35"/>
  <c r="S15" i="35"/>
  <c r="L15" i="35"/>
  <c r="X14" i="35"/>
  <c r="AE14" i="35" s="1"/>
  <c r="T14" i="35"/>
  <c r="S14" i="35"/>
  <c r="L14" i="35"/>
  <c r="X13" i="35"/>
  <c r="AE13" i="35" s="1"/>
  <c r="T13" i="35"/>
  <c r="S13" i="35"/>
  <c r="L13" i="35"/>
  <c r="X12" i="35"/>
  <c r="AE12" i="35" s="1"/>
  <c r="T12" i="35"/>
  <c r="S12" i="35"/>
  <c r="L12" i="35"/>
  <c r="X11" i="35"/>
  <c r="AE11" i="35" s="1"/>
  <c r="T11" i="35"/>
  <c r="S11" i="35"/>
  <c r="L11" i="35"/>
  <c r="X10" i="35"/>
  <c r="AE10" i="35" s="1"/>
  <c r="T10" i="35"/>
  <c r="S10" i="35"/>
  <c r="L10" i="35"/>
  <c r="X9" i="35"/>
  <c r="AE9" i="35" s="1"/>
  <c r="T9" i="35"/>
  <c r="S9" i="35"/>
  <c r="L9" i="35"/>
  <c r="X8" i="35"/>
  <c r="AE8" i="35" s="1"/>
  <c r="T8" i="35"/>
  <c r="S8" i="35"/>
  <c r="L8" i="35"/>
  <c r="X7" i="35"/>
  <c r="AE7" i="35" s="1"/>
  <c r="T7" i="35"/>
  <c r="S7" i="35"/>
  <c r="L7" i="35"/>
  <c r="X6" i="35"/>
  <c r="AE6" i="35" s="1"/>
  <c r="T6" i="35"/>
  <c r="S6" i="35"/>
  <c r="L6" i="35"/>
  <c r="X5" i="35"/>
  <c r="AE5" i="35" s="1"/>
  <c r="T5" i="35"/>
  <c r="S5" i="35"/>
  <c r="L5" i="35"/>
  <c r="X4" i="35"/>
  <c r="AE4" i="35" s="1"/>
  <c r="T4" i="35"/>
  <c r="S4" i="35"/>
  <c r="L4" i="35"/>
  <c r="X3" i="35"/>
  <c r="AE3" i="35" s="1"/>
  <c r="T3" i="35"/>
  <c r="S3" i="35"/>
  <c r="L3" i="35"/>
  <c r="X2" i="35"/>
  <c r="AE2" i="35" s="1"/>
  <c r="T2" i="35"/>
  <c r="S2" i="35"/>
  <c r="L2" i="35"/>
  <c r="U6299" i="35" l="1"/>
  <c r="AA6299" i="35" s="1"/>
  <c r="U580" i="35"/>
  <c r="AA580" i="35" s="1"/>
  <c r="U2256" i="35"/>
  <c r="AA2256" i="35" s="1"/>
  <c r="U3048" i="35"/>
  <c r="AA3048" i="35" s="1"/>
  <c r="U6931" i="35"/>
  <c r="AA6931" i="35" s="1"/>
  <c r="U2093" i="35"/>
  <c r="AA2093" i="35" s="1"/>
  <c r="U2221" i="35"/>
  <c r="AA2221" i="35" s="1"/>
  <c r="U3025" i="35"/>
  <c r="AA3025" i="35" s="1"/>
  <c r="U298" i="35"/>
  <c r="AA298" i="35" s="1"/>
  <c r="U1394" i="35"/>
  <c r="AA1394" i="35" s="1"/>
  <c r="U1786" i="35"/>
  <c r="AA1786" i="35" s="1"/>
  <c r="U1918" i="35"/>
  <c r="AA1918" i="35" s="1"/>
  <c r="U2090" i="35"/>
  <c r="AA2090" i="35" s="1"/>
  <c r="U2346" i="35"/>
  <c r="AA2346" i="35" s="1"/>
  <c r="U2746" i="35"/>
  <c r="AA2746" i="35" s="1"/>
  <c r="U1767" i="35"/>
  <c r="AA1767" i="35" s="1"/>
  <c r="U5858" i="35"/>
  <c r="AA5858" i="35" s="1"/>
  <c r="U7154" i="35"/>
  <c r="AA7154" i="35" s="1"/>
  <c r="U195" i="35"/>
  <c r="AA195" i="35" s="1"/>
  <c r="U3340" i="35"/>
  <c r="AA3340" i="35" s="1"/>
  <c r="U6957" i="35"/>
  <c r="AA6957" i="35" s="1"/>
  <c r="U3062" i="35"/>
  <c r="AA3062" i="35" s="1"/>
  <c r="U5161" i="35"/>
  <c r="AA5161" i="35" s="1"/>
  <c r="U5193" i="35"/>
  <c r="AA5193" i="35" s="1"/>
  <c r="U5241" i="35"/>
  <c r="AA5241" i="35" s="1"/>
  <c r="U2179" i="35"/>
  <c r="AA2179" i="35" s="1"/>
  <c r="U3990" i="35"/>
  <c r="AA3990" i="35" s="1"/>
  <c r="U6910" i="35"/>
  <c r="AA6910" i="35" s="1"/>
  <c r="U5635" i="35"/>
  <c r="AA5635" i="35" s="1"/>
  <c r="U1783" i="35"/>
  <c r="AA1783" i="35" s="1"/>
  <c r="U2314" i="35"/>
  <c r="AA2314" i="35" s="1"/>
  <c r="U3159" i="35"/>
  <c r="AA3159" i="35" s="1"/>
  <c r="U6061" i="35"/>
  <c r="AA6061" i="35" s="1"/>
  <c r="U3137" i="35"/>
  <c r="AA3137" i="35" s="1"/>
  <c r="U552" i="35"/>
  <c r="AA552" i="35" s="1"/>
  <c r="U1061" i="35"/>
  <c r="AA1061" i="35" s="1"/>
  <c r="U1333" i="35"/>
  <c r="AA1333" i="35" s="1"/>
  <c r="U2811" i="35"/>
  <c r="AA2811" i="35" s="1"/>
  <c r="U6902" i="35"/>
  <c r="AA6902" i="35" s="1"/>
  <c r="U5451" i="35"/>
  <c r="AA5451" i="35" s="1"/>
  <c r="U659" i="35"/>
  <c r="AA659" i="35" s="1"/>
  <c r="U2984" i="35"/>
  <c r="AA2984" i="35" s="1"/>
  <c r="U4244" i="35"/>
  <c r="AA4244" i="35" s="1"/>
  <c r="U4765" i="35"/>
  <c r="AA4765" i="35" s="1"/>
  <c r="U3567" i="35"/>
  <c r="AA3567" i="35" s="1"/>
  <c r="U5677" i="35"/>
  <c r="AA5677" i="35" s="1"/>
  <c r="U6923" i="35"/>
  <c r="AA6923" i="35" s="1"/>
  <c r="U151" i="35"/>
  <c r="AA151" i="35" s="1"/>
  <c r="U1743" i="35"/>
  <c r="AA1743" i="35" s="1"/>
  <c r="U4970" i="35"/>
  <c r="AA4970" i="35" s="1"/>
  <c r="U5017" i="35"/>
  <c r="AA5017" i="35" s="1"/>
  <c r="U5084" i="35"/>
  <c r="AA5084" i="35" s="1"/>
  <c r="U8141" i="35"/>
  <c r="AA8141" i="35" s="1"/>
  <c r="U2018" i="35"/>
  <c r="AA2018" i="35" s="1"/>
  <c r="U5604" i="35"/>
  <c r="AA5604" i="35" s="1"/>
  <c r="U5690" i="35"/>
  <c r="AA5690" i="35" s="1"/>
  <c r="U1873" i="35"/>
  <c r="AA1873" i="35" s="1"/>
  <c r="U3695" i="35"/>
  <c r="AA3695" i="35" s="1"/>
  <c r="U3749" i="35"/>
  <c r="AA3749" i="35" s="1"/>
  <c r="U6540" i="35"/>
  <c r="AA6540" i="35" s="1"/>
  <c r="U6548" i="35"/>
  <c r="AA6548" i="35" s="1"/>
  <c r="U1010" i="35"/>
  <c r="AA1010" i="35" s="1"/>
  <c r="U1911" i="35"/>
  <c r="AA1911" i="35" s="1"/>
  <c r="U2950" i="35"/>
  <c r="AA2950" i="35" s="1"/>
  <c r="U2963" i="35"/>
  <c r="AA2963" i="35" s="1"/>
  <c r="U4826" i="35"/>
  <c r="AA4826" i="35" s="1"/>
  <c r="U7612" i="35"/>
  <c r="AA7612" i="35" s="1"/>
  <c r="U7681" i="35"/>
  <c r="AA7681" i="35" s="1"/>
  <c r="U1588" i="35"/>
  <c r="AA1588" i="35" s="1"/>
  <c r="U4030" i="35"/>
  <c r="AA4030" i="35" s="1"/>
  <c r="U4325" i="35"/>
  <c r="AA4325" i="35" s="1"/>
  <c r="U5838" i="35"/>
  <c r="AA5838" i="35" s="1"/>
  <c r="U7069" i="35"/>
  <c r="AA7069" i="35" s="1"/>
  <c r="U83" i="35"/>
  <c r="AA83" i="35" s="1"/>
  <c r="U146" i="35"/>
  <c r="AA146" i="35" s="1"/>
  <c r="U3422" i="35"/>
  <c r="AA3422" i="35" s="1"/>
  <c r="U3454" i="35"/>
  <c r="AA3454" i="35" s="1"/>
  <c r="U4564" i="35"/>
  <c r="AA4564" i="35" s="1"/>
  <c r="U213" i="35"/>
  <c r="AA213" i="35" s="1"/>
  <c r="U229" i="35"/>
  <c r="AA229" i="35" s="1"/>
  <c r="U1675" i="35"/>
  <c r="AA1675" i="35" s="1"/>
  <c r="U6585" i="35"/>
  <c r="AA6585" i="35" s="1"/>
  <c r="U6644" i="35"/>
  <c r="AA6644" i="35" s="1"/>
  <c r="U8133" i="35"/>
  <c r="AA8133" i="35" s="1"/>
  <c r="U3607" i="35"/>
  <c r="AA3607" i="35" s="1"/>
  <c r="U7804" i="35"/>
  <c r="AA7804" i="35" s="1"/>
  <c r="U1392" i="35"/>
  <c r="AA1392" i="35" s="1"/>
  <c r="U1814" i="35"/>
  <c r="AA1814" i="35" s="1"/>
  <c r="U6664" i="35"/>
  <c r="AA6664" i="35" s="1"/>
  <c r="U7458" i="35"/>
  <c r="AA7458" i="35" s="1"/>
  <c r="U1647" i="35"/>
  <c r="AA1647" i="35" s="1"/>
  <c r="U3869" i="35"/>
  <c r="AA3869" i="35" s="1"/>
  <c r="U3646" i="35"/>
  <c r="AA3646" i="35" s="1"/>
  <c r="U7443" i="35"/>
  <c r="AA7443" i="35" s="1"/>
  <c r="U117" i="35"/>
  <c r="AA117" i="35" s="1"/>
  <c r="U177" i="35"/>
  <c r="AA177" i="35" s="1"/>
  <c r="U1313" i="35"/>
  <c r="AA1313" i="35" s="1"/>
  <c r="U1329" i="35"/>
  <c r="AA1329" i="35" s="1"/>
  <c r="U1630" i="35"/>
  <c r="AA1630" i="35" s="1"/>
  <c r="U1706" i="35"/>
  <c r="AA1706" i="35" s="1"/>
  <c r="U2926" i="35"/>
  <c r="AA2926" i="35" s="1"/>
  <c r="U4663" i="35"/>
  <c r="AA4663" i="35" s="1"/>
  <c r="U5083" i="35"/>
  <c r="AA5083" i="35" s="1"/>
  <c r="U5115" i="35"/>
  <c r="AA5115" i="35" s="1"/>
  <c r="U5472" i="35"/>
  <c r="AA5472" i="35" s="1"/>
  <c r="U5981" i="35"/>
  <c r="AA5981" i="35" s="1"/>
  <c r="U857" i="35"/>
  <c r="AA857" i="35" s="1"/>
  <c r="U1487" i="35"/>
  <c r="AA1487" i="35" s="1"/>
  <c r="U1735" i="35"/>
  <c r="AA1735" i="35" s="1"/>
  <c r="U2035" i="35"/>
  <c r="AA2035" i="35" s="1"/>
  <c r="U4638" i="35"/>
  <c r="AA4638" i="35" s="1"/>
  <c r="U4733" i="35"/>
  <c r="AA4733" i="35" s="1"/>
  <c r="U6269" i="35"/>
  <c r="AA6269" i="35" s="1"/>
  <c r="U1427" i="35"/>
  <c r="AA1427" i="35" s="1"/>
  <c r="U2883" i="35"/>
  <c r="AA2883" i="35" s="1"/>
  <c r="U4017" i="35"/>
  <c r="AA4017" i="35" s="1"/>
  <c r="U6010" i="35"/>
  <c r="AA6010" i="35" s="1"/>
  <c r="U7577" i="35"/>
  <c r="AA7577" i="35" s="1"/>
  <c r="U7593" i="35"/>
  <c r="AA7593" i="35" s="1"/>
  <c r="U7899" i="35"/>
  <c r="AA7899" i="35" s="1"/>
  <c r="U896" i="35"/>
  <c r="AA896" i="35" s="1"/>
  <c r="U2651" i="35"/>
  <c r="AA2651" i="35" s="1"/>
  <c r="U3147" i="35"/>
  <c r="AA3147" i="35" s="1"/>
  <c r="U4531" i="35"/>
  <c r="AA4531" i="35" s="1"/>
  <c r="U5842" i="35"/>
  <c r="AA5842" i="35" s="1"/>
  <c r="U5924" i="35"/>
  <c r="AA5924" i="35" s="1"/>
  <c r="U6391" i="35"/>
  <c r="AA6391" i="35" s="1"/>
  <c r="U1029" i="35"/>
  <c r="AA1029" i="35" s="1"/>
  <c r="U1510" i="35"/>
  <c r="AA1510" i="35" s="1"/>
  <c r="U2184" i="35"/>
  <c r="AA2184" i="35" s="1"/>
  <c r="U3455" i="35"/>
  <c r="AA3455" i="35" s="1"/>
  <c r="U4939" i="35"/>
  <c r="AA4939" i="35" s="1"/>
  <c r="U4942" i="35"/>
  <c r="AA4942" i="35" s="1"/>
  <c r="U5005" i="35"/>
  <c r="AA5005" i="35" s="1"/>
  <c r="U5328" i="35"/>
  <c r="AA5328" i="35" s="1"/>
  <c r="U5966" i="35"/>
  <c r="AA5966" i="35" s="1"/>
  <c r="U5998" i="35"/>
  <c r="AA5998" i="35" s="1"/>
  <c r="U6762" i="35"/>
  <c r="AA6762" i="35" s="1"/>
  <c r="U683" i="35"/>
  <c r="AA683" i="35" s="1"/>
  <c r="U2036" i="35"/>
  <c r="AA2036" i="35" s="1"/>
  <c r="U2355" i="35"/>
  <c r="AA2355" i="35" s="1"/>
  <c r="U3506" i="35"/>
  <c r="AA3506" i="35" s="1"/>
  <c r="U4857" i="35"/>
  <c r="AA4857" i="35" s="1"/>
  <c r="U4933" i="35"/>
  <c r="AA4933" i="35" s="1"/>
  <c r="U5575" i="35"/>
  <c r="AA5575" i="35" s="1"/>
  <c r="U7409" i="35"/>
  <c r="AA7409" i="35" s="1"/>
  <c r="U7594" i="35"/>
  <c r="AA7594" i="35" s="1"/>
  <c r="U7602" i="35"/>
  <c r="AA7602" i="35" s="1"/>
  <c r="U7713" i="35"/>
  <c r="AA7713" i="35" s="1"/>
  <c r="U3487" i="35"/>
  <c r="AA3487" i="35" s="1"/>
  <c r="U3900" i="35"/>
  <c r="AA3900" i="35" s="1"/>
  <c r="U4240" i="35"/>
  <c r="AA4240" i="35" s="1"/>
  <c r="U5846" i="35"/>
  <c r="AA5846" i="35" s="1"/>
  <c r="U747" i="35"/>
  <c r="AA747" i="35" s="1"/>
  <c r="U979" i="35"/>
  <c r="AA979" i="35" s="1"/>
  <c r="U1919" i="35"/>
  <c r="AA1919" i="35" s="1"/>
  <c r="U3351" i="35"/>
  <c r="AA3351" i="35" s="1"/>
  <c r="U4990" i="35"/>
  <c r="AA4990" i="35" s="1"/>
  <c r="U5246" i="35"/>
  <c r="AA5246" i="35" s="1"/>
  <c r="U5636" i="35"/>
  <c r="AA5636" i="35" s="1"/>
  <c r="U722" i="35"/>
  <c r="AA722" i="35" s="1"/>
  <c r="U3856" i="35"/>
  <c r="AA3856" i="35" s="1"/>
  <c r="U4177" i="35"/>
  <c r="AA4177" i="35" s="1"/>
  <c r="U7418" i="35"/>
  <c r="AA7418" i="35" s="1"/>
  <c r="U7595" i="35"/>
  <c r="AA7595" i="35" s="1"/>
  <c r="U7849" i="35"/>
  <c r="AA7849" i="35" s="1"/>
  <c r="U7857" i="35"/>
  <c r="AA7857" i="35" s="1"/>
  <c r="U7865" i="35"/>
  <c r="AA7865" i="35" s="1"/>
  <c r="U7917" i="35"/>
  <c r="AA7917" i="35" s="1"/>
  <c r="U1325" i="35"/>
  <c r="AA1325" i="35" s="1"/>
  <c r="U3002" i="35"/>
  <c r="AA3002" i="35" s="1"/>
  <c r="U3802" i="35"/>
  <c r="AA3802" i="35" s="1"/>
  <c r="U3974" i="35"/>
  <c r="AA3974" i="35" s="1"/>
  <c r="U5326" i="35"/>
  <c r="AA5326" i="35" s="1"/>
  <c r="U2132" i="35"/>
  <c r="AA2132" i="35" s="1"/>
  <c r="U2176" i="35"/>
  <c r="AA2176" i="35" s="1"/>
  <c r="U2230" i="35"/>
  <c r="AA2230" i="35" s="1"/>
  <c r="U3450" i="35"/>
  <c r="AA3450" i="35" s="1"/>
  <c r="U339" i="35"/>
  <c r="AA339" i="35" s="1"/>
  <c r="U4991" i="35"/>
  <c r="AA4991" i="35" s="1"/>
  <c r="U5070" i="35"/>
  <c r="AA5070" i="35" s="1"/>
  <c r="U6831" i="35"/>
  <c r="AA6831" i="35" s="1"/>
  <c r="U505" i="35"/>
  <c r="AA505" i="35" s="1"/>
  <c r="U2586" i="35"/>
  <c r="AA2586" i="35" s="1"/>
  <c r="U4273" i="35"/>
  <c r="AA4273" i="35" s="1"/>
  <c r="U4562" i="35"/>
  <c r="AA4562" i="35" s="1"/>
  <c r="U7411" i="35"/>
  <c r="AA7411" i="35" s="1"/>
  <c r="U7435" i="35"/>
  <c r="AA7435" i="35" s="1"/>
  <c r="U1775" i="35"/>
  <c r="AA1775" i="35" s="1"/>
  <c r="U1835" i="35"/>
  <c r="AA1835" i="35" s="1"/>
  <c r="U3317" i="35"/>
  <c r="AA3317" i="35" s="1"/>
  <c r="U4058" i="35"/>
  <c r="AA4058" i="35" s="1"/>
  <c r="U4292" i="35"/>
  <c r="AA4292" i="35" s="1"/>
  <c r="U4517" i="35"/>
  <c r="AA4517" i="35" s="1"/>
  <c r="U5283" i="35"/>
  <c r="AA5283" i="35" s="1"/>
  <c r="U5308" i="35"/>
  <c r="AA5308" i="35" s="1"/>
  <c r="U5481" i="35"/>
  <c r="AA5481" i="35" s="1"/>
  <c r="U5646" i="35"/>
  <c r="AA5646" i="35" s="1"/>
  <c r="U5805" i="35"/>
  <c r="AA5805" i="35" s="1"/>
  <c r="U6375" i="35"/>
  <c r="AA6375" i="35" s="1"/>
  <c r="U6509" i="35"/>
  <c r="AA6509" i="35" s="1"/>
  <c r="U8030" i="35"/>
  <c r="AA8030" i="35" s="1"/>
  <c r="U8062" i="35"/>
  <c r="AA8062" i="35" s="1"/>
  <c r="U595" i="35"/>
  <c r="AA595" i="35" s="1"/>
  <c r="U1500" i="35"/>
  <c r="AA1500" i="35" s="1"/>
  <c r="U1791" i="35"/>
  <c r="AA1791" i="35" s="1"/>
  <c r="U2375" i="35"/>
  <c r="AA2375" i="35" s="1"/>
  <c r="U2930" i="35"/>
  <c r="AA2930" i="35" s="1"/>
  <c r="U3529" i="35"/>
  <c r="AA3529" i="35" s="1"/>
  <c r="U5280" i="35"/>
  <c r="AA5280" i="35" s="1"/>
  <c r="U5624" i="35"/>
  <c r="AA5624" i="35" s="1"/>
  <c r="U5643" i="35"/>
  <c r="AA5643" i="35" s="1"/>
  <c r="U6062" i="35"/>
  <c r="AA6062" i="35" s="1"/>
  <c r="U6445" i="35"/>
  <c r="AA6445" i="35" s="1"/>
  <c r="U6596" i="35"/>
  <c r="AA6596" i="35" s="1"/>
  <c r="U6726" i="35"/>
  <c r="AA6726" i="35" s="1"/>
  <c r="U6832" i="35"/>
  <c r="AA6832" i="35" s="1"/>
  <c r="U7348" i="35"/>
  <c r="AA7348" i="35" s="1"/>
  <c r="U668" i="35"/>
  <c r="AA668" i="35" s="1"/>
  <c r="U775" i="35"/>
  <c r="AA775" i="35" s="1"/>
  <c r="U1165" i="35"/>
  <c r="AA1165" i="35" s="1"/>
  <c r="U1694" i="35"/>
  <c r="AA1694" i="35" s="1"/>
  <c r="U1874" i="35"/>
  <c r="AA1874" i="35" s="1"/>
  <c r="U1877" i="35"/>
  <c r="AA1877" i="35" s="1"/>
  <c r="U4511" i="35"/>
  <c r="AA4511" i="35" s="1"/>
  <c r="U5372" i="35"/>
  <c r="AA5372" i="35" s="1"/>
  <c r="U5412" i="35"/>
  <c r="AA5412" i="35" s="1"/>
  <c r="U5815" i="35"/>
  <c r="AA5815" i="35" s="1"/>
  <c r="U5875" i="35"/>
  <c r="AA5875" i="35" s="1"/>
  <c r="U6154" i="35"/>
  <c r="AA6154" i="35" s="1"/>
  <c r="U3191" i="35"/>
  <c r="AA3191" i="35" s="1"/>
  <c r="U4448" i="35"/>
  <c r="AA4448" i="35" s="1"/>
  <c r="U4606" i="35"/>
  <c r="AA4606" i="35" s="1"/>
  <c r="U5148" i="35"/>
  <c r="AA5148" i="35" s="1"/>
  <c r="U5239" i="35"/>
  <c r="AA5239" i="35" s="1"/>
  <c r="U5491" i="35"/>
  <c r="AA5491" i="35" s="1"/>
  <c r="U5863" i="35"/>
  <c r="AA5863" i="35" s="1"/>
  <c r="U6107" i="35"/>
  <c r="AA6107" i="35" s="1"/>
  <c r="U6742" i="35"/>
  <c r="AA6742" i="35" s="1"/>
  <c r="U7621" i="35"/>
  <c r="AA7621" i="35" s="1"/>
  <c r="U7625" i="35"/>
  <c r="AA7625" i="35" s="1"/>
  <c r="U7641" i="35"/>
  <c r="AA7641" i="35" s="1"/>
  <c r="U1114" i="35"/>
  <c r="AA1114" i="35" s="1"/>
  <c r="U830" i="35"/>
  <c r="AA830" i="35" s="1"/>
  <c r="U1064" i="35"/>
  <c r="AA1064" i="35" s="1"/>
  <c r="U1754" i="35"/>
  <c r="AA1754" i="35" s="1"/>
  <c r="U2534" i="35"/>
  <c r="AA2534" i="35" s="1"/>
  <c r="U2991" i="35"/>
  <c r="AA2991" i="35" s="1"/>
  <c r="U3077" i="35"/>
  <c r="AA3077" i="35" s="1"/>
  <c r="U4603" i="35"/>
  <c r="AA4603" i="35" s="1"/>
  <c r="U4877" i="35"/>
  <c r="AA4877" i="35" s="1"/>
  <c r="U5003" i="35"/>
  <c r="AA5003" i="35" s="1"/>
  <c r="U5331" i="35"/>
  <c r="AA5331" i="35" s="1"/>
  <c r="U5394" i="35"/>
  <c r="AA5394" i="35" s="1"/>
  <c r="U8051" i="35"/>
  <c r="AA8051" i="35" s="1"/>
  <c r="U7353" i="35"/>
  <c r="AA7353" i="35" s="1"/>
  <c r="U7685" i="35"/>
  <c r="AA7685" i="35" s="1"/>
  <c r="U7836" i="35"/>
  <c r="AA7836" i="35" s="1"/>
  <c r="U282" i="35"/>
  <c r="AA282" i="35" s="1"/>
  <c r="U438" i="35"/>
  <c r="AA438" i="35" s="1"/>
  <c r="U492" i="35"/>
  <c r="AA492" i="35" s="1"/>
  <c r="U719" i="35"/>
  <c r="AA719" i="35" s="1"/>
  <c r="U891" i="35"/>
  <c r="AA891" i="35" s="1"/>
  <c r="U3511" i="35"/>
  <c r="AA3511" i="35" s="1"/>
  <c r="U4208" i="35"/>
  <c r="AA4208" i="35" s="1"/>
  <c r="U4496" i="35"/>
  <c r="AA4496" i="35" s="1"/>
  <c r="U4871" i="35"/>
  <c r="AA4871" i="35" s="1"/>
  <c r="U5479" i="35"/>
  <c r="AA5479" i="35" s="1"/>
  <c r="U6047" i="35"/>
  <c r="AA6047" i="35" s="1"/>
  <c r="U1733" i="35"/>
  <c r="AA1733" i="35" s="1"/>
  <c r="U1770" i="35"/>
  <c r="AA1770" i="35" s="1"/>
  <c r="U1928" i="35"/>
  <c r="AA1928" i="35" s="1"/>
  <c r="U1966" i="35"/>
  <c r="AA1966" i="35" s="1"/>
  <c r="U2250" i="35"/>
  <c r="AA2250" i="35" s="1"/>
  <c r="U2751" i="35"/>
  <c r="AA2751" i="35" s="1"/>
  <c r="U2827" i="35"/>
  <c r="AA2827" i="35" s="1"/>
  <c r="U3457" i="35"/>
  <c r="AA3457" i="35" s="1"/>
  <c r="U4831" i="35"/>
  <c r="AA4831" i="35" s="1"/>
  <c r="U5495" i="35"/>
  <c r="AA5495" i="35" s="1"/>
  <c r="U6211" i="35"/>
  <c r="AA6211" i="35" s="1"/>
  <c r="U7757" i="35"/>
  <c r="AA7757" i="35" s="1"/>
  <c r="U260" i="35"/>
  <c r="AA260" i="35" s="1"/>
  <c r="U365" i="35"/>
  <c r="AA365" i="35" s="1"/>
  <c r="U1071" i="35"/>
  <c r="AA1071" i="35" s="1"/>
  <c r="U1122" i="35"/>
  <c r="AA1122" i="35" s="1"/>
  <c r="U1144" i="35"/>
  <c r="AA1144" i="35" s="1"/>
  <c r="U1176" i="35"/>
  <c r="AA1176" i="35" s="1"/>
  <c r="U1489" i="35"/>
  <c r="AA1489" i="35" s="1"/>
  <c r="U3644" i="35"/>
  <c r="AA3644" i="35" s="1"/>
  <c r="U4354" i="35"/>
  <c r="AA4354" i="35" s="1"/>
  <c r="U4724" i="35"/>
  <c r="AA4724" i="35" s="1"/>
  <c r="U4856" i="35"/>
  <c r="AA4856" i="35" s="1"/>
  <c r="U5149" i="35"/>
  <c r="AA5149" i="35" s="1"/>
  <c r="U5511" i="35"/>
  <c r="AA5511" i="35" s="1"/>
  <c r="U6649" i="35"/>
  <c r="AA6649" i="35" s="1"/>
  <c r="U8012" i="35"/>
  <c r="AA8012" i="35" s="1"/>
  <c r="U8116" i="35"/>
  <c r="AA8116" i="35" s="1"/>
  <c r="U4702" i="35"/>
  <c r="AA4702" i="35" s="1"/>
  <c r="U5231" i="35"/>
  <c r="AA5231" i="35" s="1"/>
  <c r="U7825" i="35"/>
  <c r="AA7825" i="35" s="1"/>
  <c r="U521" i="35"/>
  <c r="AA521" i="35" s="1"/>
  <c r="U1755" i="35"/>
  <c r="AA1755" i="35" s="1"/>
  <c r="U1951" i="35"/>
  <c r="AA1951" i="35" s="1"/>
  <c r="U2071" i="35"/>
  <c r="AA2071" i="35" s="1"/>
  <c r="U2219" i="35"/>
  <c r="AA2219" i="35" s="1"/>
  <c r="U2653" i="35"/>
  <c r="AA2653" i="35" s="1"/>
  <c r="U6243" i="35"/>
  <c r="AA6243" i="35" s="1"/>
  <c r="U6310" i="35"/>
  <c r="AA6310" i="35" s="1"/>
  <c r="U6345" i="35"/>
  <c r="AA6345" i="35" s="1"/>
  <c r="U6834" i="35"/>
  <c r="AA6834" i="35" s="1"/>
  <c r="U6895" i="35"/>
  <c r="AA6895" i="35" s="1"/>
  <c r="U407" i="35"/>
  <c r="AA407" i="35" s="1"/>
  <c r="U1850" i="35"/>
  <c r="AA1850" i="35" s="1"/>
  <c r="U2163" i="35"/>
  <c r="AA2163" i="35" s="1"/>
  <c r="U2172" i="35"/>
  <c r="AA2172" i="35" s="1"/>
  <c r="U2831" i="35"/>
  <c r="AA2831" i="35" s="1"/>
  <c r="U2866" i="35"/>
  <c r="AA2866" i="35" s="1"/>
  <c r="U3110" i="35"/>
  <c r="AA3110" i="35" s="1"/>
  <c r="U3547" i="35"/>
  <c r="AA3547" i="35" s="1"/>
  <c r="U4054" i="35"/>
  <c r="AA4054" i="35" s="1"/>
  <c r="U4766" i="35"/>
  <c r="AA4766" i="35" s="1"/>
  <c r="U4954" i="35"/>
  <c r="AA4954" i="35" s="1"/>
  <c r="U5001" i="35"/>
  <c r="AA5001" i="35" s="1"/>
  <c r="U5389" i="35"/>
  <c r="AA5389" i="35" s="1"/>
  <c r="U5820" i="35"/>
  <c r="AA5820" i="35" s="1"/>
  <c r="U5836" i="35"/>
  <c r="AA5836" i="35" s="1"/>
  <c r="U6115" i="35"/>
  <c r="AA6115" i="35" s="1"/>
  <c r="U7442" i="35"/>
  <c r="AA7442" i="35" s="1"/>
  <c r="U7607" i="35"/>
  <c r="AA7607" i="35" s="1"/>
  <c r="U7734" i="35"/>
  <c r="AA7734" i="35" s="1"/>
  <c r="U7925" i="35"/>
  <c r="AA7925" i="35" s="1"/>
  <c r="U7985" i="35"/>
  <c r="AA7985" i="35" s="1"/>
  <c r="U226" i="35"/>
  <c r="AA226" i="35" s="1"/>
  <c r="U261" i="35"/>
  <c r="AA261" i="35" s="1"/>
  <c r="U838" i="35"/>
  <c r="AA838" i="35" s="1"/>
  <c r="U1550" i="35"/>
  <c r="AA1550" i="35" s="1"/>
  <c r="U1888" i="35"/>
  <c r="AA1888" i="35" s="1"/>
  <c r="U2714" i="35"/>
  <c r="AA2714" i="35" s="1"/>
  <c r="U2730" i="35"/>
  <c r="AA2730" i="35" s="1"/>
  <c r="U3838" i="35"/>
  <c r="AA3838" i="35" s="1"/>
  <c r="U5279" i="35"/>
  <c r="AA5279" i="35" s="1"/>
  <c r="U6275" i="35"/>
  <c r="AA6275" i="35" s="1"/>
  <c r="U6650" i="35"/>
  <c r="AA6650" i="35" s="1"/>
  <c r="U8085" i="35"/>
  <c r="AA8085" i="35" s="1"/>
  <c r="U8101" i="35"/>
  <c r="AA8101" i="35" s="1"/>
  <c r="U8117" i="35"/>
  <c r="AA8117" i="35" s="1"/>
  <c r="U8125" i="35"/>
  <c r="AA8125" i="35" s="1"/>
  <c r="U7355" i="35"/>
  <c r="AA7355" i="35" s="1"/>
  <c r="U7363" i="35"/>
  <c r="AA7363" i="35" s="1"/>
  <c r="U937" i="35"/>
  <c r="AA937" i="35" s="1"/>
  <c r="U427" i="35"/>
  <c r="AA427" i="35" s="1"/>
  <c r="U569" i="35"/>
  <c r="AA569" i="35" s="1"/>
  <c r="U648" i="35"/>
  <c r="AA648" i="35" s="1"/>
  <c r="U864" i="35"/>
  <c r="AA864" i="35" s="1"/>
  <c r="U905" i="35"/>
  <c r="AA905" i="35" s="1"/>
  <c r="U1069" i="35"/>
  <c r="AA1069" i="35" s="1"/>
  <c r="U1272" i="35"/>
  <c r="AA1272" i="35" s="1"/>
  <c r="U1759" i="35"/>
  <c r="AA1759" i="35" s="1"/>
  <c r="U3848" i="35"/>
  <c r="AA3848" i="35" s="1"/>
  <c r="U3972" i="35"/>
  <c r="AA3972" i="35" s="1"/>
  <c r="U4010" i="35"/>
  <c r="AA4010" i="35" s="1"/>
  <c r="U5547" i="35"/>
  <c r="AA5547" i="35" s="1"/>
  <c r="U5760" i="35"/>
  <c r="AA5760" i="35" s="1"/>
  <c r="U6014" i="35"/>
  <c r="AA6014" i="35" s="1"/>
  <c r="U6203" i="35"/>
  <c r="AA6203" i="35" s="1"/>
  <c r="U6301" i="35"/>
  <c r="AA6301" i="35" s="1"/>
  <c r="U6968" i="35"/>
  <c r="AA6968" i="35" s="1"/>
  <c r="U7060" i="35"/>
  <c r="AA7060" i="35" s="1"/>
  <c r="U7084" i="35"/>
  <c r="AA7084" i="35" s="1"/>
  <c r="U7100" i="35"/>
  <c r="AA7100" i="35" s="1"/>
  <c r="U7462" i="35"/>
  <c r="AA7462" i="35" s="1"/>
  <c r="U7522" i="35"/>
  <c r="AA7522" i="35" s="1"/>
  <c r="U405" i="35"/>
  <c r="AA405" i="35" s="1"/>
  <c r="U566" i="35"/>
  <c r="AA566" i="35" s="1"/>
  <c r="U614" i="35"/>
  <c r="AA614" i="35" s="1"/>
  <c r="U720" i="35"/>
  <c r="AA720" i="35" s="1"/>
  <c r="U1104" i="35"/>
  <c r="AA1104" i="35" s="1"/>
  <c r="U1574" i="35"/>
  <c r="AA1574" i="35" s="1"/>
  <c r="U1842" i="35"/>
  <c r="AA1842" i="35" s="1"/>
  <c r="U148" i="35"/>
  <c r="AA148" i="35" s="1"/>
  <c r="U164" i="35"/>
  <c r="AA164" i="35" s="1"/>
  <c r="U489" i="35"/>
  <c r="AA489" i="35" s="1"/>
  <c r="U743" i="35"/>
  <c r="AA743" i="35" s="1"/>
  <c r="U993" i="35"/>
  <c r="AA993" i="35" s="1"/>
  <c r="U1147" i="35"/>
  <c r="AA1147" i="35" s="1"/>
  <c r="U1163" i="35"/>
  <c r="AA1163" i="35" s="1"/>
  <c r="U1261" i="35"/>
  <c r="AA1261" i="35" s="1"/>
  <c r="U1304" i="35"/>
  <c r="AA1304" i="35" s="1"/>
  <c r="U1674" i="35"/>
  <c r="AA1674" i="35" s="1"/>
  <c r="U137" i="35"/>
  <c r="AA137" i="35" s="1"/>
  <c r="U487" i="35"/>
  <c r="AA487" i="35" s="1"/>
  <c r="U689" i="35"/>
  <c r="AA689" i="35" s="1"/>
  <c r="U716" i="35"/>
  <c r="AA716" i="35" s="1"/>
  <c r="U1125" i="35"/>
  <c r="AA1125" i="35" s="1"/>
  <c r="U1672" i="35"/>
  <c r="AA1672" i="35" s="1"/>
  <c r="U1713" i="35"/>
  <c r="AA1713" i="35" s="1"/>
  <c r="U2692" i="35"/>
  <c r="AA2692" i="35" s="1"/>
  <c r="U112" i="35"/>
  <c r="AA112" i="35" s="1"/>
  <c r="U201" i="35"/>
  <c r="AA201" i="35" s="1"/>
  <c r="U930" i="35"/>
  <c r="AA930" i="35" s="1"/>
  <c r="U1143" i="35"/>
  <c r="AA1143" i="35" s="1"/>
  <c r="U1309" i="35"/>
  <c r="AA1309" i="35" s="1"/>
  <c r="U1536" i="35"/>
  <c r="AA1536" i="35" s="1"/>
  <c r="U1300" i="35"/>
  <c r="AA1300" i="35" s="1"/>
  <c r="U1584" i="35"/>
  <c r="AA1584" i="35" s="1"/>
  <c r="U1654" i="35"/>
  <c r="AA1654" i="35" s="1"/>
  <c r="U1738" i="35"/>
  <c r="AA1738" i="35" s="1"/>
  <c r="U2394" i="35"/>
  <c r="AA2394" i="35" s="1"/>
  <c r="U167" i="35"/>
  <c r="AA167" i="35" s="1"/>
  <c r="U242" i="35"/>
  <c r="AA242" i="35" s="1"/>
  <c r="U326" i="35"/>
  <c r="AA326" i="35" s="1"/>
  <c r="U431" i="35"/>
  <c r="AA431" i="35" s="1"/>
  <c r="U535" i="35"/>
  <c r="AA535" i="35" s="1"/>
  <c r="U615" i="35"/>
  <c r="AA615" i="35" s="1"/>
  <c r="U651" i="35"/>
  <c r="AA651" i="35" s="1"/>
  <c r="U737" i="35"/>
  <c r="AA737" i="35" s="1"/>
  <c r="U778" i="35"/>
  <c r="AA778" i="35" s="1"/>
  <c r="U996" i="35"/>
  <c r="AA996" i="35" s="1"/>
  <c r="U1096" i="35"/>
  <c r="AA1096" i="35" s="1"/>
  <c r="U1541" i="35"/>
  <c r="AA1541" i="35" s="1"/>
  <c r="U1625" i="35"/>
  <c r="AA1625" i="35" s="1"/>
  <c r="U2269" i="35"/>
  <c r="AA2269" i="35" s="1"/>
  <c r="U649" i="35"/>
  <c r="AA649" i="35" s="1"/>
  <c r="U842" i="35"/>
  <c r="AA842" i="35" s="1"/>
  <c r="U960" i="35"/>
  <c r="AA960" i="35" s="1"/>
  <c r="U1112" i="35"/>
  <c r="AA1112" i="35" s="1"/>
  <c r="U1396" i="35"/>
  <c r="AA1396" i="35" s="1"/>
  <c r="U1666" i="35"/>
  <c r="AA1666" i="35" s="1"/>
  <c r="U231" i="35"/>
  <c r="AA231" i="35" s="1"/>
  <c r="U420" i="35"/>
  <c r="AA420" i="35" s="1"/>
  <c r="U708" i="35"/>
  <c r="AA708" i="35" s="1"/>
  <c r="U717" i="35"/>
  <c r="AA717" i="35" s="1"/>
  <c r="U742" i="35"/>
  <c r="AA742" i="35" s="1"/>
  <c r="U751" i="35"/>
  <c r="AA751" i="35" s="1"/>
  <c r="U840" i="35"/>
  <c r="AA840" i="35" s="1"/>
  <c r="U1001" i="35"/>
  <c r="AA1001" i="35" s="1"/>
  <c r="U1101" i="35"/>
  <c r="AA1101" i="35" s="1"/>
  <c r="U1226" i="35"/>
  <c r="AA1226" i="35" s="1"/>
  <c r="U1750" i="35"/>
  <c r="AA1750" i="35" s="1"/>
  <c r="U81" i="35"/>
  <c r="AA81" i="35" s="1"/>
  <c r="U313" i="35"/>
  <c r="AA313" i="35" s="1"/>
  <c r="U531" i="35"/>
  <c r="AA531" i="35" s="1"/>
  <c r="U706" i="35"/>
  <c r="AA706" i="35" s="1"/>
  <c r="U161" i="35"/>
  <c r="AA161" i="35" s="1"/>
  <c r="U434" i="35"/>
  <c r="AA434" i="35" s="1"/>
  <c r="U486" i="35"/>
  <c r="AA486" i="35" s="1"/>
  <c r="U502" i="35"/>
  <c r="AA502" i="35" s="1"/>
  <c r="U654" i="35"/>
  <c r="AA654" i="35" s="1"/>
  <c r="U765" i="35"/>
  <c r="AA765" i="35" s="1"/>
  <c r="U781" i="35"/>
  <c r="AA781" i="35" s="1"/>
  <c r="U1242" i="35"/>
  <c r="AA1242" i="35" s="1"/>
  <c r="U33" i="35"/>
  <c r="AA33" i="35" s="1"/>
  <c r="U56" i="35"/>
  <c r="AA56" i="35" s="1"/>
  <c r="U227" i="35"/>
  <c r="AA227" i="35" s="1"/>
  <c r="U500" i="35"/>
  <c r="AA500" i="35" s="1"/>
  <c r="U756" i="35"/>
  <c r="AA756" i="35" s="1"/>
  <c r="U763" i="35"/>
  <c r="AA763" i="35" s="1"/>
  <c r="U981" i="35"/>
  <c r="AA981" i="35" s="1"/>
  <c r="U1006" i="35"/>
  <c r="AA1006" i="35" s="1"/>
  <c r="U1133" i="35"/>
  <c r="AA1133" i="35" s="1"/>
  <c r="U1737" i="35"/>
  <c r="AA1737" i="35" s="1"/>
  <c r="U2860" i="35"/>
  <c r="AA2860" i="35" s="1"/>
  <c r="U441" i="35"/>
  <c r="AA441" i="35" s="1"/>
  <c r="U711" i="35"/>
  <c r="AA711" i="35" s="1"/>
  <c r="U1149" i="35"/>
  <c r="AA1149" i="35" s="1"/>
  <c r="U5131" i="35"/>
  <c r="AA5131" i="35" s="1"/>
  <c r="U5267" i="35"/>
  <c r="AA5267" i="35" s="1"/>
  <c r="U5521" i="35"/>
  <c r="AA5521" i="35" s="1"/>
  <c r="U5569" i="35"/>
  <c r="AA5569" i="35" s="1"/>
  <c r="U5942" i="35"/>
  <c r="AA5942" i="35" s="1"/>
  <c r="U5974" i="35"/>
  <c r="AA5974" i="35" s="1"/>
  <c r="U6015" i="35"/>
  <c r="AA6015" i="35" s="1"/>
  <c r="U6312" i="35"/>
  <c r="AA6312" i="35" s="1"/>
  <c r="U6344" i="35"/>
  <c r="AA6344" i="35" s="1"/>
  <c r="U6451" i="35"/>
  <c r="AA6451" i="35" s="1"/>
  <c r="U6602" i="35"/>
  <c r="AA6602" i="35" s="1"/>
  <c r="U6639" i="35"/>
  <c r="AA6639" i="35" s="1"/>
  <c r="U7149" i="35"/>
  <c r="AA7149" i="35" s="1"/>
  <c r="U7421" i="35"/>
  <c r="AA7421" i="35" s="1"/>
  <c r="U7445" i="35"/>
  <c r="AA7445" i="35" s="1"/>
  <c r="U7493" i="35"/>
  <c r="AA7493" i="35" s="1"/>
  <c r="U7794" i="35"/>
  <c r="AA7794" i="35" s="1"/>
  <c r="U3383" i="35"/>
  <c r="AA3383" i="35" s="1"/>
  <c r="U3514" i="35"/>
  <c r="AA3514" i="35" s="1"/>
  <c r="U3532" i="35"/>
  <c r="AA3532" i="35" s="1"/>
  <c r="U3618" i="35"/>
  <c r="AA3618" i="35" s="1"/>
  <c r="U3763" i="35"/>
  <c r="AA3763" i="35" s="1"/>
  <c r="U4211" i="35"/>
  <c r="AA4211" i="35" s="1"/>
  <c r="U4469" i="35"/>
  <c r="AA4469" i="35" s="1"/>
  <c r="U4727" i="35"/>
  <c r="AA4727" i="35" s="1"/>
  <c r="U4811" i="35"/>
  <c r="AA4811" i="35" s="1"/>
  <c r="U4909" i="35"/>
  <c r="AA4909" i="35" s="1"/>
  <c r="U7749" i="35"/>
  <c r="AA7749" i="35" s="1"/>
  <c r="U7935" i="35"/>
  <c r="AA7935" i="35" s="1"/>
  <c r="U8015" i="35"/>
  <c r="AA8015" i="35" s="1"/>
  <c r="U2285" i="35"/>
  <c r="AA2285" i="35" s="1"/>
  <c r="U2333" i="35"/>
  <c r="AA2333" i="35" s="1"/>
  <c r="U2335" i="35"/>
  <c r="AA2335" i="35" s="1"/>
  <c r="U2444" i="35"/>
  <c r="AA2444" i="35" s="1"/>
  <c r="U2939" i="35"/>
  <c r="AA2939" i="35" s="1"/>
  <c r="U2971" i="35"/>
  <c r="AA2971" i="35" s="1"/>
  <c r="U3030" i="35"/>
  <c r="AA3030" i="35" s="1"/>
  <c r="U3066" i="35"/>
  <c r="AA3066" i="35" s="1"/>
  <c r="U3408" i="35"/>
  <c r="AA3408" i="35" s="1"/>
  <c r="U3720" i="35"/>
  <c r="AA3720" i="35" s="1"/>
  <c r="U3788" i="35"/>
  <c r="AA3788" i="35" s="1"/>
  <c r="U4077" i="35"/>
  <c r="AA4077" i="35" s="1"/>
  <c r="U4268" i="35"/>
  <c r="AA4268" i="35" s="1"/>
  <c r="U4718" i="35"/>
  <c r="AA4718" i="35" s="1"/>
  <c r="U4875" i="35"/>
  <c r="AA4875" i="35" s="1"/>
  <c r="U4927" i="35"/>
  <c r="AA4927" i="35" s="1"/>
  <c r="U4995" i="35"/>
  <c r="AA4995" i="35" s="1"/>
  <c r="U5004" i="35"/>
  <c r="AA5004" i="35" s="1"/>
  <c r="U5029" i="35"/>
  <c r="AA5029" i="35" s="1"/>
  <c r="U5199" i="35"/>
  <c r="AA5199" i="35" s="1"/>
  <c r="U5224" i="35"/>
  <c r="AA5224" i="35" s="1"/>
  <c r="U5374" i="35"/>
  <c r="AA5374" i="35" s="1"/>
  <c r="U5392" i="35"/>
  <c r="AA5392" i="35" s="1"/>
  <c r="U5617" i="35"/>
  <c r="AA5617" i="35" s="1"/>
  <c r="U5692" i="35"/>
  <c r="AA5692" i="35" s="1"/>
  <c r="U5790" i="35"/>
  <c r="AA5790" i="35" s="1"/>
  <c r="U6063" i="35"/>
  <c r="AA6063" i="35" s="1"/>
  <c r="U6465" i="35"/>
  <c r="AA6465" i="35" s="1"/>
  <c r="U6692" i="35"/>
  <c r="AA6692" i="35" s="1"/>
  <c r="U7112" i="35"/>
  <c r="AA7112" i="35" s="1"/>
  <c r="U7368" i="35"/>
  <c r="AA7368" i="35" s="1"/>
  <c r="U7424" i="35"/>
  <c r="AA7424" i="35" s="1"/>
  <c r="U7528" i="35"/>
  <c r="AA7528" i="35" s="1"/>
  <c r="U7576" i="35"/>
  <c r="AA7576" i="35" s="1"/>
  <c r="U4759" i="35"/>
  <c r="AA4759" i="35" s="1"/>
  <c r="U4793" i="35"/>
  <c r="AA4793" i="35" s="1"/>
  <c r="U4825" i="35"/>
  <c r="AA4825" i="35" s="1"/>
  <c r="U4907" i="35"/>
  <c r="AA4907" i="35" s="1"/>
  <c r="U4943" i="35"/>
  <c r="AA4943" i="35" s="1"/>
  <c r="U5011" i="35"/>
  <c r="AA5011" i="35" s="1"/>
  <c r="U5054" i="35"/>
  <c r="AA5054" i="35" s="1"/>
  <c r="U5501" i="35"/>
  <c r="AA5501" i="35" s="1"/>
  <c r="U7813" i="35"/>
  <c r="AA7813" i="35" s="1"/>
  <c r="U8018" i="35"/>
  <c r="AA8018" i="35" s="1"/>
  <c r="U8026" i="35"/>
  <c r="AA8026" i="35" s="1"/>
  <c r="U8042" i="35"/>
  <c r="AA8042" i="35" s="1"/>
  <c r="U2154" i="35"/>
  <c r="AA2154" i="35" s="1"/>
  <c r="U2349" i="35"/>
  <c r="AA2349" i="35" s="1"/>
  <c r="U2640" i="35"/>
  <c r="AA2640" i="35" s="1"/>
  <c r="U4198" i="35"/>
  <c r="AA4198" i="35" s="1"/>
  <c r="U4483" i="35"/>
  <c r="AA4483" i="35" s="1"/>
  <c r="U5911" i="35"/>
  <c r="AA5911" i="35" s="1"/>
  <c r="U7131" i="35"/>
  <c r="AA7131" i="35" s="1"/>
  <c r="U2170" i="35"/>
  <c r="AA2170" i="35" s="1"/>
  <c r="U2458" i="35"/>
  <c r="AA2458" i="35" s="1"/>
  <c r="U3012" i="35"/>
  <c r="AA3012" i="35" s="1"/>
  <c r="U3028" i="35"/>
  <c r="AA3028" i="35" s="1"/>
  <c r="U3189" i="35"/>
  <c r="AA3189" i="35" s="1"/>
  <c r="U3223" i="35"/>
  <c r="AA3223" i="35" s="1"/>
  <c r="U3433" i="35"/>
  <c r="AA3433" i="35" s="1"/>
  <c r="U3494" i="35"/>
  <c r="AA3494" i="35" s="1"/>
  <c r="U3537" i="35"/>
  <c r="AA3537" i="35" s="1"/>
  <c r="U3614" i="35"/>
  <c r="AA3614" i="35" s="1"/>
  <c r="U3836" i="35"/>
  <c r="AA3836" i="35" s="1"/>
  <c r="U3936" i="35"/>
  <c r="AA3936" i="35" s="1"/>
  <c r="U4418" i="35"/>
  <c r="AA4418" i="35" s="1"/>
  <c r="U4646" i="35"/>
  <c r="AA4646" i="35" s="1"/>
  <c r="U4757" i="35"/>
  <c r="AA4757" i="35" s="1"/>
  <c r="U4823" i="35"/>
  <c r="AA4823" i="35" s="1"/>
  <c r="U4839" i="35"/>
  <c r="AA4839" i="35" s="1"/>
  <c r="U4887" i="35"/>
  <c r="AA4887" i="35" s="1"/>
  <c r="U5304" i="35"/>
  <c r="AA5304" i="35" s="1"/>
  <c r="U4955" i="35"/>
  <c r="AA4955" i="35" s="1"/>
  <c r="U5243" i="35"/>
  <c r="AA5243" i="35" s="1"/>
  <c r="U5524" i="35"/>
  <c r="AA5524" i="35" s="1"/>
  <c r="U6052" i="35"/>
  <c r="AA6052" i="35" s="1"/>
  <c r="U6086" i="35"/>
  <c r="AA6086" i="35" s="1"/>
  <c r="U6982" i="35"/>
  <c r="AA6982" i="35" s="1"/>
  <c r="U6998" i="35"/>
  <c r="AA6998" i="35" s="1"/>
  <c r="U7014" i="35"/>
  <c r="AA7014" i="35" s="1"/>
  <c r="U7046" i="35"/>
  <c r="AA7046" i="35" s="1"/>
  <c r="U7062" i="35"/>
  <c r="AA7062" i="35" s="1"/>
  <c r="U7078" i="35"/>
  <c r="AA7078" i="35" s="1"/>
  <c r="U7086" i="35"/>
  <c r="AA7086" i="35" s="1"/>
  <c r="U7110" i="35"/>
  <c r="AA7110" i="35" s="1"/>
  <c r="U7134" i="35"/>
  <c r="AA7134" i="35" s="1"/>
  <c r="U7142" i="35"/>
  <c r="AA7142" i="35" s="1"/>
  <c r="U2702" i="35"/>
  <c r="AA2702" i="35" s="1"/>
  <c r="U3302" i="35"/>
  <c r="AA3302" i="35" s="1"/>
  <c r="U3395" i="35"/>
  <c r="AA3395" i="35" s="1"/>
  <c r="U3447" i="35"/>
  <c r="AA3447" i="35" s="1"/>
  <c r="U3655" i="35"/>
  <c r="AA3655" i="35" s="1"/>
  <c r="U3730" i="35"/>
  <c r="AA3730" i="35" s="1"/>
  <c r="U4221" i="35"/>
  <c r="AA4221" i="35" s="1"/>
  <c r="U4289" i="35"/>
  <c r="AA4289" i="35" s="1"/>
  <c r="U4398" i="35"/>
  <c r="AA4398" i="35" s="1"/>
  <c r="U4407" i="35"/>
  <c r="AA4407" i="35" s="1"/>
  <c r="U4416" i="35"/>
  <c r="AA4416" i="35" s="1"/>
  <c r="U4513" i="35"/>
  <c r="AA4513" i="35" s="1"/>
  <c r="U4540" i="35"/>
  <c r="AA4540" i="35" s="1"/>
  <c r="U7811" i="35"/>
  <c r="AA7811" i="35" s="1"/>
  <c r="U7859" i="35"/>
  <c r="AA7859" i="35" s="1"/>
  <c r="U1834" i="35"/>
  <c r="AA1834" i="35" s="1"/>
  <c r="U1882" i="35"/>
  <c r="AA1882" i="35" s="1"/>
  <c r="U1907" i="35"/>
  <c r="AA1907" i="35" s="1"/>
  <c r="U1955" i="35"/>
  <c r="AA1955" i="35" s="1"/>
  <c r="U2141" i="35"/>
  <c r="AA2141" i="35" s="1"/>
  <c r="U2895" i="35"/>
  <c r="AA2895" i="35" s="1"/>
  <c r="U3017" i="35"/>
  <c r="AA3017" i="35" s="1"/>
  <c r="U3293" i="35"/>
  <c r="AA3293" i="35" s="1"/>
  <c r="U3402" i="35"/>
  <c r="AA3402" i="35" s="1"/>
  <c r="U4046" i="35"/>
  <c r="AA4046" i="35" s="1"/>
  <c r="U4078" i="35"/>
  <c r="AA4078" i="35" s="1"/>
  <c r="U4126" i="35"/>
  <c r="AA4126" i="35" s="1"/>
  <c r="U4364" i="35"/>
  <c r="AA4364" i="35" s="1"/>
  <c r="U4599" i="35"/>
  <c r="AA4599" i="35" s="1"/>
  <c r="U4676" i="35"/>
  <c r="AA4676" i="35" s="1"/>
  <c r="U4860" i="35"/>
  <c r="AA4860" i="35" s="1"/>
  <c r="U4928" i="35"/>
  <c r="AA4928" i="35" s="1"/>
  <c r="U4946" i="35"/>
  <c r="AA4946" i="35" s="1"/>
  <c r="U4971" i="35"/>
  <c r="AA4971" i="35" s="1"/>
  <c r="U5014" i="35"/>
  <c r="AA5014" i="35" s="1"/>
  <c r="U5225" i="35"/>
  <c r="AA5225" i="35" s="1"/>
  <c r="U5447" i="35"/>
  <c r="AA5447" i="35" s="1"/>
  <c r="U5695" i="35"/>
  <c r="AA5695" i="35" s="1"/>
  <c r="U5841" i="35"/>
  <c r="AA5841" i="35" s="1"/>
  <c r="U5975" i="35"/>
  <c r="AA5975" i="35" s="1"/>
  <c r="U6032" i="35"/>
  <c r="AA6032" i="35" s="1"/>
  <c r="U6134" i="35"/>
  <c r="AA6134" i="35" s="1"/>
  <c r="U6193" i="35"/>
  <c r="AA6193" i="35" s="1"/>
  <c r="U6327" i="35"/>
  <c r="AA6327" i="35" s="1"/>
  <c r="U6516" i="35"/>
  <c r="AA6516" i="35" s="1"/>
  <c r="U6627" i="35"/>
  <c r="AA6627" i="35" s="1"/>
  <c r="U6722" i="35"/>
  <c r="AA6722" i="35" s="1"/>
  <c r="U7145" i="35"/>
  <c r="AA7145" i="35" s="1"/>
  <c r="U7153" i="35"/>
  <c r="AA7153" i="35" s="1"/>
  <c r="U7337" i="35"/>
  <c r="AA7337" i="35" s="1"/>
  <c r="U1739" i="35"/>
  <c r="AA1739" i="35" s="1"/>
  <c r="U1946" i="35"/>
  <c r="AA1946" i="35" s="1"/>
  <c r="U2334" i="35"/>
  <c r="AA2334" i="35" s="1"/>
  <c r="U2520" i="35"/>
  <c r="AA2520" i="35" s="1"/>
  <c r="U2552" i="35"/>
  <c r="AA2552" i="35" s="1"/>
  <c r="U2850" i="35"/>
  <c r="AA2850" i="35" s="1"/>
  <c r="U2859" i="35"/>
  <c r="AA2859" i="35" s="1"/>
  <c r="U3074" i="35"/>
  <c r="AA3074" i="35" s="1"/>
  <c r="U3101" i="35"/>
  <c r="AA3101" i="35" s="1"/>
  <c r="U3226" i="35"/>
  <c r="AA3226" i="35" s="1"/>
  <c r="U3307" i="35"/>
  <c r="AA3307" i="35" s="1"/>
  <c r="U3418" i="35"/>
  <c r="AA3418" i="35" s="1"/>
  <c r="U3452" i="35"/>
  <c r="AA3452" i="35" s="1"/>
  <c r="U3608" i="35"/>
  <c r="AA3608" i="35" s="1"/>
  <c r="U3696" i="35"/>
  <c r="AA3696" i="35" s="1"/>
  <c r="U3780" i="35"/>
  <c r="AA3780" i="35" s="1"/>
  <c r="U3873" i="35"/>
  <c r="AA3873" i="35" s="1"/>
  <c r="U4276" i="35"/>
  <c r="AA4276" i="35" s="1"/>
  <c r="U4353" i="35"/>
  <c r="AA4353" i="35" s="1"/>
  <c r="U4394" i="35"/>
  <c r="AA4394" i="35" s="1"/>
  <c r="U4529" i="35"/>
  <c r="AA4529" i="35" s="1"/>
  <c r="U4710" i="35"/>
  <c r="AA4710" i="35" s="1"/>
  <c r="U4858" i="35"/>
  <c r="AA4858" i="35" s="1"/>
  <c r="U4944" i="35"/>
  <c r="AA4944" i="35" s="1"/>
  <c r="U4978" i="35"/>
  <c r="AA4978" i="35" s="1"/>
  <c r="U5130" i="35"/>
  <c r="AA5130" i="35" s="1"/>
  <c r="U5214" i="35"/>
  <c r="AA5214" i="35" s="1"/>
  <c r="U5232" i="35"/>
  <c r="AA5232" i="35" s="1"/>
  <c r="U5248" i="35"/>
  <c r="AA5248" i="35" s="1"/>
  <c r="U5273" i="35"/>
  <c r="AA5273" i="35" s="1"/>
  <c r="U5427" i="35"/>
  <c r="AA5427" i="35" s="1"/>
  <c r="U6266" i="35"/>
  <c r="AA6266" i="35" s="1"/>
  <c r="U6398" i="35"/>
  <c r="AA6398" i="35" s="1"/>
  <c r="U6407" i="35"/>
  <c r="AA6407" i="35" s="1"/>
  <c r="U6630" i="35"/>
  <c r="AA6630" i="35" s="1"/>
  <c r="U7116" i="35"/>
  <c r="AA7116" i="35" s="1"/>
  <c r="U7580" i="35"/>
  <c r="AA7580" i="35" s="1"/>
  <c r="U2162" i="35"/>
  <c r="AA2162" i="35" s="1"/>
  <c r="U2282" i="35"/>
  <c r="AA2282" i="35" s="1"/>
  <c r="U2291" i="35"/>
  <c r="AA2291" i="35" s="1"/>
  <c r="U3208" i="35"/>
  <c r="AA3208" i="35" s="1"/>
  <c r="U3224" i="35"/>
  <c r="AA3224" i="35" s="1"/>
  <c r="U3864" i="35"/>
  <c r="AA3864" i="35" s="1"/>
  <c r="U5035" i="35"/>
  <c r="AA5035" i="35" s="1"/>
  <c r="U5443" i="35"/>
  <c r="AA5443" i="35" s="1"/>
  <c r="U5262" i="35"/>
  <c r="AA5262" i="35" s="1"/>
  <c r="U5566" i="35"/>
  <c r="AA5566" i="35" s="1"/>
  <c r="U5971" i="35"/>
  <c r="AA5971" i="35" s="1"/>
  <c r="U6019" i="35"/>
  <c r="AA6019" i="35" s="1"/>
  <c r="U6028" i="35"/>
  <c r="AA6028" i="35" s="1"/>
  <c r="U6223" i="35"/>
  <c r="AA6223" i="35" s="1"/>
  <c r="U6405" i="35"/>
  <c r="AA6405" i="35" s="1"/>
  <c r="U6455" i="35"/>
  <c r="AA6455" i="35" s="1"/>
  <c r="U6675" i="35"/>
  <c r="AA6675" i="35" s="1"/>
  <c r="U6794" i="35"/>
  <c r="AA6794" i="35" s="1"/>
  <c r="U6911" i="35"/>
  <c r="AA6911" i="35" s="1"/>
  <c r="U6975" i="35"/>
  <c r="AA6975" i="35" s="1"/>
  <c r="U6983" i="35"/>
  <c r="AA6983" i="35" s="1"/>
  <c r="U6991" i="35"/>
  <c r="AA6991" i="35" s="1"/>
  <c r="U6999" i="35"/>
  <c r="AA6999" i="35" s="1"/>
  <c r="U7055" i="35"/>
  <c r="AA7055" i="35" s="1"/>
  <c r="U7063" i="35"/>
  <c r="AA7063" i="35" s="1"/>
  <c r="U7071" i="35"/>
  <c r="AA7071" i="35" s="1"/>
  <c r="U7095" i="35"/>
  <c r="AA7095" i="35" s="1"/>
  <c r="U7431" i="35"/>
  <c r="AA7431" i="35" s="1"/>
  <c r="U2839" i="35"/>
  <c r="AA2839" i="35" s="1"/>
  <c r="U3106" i="35"/>
  <c r="AA3106" i="35" s="1"/>
  <c r="U3371" i="35"/>
  <c r="AA3371" i="35" s="1"/>
  <c r="U3414" i="35"/>
  <c r="AA3414" i="35" s="1"/>
  <c r="U3674" i="35"/>
  <c r="AA3674" i="35" s="1"/>
  <c r="U3776" i="35"/>
  <c r="AA3776" i="35" s="1"/>
  <c r="U4731" i="35"/>
  <c r="AA4731" i="35" s="1"/>
  <c r="U1794" i="35"/>
  <c r="AA1794" i="35" s="1"/>
  <c r="U1869" i="35"/>
  <c r="AA1869" i="35" s="1"/>
  <c r="U2099" i="35"/>
  <c r="AA2099" i="35" s="1"/>
  <c r="U2117" i="35"/>
  <c r="AA2117" i="35" s="1"/>
  <c r="U2934" i="35"/>
  <c r="AA2934" i="35" s="1"/>
  <c r="U2959" i="35"/>
  <c r="AA2959" i="35" s="1"/>
  <c r="U2975" i="35"/>
  <c r="AA2975" i="35" s="1"/>
  <c r="U3552" i="35"/>
  <c r="AA3552" i="35" s="1"/>
  <c r="U3860" i="35"/>
  <c r="AA3860" i="35" s="1"/>
  <c r="U4081" i="35"/>
  <c r="AA4081" i="35" s="1"/>
  <c r="U4940" i="35"/>
  <c r="AA4940" i="35" s="1"/>
  <c r="U5033" i="35"/>
  <c r="AA5033" i="35" s="1"/>
  <c r="U5069" i="35"/>
  <c r="AA5069" i="35" s="1"/>
  <c r="U5235" i="35"/>
  <c r="AA5235" i="35" s="1"/>
  <c r="U5423" i="35"/>
  <c r="AA5423" i="35" s="1"/>
  <c r="U5516" i="35"/>
  <c r="AA5516" i="35" s="1"/>
  <c r="U5876" i="35"/>
  <c r="AA5876" i="35" s="1"/>
  <c r="U6246" i="35"/>
  <c r="AA6246" i="35" s="1"/>
  <c r="U6533" i="35"/>
  <c r="AA6533" i="35" s="1"/>
  <c r="U6554" i="35"/>
  <c r="AA6554" i="35" s="1"/>
  <c r="U7002" i="35"/>
  <c r="AA7002" i="35" s="1"/>
  <c r="U7058" i="35"/>
  <c r="AA7058" i="35" s="1"/>
  <c r="U7074" i="35"/>
  <c r="AA7074" i="35" s="1"/>
  <c r="U7106" i="35"/>
  <c r="AA7106" i="35" s="1"/>
  <c r="U1915" i="35"/>
  <c r="AA1915" i="35" s="1"/>
  <c r="U2262" i="35"/>
  <c r="AA2262" i="35" s="1"/>
  <c r="U2785" i="35"/>
  <c r="AA2785" i="35" s="1"/>
  <c r="U3376" i="35"/>
  <c r="AA3376" i="35" s="1"/>
  <c r="U3706" i="35"/>
  <c r="AA3706" i="35" s="1"/>
  <c r="U3740" i="35"/>
  <c r="AA3740" i="35" s="1"/>
  <c r="U3981" i="35"/>
  <c r="AA3981" i="35" s="1"/>
  <c r="U4686" i="35"/>
  <c r="AA4686" i="35" s="1"/>
  <c r="U4870" i="35"/>
  <c r="AA4870" i="35" s="1"/>
  <c r="U4911" i="35"/>
  <c r="AA4911" i="35" s="1"/>
  <c r="U5067" i="35"/>
  <c r="AA5067" i="35" s="1"/>
  <c r="U5085" i="35"/>
  <c r="AA5085" i="35" s="1"/>
  <c r="U5183" i="35"/>
  <c r="AA5183" i="35" s="1"/>
  <c r="U7911" i="35"/>
  <c r="AA7911" i="35" s="1"/>
  <c r="U86" i="35"/>
  <c r="AA86" i="35" s="1"/>
  <c r="U425" i="35"/>
  <c r="AA425" i="35" s="1"/>
  <c r="U373" i="35"/>
  <c r="AA373" i="35" s="1"/>
  <c r="U539" i="35"/>
  <c r="AA539" i="35" s="1"/>
  <c r="U627" i="35"/>
  <c r="AA627" i="35" s="1"/>
  <c r="U786" i="35"/>
  <c r="AA786" i="35" s="1"/>
  <c r="U822" i="35"/>
  <c r="AA822" i="35" s="1"/>
  <c r="U890" i="35"/>
  <c r="AA890" i="35" s="1"/>
  <c r="U926" i="35"/>
  <c r="AA926" i="35" s="1"/>
  <c r="U962" i="35"/>
  <c r="AA962" i="35" s="1"/>
  <c r="U1099" i="35"/>
  <c r="AA1099" i="35" s="1"/>
  <c r="U82" i="35"/>
  <c r="AA82" i="35" s="1"/>
  <c r="U116" i="35"/>
  <c r="AA116" i="35" s="1"/>
  <c r="U380" i="35"/>
  <c r="AA380" i="35" s="1"/>
  <c r="U454" i="35"/>
  <c r="AA454" i="35" s="1"/>
  <c r="U537" i="35"/>
  <c r="AA537" i="35" s="1"/>
  <c r="U645" i="35"/>
  <c r="AA645" i="35" s="1"/>
  <c r="U670" i="35"/>
  <c r="AA670" i="35" s="1"/>
  <c r="U728" i="35"/>
  <c r="AA728" i="35" s="1"/>
  <c r="U735" i="35"/>
  <c r="AA735" i="35" s="1"/>
  <c r="U766" i="35"/>
  <c r="AA766" i="35" s="1"/>
  <c r="U802" i="35"/>
  <c r="AA802" i="35" s="1"/>
  <c r="U811" i="35"/>
  <c r="AA811" i="35" s="1"/>
  <c r="U917" i="35"/>
  <c r="AA917" i="35" s="1"/>
  <c r="U953" i="35"/>
  <c r="AA953" i="35" s="1"/>
  <c r="U292" i="35"/>
  <c r="AA292" i="35" s="1"/>
  <c r="U310" i="35"/>
  <c r="AA310" i="35" s="1"/>
  <c r="U782" i="35"/>
  <c r="AA782" i="35" s="1"/>
  <c r="U1032" i="35"/>
  <c r="AA1032" i="35" s="1"/>
  <c r="U1059" i="35"/>
  <c r="AA1059" i="35" s="1"/>
  <c r="U1131" i="35"/>
  <c r="AA1131" i="35" s="1"/>
  <c r="U121" i="35"/>
  <c r="AA121" i="35" s="1"/>
  <c r="U202" i="35"/>
  <c r="AA202" i="35" s="1"/>
  <c r="U265" i="35"/>
  <c r="AA265" i="35" s="1"/>
  <c r="U308" i="35"/>
  <c r="AA308" i="35" s="1"/>
  <c r="U488" i="35"/>
  <c r="AA488" i="35" s="1"/>
  <c r="U650" i="35"/>
  <c r="AA650" i="35" s="1"/>
  <c r="U666" i="35"/>
  <c r="AA666" i="35" s="1"/>
  <c r="U733" i="35"/>
  <c r="AA733" i="35" s="1"/>
  <c r="U764" i="35"/>
  <c r="AA764" i="35" s="1"/>
  <c r="U773" i="35"/>
  <c r="AA773" i="35" s="1"/>
  <c r="U800" i="35"/>
  <c r="AA800" i="35" s="1"/>
  <c r="U818" i="35"/>
  <c r="AA818" i="35" s="1"/>
  <c r="U940" i="35"/>
  <c r="AA940" i="35" s="1"/>
  <c r="U324" i="35"/>
  <c r="AA324" i="35" s="1"/>
  <c r="U360" i="35"/>
  <c r="AA360" i="35" s="1"/>
  <c r="U1129" i="35"/>
  <c r="AA1129" i="35" s="1"/>
  <c r="U87" i="35"/>
  <c r="AA87" i="35" s="1"/>
  <c r="U218" i="35"/>
  <c r="AA218" i="35" s="1"/>
  <c r="U306" i="35"/>
  <c r="AA306" i="35" s="1"/>
  <c r="U417" i="35"/>
  <c r="AA417" i="35" s="1"/>
  <c r="U1102" i="35"/>
  <c r="AA1102" i="35" s="1"/>
  <c r="U547" i="35"/>
  <c r="AA547" i="35" s="1"/>
  <c r="U19" i="35"/>
  <c r="AA19" i="35" s="1"/>
  <c r="U390" i="35"/>
  <c r="AA390" i="35" s="1"/>
  <c r="U529" i="35"/>
  <c r="AA529" i="35" s="1"/>
  <c r="U563" i="35"/>
  <c r="AA563" i="35" s="1"/>
  <c r="U644" i="35"/>
  <c r="AA644" i="35" s="1"/>
  <c r="U682" i="35"/>
  <c r="AA682" i="35" s="1"/>
  <c r="U684" i="35"/>
  <c r="AA684" i="35" s="1"/>
  <c r="U749" i="35"/>
  <c r="AA749" i="35" s="1"/>
  <c r="U866" i="35"/>
  <c r="AA866" i="35" s="1"/>
  <c r="U918" i="35"/>
  <c r="AA918" i="35" s="1"/>
  <c r="U1037" i="35"/>
  <c r="AA1037" i="35" s="1"/>
  <c r="U1082" i="35"/>
  <c r="AA1082" i="35" s="1"/>
  <c r="U943" i="35"/>
  <c r="AA943" i="35" s="1"/>
  <c r="U999" i="35"/>
  <c r="AA999" i="35" s="1"/>
  <c r="U232" i="35"/>
  <c r="AA232" i="35" s="1"/>
  <c r="U338" i="35"/>
  <c r="AA338" i="35" s="1"/>
  <c r="U478" i="35"/>
  <c r="AA478" i="35" s="1"/>
  <c r="U611" i="35"/>
  <c r="AA611" i="35" s="1"/>
  <c r="U633" i="35"/>
  <c r="AA633" i="35" s="1"/>
  <c r="U660" i="35"/>
  <c r="AA660" i="35" s="1"/>
  <c r="U669" i="35"/>
  <c r="AA669" i="35" s="1"/>
  <c r="U727" i="35"/>
  <c r="AA727" i="35" s="1"/>
  <c r="U783" i="35"/>
  <c r="AA783" i="35" s="1"/>
  <c r="U1105" i="35"/>
  <c r="AA1105" i="35" s="1"/>
  <c r="U210" i="35"/>
  <c r="AA210" i="35" s="1"/>
  <c r="U246" i="35"/>
  <c r="AA246" i="35" s="1"/>
  <c r="U88" i="35"/>
  <c r="AA88" i="35" s="1"/>
  <c r="U449" i="35"/>
  <c r="AA449" i="35" s="1"/>
  <c r="U550" i="35"/>
  <c r="AA550" i="35" s="1"/>
  <c r="U620" i="35"/>
  <c r="AA620" i="35" s="1"/>
  <c r="U674" i="35"/>
  <c r="AA674" i="35" s="1"/>
  <c r="U723" i="35"/>
  <c r="AA723" i="35" s="1"/>
  <c r="U799" i="35"/>
  <c r="AA799" i="35" s="1"/>
  <c r="U966" i="35"/>
  <c r="AA966" i="35" s="1"/>
  <c r="U1004" i="35"/>
  <c r="AA1004" i="35" s="1"/>
  <c r="U1067" i="35"/>
  <c r="AA1067" i="35" s="1"/>
  <c r="U1227" i="35"/>
  <c r="AA1227" i="35" s="1"/>
  <c r="U1457" i="35"/>
  <c r="AA1457" i="35" s="1"/>
  <c r="U1607" i="35"/>
  <c r="AA1607" i="35" s="1"/>
  <c r="U1690" i="35"/>
  <c r="AA1690" i="35" s="1"/>
  <c r="U1818" i="35"/>
  <c r="AA1818" i="35" s="1"/>
  <c r="U1979" i="35"/>
  <c r="AA1979" i="35" s="1"/>
  <c r="U2049" i="35"/>
  <c r="AA2049" i="35" s="1"/>
  <c r="U2274" i="35"/>
  <c r="AA2274" i="35" s="1"/>
  <c r="U2323" i="35"/>
  <c r="AA2323" i="35" s="1"/>
  <c r="U2399" i="35"/>
  <c r="AA2399" i="35" s="1"/>
  <c r="U2608" i="35"/>
  <c r="AA2608" i="35" s="1"/>
  <c r="U2782" i="35"/>
  <c r="AA2782" i="35" s="1"/>
  <c r="U2815" i="35"/>
  <c r="AA2815" i="35" s="1"/>
  <c r="U2894" i="35"/>
  <c r="AA2894" i="35" s="1"/>
  <c r="U3006" i="35"/>
  <c r="AA3006" i="35" s="1"/>
  <c r="U3031" i="35"/>
  <c r="AA3031" i="35" s="1"/>
  <c r="U3200" i="35"/>
  <c r="AA3200" i="35" s="1"/>
  <c r="U3415" i="35"/>
  <c r="AA3415" i="35" s="1"/>
  <c r="U3610" i="35"/>
  <c r="AA3610" i="35" s="1"/>
  <c r="U3774" i="35"/>
  <c r="AA3774" i="35" s="1"/>
  <c r="U3947" i="35"/>
  <c r="AA3947" i="35" s="1"/>
  <c r="U4013" i="35"/>
  <c r="AA4013" i="35" s="1"/>
  <c r="U4165" i="35"/>
  <c r="AA4165" i="35" s="1"/>
  <c r="U4269" i="35"/>
  <c r="AA4269" i="35" s="1"/>
  <c r="U4287" i="35"/>
  <c r="AA4287" i="35" s="1"/>
  <c r="U4321" i="35"/>
  <c r="AA4321" i="35" s="1"/>
  <c r="U4561" i="35"/>
  <c r="AA4561" i="35" s="1"/>
  <c r="U1623" i="35"/>
  <c r="AA1623" i="35" s="1"/>
  <c r="U1778" i="35"/>
  <c r="AA1778" i="35" s="1"/>
  <c r="U2083" i="35"/>
  <c r="AA2083" i="35" s="1"/>
  <c r="U2128" i="35"/>
  <c r="AA2128" i="35" s="1"/>
  <c r="U2415" i="35"/>
  <c r="AA2415" i="35" s="1"/>
  <c r="U2490" i="35"/>
  <c r="AA2490" i="35" s="1"/>
  <c r="U2769" i="35"/>
  <c r="AA2769" i="35" s="1"/>
  <c r="U2847" i="35"/>
  <c r="AA2847" i="35" s="1"/>
  <c r="U3029" i="35"/>
  <c r="AA3029" i="35" s="1"/>
  <c r="U3169" i="35"/>
  <c r="AA3169" i="35" s="1"/>
  <c r="U3258" i="35"/>
  <c r="AA3258" i="35" s="1"/>
  <c r="U3570" i="35"/>
  <c r="AA3570" i="35" s="1"/>
  <c r="U3619" i="35"/>
  <c r="AA3619" i="35" s="1"/>
  <c r="U3686" i="35"/>
  <c r="AA3686" i="35" s="1"/>
  <c r="U3711" i="35"/>
  <c r="AA3711" i="35" s="1"/>
  <c r="U3727" i="35"/>
  <c r="AA3727" i="35" s="1"/>
  <c r="U4061" i="35"/>
  <c r="AA4061" i="35" s="1"/>
  <c r="U4145" i="35"/>
  <c r="AA4145" i="35" s="1"/>
  <c r="U4224" i="35"/>
  <c r="AA4224" i="35" s="1"/>
  <c r="U4260" i="35"/>
  <c r="AA4260" i="35" s="1"/>
  <c r="U4344" i="35"/>
  <c r="AA4344" i="35" s="1"/>
  <c r="U4465" i="35"/>
  <c r="AA4465" i="35" s="1"/>
  <c r="U1223" i="35"/>
  <c r="AA1223" i="35" s="1"/>
  <c r="U1277" i="35"/>
  <c r="AA1277" i="35" s="1"/>
  <c r="U1543" i="35"/>
  <c r="AA1543" i="35" s="1"/>
  <c r="U1686" i="35"/>
  <c r="AA1686" i="35" s="1"/>
  <c r="U1823" i="35"/>
  <c r="AA1823" i="35" s="1"/>
  <c r="U1839" i="35"/>
  <c r="AA1839" i="35" s="1"/>
  <c r="U2115" i="35"/>
  <c r="AA2115" i="35" s="1"/>
  <c r="U2189" i="35"/>
  <c r="AA2189" i="35" s="1"/>
  <c r="U2252" i="35"/>
  <c r="AA2252" i="35" s="1"/>
  <c r="U2348" i="35"/>
  <c r="AA2348" i="35" s="1"/>
  <c r="U2522" i="35"/>
  <c r="AA2522" i="35" s="1"/>
  <c r="U2554" i="35"/>
  <c r="AA2554" i="35" s="1"/>
  <c r="U2570" i="35"/>
  <c r="AA2570" i="35" s="1"/>
  <c r="U2796" i="35"/>
  <c r="AA2796" i="35" s="1"/>
  <c r="U3312" i="35"/>
  <c r="AA3312" i="35" s="1"/>
  <c r="U3364" i="35"/>
  <c r="AA3364" i="35" s="1"/>
  <c r="U3559" i="35"/>
  <c r="AA3559" i="35" s="1"/>
  <c r="U3684" i="35"/>
  <c r="AA3684" i="35" s="1"/>
  <c r="U3743" i="35"/>
  <c r="AA3743" i="35" s="1"/>
  <c r="U4118" i="35"/>
  <c r="AA4118" i="35" s="1"/>
  <c r="U4161" i="35"/>
  <c r="AA4161" i="35" s="1"/>
  <c r="U4317" i="35"/>
  <c r="AA4317" i="35" s="1"/>
  <c r="U4342" i="35"/>
  <c r="AA4342" i="35" s="1"/>
  <c r="U4660" i="35"/>
  <c r="AA4660" i="35" s="1"/>
  <c r="U4680" i="35"/>
  <c r="AA4680" i="35" s="1"/>
  <c r="U1194" i="35"/>
  <c r="AA1194" i="35" s="1"/>
  <c r="U1196" i="35"/>
  <c r="AA1196" i="35" s="1"/>
  <c r="U1320" i="35"/>
  <c r="AA1320" i="35" s="1"/>
  <c r="U1370" i="35"/>
  <c r="AA1370" i="35" s="1"/>
  <c r="U1428" i="35"/>
  <c r="AA1428" i="35" s="1"/>
  <c r="U1462" i="35"/>
  <c r="AA1462" i="35" s="1"/>
  <c r="U1505" i="35"/>
  <c r="AA1505" i="35" s="1"/>
  <c r="U1855" i="35"/>
  <c r="AA1855" i="35" s="1"/>
  <c r="U1991" i="35"/>
  <c r="AA1991" i="35" s="1"/>
  <c r="U2045" i="35"/>
  <c r="AA2045" i="35" s="1"/>
  <c r="U2106" i="35"/>
  <c r="AA2106" i="35" s="1"/>
  <c r="U2299" i="35"/>
  <c r="AA2299" i="35" s="1"/>
  <c r="U2315" i="35"/>
  <c r="AA2315" i="35" s="1"/>
  <c r="U2479" i="35"/>
  <c r="AA2479" i="35" s="1"/>
  <c r="U2618" i="35"/>
  <c r="AA2618" i="35" s="1"/>
  <c r="U3085" i="35"/>
  <c r="AA3085" i="35" s="1"/>
  <c r="U3143" i="35"/>
  <c r="AA3143" i="35" s="1"/>
  <c r="U3214" i="35"/>
  <c r="AA3214" i="35" s="1"/>
  <c r="U3216" i="35"/>
  <c r="AA3216" i="35" s="1"/>
  <c r="U3303" i="35"/>
  <c r="AA3303" i="35" s="1"/>
  <c r="U3465" i="35"/>
  <c r="AA3465" i="35" s="1"/>
  <c r="U3474" i="35"/>
  <c r="AA3474" i="35" s="1"/>
  <c r="U3512" i="35"/>
  <c r="AA3512" i="35" s="1"/>
  <c r="U3750" i="35"/>
  <c r="AA3750" i="35" s="1"/>
  <c r="U3804" i="35"/>
  <c r="AA3804" i="35" s="1"/>
  <c r="U3806" i="35"/>
  <c r="AA3806" i="35" s="1"/>
  <c r="U3831" i="35"/>
  <c r="AA3831" i="35" s="1"/>
  <c r="U4000" i="35"/>
  <c r="AA4000" i="35" s="1"/>
  <c r="U4032" i="35"/>
  <c r="AA4032" i="35" s="1"/>
  <c r="U4100" i="35"/>
  <c r="AA4100" i="35" s="1"/>
  <c r="U4222" i="35"/>
  <c r="AA4222" i="35" s="1"/>
  <c r="U4535" i="35"/>
  <c r="AA4535" i="35" s="1"/>
  <c r="U4571" i="35"/>
  <c r="AA4571" i="35" s="1"/>
  <c r="U1230" i="35"/>
  <c r="AA1230" i="35" s="1"/>
  <c r="U1293" i="35"/>
  <c r="AA1293" i="35" s="1"/>
  <c r="U1716" i="35"/>
  <c r="AA1716" i="35" s="1"/>
  <c r="U1862" i="35"/>
  <c r="AA1862" i="35" s="1"/>
  <c r="U1871" i="35"/>
  <c r="AA1871" i="35" s="1"/>
  <c r="U1903" i="35"/>
  <c r="AA1903" i="35" s="1"/>
  <c r="U1930" i="35"/>
  <c r="AA1930" i="35" s="1"/>
  <c r="U1998" i="35"/>
  <c r="AA1998" i="35" s="1"/>
  <c r="U2043" i="35"/>
  <c r="AA2043" i="35" s="1"/>
  <c r="U2131" i="35"/>
  <c r="AA2131" i="35" s="1"/>
  <c r="U2259" i="35"/>
  <c r="AA2259" i="35" s="1"/>
  <c r="U2450" i="35"/>
  <c r="AA2450" i="35" s="1"/>
  <c r="U2509" i="35"/>
  <c r="AA2509" i="35" s="1"/>
  <c r="U2783" i="35"/>
  <c r="AA2783" i="35" s="1"/>
  <c r="U2879" i="35"/>
  <c r="AA2879" i="35" s="1"/>
  <c r="U2888" i="35"/>
  <c r="AA2888" i="35" s="1"/>
  <c r="U3016" i="35"/>
  <c r="AA3016" i="35" s="1"/>
  <c r="U3123" i="35"/>
  <c r="AA3123" i="35" s="1"/>
  <c r="U3201" i="35"/>
  <c r="AA3201" i="35" s="1"/>
  <c r="U3427" i="35"/>
  <c r="AA3427" i="35" s="1"/>
  <c r="U3472" i="35"/>
  <c r="AA3472" i="35" s="1"/>
  <c r="U3519" i="35"/>
  <c r="AA3519" i="35" s="1"/>
  <c r="U3582" i="35"/>
  <c r="AA3582" i="35" s="1"/>
  <c r="U3631" i="35"/>
  <c r="AA3631" i="35" s="1"/>
  <c r="U3653" i="35"/>
  <c r="AA3653" i="35" s="1"/>
  <c r="U3820" i="35"/>
  <c r="AA3820" i="35" s="1"/>
  <c r="U4064" i="35"/>
  <c r="AA4064" i="35" s="1"/>
  <c r="U4166" i="35"/>
  <c r="AA4166" i="35" s="1"/>
  <c r="U4376" i="35"/>
  <c r="AA4376" i="35" s="1"/>
  <c r="U4468" i="35"/>
  <c r="AA4468" i="35" s="1"/>
  <c r="U4479" i="35"/>
  <c r="AA4479" i="35" s="1"/>
  <c r="U4495" i="35"/>
  <c r="AA4495" i="35" s="1"/>
  <c r="U1433" i="35"/>
  <c r="AA1433" i="35" s="1"/>
  <c r="U1244" i="35"/>
  <c r="AA1244" i="35" s="1"/>
  <c r="U1298" i="35"/>
  <c r="AA1298" i="35" s="1"/>
  <c r="U1615" i="35"/>
  <c r="AA1615" i="35" s="1"/>
  <c r="U1698" i="35"/>
  <c r="AA1698" i="35" s="1"/>
  <c r="U1806" i="35"/>
  <c r="AA1806" i="35" s="1"/>
  <c r="U1996" i="35"/>
  <c r="AA1996" i="35" s="1"/>
  <c r="U2165" i="35"/>
  <c r="AA2165" i="35" s="1"/>
  <c r="U2237" i="35"/>
  <c r="AA2237" i="35" s="1"/>
  <c r="U2557" i="35"/>
  <c r="AA2557" i="35" s="1"/>
  <c r="U2623" i="35"/>
  <c r="AA2623" i="35" s="1"/>
  <c r="U2743" i="35"/>
  <c r="AA2743" i="35" s="1"/>
  <c r="U2902" i="35"/>
  <c r="AA2902" i="35" s="1"/>
  <c r="U2962" i="35"/>
  <c r="AA2962" i="35" s="1"/>
  <c r="U3005" i="35"/>
  <c r="AA3005" i="35" s="1"/>
  <c r="U3099" i="35"/>
  <c r="AA3099" i="35" s="1"/>
  <c r="U3333" i="35"/>
  <c r="AA3333" i="35" s="1"/>
  <c r="U3367" i="35"/>
  <c r="AA3367" i="35" s="1"/>
  <c r="U3385" i="35"/>
  <c r="AA3385" i="35" s="1"/>
  <c r="U3423" i="35"/>
  <c r="AA3423" i="35" s="1"/>
  <c r="U3479" i="35"/>
  <c r="AA3479" i="35" s="1"/>
  <c r="U3571" i="35"/>
  <c r="AA3571" i="35" s="1"/>
  <c r="U3580" i="35"/>
  <c r="AA3580" i="35" s="1"/>
  <c r="U3649" i="35"/>
  <c r="AA3649" i="35" s="1"/>
  <c r="U3667" i="35"/>
  <c r="AA3667" i="35" s="1"/>
  <c r="U3687" i="35"/>
  <c r="AA3687" i="35" s="1"/>
  <c r="U3818" i="35"/>
  <c r="AA3818" i="35" s="1"/>
  <c r="U4071" i="35"/>
  <c r="AA4071" i="35" s="1"/>
  <c r="U4356" i="35"/>
  <c r="AA4356" i="35" s="1"/>
  <c r="U4426" i="35"/>
  <c r="AA4426" i="35" s="1"/>
  <c r="U4551" i="35"/>
  <c r="AA4551" i="35" s="1"/>
  <c r="U4656" i="35"/>
  <c r="AA4656" i="35" s="1"/>
  <c r="U1181" i="35"/>
  <c r="AA1181" i="35" s="1"/>
  <c r="U1314" i="35"/>
  <c r="AA1314" i="35" s="1"/>
  <c r="U1678" i="35"/>
  <c r="AA1678" i="35" s="1"/>
  <c r="U1732" i="35"/>
  <c r="AA1732" i="35" s="1"/>
  <c r="U1815" i="35"/>
  <c r="AA1815" i="35" s="1"/>
  <c r="U1851" i="35"/>
  <c r="AA1851" i="35" s="1"/>
  <c r="U2003" i="35"/>
  <c r="AA2003" i="35" s="1"/>
  <c r="U2066" i="35"/>
  <c r="AA2066" i="35" s="1"/>
  <c r="U2582" i="35"/>
  <c r="AA2582" i="35" s="1"/>
  <c r="U2614" i="35"/>
  <c r="AA2614" i="35" s="1"/>
  <c r="U2621" i="35"/>
  <c r="AA2621" i="35" s="1"/>
  <c r="U2734" i="35"/>
  <c r="AA2734" i="35" s="1"/>
  <c r="U2779" i="35"/>
  <c r="AA2779" i="35" s="1"/>
  <c r="U2799" i="35"/>
  <c r="AA2799" i="35" s="1"/>
  <c r="U3253" i="35"/>
  <c r="AA3253" i="35" s="1"/>
  <c r="U3403" i="35"/>
  <c r="AA3403" i="35" s="1"/>
  <c r="U3490" i="35"/>
  <c r="AA3490" i="35" s="1"/>
  <c r="U4209" i="35"/>
  <c r="AA4209" i="35" s="1"/>
  <c r="U4259" i="35"/>
  <c r="AA4259" i="35" s="1"/>
  <c r="U4293" i="35"/>
  <c r="AA4293" i="35" s="1"/>
  <c r="U4509" i="35"/>
  <c r="AA4509" i="35" s="1"/>
  <c r="U4567" i="35"/>
  <c r="AA4567" i="35" s="1"/>
  <c r="U4596" i="35"/>
  <c r="AA4596" i="35" s="1"/>
  <c r="U2446" i="35"/>
  <c r="AA2446" i="35" s="1"/>
  <c r="U2938" i="35"/>
  <c r="AA2938" i="35" s="1"/>
  <c r="U1960" i="35"/>
  <c r="AA1960" i="35" s="1"/>
  <c r="U2251" i="35"/>
  <c r="AA2251" i="35" s="1"/>
  <c r="U2365" i="35"/>
  <c r="AA2365" i="35" s="1"/>
  <c r="U2421" i="35"/>
  <c r="AA2421" i="35" s="1"/>
  <c r="U3050" i="35"/>
  <c r="AA3050" i="35" s="1"/>
  <c r="U3086" i="35"/>
  <c r="AA3086" i="35" s="1"/>
  <c r="U3215" i="35"/>
  <c r="AA3215" i="35" s="1"/>
  <c r="U3217" i="35"/>
  <c r="AA3217" i="35" s="1"/>
  <c r="U3338" i="35"/>
  <c r="AA3338" i="35" s="1"/>
  <c r="U3392" i="35"/>
  <c r="AA3392" i="35" s="1"/>
  <c r="U3656" i="35"/>
  <c r="AA3656" i="35" s="1"/>
  <c r="U3692" i="35"/>
  <c r="AA3692" i="35" s="1"/>
  <c r="U3787" i="35"/>
  <c r="AA3787" i="35" s="1"/>
  <c r="U3924" i="35"/>
  <c r="AA3924" i="35" s="1"/>
  <c r="U3967" i="35"/>
  <c r="AA3967" i="35" s="1"/>
  <c r="U4144" i="35"/>
  <c r="AA4144" i="35" s="1"/>
  <c r="U4223" i="35"/>
  <c r="AA4223" i="35" s="1"/>
  <c r="U4239" i="35"/>
  <c r="AA4239" i="35" s="1"/>
  <c r="U4518" i="35"/>
  <c r="AA4518" i="35" s="1"/>
  <c r="U4536" i="35"/>
  <c r="AA4536" i="35" s="1"/>
  <c r="U4583" i="35"/>
  <c r="AA4583" i="35" s="1"/>
  <c r="U1258" i="35"/>
  <c r="AA1258" i="35" s="1"/>
  <c r="U1276" i="35"/>
  <c r="AA1276" i="35" s="1"/>
  <c r="U1285" i="35"/>
  <c r="AA1285" i="35" s="1"/>
  <c r="U1312" i="35"/>
  <c r="AA1312" i="35" s="1"/>
  <c r="U1371" i="35"/>
  <c r="AA1371" i="35" s="1"/>
  <c r="U1802" i="35"/>
  <c r="AA1802" i="35" s="1"/>
  <c r="U1811" i="35"/>
  <c r="AA1811" i="35" s="1"/>
  <c r="U1847" i="35"/>
  <c r="AA1847" i="35" s="1"/>
  <c r="U2019" i="35"/>
  <c r="AA2019" i="35" s="1"/>
  <c r="U2053" i="35"/>
  <c r="AA2053" i="35" s="1"/>
  <c r="U2206" i="35"/>
  <c r="AA2206" i="35" s="1"/>
  <c r="U2356" i="35"/>
  <c r="AA2356" i="35" s="1"/>
  <c r="U2521" i="35"/>
  <c r="AA2521" i="35" s="1"/>
  <c r="U2655" i="35"/>
  <c r="AA2655" i="35" s="1"/>
  <c r="U2671" i="35"/>
  <c r="AA2671" i="35" s="1"/>
  <c r="U2795" i="35"/>
  <c r="AA2795" i="35" s="1"/>
  <c r="U2817" i="35"/>
  <c r="AA2817" i="35" s="1"/>
  <c r="U2862" i="35"/>
  <c r="AA2862" i="35" s="1"/>
  <c r="U3010" i="35"/>
  <c r="AA3010" i="35" s="1"/>
  <c r="U3033" i="35"/>
  <c r="AA3033" i="35" s="1"/>
  <c r="U3095" i="35"/>
  <c r="AA3095" i="35" s="1"/>
  <c r="U3242" i="35"/>
  <c r="AA3242" i="35" s="1"/>
  <c r="U3683" i="35"/>
  <c r="AA3683" i="35" s="1"/>
  <c r="U4305" i="35"/>
  <c r="AA4305" i="35" s="1"/>
  <c r="U4514" i="35"/>
  <c r="AA4514" i="35" s="1"/>
  <c r="U4630" i="35"/>
  <c r="AA4630" i="35" s="1"/>
  <c r="U4643" i="35"/>
  <c r="AA4643" i="35" s="1"/>
  <c r="U1247" i="35"/>
  <c r="AA1247" i="35" s="1"/>
  <c r="U1301" i="35"/>
  <c r="AA1301" i="35" s="1"/>
  <c r="U1443" i="35"/>
  <c r="AA1443" i="35" s="1"/>
  <c r="U2835" i="35"/>
  <c r="AA2835" i="35" s="1"/>
  <c r="U1326" i="35"/>
  <c r="AA1326" i="35" s="1"/>
  <c r="U1369" i="35"/>
  <c r="AA1369" i="35" s="1"/>
  <c r="U1376" i="35"/>
  <c r="AA1376" i="35" s="1"/>
  <c r="U1495" i="35"/>
  <c r="AA1495" i="35" s="1"/>
  <c r="U1531" i="35"/>
  <c r="AA1531" i="35" s="1"/>
  <c r="U1558" i="35"/>
  <c r="AA1558" i="35" s="1"/>
  <c r="U1578" i="35"/>
  <c r="AA1578" i="35" s="1"/>
  <c r="U1627" i="35"/>
  <c r="AA1627" i="35" s="1"/>
  <c r="U1645" i="35"/>
  <c r="AA1645" i="35" s="1"/>
  <c r="U1663" i="35"/>
  <c r="AA1663" i="35" s="1"/>
  <c r="U1757" i="35"/>
  <c r="AA1757" i="35" s="1"/>
  <c r="U1972" i="35"/>
  <c r="AA1972" i="35" s="1"/>
  <c r="U2195" i="35"/>
  <c r="AA2195" i="35" s="1"/>
  <c r="U2276" i="35"/>
  <c r="AA2276" i="35" s="1"/>
  <c r="U2426" i="35"/>
  <c r="AA2426" i="35" s="1"/>
  <c r="U2535" i="35"/>
  <c r="AA2535" i="35" s="1"/>
  <c r="U2981" i="35"/>
  <c r="AA2981" i="35" s="1"/>
  <c r="U3008" i="35"/>
  <c r="AA3008" i="35" s="1"/>
  <c r="U3211" i="35"/>
  <c r="AA3211" i="35" s="1"/>
  <c r="U3273" i="35"/>
  <c r="AA3273" i="35" s="1"/>
  <c r="U3451" i="35"/>
  <c r="AA3451" i="35" s="1"/>
  <c r="U3482" i="35"/>
  <c r="AA3482" i="35" s="1"/>
  <c r="U3583" i="35"/>
  <c r="AA3583" i="35" s="1"/>
  <c r="U3697" i="35"/>
  <c r="AA3697" i="35" s="1"/>
  <c r="U4133" i="35"/>
  <c r="AA4133" i="35" s="1"/>
  <c r="U4246" i="35"/>
  <c r="AA4246" i="35" s="1"/>
  <c r="U4384" i="35"/>
  <c r="AA4384" i="35" s="1"/>
  <c r="U4445" i="35"/>
  <c r="AA4445" i="35" s="1"/>
  <c r="U4590" i="35"/>
  <c r="AA4590" i="35" s="1"/>
  <c r="U4862" i="35"/>
  <c r="AA4862" i="35" s="1"/>
  <c r="U4958" i="35"/>
  <c r="AA4958" i="35" s="1"/>
  <c r="U4987" i="35"/>
  <c r="AA4987" i="35" s="1"/>
  <c r="U5072" i="35"/>
  <c r="AA5072" i="35" s="1"/>
  <c r="U5572" i="35"/>
  <c r="AA5572" i="35" s="1"/>
  <c r="U5615" i="35"/>
  <c r="AA5615" i="35" s="1"/>
  <c r="U5795" i="35"/>
  <c r="AA5795" i="35" s="1"/>
  <c r="U5847" i="35"/>
  <c r="AA5847" i="35" s="1"/>
  <c r="U5944" i="35"/>
  <c r="AA5944" i="35" s="1"/>
  <c r="U5969" i="35"/>
  <c r="AA5969" i="35" s="1"/>
  <c r="U6030" i="35"/>
  <c r="AA6030" i="35" s="1"/>
  <c r="U6111" i="35"/>
  <c r="AA6111" i="35" s="1"/>
  <c r="U6342" i="35"/>
  <c r="AA6342" i="35" s="1"/>
  <c r="U6410" i="35"/>
  <c r="AA6410" i="35" s="1"/>
  <c r="U6442" i="35"/>
  <c r="AA6442" i="35" s="1"/>
  <c r="U6724" i="35"/>
  <c r="AA6724" i="35" s="1"/>
  <c r="U6813" i="35"/>
  <c r="AA6813" i="35" s="1"/>
  <c r="U7270" i="35"/>
  <c r="AA7270" i="35" s="1"/>
  <c r="U7294" i="35"/>
  <c r="AA7294" i="35" s="1"/>
  <c r="U7358" i="35"/>
  <c r="AA7358" i="35" s="1"/>
  <c r="U7486" i="35"/>
  <c r="AA7486" i="35" s="1"/>
  <c r="U7518" i="35"/>
  <c r="AA7518" i="35" s="1"/>
  <c r="U7744" i="35"/>
  <c r="AA7744" i="35" s="1"/>
  <c r="U7978" i="35"/>
  <c r="AA7978" i="35" s="1"/>
  <c r="U4707" i="35"/>
  <c r="AA4707" i="35" s="1"/>
  <c r="U4776" i="35"/>
  <c r="AA4776" i="35" s="1"/>
  <c r="U4835" i="35"/>
  <c r="AA4835" i="35" s="1"/>
  <c r="U4889" i="35"/>
  <c r="AA4889" i="35" s="1"/>
  <c r="U4969" i="35"/>
  <c r="AA4969" i="35" s="1"/>
  <c r="U4994" i="35"/>
  <c r="AA4994" i="35" s="1"/>
  <c r="U5113" i="35"/>
  <c r="AA5113" i="35" s="1"/>
  <c r="U5250" i="35"/>
  <c r="AA5250" i="35" s="1"/>
  <c r="U5340" i="35"/>
  <c r="AA5340" i="35" s="1"/>
  <c r="U5428" i="35"/>
  <c r="AA5428" i="35" s="1"/>
  <c r="U5500" i="35"/>
  <c r="AA5500" i="35" s="1"/>
  <c r="U5678" i="35"/>
  <c r="AA5678" i="35" s="1"/>
  <c r="U5739" i="35"/>
  <c r="AA5739" i="35" s="1"/>
  <c r="U6046" i="35"/>
  <c r="AA6046" i="35" s="1"/>
  <c r="U6143" i="35"/>
  <c r="AA6143" i="35" s="1"/>
  <c r="U6222" i="35"/>
  <c r="AA6222" i="35" s="1"/>
  <c r="U6283" i="35"/>
  <c r="AA6283" i="35" s="1"/>
  <c r="U6331" i="35"/>
  <c r="AA6331" i="35" s="1"/>
  <c r="U6374" i="35"/>
  <c r="AA6374" i="35" s="1"/>
  <c r="U6525" i="35"/>
  <c r="AA6525" i="35" s="1"/>
  <c r="U6677" i="35"/>
  <c r="AA6677" i="35" s="1"/>
  <c r="U6706" i="35"/>
  <c r="AA6706" i="35" s="1"/>
  <c r="U6800" i="35"/>
  <c r="AA6800" i="35" s="1"/>
  <c r="U6808" i="35"/>
  <c r="AA6808" i="35" s="1"/>
  <c r="U6882" i="35"/>
  <c r="AA6882" i="35" s="1"/>
  <c r="U6935" i="35"/>
  <c r="AA6935" i="35" s="1"/>
  <c r="U6972" i="35"/>
  <c r="AA6972" i="35" s="1"/>
  <c r="U6980" i="35"/>
  <c r="AA6980" i="35" s="1"/>
  <c r="U6988" i="35"/>
  <c r="AA6988" i="35" s="1"/>
  <c r="U6996" i="35"/>
  <c r="AA6996" i="35" s="1"/>
  <c r="U7052" i="35"/>
  <c r="AA7052" i="35" s="1"/>
  <c r="U7068" i="35"/>
  <c r="AA7068" i="35" s="1"/>
  <c r="U7108" i="35"/>
  <c r="AA7108" i="35" s="1"/>
  <c r="U7265" i="35"/>
  <c r="AA7265" i="35" s="1"/>
  <c r="U7553" i="35"/>
  <c r="AA7553" i="35" s="1"/>
  <c r="U7622" i="35"/>
  <c r="AA7622" i="35" s="1"/>
  <c r="U7686" i="35"/>
  <c r="AA7686" i="35" s="1"/>
  <c r="U7941" i="35"/>
  <c r="AA7941" i="35" s="1"/>
  <c r="U7989" i="35"/>
  <c r="AA7989" i="35" s="1"/>
  <c r="U8114" i="35"/>
  <c r="AA8114" i="35" s="1"/>
  <c r="U5983" i="35"/>
  <c r="AA5983" i="35" s="1"/>
  <c r="U5999" i="35"/>
  <c r="AA5999" i="35" s="1"/>
  <c r="U6017" i="35"/>
  <c r="AA6017" i="35" s="1"/>
  <c r="U6512" i="35"/>
  <c r="AA6512" i="35" s="1"/>
  <c r="U6528" i="35"/>
  <c r="AA6528" i="35" s="1"/>
  <c r="U6877" i="35"/>
  <c r="AA6877" i="35" s="1"/>
  <c r="U6885" i="35"/>
  <c r="AA6885" i="35" s="1"/>
  <c r="U6922" i="35"/>
  <c r="AA6922" i="35" s="1"/>
  <c r="U6930" i="35"/>
  <c r="AA6930" i="35" s="1"/>
  <c r="U7316" i="35"/>
  <c r="AA7316" i="35" s="1"/>
  <c r="U7340" i="35"/>
  <c r="AA7340" i="35" s="1"/>
  <c r="U7968" i="35"/>
  <c r="AA7968" i="35" s="1"/>
  <c r="U8000" i="35"/>
  <c r="AA8000" i="35" s="1"/>
  <c r="U8008" i="35"/>
  <c r="AA8008" i="35" s="1"/>
  <c r="U8037" i="35"/>
  <c r="AA8037" i="35" s="1"/>
  <c r="U4694" i="35"/>
  <c r="AA4694" i="35" s="1"/>
  <c r="U4808" i="35"/>
  <c r="AA4808" i="35" s="1"/>
  <c r="U4833" i="35"/>
  <c r="AA4833" i="35" s="1"/>
  <c r="U4934" i="35"/>
  <c r="AA4934" i="35" s="1"/>
  <c r="U4967" i="35"/>
  <c r="AA4967" i="35" s="1"/>
  <c r="U5068" i="35"/>
  <c r="AA5068" i="35" s="1"/>
  <c r="U5129" i="35"/>
  <c r="AA5129" i="35" s="1"/>
  <c r="U5257" i="35"/>
  <c r="AA5257" i="35" s="1"/>
  <c r="U5311" i="35"/>
  <c r="AA5311" i="35" s="1"/>
  <c r="U5399" i="35"/>
  <c r="AA5399" i="35" s="1"/>
  <c r="U5417" i="35"/>
  <c r="AA5417" i="35" s="1"/>
  <c r="U5426" i="35"/>
  <c r="AA5426" i="35" s="1"/>
  <c r="U5518" i="35"/>
  <c r="AA5518" i="35" s="1"/>
  <c r="U5611" i="35"/>
  <c r="AA5611" i="35" s="1"/>
  <c r="U4683" i="35"/>
  <c r="AA4683" i="35" s="1"/>
  <c r="U4905" i="35"/>
  <c r="AA4905" i="35" s="1"/>
  <c r="U5037" i="35"/>
  <c r="AA5037" i="35" s="1"/>
  <c r="U5066" i="35"/>
  <c r="AA5066" i="35" s="1"/>
  <c r="U5111" i="35"/>
  <c r="AA5111" i="35" s="1"/>
  <c r="U5140" i="35"/>
  <c r="AA5140" i="35" s="1"/>
  <c r="U5228" i="35"/>
  <c r="AA5228" i="35" s="1"/>
  <c r="U5345" i="35"/>
  <c r="AA5345" i="35" s="1"/>
  <c r="U5379" i="35"/>
  <c r="AA5379" i="35" s="1"/>
  <c r="U5435" i="35"/>
  <c r="AA5435" i="35" s="1"/>
  <c r="U5471" i="35"/>
  <c r="AA5471" i="35" s="1"/>
  <c r="U5480" i="35"/>
  <c r="AA5480" i="35" s="1"/>
  <c r="U5609" i="35"/>
  <c r="AA5609" i="35" s="1"/>
  <c r="U5629" i="35"/>
  <c r="AA5629" i="35" s="1"/>
  <c r="U5647" i="35"/>
  <c r="AA5647" i="35" s="1"/>
  <c r="U5850" i="35"/>
  <c r="AA5850" i="35" s="1"/>
  <c r="U5963" i="35"/>
  <c r="AA5963" i="35" s="1"/>
  <c r="U6200" i="35"/>
  <c r="AA6200" i="35" s="1"/>
  <c r="U6270" i="35"/>
  <c r="AA6270" i="35" s="1"/>
  <c r="U6570" i="35"/>
  <c r="AA6570" i="35" s="1"/>
  <c r="U6667" i="35"/>
  <c r="AA6667" i="35" s="1"/>
  <c r="U6714" i="35"/>
  <c r="AA6714" i="35" s="1"/>
  <c r="U6735" i="35"/>
  <c r="AA6735" i="35" s="1"/>
  <c r="U6811" i="35"/>
  <c r="AA6811" i="35" s="1"/>
  <c r="U6925" i="35"/>
  <c r="AA6925" i="35" s="1"/>
  <c r="U7098" i="35"/>
  <c r="AA7098" i="35" s="1"/>
  <c r="U7127" i="35"/>
  <c r="AA7127" i="35" s="1"/>
  <c r="U7436" i="35"/>
  <c r="AA7436" i="35" s="1"/>
  <c r="U7508" i="35"/>
  <c r="AA7508" i="35" s="1"/>
  <c r="U7548" i="35"/>
  <c r="AA7548" i="35" s="1"/>
  <c r="U7556" i="35"/>
  <c r="AA7556" i="35" s="1"/>
  <c r="U7596" i="35"/>
  <c r="AA7596" i="35" s="1"/>
  <c r="U7846" i="35"/>
  <c r="AA7846" i="35" s="1"/>
  <c r="U8024" i="35"/>
  <c r="AA8024" i="35" s="1"/>
  <c r="U8064" i="35"/>
  <c r="AA8064" i="35" s="1"/>
  <c r="U7708" i="35"/>
  <c r="AA7708" i="35" s="1"/>
  <c r="U7745" i="35"/>
  <c r="AA7745" i="35" s="1"/>
  <c r="U7902" i="35"/>
  <c r="AA7902" i="35" s="1"/>
  <c r="U8144" i="35"/>
  <c r="AA8144" i="35" s="1"/>
  <c r="U4699" i="35"/>
  <c r="AA4699" i="35" s="1"/>
  <c r="U4813" i="35"/>
  <c r="AA4813" i="35" s="1"/>
  <c r="U5244" i="35"/>
  <c r="AA5244" i="35" s="1"/>
  <c r="U5503" i="35"/>
  <c r="AA5503" i="35" s="1"/>
  <c r="U5681" i="35"/>
  <c r="AA5681" i="35" s="1"/>
  <c r="U5848" i="35"/>
  <c r="AA5848" i="35" s="1"/>
  <c r="U6547" i="35"/>
  <c r="AA6547" i="35" s="1"/>
  <c r="U6552" i="35"/>
  <c r="AA6552" i="35" s="1"/>
  <c r="U6586" i="35"/>
  <c r="AA6586" i="35" s="1"/>
  <c r="U6699" i="35"/>
  <c r="AA6699" i="35" s="1"/>
  <c r="U6743" i="35"/>
  <c r="AA6743" i="35" s="1"/>
  <c r="U6806" i="35"/>
  <c r="AA6806" i="35" s="1"/>
  <c r="U6830" i="35"/>
  <c r="AA6830" i="35" s="1"/>
  <c r="U6859" i="35"/>
  <c r="AA6859" i="35" s="1"/>
  <c r="U7130" i="35"/>
  <c r="AA7130" i="35" s="1"/>
  <c r="U7415" i="35"/>
  <c r="AA7415" i="35" s="1"/>
  <c r="U7423" i="35"/>
  <c r="AA7423" i="35" s="1"/>
  <c r="U7439" i="35"/>
  <c r="AA7439" i="35" s="1"/>
  <c r="U7463" i="35"/>
  <c r="AA7463" i="35" s="1"/>
  <c r="U7471" i="35"/>
  <c r="AA7471" i="35" s="1"/>
  <c r="U4795" i="35"/>
  <c r="AA4795" i="35" s="1"/>
  <c r="U4941" i="35"/>
  <c r="AA4941" i="35" s="1"/>
  <c r="U4957" i="35"/>
  <c r="AA4957" i="35" s="1"/>
  <c r="U5082" i="35"/>
  <c r="AA5082" i="35" s="1"/>
  <c r="U5163" i="35"/>
  <c r="AA5163" i="35" s="1"/>
  <c r="U5208" i="35"/>
  <c r="AA5208" i="35" s="1"/>
  <c r="U5334" i="35"/>
  <c r="AA5334" i="35" s="1"/>
  <c r="U5413" i="35"/>
  <c r="AA5413" i="35" s="1"/>
  <c r="U5494" i="35"/>
  <c r="AA5494" i="35" s="1"/>
  <c r="U5564" i="35"/>
  <c r="AA5564" i="35" s="1"/>
  <c r="U5740" i="35"/>
  <c r="AA5740" i="35" s="1"/>
  <c r="U5943" i="35"/>
  <c r="AA5943" i="35" s="1"/>
  <c r="U5986" i="35"/>
  <c r="AA5986" i="35" s="1"/>
  <c r="U6343" i="35"/>
  <c r="AA6343" i="35" s="1"/>
  <c r="U6377" i="35"/>
  <c r="AA6377" i="35" s="1"/>
  <c r="U6573" i="35"/>
  <c r="AA6573" i="35" s="1"/>
  <c r="U6610" i="35"/>
  <c r="AA6610" i="35" s="1"/>
  <c r="U6712" i="35"/>
  <c r="AA6712" i="35" s="1"/>
  <c r="U6751" i="35"/>
  <c r="AA6751" i="35" s="1"/>
  <c r="U6936" i="35"/>
  <c r="AA6936" i="35" s="1"/>
  <c r="U7037" i="35"/>
  <c r="AA7037" i="35" s="1"/>
  <c r="U7053" i="35"/>
  <c r="AA7053" i="35" s="1"/>
  <c r="U7061" i="35"/>
  <c r="AA7061" i="35" s="1"/>
  <c r="U7085" i="35"/>
  <c r="AA7085" i="35" s="1"/>
  <c r="U7101" i="35"/>
  <c r="AA7101" i="35" s="1"/>
  <c r="U7490" i="35"/>
  <c r="AA7490" i="35" s="1"/>
  <c r="U7615" i="35"/>
  <c r="AA7615" i="35" s="1"/>
  <c r="U7687" i="35"/>
  <c r="AA7687" i="35" s="1"/>
  <c r="U7703" i="35"/>
  <c r="AA7703" i="35" s="1"/>
  <c r="U8083" i="35"/>
  <c r="AA8083" i="35" s="1"/>
  <c r="U8139" i="35"/>
  <c r="AA8139" i="35" s="1"/>
  <c r="U4708" i="35"/>
  <c r="AA4708" i="35" s="1"/>
  <c r="U4739" i="35"/>
  <c r="AA4739" i="35" s="1"/>
  <c r="U4861" i="35"/>
  <c r="AA4861" i="35" s="1"/>
  <c r="U4872" i="35"/>
  <c r="AA4872" i="35" s="1"/>
  <c r="U4908" i="35"/>
  <c r="AA4908" i="35" s="1"/>
  <c r="U4937" i="35"/>
  <c r="AA4937" i="35" s="1"/>
  <c r="U5022" i="35"/>
  <c r="AA5022" i="35" s="1"/>
  <c r="U5040" i="35"/>
  <c r="AA5040" i="35" s="1"/>
  <c r="U5098" i="35"/>
  <c r="AA5098" i="35" s="1"/>
  <c r="U5240" i="35"/>
  <c r="AA5240" i="35" s="1"/>
  <c r="U5402" i="35"/>
  <c r="AA5402" i="35" s="1"/>
  <c r="U5467" i="35"/>
  <c r="AA5467" i="35" s="1"/>
  <c r="U5483" i="35"/>
  <c r="AA5483" i="35" s="1"/>
  <c r="U5641" i="35"/>
  <c r="AA5641" i="35" s="1"/>
  <c r="U5686" i="35"/>
  <c r="AA5686" i="35" s="1"/>
  <c r="U5808" i="35"/>
  <c r="AA5808" i="35" s="1"/>
  <c r="U5896" i="35"/>
  <c r="AA5896" i="35" s="1"/>
  <c r="U5905" i="35"/>
  <c r="AA5905" i="35" s="1"/>
  <c r="U6291" i="35"/>
  <c r="AA6291" i="35" s="1"/>
  <c r="U6316" i="35"/>
  <c r="AA6316" i="35" s="1"/>
  <c r="U6382" i="35"/>
  <c r="AA6382" i="35" s="1"/>
  <c r="U6409" i="35"/>
  <c r="AA6409" i="35" s="1"/>
  <c r="U6513" i="35"/>
  <c r="AA6513" i="35" s="1"/>
  <c r="U6576" i="35"/>
  <c r="AA6576" i="35" s="1"/>
  <c r="U6878" i="35"/>
  <c r="AA6878" i="35" s="1"/>
  <c r="U6886" i="35"/>
  <c r="AA6886" i="35" s="1"/>
  <c r="U6984" i="35"/>
  <c r="AA6984" i="35" s="1"/>
  <c r="U7000" i="35"/>
  <c r="AA7000" i="35" s="1"/>
  <c r="U7032" i="35"/>
  <c r="AA7032" i="35" s="1"/>
  <c r="U7104" i="35"/>
  <c r="AA7104" i="35" s="1"/>
  <c r="U7301" i="35"/>
  <c r="AA7301" i="35" s="1"/>
  <c r="U7610" i="35"/>
  <c r="AA7610" i="35" s="1"/>
  <c r="U7618" i="35"/>
  <c r="AA7618" i="35" s="1"/>
  <c r="U7674" i="35"/>
  <c r="AA7674" i="35" s="1"/>
  <c r="U7698" i="35"/>
  <c r="AA7698" i="35" s="1"/>
  <c r="U7735" i="35"/>
  <c r="AA7735" i="35" s="1"/>
  <c r="U8057" i="35"/>
  <c r="AA8057" i="35" s="1"/>
  <c r="U5247" i="35"/>
  <c r="AA5247" i="35" s="1"/>
  <c r="U5276" i="35"/>
  <c r="AA5276" i="35" s="1"/>
  <c r="U5294" i="35"/>
  <c r="AA5294" i="35" s="1"/>
  <c r="U5312" i="35"/>
  <c r="AA5312" i="35" s="1"/>
  <c r="U5380" i="35"/>
  <c r="AA5380" i="35" s="1"/>
  <c r="U5553" i="35"/>
  <c r="AA5553" i="35" s="1"/>
  <c r="U5596" i="35"/>
  <c r="AA5596" i="35" s="1"/>
  <c r="U6697" i="35"/>
  <c r="AA6697" i="35" s="1"/>
  <c r="U6741" i="35"/>
  <c r="AA6741" i="35" s="1"/>
  <c r="U6770" i="35"/>
  <c r="AA6770" i="35" s="1"/>
  <c r="U6804" i="35"/>
  <c r="AA6804" i="35" s="1"/>
  <c r="U6889" i="35"/>
  <c r="AA6889" i="35" s="1"/>
  <c r="U6926" i="35"/>
  <c r="AA6926" i="35" s="1"/>
  <c r="U7328" i="35"/>
  <c r="AA7328" i="35" s="1"/>
  <c r="U7365" i="35"/>
  <c r="AA7365" i="35" s="1"/>
  <c r="U7397" i="35"/>
  <c r="AA7397" i="35" s="1"/>
  <c r="U7405" i="35"/>
  <c r="AA7405" i="35" s="1"/>
  <c r="U7429" i="35"/>
  <c r="AA7429" i="35" s="1"/>
  <c r="U7437" i="35"/>
  <c r="AA7437" i="35" s="1"/>
  <c r="U7453" i="35"/>
  <c r="AA7453" i="35" s="1"/>
  <c r="U7461" i="35"/>
  <c r="AA7461" i="35" s="1"/>
  <c r="U7525" i="35"/>
  <c r="AA7525" i="35" s="1"/>
  <c r="U7533" i="35"/>
  <c r="AA7533" i="35" s="1"/>
  <c r="U7541" i="35"/>
  <c r="AA7541" i="35" s="1"/>
  <c r="U7581" i="35"/>
  <c r="AA7581" i="35" s="1"/>
  <c r="U7589" i="35"/>
  <c r="AA7589" i="35" s="1"/>
  <c r="U7767" i="35"/>
  <c r="AA7767" i="35" s="1"/>
  <c r="U7791" i="35"/>
  <c r="AA7791" i="35" s="1"/>
  <c r="U7815" i="35"/>
  <c r="AA7815" i="35" s="1"/>
  <c r="U7823" i="35"/>
  <c r="AA7823" i="35" s="1"/>
  <c r="U7855" i="35"/>
  <c r="AA7855" i="35" s="1"/>
  <c r="U7879" i="35"/>
  <c r="AA7879" i="35" s="1"/>
  <c r="U4664" i="35"/>
  <c r="AA4664" i="35" s="1"/>
  <c r="U4675" i="35"/>
  <c r="AA4675" i="35" s="1"/>
  <c r="U4715" i="35"/>
  <c r="AA4715" i="35" s="1"/>
  <c r="U4735" i="35"/>
  <c r="AA4735" i="35" s="1"/>
  <c r="U4762" i="35"/>
  <c r="AA4762" i="35" s="1"/>
  <c r="U4915" i="35"/>
  <c r="AA4915" i="35" s="1"/>
  <c r="U4953" i="35"/>
  <c r="AA4953" i="35" s="1"/>
  <c r="U5038" i="35"/>
  <c r="AA5038" i="35" s="1"/>
  <c r="U5675" i="35"/>
  <c r="AA5675" i="35" s="1"/>
  <c r="U5700" i="35"/>
  <c r="AA5700" i="35" s="1"/>
  <c r="U5799" i="35"/>
  <c r="AA5799" i="35" s="1"/>
  <c r="U6169" i="35"/>
  <c r="AA6169" i="35" s="1"/>
  <c r="U6237" i="35"/>
  <c r="AA6237" i="35" s="1"/>
  <c r="U6339" i="35"/>
  <c r="AA6339" i="35" s="1"/>
  <c r="U6389" i="35"/>
  <c r="AA6389" i="35" s="1"/>
  <c r="U6423" i="35"/>
  <c r="AA6423" i="35" s="1"/>
  <c r="U6439" i="35"/>
  <c r="AA6439" i="35" s="1"/>
  <c r="U7123" i="35"/>
  <c r="AA7123" i="35" s="1"/>
  <c r="U7948" i="35"/>
  <c r="AA7948" i="35" s="1"/>
  <c r="U7956" i="35"/>
  <c r="AA7956" i="35" s="1"/>
  <c r="U7972" i="35"/>
  <c r="AA7972" i="35" s="1"/>
  <c r="U7980" i="35"/>
  <c r="AA7980" i="35" s="1"/>
  <c r="U7988" i="35"/>
  <c r="AA7988" i="35" s="1"/>
  <c r="U8004" i="35"/>
  <c r="AA8004" i="35" s="1"/>
  <c r="U8113" i="35"/>
  <c r="AA8113" i="35" s="1"/>
  <c r="U4693" i="35"/>
  <c r="AA4693" i="35" s="1"/>
  <c r="U4893" i="35"/>
  <c r="AA4893" i="35" s="1"/>
  <c r="U5227" i="35"/>
  <c r="AA5227" i="35" s="1"/>
  <c r="U5256" i="35"/>
  <c r="AA5256" i="35" s="1"/>
  <c r="U5551" i="35"/>
  <c r="AA5551" i="35" s="1"/>
  <c r="U5901" i="35"/>
  <c r="AA5901" i="35" s="1"/>
  <c r="U5996" i="35"/>
  <c r="AA5996" i="35" s="1"/>
  <c r="U6199" i="35"/>
  <c r="AA6199" i="35" s="1"/>
  <c r="U7022" i="35"/>
  <c r="AA7022" i="35" s="1"/>
  <c r="U7360" i="35"/>
  <c r="AA7360" i="35" s="1"/>
  <c r="U7464" i="35"/>
  <c r="AA7464" i="35" s="1"/>
  <c r="U7472" i="35"/>
  <c r="AA7472" i="35" s="1"/>
  <c r="U7536" i="35"/>
  <c r="AA7536" i="35" s="1"/>
  <c r="U7544" i="35"/>
  <c r="AA7544" i="35" s="1"/>
  <c r="U7552" i="35"/>
  <c r="AA7552" i="35" s="1"/>
  <c r="U7733" i="35"/>
  <c r="AA7733" i="35" s="1"/>
  <c r="U7919" i="35"/>
  <c r="AA7919" i="35" s="1"/>
  <c r="U7991" i="35"/>
  <c r="AA7991" i="35" s="1"/>
  <c r="U8076" i="35"/>
  <c r="AA8076" i="35" s="1"/>
  <c r="U4830" i="35"/>
  <c r="AA4830" i="35" s="1"/>
  <c r="U5515" i="35"/>
  <c r="AA5515" i="35" s="1"/>
  <c r="U5908" i="35"/>
  <c r="AA5908" i="35" s="1"/>
  <c r="U6174" i="35"/>
  <c r="AA6174" i="35" s="1"/>
  <c r="U6590" i="35"/>
  <c r="AA6590" i="35" s="1"/>
  <c r="U6953" i="35"/>
  <c r="AA6953" i="35" s="1"/>
  <c r="U7531" i="35"/>
  <c r="AA7531" i="35" s="1"/>
  <c r="U7579" i="35"/>
  <c r="AA7579" i="35" s="1"/>
  <c r="U89" i="35"/>
  <c r="AA89" i="35" s="1"/>
  <c r="U98" i="35"/>
  <c r="AA98" i="35" s="1"/>
  <c r="U196" i="35"/>
  <c r="AA196" i="35" s="1"/>
  <c r="U225" i="35"/>
  <c r="AA225" i="35" s="1"/>
  <c r="U285" i="35"/>
  <c r="AA285" i="35" s="1"/>
  <c r="U323" i="35"/>
  <c r="AA323" i="35" s="1"/>
  <c r="U356" i="35"/>
  <c r="AA356" i="35" s="1"/>
  <c r="U383" i="35"/>
  <c r="AA383" i="35" s="1"/>
  <c r="U419" i="35"/>
  <c r="AA419" i="35" s="1"/>
  <c r="U688" i="35"/>
  <c r="AA688" i="35" s="1"/>
  <c r="U844" i="35"/>
  <c r="AA844" i="35" s="1"/>
  <c r="U1130" i="35"/>
  <c r="AA1130" i="35" s="1"/>
  <c r="U1141" i="35"/>
  <c r="AA1141" i="35" s="1"/>
  <c r="U18" i="35"/>
  <c r="AA18" i="35" s="1"/>
  <c r="U20" i="35"/>
  <c r="AA20" i="35" s="1"/>
  <c r="U40" i="35"/>
  <c r="AA40" i="35" s="1"/>
  <c r="U49" i="35"/>
  <c r="AA49" i="35" s="1"/>
  <c r="U185" i="35"/>
  <c r="AA185" i="35" s="1"/>
  <c r="U336" i="35"/>
  <c r="AA336" i="35" s="1"/>
  <c r="U354" i="35"/>
  <c r="AA354" i="35" s="1"/>
  <c r="U381" i="35"/>
  <c r="AA381" i="35" s="1"/>
  <c r="U399" i="35"/>
  <c r="AA399" i="35" s="1"/>
  <c r="U514" i="35"/>
  <c r="AA514" i="35" s="1"/>
  <c r="U527" i="35"/>
  <c r="AA527" i="35" s="1"/>
  <c r="U534" i="35"/>
  <c r="AA534" i="35" s="1"/>
  <c r="U591" i="35"/>
  <c r="AA591" i="35" s="1"/>
  <c r="U600" i="35"/>
  <c r="AA600" i="35" s="1"/>
  <c r="U646" i="35"/>
  <c r="AA646" i="35" s="1"/>
  <c r="U771" i="35"/>
  <c r="AA771" i="35" s="1"/>
  <c r="U862" i="35"/>
  <c r="AA862" i="35" s="1"/>
  <c r="U902" i="35"/>
  <c r="AA902" i="35" s="1"/>
  <c r="U924" i="35"/>
  <c r="AA924" i="35" s="1"/>
  <c r="U946" i="35"/>
  <c r="AA946" i="35" s="1"/>
  <c r="U974" i="35"/>
  <c r="AA974" i="35" s="1"/>
  <c r="U1047" i="35"/>
  <c r="AA1047" i="35" s="1"/>
  <c r="U1106" i="35"/>
  <c r="AA1106" i="35" s="1"/>
  <c r="U1117" i="35"/>
  <c r="AA1117" i="35" s="1"/>
  <c r="U1240" i="35"/>
  <c r="AA1240" i="35" s="1"/>
  <c r="U5" i="35"/>
  <c r="AA5" i="35" s="1"/>
  <c r="U38" i="35"/>
  <c r="AA38" i="35" s="1"/>
  <c r="U241" i="35"/>
  <c r="AA241" i="35" s="1"/>
  <c r="U343" i="35"/>
  <c r="AA343" i="35" s="1"/>
  <c r="U361" i="35"/>
  <c r="AA361" i="35" s="1"/>
  <c r="U523" i="35"/>
  <c r="AA523" i="35" s="1"/>
  <c r="U525" i="35"/>
  <c r="AA525" i="35" s="1"/>
  <c r="U556" i="35"/>
  <c r="AA556" i="35" s="1"/>
  <c r="U631" i="35"/>
  <c r="AA631" i="35" s="1"/>
  <c r="U745" i="35"/>
  <c r="AA745" i="35" s="1"/>
  <c r="U873" i="35"/>
  <c r="AA873" i="35" s="1"/>
  <c r="U915" i="35"/>
  <c r="AA915" i="35" s="1"/>
  <c r="U955" i="35"/>
  <c r="AA955" i="35" s="1"/>
  <c r="U957" i="35"/>
  <c r="AA957" i="35" s="1"/>
  <c r="U1036" i="35"/>
  <c r="AA1036" i="35" s="1"/>
  <c r="U1249" i="35"/>
  <c r="AA1249" i="35" s="1"/>
  <c r="U51" i="35"/>
  <c r="AA51" i="35" s="1"/>
  <c r="U618" i="35"/>
  <c r="AA618" i="35" s="1"/>
  <c r="U767" i="35"/>
  <c r="AA767" i="35" s="1"/>
  <c r="U798" i="35"/>
  <c r="AA798" i="35" s="1"/>
  <c r="U858" i="35"/>
  <c r="AA858" i="35" s="1"/>
  <c r="U54" i="35"/>
  <c r="AA54" i="35" s="1"/>
  <c r="U119" i="35"/>
  <c r="AA119" i="35" s="1"/>
  <c r="U181" i="35"/>
  <c r="AA181" i="35" s="1"/>
  <c r="U248" i="35"/>
  <c r="AA248" i="35" s="1"/>
  <c r="U277" i="35"/>
  <c r="AA277" i="35" s="1"/>
  <c r="U290" i="35"/>
  <c r="AA290" i="35" s="1"/>
  <c r="U377" i="35"/>
  <c r="AA377" i="35" s="1"/>
  <c r="U395" i="35"/>
  <c r="AA395" i="35" s="1"/>
  <c r="U404" i="35"/>
  <c r="AA404" i="35" s="1"/>
  <c r="U942" i="35"/>
  <c r="AA942" i="35" s="1"/>
  <c r="U1159" i="35"/>
  <c r="AA1159" i="35" s="1"/>
  <c r="U34" i="35"/>
  <c r="AA34" i="35" s="1"/>
  <c r="U197" i="35"/>
  <c r="AA197" i="35" s="1"/>
  <c r="U228" i="35"/>
  <c r="AA228" i="35" s="1"/>
  <c r="U237" i="35"/>
  <c r="AA237" i="35" s="1"/>
  <c r="U266" i="35"/>
  <c r="AA266" i="35" s="1"/>
  <c r="U330" i="35"/>
  <c r="AA330" i="35" s="1"/>
  <c r="U402" i="35"/>
  <c r="AA402" i="35" s="1"/>
  <c r="U422" i="35"/>
  <c r="AA422" i="35" s="1"/>
  <c r="U457" i="35"/>
  <c r="AA457" i="35" s="1"/>
  <c r="U508" i="35"/>
  <c r="AA508" i="35" s="1"/>
  <c r="U572" i="35"/>
  <c r="AA572" i="35" s="1"/>
  <c r="U625" i="35"/>
  <c r="AA625" i="35" s="1"/>
  <c r="U656" i="35"/>
  <c r="AA656" i="35" s="1"/>
  <c r="U658" i="35"/>
  <c r="AA658" i="35" s="1"/>
  <c r="U752" i="35"/>
  <c r="AA752" i="35" s="1"/>
  <c r="U754" i="35"/>
  <c r="AA754" i="35" s="1"/>
  <c r="U796" i="35"/>
  <c r="AA796" i="35" s="1"/>
  <c r="U827" i="35"/>
  <c r="AA827" i="35" s="1"/>
  <c r="U911" i="35"/>
  <c r="AA911" i="35" s="1"/>
  <c r="U927" i="35"/>
  <c r="AA927" i="35" s="1"/>
  <c r="U964" i="35"/>
  <c r="AA964" i="35" s="1"/>
  <c r="U968" i="35"/>
  <c r="AA968" i="35" s="1"/>
  <c r="U1098" i="35"/>
  <c r="AA1098" i="35" s="1"/>
  <c r="U1146" i="35"/>
  <c r="AA1146" i="35" s="1"/>
  <c r="U1221" i="35"/>
  <c r="AA1221" i="35" s="1"/>
  <c r="U1234" i="35"/>
  <c r="AA1234" i="35" s="1"/>
  <c r="U1245" i="35"/>
  <c r="AA1245" i="35" s="1"/>
  <c r="U1287" i="35"/>
  <c r="AA1287" i="35" s="1"/>
  <c r="U1303" i="35"/>
  <c r="AA1303" i="35" s="1"/>
  <c r="U442" i="35"/>
  <c r="AA442" i="35" s="1"/>
  <c r="U50" i="35"/>
  <c r="AA50" i="35" s="1"/>
  <c r="U297" i="35"/>
  <c r="AA297" i="35" s="1"/>
  <c r="U473" i="35"/>
  <c r="AA473" i="35" s="1"/>
  <c r="U504" i="35"/>
  <c r="AA504" i="35" s="1"/>
  <c r="U634" i="35"/>
  <c r="AA634" i="35" s="1"/>
  <c r="U854" i="35"/>
  <c r="AA854" i="35" s="1"/>
  <c r="U863" i="35"/>
  <c r="AA863" i="35" s="1"/>
  <c r="U925" i="35"/>
  <c r="AA925" i="35" s="1"/>
  <c r="U975" i="35"/>
  <c r="AA975" i="35" s="1"/>
  <c r="U1017" i="35"/>
  <c r="AA1017" i="35" s="1"/>
  <c r="U1048" i="35"/>
  <c r="AA1048" i="35" s="1"/>
  <c r="U1057" i="35"/>
  <c r="AA1057" i="35" s="1"/>
  <c r="U1085" i="35"/>
  <c r="AA1085" i="35" s="1"/>
  <c r="U1153" i="35"/>
  <c r="AA1153" i="35" s="1"/>
  <c r="U1378" i="35"/>
  <c r="AA1378" i="35" s="1"/>
  <c r="U8" i="35"/>
  <c r="AA8" i="35" s="1"/>
  <c r="U193" i="35"/>
  <c r="AA193" i="35" s="1"/>
  <c r="U215" i="35"/>
  <c r="AA215" i="35" s="1"/>
  <c r="U258" i="35"/>
  <c r="AA258" i="35" s="1"/>
  <c r="U371" i="35"/>
  <c r="AA371" i="35" s="1"/>
  <c r="U398" i="35"/>
  <c r="AA398" i="35" s="1"/>
  <c r="U577" i="35"/>
  <c r="AA577" i="35" s="1"/>
  <c r="U643" i="35"/>
  <c r="AA643" i="35" s="1"/>
  <c r="U770" i="35"/>
  <c r="AA770" i="35" s="1"/>
  <c r="U1002" i="35"/>
  <c r="AA1002" i="35" s="1"/>
  <c r="U1024" i="35"/>
  <c r="AA1024" i="35" s="1"/>
  <c r="U1068" i="35"/>
  <c r="AA1068" i="35" s="1"/>
  <c r="U1083" i="35"/>
  <c r="AA1083" i="35" s="1"/>
  <c r="U1151" i="35"/>
  <c r="AA1151" i="35" s="1"/>
  <c r="U17" i="35"/>
  <c r="AA17" i="35" s="1"/>
  <c r="U37" i="35"/>
  <c r="AA37" i="35" s="1"/>
  <c r="U122" i="35"/>
  <c r="AA122" i="35" s="1"/>
  <c r="U131" i="35"/>
  <c r="AA131" i="35" s="1"/>
  <c r="U149" i="35"/>
  <c r="AA149" i="35" s="1"/>
  <c r="U153" i="35"/>
  <c r="AA153" i="35" s="1"/>
  <c r="U162" i="35"/>
  <c r="AA162" i="35" s="1"/>
  <c r="U211" i="35"/>
  <c r="AA211" i="35" s="1"/>
  <c r="U249" i="35"/>
  <c r="AA249" i="35" s="1"/>
  <c r="U311" i="35"/>
  <c r="AA311" i="35" s="1"/>
  <c r="U469" i="35"/>
  <c r="AA469" i="35" s="1"/>
  <c r="U520" i="35"/>
  <c r="AA520" i="35" s="1"/>
  <c r="U555" i="35"/>
  <c r="AA555" i="35" s="1"/>
  <c r="U619" i="35"/>
  <c r="AA619" i="35" s="1"/>
  <c r="U630" i="35"/>
  <c r="AA630" i="35" s="1"/>
  <c r="U652" i="35"/>
  <c r="AA652" i="35" s="1"/>
  <c r="U694" i="35"/>
  <c r="AA694" i="35" s="1"/>
  <c r="U701" i="35"/>
  <c r="AA701" i="35" s="1"/>
  <c r="U777" i="35"/>
  <c r="AA777" i="35" s="1"/>
  <c r="U850" i="35"/>
  <c r="AA850" i="35" s="1"/>
  <c r="U859" i="35"/>
  <c r="AA859" i="35" s="1"/>
  <c r="U982" i="35"/>
  <c r="AA982" i="35" s="1"/>
  <c r="U1066" i="35"/>
  <c r="AA1066" i="35" s="1"/>
  <c r="U1237" i="35"/>
  <c r="AA1237" i="35" s="1"/>
  <c r="U1248" i="35"/>
  <c r="AA1248" i="35" s="1"/>
  <c r="U553" i="35"/>
  <c r="AA553" i="35" s="1"/>
  <c r="U617" i="35"/>
  <c r="AA617" i="35" s="1"/>
  <c r="U738" i="35"/>
  <c r="AA738" i="35" s="1"/>
  <c r="U879" i="35"/>
  <c r="AA879" i="35" s="1"/>
  <c r="U912" i="35"/>
  <c r="AA912" i="35" s="1"/>
  <c r="U969" i="35"/>
  <c r="AA969" i="35" s="1"/>
  <c r="U1257" i="35"/>
  <c r="AA1257" i="35" s="1"/>
  <c r="U160" i="35"/>
  <c r="AA160" i="35" s="1"/>
  <c r="U267" i="35"/>
  <c r="AA267" i="35" s="1"/>
  <c r="U276" i="35"/>
  <c r="AA276" i="35" s="1"/>
  <c r="U367" i="35"/>
  <c r="AA367" i="35" s="1"/>
  <c r="U91" i="35"/>
  <c r="AA91" i="35" s="1"/>
  <c r="U100" i="35"/>
  <c r="AA100" i="35" s="1"/>
  <c r="U147" i="35"/>
  <c r="AA147" i="35" s="1"/>
  <c r="U180" i="35"/>
  <c r="AA180" i="35" s="1"/>
  <c r="U410" i="35"/>
  <c r="AA410" i="35" s="1"/>
  <c r="U412" i="35"/>
  <c r="AA412" i="35" s="1"/>
  <c r="U467" i="35"/>
  <c r="AA467" i="35" s="1"/>
  <c r="U474" i="35"/>
  <c r="AA474" i="35" s="1"/>
  <c r="U582" i="35"/>
  <c r="AA582" i="35" s="1"/>
  <c r="U626" i="35"/>
  <c r="AA626" i="35" s="1"/>
  <c r="U639" i="35"/>
  <c r="AA639" i="35" s="1"/>
  <c r="U690" i="35"/>
  <c r="AA690" i="35" s="1"/>
  <c r="U753" i="35"/>
  <c r="AA753" i="35" s="1"/>
  <c r="U806" i="35"/>
  <c r="AA806" i="35" s="1"/>
  <c r="U828" i="35"/>
  <c r="AA828" i="35" s="1"/>
  <c r="U837" i="35"/>
  <c r="AA837" i="35" s="1"/>
  <c r="U895" i="35"/>
  <c r="AA895" i="35" s="1"/>
  <c r="U910" i="35"/>
  <c r="AA910" i="35" s="1"/>
  <c r="U950" i="35"/>
  <c r="AA950" i="35" s="1"/>
  <c r="U998" i="35"/>
  <c r="AA998" i="35" s="1"/>
  <c r="U1020" i="35"/>
  <c r="AA1020" i="35" s="1"/>
  <c r="U1077" i="35"/>
  <c r="AA1077" i="35" s="1"/>
  <c r="U1097" i="35"/>
  <c r="AA1097" i="35" s="1"/>
  <c r="U1132" i="35"/>
  <c r="AA1132" i="35" s="1"/>
  <c r="U1169" i="35"/>
  <c r="AA1169" i="35" s="1"/>
  <c r="U1178" i="35"/>
  <c r="AA1178" i="35" s="1"/>
  <c r="U1189" i="35"/>
  <c r="AA1189" i="35" s="1"/>
  <c r="U1211" i="35"/>
  <c r="AA1211" i="35" s="1"/>
  <c r="U1414" i="35"/>
  <c r="AA1414" i="35" s="1"/>
  <c r="U1442" i="35"/>
  <c r="AA1442" i="35" s="1"/>
  <c r="U1444" i="35"/>
  <c r="AA1444" i="35" s="1"/>
  <c r="U1473" i="35"/>
  <c r="AA1473" i="35" s="1"/>
  <c r="U1508" i="35"/>
  <c r="AA1508" i="35" s="1"/>
  <c r="U1585" i="35"/>
  <c r="AA1585" i="35" s="1"/>
  <c r="U1596" i="35"/>
  <c r="AA1596" i="35" s="1"/>
  <c r="U1646" i="35"/>
  <c r="AA1646" i="35" s="1"/>
  <c r="U1707" i="35"/>
  <c r="AA1707" i="35" s="1"/>
  <c r="U1777" i="35"/>
  <c r="AA1777" i="35" s="1"/>
  <c r="U1799" i="35"/>
  <c r="AA1799" i="35" s="1"/>
  <c r="U1866" i="35"/>
  <c r="AA1866" i="35" s="1"/>
  <c r="U2194" i="35"/>
  <c r="AA2194" i="35" s="1"/>
  <c r="U2330" i="35"/>
  <c r="AA2330" i="35" s="1"/>
  <c r="U2915" i="35"/>
  <c r="AA2915" i="35" s="1"/>
  <c r="U1729" i="35"/>
  <c r="AA1729" i="35" s="1"/>
  <c r="U1295" i="35"/>
  <c r="AA1295" i="35" s="1"/>
  <c r="U1317" i="35"/>
  <c r="AA1317" i="35" s="1"/>
  <c r="U1339" i="35"/>
  <c r="AA1339" i="35" s="1"/>
  <c r="U1460" i="35"/>
  <c r="AA1460" i="35" s="1"/>
  <c r="U1504" i="35"/>
  <c r="AA1504" i="35" s="1"/>
  <c r="U1506" i="35"/>
  <c r="AA1506" i="35" s="1"/>
  <c r="U1620" i="35"/>
  <c r="AA1620" i="35" s="1"/>
  <c r="U1864" i="35"/>
  <c r="AA1864" i="35" s="1"/>
  <c r="U1908" i="35"/>
  <c r="AA1908" i="35" s="1"/>
  <c r="U2067" i="35"/>
  <c r="AA2067" i="35" s="1"/>
  <c r="U2111" i="35"/>
  <c r="AA2111" i="35" s="1"/>
  <c r="U2210" i="35"/>
  <c r="AA2210" i="35" s="1"/>
  <c r="U2317" i="35"/>
  <c r="AA2317" i="35" s="1"/>
  <c r="U2387" i="35"/>
  <c r="AA2387" i="35" s="1"/>
  <c r="U2548" i="35"/>
  <c r="AA2548" i="35" s="1"/>
  <c r="U2592" i="35"/>
  <c r="AA2592" i="35" s="1"/>
  <c r="U2697" i="35"/>
  <c r="AA2697" i="35" s="1"/>
  <c r="U2719" i="35"/>
  <c r="AA2719" i="35" s="1"/>
  <c r="U2758" i="35"/>
  <c r="AA2758" i="35" s="1"/>
  <c r="U2825" i="35"/>
  <c r="AA2825" i="35" s="1"/>
  <c r="U2935" i="35"/>
  <c r="AA2935" i="35" s="1"/>
  <c r="U1436" i="35"/>
  <c r="AA1436" i="35" s="1"/>
  <c r="U1449" i="35"/>
  <c r="AA1449" i="35" s="1"/>
  <c r="U1570" i="35"/>
  <c r="AA1570" i="35" s="1"/>
  <c r="U1572" i="35"/>
  <c r="AA1572" i="35" s="1"/>
  <c r="U1616" i="35"/>
  <c r="AA1616" i="35" s="1"/>
  <c r="U1631" i="35"/>
  <c r="AA1631" i="35" s="1"/>
  <c r="U1705" i="35"/>
  <c r="AA1705" i="35" s="1"/>
  <c r="U1983" i="35"/>
  <c r="AA1983" i="35" s="1"/>
  <c r="U1357" i="35"/>
  <c r="AA1357" i="35" s="1"/>
  <c r="U1537" i="35"/>
  <c r="AA1537" i="35" s="1"/>
  <c r="U1612" i="35"/>
  <c r="AA1612" i="35" s="1"/>
  <c r="U1655" i="35"/>
  <c r="AA1655" i="35" s="1"/>
  <c r="U1703" i="35"/>
  <c r="AA1703" i="35" s="1"/>
  <c r="U1981" i="35"/>
  <c r="AA1981" i="35" s="1"/>
  <c r="U1992" i="35"/>
  <c r="AA1992" i="35" s="1"/>
  <c r="U2109" i="35"/>
  <c r="AA2109" i="35" s="1"/>
  <c r="U2122" i="35"/>
  <c r="AA2122" i="35" s="1"/>
  <c r="U2181" i="35"/>
  <c r="AA2181" i="35" s="1"/>
  <c r="U2243" i="35"/>
  <c r="AA2243" i="35" s="1"/>
  <c r="U2404" i="35"/>
  <c r="AA2404" i="35" s="1"/>
  <c r="U2475" i="35"/>
  <c r="AA2475" i="35" s="1"/>
  <c r="U2495" i="35"/>
  <c r="AA2495" i="35" s="1"/>
  <c r="U2506" i="35"/>
  <c r="AA2506" i="35" s="1"/>
  <c r="U2650" i="35"/>
  <c r="AA2650" i="35" s="1"/>
  <c r="U2717" i="35"/>
  <c r="AA2717" i="35" s="1"/>
  <c r="U2845" i="35"/>
  <c r="AA2845" i="35" s="1"/>
  <c r="U2856" i="35"/>
  <c r="AA2856" i="35" s="1"/>
  <c r="U2875" i="35"/>
  <c r="AA2875" i="35" s="1"/>
  <c r="U1274" i="35"/>
  <c r="AA1274" i="35" s="1"/>
  <c r="U1278" i="35"/>
  <c r="AA1278" i="35" s="1"/>
  <c r="U1280" i="35"/>
  <c r="AA1280" i="35" s="1"/>
  <c r="U1291" i="35"/>
  <c r="AA1291" i="35" s="1"/>
  <c r="U1535" i="35"/>
  <c r="AA1535" i="35" s="1"/>
  <c r="U1762" i="35"/>
  <c r="AA1762" i="35" s="1"/>
  <c r="U1771" i="35"/>
  <c r="AA1771" i="35" s="1"/>
  <c r="U1780" i="35"/>
  <c r="AA1780" i="35" s="1"/>
  <c r="U1795" i="35"/>
  <c r="AA1795" i="35" s="1"/>
  <c r="U1830" i="35"/>
  <c r="AA1830" i="35" s="1"/>
  <c r="U1904" i="35"/>
  <c r="AA1904" i="35" s="1"/>
  <c r="U1922" i="35"/>
  <c r="AA1922" i="35" s="1"/>
  <c r="U2030" i="35"/>
  <c r="AA2030" i="35" s="1"/>
  <c r="U2085" i="35"/>
  <c r="AA2085" i="35" s="1"/>
  <c r="U2107" i="35"/>
  <c r="AA2107" i="35" s="1"/>
  <c r="U2157" i="35"/>
  <c r="AA2157" i="35" s="1"/>
  <c r="U2208" i="35"/>
  <c r="AA2208" i="35" s="1"/>
  <c r="U2241" i="35"/>
  <c r="AA2241" i="35" s="1"/>
  <c r="U2379" i="35"/>
  <c r="AA2379" i="35" s="1"/>
  <c r="U2615" i="35"/>
  <c r="AA2615" i="35" s="1"/>
  <c r="U2763" i="35"/>
  <c r="AA2763" i="35" s="1"/>
  <c r="U2787" i="35"/>
  <c r="AA2787" i="35" s="1"/>
  <c r="U2819" i="35"/>
  <c r="AA2819" i="35" s="1"/>
  <c r="U2854" i="35"/>
  <c r="AA2854" i="35" s="1"/>
  <c r="U2893" i="35"/>
  <c r="AA2893" i="35" s="1"/>
  <c r="U1353" i="35"/>
  <c r="AA1353" i="35" s="1"/>
  <c r="U2039" i="35"/>
  <c r="AA2039" i="35" s="1"/>
  <c r="U2048" i="35"/>
  <c r="AA2048" i="35" s="1"/>
  <c r="U2061" i="35"/>
  <c r="AA2061" i="35" s="1"/>
  <c r="U2324" i="35"/>
  <c r="AA2324" i="35" s="1"/>
  <c r="U2381" i="35"/>
  <c r="AA2381" i="35" s="1"/>
  <c r="U2440" i="35"/>
  <c r="AA2440" i="35" s="1"/>
  <c r="U2798" i="35"/>
  <c r="AA2798" i="35" s="1"/>
  <c r="U2867" i="35"/>
  <c r="AA2867" i="35" s="1"/>
  <c r="U1586" i="35"/>
  <c r="AA1586" i="35" s="1"/>
  <c r="U1649" i="35"/>
  <c r="AA1649" i="35" s="1"/>
  <c r="U1828" i="35"/>
  <c r="AA1828" i="35" s="1"/>
  <c r="U1837" i="35"/>
  <c r="AA1837" i="35" s="1"/>
  <c r="U1931" i="35"/>
  <c r="AA1931" i="35" s="1"/>
  <c r="U2396" i="35"/>
  <c r="AA2396" i="35" s="1"/>
  <c r="U2411" i="35"/>
  <c r="AA2411" i="35" s="1"/>
  <c r="U2431" i="35"/>
  <c r="AA2431" i="35" s="1"/>
  <c r="U2744" i="35"/>
  <c r="AA2744" i="35" s="1"/>
  <c r="U2882" i="35"/>
  <c r="AA2882" i="35" s="1"/>
  <c r="U1404" i="35"/>
  <c r="AA1404" i="35" s="1"/>
  <c r="U1439" i="35"/>
  <c r="AA1439" i="35" s="1"/>
  <c r="U1441" i="35"/>
  <c r="AA1441" i="35" s="1"/>
  <c r="U1474" i="35"/>
  <c r="AA1474" i="35" s="1"/>
  <c r="U1522" i="35"/>
  <c r="AA1522" i="35" s="1"/>
  <c r="U1575" i="35"/>
  <c r="AA1575" i="35" s="1"/>
  <c r="U1809" i="35"/>
  <c r="AA1809" i="35" s="1"/>
  <c r="U2006" i="35"/>
  <c r="AA2006" i="35" s="1"/>
  <c r="U2046" i="35"/>
  <c r="AA2046" i="35" s="1"/>
  <c r="U2246" i="35"/>
  <c r="AA2246" i="35" s="1"/>
  <c r="U2339" i="35"/>
  <c r="AA2339" i="35" s="1"/>
  <c r="U2409" i="35"/>
  <c r="AA2409" i="35" s="1"/>
  <c r="U2429" i="35"/>
  <c r="AA2429" i="35" s="1"/>
  <c r="U2500" i="35"/>
  <c r="AA2500" i="35" s="1"/>
  <c r="U2511" i="35"/>
  <c r="AA2511" i="35" s="1"/>
  <c r="U2573" i="35"/>
  <c r="AA2573" i="35" s="1"/>
  <c r="U2781" i="35"/>
  <c r="AA2781" i="35" s="1"/>
  <c r="U2826" i="35"/>
  <c r="AA2826" i="35" s="1"/>
  <c r="U1560" i="35"/>
  <c r="AA1560" i="35" s="1"/>
  <c r="U1636" i="35"/>
  <c r="AA1636" i="35" s="1"/>
  <c r="U1844" i="35"/>
  <c r="AA1844" i="35" s="1"/>
  <c r="U1887" i="35"/>
  <c r="AA1887" i="35" s="1"/>
  <c r="U1898" i="35"/>
  <c r="AA1898" i="35" s="1"/>
  <c r="U1964" i="35"/>
  <c r="AA1964" i="35" s="1"/>
  <c r="U2017" i="35"/>
  <c r="AA2017" i="35" s="1"/>
  <c r="U2055" i="35"/>
  <c r="AA2055" i="35" s="1"/>
  <c r="U2171" i="35"/>
  <c r="AA2171" i="35" s="1"/>
  <c r="U2447" i="35"/>
  <c r="AA2447" i="35" s="1"/>
  <c r="U2766" i="35"/>
  <c r="AA2766" i="35" s="1"/>
  <c r="U1571" i="35"/>
  <c r="AA1571" i="35" s="1"/>
  <c r="U1665" i="35"/>
  <c r="AA1665" i="35" s="1"/>
  <c r="U2024" i="35"/>
  <c r="AA2024" i="35" s="1"/>
  <c r="U2042" i="35"/>
  <c r="AA2042" i="35" s="1"/>
  <c r="U2075" i="35"/>
  <c r="AA2075" i="35" s="1"/>
  <c r="U2138" i="35"/>
  <c r="AA2138" i="35" s="1"/>
  <c r="U2202" i="35"/>
  <c r="AA2202" i="35" s="1"/>
  <c r="U2698" i="35"/>
  <c r="AA2698" i="35" s="1"/>
  <c r="U2740" i="35"/>
  <c r="AA2740" i="35" s="1"/>
  <c r="U2848" i="35"/>
  <c r="AA2848" i="35" s="1"/>
  <c r="U1336" i="35"/>
  <c r="AA1336" i="35" s="1"/>
  <c r="U1338" i="35"/>
  <c r="AA1338" i="35" s="1"/>
  <c r="U1490" i="35"/>
  <c r="AA1490" i="35" s="1"/>
  <c r="U1580" i="35"/>
  <c r="AA1580" i="35" s="1"/>
  <c r="U1702" i="35"/>
  <c r="AA1702" i="35" s="1"/>
  <c r="U1741" i="35"/>
  <c r="AA1741" i="35" s="1"/>
  <c r="U1831" i="35"/>
  <c r="AA1831" i="35" s="1"/>
  <c r="U1894" i="35"/>
  <c r="AA1894" i="35" s="1"/>
  <c r="U1943" i="35"/>
  <c r="AA1943" i="35" s="1"/>
  <c r="U1958" i="35"/>
  <c r="AA1958" i="35" s="1"/>
  <c r="U2147" i="35"/>
  <c r="AA2147" i="35" s="1"/>
  <c r="U2371" i="35"/>
  <c r="AA2371" i="35" s="1"/>
  <c r="U2414" i="35"/>
  <c r="AA2414" i="35" s="1"/>
  <c r="U2463" i="35"/>
  <c r="AA2463" i="35" s="1"/>
  <c r="U2516" i="35"/>
  <c r="AA2516" i="35" s="1"/>
  <c r="U2527" i="35"/>
  <c r="AA2527" i="35" s="1"/>
  <c r="U2547" i="35"/>
  <c r="AA2547" i="35" s="1"/>
  <c r="U2567" i="35"/>
  <c r="AA2567" i="35" s="1"/>
  <c r="U2660" i="35"/>
  <c r="AA2660" i="35" s="1"/>
  <c r="U2667" i="35"/>
  <c r="AA2667" i="35" s="1"/>
  <c r="U2846" i="35"/>
  <c r="AA2846" i="35" s="1"/>
  <c r="U2923" i="35"/>
  <c r="AA2923" i="35" s="1"/>
  <c r="U1763" i="35"/>
  <c r="AA1763" i="35" s="1"/>
  <c r="U1954" i="35"/>
  <c r="AA1954" i="35" s="1"/>
  <c r="U2011" i="35"/>
  <c r="AA2011" i="35" s="1"/>
  <c r="U2145" i="35"/>
  <c r="AA2145" i="35" s="1"/>
  <c r="U2231" i="35"/>
  <c r="AA2231" i="35" s="1"/>
  <c r="U2253" i="35"/>
  <c r="AA2253" i="35" s="1"/>
  <c r="U2273" i="35"/>
  <c r="AA2273" i="35" s="1"/>
  <c r="U2378" i="35"/>
  <c r="AA2378" i="35" s="1"/>
  <c r="U2441" i="35"/>
  <c r="AA2441" i="35" s="1"/>
  <c r="U2474" i="35"/>
  <c r="AA2474" i="35" s="1"/>
  <c r="U2494" i="35"/>
  <c r="AA2494" i="35" s="1"/>
  <c r="U2525" i="35"/>
  <c r="AA2525" i="35" s="1"/>
  <c r="U2790" i="35"/>
  <c r="AA2790" i="35" s="1"/>
  <c r="U2818" i="35"/>
  <c r="AA2818" i="35" s="1"/>
  <c r="U2822" i="35"/>
  <c r="AA2822" i="35" s="1"/>
  <c r="U2885" i="35"/>
  <c r="AA2885" i="35" s="1"/>
  <c r="U2943" i="35"/>
  <c r="AA2943" i="35" s="1"/>
  <c r="U3138" i="35"/>
  <c r="AA3138" i="35" s="1"/>
  <c r="U1516" i="35"/>
  <c r="AA1516" i="35" s="1"/>
  <c r="U1545" i="35"/>
  <c r="AA1545" i="35" s="1"/>
  <c r="U1600" i="35"/>
  <c r="AA1600" i="35" s="1"/>
  <c r="U1650" i="35"/>
  <c r="AA1650" i="35" s="1"/>
  <c r="U1661" i="35"/>
  <c r="AA1661" i="35" s="1"/>
  <c r="U1687" i="35"/>
  <c r="AA1687" i="35" s="1"/>
  <c r="U1722" i="35"/>
  <c r="AA1722" i="35" s="1"/>
  <c r="U1921" i="35"/>
  <c r="AA1921" i="35" s="1"/>
  <c r="U1978" i="35"/>
  <c r="AA1978" i="35" s="1"/>
  <c r="U2020" i="35"/>
  <c r="AA2020" i="35" s="1"/>
  <c r="U2027" i="35"/>
  <c r="AA2027" i="35" s="1"/>
  <c r="U2082" i="35"/>
  <c r="AA2082" i="35" s="1"/>
  <c r="U2198" i="35"/>
  <c r="AA2198" i="35" s="1"/>
  <c r="U2238" i="35"/>
  <c r="AA2238" i="35" s="1"/>
  <c r="U2284" i="35"/>
  <c r="AA2284" i="35" s="1"/>
  <c r="U2338" i="35"/>
  <c r="AA2338" i="35" s="1"/>
  <c r="U2367" i="35"/>
  <c r="AA2367" i="35" s="1"/>
  <c r="U2393" i="35"/>
  <c r="AA2393" i="35" s="1"/>
  <c r="U2397" i="35"/>
  <c r="AA2397" i="35" s="1"/>
  <c r="U2459" i="35"/>
  <c r="AA2459" i="35" s="1"/>
  <c r="U2492" i="35"/>
  <c r="AA2492" i="35" s="1"/>
  <c r="U2503" i="35"/>
  <c r="AA2503" i="35" s="1"/>
  <c r="U2563" i="35"/>
  <c r="AA2563" i="35" s="1"/>
  <c r="U2634" i="35"/>
  <c r="AA2634" i="35" s="1"/>
  <c r="U2681" i="35"/>
  <c r="AA2681" i="35" s="1"/>
  <c r="U2703" i="35"/>
  <c r="AA2703" i="35" s="1"/>
  <c r="U2797" i="35"/>
  <c r="AA2797" i="35" s="1"/>
  <c r="U2812" i="35"/>
  <c r="AA2812" i="35" s="1"/>
  <c r="U2872" i="35"/>
  <c r="AA2872" i="35" s="1"/>
  <c r="U4340" i="35"/>
  <c r="AA4340" i="35" s="1"/>
  <c r="U3007" i="35"/>
  <c r="AA3007" i="35" s="1"/>
  <c r="U3104" i="35"/>
  <c r="AA3104" i="35" s="1"/>
  <c r="U3115" i="35"/>
  <c r="AA3115" i="35" s="1"/>
  <c r="U3287" i="35"/>
  <c r="AA3287" i="35" s="1"/>
  <c r="U3322" i="35"/>
  <c r="AA3322" i="35" s="1"/>
  <c r="U3344" i="35"/>
  <c r="AA3344" i="35" s="1"/>
  <c r="U3366" i="35"/>
  <c r="AA3366" i="35" s="1"/>
  <c r="U3434" i="35"/>
  <c r="AA3434" i="35" s="1"/>
  <c r="U3445" i="35"/>
  <c r="AA3445" i="35" s="1"/>
  <c r="U3462" i="35"/>
  <c r="AA3462" i="35" s="1"/>
  <c r="U3663" i="35"/>
  <c r="AA3663" i="35" s="1"/>
  <c r="U3694" i="35"/>
  <c r="AA3694" i="35" s="1"/>
  <c r="U3861" i="35"/>
  <c r="AA3861" i="35" s="1"/>
  <c r="U3951" i="35"/>
  <c r="AA3951" i="35" s="1"/>
  <c r="U4079" i="35"/>
  <c r="AA4079" i="35" s="1"/>
  <c r="U4094" i="35"/>
  <c r="AA4094" i="35" s="1"/>
  <c r="U4172" i="35"/>
  <c r="AA4172" i="35" s="1"/>
  <c r="U4302" i="35"/>
  <c r="AA4302" i="35" s="1"/>
  <c r="U4362" i="35"/>
  <c r="AA4362" i="35" s="1"/>
  <c r="U4415" i="35"/>
  <c r="AA4415" i="35" s="1"/>
  <c r="U3093" i="35"/>
  <c r="AA3093" i="35" s="1"/>
  <c r="U3163" i="35"/>
  <c r="AA3163" i="35" s="1"/>
  <c r="U3233" i="35"/>
  <c r="AA3233" i="35" s="1"/>
  <c r="U3265" i="35"/>
  <c r="AA3265" i="35" s="1"/>
  <c r="U3300" i="35"/>
  <c r="AA3300" i="35" s="1"/>
  <c r="U3399" i="35"/>
  <c r="AA3399" i="35" s="1"/>
  <c r="U3510" i="35"/>
  <c r="AA3510" i="35" s="1"/>
  <c r="U3536" i="35"/>
  <c r="AA3536" i="35" s="1"/>
  <c r="U3569" i="35"/>
  <c r="AA3569" i="35" s="1"/>
  <c r="U3591" i="35"/>
  <c r="AA3591" i="35" s="1"/>
  <c r="U3600" i="35"/>
  <c r="AA3600" i="35" s="1"/>
  <c r="U3672" i="35"/>
  <c r="AA3672" i="35" s="1"/>
  <c r="U3731" i="35"/>
  <c r="AA3731" i="35" s="1"/>
  <c r="U3766" i="35"/>
  <c r="AA3766" i="35" s="1"/>
  <c r="U3775" i="35"/>
  <c r="AA3775" i="35" s="1"/>
  <c r="U3786" i="35"/>
  <c r="AA3786" i="35" s="1"/>
  <c r="U4068" i="35"/>
  <c r="AA4068" i="35" s="1"/>
  <c r="U4134" i="35"/>
  <c r="AA4134" i="35" s="1"/>
  <c r="U4141" i="35"/>
  <c r="AA4141" i="35" s="1"/>
  <c r="U4338" i="35"/>
  <c r="AA4338" i="35" s="1"/>
  <c r="U4382" i="35"/>
  <c r="AA4382" i="35" s="1"/>
  <c r="U4404" i="35"/>
  <c r="AA4404" i="35" s="1"/>
  <c r="U3014" i="35"/>
  <c r="AA3014" i="35" s="1"/>
  <c r="U3043" i="35"/>
  <c r="AA3043" i="35" s="1"/>
  <c r="U3240" i="35"/>
  <c r="AA3240" i="35" s="1"/>
  <c r="U3255" i="35"/>
  <c r="AA3255" i="35" s="1"/>
  <c r="U3296" i="35"/>
  <c r="AA3296" i="35" s="1"/>
  <c r="U3397" i="35"/>
  <c r="AA3397" i="35" s="1"/>
  <c r="U3419" i="35"/>
  <c r="AA3419" i="35" s="1"/>
  <c r="U3441" i="35"/>
  <c r="AA3441" i="35" s="1"/>
  <c r="U3478" i="35"/>
  <c r="AA3478" i="35" s="1"/>
  <c r="U3480" i="35"/>
  <c r="AA3480" i="35" s="1"/>
  <c r="U3508" i="35"/>
  <c r="AA3508" i="35" s="1"/>
  <c r="U3742" i="35"/>
  <c r="AA3742" i="35" s="1"/>
  <c r="U3762" i="35"/>
  <c r="AA3762" i="35" s="1"/>
  <c r="U3868" i="35"/>
  <c r="AA3868" i="35" s="1"/>
  <c r="U3870" i="35"/>
  <c r="AA3870" i="35" s="1"/>
  <c r="U3883" i="35"/>
  <c r="AA3883" i="35" s="1"/>
  <c r="U3894" i="35"/>
  <c r="AA3894" i="35" s="1"/>
  <c r="U3969" i="35"/>
  <c r="AA3969" i="35" s="1"/>
  <c r="U3984" i="35"/>
  <c r="AA3984" i="35" s="1"/>
  <c r="U4004" i="35"/>
  <c r="AA4004" i="35" s="1"/>
  <c r="U4110" i="35"/>
  <c r="AA4110" i="35" s="1"/>
  <c r="U4205" i="35"/>
  <c r="AA4205" i="35" s="1"/>
  <c r="U4227" i="35"/>
  <c r="AA4227" i="35" s="1"/>
  <c r="U4236" i="35"/>
  <c r="AA4236" i="35" s="1"/>
  <c r="U4422" i="35"/>
  <c r="AA4422" i="35" s="1"/>
  <c r="U2911" i="35"/>
  <c r="AA2911" i="35" s="1"/>
  <c r="U2952" i="35"/>
  <c r="AA2952" i="35" s="1"/>
  <c r="U3076" i="35"/>
  <c r="AA3076" i="35" s="1"/>
  <c r="U3083" i="35"/>
  <c r="AA3083" i="35" s="1"/>
  <c r="U3274" i="35"/>
  <c r="AA3274" i="35" s="1"/>
  <c r="U3428" i="35"/>
  <c r="AA3428" i="35" s="1"/>
  <c r="U3439" i="35"/>
  <c r="AA3439" i="35" s="1"/>
  <c r="U3456" i="35"/>
  <c r="AA3456" i="35" s="1"/>
  <c r="U3543" i="35"/>
  <c r="AA3543" i="35" s="1"/>
  <c r="U3609" i="35"/>
  <c r="AA3609" i="35" s="1"/>
  <c r="U3627" i="35"/>
  <c r="AA3627" i="35" s="1"/>
  <c r="U3690" i="35"/>
  <c r="AA3690" i="35" s="1"/>
  <c r="U3751" i="35"/>
  <c r="AA3751" i="35" s="1"/>
  <c r="U3808" i="35"/>
  <c r="AA3808" i="35" s="1"/>
  <c r="U3846" i="35"/>
  <c r="AA3846" i="35" s="1"/>
  <c r="U3921" i="35"/>
  <c r="AA3921" i="35" s="1"/>
  <c r="U3932" i="35"/>
  <c r="AA3932" i="35" s="1"/>
  <c r="U3982" i="35"/>
  <c r="AA3982" i="35" s="1"/>
  <c r="U3991" i="35"/>
  <c r="AA3991" i="35" s="1"/>
  <c r="U4073" i="35"/>
  <c r="AA4073" i="35" s="1"/>
  <c r="U4159" i="35"/>
  <c r="AA4159" i="35" s="1"/>
  <c r="U4181" i="35"/>
  <c r="AA4181" i="35" s="1"/>
  <c r="U4194" i="35"/>
  <c r="AA4194" i="35" s="1"/>
  <c r="U2970" i="35"/>
  <c r="AA2970" i="35" s="1"/>
  <c r="U3168" i="35"/>
  <c r="AA3168" i="35" s="1"/>
  <c r="U3581" i="35"/>
  <c r="AA3581" i="35" s="1"/>
  <c r="U4097" i="35"/>
  <c r="AA4097" i="35" s="1"/>
  <c r="U4192" i="35"/>
  <c r="AA4192" i="35" s="1"/>
  <c r="U4365" i="35"/>
  <c r="AA4365" i="35" s="1"/>
  <c r="U2898" i="35"/>
  <c r="AA2898" i="35" s="1"/>
  <c r="U2907" i="35"/>
  <c r="AA2907" i="35" s="1"/>
  <c r="U3035" i="35"/>
  <c r="AA3035" i="35" s="1"/>
  <c r="U3052" i="35"/>
  <c r="AA3052" i="35" s="1"/>
  <c r="U3061" i="35"/>
  <c r="AA3061" i="35" s="1"/>
  <c r="U3181" i="35"/>
  <c r="AA3181" i="35" s="1"/>
  <c r="U3225" i="35"/>
  <c r="AA3225" i="35" s="1"/>
  <c r="U3236" i="35"/>
  <c r="AA3236" i="35" s="1"/>
  <c r="U3290" i="35"/>
  <c r="AA3290" i="35" s="1"/>
  <c r="U3393" i="35"/>
  <c r="AA3393" i="35" s="1"/>
  <c r="U3411" i="35"/>
  <c r="AA3411" i="35" s="1"/>
  <c r="U3424" i="35"/>
  <c r="AA3424" i="35" s="1"/>
  <c r="U3463" i="35"/>
  <c r="AA3463" i="35" s="1"/>
  <c r="U3647" i="35"/>
  <c r="AA3647" i="35" s="1"/>
  <c r="U3658" i="35"/>
  <c r="AA3658" i="35" s="1"/>
  <c r="U3660" i="35"/>
  <c r="AA3660" i="35" s="1"/>
  <c r="U3708" i="35"/>
  <c r="AA3708" i="35" s="1"/>
  <c r="U3778" i="35"/>
  <c r="AA3778" i="35" s="1"/>
  <c r="U3813" i="35"/>
  <c r="AA3813" i="35" s="1"/>
  <c r="U3888" i="35"/>
  <c r="AA3888" i="35" s="1"/>
  <c r="U3897" i="35"/>
  <c r="AA3897" i="35" s="1"/>
  <c r="U4016" i="35"/>
  <c r="AA4016" i="35" s="1"/>
  <c r="U4080" i="35"/>
  <c r="AA4080" i="35" s="1"/>
  <c r="U4095" i="35"/>
  <c r="AA4095" i="35" s="1"/>
  <c r="U4173" i="35"/>
  <c r="AA4173" i="35" s="1"/>
  <c r="U4188" i="35"/>
  <c r="AA4188" i="35" s="1"/>
  <c r="U4212" i="35"/>
  <c r="AA4212" i="35" s="1"/>
  <c r="U4339" i="35"/>
  <c r="AA4339" i="35" s="1"/>
  <c r="U4341" i="35"/>
  <c r="AA4341" i="35" s="1"/>
  <c r="U4436" i="35"/>
  <c r="AA4436" i="35" s="1"/>
  <c r="U4447" i="35"/>
  <c r="AA4447" i="35" s="1"/>
  <c r="U2918" i="35"/>
  <c r="AA2918" i="35" s="1"/>
  <c r="U2931" i="35"/>
  <c r="AA2931" i="35" s="1"/>
  <c r="U2946" i="35"/>
  <c r="AA2946" i="35" s="1"/>
  <c r="U2955" i="35"/>
  <c r="AA2955" i="35" s="1"/>
  <c r="U2995" i="35"/>
  <c r="AA2995" i="35" s="1"/>
  <c r="U3210" i="35"/>
  <c r="AA3210" i="35" s="1"/>
  <c r="U3221" i="35"/>
  <c r="AA3221" i="35" s="1"/>
  <c r="U3243" i="35"/>
  <c r="AA3243" i="35" s="1"/>
  <c r="U3590" i="35"/>
  <c r="AA3590" i="35" s="1"/>
  <c r="U3634" i="35"/>
  <c r="AA3634" i="35" s="1"/>
  <c r="U3671" i="35"/>
  <c r="AA3671" i="35" s="1"/>
  <c r="U3704" i="35"/>
  <c r="AA3704" i="35" s="1"/>
  <c r="U3732" i="35"/>
  <c r="AA3732" i="35" s="1"/>
  <c r="U3842" i="35"/>
  <c r="AA3842" i="35" s="1"/>
  <c r="U3886" i="35"/>
  <c r="AA3886" i="35" s="1"/>
  <c r="U3895" i="35"/>
  <c r="AA3895" i="35" s="1"/>
  <c r="U3937" i="35"/>
  <c r="AA3937" i="35" s="1"/>
  <c r="U3948" i="35"/>
  <c r="AA3948" i="35" s="1"/>
  <c r="U3950" i="35"/>
  <c r="AA3950" i="35" s="1"/>
  <c r="U4301" i="35"/>
  <c r="AA4301" i="35" s="1"/>
  <c r="U2903" i="35"/>
  <c r="AA2903" i="35" s="1"/>
  <c r="U3070" i="35"/>
  <c r="AA3070" i="35" s="1"/>
  <c r="U3092" i="35"/>
  <c r="AA3092" i="35" s="1"/>
  <c r="U3127" i="35"/>
  <c r="AA3127" i="35" s="1"/>
  <c r="U3136" i="35"/>
  <c r="AA3136" i="35" s="1"/>
  <c r="U3186" i="35"/>
  <c r="AA3186" i="35" s="1"/>
  <c r="U3232" i="35"/>
  <c r="AA3232" i="35" s="1"/>
  <c r="U3319" i="35"/>
  <c r="AA3319" i="35" s="1"/>
  <c r="U3330" i="35"/>
  <c r="AA3330" i="35" s="1"/>
  <c r="U3431" i="35"/>
  <c r="AA3431" i="35" s="1"/>
  <c r="U3535" i="35"/>
  <c r="AA3535" i="35" s="1"/>
  <c r="U4337" i="35"/>
  <c r="AA4337" i="35" s="1"/>
  <c r="U4372" i="35"/>
  <c r="AA4372" i="35" s="1"/>
  <c r="U4390" i="35"/>
  <c r="AA4390" i="35" s="1"/>
  <c r="U2914" i="35"/>
  <c r="AA2914" i="35" s="1"/>
  <c r="U3173" i="35"/>
  <c r="AA3173" i="35" s="1"/>
  <c r="U3195" i="35"/>
  <c r="AA3195" i="35" s="1"/>
  <c r="U3219" i="35"/>
  <c r="AA3219" i="35" s="1"/>
  <c r="U3230" i="35"/>
  <c r="AA3230" i="35" s="1"/>
  <c r="U3284" i="35"/>
  <c r="AA3284" i="35" s="1"/>
  <c r="U3389" i="35"/>
  <c r="AA3389" i="35" s="1"/>
  <c r="U3468" i="35"/>
  <c r="AA3468" i="35" s="1"/>
  <c r="U3496" i="35"/>
  <c r="AA3496" i="35" s="1"/>
  <c r="U3632" i="35"/>
  <c r="AA3632" i="35" s="1"/>
  <c r="U3669" i="35"/>
  <c r="AA3669" i="35" s="1"/>
  <c r="U3678" i="35"/>
  <c r="AA3678" i="35" s="1"/>
  <c r="U3682" i="35"/>
  <c r="AA3682" i="35" s="1"/>
  <c r="U3798" i="35"/>
  <c r="AA3798" i="35" s="1"/>
  <c r="U3840" i="35"/>
  <c r="AA3840" i="35" s="1"/>
  <c r="U3904" i="35"/>
  <c r="AA3904" i="35" s="1"/>
  <c r="U3968" i="35"/>
  <c r="AA3968" i="35" s="1"/>
  <c r="U4151" i="35"/>
  <c r="AA4151" i="35" s="1"/>
  <c r="U4160" i="35"/>
  <c r="AA4160" i="35" s="1"/>
  <c r="U4206" i="35"/>
  <c r="AA4206" i="35" s="1"/>
  <c r="U4237" i="35"/>
  <c r="AA4237" i="35" s="1"/>
  <c r="U4308" i="35"/>
  <c r="AA4308" i="35" s="1"/>
  <c r="U4335" i="35"/>
  <c r="AA4335" i="35" s="1"/>
  <c r="U4412" i="35"/>
  <c r="AA4412" i="35" s="1"/>
  <c r="U2927" i="35"/>
  <c r="AA2927" i="35" s="1"/>
  <c r="U2951" i="35"/>
  <c r="AA2951" i="35" s="1"/>
  <c r="U2973" i="35"/>
  <c r="AA2973" i="35" s="1"/>
  <c r="U2982" i="35"/>
  <c r="AA2982" i="35" s="1"/>
  <c r="U3088" i="35"/>
  <c r="AA3088" i="35" s="1"/>
  <c r="U3097" i="35"/>
  <c r="AA3097" i="35" s="1"/>
  <c r="U3466" i="35"/>
  <c r="AA3466" i="35" s="1"/>
  <c r="U3847" i="35"/>
  <c r="AA3847" i="35" s="1"/>
  <c r="U3893" i="35"/>
  <c r="AA3893" i="35" s="1"/>
  <c r="U3920" i="35"/>
  <c r="AA3920" i="35" s="1"/>
  <c r="U4063" i="35"/>
  <c r="AA4063" i="35" s="1"/>
  <c r="U4065" i="35"/>
  <c r="AA4065" i="35" s="1"/>
  <c r="U4074" i="35"/>
  <c r="AA4074" i="35" s="1"/>
  <c r="U4109" i="35"/>
  <c r="AA4109" i="35" s="1"/>
  <c r="U4235" i="35"/>
  <c r="AA4235" i="35" s="1"/>
  <c r="U4357" i="35"/>
  <c r="AA4357" i="35" s="1"/>
  <c r="U4368" i="35"/>
  <c r="AA4368" i="35" s="1"/>
  <c r="U4388" i="35"/>
  <c r="AA4388" i="35" s="1"/>
  <c r="U4474" i="35"/>
  <c r="AA4474" i="35" s="1"/>
  <c r="U3931" i="35"/>
  <c r="AA3931" i="35" s="1"/>
  <c r="U3953" i="35"/>
  <c r="AA3953" i="35" s="1"/>
  <c r="U4105" i="35"/>
  <c r="AA4105" i="35" s="1"/>
  <c r="U4129" i="35"/>
  <c r="AA4129" i="35" s="1"/>
  <c r="U4178" i="35"/>
  <c r="AA4178" i="35" s="1"/>
  <c r="U4189" i="35"/>
  <c r="AA4189" i="35" s="1"/>
  <c r="U4193" i="35"/>
  <c r="AA4193" i="35" s="1"/>
  <c r="U4255" i="35"/>
  <c r="AA4255" i="35" s="1"/>
  <c r="U4275" i="35"/>
  <c r="AA4275" i="35" s="1"/>
  <c r="U4399" i="35"/>
  <c r="AA4399" i="35" s="1"/>
  <c r="U4417" i="35"/>
  <c r="AA4417" i="35" s="1"/>
  <c r="U4452" i="35"/>
  <c r="AA4452" i="35" s="1"/>
  <c r="U2989" i="35"/>
  <c r="AA2989" i="35" s="1"/>
  <c r="U3000" i="35"/>
  <c r="AA3000" i="35" s="1"/>
  <c r="U3020" i="35"/>
  <c r="AA3020" i="35" s="1"/>
  <c r="U3047" i="35"/>
  <c r="AA3047" i="35" s="1"/>
  <c r="U3051" i="35"/>
  <c r="AA3051" i="35" s="1"/>
  <c r="U3152" i="35"/>
  <c r="AA3152" i="35" s="1"/>
  <c r="U3202" i="35"/>
  <c r="AA3202" i="35" s="1"/>
  <c r="U3213" i="35"/>
  <c r="AA3213" i="35" s="1"/>
  <c r="U3291" i="35"/>
  <c r="AA3291" i="35" s="1"/>
  <c r="U3324" i="35"/>
  <c r="AA3324" i="35" s="1"/>
  <c r="U3326" i="35"/>
  <c r="AA3326" i="35" s="1"/>
  <c r="U3370" i="35"/>
  <c r="AA3370" i="35" s="1"/>
  <c r="U3381" i="35"/>
  <c r="AA3381" i="35" s="1"/>
  <c r="U3412" i="35"/>
  <c r="AA3412" i="35" s="1"/>
  <c r="U3436" i="35"/>
  <c r="AA3436" i="35" s="1"/>
  <c r="U3473" i="35"/>
  <c r="AA3473" i="35" s="1"/>
  <c r="U3527" i="35"/>
  <c r="AA3527" i="35" s="1"/>
  <c r="U3584" i="35"/>
  <c r="AA3584" i="35" s="1"/>
  <c r="U3650" i="35"/>
  <c r="AA3650" i="35" s="1"/>
  <c r="U3759" i="35"/>
  <c r="AA3759" i="35" s="1"/>
  <c r="U3779" i="35"/>
  <c r="AA3779" i="35" s="1"/>
  <c r="U3792" i="35"/>
  <c r="AA3792" i="35" s="1"/>
  <c r="U3825" i="35"/>
  <c r="AA3825" i="35" s="1"/>
  <c r="U3889" i="35"/>
  <c r="AA3889" i="35" s="1"/>
  <c r="U3909" i="35"/>
  <c r="AA3909" i="35" s="1"/>
  <c r="U3918" i="35"/>
  <c r="AA3918" i="35" s="1"/>
  <c r="U3988" i="35"/>
  <c r="AA3988" i="35" s="1"/>
  <c r="U4048" i="35"/>
  <c r="AA4048" i="35" s="1"/>
  <c r="U4431" i="35"/>
  <c r="AA4431" i="35" s="1"/>
  <c r="U4490" i="35"/>
  <c r="AA4490" i="35" s="1"/>
  <c r="U4516" i="35"/>
  <c r="AA4516" i="35" s="1"/>
  <c r="U4549" i="35"/>
  <c r="AA4549" i="35" s="1"/>
  <c r="U4582" i="35"/>
  <c r="AA4582" i="35" s="1"/>
  <c r="U4612" i="35"/>
  <c r="AA4612" i="35" s="1"/>
  <c r="U4662" i="35"/>
  <c r="AA4662" i="35" s="1"/>
  <c r="U4703" i="35"/>
  <c r="AA4703" i="35" s="1"/>
  <c r="U4791" i="35"/>
  <c r="AA4791" i="35" s="1"/>
  <c r="U4859" i="35"/>
  <c r="AA4859" i="35" s="1"/>
  <c r="U4863" i="35"/>
  <c r="AA4863" i="35" s="1"/>
  <c r="U4902" i="35"/>
  <c r="AA4902" i="35" s="1"/>
  <c r="U4973" i="35"/>
  <c r="AA4973" i="35" s="1"/>
  <c r="U5088" i="35"/>
  <c r="AA5088" i="35" s="1"/>
  <c r="U5192" i="35"/>
  <c r="AA5192" i="35" s="1"/>
  <c r="U5194" i="35"/>
  <c r="AA5194" i="35" s="1"/>
  <c r="U5260" i="35"/>
  <c r="AA5260" i="35" s="1"/>
  <c r="U5319" i="35"/>
  <c r="AA5319" i="35" s="1"/>
  <c r="U5343" i="35"/>
  <c r="AA5343" i="35" s="1"/>
  <c r="U5368" i="35"/>
  <c r="AA5368" i="35" s="1"/>
  <c r="U5387" i="35"/>
  <c r="AA5387" i="35" s="1"/>
  <c r="U5456" i="35"/>
  <c r="AA5456" i="35" s="1"/>
  <c r="U5579" i="35"/>
  <c r="AA5579" i="35" s="1"/>
  <c r="U5619" i="35"/>
  <c r="AA5619" i="35" s="1"/>
  <c r="U5628" i="35"/>
  <c r="AA5628" i="35" s="1"/>
  <c r="U5661" i="35"/>
  <c r="AA5661" i="35" s="1"/>
  <c r="U5801" i="35"/>
  <c r="AA5801" i="35" s="1"/>
  <c r="U5906" i="35"/>
  <c r="AA5906" i="35" s="1"/>
  <c r="U5928" i="35"/>
  <c r="AA5928" i="35" s="1"/>
  <c r="U5959" i="35"/>
  <c r="AA5959" i="35" s="1"/>
  <c r="U4466" i="35"/>
  <c r="AA4466" i="35" s="1"/>
  <c r="U4722" i="35"/>
  <c r="AA4722" i="35" s="1"/>
  <c r="U4741" i="35"/>
  <c r="AA4741" i="35" s="1"/>
  <c r="U4763" i="35"/>
  <c r="AA4763" i="35" s="1"/>
  <c r="U4628" i="35"/>
  <c r="AA4628" i="35" s="1"/>
  <c r="U4848" i="35"/>
  <c r="AA4848" i="35" s="1"/>
  <c r="U5002" i="35"/>
  <c r="AA5002" i="35" s="1"/>
  <c r="U5097" i="35"/>
  <c r="AA5097" i="35" s="1"/>
  <c r="U5106" i="35"/>
  <c r="AA5106" i="35" s="1"/>
  <c r="U5157" i="35"/>
  <c r="AA5157" i="35" s="1"/>
  <c r="U5230" i="35"/>
  <c r="AA5230" i="35" s="1"/>
  <c r="U5366" i="35"/>
  <c r="AA5366" i="35" s="1"/>
  <c r="U5520" i="35"/>
  <c r="AA5520" i="35" s="1"/>
  <c r="U4477" i="35"/>
  <c r="AA4477" i="35" s="1"/>
  <c r="U4486" i="35"/>
  <c r="AA4486" i="35" s="1"/>
  <c r="U4894" i="35"/>
  <c r="AA4894" i="35" s="1"/>
  <c r="U5078" i="35"/>
  <c r="AA5078" i="35" s="1"/>
  <c r="U5155" i="35"/>
  <c r="AA5155" i="35" s="1"/>
  <c r="U5179" i="35"/>
  <c r="AA5179" i="35" s="1"/>
  <c r="U5295" i="35"/>
  <c r="AA5295" i="35" s="1"/>
  <c r="U5348" i="35"/>
  <c r="AA5348" i="35" s="1"/>
  <c r="U5411" i="35"/>
  <c r="AA5411" i="35" s="1"/>
  <c r="U5536" i="35"/>
  <c r="AA5536" i="35" s="1"/>
  <c r="U5726" i="35"/>
  <c r="AA5726" i="35" s="1"/>
  <c r="U5737" i="35"/>
  <c r="AA5737" i="35" s="1"/>
  <c r="U5935" i="35"/>
  <c r="AA5935" i="35" s="1"/>
  <c r="U5995" i="35"/>
  <c r="AA5995" i="35" s="1"/>
  <c r="U4626" i="35"/>
  <c r="AA4626" i="35" s="1"/>
  <c r="U4635" i="35"/>
  <c r="AA4635" i="35" s="1"/>
  <c r="U5291" i="35"/>
  <c r="AA5291" i="35" s="1"/>
  <c r="U5724" i="35"/>
  <c r="AA5724" i="35" s="1"/>
  <c r="U5828" i="35"/>
  <c r="AA5828" i="35" s="1"/>
  <c r="U5955" i="35"/>
  <c r="AA5955" i="35" s="1"/>
  <c r="U5973" i="35"/>
  <c r="AA5973" i="35" s="1"/>
  <c r="U4471" i="35"/>
  <c r="AA4471" i="35" s="1"/>
  <c r="U4574" i="35"/>
  <c r="AA4574" i="35" s="1"/>
  <c r="U4725" i="35"/>
  <c r="AA4725" i="35" s="1"/>
  <c r="U4744" i="35"/>
  <c r="AA4744" i="35" s="1"/>
  <c r="U4746" i="35"/>
  <c r="AA4746" i="35" s="1"/>
  <c r="U4842" i="35"/>
  <c r="AA4842" i="35" s="1"/>
  <c r="U4890" i="35"/>
  <c r="AA4890" i="35" s="1"/>
  <c r="U4998" i="35"/>
  <c r="AA4998" i="35" s="1"/>
  <c r="U5118" i="35"/>
  <c r="AA5118" i="35" s="1"/>
  <c r="U5324" i="35"/>
  <c r="AA5324" i="35" s="1"/>
  <c r="U5403" i="35"/>
  <c r="AA5403" i="35" s="1"/>
  <c r="U5420" i="35"/>
  <c r="AA5420" i="35" s="1"/>
  <c r="U5488" i="35"/>
  <c r="AA5488" i="35" s="1"/>
  <c r="U5545" i="35"/>
  <c r="AA5545" i="35" s="1"/>
  <c r="U5584" i="35"/>
  <c r="AA5584" i="35" s="1"/>
  <c r="U5839" i="35"/>
  <c r="AA5839" i="35" s="1"/>
  <c r="U5878" i="35"/>
  <c r="AA5878" i="35" s="1"/>
  <c r="U5900" i="35"/>
  <c r="AA5900" i="35" s="1"/>
  <c r="U5953" i="35"/>
  <c r="AA5953" i="35" s="1"/>
  <c r="U5991" i="35"/>
  <c r="AA5991" i="35" s="1"/>
  <c r="U4401" i="35"/>
  <c r="AA4401" i="35" s="1"/>
  <c r="U4482" i="35"/>
  <c r="AA4482" i="35" s="1"/>
  <c r="U4519" i="35"/>
  <c r="AA4519" i="35" s="1"/>
  <c r="U4550" i="35"/>
  <c r="AA4550" i="35" s="1"/>
  <c r="U4572" i="35"/>
  <c r="AA4572" i="35" s="1"/>
  <c r="U4691" i="35"/>
  <c r="AA4691" i="35" s="1"/>
  <c r="U4792" i="35"/>
  <c r="AA4792" i="35" s="1"/>
  <c r="U4840" i="35"/>
  <c r="AA4840" i="35" s="1"/>
  <c r="U4853" i="35"/>
  <c r="AA4853" i="35" s="1"/>
  <c r="U4903" i="35"/>
  <c r="AA4903" i="35" s="1"/>
  <c r="U4974" i="35"/>
  <c r="AA4974" i="35" s="1"/>
  <c r="U5100" i="35"/>
  <c r="AA5100" i="35" s="1"/>
  <c r="U5160" i="35"/>
  <c r="AA5160" i="35" s="1"/>
  <c r="U5175" i="35"/>
  <c r="AA5175" i="35" s="1"/>
  <c r="U5184" i="35"/>
  <c r="AA5184" i="35" s="1"/>
  <c r="U5217" i="35"/>
  <c r="AA5217" i="35" s="1"/>
  <c r="U5353" i="35"/>
  <c r="AA5353" i="35" s="1"/>
  <c r="U5373" i="35"/>
  <c r="AA5373" i="35" s="1"/>
  <c r="U5475" i="35"/>
  <c r="AA5475" i="35" s="1"/>
  <c r="U5591" i="35"/>
  <c r="AA5591" i="35" s="1"/>
  <c r="U5826" i="35"/>
  <c r="AA5826" i="35" s="1"/>
  <c r="U4611" i="35"/>
  <c r="AA4611" i="35" s="1"/>
  <c r="U4622" i="35"/>
  <c r="AA4622" i="35" s="1"/>
  <c r="U4661" i="35"/>
  <c r="AA4661" i="35" s="1"/>
  <c r="U4689" i="35"/>
  <c r="AA4689" i="35" s="1"/>
  <c r="U4888" i="35"/>
  <c r="AA4888" i="35" s="1"/>
  <c r="U4983" i="35"/>
  <c r="AA4983" i="35" s="1"/>
  <c r="U4996" i="35"/>
  <c r="AA4996" i="35" s="1"/>
  <c r="U5215" i="35"/>
  <c r="AA5215" i="35" s="1"/>
  <c r="U5360" i="35"/>
  <c r="AA5360" i="35" s="1"/>
  <c r="U5369" i="35"/>
  <c r="AA5369" i="35" s="1"/>
  <c r="U5440" i="35"/>
  <c r="AA5440" i="35" s="1"/>
  <c r="U5444" i="35"/>
  <c r="AA5444" i="35" s="1"/>
  <c r="U5607" i="35"/>
  <c r="AA5607" i="35" s="1"/>
  <c r="U5631" i="35"/>
  <c r="AA5631" i="35" s="1"/>
  <c r="U5651" i="35"/>
  <c r="AA5651" i="35" s="1"/>
  <c r="U5660" i="35"/>
  <c r="AA5660" i="35" s="1"/>
  <c r="U5709" i="35"/>
  <c r="AA5709" i="35" s="1"/>
  <c r="U5771" i="35"/>
  <c r="AA5771" i="35" s="1"/>
  <c r="U5898" i="35"/>
  <c r="AA5898" i="35" s="1"/>
  <c r="U5938" i="35"/>
  <c r="AA5938" i="35" s="1"/>
  <c r="U5982" i="35"/>
  <c r="AA5982" i="35" s="1"/>
  <c r="U6000" i="35"/>
  <c r="AA6000" i="35" s="1"/>
  <c r="U4439" i="35"/>
  <c r="AA4439" i="35" s="1"/>
  <c r="U4546" i="35"/>
  <c r="AA4546" i="35" s="1"/>
  <c r="U4801" i="35"/>
  <c r="AA4801" i="35" s="1"/>
  <c r="U4873" i="35"/>
  <c r="AA4873" i="35" s="1"/>
  <c r="U4923" i="35"/>
  <c r="AA4923" i="35" s="1"/>
  <c r="U4936" i="35"/>
  <c r="AA4936" i="35" s="1"/>
  <c r="U4938" i="35"/>
  <c r="AA4938" i="35" s="1"/>
  <c r="U5016" i="35"/>
  <c r="AA5016" i="35" s="1"/>
  <c r="U5134" i="35"/>
  <c r="AA5134" i="35" s="1"/>
  <c r="U5147" i="35"/>
  <c r="AA5147" i="35" s="1"/>
  <c r="U5180" i="35"/>
  <c r="AA5180" i="35" s="1"/>
  <c r="U5213" i="35"/>
  <c r="AA5213" i="35" s="1"/>
  <c r="U5222" i="35"/>
  <c r="AA5222" i="35" s="1"/>
  <c r="U5268" i="35"/>
  <c r="AA5268" i="35" s="1"/>
  <c r="U5296" i="35"/>
  <c r="AA5296" i="35" s="1"/>
  <c r="U5453" i="35"/>
  <c r="AA5453" i="35" s="1"/>
  <c r="U5539" i="35"/>
  <c r="AA5539" i="35" s="1"/>
  <c r="U5563" i="35"/>
  <c r="AA5563" i="35" s="1"/>
  <c r="U5576" i="35"/>
  <c r="AA5576" i="35" s="1"/>
  <c r="U5649" i="35"/>
  <c r="AA5649" i="35" s="1"/>
  <c r="U5716" i="35"/>
  <c r="AA5716" i="35" s="1"/>
  <c r="U5756" i="35"/>
  <c r="AA5756" i="35" s="1"/>
  <c r="U5787" i="35"/>
  <c r="AA5787" i="35" s="1"/>
  <c r="U5859" i="35"/>
  <c r="AA5859" i="35" s="1"/>
  <c r="U5923" i="35"/>
  <c r="AA5923" i="35" s="1"/>
  <c r="U5978" i="35"/>
  <c r="AA5978" i="35" s="1"/>
  <c r="U4627" i="35"/>
  <c r="AA4627" i="35" s="1"/>
  <c r="U4719" i="35"/>
  <c r="AA4719" i="35" s="1"/>
  <c r="U4734" i="35"/>
  <c r="AA4734" i="35" s="1"/>
  <c r="U4814" i="35"/>
  <c r="AA4814" i="35" s="1"/>
  <c r="U5051" i="35"/>
  <c r="AA5051" i="35" s="1"/>
  <c r="U5103" i="35"/>
  <c r="AA5103" i="35" s="1"/>
  <c r="U5831" i="35"/>
  <c r="AA5831" i="35" s="1"/>
  <c r="U5956" i="35"/>
  <c r="AA5956" i="35" s="1"/>
  <c r="U5136" i="35"/>
  <c r="AA5136" i="35" s="1"/>
  <c r="U5145" i="35"/>
  <c r="AA5145" i="35" s="1"/>
  <c r="U5187" i="35"/>
  <c r="AA5187" i="35" s="1"/>
  <c r="U5238" i="35"/>
  <c r="AA5238" i="35" s="1"/>
  <c r="U5574" i="35"/>
  <c r="AA5574" i="35" s="1"/>
  <c r="U5866" i="35"/>
  <c r="AA5866" i="35" s="1"/>
  <c r="U4444" i="35"/>
  <c r="AA4444" i="35" s="1"/>
  <c r="U4450" i="35"/>
  <c r="AA4450" i="35" s="1"/>
  <c r="U4463" i="35"/>
  <c r="AA4463" i="35" s="1"/>
  <c r="U4651" i="35"/>
  <c r="AA4651" i="35" s="1"/>
  <c r="U4681" i="35"/>
  <c r="AA4681" i="35" s="1"/>
  <c r="U4692" i="35"/>
  <c r="AA4692" i="35" s="1"/>
  <c r="U4726" i="35"/>
  <c r="AA4726" i="35" s="1"/>
  <c r="U4745" i="35"/>
  <c r="AA4745" i="35" s="1"/>
  <c r="U4747" i="35"/>
  <c r="AA4747" i="35" s="1"/>
  <c r="U4797" i="35"/>
  <c r="AA4797" i="35" s="1"/>
  <c r="U4810" i="35"/>
  <c r="AA4810" i="35" s="1"/>
  <c r="U4986" i="35"/>
  <c r="AA4986" i="35" s="1"/>
  <c r="U5049" i="35"/>
  <c r="AA5049" i="35" s="1"/>
  <c r="U5255" i="35"/>
  <c r="AA5255" i="35" s="1"/>
  <c r="U5292" i="35"/>
  <c r="AA5292" i="35" s="1"/>
  <c r="U5347" i="35"/>
  <c r="AA5347" i="35" s="1"/>
  <c r="U5363" i="35"/>
  <c r="AA5363" i="35" s="1"/>
  <c r="U5376" i="35"/>
  <c r="AA5376" i="35" s="1"/>
  <c r="U5406" i="35"/>
  <c r="AA5406" i="35" s="1"/>
  <c r="U5408" i="35"/>
  <c r="AA5408" i="35" s="1"/>
  <c r="U5421" i="35"/>
  <c r="AA5421" i="35" s="1"/>
  <c r="U5449" i="35"/>
  <c r="AA5449" i="35" s="1"/>
  <c r="U5526" i="35"/>
  <c r="AA5526" i="35" s="1"/>
  <c r="U5535" i="35"/>
  <c r="AA5535" i="35" s="1"/>
  <c r="U5555" i="35"/>
  <c r="AA5555" i="35" s="1"/>
  <c r="U5603" i="35"/>
  <c r="AA5603" i="35" s="1"/>
  <c r="U5687" i="35"/>
  <c r="AA5687" i="35" s="1"/>
  <c r="U5696" i="35"/>
  <c r="AA5696" i="35" s="1"/>
  <c r="U5712" i="35"/>
  <c r="AA5712" i="35" s="1"/>
  <c r="U5816" i="35"/>
  <c r="AA5816" i="35" s="1"/>
  <c r="U5840" i="35"/>
  <c r="AA5840" i="35" s="1"/>
  <c r="U5879" i="35"/>
  <c r="AA5879" i="35" s="1"/>
  <c r="U5890" i="35"/>
  <c r="AA5890" i="35" s="1"/>
  <c r="U6012" i="35"/>
  <c r="AA6012" i="35" s="1"/>
  <c r="U4614" i="35"/>
  <c r="AA4614" i="35" s="1"/>
  <c r="U4623" i="35"/>
  <c r="AA4623" i="35" s="1"/>
  <c r="U4743" i="35"/>
  <c r="AA4743" i="35" s="1"/>
  <c r="U4782" i="35"/>
  <c r="AA4782" i="35" s="1"/>
  <c r="U4828" i="35"/>
  <c r="AA4828" i="35" s="1"/>
  <c r="U4904" i="35"/>
  <c r="AA4904" i="35" s="1"/>
  <c r="U4951" i="35"/>
  <c r="AA4951" i="35" s="1"/>
  <c r="U4984" i="35"/>
  <c r="AA4984" i="35" s="1"/>
  <c r="U5101" i="35"/>
  <c r="AA5101" i="35" s="1"/>
  <c r="U5117" i="35"/>
  <c r="AA5117" i="35" s="1"/>
  <c r="U5583" i="35"/>
  <c r="AA5583" i="35" s="1"/>
  <c r="U5632" i="35"/>
  <c r="AA5632" i="35" s="1"/>
  <c r="U5803" i="35"/>
  <c r="AA5803" i="35" s="1"/>
  <c r="U5864" i="35"/>
  <c r="AA5864" i="35" s="1"/>
  <c r="U5932" i="35"/>
  <c r="AA5932" i="35" s="1"/>
  <c r="U5954" i="35"/>
  <c r="AA5954" i="35" s="1"/>
  <c r="U6067" i="35"/>
  <c r="AA6067" i="35" s="1"/>
  <c r="U6156" i="35"/>
  <c r="AA6156" i="35" s="1"/>
  <c r="U6190" i="35"/>
  <c r="AA6190" i="35" s="1"/>
  <c r="U6355" i="35"/>
  <c r="AA6355" i="35" s="1"/>
  <c r="U6406" i="35"/>
  <c r="AA6406" i="35" s="1"/>
  <c r="U6408" i="35"/>
  <c r="AA6408" i="35" s="1"/>
  <c r="U6647" i="35"/>
  <c r="AA6647" i="35" s="1"/>
  <c r="U6703" i="35"/>
  <c r="AA6703" i="35" s="1"/>
  <c r="U6746" i="35"/>
  <c r="AA6746" i="35" s="1"/>
  <c r="U6789" i="35"/>
  <c r="AA6789" i="35" s="1"/>
  <c r="U6920" i="35"/>
  <c r="AA6920" i="35" s="1"/>
  <c r="U6933" i="35"/>
  <c r="AA6933" i="35" s="1"/>
  <c r="U7075" i="35"/>
  <c r="AA7075" i="35" s="1"/>
  <c r="U7096" i="35"/>
  <c r="AA7096" i="35" s="1"/>
  <c r="U7263" i="35"/>
  <c r="AA7263" i="35" s="1"/>
  <c r="U7295" i="35"/>
  <c r="AA7295" i="35" s="1"/>
  <c r="U7448" i="35"/>
  <c r="AA7448" i="35" s="1"/>
  <c r="U7456" i="35"/>
  <c r="AA7456" i="35" s="1"/>
  <c r="U7509" i="35"/>
  <c r="AA7509" i="35" s="1"/>
  <c r="U7554" i="35"/>
  <c r="AA7554" i="35" s="1"/>
  <c r="U7771" i="35"/>
  <c r="AA7771" i="35" s="1"/>
  <c r="U8066" i="35"/>
  <c r="AA8066" i="35" s="1"/>
  <c r="U8095" i="35"/>
  <c r="AA8095" i="35" s="1"/>
  <c r="U6188" i="35"/>
  <c r="AA6188" i="35" s="1"/>
  <c r="U6259" i="35"/>
  <c r="AA6259" i="35" s="1"/>
  <c r="U6279" i="35"/>
  <c r="AA6279" i="35" s="1"/>
  <c r="U6645" i="35"/>
  <c r="AA6645" i="35" s="1"/>
  <c r="U6967" i="35"/>
  <c r="AA6967" i="35" s="1"/>
  <c r="U7356" i="35"/>
  <c r="AA7356" i="35" s="1"/>
  <c r="U7504" i="35"/>
  <c r="AA7504" i="35" s="1"/>
  <c r="U7891" i="35"/>
  <c r="AA7891" i="35" s="1"/>
  <c r="U7965" i="35"/>
  <c r="AA7965" i="35" s="1"/>
  <c r="U7973" i="35"/>
  <c r="AA7973" i="35" s="1"/>
  <c r="U7981" i="35"/>
  <c r="AA7981" i="35" s="1"/>
  <c r="U6500" i="35"/>
  <c r="AA6500" i="35" s="1"/>
  <c r="U6655" i="35"/>
  <c r="AA6655" i="35" s="1"/>
  <c r="U6881" i="35"/>
  <c r="AA6881" i="35" s="1"/>
  <c r="U6962" i="35"/>
  <c r="AA6962" i="35" s="1"/>
  <c r="U7721" i="35"/>
  <c r="AA7721" i="35" s="1"/>
  <c r="U7729" i="35"/>
  <c r="AA7729" i="35" s="1"/>
  <c r="U7750" i="35"/>
  <c r="AA7750" i="35" s="1"/>
  <c r="U7936" i="35"/>
  <c r="AA7936" i="35" s="1"/>
  <c r="U8029" i="35"/>
  <c r="AA8029" i="35" s="1"/>
  <c r="U8069" i="35"/>
  <c r="AA8069" i="35" s="1"/>
  <c r="U8106" i="35"/>
  <c r="AA8106" i="35" s="1"/>
  <c r="U8130" i="35"/>
  <c r="AA8130" i="35" s="1"/>
  <c r="U6219" i="35"/>
  <c r="AA6219" i="35" s="1"/>
  <c r="U6239" i="35"/>
  <c r="AA6239" i="35" s="1"/>
  <c r="U6453" i="35"/>
  <c r="AA6453" i="35" s="1"/>
  <c r="U6054" i="35"/>
  <c r="AA6054" i="35" s="1"/>
  <c r="U6228" i="35"/>
  <c r="AA6228" i="35" s="1"/>
  <c r="U6257" i="35"/>
  <c r="AA6257" i="35" s="1"/>
  <c r="U6360" i="35"/>
  <c r="AA6360" i="35" s="1"/>
  <c r="U6460" i="35"/>
  <c r="AA6460" i="35" s="1"/>
  <c r="U6563" i="35"/>
  <c r="AA6563" i="35" s="1"/>
  <c r="U6691" i="35"/>
  <c r="AA6691" i="35" s="1"/>
  <c r="U6767" i="35"/>
  <c r="AA6767" i="35" s="1"/>
  <c r="U6810" i="35"/>
  <c r="AA6810" i="35" s="1"/>
  <c r="U7015" i="35"/>
  <c r="AA7015" i="35" s="1"/>
  <c r="U7023" i="35"/>
  <c r="AA7023" i="35" s="1"/>
  <c r="U7047" i="35"/>
  <c r="AA7047" i="35" s="1"/>
  <c r="U7073" i="35"/>
  <c r="AA7073" i="35" s="1"/>
  <c r="U7081" i="35"/>
  <c r="AA7081" i="35" s="1"/>
  <c r="U7094" i="35"/>
  <c r="AA7094" i="35" s="1"/>
  <c r="U7115" i="35"/>
  <c r="AA7115" i="35" s="1"/>
  <c r="U7314" i="35"/>
  <c r="AA7314" i="35" s="1"/>
  <c r="U7322" i="35"/>
  <c r="AA7322" i="35" s="1"/>
  <c r="U7396" i="35"/>
  <c r="AA7396" i="35" s="1"/>
  <c r="U7420" i="35"/>
  <c r="AA7420" i="35" s="1"/>
  <c r="U7565" i="35"/>
  <c r="AA7565" i="35" s="1"/>
  <c r="U7573" i="35"/>
  <c r="AA7573" i="35" s="1"/>
  <c r="U7761" i="35"/>
  <c r="AA7761" i="35" s="1"/>
  <c r="U7793" i="35"/>
  <c r="AA7793" i="35" s="1"/>
  <c r="U6009" i="35"/>
  <c r="AA6009" i="35" s="1"/>
  <c r="U6022" i="35"/>
  <c r="AA6022" i="35" s="1"/>
  <c r="U6059" i="35"/>
  <c r="AA6059" i="35" s="1"/>
  <c r="U6090" i="35"/>
  <c r="AA6090" i="35" s="1"/>
  <c r="U6099" i="35"/>
  <c r="AA6099" i="35" s="1"/>
  <c r="U6110" i="35"/>
  <c r="AA6110" i="35" s="1"/>
  <c r="U6159" i="35"/>
  <c r="AA6159" i="35" s="1"/>
  <c r="U6264" i="35"/>
  <c r="AA6264" i="35" s="1"/>
  <c r="U6284" i="35"/>
  <c r="AA6284" i="35" s="1"/>
  <c r="U6458" i="35"/>
  <c r="AA6458" i="35" s="1"/>
  <c r="U6566" i="35"/>
  <c r="AA6566" i="35" s="1"/>
  <c r="U6599" i="35"/>
  <c r="AA6599" i="35" s="1"/>
  <c r="U6612" i="35"/>
  <c r="AA6612" i="35" s="1"/>
  <c r="U6643" i="35"/>
  <c r="AA6643" i="35" s="1"/>
  <c r="U6653" i="35"/>
  <c r="AA6653" i="35" s="1"/>
  <c r="U6757" i="35"/>
  <c r="AA6757" i="35" s="1"/>
  <c r="U6790" i="35"/>
  <c r="AA6790" i="35" s="1"/>
  <c r="U6897" i="35"/>
  <c r="AA6897" i="35" s="1"/>
  <c r="U6913" i="35"/>
  <c r="AA6913" i="35" s="1"/>
  <c r="U6960" i="35"/>
  <c r="AA6960" i="35" s="1"/>
  <c r="U7076" i="35"/>
  <c r="AA7076" i="35" s="1"/>
  <c r="U7118" i="35"/>
  <c r="AA7118" i="35" s="1"/>
  <c r="U7195" i="35"/>
  <c r="AA7195" i="35" s="1"/>
  <c r="U7203" i="35"/>
  <c r="AA7203" i="35" s="1"/>
  <c r="U7211" i="35"/>
  <c r="AA7211" i="35" s="1"/>
  <c r="U7219" i="35"/>
  <c r="AA7219" i="35" s="1"/>
  <c r="U7296" i="35"/>
  <c r="AA7296" i="35" s="1"/>
  <c r="U7375" i="35"/>
  <c r="AA7375" i="35" s="1"/>
  <c r="U7470" i="35"/>
  <c r="AA7470" i="35" s="1"/>
  <c r="U7478" i="35"/>
  <c r="AA7478" i="35" s="1"/>
  <c r="U7555" i="35"/>
  <c r="AA7555" i="35" s="1"/>
  <c r="U7560" i="35"/>
  <c r="AA7560" i="35" s="1"/>
  <c r="U7568" i="35"/>
  <c r="AA7568" i="35" s="1"/>
  <c r="U7873" i="35"/>
  <c r="AA7873" i="35" s="1"/>
  <c r="U7918" i="35"/>
  <c r="AA7918" i="35" s="1"/>
  <c r="U8035" i="35"/>
  <c r="AA8035" i="35" s="1"/>
  <c r="U8128" i="35"/>
  <c r="AA8128" i="35" s="1"/>
  <c r="U6048" i="35"/>
  <c r="AA6048" i="35" s="1"/>
  <c r="U6298" i="35"/>
  <c r="AA6298" i="35" s="1"/>
  <c r="U6456" i="35"/>
  <c r="AA6456" i="35" s="1"/>
  <c r="U6493" i="35"/>
  <c r="AA6493" i="35" s="1"/>
  <c r="U6574" i="35"/>
  <c r="AA6574" i="35" s="1"/>
  <c r="U6615" i="35"/>
  <c r="AA6615" i="35" s="1"/>
  <c r="U6620" i="35"/>
  <c r="AA6620" i="35" s="1"/>
  <c r="U6656" i="35"/>
  <c r="AA6656" i="35" s="1"/>
  <c r="U6671" i="35"/>
  <c r="AA6671" i="35" s="1"/>
  <c r="U6689" i="35"/>
  <c r="AA6689" i="35" s="1"/>
  <c r="U6727" i="35"/>
  <c r="AA6727" i="35" s="1"/>
  <c r="U6765" i="35"/>
  <c r="AA6765" i="35" s="1"/>
  <c r="U6788" i="35"/>
  <c r="AA6788" i="35" s="1"/>
  <c r="U6963" i="35"/>
  <c r="AA6963" i="35" s="1"/>
  <c r="U7008" i="35"/>
  <c r="AA7008" i="35" s="1"/>
  <c r="U7029" i="35"/>
  <c r="AA7029" i="35" s="1"/>
  <c r="U7079" i="35"/>
  <c r="AA7079" i="35" s="1"/>
  <c r="U7304" i="35"/>
  <c r="AA7304" i="35" s="1"/>
  <c r="U7312" i="35"/>
  <c r="AA7312" i="35" s="1"/>
  <c r="U7370" i="35"/>
  <c r="AA7370" i="35" s="1"/>
  <c r="U7394" i="35"/>
  <c r="AA7394" i="35" s="1"/>
  <c r="U7465" i="35"/>
  <c r="AA7465" i="35" s="1"/>
  <c r="U7473" i="35"/>
  <c r="AA7473" i="35" s="1"/>
  <c r="U7505" i="35"/>
  <c r="AA7505" i="35" s="1"/>
  <c r="U7550" i="35"/>
  <c r="AA7550" i="35" s="1"/>
  <c r="U7680" i="35"/>
  <c r="AA7680" i="35" s="1"/>
  <c r="U7759" i="35"/>
  <c r="AA7759" i="35" s="1"/>
  <c r="U8006" i="35"/>
  <c r="AA8006" i="35" s="1"/>
  <c r="U6016" i="35"/>
  <c r="AA6016" i="35" s="1"/>
  <c r="U6095" i="35"/>
  <c r="AA6095" i="35" s="1"/>
  <c r="U6126" i="35"/>
  <c r="AA6126" i="35" s="1"/>
  <c r="U6280" i="35"/>
  <c r="AA6280" i="35" s="1"/>
  <c r="U6363" i="35"/>
  <c r="AA6363" i="35" s="1"/>
  <c r="U6414" i="35"/>
  <c r="AA6414" i="35" s="1"/>
  <c r="U6582" i="35"/>
  <c r="AA6582" i="35" s="1"/>
  <c r="U6903" i="35"/>
  <c r="AA6903" i="35" s="1"/>
  <c r="U6924" i="35"/>
  <c r="AA6924" i="35" s="1"/>
  <c r="U6958" i="35"/>
  <c r="AA6958" i="35" s="1"/>
  <c r="U7323" i="35"/>
  <c r="AA7323" i="35" s="1"/>
  <c r="U7484" i="35"/>
  <c r="AA7484" i="35" s="1"/>
  <c r="U7895" i="35"/>
  <c r="AA7895" i="35" s="1"/>
  <c r="U7961" i="35"/>
  <c r="AA7961" i="35" s="1"/>
  <c r="U7977" i="35"/>
  <c r="AA7977" i="35" s="1"/>
  <c r="U6025" i="35"/>
  <c r="AA6025" i="35" s="1"/>
  <c r="U6142" i="35"/>
  <c r="AA6142" i="35" s="1"/>
  <c r="U6220" i="35"/>
  <c r="AA6220" i="35" s="1"/>
  <c r="U6249" i="35"/>
  <c r="AA6249" i="35" s="1"/>
  <c r="U6267" i="35"/>
  <c r="AA6267" i="35" s="1"/>
  <c r="U6287" i="35"/>
  <c r="AA6287" i="35" s="1"/>
  <c r="U6314" i="35"/>
  <c r="AA6314" i="35" s="1"/>
  <c r="U6352" i="35"/>
  <c r="AA6352" i="35" s="1"/>
  <c r="U6361" i="35"/>
  <c r="AA6361" i="35" s="1"/>
  <c r="U6403" i="35"/>
  <c r="AA6403" i="35" s="1"/>
  <c r="U6546" i="35"/>
  <c r="AA6546" i="35" s="1"/>
  <c r="U6674" i="35"/>
  <c r="AA6674" i="35" s="1"/>
  <c r="U6801" i="35"/>
  <c r="AA6801" i="35" s="1"/>
  <c r="U6835" i="35"/>
  <c r="AA6835" i="35" s="1"/>
  <c r="U6890" i="35"/>
  <c r="AA6890" i="35" s="1"/>
  <c r="U6971" i="35"/>
  <c r="AA6971" i="35" s="1"/>
  <c r="U6995" i="35"/>
  <c r="AA6995" i="35" s="1"/>
  <c r="U7048" i="35"/>
  <c r="AA7048" i="35" s="1"/>
  <c r="U7103" i="35"/>
  <c r="AA7103" i="35" s="1"/>
  <c r="U7111" i="35"/>
  <c r="AA7111" i="35" s="1"/>
  <c r="U7124" i="35"/>
  <c r="AA7124" i="35" s="1"/>
  <c r="U7447" i="35"/>
  <c r="AA7447" i="35" s="1"/>
  <c r="U7537" i="35"/>
  <c r="AA7537" i="35" s="1"/>
  <c r="U7545" i="35"/>
  <c r="AA7545" i="35" s="1"/>
  <c r="U7611" i="35"/>
  <c r="AA7611" i="35" s="1"/>
  <c r="U7651" i="35"/>
  <c r="AA7651" i="35" s="1"/>
  <c r="U7762" i="35"/>
  <c r="AA7762" i="35" s="1"/>
  <c r="U7770" i="35"/>
  <c r="AA7770" i="35" s="1"/>
  <c r="U7818" i="35"/>
  <c r="AA7818" i="35" s="1"/>
  <c r="U7850" i="35"/>
  <c r="AA7850" i="35" s="1"/>
  <c r="U7882" i="35"/>
  <c r="AA7882" i="35" s="1"/>
  <c r="U7932" i="35"/>
  <c r="AA7932" i="35" s="1"/>
  <c r="U8025" i="35"/>
  <c r="AA8025" i="35" s="1"/>
  <c r="U8033" i="35"/>
  <c r="AA8033" i="35" s="1"/>
  <c r="U8049" i="35"/>
  <c r="AA8049" i="35" s="1"/>
  <c r="U8118" i="35"/>
  <c r="AA8118" i="35" s="1"/>
  <c r="U6093" i="35"/>
  <c r="AA6093" i="35" s="1"/>
  <c r="U6102" i="35"/>
  <c r="AA6102" i="35" s="1"/>
  <c r="U6392" i="35"/>
  <c r="AA6392" i="35" s="1"/>
  <c r="U6421" i="35"/>
  <c r="AA6421" i="35" s="1"/>
  <c r="U6468" i="35"/>
  <c r="AA6468" i="35" s="1"/>
  <c r="U6489" i="35"/>
  <c r="AA6489" i="35" s="1"/>
  <c r="U6559" i="35"/>
  <c r="AA6559" i="35" s="1"/>
  <c r="U6595" i="35"/>
  <c r="AA6595" i="35" s="1"/>
  <c r="U6659" i="35"/>
  <c r="AA6659" i="35" s="1"/>
  <c r="U6725" i="35"/>
  <c r="AA6725" i="35" s="1"/>
  <c r="U6786" i="35"/>
  <c r="AA6786" i="35" s="1"/>
  <c r="U6791" i="35"/>
  <c r="AA6791" i="35" s="1"/>
  <c r="U6893" i="35"/>
  <c r="AA6893" i="35" s="1"/>
  <c r="U6961" i="35"/>
  <c r="AA6961" i="35" s="1"/>
  <c r="U7006" i="35"/>
  <c r="AA7006" i="35" s="1"/>
  <c r="U7077" i="35"/>
  <c r="AA7077" i="35" s="1"/>
  <c r="U7090" i="35"/>
  <c r="AA7090" i="35" s="1"/>
  <c r="U7540" i="35"/>
  <c r="AA7540" i="35" s="1"/>
  <c r="U7765" i="35"/>
  <c r="AA7765" i="35" s="1"/>
  <c r="U7927" i="35"/>
  <c r="AA7927" i="35" s="1"/>
  <c r="U8044" i="35"/>
  <c r="AA8044" i="35" s="1"/>
  <c r="U8052" i="35"/>
  <c r="AA8052" i="35" s="1"/>
  <c r="U6263" i="35"/>
  <c r="AA6263" i="35" s="1"/>
  <c r="U6060" i="35"/>
  <c r="AA6060" i="35" s="1"/>
  <c r="U6100" i="35"/>
  <c r="AA6100" i="35" s="1"/>
  <c r="U6147" i="35"/>
  <c r="AA6147" i="35" s="1"/>
  <c r="U6167" i="35"/>
  <c r="AA6167" i="35" s="1"/>
  <c r="U6214" i="35"/>
  <c r="AA6214" i="35" s="1"/>
  <c r="U6328" i="35"/>
  <c r="AA6328" i="35" s="1"/>
  <c r="U6370" i="35"/>
  <c r="AA6370" i="35" s="1"/>
  <c r="U6536" i="35"/>
  <c r="AA6536" i="35" s="1"/>
  <c r="U6544" i="35"/>
  <c r="AA6544" i="35" s="1"/>
  <c r="U6549" i="35"/>
  <c r="AA6549" i="35" s="1"/>
  <c r="U6567" i="35"/>
  <c r="AA6567" i="35" s="1"/>
  <c r="U6580" i="35"/>
  <c r="AA6580" i="35" s="1"/>
  <c r="U6626" i="35"/>
  <c r="AA6626" i="35" s="1"/>
  <c r="U6634" i="35"/>
  <c r="AA6634" i="35" s="1"/>
  <c r="U6657" i="35"/>
  <c r="AA6657" i="35" s="1"/>
  <c r="U6672" i="35"/>
  <c r="AA6672" i="35" s="1"/>
  <c r="U6708" i="35"/>
  <c r="AA6708" i="35" s="1"/>
  <c r="U6738" i="35"/>
  <c r="AA6738" i="35" s="1"/>
  <c r="U6854" i="35"/>
  <c r="AA6854" i="35" s="1"/>
  <c r="U7030" i="35"/>
  <c r="AA7030" i="35" s="1"/>
  <c r="U7038" i="35"/>
  <c r="AA7038" i="35" s="1"/>
  <c r="U7059" i="35"/>
  <c r="AA7059" i="35" s="1"/>
  <c r="U7067" i="35"/>
  <c r="AA7067" i="35" s="1"/>
  <c r="U7093" i="35"/>
  <c r="AA7093" i="35" s="1"/>
  <c r="U7114" i="35"/>
  <c r="AA7114" i="35" s="1"/>
  <c r="U7305" i="35"/>
  <c r="AA7305" i="35" s="1"/>
  <c r="U7345" i="35"/>
  <c r="AA7345" i="35" s="1"/>
  <c r="U7379" i="35"/>
  <c r="AA7379" i="35" s="1"/>
  <c r="U7395" i="35"/>
  <c r="AA7395" i="35" s="1"/>
  <c r="U7419" i="35"/>
  <c r="AA7419" i="35" s="1"/>
  <c r="U7527" i="35"/>
  <c r="AA7527" i="35" s="1"/>
  <c r="U7572" i="35"/>
  <c r="AA7572" i="35" s="1"/>
  <c r="U7588" i="35"/>
  <c r="AA7588" i="35" s="1"/>
  <c r="U7689" i="35"/>
  <c r="AA7689" i="35" s="1"/>
  <c r="U7723" i="35"/>
  <c r="AA7723" i="35" s="1"/>
  <c r="U7880" i="35"/>
  <c r="AA7880" i="35" s="1"/>
  <c r="U4" i="35"/>
  <c r="AA4" i="35" s="1"/>
  <c r="U29" i="35"/>
  <c r="AA29" i="35" s="1"/>
  <c r="U67" i="35"/>
  <c r="AA67" i="35" s="1"/>
  <c r="U163" i="35"/>
  <c r="AA163" i="35" s="1"/>
  <c r="U233" i="35"/>
  <c r="AA233" i="35" s="1"/>
  <c r="U244" i="35"/>
  <c r="AA244" i="35" s="1"/>
  <c r="U272" i="35"/>
  <c r="AA272" i="35" s="1"/>
  <c r="U280" i="35"/>
  <c r="AA280" i="35" s="1"/>
  <c r="U293" i="35"/>
  <c r="AA293" i="35" s="1"/>
  <c r="U299" i="35"/>
  <c r="AA299" i="35" s="1"/>
  <c r="U409" i="35"/>
  <c r="AA409" i="35" s="1"/>
  <c r="U424" i="35"/>
  <c r="AA424" i="35" s="1"/>
  <c r="U428" i="35"/>
  <c r="AA428" i="35" s="1"/>
  <c r="U470" i="35"/>
  <c r="AA470" i="35" s="1"/>
  <c r="U472" i="35"/>
  <c r="AA472" i="35" s="1"/>
  <c r="U2" i="35"/>
  <c r="AA2" i="35" s="1"/>
  <c r="U23" i="35"/>
  <c r="AA23" i="35" s="1"/>
  <c r="U52" i="35"/>
  <c r="AA52" i="35" s="1"/>
  <c r="U65" i="35"/>
  <c r="AA65" i="35" s="1"/>
  <c r="U93" i="35"/>
  <c r="AA93" i="35" s="1"/>
  <c r="U182" i="35"/>
  <c r="AA182" i="35" s="1"/>
  <c r="U325" i="35"/>
  <c r="AA325" i="35" s="1"/>
  <c r="U443" i="35"/>
  <c r="AA443" i="35" s="1"/>
  <c r="U499" i="35"/>
  <c r="AA499" i="35" s="1"/>
  <c r="U518" i="35"/>
  <c r="AA518" i="35" s="1"/>
  <c r="U543" i="35"/>
  <c r="AA543" i="35" s="1"/>
  <c r="U138" i="35"/>
  <c r="AA138" i="35" s="1"/>
  <c r="U178" i="35"/>
  <c r="AA178" i="35" s="1"/>
  <c r="U184" i="35"/>
  <c r="AA184" i="35" s="1"/>
  <c r="U212" i="35"/>
  <c r="AA212" i="35" s="1"/>
  <c r="U214" i="35"/>
  <c r="AA214" i="35" s="1"/>
  <c r="U216" i="35"/>
  <c r="AA216" i="35" s="1"/>
  <c r="U253" i="35"/>
  <c r="AA253" i="35" s="1"/>
  <c r="U304" i="35"/>
  <c r="AA304" i="35" s="1"/>
  <c r="U327" i="35"/>
  <c r="AA327" i="35" s="1"/>
  <c r="U333" i="35"/>
  <c r="AA333" i="35" s="1"/>
  <c r="U352" i="35"/>
  <c r="AA352" i="35" s="1"/>
  <c r="U418" i="35"/>
  <c r="AA418" i="35" s="1"/>
  <c r="U435" i="35"/>
  <c r="AA435" i="35" s="1"/>
  <c r="U485" i="35"/>
  <c r="AA485" i="35" s="1"/>
  <c r="U516" i="35"/>
  <c r="AA516" i="35" s="1"/>
  <c r="U598" i="35"/>
  <c r="AA598" i="35" s="1"/>
  <c r="U36" i="35"/>
  <c r="AA36" i="35" s="1"/>
  <c r="U104" i="35"/>
  <c r="AA104" i="35" s="1"/>
  <c r="U115" i="35"/>
  <c r="AA115" i="35" s="1"/>
  <c r="U130" i="35"/>
  <c r="AA130" i="35" s="1"/>
  <c r="U132" i="35"/>
  <c r="AA132" i="35" s="1"/>
  <c r="U145" i="35"/>
  <c r="AA145" i="35" s="1"/>
  <c r="U208" i="35"/>
  <c r="AA208" i="35" s="1"/>
  <c r="U378" i="35"/>
  <c r="AA378" i="35" s="1"/>
  <c r="U401" i="35"/>
  <c r="AA401" i="35" s="1"/>
  <c r="U433" i="35"/>
  <c r="AA433" i="35" s="1"/>
  <c r="U483" i="35"/>
  <c r="AA483" i="35" s="1"/>
  <c r="U506" i="35"/>
  <c r="AA506" i="35" s="1"/>
  <c r="U548" i="35"/>
  <c r="AA548" i="35" s="1"/>
  <c r="U596" i="35"/>
  <c r="AA596" i="35" s="1"/>
  <c r="U85" i="35"/>
  <c r="AA85" i="35" s="1"/>
  <c r="U275" i="35"/>
  <c r="AA275" i="35" s="1"/>
  <c r="U583" i="35"/>
  <c r="AA583" i="35" s="1"/>
  <c r="U3" i="35"/>
  <c r="AA3" i="35" s="1"/>
  <c r="U7" i="35"/>
  <c r="AA7" i="35" s="1"/>
  <c r="U55" i="35"/>
  <c r="AA55" i="35" s="1"/>
  <c r="U66" i="35"/>
  <c r="AA66" i="35" s="1"/>
  <c r="U68" i="35"/>
  <c r="AA68" i="35" s="1"/>
  <c r="U187" i="35"/>
  <c r="AA187" i="35" s="1"/>
  <c r="U247" i="35"/>
  <c r="AA247" i="35" s="1"/>
  <c r="U279" i="35"/>
  <c r="AA279" i="35" s="1"/>
  <c r="U315" i="35"/>
  <c r="AA315" i="35" s="1"/>
  <c r="U340" i="35"/>
  <c r="AA340" i="35" s="1"/>
  <c r="U346" i="35"/>
  <c r="AA346" i="35" s="1"/>
  <c r="U423" i="35"/>
  <c r="AA423" i="35" s="1"/>
  <c r="U519" i="35"/>
  <c r="AA519" i="35" s="1"/>
  <c r="U540" i="35"/>
  <c r="AA540" i="35" s="1"/>
  <c r="U307" i="35"/>
  <c r="AA307" i="35" s="1"/>
  <c r="U309" i="35"/>
  <c r="AA309" i="35" s="1"/>
  <c r="U393" i="35"/>
  <c r="AA393" i="35" s="1"/>
  <c r="U406" i="35"/>
  <c r="AA406" i="35" s="1"/>
  <c r="U444" i="35"/>
  <c r="AA444" i="35" s="1"/>
  <c r="U446" i="35"/>
  <c r="AA446" i="35" s="1"/>
  <c r="U479" i="35"/>
  <c r="AA479" i="35" s="1"/>
  <c r="U517" i="35"/>
  <c r="AA517" i="35" s="1"/>
  <c r="U135" i="35"/>
  <c r="AA135" i="35" s="1"/>
  <c r="U139" i="35"/>
  <c r="AA139" i="35" s="1"/>
  <c r="U194" i="35"/>
  <c r="AA194" i="35" s="1"/>
  <c r="U217" i="35"/>
  <c r="AA217" i="35" s="1"/>
  <c r="U45" i="35"/>
  <c r="AA45" i="35" s="1"/>
  <c r="U77" i="35"/>
  <c r="AA77" i="35" s="1"/>
  <c r="U133" i="35"/>
  <c r="AA133" i="35" s="1"/>
  <c r="U150" i="35"/>
  <c r="AA150" i="35" s="1"/>
  <c r="U154" i="35"/>
  <c r="AA154" i="35" s="1"/>
  <c r="U179" i="35"/>
  <c r="AA179" i="35" s="1"/>
  <c r="U183" i="35"/>
  <c r="AA183" i="35" s="1"/>
  <c r="U224" i="35"/>
  <c r="AA224" i="35" s="1"/>
  <c r="U322" i="35"/>
  <c r="AA322" i="35" s="1"/>
  <c r="U328" i="35"/>
  <c r="AA328" i="35" s="1"/>
  <c r="U436" i="35"/>
  <c r="AA436" i="35" s="1"/>
  <c r="U465" i="35"/>
  <c r="AA465" i="35" s="1"/>
  <c r="U484" i="35"/>
  <c r="AA484" i="35" s="1"/>
  <c r="U494" i="35"/>
  <c r="AA494" i="35" s="1"/>
  <c r="U515" i="35"/>
  <c r="AA515" i="35" s="1"/>
  <c r="U551" i="35"/>
  <c r="AA551" i="35" s="1"/>
  <c r="U564" i="35"/>
  <c r="AA564" i="35" s="1"/>
  <c r="U101" i="35"/>
  <c r="AA101" i="35" s="1"/>
  <c r="U250" i="35"/>
  <c r="AA250" i="35" s="1"/>
  <c r="U366" i="35"/>
  <c r="AA366" i="35" s="1"/>
  <c r="U440" i="35"/>
  <c r="AA440" i="35" s="1"/>
  <c r="U490" i="35"/>
  <c r="AA490" i="35" s="1"/>
  <c r="U549" i="35"/>
  <c r="AA549" i="35" s="1"/>
  <c r="U451" i="35"/>
  <c r="AA451" i="35" s="1"/>
  <c r="U35" i="35"/>
  <c r="AA35" i="35" s="1"/>
  <c r="U39" i="35"/>
  <c r="AA39" i="35" s="1"/>
  <c r="U71" i="35"/>
  <c r="AA71" i="35" s="1"/>
  <c r="U84" i="35"/>
  <c r="AA84" i="35" s="1"/>
  <c r="U99" i="35"/>
  <c r="AA99" i="35" s="1"/>
  <c r="U103" i="35"/>
  <c r="AA103" i="35" s="1"/>
  <c r="U114" i="35"/>
  <c r="AA114" i="35" s="1"/>
  <c r="U144" i="35"/>
  <c r="AA144" i="35" s="1"/>
  <c r="U165" i="35"/>
  <c r="AA165" i="35" s="1"/>
  <c r="U169" i="35"/>
  <c r="AA169" i="35" s="1"/>
  <c r="U173" i="35"/>
  <c r="AA173" i="35" s="1"/>
  <c r="U199" i="35"/>
  <c r="AA199" i="35" s="1"/>
  <c r="U205" i="35"/>
  <c r="AA205" i="35" s="1"/>
  <c r="U263" i="35"/>
  <c r="AA263" i="35" s="1"/>
  <c r="U274" i="35"/>
  <c r="AA274" i="35" s="1"/>
  <c r="U341" i="35"/>
  <c r="AA341" i="35" s="1"/>
  <c r="U426" i="35"/>
  <c r="AA426" i="35" s="1"/>
  <c r="U526" i="35"/>
  <c r="AA526" i="35" s="1"/>
  <c r="U653" i="35"/>
  <c r="AA653" i="35" s="1"/>
  <c r="U815" i="35"/>
  <c r="AA815" i="35" s="1"/>
  <c r="U834" i="35"/>
  <c r="AA834" i="35" s="1"/>
  <c r="U851" i="35"/>
  <c r="AA851" i="35" s="1"/>
  <c r="U899" i="35"/>
  <c r="AA899" i="35" s="1"/>
  <c r="U921" i="35"/>
  <c r="AA921" i="35" s="1"/>
  <c r="U959" i="35"/>
  <c r="AA959" i="35" s="1"/>
  <c r="U992" i="35"/>
  <c r="AA992" i="35" s="1"/>
  <c r="U994" i="35"/>
  <c r="AA994" i="35" s="1"/>
  <c r="U1007" i="35"/>
  <c r="AA1007" i="35" s="1"/>
  <c r="U1009" i="35"/>
  <c r="AA1009" i="35" s="1"/>
  <c r="U1011" i="35"/>
  <c r="AA1011" i="35" s="1"/>
  <c r="U1013" i="35"/>
  <c r="AA1013" i="35" s="1"/>
  <c r="U1028" i="35"/>
  <c r="AA1028" i="35" s="1"/>
  <c r="U1030" i="35"/>
  <c r="AA1030" i="35" s="1"/>
  <c r="U1063" i="35"/>
  <c r="AA1063" i="35" s="1"/>
  <c r="U1089" i="35"/>
  <c r="AA1089" i="35" s="1"/>
  <c r="U1200" i="35"/>
  <c r="AA1200" i="35" s="1"/>
  <c r="U1217" i="35"/>
  <c r="AA1217" i="35" s="1"/>
  <c r="U1229" i="35"/>
  <c r="AA1229" i="35" s="1"/>
  <c r="U1231" i="35"/>
  <c r="AA1231" i="35" s="1"/>
  <c r="U1264" i="35"/>
  <c r="AA1264" i="35" s="1"/>
  <c r="U588" i="35"/>
  <c r="AA588" i="35" s="1"/>
  <c r="U609" i="35"/>
  <c r="AA609" i="35" s="1"/>
  <c r="U638" i="35"/>
  <c r="AA638" i="35" s="1"/>
  <c r="U729" i="35"/>
  <c r="AA729" i="35" s="1"/>
  <c r="U774" i="35"/>
  <c r="AA774" i="35" s="1"/>
  <c r="U803" i="35"/>
  <c r="AA803" i="35" s="1"/>
  <c r="U809" i="35"/>
  <c r="AA809" i="35" s="1"/>
  <c r="U813" i="35"/>
  <c r="AA813" i="35" s="1"/>
  <c r="U847" i="35"/>
  <c r="AA847" i="35" s="1"/>
  <c r="U878" i="35"/>
  <c r="AA878" i="35" s="1"/>
  <c r="U986" i="35"/>
  <c r="AA986" i="35" s="1"/>
  <c r="U990" i="35"/>
  <c r="AA990" i="35" s="1"/>
  <c r="U1116" i="35"/>
  <c r="AA1116" i="35" s="1"/>
  <c r="U1128" i="35"/>
  <c r="AA1128" i="35" s="1"/>
  <c r="U1188" i="35"/>
  <c r="AA1188" i="35" s="1"/>
  <c r="U1192" i="35"/>
  <c r="AA1192" i="35" s="1"/>
  <c r="U1213" i="35"/>
  <c r="AA1213" i="35" s="1"/>
  <c r="U1243" i="35"/>
  <c r="AA1243" i="35" s="1"/>
  <c r="U1256" i="35"/>
  <c r="AA1256" i="35" s="1"/>
  <c r="U1260" i="35"/>
  <c r="AA1260" i="35" s="1"/>
  <c r="U1289" i="35"/>
  <c r="AA1289" i="35" s="1"/>
  <c r="U561" i="35"/>
  <c r="AA561" i="35" s="1"/>
  <c r="U605" i="35"/>
  <c r="AA605" i="35" s="1"/>
  <c r="U691" i="35"/>
  <c r="AA691" i="35" s="1"/>
  <c r="U700" i="35"/>
  <c r="AA700" i="35" s="1"/>
  <c r="U772" i="35"/>
  <c r="AA772" i="35" s="1"/>
  <c r="U793" i="35"/>
  <c r="AA793" i="35" s="1"/>
  <c r="U947" i="35"/>
  <c r="AA947" i="35" s="1"/>
  <c r="U949" i="35"/>
  <c r="AA949" i="35" s="1"/>
  <c r="U978" i="35"/>
  <c r="AA978" i="35" s="1"/>
  <c r="U980" i="35"/>
  <c r="AA980" i="35" s="1"/>
  <c r="U997" i="35"/>
  <c r="AA997" i="35" s="1"/>
  <c r="U1045" i="35"/>
  <c r="AA1045" i="35" s="1"/>
  <c r="U1051" i="35"/>
  <c r="AA1051" i="35" s="1"/>
  <c r="U1269" i="35"/>
  <c r="AA1269" i="35" s="1"/>
  <c r="U1324" i="35"/>
  <c r="AA1324" i="35" s="1"/>
  <c r="U546" i="35"/>
  <c r="AA546" i="35" s="1"/>
  <c r="U578" i="35"/>
  <c r="AA578" i="35" s="1"/>
  <c r="U597" i="35"/>
  <c r="AA597" i="35" s="1"/>
  <c r="U601" i="35"/>
  <c r="AA601" i="35" s="1"/>
  <c r="U603" i="35"/>
  <c r="AA603" i="35" s="1"/>
  <c r="U628" i="35"/>
  <c r="AA628" i="35" s="1"/>
  <c r="U679" i="35"/>
  <c r="AA679" i="35" s="1"/>
  <c r="U681" i="35"/>
  <c r="AA681" i="35" s="1"/>
  <c r="U685" i="35"/>
  <c r="AA685" i="35" s="1"/>
  <c r="U687" i="35"/>
  <c r="AA687" i="35" s="1"/>
  <c r="U758" i="35"/>
  <c r="AA758" i="35" s="1"/>
  <c r="U789" i="35"/>
  <c r="AA789" i="35" s="1"/>
  <c r="U826" i="35"/>
  <c r="AA826" i="35" s="1"/>
  <c r="U841" i="35"/>
  <c r="AA841" i="35" s="1"/>
  <c r="U860" i="35"/>
  <c r="AA860" i="35" s="1"/>
  <c r="U868" i="35"/>
  <c r="AA868" i="35" s="1"/>
  <c r="U870" i="35"/>
  <c r="AA870" i="35" s="1"/>
  <c r="U887" i="35"/>
  <c r="AA887" i="35" s="1"/>
  <c r="U889" i="35"/>
  <c r="AA889" i="35" s="1"/>
  <c r="U1039" i="35"/>
  <c r="AA1039" i="35" s="1"/>
  <c r="U1182" i="35"/>
  <c r="AA1182" i="35" s="1"/>
  <c r="U568" i="35"/>
  <c r="AA568" i="35" s="1"/>
  <c r="U570" i="35"/>
  <c r="AA570" i="35" s="1"/>
  <c r="U675" i="35"/>
  <c r="AA675" i="35" s="1"/>
  <c r="U677" i="35"/>
  <c r="AA677" i="35" s="1"/>
  <c r="U715" i="35"/>
  <c r="AA715" i="35" s="1"/>
  <c r="U732" i="35"/>
  <c r="AA732" i="35" s="1"/>
  <c r="U734" i="35"/>
  <c r="AA734" i="35" s="1"/>
  <c r="U736" i="35"/>
  <c r="AA736" i="35" s="1"/>
  <c r="U746" i="35"/>
  <c r="AA746" i="35" s="1"/>
  <c r="U748" i="35"/>
  <c r="AA748" i="35" s="1"/>
  <c r="U750" i="35"/>
  <c r="AA750" i="35" s="1"/>
  <c r="U824" i="35"/>
  <c r="AA824" i="35" s="1"/>
  <c r="U883" i="35"/>
  <c r="AA883" i="35" s="1"/>
  <c r="U922" i="35"/>
  <c r="AA922" i="35" s="1"/>
  <c r="U958" i="35"/>
  <c r="AA958" i="35" s="1"/>
  <c r="U970" i="35"/>
  <c r="AA970" i="35" s="1"/>
  <c r="U995" i="35"/>
  <c r="AA995" i="35" s="1"/>
  <c r="U1014" i="35"/>
  <c r="AA1014" i="35" s="1"/>
  <c r="U1016" i="35"/>
  <c r="AA1016" i="35" s="1"/>
  <c r="U1033" i="35"/>
  <c r="AA1033" i="35" s="1"/>
  <c r="U1080" i="35"/>
  <c r="AA1080" i="35" s="1"/>
  <c r="U1205" i="35"/>
  <c r="AA1205" i="35" s="1"/>
  <c r="U1236" i="35"/>
  <c r="AA1236" i="35" s="1"/>
  <c r="U1307" i="35"/>
  <c r="AA1307" i="35" s="1"/>
  <c r="U730" i="35"/>
  <c r="AA730" i="35" s="1"/>
  <c r="U810" i="35"/>
  <c r="AA810" i="35" s="1"/>
  <c r="U814" i="35"/>
  <c r="AA814" i="35" s="1"/>
  <c r="U877" i="35"/>
  <c r="AA877" i="35" s="1"/>
  <c r="U898" i="35"/>
  <c r="AA898" i="35" s="1"/>
  <c r="U906" i="35"/>
  <c r="AA906" i="35" s="1"/>
  <c r="U920" i="35"/>
  <c r="AA920" i="35" s="1"/>
  <c r="U931" i="35"/>
  <c r="AA931" i="35" s="1"/>
  <c r="U933" i="35"/>
  <c r="AA933" i="35" s="1"/>
  <c r="U954" i="35"/>
  <c r="AA954" i="35" s="1"/>
  <c r="U956" i="35"/>
  <c r="AA956" i="35" s="1"/>
  <c r="U1025" i="35"/>
  <c r="AA1025" i="35" s="1"/>
  <c r="U1127" i="35"/>
  <c r="AA1127" i="35" s="1"/>
  <c r="U1137" i="35"/>
  <c r="AA1137" i="35" s="1"/>
  <c r="U1170" i="35"/>
  <c r="AA1170" i="35" s="1"/>
  <c r="U1199" i="35"/>
  <c r="AA1199" i="35" s="1"/>
  <c r="U1290" i="35"/>
  <c r="AA1290" i="35" s="1"/>
  <c r="U1342" i="35"/>
  <c r="AA1342" i="35" s="1"/>
  <c r="U562" i="35"/>
  <c r="AA562" i="35" s="1"/>
  <c r="U579" i="35"/>
  <c r="AA579" i="35" s="1"/>
  <c r="U585" i="35"/>
  <c r="AA585" i="35" s="1"/>
  <c r="U602" i="35"/>
  <c r="AA602" i="35" s="1"/>
  <c r="U606" i="35"/>
  <c r="AA606" i="35" s="1"/>
  <c r="U703" i="35"/>
  <c r="AA703" i="35" s="1"/>
  <c r="U707" i="35"/>
  <c r="AA707" i="35" s="1"/>
  <c r="U709" i="35"/>
  <c r="AA709" i="35" s="1"/>
  <c r="U769" i="35"/>
  <c r="AA769" i="35" s="1"/>
  <c r="U790" i="35"/>
  <c r="AA790" i="35" s="1"/>
  <c r="U794" i="35"/>
  <c r="AA794" i="35" s="1"/>
  <c r="U831" i="35"/>
  <c r="AA831" i="35" s="1"/>
  <c r="U875" i="35"/>
  <c r="AA875" i="35" s="1"/>
  <c r="U908" i="35"/>
  <c r="AA908" i="35" s="1"/>
  <c r="U983" i="35"/>
  <c r="AA983" i="35" s="1"/>
  <c r="U985" i="35"/>
  <c r="AA985" i="35" s="1"/>
  <c r="U1023" i="35"/>
  <c r="AA1023" i="35" s="1"/>
  <c r="U1050" i="35"/>
  <c r="AA1050" i="35" s="1"/>
  <c r="U1054" i="35"/>
  <c r="AA1054" i="35" s="1"/>
  <c r="U1070" i="35"/>
  <c r="AA1070" i="35" s="1"/>
  <c r="U1074" i="35"/>
  <c r="AA1074" i="35" s="1"/>
  <c r="U1109" i="35"/>
  <c r="AA1109" i="35" s="1"/>
  <c r="U1113" i="35"/>
  <c r="AA1113" i="35" s="1"/>
  <c r="U1115" i="35"/>
  <c r="AA1115" i="35" s="1"/>
  <c r="U1121" i="35"/>
  <c r="AA1121" i="35" s="1"/>
  <c r="U1160" i="35"/>
  <c r="AA1160" i="35" s="1"/>
  <c r="U1162" i="35"/>
  <c r="AA1162" i="35" s="1"/>
  <c r="U1168" i="35"/>
  <c r="AA1168" i="35" s="1"/>
  <c r="U1195" i="35"/>
  <c r="AA1195" i="35" s="1"/>
  <c r="U1197" i="35"/>
  <c r="AA1197" i="35" s="1"/>
  <c r="U1210" i="35"/>
  <c r="AA1210" i="35" s="1"/>
  <c r="U1212" i="35"/>
  <c r="AA1212" i="35" s="1"/>
  <c r="U1224" i="35"/>
  <c r="AA1224" i="35" s="1"/>
  <c r="U1255" i="35"/>
  <c r="AA1255" i="35" s="1"/>
  <c r="U1259" i="35"/>
  <c r="AA1259" i="35" s="1"/>
  <c r="U1208" i="35"/>
  <c r="AA1208" i="35" s="1"/>
  <c r="U678" i="35"/>
  <c r="AA678" i="35" s="1"/>
  <c r="U699" i="35"/>
  <c r="AA699" i="35" s="1"/>
  <c r="U788" i="35"/>
  <c r="AA788" i="35" s="1"/>
  <c r="U825" i="35"/>
  <c r="AA825" i="35" s="1"/>
  <c r="U888" i="35"/>
  <c r="AA888" i="35" s="1"/>
  <c r="U923" i="35"/>
  <c r="AA923" i="35" s="1"/>
  <c r="U973" i="35"/>
  <c r="AA973" i="35" s="1"/>
  <c r="U1148" i="35"/>
  <c r="AA1148" i="35" s="1"/>
  <c r="U1156" i="35"/>
  <c r="AA1156" i="35" s="1"/>
  <c r="U1166" i="35"/>
  <c r="AA1166" i="35" s="1"/>
  <c r="U1177" i="35"/>
  <c r="AA1177" i="35" s="1"/>
  <c r="U1179" i="35"/>
  <c r="AA1179" i="35" s="1"/>
  <c r="U1268" i="35"/>
  <c r="AA1268" i="35" s="1"/>
  <c r="U686" i="35"/>
  <c r="AA686" i="35" s="1"/>
  <c r="U558" i="35"/>
  <c r="AA558" i="35" s="1"/>
  <c r="U567" i="35"/>
  <c r="AA567" i="35" s="1"/>
  <c r="U573" i="35"/>
  <c r="AA573" i="35" s="1"/>
  <c r="U575" i="35"/>
  <c r="AA575" i="35" s="1"/>
  <c r="U594" i="35"/>
  <c r="AA594" i="35" s="1"/>
  <c r="U672" i="35"/>
  <c r="AA672" i="35" s="1"/>
  <c r="U697" i="35"/>
  <c r="AA697" i="35" s="1"/>
  <c r="U718" i="35"/>
  <c r="AA718" i="35" s="1"/>
  <c r="U731" i="35"/>
  <c r="AA731" i="35" s="1"/>
  <c r="U780" i="35"/>
  <c r="AA780" i="35" s="1"/>
  <c r="U819" i="35"/>
  <c r="AA819" i="35" s="1"/>
  <c r="U821" i="35"/>
  <c r="AA821" i="35" s="1"/>
  <c r="U936" i="35"/>
  <c r="AA936" i="35" s="1"/>
  <c r="U938" i="35"/>
  <c r="AA938" i="35" s="1"/>
  <c r="U1038" i="35"/>
  <c r="AA1038" i="35" s="1"/>
  <c r="U1079" i="35"/>
  <c r="AA1079" i="35" s="1"/>
  <c r="U1081" i="35"/>
  <c r="AA1081" i="35" s="1"/>
  <c r="U1140" i="35"/>
  <c r="AA1140" i="35" s="1"/>
  <c r="U1150" i="35"/>
  <c r="AA1150" i="35" s="1"/>
  <c r="U1152" i="35"/>
  <c r="AA1152" i="35" s="1"/>
  <c r="U1173" i="35"/>
  <c r="AA1173" i="35" s="1"/>
  <c r="U1263" i="35"/>
  <c r="AA1263" i="35" s="1"/>
  <c r="U1316" i="35"/>
  <c r="AA1316" i="35" s="1"/>
  <c r="U1362" i="35"/>
  <c r="AA1362" i="35" s="1"/>
  <c r="U1423" i="35"/>
  <c r="AA1423" i="35" s="1"/>
  <c r="U1438" i="35"/>
  <c r="AA1438" i="35" s="1"/>
  <c r="U1446" i="35"/>
  <c r="AA1446" i="35" s="1"/>
  <c r="U1471" i="35"/>
  <c r="AA1471" i="35" s="1"/>
  <c r="U1503" i="35"/>
  <c r="AA1503" i="35" s="1"/>
  <c r="U1526" i="35"/>
  <c r="AA1526" i="35" s="1"/>
  <c r="U1566" i="35"/>
  <c r="AA1566" i="35" s="1"/>
  <c r="U1568" i="35"/>
  <c r="AA1568" i="35" s="1"/>
  <c r="U1591" i="35"/>
  <c r="AA1591" i="35" s="1"/>
  <c r="U1618" i="35"/>
  <c r="AA1618" i="35" s="1"/>
  <c r="U1626" i="35"/>
  <c r="AA1626" i="35" s="1"/>
  <c r="U1632" i="35"/>
  <c r="AA1632" i="35" s="1"/>
  <c r="U1634" i="35"/>
  <c r="AA1634" i="35" s="1"/>
  <c r="U1774" i="35"/>
  <c r="AA1774" i="35" s="1"/>
  <c r="U1822" i="35"/>
  <c r="AA1822" i="35" s="1"/>
  <c r="U1841" i="35"/>
  <c r="AA1841" i="35" s="1"/>
  <c r="U1843" i="35"/>
  <c r="AA1843" i="35" s="1"/>
  <c r="U1867" i="35"/>
  <c r="AA1867" i="35" s="1"/>
  <c r="U1950" i="35"/>
  <c r="AA1950" i="35" s="1"/>
  <c r="U1975" i="35"/>
  <c r="AA1975" i="35" s="1"/>
  <c r="U2002" i="35"/>
  <c r="AA2002" i="35" s="1"/>
  <c r="U2033" i="35"/>
  <c r="AA2033" i="35" s="1"/>
  <c r="U2058" i="35"/>
  <c r="AA2058" i="35" s="1"/>
  <c r="U2102" i="35"/>
  <c r="AA2102" i="35" s="1"/>
  <c r="U2197" i="35"/>
  <c r="AA2197" i="35" s="1"/>
  <c r="U1695" i="35"/>
  <c r="AA1695" i="35" s="1"/>
  <c r="U1697" i="35"/>
  <c r="AA1697" i="35" s="1"/>
  <c r="U1863" i="35"/>
  <c r="AA1863" i="35" s="1"/>
  <c r="U2077" i="35"/>
  <c r="AA2077" i="35" s="1"/>
  <c r="U2174" i="35"/>
  <c r="AA2174" i="35" s="1"/>
  <c r="U2187" i="35"/>
  <c r="AA2187" i="35" s="1"/>
  <c r="U2234" i="35"/>
  <c r="AA2234" i="35" s="1"/>
  <c r="U2245" i="35"/>
  <c r="AA2245" i="35" s="1"/>
  <c r="U1306" i="35"/>
  <c r="AA1306" i="35" s="1"/>
  <c r="U1310" i="35"/>
  <c r="AA1310" i="35" s="1"/>
  <c r="U1335" i="35"/>
  <c r="AA1335" i="35" s="1"/>
  <c r="U1341" i="35"/>
  <c r="AA1341" i="35" s="1"/>
  <c r="U1354" i="35"/>
  <c r="AA1354" i="35" s="1"/>
  <c r="U1356" i="35"/>
  <c r="AA1356" i="35" s="1"/>
  <c r="U1377" i="35"/>
  <c r="AA1377" i="35" s="1"/>
  <c r="U1398" i="35"/>
  <c r="AA1398" i="35" s="1"/>
  <c r="U1459" i="35"/>
  <c r="AA1459" i="35" s="1"/>
  <c r="U1497" i="35"/>
  <c r="AA1497" i="35" s="1"/>
  <c r="U1520" i="35"/>
  <c r="AA1520" i="35" s="1"/>
  <c r="U1556" i="35"/>
  <c r="AA1556" i="35" s="1"/>
  <c r="U1643" i="35"/>
  <c r="AA1643" i="35" s="1"/>
  <c r="U1662" i="35"/>
  <c r="AA1662" i="35" s="1"/>
  <c r="U1731" i="35"/>
  <c r="AA1731" i="35" s="1"/>
  <c r="U1766" i="35"/>
  <c r="AA1766" i="35" s="1"/>
  <c r="U1859" i="35"/>
  <c r="AA1859" i="35" s="1"/>
  <c r="U1886" i="35"/>
  <c r="AA1886" i="35" s="1"/>
  <c r="U1956" i="35"/>
  <c r="AA1956" i="35" s="1"/>
  <c r="U2050" i="35"/>
  <c r="AA2050" i="35" s="1"/>
  <c r="U2054" i="35"/>
  <c r="AA2054" i="35" s="1"/>
  <c r="U2096" i="35"/>
  <c r="AA2096" i="35" s="1"/>
  <c r="U2191" i="35"/>
  <c r="AA2191" i="35" s="1"/>
  <c r="U1288" i="35"/>
  <c r="AA1288" i="35" s="1"/>
  <c r="U1411" i="35"/>
  <c r="AA1411" i="35" s="1"/>
  <c r="U1413" i="35"/>
  <c r="AA1413" i="35" s="1"/>
  <c r="U1476" i="35"/>
  <c r="AA1476" i="35" s="1"/>
  <c r="U1552" i="35"/>
  <c r="AA1552" i="35" s="1"/>
  <c r="U1581" i="35"/>
  <c r="AA1581" i="35" s="1"/>
  <c r="U1602" i="35"/>
  <c r="AA1602" i="35" s="1"/>
  <c r="U1604" i="35"/>
  <c r="AA1604" i="35" s="1"/>
  <c r="U1606" i="35"/>
  <c r="AA1606" i="35" s="1"/>
  <c r="U1639" i="35"/>
  <c r="AA1639" i="35" s="1"/>
  <c r="U1641" i="35"/>
  <c r="AA1641" i="35" s="1"/>
  <c r="U1691" i="35"/>
  <c r="AA1691" i="35" s="1"/>
  <c r="U1758" i="35"/>
  <c r="AA1758" i="35" s="1"/>
  <c r="U1787" i="35"/>
  <c r="AA1787" i="35" s="1"/>
  <c r="U1990" i="35"/>
  <c r="AA1990" i="35" s="1"/>
  <c r="U1994" i="35"/>
  <c r="AA1994" i="35" s="1"/>
  <c r="U2780" i="35"/>
  <c r="AA2780" i="35" s="1"/>
  <c r="U1323" i="35"/>
  <c r="AA1323" i="35" s="1"/>
  <c r="U1350" i="35"/>
  <c r="AA1350" i="35" s="1"/>
  <c r="U1407" i="35"/>
  <c r="AA1407" i="35" s="1"/>
  <c r="U1424" i="35"/>
  <c r="AA1424" i="35" s="1"/>
  <c r="U1430" i="35"/>
  <c r="AA1430" i="35" s="1"/>
  <c r="U1573" i="35"/>
  <c r="AA1573" i="35" s="1"/>
  <c r="U1658" i="35"/>
  <c r="AA1658" i="35" s="1"/>
  <c r="U1679" i="35"/>
  <c r="AA1679" i="35" s="1"/>
  <c r="U1681" i="35"/>
  <c r="AA1681" i="35" s="1"/>
  <c r="U1689" i="35"/>
  <c r="AA1689" i="35" s="1"/>
  <c r="U1727" i="35"/>
  <c r="AA1727" i="35" s="1"/>
  <c r="U1825" i="35"/>
  <c r="AA1825" i="35" s="1"/>
  <c r="U2034" i="35"/>
  <c r="AA2034" i="35" s="1"/>
  <c r="U2125" i="35"/>
  <c r="AA2125" i="35" s="1"/>
  <c r="U2156" i="35"/>
  <c r="AA2156" i="35" s="1"/>
  <c r="U2158" i="35"/>
  <c r="AA2158" i="35" s="1"/>
  <c r="U2200" i="35"/>
  <c r="AA2200" i="35" s="1"/>
  <c r="U2213" i="35"/>
  <c r="AA2213" i="35" s="1"/>
  <c r="U2103" i="35"/>
  <c r="AA2103" i="35" s="1"/>
  <c r="U1470" i="35"/>
  <c r="AA1470" i="35" s="1"/>
  <c r="U1619" i="35"/>
  <c r="AA1619" i="35" s="1"/>
  <c r="U1723" i="35"/>
  <c r="AA1723" i="35" s="1"/>
  <c r="U1725" i="35"/>
  <c r="AA1725" i="35" s="1"/>
  <c r="U1746" i="35"/>
  <c r="AA1746" i="35" s="1"/>
  <c r="U1870" i="35"/>
  <c r="AA1870" i="35" s="1"/>
  <c r="U1965" i="35"/>
  <c r="AA1965" i="35" s="1"/>
  <c r="U2140" i="35"/>
  <c r="AA2140" i="35" s="1"/>
  <c r="U2144" i="35"/>
  <c r="AA2144" i="35" s="1"/>
  <c r="U2148" i="35"/>
  <c r="AA2148" i="35" s="1"/>
  <c r="U2211" i="35"/>
  <c r="AA2211" i="35" s="1"/>
  <c r="U1346" i="35"/>
  <c r="AA1346" i="35" s="1"/>
  <c r="U1359" i="35"/>
  <c r="AA1359" i="35" s="1"/>
  <c r="U1361" i="35"/>
  <c r="AA1361" i="35" s="1"/>
  <c r="U1374" i="35"/>
  <c r="AA1374" i="35" s="1"/>
  <c r="U1380" i="35"/>
  <c r="AA1380" i="35" s="1"/>
  <c r="U1382" i="35"/>
  <c r="AA1382" i="35" s="1"/>
  <c r="U1426" i="35"/>
  <c r="AA1426" i="35" s="1"/>
  <c r="U1437" i="35"/>
  <c r="AA1437" i="35" s="1"/>
  <c r="U1464" i="35"/>
  <c r="AA1464" i="35" s="1"/>
  <c r="U1502" i="35"/>
  <c r="AA1502" i="35" s="1"/>
  <c r="U1544" i="35"/>
  <c r="AA1544" i="35" s="1"/>
  <c r="U1546" i="35"/>
  <c r="AA1546" i="35" s="1"/>
  <c r="U1559" i="35"/>
  <c r="AA1559" i="35" s="1"/>
  <c r="U1590" i="35"/>
  <c r="AA1590" i="35" s="1"/>
  <c r="U1629" i="35"/>
  <c r="AA1629" i="35" s="1"/>
  <c r="U1671" i="35"/>
  <c r="AA1671" i="35" s="1"/>
  <c r="U1700" i="35"/>
  <c r="AA1700" i="35" s="1"/>
  <c r="U1719" i="35"/>
  <c r="AA1719" i="35" s="1"/>
  <c r="U1721" i="35"/>
  <c r="AA1721" i="35" s="1"/>
  <c r="U1742" i="35"/>
  <c r="AA1742" i="35" s="1"/>
  <c r="U1819" i="35"/>
  <c r="AA1819" i="35" s="1"/>
  <c r="U1840" i="35"/>
  <c r="AA1840" i="35" s="1"/>
  <c r="U1858" i="35"/>
  <c r="AA1858" i="35" s="1"/>
  <c r="U1895" i="35"/>
  <c r="AA1895" i="35" s="1"/>
  <c r="U1899" i="35"/>
  <c r="AA1899" i="35" s="1"/>
  <c r="U1949" i="35"/>
  <c r="AA1949" i="35" s="1"/>
  <c r="U1982" i="35"/>
  <c r="AA1982" i="35" s="1"/>
  <c r="U2001" i="35"/>
  <c r="AA2001" i="35" s="1"/>
  <c r="U2057" i="35"/>
  <c r="AA2057" i="35" s="1"/>
  <c r="U2074" i="35"/>
  <c r="AA2074" i="35" s="1"/>
  <c r="U2080" i="35"/>
  <c r="AA2080" i="35" s="1"/>
  <c r="U2177" i="35"/>
  <c r="AA2177" i="35" s="1"/>
  <c r="U2190" i="35"/>
  <c r="AA2190" i="35" s="1"/>
  <c r="U2196" i="35"/>
  <c r="AA2196" i="35" s="1"/>
  <c r="U2235" i="35"/>
  <c r="AA2235" i="35" s="1"/>
  <c r="U1458" i="35"/>
  <c r="AA1458" i="35" s="1"/>
  <c r="U1879" i="35"/>
  <c r="AA1879" i="35" s="1"/>
  <c r="U1939" i="35"/>
  <c r="AA1939" i="35" s="1"/>
  <c r="U1959" i="35"/>
  <c r="AA1959" i="35" s="1"/>
  <c r="U2173" i="35"/>
  <c r="AA2173" i="35" s="1"/>
  <c r="U2114" i="35"/>
  <c r="AA2114" i="35" s="1"/>
  <c r="U2130" i="35"/>
  <c r="AA2130" i="35" s="1"/>
  <c r="U2167" i="35"/>
  <c r="AA2167" i="35" s="1"/>
  <c r="U2186" i="35"/>
  <c r="AA2186" i="35" s="1"/>
  <c r="U2203" i="35"/>
  <c r="AA2203" i="35" s="1"/>
  <c r="U1355" i="35"/>
  <c r="AA1355" i="35" s="1"/>
  <c r="U1366" i="35"/>
  <c r="AA1366" i="35" s="1"/>
  <c r="U1391" i="35"/>
  <c r="AA1391" i="35" s="1"/>
  <c r="U1397" i="35"/>
  <c r="AA1397" i="35" s="1"/>
  <c r="U1532" i="35"/>
  <c r="AA1532" i="35" s="1"/>
  <c r="U1659" i="35"/>
  <c r="AA1659" i="35" s="1"/>
  <c r="U1730" i="35"/>
  <c r="AA1730" i="35" s="1"/>
  <c r="U1807" i="35"/>
  <c r="AA1807" i="35" s="1"/>
  <c r="U1832" i="35"/>
  <c r="AA1832" i="35" s="1"/>
  <c r="U2089" i="35"/>
  <c r="AA2089" i="35" s="1"/>
  <c r="U1275" i="35"/>
  <c r="AA1275" i="35" s="1"/>
  <c r="U1281" i="35"/>
  <c r="AA1281" i="35" s="1"/>
  <c r="U1322" i="35"/>
  <c r="AA1322" i="35" s="1"/>
  <c r="U1328" i="35"/>
  <c r="AA1328" i="35" s="1"/>
  <c r="U1425" i="35"/>
  <c r="AA1425" i="35" s="1"/>
  <c r="U1475" i="35"/>
  <c r="AA1475" i="35" s="1"/>
  <c r="U1492" i="35"/>
  <c r="AA1492" i="35" s="1"/>
  <c r="U1509" i="35"/>
  <c r="AA1509" i="35" s="1"/>
  <c r="U1528" i="35"/>
  <c r="AA1528" i="35" s="1"/>
  <c r="U1530" i="35"/>
  <c r="AA1530" i="35" s="1"/>
  <c r="U1599" i="35"/>
  <c r="AA1599" i="35" s="1"/>
  <c r="U1657" i="35"/>
  <c r="AA1657" i="35" s="1"/>
  <c r="U1711" i="35"/>
  <c r="AA1711" i="35" s="1"/>
  <c r="U1728" i="35"/>
  <c r="AA1728" i="35" s="1"/>
  <c r="U1751" i="35"/>
  <c r="AA1751" i="35" s="1"/>
  <c r="U1782" i="35"/>
  <c r="AA1782" i="35" s="1"/>
  <c r="U1826" i="35"/>
  <c r="AA1826" i="35" s="1"/>
  <c r="U1906" i="35"/>
  <c r="AA1906" i="35" s="1"/>
  <c r="U1912" i="35"/>
  <c r="AA1912" i="35" s="1"/>
  <c r="U1914" i="35"/>
  <c r="AA1914" i="35" s="1"/>
  <c r="U2037" i="35"/>
  <c r="AA2037" i="35" s="1"/>
  <c r="U2060" i="35"/>
  <c r="AA2060" i="35" s="1"/>
  <c r="U2064" i="35"/>
  <c r="AA2064" i="35" s="1"/>
  <c r="U2110" i="35"/>
  <c r="AA2110" i="35" s="1"/>
  <c r="U2159" i="35"/>
  <c r="AA2159" i="35" s="1"/>
  <c r="U2212" i="35"/>
  <c r="AA2212" i="35" s="1"/>
  <c r="U2538" i="35"/>
  <c r="AA2538" i="35" s="1"/>
  <c r="U2223" i="35"/>
  <c r="AA2223" i="35" s="1"/>
  <c r="U2225" i="35"/>
  <c r="AA2225" i="35" s="1"/>
  <c r="U2280" i="35"/>
  <c r="AA2280" i="35" s="1"/>
  <c r="U2286" i="35"/>
  <c r="AA2286" i="35" s="1"/>
  <c r="U2290" i="35"/>
  <c r="AA2290" i="35" s="1"/>
  <c r="U2298" i="35"/>
  <c r="AA2298" i="35" s="1"/>
  <c r="U2373" i="35"/>
  <c r="AA2373" i="35" s="1"/>
  <c r="U2418" i="35"/>
  <c r="AA2418" i="35" s="1"/>
  <c r="U2430" i="35"/>
  <c r="AA2430" i="35" s="1"/>
  <c r="U2449" i="35"/>
  <c r="AA2449" i="35" s="1"/>
  <c r="U2451" i="35"/>
  <c r="AA2451" i="35" s="1"/>
  <c r="U2470" i="35"/>
  <c r="AA2470" i="35" s="1"/>
  <c r="U2476" i="35"/>
  <c r="AA2476" i="35" s="1"/>
  <c r="U2519" i="35"/>
  <c r="AA2519" i="35" s="1"/>
  <c r="U2569" i="35"/>
  <c r="AA2569" i="35" s="1"/>
  <c r="U2575" i="35"/>
  <c r="AA2575" i="35" s="1"/>
  <c r="U2596" i="35"/>
  <c r="AA2596" i="35" s="1"/>
  <c r="U2602" i="35"/>
  <c r="AA2602" i="35" s="1"/>
  <c r="U2649" i="35"/>
  <c r="AA2649" i="35" s="1"/>
  <c r="U2676" i="35"/>
  <c r="AA2676" i="35" s="1"/>
  <c r="U2699" i="35"/>
  <c r="AA2699" i="35" s="1"/>
  <c r="U2794" i="35"/>
  <c r="AA2794" i="35" s="1"/>
  <c r="U2870" i="35"/>
  <c r="AA2870" i="35" s="1"/>
  <c r="U2969" i="35"/>
  <c r="AA2969" i="35" s="1"/>
  <c r="U2986" i="35"/>
  <c r="AA2986" i="35" s="1"/>
  <c r="U2994" i="35"/>
  <c r="AA2994" i="35" s="1"/>
  <c r="U3042" i="35"/>
  <c r="AA3042" i="35" s="1"/>
  <c r="U2294" i="35"/>
  <c r="AA2294" i="35" s="1"/>
  <c r="U2313" i="35"/>
  <c r="AA2313" i="35" s="1"/>
  <c r="U2445" i="35"/>
  <c r="AA2445" i="35" s="1"/>
  <c r="U2460" i="35"/>
  <c r="AA2460" i="35" s="1"/>
  <c r="U2464" i="35"/>
  <c r="AA2464" i="35" s="1"/>
  <c r="U2505" i="35"/>
  <c r="AA2505" i="35" s="1"/>
  <c r="U2590" i="35"/>
  <c r="AA2590" i="35" s="1"/>
  <c r="U2638" i="35"/>
  <c r="AA2638" i="35" s="1"/>
  <c r="U2647" i="35"/>
  <c r="AA2647" i="35" s="1"/>
  <c r="U2708" i="35"/>
  <c r="AA2708" i="35" s="1"/>
  <c r="U2736" i="35"/>
  <c r="AA2736" i="35" s="1"/>
  <c r="U2891" i="35"/>
  <c r="AA2891" i="35" s="1"/>
  <c r="U2957" i="35"/>
  <c r="AA2957" i="35" s="1"/>
  <c r="U2965" i="35"/>
  <c r="AA2965" i="35" s="1"/>
  <c r="U2990" i="35"/>
  <c r="AA2990" i="35" s="1"/>
  <c r="U2992" i="35"/>
  <c r="AA2992" i="35" s="1"/>
  <c r="U3011" i="35"/>
  <c r="AA3011" i="35" s="1"/>
  <c r="U3040" i="35"/>
  <c r="AA3040" i="35" s="1"/>
  <c r="U2270" i="35"/>
  <c r="AA2270" i="35" s="1"/>
  <c r="U2352" i="35"/>
  <c r="AA2352" i="35" s="1"/>
  <c r="U2363" i="35"/>
  <c r="AA2363" i="35" s="1"/>
  <c r="U2390" i="35"/>
  <c r="AA2390" i="35" s="1"/>
  <c r="U2408" i="35"/>
  <c r="AA2408" i="35" s="1"/>
  <c r="U2412" i="35"/>
  <c r="AA2412" i="35" s="1"/>
  <c r="U2439" i="35"/>
  <c r="AA2439" i="35" s="1"/>
  <c r="U2489" i="35"/>
  <c r="AA2489" i="35" s="1"/>
  <c r="U2584" i="35"/>
  <c r="AA2584" i="35" s="1"/>
  <c r="U2628" i="35"/>
  <c r="AA2628" i="35" s="1"/>
  <c r="U2672" i="35"/>
  <c r="AA2672" i="35" s="1"/>
  <c r="U2687" i="35"/>
  <c r="AA2687" i="35" s="1"/>
  <c r="U2745" i="35"/>
  <c r="AA2745" i="35" s="1"/>
  <c r="U2837" i="35"/>
  <c r="AA2837" i="35" s="1"/>
  <c r="U2920" i="35"/>
  <c r="AA2920" i="35" s="1"/>
  <c r="U3038" i="35"/>
  <c r="AA3038" i="35" s="1"/>
  <c r="U2361" i="35"/>
  <c r="AA2361" i="35" s="1"/>
  <c r="U2382" i="35"/>
  <c r="AA2382" i="35" s="1"/>
  <c r="U2384" i="35"/>
  <c r="AA2384" i="35" s="1"/>
  <c r="U2437" i="35"/>
  <c r="AA2437" i="35" s="1"/>
  <c r="U2456" i="35"/>
  <c r="AA2456" i="35" s="1"/>
  <c r="U2607" i="35"/>
  <c r="AA2607" i="35" s="1"/>
  <c r="U2778" i="35"/>
  <c r="AA2778" i="35" s="1"/>
  <c r="U2813" i="35"/>
  <c r="AA2813" i="35" s="1"/>
  <c r="U2823" i="35"/>
  <c r="AA2823" i="35" s="1"/>
  <c r="U2910" i="35"/>
  <c r="AA2910" i="35" s="1"/>
  <c r="U2937" i="35"/>
  <c r="AA2937" i="35" s="1"/>
  <c r="U2980" i="35"/>
  <c r="AA2980" i="35" s="1"/>
  <c r="U3003" i="35"/>
  <c r="AA3003" i="35" s="1"/>
  <c r="U2266" i="35"/>
  <c r="AA2266" i="35" s="1"/>
  <c r="U2301" i="35"/>
  <c r="AA2301" i="35" s="1"/>
  <c r="U2307" i="35"/>
  <c r="AA2307" i="35" s="1"/>
  <c r="U2322" i="35"/>
  <c r="AA2322" i="35" s="1"/>
  <c r="U2328" i="35"/>
  <c r="AA2328" i="35" s="1"/>
  <c r="U2477" i="35"/>
  <c r="AA2477" i="35" s="1"/>
  <c r="U2559" i="35"/>
  <c r="AA2559" i="35" s="1"/>
  <c r="U2580" i="35"/>
  <c r="AA2580" i="35" s="1"/>
  <c r="U2616" i="35"/>
  <c r="AA2616" i="35" s="1"/>
  <c r="U2643" i="35"/>
  <c r="AA2643" i="35" s="1"/>
  <c r="U2666" i="35"/>
  <c r="AA2666" i="35" s="1"/>
  <c r="U2679" i="35"/>
  <c r="AA2679" i="35" s="1"/>
  <c r="U2749" i="35"/>
  <c r="AA2749" i="35" s="1"/>
  <c r="U2755" i="35"/>
  <c r="AA2755" i="35" s="1"/>
  <c r="U2842" i="35"/>
  <c r="AA2842" i="35" s="1"/>
  <c r="U2904" i="35"/>
  <c r="AA2904" i="35" s="1"/>
  <c r="U2908" i="35"/>
  <c r="AA2908" i="35" s="1"/>
  <c r="U2941" i="35"/>
  <c r="AA2941" i="35" s="1"/>
  <c r="U2974" i="35"/>
  <c r="AA2974" i="35" s="1"/>
  <c r="U2978" i="35"/>
  <c r="AA2978" i="35" s="1"/>
  <c r="U2997" i="35"/>
  <c r="AA2997" i="35" s="1"/>
  <c r="U3032" i="35"/>
  <c r="AA3032" i="35" s="1"/>
  <c r="U2218" i="35"/>
  <c r="AA2218" i="35" s="1"/>
  <c r="U2239" i="35"/>
  <c r="AA2239" i="35" s="1"/>
  <c r="U2423" i="35"/>
  <c r="AA2423" i="35" s="1"/>
  <c r="U2532" i="35"/>
  <c r="AA2532" i="35" s="1"/>
  <c r="U2568" i="35"/>
  <c r="AA2568" i="35" s="1"/>
  <c r="U2576" i="35"/>
  <c r="AA2576" i="35" s="1"/>
  <c r="U2724" i="35"/>
  <c r="AA2724" i="35" s="1"/>
  <c r="U2739" i="35"/>
  <c r="AA2739" i="35" s="1"/>
  <c r="U2764" i="35"/>
  <c r="AA2764" i="35" s="1"/>
  <c r="U2853" i="35"/>
  <c r="AA2853" i="35" s="1"/>
  <c r="U2861" i="35"/>
  <c r="AA2861" i="35" s="1"/>
  <c r="U2863" i="35"/>
  <c r="AA2863" i="35" s="1"/>
  <c r="U3024" i="35"/>
  <c r="AA3024" i="35" s="1"/>
  <c r="U2205" i="35"/>
  <c r="AA2205" i="35" s="1"/>
  <c r="U2207" i="35"/>
  <c r="AA2207" i="35" s="1"/>
  <c r="U2279" i="35"/>
  <c r="AA2279" i="35" s="1"/>
  <c r="U2287" i="35"/>
  <c r="AA2287" i="35" s="1"/>
  <c r="U2295" i="35"/>
  <c r="AA2295" i="35" s="1"/>
  <c r="U2316" i="35"/>
  <c r="AA2316" i="35" s="1"/>
  <c r="U2320" i="35"/>
  <c r="AA2320" i="35" s="1"/>
  <c r="U2508" i="35"/>
  <c r="AA2508" i="35" s="1"/>
  <c r="U2524" i="35"/>
  <c r="AA2524" i="35" s="1"/>
  <c r="U2528" i="35"/>
  <c r="AA2528" i="35" s="1"/>
  <c r="U2574" i="35"/>
  <c r="AA2574" i="35" s="1"/>
  <c r="U2591" i="35"/>
  <c r="AA2591" i="35" s="1"/>
  <c r="U2612" i="35"/>
  <c r="AA2612" i="35" s="1"/>
  <c r="U2635" i="35"/>
  <c r="AA2635" i="35" s="1"/>
  <c r="U2639" i="35"/>
  <c r="AA2639" i="35" s="1"/>
  <c r="U2648" i="35"/>
  <c r="AA2648" i="35" s="1"/>
  <c r="U2675" i="35"/>
  <c r="AA2675" i="35" s="1"/>
  <c r="U2762" i="35"/>
  <c r="AA2762" i="35" s="1"/>
  <c r="U2851" i="35"/>
  <c r="AA2851" i="35" s="1"/>
  <c r="U2890" i="35"/>
  <c r="AA2890" i="35" s="1"/>
  <c r="U2958" i="35"/>
  <c r="AA2958" i="35" s="1"/>
  <c r="U2966" i="35"/>
  <c r="AA2966" i="35" s="1"/>
  <c r="U2968" i="35"/>
  <c r="AA2968" i="35" s="1"/>
  <c r="U2987" i="35"/>
  <c r="AA2987" i="35" s="1"/>
  <c r="U3022" i="35"/>
  <c r="AA3022" i="35" s="1"/>
  <c r="U3045" i="35"/>
  <c r="AA3045" i="35" s="1"/>
  <c r="U3049" i="35"/>
  <c r="AA3049" i="35" s="1"/>
  <c r="U3072" i="35"/>
  <c r="AA3072" i="35" s="1"/>
  <c r="U2271" i="35"/>
  <c r="AA2271" i="35" s="1"/>
  <c r="U2275" i="35"/>
  <c r="AA2275" i="35" s="1"/>
  <c r="U2277" i="35"/>
  <c r="AA2277" i="35" s="1"/>
  <c r="U2366" i="35"/>
  <c r="AA2366" i="35" s="1"/>
  <c r="U2442" i="35"/>
  <c r="AA2442" i="35" s="1"/>
  <c r="U2457" i="35"/>
  <c r="AA2457" i="35" s="1"/>
  <c r="U2504" i="35"/>
  <c r="AA2504" i="35" s="1"/>
  <c r="U2543" i="35"/>
  <c r="AA2543" i="35" s="1"/>
  <c r="U2564" i="35"/>
  <c r="AA2564" i="35" s="1"/>
  <c r="U2637" i="35"/>
  <c r="AA2637" i="35" s="1"/>
  <c r="U2646" i="35"/>
  <c r="AA2646" i="35" s="1"/>
  <c r="U2682" i="35"/>
  <c r="AA2682" i="35" s="1"/>
  <c r="U2707" i="35"/>
  <c r="AA2707" i="35" s="1"/>
  <c r="U2718" i="35"/>
  <c r="AA2718" i="35" s="1"/>
  <c r="U2731" i="35"/>
  <c r="AA2731" i="35" s="1"/>
  <c r="U2735" i="35"/>
  <c r="AA2735" i="35" s="1"/>
  <c r="U2760" i="35"/>
  <c r="AA2760" i="35" s="1"/>
  <c r="U2806" i="35"/>
  <c r="AA2806" i="35" s="1"/>
  <c r="U2828" i="35"/>
  <c r="AA2828" i="35" s="1"/>
  <c r="U2834" i="35"/>
  <c r="AA2834" i="35" s="1"/>
  <c r="U2886" i="35"/>
  <c r="AA2886" i="35" s="1"/>
  <c r="U3039" i="35"/>
  <c r="AA3039" i="35" s="1"/>
  <c r="U2331" i="35"/>
  <c r="AA2331" i="35" s="1"/>
  <c r="U2362" i="35"/>
  <c r="AA2362" i="35" s="1"/>
  <c r="U2537" i="35"/>
  <c r="AA2537" i="35" s="1"/>
  <c r="U2644" i="35"/>
  <c r="AA2644" i="35" s="1"/>
  <c r="U2680" i="35"/>
  <c r="AA2680" i="35" s="1"/>
  <c r="U2733" i="35"/>
  <c r="AA2733" i="35" s="1"/>
  <c r="U2742" i="35"/>
  <c r="AA2742" i="35" s="1"/>
  <c r="U2756" i="35"/>
  <c r="AA2756" i="35" s="1"/>
  <c r="U2775" i="35"/>
  <c r="AA2775" i="35" s="1"/>
  <c r="U2830" i="35"/>
  <c r="AA2830" i="35" s="1"/>
  <c r="U2917" i="35"/>
  <c r="AA2917" i="35" s="1"/>
  <c r="U2979" i="35"/>
  <c r="AA2979" i="35" s="1"/>
  <c r="U2998" i="35"/>
  <c r="AA2998" i="35" s="1"/>
  <c r="U3098" i="35"/>
  <c r="AA3098" i="35" s="1"/>
  <c r="U2227" i="35"/>
  <c r="AA2227" i="35" s="1"/>
  <c r="U2244" i="35"/>
  <c r="AA2244" i="35" s="1"/>
  <c r="U2304" i="35"/>
  <c r="AA2304" i="35" s="1"/>
  <c r="U2345" i="35"/>
  <c r="AA2345" i="35" s="1"/>
  <c r="U2383" i="35"/>
  <c r="AA2383" i="35" s="1"/>
  <c r="U2434" i="35"/>
  <c r="AA2434" i="35" s="1"/>
  <c r="U2484" i="35"/>
  <c r="AA2484" i="35" s="1"/>
  <c r="U2558" i="35"/>
  <c r="AA2558" i="35" s="1"/>
  <c r="U2606" i="35"/>
  <c r="AA2606" i="35" s="1"/>
  <c r="U2669" i="35"/>
  <c r="AA2669" i="35" s="1"/>
  <c r="U2678" i="35"/>
  <c r="AA2678" i="35" s="1"/>
  <c r="U2767" i="35"/>
  <c r="AA2767" i="35" s="1"/>
  <c r="U2814" i="35"/>
  <c r="AA2814" i="35" s="1"/>
  <c r="U2843" i="35"/>
  <c r="AA2843" i="35" s="1"/>
  <c r="U2876" i="35"/>
  <c r="AA2876" i="35" s="1"/>
  <c r="U2878" i="35"/>
  <c r="AA2878" i="35" s="1"/>
  <c r="U2880" i="35"/>
  <c r="AA2880" i="35" s="1"/>
  <c r="U2996" i="35"/>
  <c r="AA2996" i="35" s="1"/>
  <c r="U3027" i="35"/>
  <c r="AA3027" i="35" s="1"/>
  <c r="U2858" i="35"/>
  <c r="AA2858" i="35" s="1"/>
  <c r="U3149" i="35"/>
  <c r="AA3149" i="35" s="1"/>
  <c r="U3248" i="35"/>
  <c r="AA3248" i="35" s="1"/>
  <c r="U3301" i="35"/>
  <c r="AA3301" i="35" s="1"/>
  <c r="U3313" i="35"/>
  <c r="AA3313" i="35" s="1"/>
  <c r="U3350" i="35"/>
  <c r="AA3350" i="35" s="1"/>
  <c r="U3356" i="35"/>
  <c r="AA3356" i="35" s="1"/>
  <c r="U3429" i="35"/>
  <c r="AA3429" i="35" s="1"/>
  <c r="U3503" i="35"/>
  <c r="AA3503" i="35" s="1"/>
  <c r="U3507" i="35"/>
  <c r="AA3507" i="35" s="1"/>
  <c r="U3530" i="35"/>
  <c r="AA3530" i="35" s="1"/>
  <c r="U3551" i="35"/>
  <c r="AA3551" i="35" s="1"/>
  <c r="U3596" i="35"/>
  <c r="AA3596" i="35" s="1"/>
  <c r="U3615" i="35"/>
  <c r="AA3615" i="35" s="1"/>
  <c r="U3673" i="35"/>
  <c r="AA3673" i="35" s="1"/>
  <c r="U3698" i="35"/>
  <c r="AA3698" i="35" s="1"/>
  <c r="U3756" i="35"/>
  <c r="AA3756" i="35" s="1"/>
  <c r="U3760" i="35"/>
  <c r="AA3760" i="35" s="1"/>
  <c r="U3810" i="35"/>
  <c r="AA3810" i="35" s="1"/>
  <c r="U3812" i="35"/>
  <c r="AA3812" i="35" s="1"/>
  <c r="U3857" i="35"/>
  <c r="AA3857" i="35" s="1"/>
  <c r="U3884" i="35"/>
  <c r="AA3884" i="35" s="1"/>
  <c r="U3985" i="35"/>
  <c r="AA3985" i="35" s="1"/>
  <c r="U4271" i="35"/>
  <c r="AA4271" i="35" s="1"/>
  <c r="U3102" i="35"/>
  <c r="AA3102" i="35" s="1"/>
  <c r="U3315" i="35"/>
  <c r="AA3315" i="35" s="1"/>
  <c r="U3348" i="35"/>
  <c r="AA3348" i="35" s="1"/>
  <c r="U3354" i="35"/>
  <c r="AA3354" i="35" s="1"/>
  <c r="U3560" i="35"/>
  <c r="AA3560" i="35" s="1"/>
  <c r="U3613" i="35"/>
  <c r="AA3613" i="35" s="1"/>
  <c r="U3754" i="35"/>
  <c r="AA3754" i="35" s="1"/>
  <c r="U3781" i="35"/>
  <c r="AA3781" i="35" s="1"/>
  <c r="U3853" i="35"/>
  <c r="AA3853" i="35" s="1"/>
  <c r="U3882" i="35"/>
  <c r="AA3882" i="35" s="1"/>
  <c r="U4117" i="35"/>
  <c r="AA4117" i="35" s="1"/>
  <c r="U4238" i="35"/>
  <c r="AA4238" i="35" s="1"/>
  <c r="U4386" i="35"/>
  <c r="AA4386" i="35" s="1"/>
  <c r="U3094" i="35"/>
  <c r="AA3094" i="35" s="1"/>
  <c r="U3141" i="35"/>
  <c r="AA3141" i="35" s="1"/>
  <c r="U3145" i="35"/>
  <c r="AA3145" i="35" s="1"/>
  <c r="U3184" i="35"/>
  <c r="AA3184" i="35" s="1"/>
  <c r="U3299" i="35"/>
  <c r="AA3299" i="35" s="1"/>
  <c r="U3129" i="35"/>
  <c r="AA3129" i="35" s="1"/>
  <c r="U3131" i="35"/>
  <c r="AA3131" i="35" s="1"/>
  <c r="U3133" i="35"/>
  <c r="AA3133" i="35" s="1"/>
  <c r="U3170" i="35"/>
  <c r="AA3170" i="35" s="1"/>
  <c r="U3182" i="35"/>
  <c r="AA3182" i="35" s="1"/>
  <c r="U3207" i="35"/>
  <c r="AA3207" i="35" s="1"/>
  <c r="U3269" i="35"/>
  <c r="AA3269" i="35" s="1"/>
  <c r="U3271" i="35"/>
  <c r="AA3271" i="35" s="1"/>
  <c r="U3275" i="35"/>
  <c r="AA3275" i="35" s="1"/>
  <c r="U3283" i="35"/>
  <c r="AA3283" i="35" s="1"/>
  <c r="U3342" i="35"/>
  <c r="AA3342" i="35" s="1"/>
  <c r="U3390" i="35"/>
  <c r="AA3390" i="35" s="1"/>
  <c r="U3481" i="35"/>
  <c r="AA3481" i="35" s="1"/>
  <c r="U3522" i="35"/>
  <c r="AA3522" i="35" s="1"/>
  <c r="U3626" i="35"/>
  <c r="AA3626" i="35" s="1"/>
  <c r="U3630" i="35"/>
  <c r="AA3630" i="35" s="1"/>
  <c r="U3661" i="35"/>
  <c r="AA3661" i="35" s="1"/>
  <c r="U3709" i="35"/>
  <c r="AA3709" i="35" s="1"/>
  <c r="U3717" i="35"/>
  <c r="AA3717" i="35" s="1"/>
  <c r="U3752" i="35"/>
  <c r="AA3752" i="35" s="1"/>
  <c r="U3767" i="35"/>
  <c r="AA3767" i="35" s="1"/>
  <c r="U3819" i="35"/>
  <c r="AA3819" i="35" s="1"/>
  <c r="U3880" i="35"/>
  <c r="AA3880" i="35" s="1"/>
  <c r="U3925" i="35"/>
  <c r="AA3925" i="35" s="1"/>
  <c r="U4179" i="35"/>
  <c r="AA4179" i="35" s="1"/>
  <c r="U4336" i="35"/>
  <c r="AA4336" i="35" s="1"/>
  <c r="U4559" i="35"/>
  <c r="AA4559" i="35" s="1"/>
  <c r="U4783" i="35"/>
  <c r="AA4783" i="35" s="1"/>
  <c r="U4829" i="35"/>
  <c r="AA4829" i="35" s="1"/>
  <c r="U3067" i="35"/>
  <c r="AA3067" i="35" s="1"/>
  <c r="U3111" i="35"/>
  <c r="AA3111" i="35" s="1"/>
  <c r="U3125" i="35"/>
  <c r="AA3125" i="35" s="1"/>
  <c r="U3154" i="35"/>
  <c r="AA3154" i="35" s="1"/>
  <c r="U3166" i="35"/>
  <c r="AA3166" i="35" s="1"/>
  <c r="U3205" i="35"/>
  <c r="AA3205" i="35" s="1"/>
  <c r="U3267" i="35"/>
  <c r="AA3267" i="35" s="1"/>
  <c r="U3386" i="35"/>
  <c r="AA3386" i="35" s="1"/>
  <c r="U3394" i="35"/>
  <c r="AA3394" i="35" s="1"/>
  <c r="U3440" i="35"/>
  <c r="AA3440" i="35" s="1"/>
  <c r="U3442" i="35"/>
  <c r="AA3442" i="35" s="1"/>
  <c r="U3477" i="35"/>
  <c r="AA3477" i="35" s="1"/>
  <c r="U3554" i="35"/>
  <c r="AA3554" i="35" s="1"/>
  <c r="U3586" i="35"/>
  <c r="AA3586" i="35" s="1"/>
  <c r="U3603" i="35"/>
  <c r="AA3603" i="35" s="1"/>
  <c r="U3605" i="35"/>
  <c r="AA3605" i="35" s="1"/>
  <c r="U3724" i="35"/>
  <c r="AA3724" i="35" s="1"/>
  <c r="U3726" i="35"/>
  <c r="AA3726" i="35" s="1"/>
  <c r="U3728" i="35"/>
  <c r="AA3728" i="35" s="1"/>
  <c r="U3738" i="35"/>
  <c r="AA3738" i="35" s="1"/>
  <c r="U3744" i="35"/>
  <c r="AA3744" i="35" s="1"/>
  <c r="U3746" i="35"/>
  <c r="AA3746" i="35" s="1"/>
  <c r="U3800" i="35"/>
  <c r="AA3800" i="35" s="1"/>
  <c r="U3849" i="35"/>
  <c r="AA3849" i="35" s="1"/>
  <c r="U3866" i="35"/>
  <c r="AA3866" i="35" s="1"/>
  <c r="U3872" i="35"/>
  <c r="AA3872" i="35" s="1"/>
  <c r="U3902" i="35"/>
  <c r="AA3902" i="35" s="1"/>
  <c r="U3938" i="35"/>
  <c r="AA3938" i="35" s="1"/>
  <c r="U4424" i="35"/>
  <c r="AA4424" i="35" s="1"/>
  <c r="U3531" i="35"/>
  <c r="AA3531" i="35" s="1"/>
  <c r="U3645" i="35"/>
  <c r="AA3645" i="35" s="1"/>
  <c r="U3676" i="35"/>
  <c r="AA3676" i="35" s="1"/>
  <c r="U3722" i="35"/>
  <c r="AA3722" i="35" s="1"/>
  <c r="U3913" i="35"/>
  <c r="AA3913" i="35" s="1"/>
  <c r="U3934" i="35"/>
  <c r="AA3934" i="35" s="1"/>
  <c r="U4644" i="35"/>
  <c r="AA4644" i="35" s="1"/>
  <c r="U4779" i="35"/>
  <c r="AA4779" i="35" s="1"/>
  <c r="U3109" i="35"/>
  <c r="AA3109" i="35" s="1"/>
  <c r="U3150" i="35"/>
  <c r="AA3150" i="35" s="1"/>
  <c r="U3187" i="35"/>
  <c r="AA3187" i="35" s="1"/>
  <c r="U3193" i="35"/>
  <c r="AA3193" i="35" s="1"/>
  <c r="U3203" i="35"/>
  <c r="AA3203" i="35" s="1"/>
  <c r="U3251" i="35"/>
  <c r="AA3251" i="35" s="1"/>
  <c r="U3257" i="35"/>
  <c r="AA3257" i="35" s="1"/>
  <c r="U3259" i="35"/>
  <c r="AA3259" i="35" s="1"/>
  <c r="U3261" i="35"/>
  <c r="AA3261" i="35" s="1"/>
  <c r="U3306" i="35"/>
  <c r="AA3306" i="35" s="1"/>
  <c r="U3310" i="35"/>
  <c r="AA3310" i="35" s="1"/>
  <c r="U3318" i="35"/>
  <c r="AA3318" i="35" s="1"/>
  <c r="U3328" i="35"/>
  <c r="AA3328" i="35" s="1"/>
  <c r="U3772" i="35"/>
  <c r="AA3772" i="35" s="1"/>
  <c r="U3794" i="35"/>
  <c r="AA3794" i="35" s="1"/>
  <c r="U3911" i="35"/>
  <c r="AA3911" i="35" s="1"/>
  <c r="U4096" i="35"/>
  <c r="AA4096" i="35" s="1"/>
  <c r="U4367" i="35"/>
  <c r="AA4367" i="35" s="1"/>
  <c r="U4721" i="35"/>
  <c r="AA4721" i="35" s="1"/>
  <c r="U3308" i="35"/>
  <c r="AA3308" i="35" s="1"/>
  <c r="U3355" i="35"/>
  <c r="AA3355" i="35" s="1"/>
  <c r="U3357" i="35"/>
  <c r="AA3357" i="35" s="1"/>
  <c r="U3550" i="35"/>
  <c r="AA3550" i="35" s="1"/>
  <c r="U3597" i="35"/>
  <c r="AA3597" i="35" s="1"/>
  <c r="U3599" i="35"/>
  <c r="AA3599" i="35" s="1"/>
  <c r="U3620" i="35"/>
  <c r="AA3620" i="35" s="1"/>
  <c r="U3639" i="35"/>
  <c r="AA3639" i="35" s="1"/>
  <c r="U3670" i="35"/>
  <c r="AA3670" i="35" s="1"/>
  <c r="U3757" i="35"/>
  <c r="AA3757" i="35" s="1"/>
  <c r="U3770" i="35"/>
  <c r="AA3770" i="35" s="1"/>
  <c r="U3811" i="35"/>
  <c r="AA3811" i="35" s="1"/>
  <c r="U3822" i="35"/>
  <c r="AA3822" i="35" s="1"/>
  <c r="U3835" i="35"/>
  <c r="AA3835" i="35" s="1"/>
  <c r="U3858" i="35"/>
  <c r="AA3858" i="35" s="1"/>
  <c r="U3862" i="35"/>
  <c r="AA3862" i="35" s="1"/>
  <c r="U4760" i="35"/>
  <c r="AA4760" i="35" s="1"/>
  <c r="U3128" i="35"/>
  <c r="AA3128" i="35" s="1"/>
  <c r="U3179" i="35"/>
  <c r="AA3179" i="35" s="1"/>
  <c r="U3241" i="35"/>
  <c r="AA3241" i="35" s="1"/>
  <c r="U3245" i="35"/>
  <c r="AA3245" i="35" s="1"/>
  <c r="U3278" i="35"/>
  <c r="AA3278" i="35" s="1"/>
  <c r="U3286" i="35"/>
  <c r="AA3286" i="35" s="1"/>
  <c r="U3292" i="35"/>
  <c r="AA3292" i="35" s="1"/>
  <c r="U3335" i="35"/>
  <c r="AA3335" i="35" s="1"/>
  <c r="U3347" i="35"/>
  <c r="AA3347" i="35" s="1"/>
  <c r="U3374" i="35"/>
  <c r="AA3374" i="35" s="1"/>
  <c r="U3401" i="35"/>
  <c r="AA3401" i="35" s="1"/>
  <c r="U3449" i="35"/>
  <c r="AA3449" i="35" s="1"/>
  <c r="U3521" i="35"/>
  <c r="AA3521" i="35" s="1"/>
  <c r="U3525" i="35"/>
  <c r="AA3525" i="35" s="1"/>
  <c r="U3548" i="35"/>
  <c r="AA3548" i="35" s="1"/>
  <c r="U3718" i="35"/>
  <c r="AA3718" i="35" s="1"/>
  <c r="U3753" i="35"/>
  <c r="AA3753" i="35" s="1"/>
  <c r="U3755" i="35"/>
  <c r="AA3755" i="35" s="1"/>
  <c r="U3833" i="35"/>
  <c r="AA3833" i="35" s="1"/>
  <c r="U3854" i="35"/>
  <c r="AA3854" i="35" s="1"/>
  <c r="U3941" i="35"/>
  <c r="AA3941" i="35" s="1"/>
  <c r="U3952" i="35"/>
  <c r="AA3952" i="35" s="1"/>
  <c r="U4215" i="35"/>
  <c r="AA4215" i="35" s="1"/>
  <c r="U4312" i="35"/>
  <c r="AA4312" i="35" s="1"/>
  <c r="U3237" i="35"/>
  <c r="AA3237" i="35" s="1"/>
  <c r="U3239" i="35"/>
  <c r="AA3239" i="35" s="1"/>
  <c r="U3280" i="35"/>
  <c r="AA3280" i="35" s="1"/>
  <c r="U3337" i="35"/>
  <c r="AA3337" i="35" s="1"/>
  <c r="U3339" i="35"/>
  <c r="AA3339" i="35" s="1"/>
  <c r="U3572" i="35"/>
  <c r="AA3572" i="35" s="1"/>
  <c r="U3633" i="35"/>
  <c r="AA3633" i="35" s="1"/>
  <c r="U3710" i="35"/>
  <c r="AA3710" i="35" s="1"/>
  <c r="U3714" i="35"/>
  <c r="AA3714" i="35" s="1"/>
  <c r="U3768" i="35"/>
  <c r="AA3768" i="35" s="1"/>
  <c r="U3905" i="35"/>
  <c r="AA3905" i="35" s="1"/>
  <c r="U3544" i="35"/>
  <c r="AA3544" i="35" s="1"/>
  <c r="U3555" i="35"/>
  <c r="AA3555" i="35" s="1"/>
  <c r="U3606" i="35"/>
  <c r="AA3606" i="35" s="1"/>
  <c r="U3745" i="35"/>
  <c r="AA3745" i="35" s="1"/>
  <c r="U3799" i="35"/>
  <c r="AA3799" i="35" s="1"/>
  <c r="U3801" i="35"/>
  <c r="AA3801" i="35" s="1"/>
  <c r="U3803" i="35"/>
  <c r="AA3803" i="35" s="1"/>
  <c r="U3816" i="35"/>
  <c r="AA3816" i="35" s="1"/>
  <c r="U3829" i="35"/>
  <c r="AA3829" i="35" s="1"/>
  <c r="U3867" i="35"/>
  <c r="AA3867" i="35" s="1"/>
  <c r="U3877" i="35"/>
  <c r="AA3877" i="35" s="1"/>
  <c r="U3890" i="35"/>
  <c r="AA3890" i="35" s="1"/>
  <c r="U3901" i="35"/>
  <c r="AA3901" i="35" s="1"/>
  <c r="U3959" i="35"/>
  <c r="AA3959" i="35" s="1"/>
  <c r="U4062" i="35"/>
  <c r="AA4062" i="35" s="1"/>
  <c r="U4532" i="35"/>
  <c r="AA4532" i="35" s="1"/>
  <c r="U4705" i="35"/>
  <c r="AA4705" i="35" s="1"/>
  <c r="U3054" i="35"/>
  <c r="AA3054" i="35" s="1"/>
  <c r="U3058" i="35"/>
  <c r="AA3058" i="35" s="1"/>
  <c r="U3091" i="35"/>
  <c r="AA3091" i="35" s="1"/>
  <c r="U3120" i="35"/>
  <c r="AA3120" i="35" s="1"/>
  <c r="U3126" i="35"/>
  <c r="AA3126" i="35" s="1"/>
  <c r="U3161" i="35"/>
  <c r="AA3161" i="35" s="1"/>
  <c r="U3177" i="35"/>
  <c r="AA3177" i="35" s="1"/>
  <c r="U3229" i="35"/>
  <c r="AA3229" i="35" s="1"/>
  <c r="U3741" i="35"/>
  <c r="AA3741" i="35" s="1"/>
  <c r="U4306" i="35"/>
  <c r="AA4306" i="35" s="1"/>
  <c r="U3198" i="35"/>
  <c r="AA3198" i="35" s="1"/>
  <c r="U3204" i="35"/>
  <c r="AA3204" i="35" s="1"/>
  <c r="U3262" i="35"/>
  <c r="AA3262" i="35" s="1"/>
  <c r="U3264" i="35"/>
  <c r="AA3264" i="35" s="1"/>
  <c r="U3266" i="35"/>
  <c r="AA3266" i="35" s="1"/>
  <c r="U3323" i="35"/>
  <c r="AA3323" i="35" s="1"/>
  <c r="U3327" i="35"/>
  <c r="AA3327" i="35" s="1"/>
  <c r="U3329" i="35"/>
  <c r="AA3329" i="35" s="1"/>
  <c r="U3331" i="35"/>
  <c r="AA3331" i="35" s="1"/>
  <c r="U3360" i="35"/>
  <c r="AA3360" i="35" s="1"/>
  <c r="U3435" i="35"/>
  <c r="AA3435" i="35" s="1"/>
  <c r="U3437" i="35"/>
  <c r="AA3437" i="35" s="1"/>
  <c r="U3538" i="35"/>
  <c r="AA3538" i="35" s="1"/>
  <c r="U3540" i="35"/>
  <c r="AA3540" i="35" s="1"/>
  <c r="U3566" i="35"/>
  <c r="AA3566" i="35" s="1"/>
  <c r="U3585" i="35"/>
  <c r="AA3585" i="35" s="1"/>
  <c r="U3602" i="35"/>
  <c r="AA3602" i="35" s="1"/>
  <c r="U3623" i="35"/>
  <c r="AA3623" i="35" s="1"/>
  <c r="U3642" i="35"/>
  <c r="AA3642" i="35" s="1"/>
  <c r="U3648" i="35"/>
  <c r="AA3648" i="35" s="1"/>
  <c r="U3654" i="35"/>
  <c r="AA3654" i="35" s="1"/>
  <c r="U3679" i="35"/>
  <c r="AA3679" i="35" s="1"/>
  <c r="U3702" i="35"/>
  <c r="AA3702" i="35" s="1"/>
  <c r="U3723" i="35"/>
  <c r="AA3723" i="35" s="1"/>
  <c r="U3789" i="35"/>
  <c r="AA3789" i="35" s="1"/>
  <c r="U3791" i="35"/>
  <c r="AA3791" i="35" s="1"/>
  <c r="U3793" i="35"/>
  <c r="AA3793" i="35" s="1"/>
  <c r="U3814" i="35"/>
  <c r="AA3814" i="35" s="1"/>
  <c r="U3863" i="35"/>
  <c r="AA3863" i="35" s="1"/>
  <c r="U3899" i="35"/>
  <c r="AA3899" i="35" s="1"/>
  <c r="U3935" i="35"/>
  <c r="AA3935" i="35" s="1"/>
  <c r="U3957" i="35"/>
  <c r="AA3957" i="35" s="1"/>
  <c r="U3998" i="35"/>
  <c r="AA3998" i="35" s="1"/>
  <c r="U5212" i="35"/>
  <c r="AA5212" i="35" s="1"/>
  <c r="U3942" i="35"/>
  <c r="AA3942" i="35" s="1"/>
  <c r="U4020" i="35"/>
  <c r="AA4020" i="35" s="1"/>
  <c r="U4128" i="35"/>
  <c r="AA4128" i="35" s="1"/>
  <c r="U4130" i="35"/>
  <c r="AA4130" i="35" s="1"/>
  <c r="U4158" i="35"/>
  <c r="AA4158" i="35" s="1"/>
  <c r="U4230" i="35"/>
  <c r="AA4230" i="35" s="1"/>
  <c r="U4319" i="35"/>
  <c r="AA4319" i="35" s="1"/>
  <c r="U4334" i="35"/>
  <c r="AA4334" i="35" s="1"/>
  <c r="U4369" i="35"/>
  <c r="AA4369" i="35" s="1"/>
  <c r="U4484" i="35"/>
  <c r="AA4484" i="35" s="1"/>
  <c r="U4697" i="35"/>
  <c r="AA4697" i="35" s="1"/>
  <c r="U4711" i="35"/>
  <c r="AA4711" i="35" s="1"/>
  <c r="U4777" i="35"/>
  <c r="AA4777" i="35" s="1"/>
  <c r="U4781" i="35"/>
  <c r="AA4781" i="35" s="1"/>
  <c r="U4816" i="35"/>
  <c r="AA4816" i="35" s="1"/>
  <c r="U4827" i="35"/>
  <c r="AA4827" i="35" s="1"/>
  <c r="U3961" i="35"/>
  <c r="AA3961" i="35" s="1"/>
  <c r="U3965" i="35"/>
  <c r="AA3965" i="35" s="1"/>
  <c r="U3975" i="35"/>
  <c r="AA3975" i="35" s="1"/>
  <c r="U4018" i="35"/>
  <c r="AA4018" i="35" s="1"/>
  <c r="U4029" i="35"/>
  <c r="AA4029" i="35" s="1"/>
  <c r="U4039" i="35"/>
  <c r="AA4039" i="35" s="1"/>
  <c r="U4113" i="35"/>
  <c r="AA4113" i="35" s="1"/>
  <c r="U4253" i="35"/>
  <c r="AA4253" i="35" s="1"/>
  <c r="U4257" i="35"/>
  <c r="AA4257" i="35" s="1"/>
  <c r="U4435" i="35"/>
  <c r="AA4435" i="35" s="1"/>
  <c r="U4547" i="35"/>
  <c r="AA4547" i="35" s="1"/>
  <c r="U4553" i="35"/>
  <c r="AA4553" i="35" s="1"/>
  <c r="U4671" i="35"/>
  <c r="AA4671" i="35" s="1"/>
  <c r="U4679" i="35"/>
  <c r="AA4679" i="35" s="1"/>
  <c r="U4695" i="35"/>
  <c r="AA4695" i="35" s="1"/>
  <c r="U4750" i="35"/>
  <c r="AA4750" i="35" s="1"/>
  <c r="U4775" i="35"/>
  <c r="AA4775" i="35" s="1"/>
  <c r="U4001" i="35"/>
  <c r="AA4001" i="35" s="1"/>
  <c r="U4033" i="35"/>
  <c r="AA4033" i="35" s="1"/>
  <c r="U4086" i="35"/>
  <c r="AA4086" i="35" s="1"/>
  <c r="U4154" i="35"/>
  <c r="AA4154" i="35" s="1"/>
  <c r="U4190" i="35"/>
  <c r="AA4190" i="35" s="1"/>
  <c r="U4226" i="35"/>
  <c r="AA4226" i="35" s="1"/>
  <c r="U4286" i="35"/>
  <c r="AA4286" i="35" s="1"/>
  <c r="U4288" i="35"/>
  <c r="AA4288" i="35" s="1"/>
  <c r="U4294" i="35"/>
  <c r="AA4294" i="35" s="1"/>
  <c r="U4296" i="35"/>
  <c r="AA4296" i="35" s="1"/>
  <c r="U4349" i="35"/>
  <c r="AA4349" i="35" s="1"/>
  <c r="U4351" i="35"/>
  <c r="AA4351" i="35" s="1"/>
  <c r="U4359" i="35"/>
  <c r="AA4359" i="35" s="1"/>
  <c r="U4397" i="35"/>
  <c r="AA4397" i="35" s="1"/>
  <c r="U4420" i="35"/>
  <c r="AA4420" i="35" s="1"/>
  <c r="U4433" i="35"/>
  <c r="AA4433" i="35" s="1"/>
  <c r="U4437" i="35"/>
  <c r="AA4437" i="35" s="1"/>
  <c r="U4462" i="35"/>
  <c r="AA4462" i="35" s="1"/>
  <c r="U4493" i="35"/>
  <c r="AA4493" i="35" s="1"/>
  <c r="U4604" i="35"/>
  <c r="AA4604" i="35" s="1"/>
  <c r="U4616" i="35"/>
  <c r="AA4616" i="35" s="1"/>
  <c r="U4657" i="35"/>
  <c r="AA4657" i="35" s="1"/>
  <c r="U4667" i="35"/>
  <c r="AA4667" i="35" s="1"/>
  <c r="U4742" i="35"/>
  <c r="AA4742" i="35" s="1"/>
  <c r="U4847" i="35"/>
  <c r="AA4847" i="35" s="1"/>
  <c r="U4014" i="35"/>
  <c r="AA4014" i="35" s="1"/>
  <c r="U4084" i="35"/>
  <c r="AA4084" i="35" s="1"/>
  <c r="U4220" i="35"/>
  <c r="AA4220" i="35" s="1"/>
  <c r="U4290" i="35"/>
  <c r="AA4290" i="35" s="1"/>
  <c r="U4410" i="35"/>
  <c r="AA4410" i="35" s="1"/>
  <c r="U4414" i="35"/>
  <c r="AA4414" i="35" s="1"/>
  <c r="U4458" i="35"/>
  <c r="AA4458" i="35" s="1"/>
  <c r="U4497" i="35"/>
  <c r="AA4497" i="35" s="1"/>
  <c r="U4512" i="35"/>
  <c r="AA4512" i="35" s="1"/>
  <c r="U4545" i="35"/>
  <c r="AA4545" i="35" s="1"/>
  <c r="U4576" i="35"/>
  <c r="AA4576" i="35" s="1"/>
  <c r="U4732" i="35"/>
  <c r="AA4732" i="35" s="1"/>
  <c r="U4736" i="35"/>
  <c r="AA4736" i="35" s="1"/>
  <c r="U4740" i="35"/>
  <c r="AA4740" i="35" s="1"/>
  <c r="U4794" i="35"/>
  <c r="AA4794" i="35" s="1"/>
  <c r="U4798" i="35"/>
  <c r="AA4798" i="35" s="1"/>
  <c r="U4800" i="35"/>
  <c r="AA4800" i="35" s="1"/>
  <c r="U3986" i="35"/>
  <c r="AA3986" i="35" s="1"/>
  <c r="U3999" i="35"/>
  <c r="AA3999" i="35" s="1"/>
  <c r="U4012" i="35"/>
  <c r="AA4012" i="35" s="1"/>
  <c r="U4023" i="35"/>
  <c r="AA4023" i="35" s="1"/>
  <c r="U4050" i="35"/>
  <c r="AA4050" i="35" s="1"/>
  <c r="U4076" i="35"/>
  <c r="AA4076" i="35" s="1"/>
  <c r="U4103" i="35"/>
  <c r="AA4103" i="35" s="1"/>
  <c r="U4148" i="35"/>
  <c r="AA4148" i="35" s="1"/>
  <c r="U4218" i="35"/>
  <c r="AA4218" i="35" s="1"/>
  <c r="U4274" i="35"/>
  <c r="AA4274" i="35" s="1"/>
  <c r="U4303" i="35"/>
  <c r="AA4303" i="35" s="1"/>
  <c r="U4307" i="35"/>
  <c r="AA4307" i="35" s="1"/>
  <c r="U4309" i="35"/>
  <c r="AA4309" i="35" s="1"/>
  <c r="U4311" i="35"/>
  <c r="AA4311" i="35" s="1"/>
  <c r="U4389" i="35"/>
  <c r="AA4389" i="35" s="1"/>
  <c r="U4391" i="35"/>
  <c r="AA4391" i="35" s="1"/>
  <c r="U4481" i="35"/>
  <c r="AA4481" i="35" s="1"/>
  <c r="U4537" i="35"/>
  <c r="AA4537" i="35" s="1"/>
  <c r="U4578" i="35"/>
  <c r="AA4578" i="35" s="1"/>
  <c r="U4580" i="35"/>
  <c r="AA4580" i="35" s="1"/>
  <c r="U4598" i="35"/>
  <c r="AA4598" i="35" s="1"/>
  <c r="U4600" i="35"/>
  <c r="AA4600" i="35" s="1"/>
  <c r="U4659" i="35"/>
  <c r="AA4659" i="35" s="1"/>
  <c r="U4665" i="35"/>
  <c r="AA4665" i="35" s="1"/>
  <c r="U4706" i="35"/>
  <c r="AA4706" i="35" s="1"/>
  <c r="U4176" i="35"/>
  <c r="AA4176" i="35" s="1"/>
  <c r="U4328" i="35"/>
  <c r="AA4328" i="35" s="1"/>
  <c r="U4385" i="35"/>
  <c r="AA4385" i="35" s="1"/>
  <c r="U4387" i="35"/>
  <c r="AA4387" i="35" s="1"/>
  <c r="U4645" i="35"/>
  <c r="AA4645" i="35" s="1"/>
  <c r="U4647" i="35"/>
  <c r="AA4647" i="35" s="1"/>
  <c r="U4761" i="35"/>
  <c r="AA4761" i="35" s="1"/>
  <c r="U5358" i="35"/>
  <c r="AA5358" i="35" s="1"/>
  <c r="U4556" i="35"/>
  <c r="AA4556" i="35" s="1"/>
  <c r="U4594" i="35"/>
  <c r="AA4594" i="35" s="1"/>
  <c r="U4641" i="35"/>
  <c r="AA4641" i="35" s="1"/>
  <c r="U4767" i="35"/>
  <c r="AA4767" i="35" s="1"/>
  <c r="U4778" i="35"/>
  <c r="AA4778" i="35" s="1"/>
  <c r="U4780" i="35"/>
  <c r="AA4780" i="35" s="1"/>
  <c r="U4807" i="35"/>
  <c r="AA4807" i="35" s="1"/>
  <c r="U4809" i="35"/>
  <c r="AA4809" i="35" s="1"/>
  <c r="U4841" i="35"/>
  <c r="AA4841" i="35" s="1"/>
  <c r="U4854" i="35"/>
  <c r="AA4854" i="35" s="1"/>
  <c r="U4057" i="35"/>
  <c r="AA4057" i="35" s="1"/>
  <c r="U4108" i="35"/>
  <c r="AA4108" i="35" s="1"/>
  <c r="U4112" i="35"/>
  <c r="AA4112" i="35" s="1"/>
  <c r="U4142" i="35"/>
  <c r="AA4142" i="35" s="1"/>
  <c r="U4174" i="35"/>
  <c r="AA4174" i="35" s="1"/>
  <c r="U4318" i="35"/>
  <c r="AA4318" i="35" s="1"/>
  <c r="U4322" i="35"/>
  <c r="AA4322" i="35" s="1"/>
  <c r="U4324" i="35"/>
  <c r="AA4324" i="35" s="1"/>
  <c r="U4370" i="35"/>
  <c r="AA4370" i="35" s="1"/>
  <c r="U4383" i="35"/>
  <c r="AA4383" i="35" s="1"/>
  <c r="U4506" i="35"/>
  <c r="AA4506" i="35" s="1"/>
  <c r="U3966" i="35"/>
  <c r="AA3966" i="35" s="1"/>
  <c r="U4028" i="35"/>
  <c r="AA4028" i="35" s="1"/>
  <c r="U4055" i="35"/>
  <c r="AA4055" i="35" s="1"/>
  <c r="U4106" i="35"/>
  <c r="AA4106" i="35" s="1"/>
  <c r="U4153" i="35"/>
  <c r="AA4153" i="35" s="1"/>
  <c r="U4258" i="35"/>
  <c r="AA4258" i="35" s="1"/>
  <c r="U4348" i="35"/>
  <c r="AA4348" i="35" s="1"/>
  <c r="U4381" i="35"/>
  <c r="AA4381" i="35" s="1"/>
  <c r="U4402" i="35"/>
  <c r="AA4402" i="35" s="1"/>
  <c r="U4434" i="35"/>
  <c r="AA4434" i="35" s="1"/>
  <c r="U4440" i="35"/>
  <c r="AA4440" i="35" s="1"/>
  <c r="U4548" i="35"/>
  <c r="AA4548" i="35" s="1"/>
  <c r="U4619" i="35"/>
  <c r="AA4619" i="35" s="1"/>
  <c r="U4631" i="35"/>
  <c r="AA4631" i="35" s="1"/>
  <c r="U4654" i="35"/>
  <c r="AA4654" i="35" s="1"/>
  <c r="U4670" i="35"/>
  <c r="AA4670" i="35" s="1"/>
  <c r="U4678" i="35"/>
  <c r="AA4678" i="35" s="1"/>
  <c r="U4690" i="35"/>
  <c r="AA4690" i="35" s="1"/>
  <c r="U4749" i="35"/>
  <c r="AA4749" i="35" s="1"/>
  <c r="U4803" i="35"/>
  <c r="AA4803" i="35" s="1"/>
  <c r="U4815" i="35"/>
  <c r="AA4815" i="35" s="1"/>
  <c r="U4824" i="35"/>
  <c r="AA4824" i="35" s="1"/>
  <c r="U4036" i="35"/>
  <c r="AA4036" i="35" s="1"/>
  <c r="U4085" i="35"/>
  <c r="AA4085" i="35" s="1"/>
  <c r="U4225" i="35"/>
  <c r="AA4225" i="35" s="1"/>
  <c r="U4217" i="35"/>
  <c r="AA4217" i="35" s="1"/>
  <c r="U4242" i="35"/>
  <c r="AA4242" i="35" s="1"/>
  <c r="U4430" i="35"/>
  <c r="AA4430" i="35" s="1"/>
  <c r="U4498" i="35"/>
  <c r="AA4498" i="35" s="1"/>
  <c r="U4538" i="35"/>
  <c r="AA4538" i="35" s="1"/>
  <c r="U4563" i="35"/>
  <c r="AA4563" i="35" s="1"/>
  <c r="U4565" i="35"/>
  <c r="AA4565" i="35" s="1"/>
  <c r="U4569" i="35"/>
  <c r="AA4569" i="35" s="1"/>
  <c r="U4585" i="35"/>
  <c r="AA4585" i="35" s="1"/>
  <c r="U4587" i="35"/>
  <c r="AA4587" i="35" s="1"/>
  <c r="U4609" i="35"/>
  <c r="AA4609" i="35" s="1"/>
  <c r="U4615" i="35"/>
  <c r="AA4615" i="35" s="1"/>
  <c r="U4723" i="35"/>
  <c r="AA4723" i="35" s="1"/>
  <c r="U4449" i="35"/>
  <c r="AA4449" i="35" s="1"/>
  <c r="U4534" i="35"/>
  <c r="AA4534" i="35" s="1"/>
  <c r="U4948" i="35"/>
  <c r="AA4948" i="35" s="1"/>
  <c r="U4989" i="35"/>
  <c r="AA4989" i="35" s="1"/>
  <c r="U5030" i="35"/>
  <c r="AA5030" i="35" s="1"/>
  <c r="U5056" i="35"/>
  <c r="AA5056" i="35" s="1"/>
  <c r="U5081" i="35"/>
  <c r="AA5081" i="35" s="1"/>
  <c r="U5093" i="35"/>
  <c r="AA5093" i="35" s="1"/>
  <c r="U5137" i="35"/>
  <c r="AA5137" i="35" s="1"/>
  <c r="U5162" i="35"/>
  <c r="AA5162" i="35" s="1"/>
  <c r="U5181" i="35"/>
  <c r="AA5181" i="35" s="1"/>
  <c r="U5330" i="35"/>
  <c r="AA5330" i="35" s="1"/>
  <c r="U5371" i="35"/>
  <c r="AA5371" i="35" s="1"/>
  <c r="U5396" i="35"/>
  <c r="AA5396" i="35" s="1"/>
  <c r="U5398" i="35"/>
  <c r="AA5398" i="35" s="1"/>
  <c r="U5404" i="35"/>
  <c r="AA5404" i="35" s="1"/>
  <c r="U5442" i="35"/>
  <c r="AA5442" i="35" s="1"/>
  <c r="U5446" i="35"/>
  <c r="AA5446" i="35" s="1"/>
  <c r="U5504" i="35"/>
  <c r="AA5504" i="35" s="1"/>
  <c r="U5561" i="35"/>
  <c r="AA5561" i="35" s="1"/>
  <c r="U5683" i="35"/>
  <c r="AA5683" i="35" s="1"/>
  <c r="U4985" i="35"/>
  <c r="AA4985" i="35" s="1"/>
  <c r="U5024" i="35"/>
  <c r="AA5024" i="35" s="1"/>
  <c r="U5065" i="35"/>
  <c r="AA5065" i="35" s="1"/>
  <c r="U5087" i="35"/>
  <c r="AA5087" i="35" s="1"/>
  <c r="U5316" i="35"/>
  <c r="AA5316" i="35" s="1"/>
  <c r="U5767" i="35"/>
  <c r="AA5767" i="35" s="1"/>
  <c r="U5800" i="35"/>
  <c r="AA5800" i="35" s="1"/>
  <c r="U6232" i="35"/>
  <c r="AA6232" i="35" s="1"/>
  <c r="U4879" i="35"/>
  <c r="AA4879" i="35" s="1"/>
  <c r="U4914" i="35"/>
  <c r="AA4914" i="35" s="1"/>
  <c r="U5018" i="35"/>
  <c r="AA5018" i="35" s="1"/>
  <c r="U5202" i="35"/>
  <c r="AA5202" i="35" s="1"/>
  <c r="U5259" i="35"/>
  <c r="AA5259" i="35" s="1"/>
  <c r="U5269" i="35"/>
  <c r="AA5269" i="35" s="1"/>
  <c r="U5310" i="35"/>
  <c r="AA5310" i="35" s="1"/>
  <c r="U5337" i="35"/>
  <c r="AA5337" i="35" s="1"/>
  <c r="U5352" i="35"/>
  <c r="AA5352" i="35" s="1"/>
  <c r="U5452" i="35"/>
  <c r="AA5452" i="35" s="1"/>
  <c r="U5490" i="35"/>
  <c r="AA5490" i="35" s="1"/>
  <c r="U5519" i="35"/>
  <c r="AA5519" i="35" s="1"/>
  <c r="U5523" i="35"/>
  <c r="AA5523" i="35" s="1"/>
  <c r="U5527" i="35"/>
  <c r="AA5527" i="35" s="1"/>
  <c r="U5559" i="35"/>
  <c r="AA5559" i="35" s="1"/>
  <c r="U5645" i="35"/>
  <c r="AA5645" i="35" s="1"/>
  <c r="U5798" i="35"/>
  <c r="AA5798" i="35" s="1"/>
  <c r="U5671" i="35"/>
  <c r="AA5671" i="35" s="1"/>
  <c r="U5707" i="35"/>
  <c r="AA5707" i="35" s="1"/>
  <c r="U4906" i="35"/>
  <c r="AA4906" i="35" s="1"/>
  <c r="U4925" i="35"/>
  <c r="AA4925" i="35" s="1"/>
  <c r="U4975" i="35"/>
  <c r="AA4975" i="35" s="1"/>
  <c r="U4981" i="35"/>
  <c r="AA4981" i="35" s="1"/>
  <c r="U5006" i="35"/>
  <c r="AA5006" i="35" s="1"/>
  <c r="U5008" i="35"/>
  <c r="AA5008" i="35" s="1"/>
  <c r="U5039" i="35"/>
  <c r="AA5039" i="35" s="1"/>
  <c r="U5102" i="35"/>
  <c r="AA5102" i="35" s="1"/>
  <c r="U5144" i="35"/>
  <c r="AA5144" i="35" s="1"/>
  <c r="U5146" i="35"/>
  <c r="AA5146" i="35" s="1"/>
  <c r="U5177" i="35"/>
  <c r="AA5177" i="35" s="1"/>
  <c r="U5236" i="35"/>
  <c r="AA5236" i="35" s="1"/>
  <c r="U5302" i="35"/>
  <c r="AA5302" i="35" s="1"/>
  <c r="U5419" i="35"/>
  <c r="AA5419" i="35" s="1"/>
  <c r="U5463" i="35"/>
  <c r="AA5463" i="35" s="1"/>
  <c r="U5476" i="35"/>
  <c r="AA5476" i="35" s="1"/>
  <c r="U5478" i="35"/>
  <c r="AA5478" i="35" s="1"/>
  <c r="U5593" i="35"/>
  <c r="AA5593" i="35" s="1"/>
  <c r="U5608" i="35"/>
  <c r="AA5608" i="35" s="1"/>
  <c r="U5705" i="35"/>
  <c r="AA5705" i="35" s="1"/>
  <c r="U5874" i="35"/>
  <c r="AA5874" i="35" s="1"/>
  <c r="U4892" i="35"/>
  <c r="AA4892" i="35" s="1"/>
  <c r="U4896" i="35"/>
  <c r="AA4896" i="35" s="1"/>
  <c r="U4959" i="35"/>
  <c r="AA4959" i="35" s="1"/>
  <c r="U5359" i="35"/>
  <c r="AA5359" i="35" s="1"/>
  <c r="U5045" i="35"/>
  <c r="AA5045" i="35" s="1"/>
  <c r="U5047" i="35"/>
  <c r="AA5047" i="35" s="1"/>
  <c r="U5109" i="35"/>
  <c r="AA5109" i="35" s="1"/>
  <c r="U5209" i="35"/>
  <c r="AA5209" i="35" s="1"/>
  <c r="U5234" i="35"/>
  <c r="AA5234" i="35" s="1"/>
  <c r="U5251" i="35"/>
  <c r="AA5251" i="35" s="1"/>
  <c r="U5288" i="35"/>
  <c r="AA5288" i="35" s="1"/>
  <c r="U5323" i="35"/>
  <c r="AA5323" i="35" s="1"/>
  <c r="U5355" i="35"/>
  <c r="AA5355" i="35" s="1"/>
  <c r="U5386" i="35"/>
  <c r="AA5386" i="35" s="1"/>
  <c r="U5432" i="35"/>
  <c r="AA5432" i="35" s="1"/>
  <c r="U5459" i="35"/>
  <c r="AA5459" i="35" s="1"/>
  <c r="U5507" i="35"/>
  <c r="AA5507" i="35" s="1"/>
  <c r="U5513" i="35"/>
  <c r="AA5513" i="35" s="1"/>
  <c r="U5568" i="35"/>
  <c r="AA5568" i="35" s="1"/>
  <c r="U5627" i="35"/>
  <c r="AA5627" i="35" s="1"/>
  <c r="U5633" i="35"/>
  <c r="AA5633" i="35" s="1"/>
  <c r="U5688" i="35"/>
  <c r="AA5688" i="35" s="1"/>
  <c r="U5731" i="35"/>
  <c r="AA5731" i="35" s="1"/>
  <c r="U5733" i="35"/>
  <c r="AA5733" i="35" s="1"/>
  <c r="U5742" i="35"/>
  <c r="AA5742" i="35" s="1"/>
  <c r="U5783" i="35"/>
  <c r="AA5783" i="35" s="1"/>
  <c r="U4855" i="35"/>
  <c r="AA4855" i="35" s="1"/>
  <c r="U4963" i="35"/>
  <c r="AA4963" i="35" s="1"/>
  <c r="U5043" i="35"/>
  <c r="AA5043" i="35" s="1"/>
  <c r="U5053" i="35"/>
  <c r="AA5053" i="35" s="1"/>
  <c r="U5059" i="35"/>
  <c r="AA5059" i="35" s="1"/>
  <c r="U5159" i="35"/>
  <c r="AA5159" i="35" s="1"/>
  <c r="U5173" i="35"/>
  <c r="AA5173" i="35" s="1"/>
  <c r="U4874" i="35"/>
  <c r="AA4874" i="35" s="1"/>
  <c r="U4876" i="35"/>
  <c r="AA4876" i="35" s="1"/>
  <c r="U4917" i="35"/>
  <c r="AA4917" i="35" s="1"/>
  <c r="U4919" i="35"/>
  <c r="AA4919" i="35" s="1"/>
  <c r="U5107" i="35"/>
  <c r="AA5107" i="35" s="1"/>
  <c r="U5128" i="35"/>
  <c r="AA5128" i="35" s="1"/>
  <c r="U5207" i="35"/>
  <c r="AA5207" i="35" s="1"/>
  <c r="U5286" i="35"/>
  <c r="AA5286" i="35" s="1"/>
  <c r="U5321" i="35"/>
  <c r="AA5321" i="35" s="1"/>
  <c r="U5329" i="35"/>
  <c r="AA5329" i="35" s="1"/>
  <c r="U5342" i="35"/>
  <c r="AA5342" i="35" s="1"/>
  <c r="U5344" i="35"/>
  <c r="AA5344" i="35" s="1"/>
  <c r="U5395" i="35"/>
  <c r="AA5395" i="35" s="1"/>
  <c r="U5455" i="35"/>
  <c r="AA5455" i="35" s="1"/>
  <c r="U5537" i="35"/>
  <c r="AA5537" i="35" s="1"/>
  <c r="U5556" i="35"/>
  <c r="AA5556" i="35" s="1"/>
  <c r="U5560" i="35"/>
  <c r="AA5560" i="35" s="1"/>
  <c r="U5587" i="35"/>
  <c r="AA5587" i="35" s="1"/>
  <c r="U5676" i="35"/>
  <c r="AA5676" i="35" s="1"/>
  <c r="U5684" i="35"/>
  <c r="AA5684" i="35" s="1"/>
  <c r="U5699" i="35"/>
  <c r="AA5699" i="35" s="1"/>
  <c r="U5965" i="35"/>
  <c r="AA5965" i="35" s="1"/>
  <c r="U4878" i="35"/>
  <c r="AA4878" i="35" s="1"/>
  <c r="U5126" i="35"/>
  <c r="AA5126" i="35" s="1"/>
  <c r="U5165" i="35"/>
  <c r="AA5165" i="35" s="1"/>
  <c r="U5205" i="35"/>
  <c r="AA5205" i="35" s="1"/>
  <c r="U5307" i="35"/>
  <c r="AA5307" i="35" s="1"/>
  <c r="U5439" i="35"/>
  <c r="AA5439" i="35" s="1"/>
  <c r="U5499" i="35"/>
  <c r="AA5499" i="35" s="1"/>
  <c r="U5613" i="35"/>
  <c r="AA5613" i="35" s="1"/>
  <c r="U5708" i="35"/>
  <c r="AA5708" i="35" s="1"/>
  <c r="U5723" i="35"/>
  <c r="AA5723" i="35" s="1"/>
  <c r="U5788" i="35"/>
  <c r="AA5788" i="35" s="1"/>
  <c r="U4899" i="35"/>
  <c r="AA4899" i="35" s="1"/>
  <c r="U5015" i="35"/>
  <c r="AA5015" i="35" s="1"/>
  <c r="U5019" i="35"/>
  <c r="AA5019" i="35" s="1"/>
  <c r="U5021" i="35"/>
  <c r="AA5021" i="35" s="1"/>
  <c r="U5114" i="35"/>
  <c r="AA5114" i="35" s="1"/>
  <c r="U5153" i="35"/>
  <c r="AA5153" i="35" s="1"/>
  <c r="U5178" i="35"/>
  <c r="AA5178" i="35" s="1"/>
  <c r="U5189" i="35"/>
  <c r="AA5189" i="35" s="1"/>
  <c r="U5216" i="35"/>
  <c r="AA5216" i="35" s="1"/>
  <c r="U5218" i="35"/>
  <c r="AA5218" i="35" s="1"/>
  <c r="U5264" i="35"/>
  <c r="AA5264" i="35" s="1"/>
  <c r="U5278" i="35"/>
  <c r="AA5278" i="35" s="1"/>
  <c r="U5305" i="35"/>
  <c r="AA5305" i="35" s="1"/>
  <c r="U5315" i="35"/>
  <c r="AA5315" i="35" s="1"/>
  <c r="U5317" i="35"/>
  <c r="AA5317" i="35" s="1"/>
  <c r="U5351" i="35"/>
  <c r="AA5351" i="35" s="1"/>
  <c r="U5424" i="35"/>
  <c r="AA5424" i="35" s="1"/>
  <c r="U5464" i="35"/>
  <c r="AA5464" i="35" s="1"/>
  <c r="U5497" i="35"/>
  <c r="AA5497" i="35" s="1"/>
  <c r="U5548" i="35"/>
  <c r="AA5548" i="35" s="1"/>
  <c r="U5552" i="35"/>
  <c r="AA5552" i="35" s="1"/>
  <c r="U5640" i="35"/>
  <c r="AA5640" i="35" s="1"/>
  <c r="U5659" i="35"/>
  <c r="AA5659" i="35" s="1"/>
  <c r="U5693" i="35"/>
  <c r="AA5693" i="35" s="1"/>
  <c r="U5706" i="35"/>
  <c r="AA5706" i="35" s="1"/>
  <c r="U5775" i="35"/>
  <c r="AA5775" i="35" s="1"/>
  <c r="U4843" i="35"/>
  <c r="AA4843" i="35" s="1"/>
  <c r="U4845" i="35"/>
  <c r="AA4845" i="35" s="1"/>
  <c r="U4891" i="35"/>
  <c r="AA4891" i="35" s="1"/>
  <c r="U4897" i="35"/>
  <c r="AA4897" i="35" s="1"/>
  <c r="U4952" i="35"/>
  <c r="AA4952" i="35" s="1"/>
  <c r="U4960" i="35"/>
  <c r="AA4960" i="35" s="1"/>
  <c r="U4980" i="35"/>
  <c r="AA4980" i="35" s="1"/>
  <c r="U4997" i="35"/>
  <c r="AA4997" i="35" s="1"/>
  <c r="U4999" i="35"/>
  <c r="AA4999" i="35" s="1"/>
  <c r="U5034" i="35"/>
  <c r="AA5034" i="35" s="1"/>
  <c r="U5036" i="35"/>
  <c r="AA5036" i="35" s="1"/>
  <c r="U5143" i="35"/>
  <c r="AA5143" i="35" s="1"/>
  <c r="U5176" i="35"/>
  <c r="AA5176" i="35" s="1"/>
  <c r="U5254" i="35"/>
  <c r="AA5254" i="35" s="1"/>
  <c r="U5299" i="35"/>
  <c r="AA5299" i="35" s="1"/>
  <c r="U5634" i="35"/>
  <c r="AA5634" i="35" s="1"/>
  <c r="U5657" i="35"/>
  <c r="AA5657" i="35" s="1"/>
  <c r="U5691" i="35"/>
  <c r="AA5691" i="35" s="1"/>
  <c r="U5704" i="35"/>
  <c r="AA5704" i="35" s="1"/>
  <c r="U5743" i="35"/>
  <c r="AA5743" i="35" s="1"/>
  <c r="U5793" i="35"/>
  <c r="AA5793" i="35" s="1"/>
  <c r="U5823" i="35"/>
  <c r="AA5823" i="35" s="1"/>
  <c r="U4920" i="35"/>
  <c r="AA4920" i="35" s="1"/>
  <c r="U5042" i="35"/>
  <c r="AA5042" i="35" s="1"/>
  <c r="U5099" i="35"/>
  <c r="AA5099" i="35" s="1"/>
  <c r="U5133" i="35"/>
  <c r="AA5133" i="35" s="1"/>
  <c r="U5141" i="35"/>
  <c r="AA5141" i="35" s="1"/>
  <c r="U5185" i="35"/>
  <c r="AA5185" i="35" s="1"/>
  <c r="U5289" i="35"/>
  <c r="AA5289" i="35" s="1"/>
  <c r="U5356" i="35"/>
  <c r="AA5356" i="35" s="1"/>
  <c r="U5385" i="35"/>
  <c r="AA5385" i="35" s="1"/>
  <c r="U5416" i="35"/>
  <c r="AA5416" i="35" s="1"/>
  <c r="U5458" i="35"/>
  <c r="AA5458" i="35" s="1"/>
  <c r="U5460" i="35"/>
  <c r="AA5460" i="35" s="1"/>
  <c r="U5531" i="35"/>
  <c r="AA5531" i="35" s="1"/>
  <c r="U5567" i="35"/>
  <c r="AA5567" i="35" s="1"/>
  <c r="U5605" i="35"/>
  <c r="AA5605" i="35" s="1"/>
  <c r="U5664" i="35"/>
  <c r="AA5664" i="35" s="1"/>
  <c r="U5702" i="35"/>
  <c r="AA5702" i="35" s="1"/>
  <c r="U5741" i="35"/>
  <c r="AA5741" i="35" s="1"/>
  <c r="U4993" i="35"/>
  <c r="AA4993" i="35" s="1"/>
  <c r="U5044" i="35"/>
  <c r="AA5044" i="35" s="1"/>
  <c r="U5050" i="35"/>
  <c r="AA5050" i="35" s="1"/>
  <c r="U5058" i="35"/>
  <c r="AA5058" i="35" s="1"/>
  <c r="U5095" i="35"/>
  <c r="AA5095" i="35" s="1"/>
  <c r="U5630" i="35"/>
  <c r="AA5630" i="35" s="1"/>
  <c r="U5837" i="35"/>
  <c r="AA5837" i="35" s="1"/>
  <c r="U5933" i="35"/>
  <c r="AA5933" i="35" s="1"/>
  <c r="U6155" i="35"/>
  <c r="AA6155" i="35" s="1"/>
  <c r="U6179" i="35"/>
  <c r="AA6179" i="35" s="1"/>
  <c r="U6234" i="35"/>
  <c r="AA6234" i="35" s="1"/>
  <c r="U6477" i="35"/>
  <c r="AA6477" i="35" s="1"/>
  <c r="U6531" i="35"/>
  <c r="AA6531" i="35" s="1"/>
  <c r="U5891" i="35"/>
  <c r="AA5891" i="35" s="1"/>
  <c r="U5927" i="35"/>
  <c r="AA5927" i="35" s="1"/>
  <c r="U5946" i="35"/>
  <c r="AA5946" i="35" s="1"/>
  <c r="U5967" i="35"/>
  <c r="AA5967" i="35" s="1"/>
  <c r="U6033" i="35"/>
  <c r="AA6033" i="35" s="1"/>
  <c r="U6035" i="35"/>
  <c r="AA6035" i="35" s="1"/>
  <c r="U6192" i="35"/>
  <c r="AA6192" i="35" s="1"/>
  <c r="U6194" i="35"/>
  <c r="AA6194" i="35" s="1"/>
  <c r="U6255" i="35"/>
  <c r="AA6255" i="35" s="1"/>
  <c r="U6419" i="35"/>
  <c r="AA6419" i="35" s="1"/>
  <c r="U6497" i="35"/>
  <c r="AA6497" i="35" s="1"/>
  <c r="U5860" i="35"/>
  <c r="AA5860" i="35" s="1"/>
  <c r="U5862" i="35"/>
  <c r="AA5862" i="35" s="1"/>
  <c r="U5887" i="35"/>
  <c r="AA5887" i="35" s="1"/>
  <c r="U5910" i="35"/>
  <c r="AA5910" i="35" s="1"/>
  <c r="U5957" i="35"/>
  <c r="AA5957" i="35" s="1"/>
  <c r="U5990" i="35"/>
  <c r="AA5990" i="35" s="1"/>
  <c r="U6075" i="35"/>
  <c r="AA6075" i="35" s="1"/>
  <c r="U6094" i="35"/>
  <c r="AA6094" i="35" s="1"/>
  <c r="U6113" i="35"/>
  <c r="AA6113" i="35" s="1"/>
  <c r="U6151" i="35"/>
  <c r="AA6151" i="35" s="1"/>
  <c r="U6153" i="35"/>
  <c r="AA6153" i="35" s="1"/>
  <c r="U6168" i="35"/>
  <c r="AA6168" i="35" s="1"/>
  <c r="U6196" i="35"/>
  <c r="AA6196" i="35" s="1"/>
  <c r="U6215" i="35"/>
  <c r="AA6215" i="35" s="1"/>
  <c r="U6230" i="35"/>
  <c r="AA6230" i="35" s="1"/>
  <c r="U6251" i="35"/>
  <c r="AA6251" i="35" s="1"/>
  <c r="U6253" i="35"/>
  <c r="AA6253" i="35" s="1"/>
  <c r="U6289" i="35"/>
  <c r="AA6289" i="35" s="1"/>
  <c r="U6326" i="35"/>
  <c r="AA6326" i="35" s="1"/>
  <c r="U6387" i="35"/>
  <c r="AA6387" i="35" s="1"/>
  <c r="U6485" i="35"/>
  <c r="AA6485" i="35" s="1"/>
  <c r="U6541" i="35"/>
  <c r="AA6541" i="35" s="1"/>
  <c r="U6556" i="35"/>
  <c r="AA6556" i="35" s="1"/>
  <c r="U6583" i="35"/>
  <c r="AA6583" i="35" s="1"/>
  <c r="U6588" i="35"/>
  <c r="AA6588" i="35" s="1"/>
  <c r="U6044" i="35"/>
  <c r="AA6044" i="35" s="1"/>
  <c r="U6071" i="35"/>
  <c r="AA6071" i="35" s="1"/>
  <c r="U6128" i="35"/>
  <c r="AA6128" i="35" s="1"/>
  <c r="U5885" i="35"/>
  <c r="AA5885" i="35" s="1"/>
  <c r="U5988" i="35"/>
  <c r="AA5988" i="35" s="1"/>
  <c r="U6175" i="35"/>
  <c r="AA6175" i="35" s="1"/>
  <c r="U6296" i="35"/>
  <c r="AA6296" i="35" s="1"/>
  <c r="U6311" i="35"/>
  <c r="AA6311" i="35" s="1"/>
  <c r="U6315" i="35"/>
  <c r="AA6315" i="35" s="1"/>
  <c r="U6400" i="35"/>
  <c r="AA6400" i="35" s="1"/>
  <c r="U6430" i="35"/>
  <c r="AA6430" i="35" s="1"/>
  <c r="U6470" i="35"/>
  <c r="AA6470" i="35" s="1"/>
  <c r="U6505" i="35"/>
  <c r="AA6505" i="35" s="1"/>
  <c r="U6517" i="35"/>
  <c r="AA6517" i="35" s="1"/>
  <c r="U6539" i="35"/>
  <c r="AA6539" i="35" s="1"/>
  <c r="U6591" i="35"/>
  <c r="AA6591" i="35" s="1"/>
  <c r="U6614" i="35"/>
  <c r="AA6614" i="35" s="1"/>
  <c r="U5894" i="35"/>
  <c r="AA5894" i="35" s="1"/>
  <c r="U5917" i="35"/>
  <c r="AA5917" i="35" s="1"/>
  <c r="U5951" i="35"/>
  <c r="AA5951" i="35" s="1"/>
  <c r="U6065" i="35"/>
  <c r="AA6065" i="35" s="1"/>
  <c r="U6103" i="35"/>
  <c r="AA6103" i="35" s="1"/>
  <c r="U6137" i="35"/>
  <c r="AA6137" i="35" s="1"/>
  <c r="U6139" i="35"/>
  <c r="AA6139" i="35" s="1"/>
  <c r="U6158" i="35"/>
  <c r="AA6158" i="35" s="1"/>
  <c r="U6173" i="35"/>
  <c r="AA6173" i="35" s="1"/>
  <c r="U6307" i="35"/>
  <c r="AA6307" i="35" s="1"/>
  <c r="U6309" i="35"/>
  <c r="AA6309" i="35" s="1"/>
  <c r="U6337" i="35"/>
  <c r="AA6337" i="35" s="1"/>
  <c r="U6354" i="35"/>
  <c r="AA6354" i="35" s="1"/>
  <c r="U6356" i="35"/>
  <c r="AA6356" i="35" s="1"/>
  <c r="U6358" i="35"/>
  <c r="AA6358" i="35" s="1"/>
  <c r="U6364" i="35"/>
  <c r="AA6364" i="35" s="1"/>
  <c r="U5915" i="35"/>
  <c r="AA5915" i="35" s="1"/>
  <c r="U5970" i="35"/>
  <c r="AA5970" i="35" s="1"/>
  <c r="U5984" i="35"/>
  <c r="AA5984" i="35" s="1"/>
  <c r="U6135" i="35"/>
  <c r="AA6135" i="35" s="1"/>
  <c r="U6171" i="35"/>
  <c r="AA6171" i="35" s="1"/>
  <c r="U6424" i="35"/>
  <c r="AA6424" i="35" s="1"/>
  <c r="U6437" i="35"/>
  <c r="AA6437" i="35" s="1"/>
  <c r="U6473" i="35"/>
  <c r="AA6473" i="35" s="1"/>
  <c r="U6581" i="35"/>
  <c r="AA6581" i="35" s="1"/>
  <c r="U5873" i="35"/>
  <c r="AA5873" i="35" s="1"/>
  <c r="U5892" i="35"/>
  <c r="AA5892" i="35" s="1"/>
  <c r="U5930" i="35"/>
  <c r="AA5930" i="35" s="1"/>
  <c r="U5980" i="35"/>
  <c r="AA5980" i="35" s="1"/>
  <c r="U6131" i="35"/>
  <c r="AA6131" i="35" s="1"/>
  <c r="U6205" i="35"/>
  <c r="AA6205" i="35" s="1"/>
  <c r="U6218" i="35"/>
  <c r="AA6218" i="35" s="1"/>
  <c r="U6235" i="35"/>
  <c r="AA6235" i="35" s="1"/>
  <c r="U6241" i="35"/>
  <c r="AA6241" i="35" s="1"/>
  <c r="U6333" i="35"/>
  <c r="AA6333" i="35" s="1"/>
  <c r="U6350" i="35"/>
  <c r="AA6350" i="35" s="1"/>
  <c r="U6373" i="35"/>
  <c r="AA6373" i="35" s="1"/>
  <c r="U6390" i="35"/>
  <c r="AA6390" i="35" s="1"/>
  <c r="U6422" i="35"/>
  <c r="AA6422" i="35" s="1"/>
  <c r="U6435" i="35"/>
  <c r="AA6435" i="35" s="1"/>
  <c r="U6532" i="35"/>
  <c r="AA6532" i="35" s="1"/>
  <c r="U6569" i="35"/>
  <c r="AA6569" i="35" s="1"/>
  <c r="U6601" i="35"/>
  <c r="AA6601" i="35" s="1"/>
  <c r="U6254" i="35"/>
  <c r="AA6254" i="35" s="1"/>
  <c r="U6318" i="35"/>
  <c r="AA6318" i="35" s="1"/>
  <c r="U6608" i="35"/>
  <c r="AA6608" i="35" s="1"/>
  <c r="U5834" i="35"/>
  <c r="AA5834" i="35" s="1"/>
  <c r="U5857" i="35"/>
  <c r="AA5857" i="35" s="1"/>
  <c r="U5861" i="35"/>
  <c r="AA5861" i="35" s="1"/>
  <c r="U5867" i="35"/>
  <c r="AA5867" i="35" s="1"/>
  <c r="U5907" i="35"/>
  <c r="AA5907" i="35" s="1"/>
  <c r="U5909" i="35"/>
  <c r="AA5909" i="35" s="1"/>
  <c r="U5922" i="35"/>
  <c r="AA5922" i="35" s="1"/>
  <c r="U5926" i="35"/>
  <c r="AA5926" i="35" s="1"/>
  <c r="U5958" i="35"/>
  <c r="AA5958" i="35" s="1"/>
  <c r="U6148" i="35"/>
  <c r="AA6148" i="35" s="1"/>
  <c r="U6150" i="35"/>
  <c r="AA6150" i="35" s="1"/>
  <c r="U6191" i="35"/>
  <c r="AA6191" i="35" s="1"/>
  <c r="U6197" i="35"/>
  <c r="AA6197" i="35" s="1"/>
  <c r="U6216" i="35"/>
  <c r="AA6216" i="35" s="1"/>
  <c r="U6250" i="35"/>
  <c r="AA6250" i="35" s="1"/>
  <c r="U6252" i="35"/>
  <c r="AA6252" i="35" s="1"/>
  <c r="U6271" i="35"/>
  <c r="AA6271" i="35" s="1"/>
  <c r="U6371" i="35"/>
  <c r="AA6371" i="35" s="1"/>
  <c r="U6481" i="35"/>
  <c r="AA6481" i="35" s="1"/>
  <c r="U6496" i="35"/>
  <c r="AA6496" i="35" s="1"/>
  <c r="U6501" i="35"/>
  <c r="AA6501" i="35" s="1"/>
  <c r="U6594" i="35"/>
  <c r="AA6594" i="35" s="1"/>
  <c r="U5855" i="35"/>
  <c r="AA5855" i="35" s="1"/>
  <c r="U5903" i="35"/>
  <c r="AA5903" i="35" s="1"/>
  <c r="U5939" i="35"/>
  <c r="AA5939" i="35" s="1"/>
  <c r="U5941" i="35"/>
  <c r="AA5941" i="35" s="1"/>
  <c r="U6070" i="35"/>
  <c r="AA6070" i="35" s="1"/>
  <c r="U6127" i="35"/>
  <c r="AA6127" i="35" s="1"/>
  <c r="U6248" i="35"/>
  <c r="AA6248" i="35" s="1"/>
  <c r="U6323" i="35"/>
  <c r="AA6323" i="35" s="1"/>
  <c r="U6427" i="35"/>
  <c r="AA6427" i="35" s="1"/>
  <c r="U6454" i="35"/>
  <c r="AA6454" i="35" s="1"/>
  <c r="U6555" i="35"/>
  <c r="AA6555" i="35" s="1"/>
  <c r="U6597" i="35"/>
  <c r="AA6597" i="35" s="1"/>
  <c r="U5809" i="35"/>
  <c r="AA5809" i="35" s="1"/>
  <c r="U5813" i="35"/>
  <c r="AA5813" i="35" s="1"/>
  <c r="U5830" i="35"/>
  <c r="AA5830" i="35" s="1"/>
  <c r="U5843" i="35"/>
  <c r="AA5843" i="35" s="1"/>
  <c r="U5937" i="35"/>
  <c r="AA5937" i="35" s="1"/>
  <c r="U5987" i="35"/>
  <c r="AA5987" i="35" s="1"/>
  <c r="U6011" i="35"/>
  <c r="AA6011" i="35" s="1"/>
  <c r="U6027" i="35"/>
  <c r="AA6027" i="35" s="1"/>
  <c r="U6031" i="35"/>
  <c r="AA6031" i="35" s="1"/>
  <c r="U6043" i="35"/>
  <c r="AA6043" i="35" s="1"/>
  <c r="U6049" i="35"/>
  <c r="AA6049" i="35" s="1"/>
  <c r="U6051" i="35"/>
  <c r="AA6051" i="35" s="1"/>
  <c r="U6091" i="35"/>
  <c r="AA6091" i="35" s="1"/>
  <c r="U6123" i="35"/>
  <c r="AA6123" i="35" s="1"/>
  <c r="U6138" i="35"/>
  <c r="AA6138" i="35" s="1"/>
  <c r="U6185" i="35"/>
  <c r="AA6185" i="35" s="1"/>
  <c r="U6187" i="35"/>
  <c r="AA6187" i="35" s="1"/>
  <c r="U6286" i="35"/>
  <c r="AA6286" i="35" s="1"/>
  <c r="U6295" i="35"/>
  <c r="AA6295" i="35" s="1"/>
  <c r="U5773" i="35"/>
  <c r="AA5773" i="35" s="1"/>
  <c r="U5895" i="35"/>
  <c r="AA5895" i="35" s="1"/>
  <c r="U6023" i="35"/>
  <c r="AA6023" i="35" s="1"/>
  <c r="U6079" i="35"/>
  <c r="AA6079" i="35" s="1"/>
  <c r="U6083" i="35"/>
  <c r="AA6083" i="35" s="1"/>
  <c r="U6172" i="35"/>
  <c r="AA6172" i="35" s="1"/>
  <c r="U6183" i="35"/>
  <c r="AA6183" i="35" s="1"/>
  <c r="U6202" i="35"/>
  <c r="AA6202" i="35" s="1"/>
  <c r="U6212" i="35"/>
  <c r="AA6212" i="35" s="1"/>
  <c r="U6244" i="35"/>
  <c r="AA6244" i="35" s="1"/>
  <c r="U6321" i="35"/>
  <c r="AA6321" i="35" s="1"/>
  <c r="U6359" i="35"/>
  <c r="AA6359" i="35" s="1"/>
  <c r="U6378" i="35"/>
  <c r="AA6378" i="35" s="1"/>
  <c r="U6395" i="35"/>
  <c r="AA6395" i="35" s="1"/>
  <c r="U6425" i="35"/>
  <c r="AA6425" i="35" s="1"/>
  <c r="U6438" i="35"/>
  <c r="AA6438" i="35" s="1"/>
  <c r="U6440" i="35"/>
  <c r="AA6440" i="35" s="1"/>
  <c r="U6467" i="35"/>
  <c r="AA6467" i="35" s="1"/>
  <c r="U6504" i="35"/>
  <c r="AA6504" i="35" s="1"/>
  <c r="U6521" i="35"/>
  <c r="AA6521" i="35" s="1"/>
  <c r="U6560" i="35"/>
  <c r="AA6560" i="35" s="1"/>
  <c r="U6618" i="35"/>
  <c r="AA6618" i="35" s="1"/>
  <c r="U6625" i="35"/>
  <c r="AA6625" i="35" s="1"/>
  <c r="U6679" i="35"/>
  <c r="AA6679" i="35" s="1"/>
  <c r="U6797" i="35"/>
  <c r="AA6797" i="35" s="1"/>
  <c r="U6828" i="35"/>
  <c r="AA6828" i="35" s="1"/>
  <c r="U6887" i="35"/>
  <c r="AA6887" i="35" s="1"/>
  <c r="U6907" i="35"/>
  <c r="AA6907" i="35" s="1"/>
  <c r="U6945" i="35"/>
  <c r="AA6945" i="35" s="1"/>
  <c r="U7036" i="35"/>
  <c r="AA7036" i="35" s="1"/>
  <c r="U7056" i="35"/>
  <c r="AA7056" i="35" s="1"/>
  <c r="U7066" i="35"/>
  <c r="AA7066" i="35" s="1"/>
  <c r="U7109" i="35"/>
  <c r="AA7109" i="35" s="1"/>
  <c r="U7119" i="35"/>
  <c r="AA7119" i="35" s="1"/>
  <c r="U7132" i="35"/>
  <c r="AA7132" i="35" s="1"/>
  <c r="U7140" i="35"/>
  <c r="AA7140" i="35" s="1"/>
  <c r="U7148" i="35"/>
  <c r="AA7148" i="35" s="1"/>
  <c r="U7201" i="35"/>
  <c r="AA7201" i="35" s="1"/>
  <c r="U7283" i="35"/>
  <c r="AA7283" i="35" s="1"/>
  <c r="U7291" i="35"/>
  <c r="AA7291" i="35" s="1"/>
  <c r="U7319" i="35"/>
  <c r="AA7319" i="35" s="1"/>
  <c r="U7386" i="35"/>
  <c r="AA7386" i="35" s="1"/>
  <c r="U7425" i="35"/>
  <c r="AA7425" i="35" s="1"/>
  <c r="U7449" i="35"/>
  <c r="AA7449" i="35" s="1"/>
  <c r="U7520" i="35"/>
  <c r="AA7520" i="35" s="1"/>
  <c r="U7562" i="35"/>
  <c r="AA7562" i="35" s="1"/>
  <c r="U7598" i="35"/>
  <c r="AA7598" i="35" s="1"/>
  <c r="U7616" i="35"/>
  <c r="AA7616" i="35" s="1"/>
  <c r="U7785" i="35"/>
  <c r="AA7785" i="35" s="1"/>
  <c r="U7817" i="35"/>
  <c r="AA7817" i="35" s="1"/>
  <c r="U7904" i="35"/>
  <c r="AA7904" i="35" s="1"/>
  <c r="U6642" i="35"/>
  <c r="AA6642" i="35" s="1"/>
  <c r="U6660" i="35"/>
  <c r="AA6660" i="35" s="1"/>
  <c r="U6704" i="35"/>
  <c r="AA6704" i="35" s="1"/>
  <c r="U6711" i="35"/>
  <c r="AA6711" i="35" s="1"/>
  <c r="U6730" i="35"/>
  <c r="AA6730" i="35" s="1"/>
  <c r="U6778" i="35"/>
  <c r="AA6778" i="35" s="1"/>
  <c r="U6783" i="35"/>
  <c r="AA6783" i="35" s="1"/>
  <c r="U6844" i="35"/>
  <c r="AA6844" i="35" s="1"/>
  <c r="U6892" i="35"/>
  <c r="AA6892" i="35" s="1"/>
  <c r="U6905" i="35"/>
  <c r="AA6905" i="35" s="1"/>
  <c r="U6915" i="35"/>
  <c r="AA6915" i="35" s="1"/>
  <c r="U7013" i="35"/>
  <c r="AA7013" i="35" s="1"/>
  <c r="U7018" i="35"/>
  <c r="AA7018" i="35" s="1"/>
  <c r="U7026" i="35"/>
  <c r="AA7026" i="35" s="1"/>
  <c r="U7031" i="35"/>
  <c r="AA7031" i="35" s="1"/>
  <c r="U7049" i="35"/>
  <c r="AA7049" i="35" s="1"/>
  <c r="U7054" i="35"/>
  <c r="AA7054" i="35" s="1"/>
  <c r="U7099" i="35"/>
  <c r="AA7099" i="35" s="1"/>
  <c r="U7122" i="35"/>
  <c r="AA7122" i="35" s="1"/>
  <c r="U7335" i="35"/>
  <c r="AA7335" i="35" s="1"/>
  <c r="U7350" i="35"/>
  <c r="AA7350" i="35" s="1"/>
  <c r="U7428" i="35"/>
  <c r="AA7428" i="35" s="1"/>
  <c r="U7549" i="35"/>
  <c r="AA7549" i="35" s="1"/>
  <c r="U7557" i="35"/>
  <c r="AA7557" i="35" s="1"/>
  <c r="U7583" i="35"/>
  <c r="AA7583" i="35" s="1"/>
  <c r="U7601" i="35"/>
  <c r="AA7601" i="35" s="1"/>
  <c r="U7682" i="35"/>
  <c r="AA7682" i="35" s="1"/>
  <c r="U7718" i="35"/>
  <c r="AA7718" i="35" s="1"/>
  <c r="U7780" i="35"/>
  <c r="AA7780" i="35" s="1"/>
  <c r="U7833" i="35"/>
  <c r="AA7833" i="35" s="1"/>
  <c r="U7841" i="35"/>
  <c r="AA7841" i="35" s="1"/>
  <c r="U7967" i="35"/>
  <c r="AA7967" i="35" s="1"/>
  <c r="U7975" i="35"/>
  <c r="AA7975" i="35" s="1"/>
  <c r="U8001" i="35"/>
  <c r="AA8001" i="35" s="1"/>
  <c r="U8017" i="35"/>
  <c r="AA8017" i="35" s="1"/>
  <c r="U8046" i="35"/>
  <c r="AA8046" i="35" s="1"/>
  <c r="U8122" i="35"/>
  <c r="AA8122" i="35" s="1"/>
  <c r="U7497" i="35"/>
  <c r="AA7497" i="35" s="1"/>
  <c r="U7578" i="35"/>
  <c r="AA7578" i="35" s="1"/>
  <c r="U7920" i="35"/>
  <c r="AA7920" i="35" s="1"/>
  <c r="U7933" i="35"/>
  <c r="AA7933" i="35" s="1"/>
  <c r="U7954" i="35"/>
  <c r="AA7954" i="35" s="1"/>
  <c r="U7970" i="35"/>
  <c r="AA7970" i="35" s="1"/>
  <c r="U7983" i="35"/>
  <c r="AA7983" i="35" s="1"/>
  <c r="U6635" i="35"/>
  <c r="AA6635" i="35" s="1"/>
  <c r="U6658" i="35"/>
  <c r="AA6658" i="35" s="1"/>
  <c r="U6670" i="35"/>
  <c r="AA6670" i="35" s="1"/>
  <c r="U6687" i="35"/>
  <c r="AA6687" i="35" s="1"/>
  <c r="U6759" i="35"/>
  <c r="AA6759" i="35" s="1"/>
  <c r="U6818" i="35"/>
  <c r="AA6818" i="35" s="1"/>
  <c r="U6826" i="35"/>
  <c r="AA6826" i="35" s="1"/>
  <c r="U6847" i="35"/>
  <c r="AA6847" i="35" s="1"/>
  <c r="U6880" i="35"/>
  <c r="AA6880" i="35" s="1"/>
  <c r="U7039" i="35"/>
  <c r="AA7039" i="35" s="1"/>
  <c r="U7092" i="35"/>
  <c r="AA7092" i="35" s="1"/>
  <c r="U7102" i="35"/>
  <c r="AA7102" i="35" s="1"/>
  <c r="U7146" i="35"/>
  <c r="AA7146" i="35" s="1"/>
  <c r="U7191" i="35"/>
  <c r="AA7191" i="35" s="1"/>
  <c r="U7207" i="35"/>
  <c r="AA7207" i="35" s="1"/>
  <c r="U7231" i="35"/>
  <c r="AA7231" i="35" s="1"/>
  <c r="U7239" i="35"/>
  <c r="AA7239" i="35" s="1"/>
  <c r="U7247" i="35"/>
  <c r="AA7247" i="35" s="1"/>
  <c r="U7281" i="35"/>
  <c r="AA7281" i="35" s="1"/>
  <c r="U7343" i="35"/>
  <c r="AA7343" i="35" s="1"/>
  <c r="U7384" i="35"/>
  <c r="AA7384" i="35" s="1"/>
  <c r="U7400" i="35"/>
  <c r="AA7400" i="35" s="1"/>
  <c r="U7468" i="35"/>
  <c r="AA7468" i="35" s="1"/>
  <c r="U7476" i="35"/>
  <c r="AA7476" i="35" s="1"/>
  <c r="U7481" i="35"/>
  <c r="AA7481" i="35" s="1"/>
  <c r="U7489" i="35"/>
  <c r="AA7489" i="35" s="1"/>
  <c r="U7513" i="35"/>
  <c r="AA7513" i="35" s="1"/>
  <c r="U7547" i="35"/>
  <c r="AA7547" i="35" s="1"/>
  <c r="U7586" i="35"/>
  <c r="AA7586" i="35" s="1"/>
  <c r="U7635" i="35"/>
  <c r="AA7635" i="35" s="1"/>
  <c r="U7695" i="35"/>
  <c r="AA7695" i="35" s="1"/>
  <c r="U7907" i="35"/>
  <c r="AA7907" i="35" s="1"/>
  <c r="U8020" i="35"/>
  <c r="AA8020" i="35" s="1"/>
  <c r="U8028" i="35"/>
  <c r="AA8028" i="35" s="1"/>
  <c r="U6619" i="35"/>
  <c r="AA6619" i="35" s="1"/>
  <c r="U6628" i="35"/>
  <c r="AA6628" i="35" s="1"/>
  <c r="U6633" i="35"/>
  <c r="AA6633" i="35" s="1"/>
  <c r="U6638" i="35"/>
  <c r="AA6638" i="35" s="1"/>
  <c r="U6690" i="35"/>
  <c r="AA6690" i="35" s="1"/>
  <c r="U6695" i="35"/>
  <c r="AA6695" i="35" s="1"/>
  <c r="U6754" i="35"/>
  <c r="AA6754" i="35" s="1"/>
  <c r="U6764" i="35"/>
  <c r="AA6764" i="35" s="1"/>
  <c r="U6798" i="35"/>
  <c r="AA6798" i="35" s="1"/>
  <c r="U6855" i="35"/>
  <c r="AA6855" i="35" s="1"/>
  <c r="U6883" i="35"/>
  <c r="AA6883" i="35" s="1"/>
  <c r="U6908" i="35"/>
  <c r="AA6908" i="35" s="1"/>
  <c r="U6941" i="35"/>
  <c r="AA6941" i="35" s="1"/>
  <c r="U6946" i="35"/>
  <c r="AA6946" i="35" s="1"/>
  <c r="U6951" i="35"/>
  <c r="AA6951" i="35" s="1"/>
  <c r="U6990" i="35"/>
  <c r="AA6990" i="35" s="1"/>
  <c r="U7011" i="35"/>
  <c r="AA7011" i="35" s="1"/>
  <c r="U7016" i="35"/>
  <c r="AA7016" i="35" s="1"/>
  <c r="U7024" i="35"/>
  <c r="AA7024" i="35" s="1"/>
  <c r="U7057" i="35"/>
  <c r="AA7057" i="35" s="1"/>
  <c r="U7082" i="35"/>
  <c r="AA7082" i="35" s="1"/>
  <c r="U7226" i="35"/>
  <c r="AA7226" i="35" s="1"/>
  <c r="U7234" i="35"/>
  <c r="AA7234" i="35" s="1"/>
  <c r="U7242" i="35"/>
  <c r="AA7242" i="35" s="1"/>
  <c r="U7276" i="35"/>
  <c r="AA7276" i="35" s="1"/>
  <c r="U7284" i="35"/>
  <c r="AA7284" i="35" s="1"/>
  <c r="U7325" i="35"/>
  <c r="AA7325" i="35" s="1"/>
  <c r="U7361" i="35"/>
  <c r="AA7361" i="35" s="1"/>
  <c r="U7366" i="35"/>
  <c r="AA7366" i="35" s="1"/>
  <c r="U7387" i="35"/>
  <c r="AA7387" i="35" s="1"/>
  <c r="U7416" i="35"/>
  <c r="AA7416" i="35" s="1"/>
  <c r="U7500" i="35"/>
  <c r="AA7500" i="35" s="1"/>
  <c r="U7742" i="35"/>
  <c r="AA7742" i="35" s="1"/>
  <c r="U7786" i="35"/>
  <c r="AA7786" i="35" s="1"/>
  <c r="U7810" i="35"/>
  <c r="AA7810" i="35" s="1"/>
  <c r="U7897" i="35"/>
  <c r="AA7897" i="35" s="1"/>
  <c r="U7957" i="35"/>
  <c r="AA7957" i="35" s="1"/>
  <c r="U7986" i="35"/>
  <c r="AA7986" i="35" s="1"/>
  <c r="U8073" i="35"/>
  <c r="AA8073" i="35" s="1"/>
  <c r="U8078" i="35"/>
  <c r="AA8078" i="35" s="1"/>
  <c r="U8086" i="35"/>
  <c r="AA8086" i="35" s="1"/>
  <c r="U6624" i="35"/>
  <c r="AA6624" i="35" s="1"/>
  <c r="U6668" i="35"/>
  <c r="AA6668" i="35" s="1"/>
  <c r="U6685" i="35"/>
  <c r="AA6685" i="35" s="1"/>
  <c r="U6719" i="35"/>
  <c r="AA6719" i="35" s="1"/>
  <c r="U6774" i="35"/>
  <c r="AA6774" i="35" s="1"/>
  <c r="U6816" i="35"/>
  <c r="AA6816" i="35" s="1"/>
  <c r="U6824" i="35"/>
  <c r="AA6824" i="35" s="1"/>
  <c r="U6888" i="35"/>
  <c r="AA6888" i="35" s="1"/>
  <c r="U6916" i="35"/>
  <c r="AA6916" i="35" s="1"/>
  <c r="U7045" i="35"/>
  <c r="AA7045" i="35" s="1"/>
  <c r="U7050" i="35"/>
  <c r="AA7050" i="35" s="1"/>
  <c r="U7080" i="35"/>
  <c r="AA7080" i="35" s="1"/>
  <c r="U7136" i="35"/>
  <c r="AA7136" i="35" s="1"/>
  <c r="U7152" i="35"/>
  <c r="AA7152" i="35" s="1"/>
  <c r="U7221" i="35"/>
  <c r="AA7221" i="35" s="1"/>
  <c r="U7279" i="35"/>
  <c r="AA7279" i="35" s="1"/>
  <c r="U7287" i="35"/>
  <c r="AA7287" i="35" s="1"/>
  <c r="U7336" i="35"/>
  <c r="AA7336" i="35" s="1"/>
  <c r="U7341" i="35"/>
  <c r="AA7341" i="35" s="1"/>
  <c r="U7382" i="35"/>
  <c r="AA7382" i="35" s="1"/>
  <c r="U7390" i="35"/>
  <c r="AA7390" i="35" s="1"/>
  <c r="U7466" i="35"/>
  <c r="AA7466" i="35" s="1"/>
  <c r="U7487" i="35"/>
  <c r="AA7487" i="35" s="1"/>
  <c r="U7529" i="35"/>
  <c r="AA7529" i="35" s="1"/>
  <c r="U7670" i="35"/>
  <c r="AA7670" i="35" s="1"/>
  <c r="U7719" i="35"/>
  <c r="AA7719" i="35" s="1"/>
  <c r="U7737" i="35"/>
  <c r="AA7737" i="35" s="1"/>
  <c r="U7760" i="35"/>
  <c r="AA7760" i="35" s="1"/>
  <c r="U7821" i="35"/>
  <c r="AA7821" i="35" s="1"/>
  <c r="U7826" i="35"/>
  <c r="AA7826" i="35" s="1"/>
  <c r="U7892" i="35"/>
  <c r="AA7892" i="35" s="1"/>
  <c r="U7913" i="35"/>
  <c r="AA7913" i="35" s="1"/>
  <c r="U8060" i="35"/>
  <c r="AA8060" i="35" s="1"/>
  <c r="U8110" i="35"/>
  <c r="AA8110" i="35" s="1"/>
  <c r="U8123" i="35"/>
  <c r="AA8123" i="35" s="1"/>
  <c r="U8055" i="35"/>
  <c r="AA8055" i="35" s="1"/>
  <c r="U8071" i="35"/>
  <c r="AA8071" i="35" s="1"/>
  <c r="U6636" i="35"/>
  <c r="AA6636" i="35" s="1"/>
  <c r="U6676" i="35"/>
  <c r="AA6676" i="35" s="1"/>
  <c r="U6750" i="35"/>
  <c r="AA6750" i="35" s="1"/>
  <c r="U6772" i="35"/>
  <c r="AA6772" i="35" s="1"/>
  <c r="U6848" i="35"/>
  <c r="AA6848" i="35" s="1"/>
  <c r="U6876" i="35"/>
  <c r="AA6876" i="35" s="1"/>
  <c r="U6891" i="35"/>
  <c r="AA6891" i="35" s="1"/>
  <c r="U6944" i="35"/>
  <c r="AA6944" i="35" s="1"/>
  <c r="U7040" i="35"/>
  <c r="AA7040" i="35" s="1"/>
  <c r="U7065" i="35"/>
  <c r="AA7065" i="35" s="1"/>
  <c r="U7070" i="35"/>
  <c r="AA7070" i="35" s="1"/>
  <c r="U7168" i="35"/>
  <c r="AA7168" i="35" s="1"/>
  <c r="U7216" i="35"/>
  <c r="AA7216" i="35" s="1"/>
  <c r="U7224" i="35"/>
  <c r="AA7224" i="35" s="1"/>
  <c r="U7282" i="35"/>
  <c r="AA7282" i="35" s="1"/>
  <c r="U7318" i="35"/>
  <c r="AA7318" i="35" s="1"/>
  <c r="U7344" i="35"/>
  <c r="AA7344" i="35" s="1"/>
  <c r="U7385" i="35"/>
  <c r="AA7385" i="35" s="1"/>
  <c r="U7393" i="35"/>
  <c r="AA7393" i="35" s="1"/>
  <c r="U7644" i="35"/>
  <c r="AA7644" i="35" s="1"/>
  <c r="U7688" i="35"/>
  <c r="AA7688" i="35" s="1"/>
  <c r="U7696" i="35"/>
  <c r="AA7696" i="35" s="1"/>
  <c r="U7714" i="35"/>
  <c r="AA7714" i="35" s="1"/>
  <c r="U7837" i="35"/>
  <c r="AA7837" i="35" s="1"/>
  <c r="U7887" i="35"/>
  <c r="AA7887" i="35" s="1"/>
  <c r="U7908" i="35"/>
  <c r="AA7908" i="35" s="1"/>
  <c r="U7916" i="35"/>
  <c r="AA7916" i="35" s="1"/>
  <c r="U7921" i="35"/>
  <c r="AA7921" i="35" s="1"/>
  <c r="U7934" i="35"/>
  <c r="AA7934" i="35" s="1"/>
  <c r="U7947" i="35"/>
  <c r="AA7947" i="35" s="1"/>
  <c r="U7126" i="35"/>
  <c r="AA7126" i="35" s="1"/>
  <c r="U7147" i="35"/>
  <c r="AA7147" i="35" s="1"/>
  <c r="U7261" i="35"/>
  <c r="AA7261" i="35" s="1"/>
  <c r="U7269" i="35"/>
  <c r="AA7269" i="35" s="1"/>
  <c r="U7313" i="35"/>
  <c r="AA7313" i="35" s="1"/>
  <c r="U7339" i="35"/>
  <c r="AA7339" i="35" s="1"/>
  <c r="U7380" i="35"/>
  <c r="AA7380" i="35" s="1"/>
  <c r="U7401" i="35"/>
  <c r="AA7401" i="35" s="1"/>
  <c r="U7414" i="35"/>
  <c r="AA7414" i="35" s="1"/>
  <c r="U7446" i="35"/>
  <c r="AA7446" i="35" s="1"/>
  <c r="U7532" i="35"/>
  <c r="AA7532" i="35" s="1"/>
  <c r="U7569" i="35"/>
  <c r="AA7569" i="35" s="1"/>
  <c r="U7704" i="35"/>
  <c r="AA7704" i="35" s="1"/>
  <c r="U7730" i="35"/>
  <c r="AA7730" i="35" s="1"/>
  <c r="U7753" i="35"/>
  <c r="AA7753" i="35" s="1"/>
  <c r="U7824" i="35"/>
  <c r="AA7824" i="35" s="1"/>
  <c r="U7853" i="35"/>
  <c r="AA7853" i="35" s="1"/>
  <c r="U7866" i="35"/>
  <c r="AA7866" i="35" s="1"/>
  <c r="U7903" i="35"/>
  <c r="AA7903" i="35" s="1"/>
  <c r="U6629" i="35"/>
  <c r="AA6629" i="35" s="1"/>
  <c r="U6710" i="35"/>
  <c r="AA6710" i="35" s="1"/>
  <c r="U6799" i="35"/>
  <c r="AA6799" i="35" s="1"/>
  <c r="U6814" i="35"/>
  <c r="AA6814" i="35" s="1"/>
  <c r="U6879" i="35"/>
  <c r="AA6879" i="35" s="1"/>
  <c r="U6904" i="35"/>
  <c r="AA6904" i="35" s="1"/>
  <c r="U6909" i="35"/>
  <c r="AA6909" i="35" s="1"/>
  <c r="U6919" i="35"/>
  <c r="AA6919" i="35" s="1"/>
  <c r="U6942" i="35"/>
  <c r="AA6942" i="35" s="1"/>
  <c r="U6947" i="35"/>
  <c r="AA6947" i="35" s="1"/>
  <c r="U6952" i="35"/>
  <c r="AA6952" i="35" s="1"/>
  <c r="U7017" i="35"/>
  <c r="AA7017" i="35" s="1"/>
  <c r="U7083" i="35"/>
  <c r="AA7083" i="35" s="1"/>
  <c r="U7088" i="35"/>
  <c r="AA7088" i="35" s="1"/>
  <c r="U7277" i="35"/>
  <c r="AA7277" i="35" s="1"/>
  <c r="U7298" i="35"/>
  <c r="AA7298" i="35" s="1"/>
  <c r="U7349" i="35"/>
  <c r="AA7349" i="35" s="1"/>
  <c r="U7367" i="35"/>
  <c r="AA7367" i="35" s="1"/>
  <c r="U7388" i="35"/>
  <c r="AA7388" i="35" s="1"/>
  <c r="U7444" i="35"/>
  <c r="AA7444" i="35" s="1"/>
  <c r="U7451" i="35"/>
  <c r="AA7451" i="35" s="1"/>
  <c r="U7517" i="35"/>
  <c r="AA7517" i="35" s="1"/>
  <c r="U7582" i="35"/>
  <c r="AA7582" i="35" s="1"/>
  <c r="U7623" i="35"/>
  <c r="AA7623" i="35" s="1"/>
  <c r="U7668" i="35"/>
  <c r="AA7668" i="35" s="1"/>
  <c r="U7699" i="35"/>
  <c r="AA7699" i="35" s="1"/>
  <c r="U7743" i="35"/>
  <c r="AA7743" i="35" s="1"/>
  <c r="U7748" i="35"/>
  <c r="AA7748" i="35" s="1"/>
  <c r="U7774" i="35"/>
  <c r="AA7774" i="35" s="1"/>
  <c r="U7787" i="35"/>
  <c r="AA7787" i="35" s="1"/>
  <c r="U7840" i="35"/>
  <c r="AA7840" i="35" s="1"/>
  <c r="U7890" i="35"/>
  <c r="AA7890" i="35" s="1"/>
  <c r="U7898" i="35"/>
  <c r="AA7898" i="35" s="1"/>
  <c r="U7906" i="35"/>
  <c r="AA7906" i="35" s="1"/>
  <c r="U7950" i="35"/>
  <c r="AA7950" i="35" s="1"/>
  <c r="U7958" i="35"/>
  <c r="AA7958" i="35" s="1"/>
  <c r="U7966" i="35"/>
  <c r="AA7966" i="35" s="1"/>
  <c r="U7992" i="35"/>
  <c r="AA7992" i="35" s="1"/>
  <c r="U8045" i="35"/>
  <c r="AA8045" i="35" s="1"/>
  <c r="U8058" i="35"/>
  <c r="AA8058" i="35" s="1"/>
  <c r="U8129" i="35"/>
  <c r="AA8129" i="35" s="1"/>
  <c r="U6686" i="35"/>
  <c r="AA6686" i="35" s="1"/>
  <c r="U6734" i="35"/>
  <c r="AA6734" i="35" s="1"/>
  <c r="U6775" i="35"/>
  <c r="AA6775" i="35" s="1"/>
  <c r="U6807" i="35"/>
  <c r="AA6807" i="35" s="1"/>
  <c r="U6838" i="35"/>
  <c r="AA6838" i="35" s="1"/>
  <c r="U6884" i="35"/>
  <c r="AA6884" i="35" s="1"/>
  <c r="U6899" i="35"/>
  <c r="AA6899" i="35" s="1"/>
  <c r="U6937" i="35"/>
  <c r="AA6937" i="35" s="1"/>
  <c r="U6986" i="35"/>
  <c r="AA6986" i="35" s="1"/>
  <c r="U6994" i="35"/>
  <c r="AA6994" i="35" s="1"/>
  <c r="U7007" i="35"/>
  <c r="AA7007" i="35" s="1"/>
  <c r="U7051" i="35"/>
  <c r="AA7051" i="35" s="1"/>
  <c r="U7230" i="35"/>
  <c r="AA7230" i="35" s="1"/>
  <c r="U7238" i="35"/>
  <c r="AA7238" i="35" s="1"/>
  <c r="U7259" i="35"/>
  <c r="AA7259" i="35" s="1"/>
  <c r="U7280" i="35"/>
  <c r="AA7280" i="35" s="1"/>
  <c r="U7288" i="35"/>
  <c r="AA7288" i="35" s="1"/>
  <c r="U7329" i="35"/>
  <c r="AA7329" i="35" s="1"/>
  <c r="U7342" i="35"/>
  <c r="AA7342" i="35" s="1"/>
  <c r="U7383" i="35"/>
  <c r="AA7383" i="35" s="1"/>
  <c r="U7404" i="35"/>
  <c r="AA7404" i="35" s="1"/>
  <c r="U7480" i="35"/>
  <c r="AA7480" i="35" s="1"/>
  <c r="U7488" i="35"/>
  <c r="AA7488" i="35" s="1"/>
  <c r="U7546" i="35"/>
  <c r="AA7546" i="35" s="1"/>
  <c r="U7626" i="35"/>
  <c r="AA7626" i="35" s="1"/>
  <c r="U7694" i="35"/>
  <c r="AA7694" i="35" s="1"/>
  <c r="U7756" i="35"/>
  <c r="AA7756" i="35" s="1"/>
  <c r="U7827" i="35"/>
  <c r="AA7827" i="35" s="1"/>
  <c r="U7835" i="35"/>
  <c r="AA7835" i="35" s="1"/>
  <c r="U7885" i="35"/>
  <c r="AA7885" i="35" s="1"/>
  <c r="U7940" i="35"/>
  <c r="AA7940" i="35" s="1"/>
  <c r="U7945" i="35"/>
  <c r="AA7945" i="35" s="1"/>
  <c r="U7969" i="35"/>
  <c r="AA7969" i="35" s="1"/>
  <c r="U8053" i="35"/>
  <c r="AA8053" i="35" s="1"/>
  <c r="U8061" i="35"/>
  <c r="AA8061" i="35" s="1"/>
  <c r="U8090" i="35"/>
  <c r="AA8090" i="35" s="1"/>
  <c r="U8124" i="35"/>
  <c r="AA8124" i="35" s="1"/>
  <c r="U7658" i="35"/>
  <c r="AA7658" i="35" s="1"/>
  <c r="U7671" i="35"/>
  <c r="AA7671" i="35" s="1"/>
  <c r="U7684" i="35"/>
  <c r="AA7684" i="35" s="1"/>
  <c r="U7702" i="35"/>
  <c r="AA7702" i="35" s="1"/>
  <c r="U7798" i="35"/>
  <c r="AA7798" i="35" s="1"/>
  <c r="U7822" i="35"/>
  <c r="AA7822" i="35" s="1"/>
  <c r="U7872" i="35"/>
  <c r="AA7872" i="35" s="1"/>
  <c r="U7901" i="35"/>
  <c r="AA7901" i="35" s="1"/>
  <c r="U7922" i="35"/>
  <c r="AA7922" i="35" s="1"/>
  <c r="U389" i="35"/>
  <c r="AA389" i="35" s="1"/>
  <c r="U396" i="35"/>
  <c r="AA396" i="35" s="1"/>
  <c r="U421" i="35"/>
  <c r="AA421" i="35" s="1"/>
  <c r="U42" i="35"/>
  <c r="AA42" i="35" s="1"/>
  <c r="U105" i="35"/>
  <c r="AA105" i="35" s="1"/>
  <c r="U168" i="35"/>
  <c r="AA168" i="35" s="1"/>
  <c r="U96" i="35"/>
  <c r="AA96" i="35" s="1"/>
  <c r="U120" i="35"/>
  <c r="AA120" i="35" s="1"/>
  <c r="U364" i="35"/>
  <c r="AA364" i="35" s="1"/>
  <c r="U415" i="35"/>
  <c r="AA415" i="35" s="1"/>
  <c r="U271" i="35"/>
  <c r="AA271" i="35" s="1"/>
  <c r="U128" i="35"/>
  <c r="AA128" i="35" s="1"/>
  <c r="U235" i="35"/>
  <c r="AA235" i="35" s="1"/>
  <c r="U251" i="35"/>
  <c r="AA251" i="35" s="1"/>
  <c r="U314" i="35"/>
  <c r="AA314" i="35" s="1"/>
  <c r="U320" i="35"/>
  <c r="AA320" i="35" s="1"/>
  <c r="U355" i="35"/>
  <c r="AA355" i="35" s="1"/>
  <c r="U370" i="35"/>
  <c r="AA370" i="35" s="1"/>
  <c r="U288" i="35"/>
  <c r="AA288" i="35" s="1"/>
  <c r="U347" i="35"/>
  <c r="AA347" i="35" s="1"/>
  <c r="U408" i="35"/>
  <c r="AA408" i="35" s="1"/>
  <c r="U13" i="35"/>
  <c r="AA13" i="35" s="1"/>
  <c r="U219" i="35"/>
  <c r="AA219" i="35" s="1"/>
  <c r="U230" i="35"/>
  <c r="AA230" i="35" s="1"/>
  <c r="U255" i="35"/>
  <c r="AA255" i="35" s="1"/>
  <c r="U264" i="35"/>
  <c r="AA264" i="35" s="1"/>
  <c r="U294" i="35"/>
  <c r="AA294" i="35" s="1"/>
  <c r="U374" i="35"/>
  <c r="AA374" i="35" s="1"/>
  <c r="U376" i="35"/>
  <c r="AA376" i="35" s="1"/>
  <c r="U456" i="35"/>
  <c r="AA456" i="35" s="1"/>
  <c r="U599" i="35"/>
  <c r="AA599" i="35" s="1"/>
  <c r="U155" i="35"/>
  <c r="AA155" i="35" s="1"/>
  <c r="U107" i="35"/>
  <c r="AA107" i="35" s="1"/>
  <c r="U157" i="35"/>
  <c r="AA157" i="35" s="1"/>
  <c r="U170" i="35"/>
  <c r="AA170" i="35" s="1"/>
  <c r="U176" i="35"/>
  <c r="AA176" i="35" s="1"/>
  <c r="U259" i="35"/>
  <c r="AA259" i="35" s="1"/>
  <c r="U342" i="35"/>
  <c r="AA342" i="35" s="1"/>
  <c r="U359" i="35"/>
  <c r="AA359" i="35" s="1"/>
  <c r="U462" i="35"/>
  <c r="AA462" i="35" s="1"/>
  <c r="U497" i="35"/>
  <c r="AA497" i="35" s="1"/>
  <c r="U186" i="35"/>
  <c r="AA186" i="35" s="1"/>
  <c r="U61" i="35"/>
  <c r="AA61" i="35" s="1"/>
  <c r="U72" i="35"/>
  <c r="AA72" i="35" s="1"/>
  <c r="U203" i="35"/>
  <c r="AA203" i="35" s="1"/>
  <c r="U221" i="35"/>
  <c r="AA221" i="35" s="1"/>
  <c r="U296" i="35"/>
  <c r="AA296" i="35" s="1"/>
  <c r="U329" i="35"/>
  <c r="AA329" i="35" s="1"/>
  <c r="U331" i="35"/>
  <c r="AA331" i="35" s="1"/>
  <c r="U382" i="35"/>
  <c r="AA382" i="35" s="1"/>
  <c r="U439" i="35"/>
  <c r="AA439" i="35" s="1"/>
  <c r="U460" i="35"/>
  <c r="AA460" i="35" s="1"/>
  <c r="U48" i="35"/>
  <c r="AA48" i="35" s="1"/>
  <c r="U70" i="35"/>
  <c r="AA70" i="35" s="1"/>
  <c r="U74" i="35"/>
  <c r="AA74" i="35" s="1"/>
  <c r="U80" i="35"/>
  <c r="AA80" i="35" s="1"/>
  <c r="U152" i="35"/>
  <c r="AA152" i="35" s="1"/>
  <c r="U21" i="35"/>
  <c r="AA21" i="35" s="1"/>
  <c r="U41" i="35"/>
  <c r="AA41" i="35" s="1"/>
  <c r="U43" i="35"/>
  <c r="AA43" i="35" s="1"/>
  <c r="U209" i="35"/>
  <c r="AA209" i="35" s="1"/>
  <c r="U243" i="35"/>
  <c r="AA243" i="35" s="1"/>
  <c r="U281" i="35"/>
  <c r="AA281" i="35" s="1"/>
  <c r="U283" i="35"/>
  <c r="AA283" i="35" s="1"/>
  <c r="U337" i="35"/>
  <c r="AA337" i="35" s="1"/>
  <c r="U344" i="35"/>
  <c r="AA344" i="35" s="1"/>
  <c r="U363" i="35"/>
  <c r="AA363" i="35" s="1"/>
  <c r="U386" i="35"/>
  <c r="AA386" i="35" s="1"/>
  <c r="U414" i="35"/>
  <c r="AA414" i="35" s="1"/>
  <c r="U491" i="35"/>
  <c r="AA491" i="35" s="1"/>
  <c r="U262" i="35"/>
  <c r="AA262" i="35" s="1"/>
  <c r="U24" i="35"/>
  <c r="AA24" i="35" s="1"/>
  <c r="U26" i="35"/>
  <c r="AA26" i="35" s="1"/>
  <c r="U32" i="35"/>
  <c r="AA32" i="35" s="1"/>
  <c r="U6" i="35"/>
  <c r="AA6" i="35" s="1"/>
  <c r="U102" i="35"/>
  <c r="AA102" i="35" s="1"/>
  <c r="U141" i="35"/>
  <c r="AA141" i="35" s="1"/>
  <c r="U69" i="35"/>
  <c r="AA69" i="35" s="1"/>
  <c r="U134" i="35"/>
  <c r="AA134" i="35" s="1"/>
  <c r="U198" i="35"/>
  <c r="AA198" i="35" s="1"/>
  <c r="U245" i="35"/>
  <c r="AA245" i="35" s="1"/>
  <c r="U291" i="35"/>
  <c r="AA291" i="35" s="1"/>
  <c r="U57" i="35"/>
  <c r="AA57" i="35" s="1"/>
  <c r="U665" i="35"/>
  <c r="AA665" i="35" s="1"/>
  <c r="U312" i="35"/>
  <c r="AA312" i="35" s="1"/>
  <c r="U106" i="35"/>
  <c r="AA106" i="35" s="1"/>
  <c r="U11" i="35"/>
  <c r="AA11" i="35" s="1"/>
  <c r="U22" i="35"/>
  <c r="AA22" i="35" s="1"/>
  <c r="U59" i="35"/>
  <c r="AA59" i="35" s="1"/>
  <c r="U192" i="35"/>
  <c r="AA192" i="35" s="1"/>
  <c r="U349" i="35"/>
  <c r="AA349" i="35" s="1"/>
  <c r="U10" i="35"/>
  <c r="AA10" i="35" s="1"/>
  <c r="U189" i="35"/>
  <c r="AA189" i="35" s="1"/>
  <c r="U200" i="35"/>
  <c r="AA200" i="35" s="1"/>
  <c r="U321" i="35"/>
  <c r="AA321" i="35" s="1"/>
  <c r="U392" i="35"/>
  <c r="AA392" i="35" s="1"/>
  <c r="U475" i="35"/>
  <c r="AA475" i="35" s="1"/>
  <c r="U109" i="35"/>
  <c r="AA109" i="35" s="1"/>
  <c r="U16" i="35"/>
  <c r="AA16" i="35" s="1"/>
  <c r="U58" i="35"/>
  <c r="AA58" i="35" s="1"/>
  <c r="U129" i="35"/>
  <c r="AA129" i="35" s="1"/>
  <c r="U25" i="35"/>
  <c r="AA25" i="35" s="1"/>
  <c r="U27" i="35"/>
  <c r="AA27" i="35" s="1"/>
  <c r="U125" i="35"/>
  <c r="AA125" i="35" s="1"/>
  <c r="U171" i="35"/>
  <c r="AA171" i="35" s="1"/>
  <c r="U234" i="35"/>
  <c r="AA234" i="35" s="1"/>
  <c r="U240" i="35"/>
  <c r="AA240" i="35" s="1"/>
  <c r="U256" i="35"/>
  <c r="AA256" i="35" s="1"/>
  <c r="U278" i="35"/>
  <c r="AA278" i="35" s="1"/>
  <c r="U317" i="35"/>
  <c r="AA317" i="35" s="1"/>
  <c r="U375" i="35"/>
  <c r="AA375" i="35" s="1"/>
  <c r="U379" i="35"/>
  <c r="AA379" i="35" s="1"/>
  <c r="U394" i="35"/>
  <c r="AA394" i="35" s="1"/>
  <c r="U411" i="35"/>
  <c r="AA411" i="35" s="1"/>
  <c r="U447" i="35"/>
  <c r="AA447" i="35" s="1"/>
  <c r="U455" i="35"/>
  <c r="AA455" i="35" s="1"/>
  <c r="U9" i="35"/>
  <c r="AA9" i="35" s="1"/>
  <c r="U90" i="35"/>
  <c r="AA90" i="35" s="1"/>
  <c r="U301" i="35"/>
  <c r="AA301" i="35" s="1"/>
  <c r="U391" i="35"/>
  <c r="AA391" i="35" s="1"/>
  <c r="U64" i="35"/>
  <c r="AA64" i="35" s="1"/>
  <c r="U123" i="35"/>
  <c r="AA123" i="35" s="1"/>
  <c r="U136" i="35"/>
  <c r="AA136" i="35" s="1"/>
  <c r="U53" i="35"/>
  <c r="AA53" i="35" s="1"/>
  <c r="U73" i="35"/>
  <c r="AA73" i="35" s="1"/>
  <c r="U75" i="35"/>
  <c r="AA75" i="35" s="1"/>
  <c r="U345" i="35"/>
  <c r="AA345" i="35" s="1"/>
  <c r="U269" i="35"/>
  <c r="AA269" i="35" s="1"/>
  <c r="U118" i="35"/>
  <c r="AA118" i="35" s="1"/>
  <c r="U166" i="35"/>
  <c r="AA166" i="35" s="1"/>
  <c r="U676" i="35"/>
  <c r="AA676" i="35" s="1"/>
  <c r="U710" i="35"/>
  <c r="AA710" i="35" s="1"/>
  <c r="U843" i="35"/>
  <c r="AA843" i="35" s="1"/>
  <c r="U513" i="35"/>
  <c r="AA513" i="35" s="1"/>
  <c r="U530" i="35"/>
  <c r="AA530" i="35" s="1"/>
  <c r="U532" i="35"/>
  <c r="AA532" i="35" s="1"/>
  <c r="U584" i="35"/>
  <c r="AA584" i="35" s="1"/>
  <c r="U692" i="35"/>
  <c r="AA692" i="35" s="1"/>
  <c r="U712" i="35"/>
  <c r="AA712" i="35" s="1"/>
  <c r="U856" i="35"/>
  <c r="AA856" i="35" s="1"/>
  <c r="U904" i="35"/>
  <c r="AA904" i="35" s="1"/>
  <c r="U934" i="35"/>
  <c r="AA934" i="35" s="1"/>
  <c r="U466" i="35"/>
  <c r="AA466" i="35" s="1"/>
  <c r="U468" i="35"/>
  <c r="AA468" i="35" s="1"/>
  <c r="U498" i="35"/>
  <c r="AA498" i="35" s="1"/>
  <c r="U509" i="35"/>
  <c r="AA509" i="35" s="1"/>
  <c r="U511" i="35"/>
  <c r="AA511" i="35" s="1"/>
  <c r="U524" i="35"/>
  <c r="AA524" i="35" s="1"/>
  <c r="U541" i="35"/>
  <c r="AA541" i="35" s="1"/>
  <c r="U545" i="35"/>
  <c r="AA545" i="35" s="1"/>
  <c r="U586" i="35"/>
  <c r="AA586" i="35" s="1"/>
  <c r="U667" i="35"/>
  <c r="AA667" i="35" s="1"/>
  <c r="U744" i="35"/>
  <c r="AA744" i="35" s="1"/>
  <c r="U762" i="35"/>
  <c r="AA762" i="35" s="1"/>
  <c r="U869" i="35"/>
  <c r="AA869" i="35" s="1"/>
  <c r="U437" i="35"/>
  <c r="AA437" i="35" s="1"/>
  <c r="U459" i="35"/>
  <c r="AA459" i="35" s="1"/>
  <c r="U481" i="35"/>
  <c r="AA481" i="35" s="1"/>
  <c r="U536" i="35"/>
  <c r="AA536" i="35" s="1"/>
  <c r="U571" i="35"/>
  <c r="AA571" i="35" s="1"/>
  <c r="U581" i="35"/>
  <c r="AA581" i="35" s="1"/>
  <c r="U635" i="35"/>
  <c r="AA635" i="35" s="1"/>
  <c r="U637" i="35"/>
  <c r="AA637" i="35" s="1"/>
  <c r="U641" i="35"/>
  <c r="AA641" i="35" s="1"/>
  <c r="U696" i="35"/>
  <c r="AA696" i="35" s="1"/>
  <c r="U739" i="35"/>
  <c r="AA739" i="35" s="1"/>
  <c r="U741" i="35"/>
  <c r="AA741" i="35" s="1"/>
  <c r="U836" i="35"/>
  <c r="AA836" i="35" s="1"/>
  <c r="U538" i="35"/>
  <c r="AA538" i="35" s="1"/>
  <c r="U590" i="35"/>
  <c r="AA590" i="35" s="1"/>
  <c r="U613" i="35"/>
  <c r="AA613" i="35" s="1"/>
  <c r="U622" i="35"/>
  <c r="AA622" i="35" s="1"/>
  <c r="U664" i="35"/>
  <c r="AA664" i="35" s="1"/>
  <c r="U671" i="35"/>
  <c r="AA671" i="35" s="1"/>
  <c r="U450" i="35"/>
  <c r="AA450" i="35" s="1"/>
  <c r="U452" i="35"/>
  <c r="AA452" i="35" s="1"/>
  <c r="U607" i="35"/>
  <c r="AA607" i="35" s="1"/>
  <c r="U673" i="35"/>
  <c r="AA673" i="35" s="1"/>
  <c r="U725" i="35"/>
  <c r="AA725" i="35" s="1"/>
  <c r="U755" i="35"/>
  <c r="AA755" i="35" s="1"/>
  <c r="U805" i="35"/>
  <c r="AA805" i="35" s="1"/>
  <c r="U823" i="35"/>
  <c r="AA823" i="35" s="1"/>
  <c r="U829" i="35"/>
  <c r="AA829" i="35" s="1"/>
  <c r="U846" i="35"/>
  <c r="AA846" i="35" s="1"/>
  <c r="U901" i="35"/>
  <c r="AA901" i="35" s="1"/>
  <c r="U533" i="35"/>
  <c r="AA533" i="35" s="1"/>
  <c r="U655" i="35"/>
  <c r="AA655" i="35" s="1"/>
  <c r="U501" i="35"/>
  <c r="AA501" i="35" s="1"/>
  <c r="U510" i="35"/>
  <c r="AA510" i="35" s="1"/>
  <c r="U542" i="35"/>
  <c r="AA542" i="35" s="1"/>
  <c r="U907" i="35"/>
  <c r="AA907" i="35" s="1"/>
  <c r="U430" i="35"/>
  <c r="AA430" i="35" s="1"/>
  <c r="U458" i="35"/>
  <c r="AA458" i="35" s="1"/>
  <c r="U463" i="35"/>
  <c r="AA463" i="35" s="1"/>
  <c r="U476" i="35"/>
  <c r="AA476" i="35" s="1"/>
  <c r="U493" i="35"/>
  <c r="AA493" i="35" s="1"/>
  <c r="U495" i="35"/>
  <c r="AA495" i="35" s="1"/>
  <c r="U557" i="35"/>
  <c r="AA557" i="35" s="1"/>
  <c r="U657" i="35"/>
  <c r="AA657" i="35" s="1"/>
  <c r="U702" i="35"/>
  <c r="AA702" i="35" s="1"/>
  <c r="U740" i="35"/>
  <c r="AA740" i="35" s="1"/>
  <c r="U874" i="35"/>
  <c r="AA874" i="35" s="1"/>
  <c r="U471" i="35"/>
  <c r="AA471" i="35" s="1"/>
  <c r="U482" i="35"/>
  <c r="AA482" i="35" s="1"/>
  <c r="U503" i="35"/>
  <c r="AA503" i="35" s="1"/>
  <c r="U565" i="35"/>
  <c r="AA565" i="35" s="1"/>
  <c r="U574" i="35"/>
  <c r="AA574" i="35" s="1"/>
  <c r="U587" i="35"/>
  <c r="AA587" i="35" s="1"/>
  <c r="U629" i="35"/>
  <c r="AA629" i="35" s="1"/>
  <c r="U636" i="35"/>
  <c r="AA636" i="35" s="1"/>
  <c r="U642" i="35"/>
  <c r="AA642" i="35" s="1"/>
  <c r="U695" i="35"/>
  <c r="AA695" i="35" s="1"/>
  <c r="U779" i="35"/>
  <c r="AA779" i="35" s="1"/>
  <c r="U795" i="35"/>
  <c r="AA795" i="35" s="1"/>
  <c r="U820" i="35"/>
  <c r="AA820" i="35" s="1"/>
  <c r="U833" i="35"/>
  <c r="AA833" i="35" s="1"/>
  <c r="U835" i="35"/>
  <c r="AA835" i="35" s="1"/>
  <c r="U861" i="35"/>
  <c r="AA861" i="35" s="1"/>
  <c r="U872" i="35"/>
  <c r="AA872" i="35" s="1"/>
  <c r="U894" i="35"/>
  <c r="AA894" i="35" s="1"/>
  <c r="U453" i="35"/>
  <c r="AA453" i="35" s="1"/>
  <c r="U522" i="35"/>
  <c r="AA522" i="35" s="1"/>
  <c r="U554" i="35"/>
  <c r="AA554" i="35" s="1"/>
  <c r="U559" i="35"/>
  <c r="AA559" i="35" s="1"/>
  <c r="U589" i="35"/>
  <c r="AA589" i="35" s="1"/>
  <c r="U593" i="35"/>
  <c r="AA593" i="35" s="1"/>
  <c r="U604" i="35"/>
  <c r="AA604" i="35" s="1"/>
  <c r="U610" i="35"/>
  <c r="AA610" i="35" s="1"/>
  <c r="U612" i="35"/>
  <c r="AA612" i="35" s="1"/>
  <c r="U621" i="35"/>
  <c r="AA621" i="35" s="1"/>
  <c r="U623" i="35"/>
  <c r="AA623" i="35" s="1"/>
  <c r="U661" i="35"/>
  <c r="AA661" i="35" s="1"/>
  <c r="U724" i="35"/>
  <c r="AA724" i="35" s="1"/>
  <c r="U797" i="35"/>
  <c r="AA797" i="35" s="1"/>
  <c r="U886" i="35"/>
  <c r="AA886" i="35" s="1"/>
  <c r="U892" i="35"/>
  <c r="AA892" i="35" s="1"/>
  <c r="U1100" i="35"/>
  <c r="AA1100" i="35" s="1"/>
  <c r="U1297" i="35"/>
  <c r="AA1297" i="35" s="1"/>
  <c r="U1364" i="35"/>
  <c r="AA1364" i="35" s="1"/>
  <c r="U939" i="35"/>
  <c r="AA939" i="35" s="1"/>
  <c r="U971" i="35"/>
  <c r="AA971" i="35" s="1"/>
  <c r="U1008" i="35"/>
  <c r="AA1008" i="35" s="1"/>
  <c r="U1065" i="35"/>
  <c r="AA1065" i="35" s="1"/>
  <c r="U1111" i="35"/>
  <c r="AA1111" i="35" s="1"/>
  <c r="U1167" i="35"/>
  <c r="AA1167" i="35" s="1"/>
  <c r="U1220" i="35"/>
  <c r="AA1220" i="35" s="1"/>
  <c r="U1222" i="35"/>
  <c r="AA1222" i="35" s="1"/>
  <c r="U1232" i="35"/>
  <c r="AA1232" i="35" s="1"/>
  <c r="U1241" i="35"/>
  <c r="AA1241" i="35" s="1"/>
  <c r="U1292" i="35"/>
  <c r="AA1292" i="35" s="1"/>
  <c r="U1327" i="35"/>
  <c r="AA1327" i="35" s="1"/>
  <c r="U1345" i="35"/>
  <c r="AA1345" i="35" s="1"/>
  <c r="U1372" i="35"/>
  <c r="AA1372" i="35" s="1"/>
  <c r="U1395" i="35"/>
  <c r="AA1395" i="35" s="1"/>
  <c r="U876" i="35"/>
  <c r="AA876" i="35" s="1"/>
  <c r="U885" i="35"/>
  <c r="AA885" i="35" s="1"/>
  <c r="U914" i="35"/>
  <c r="AA914" i="35" s="1"/>
  <c r="U932" i="35"/>
  <c r="AA932" i="35" s="1"/>
  <c r="U948" i="35"/>
  <c r="AA948" i="35" s="1"/>
  <c r="U1015" i="35"/>
  <c r="AA1015" i="35" s="1"/>
  <c r="U1056" i="35"/>
  <c r="AA1056" i="35" s="1"/>
  <c r="U1072" i="35"/>
  <c r="AA1072" i="35" s="1"/>
  <c r="U1086" i="35"/>
  <c r="AA1086" i="35" s="1"/>
  <c r="U1088" i="35"/>
  <c r="AA1088" i="35" s="1"/>
  <c r="U1155" i="35"/>
  <c r="AA1155" i="35" s="1"/>
  <c r="U1185" i="35"/>
  <c r="AA1185" i="35" s="1"/>
  <c r="U1246" i="35"/>
  <c r="AA1246" i="35" s="1"/>
  <c r="U1252" i="35"/>
  <c r="AA1252" i="35" s="1"/>
  <c r="U1262" i="35"/>
  <c r="AA1262" i="35" s="1"/>
  <c r="U1319" i="35"/>
  <c r="AA1319" i="35" s="1"/>
  <c r="U1340" i="35"/>
  <c r="AA1340" i="35" s="1"/>
  <c r="U1455" i="35"/>
  <c r="AA1455" i="35" s="1"/>
  <c r="U1076" i="35"/>
  <c r="AA1076" i="35" s="1"/>
  <c r="U1078" i="35"/>
  <c r="AA1078" i="35" s="1"/>
  <c r="U1094" i="35"/>
  <c r="AA1094" i="35" s="1"/>
  <c r="U1120" i="35"/>
  <c r="AA1120" i="35" s="1"/>
  <c r="U1164" i="35"/>
  <c r="AA1164" i="35" s="1"/>
  <c r="U1191" i="35"/>
  <c r="AA1191" i="35" s="1"/>
  <c r="U1201" i="35"/>
  <c r="AA1201" i="35" s="1"/>
  <c r="U1203" i="35"/>
  <c r="AA1203" i="35" s="1"/>
  <c r="U1215" i="35"/>
  <c r="AA1215" i="35" s="1"/>
  <c r="U1238" i="35"/>
  <c r="AA1238" i="35" s="1"/>
  <c r="U1308" i="35"/>
  <c r="AA1308" i="35" s="1"/>
  <c r="U909" i="35"/>
  <c r="AA909" i="35" s="1"/>
  <c r="U952" i="35"/>
  <c r="AA952" i="35" s="1"/>
  <c r="U991" i="35"/>
  <c r="AA991" i="35" s="1"/>
  <c r="U1019" i="35"/>
  <c r="AA1019" i="35" s="1"/>
  <c r="U1053" i="35"/>
  <c r="AA1053" i="35" s="1"/>
  <c r="U1058" i="35"/>
  <c r="AA1058" i="35" s="1"/>
  <c r="U1092" i="35"/>
  <c r="AA1092" i="35" s="1"/>
  <c r="U1118" i="35"/>
  <c r="AA1118" i="35" s="1"/>
  <c r="U1294" i="35"/>
  <c r="AA1294" i="35" s="1"/>
  <c r="U1390" i="35"/>
  <c r="AA1390" i="35" s="1"/>
  <c r="U1507" i="35"/>
  <c r="AA1507" i="35" s="1"/>
  <c r="U1551" i="35"/>
  <c r="AA1551" i="35" s="1"/>
  <c r="U853" i="35"/>
  <c r="AA853" i="35" s="1"/>
  <c r="U989" i="35"/>
  <c r="AA989" i="35" s="1"/>
  <c r="U1005" i="35"/>
  <c r="AA1005" i="35" s="1"/>
  <c r="U1012" i="35"/>
  <c r="AA1012" i="35" s="1"/>
  <c r="U1044" i="35"/>
  <c r="AA1044" i="35" s="1"/>
  <c r="U1046" i="35"/>
  <c r="AA1046" i="35" s="1"/>
  <c r="U1108" i="35"/>
  <c r="AA1108" i="35" s="1"/>
  <c r="U1124" i="35"/>
  <c r="AA1124" i="35" s="1"/>
  <c r="U1134" i="35"/>
  <c r="AA1134" i="35" s="1"/>
  <c r="U1136" i="35"/>
  <c r="AA1136" i="35" s="1"/>
  <c r="U1175" i="35"/>
  <c r="AA1175" i="35" s="1"/>
  <c r="U1207" i="35"/>
  <c r="AA1207" i="35" s="1"/>
  <c r="U1284" i="35"/>
  <c r="AA1284" i="35" s="1"/>
  <c r="U1286" i="35"/>
  <c r="AA1286" i="35" s="1"/>
  <c r="U1296" i="35"/>
  <c r="AA1296" i="35" s="1"/>
  <c r="U1305" i="35"/>
  <c r="AA1305" i="35" s="1"/>
  <c r="U1386" i="35"/>
  <c r="AA1386" i="35" s="1"/>
  <c r="U812" i="35"/>
  <c r="AA812" i="35" s="1"/>
  <c r="U848" i="35"/>
  <c r="AA848" i="35" s="1"/>
  <c r="U882" i="35"/>
  <c r="AA882" i="35" s="1"/>
  <c r="U893" i="35"/>
  <c r="AA893" i="35" s="1"/>
  <c r="U961" i="35"/>
  <c r="AA961" i="35" s="1"/>
  <c r="U984" i="35"/>
  <c r="AA984" i="35" s="1"/>
  <c r="U1161" i="35"/>
  <c r="AA1161" i="35" s="1"/>
  <c r="U1180" i="35"/>
  <c r="AA1180" i="35" s="1"/>
  <c r="U1219" i="35"/>
  <c r="AA1219" i="35" s="1"/>
  <c r="U1344" i="35"/>
  <c r="AA1344" i="35" s="1"/>
  <c r="U1348" i="35"/>
  <c r="AA1348" i="35" s="1"/>
  <c r="U1000" i="35"/>
  <c r="AA1000" i="35" s="1"/>
  <c r="U1027" i="35"/>
  <c r="AA1027" i="35" s="1"/>
  <c r="U1233" i="35"/>
  <c r="AA1233" i="35" s="1"/>
  <c r="U1447" i="35"/>
  <c r="AA1447" i="35" s="1"/>
  <c r="U963" i="35"/>
  <c r="AA963" i="35" s="1"/>
  <c r="U972" i="35"/>
  <c r="AA972" i="35" s="1"/>
  <c r="U1034" i="35"/>
  <c r="AA1034" i="35" s="1"/>
  <c r="U1041" i="35"/>
  <c r="AA1041" i="35" s="1"/>
  <c r="U1073" i="35"/>
  <c r="AA1073" i="35" s="1"/>
  <c r="U1087" i="35"/>
  <c r="AA1087" i="35" s="1"/>
  <c r="U1103" i="35"/>
  <c r="AA1103" i="35" s="1"/>
  <c r="U1158" i="35"/>
  <c r="AA1158" i="35" s="1"/>
  <c r="U1184" i="35"/>
  <c r="AA1184" i="35" s="1"/>
  <c r="U1228" i="35"/>
  <c r="AA1228" i="35" s="1"/>
  <c r="U1253" i="35"/>
  <c r="AA1253" i="35" s="1"/>
  <c r="U1265" i="35"/>
  <c r="AA1265" i="35" s="1"/>
  <c r="U1279" i="35"/>
  <c r="AA1279" i="35" s="1"/>
  <c r="U1302" i="35"/>
  <c r="AA1302" i="35" s="1"/>
  <c r="U1332" i="35"/>
  <c r="AA1332" i="35" s="1"/>
  <c r="U1410" i="35"/>
  <c r="AA1410" i="35" s="1"/>
  <c r="U897" i="35"/>
  <c r="AA897" i="35" s="1"/>
  <c r="U944" i="35"/>
  <c r="AA944" i="35" s="1"/>
  <c r="U951" i="35"/>
  <c r="AA951" i="35" s="1"/>
  <c r="U965" i="35"/>
  <c r="AA965" i="35" s="1"/>
  <c r="U1031" i="35"/>
  <c r="AA1031" i="35" s="1"/>
  <c r="U1043" i="35"/>
  <c r="AA1043" i="35" s="1"/>
  <c r="U1119" i="35"/>
  <c r="AA1119" i="35" s="1"/>
  <c r="U1172" i="35"/>
  <c r="AA1172" i="35" s="1"/>
  <c r="U1198" i="35"/>
  <c r="AA1198" i="35" s="1"/>
  <c r="U1271" i="35"/>
  <c r="AA1271" i="35" s="1"/>
  <c r="U1379" i="35"/>
  <c r="AA1379" i="35" s="1"/>
  <c r="U1084" i="35"/>
  <c r="AA1084" i="35" s="1"/>
  <c r="U1095" i="35"/>
  <c r="AA1095" i="35" s="1"/>
  <c r="U1135" i="35"/>
  <c r="AA1135" i="35" s="1"/>
  <c r="U1174" i="35"/>
  <c r="AA1174" i="35" s="1"/>
  <c r="U1204" i="35"/>
  <c r="AA1204" i="35" s="1"/>
  <c r="U1214" i="35"/>
  <c r="AA1214" i="35" s="1"/>
  <c r="U1216" i="35"/>
  <c r="AA1216" i="35" s="1"/>
  <c r="U1225" i="35"/>
  <c r="AA1225" i="35" s="1"/>
  <c r="U1239" i="35"/>
  <c r="AA1239" i="35" s="1"/>
  <c r="U1283" i="35"/>
  <c r="AA1283" i="35" s="1"/>
  <c r="U1360" i="35"/>
  <c r="AA1360" i="35" s="1"/>
  <c r="U1594" i="35"/>
  <c r="AA1594" i="35" s="1"/>
  <c r="U1664" i="35"/>
  <c r="AA1664" i="35" s="1"/>
  <c r="U1673" i="35"/>
  <c r="AA1673" i="35" s="1"/>
  <c r="U1710" i="35"/>
  <c r="AA1710" i="35" s="1"/>
  <c r="U1846" i="35"/>
  <c r="AA1846" i="35" s="1"/>
  <c r="U1920" i="35"/>
  <c r="AA1920" i="35" s="1"/>
  <c r="U1406" i="35"/>
  <c r="AA1406" i="35" s="1"/>
  <c r="U1429" i="35"/>
  <c r="AA1429" i="35" s="1"/>
  <c r="U1564" i="35"/>
  <c r="AA1564" i="35" s="1"/>
  <c r="U1576" i="35"/>
  <c r="AA1576" i="35" s="1"/>
  <c r="U1682" i="35"/>
  <c r="AA1682" i="35" s="1"/>
  <c r="U1696" i="35"/>
  <c r="AA1696" i="35" s="1"/>
  <c r="U1744" i="35"/>
  <c r="AA1744" i="35" s="1"/>
  <c r="U1760" i="35"/>
  <c r="AA1760" i="35" s="1"/>
  <c r="U1773" i="35"/>
  <c r="AA1773" i="35" s="1"/>
  <c r="U1789" i="35"/>
  <c r="AA1789" i="35" s="1"/>
  <c r="U1853" i="35"/>
  <c r="AA1853" i="35" s="1"/>
  <c r="U1891" i="35"/>
  <c r="AA1891" i="35" s="1"/>
  <c r="U1924" i="35"/>
  <c r="AA1924" i="35" s="1"/>
  <c r="U1343" i="35"/>
  <c r="AA1343" i="35" s="1"/>
  <c r="U1358" i="35"/>
  <c r="AA1358" i="35" s="1"/>
  <c r="U1363" i="35"/>
  <c r="AA1363" i="35" s="1"/>
  <c r="U1393" i="35"/>
  <c r="AA1393" i="35" s="1"/>
  <c r="U1484" i="35"/>
  <c r="AA1484" i="35" s="1"/>
  <c r="U1486" i="35"/>
  <c r="AA1486" i="35" s="1"/>
  <c r="U1611" i="35"/>
  <c r="AA1611" i="35" s="1"/>
  <c r="U1622" i="35"/>
  <c r="AA1622" i="35" s="1"/>
  <c r="U1670" i="35"/>
  <c r="AA1670" i="35" s="1"/>
  <c r="U1748" i="35"/>
  <c r="AA1748" i="35" s="1"/>
  <c r="U1768" i="35"/>
  <c r="AA1768" i="35" s="1"/>
  <c r="U1784" i="35"/>
  <c r="AA1784" i="35" s="1"/>
  <c r="U1808" i="35"/>
  <c r="AA1808" i="35" s="1"/>
  <c r="U1810" i="35"/>
  <c r="AA1810" i="35" s="1"/>
  <c r="U1821" i="35"/>
  <c r="AA1821" i="35" s="1"/>
  <c r="U1875" i="35"/>
  <c r="AA1875" i="35" s="1"/>
  <c r="U1938" i="35"/>
  <c r="AA1938" i="35" s="1"/>
  <c r="U1515" i="35"/>
  <c r="AA1515" i="35" s="1"/>
  <c r="U1399" i="35"/>
  <c r="AA1399" i="35" s="1"/>
  <c r="U1493" i="35"/>
  <c r="AA1493" i="35" s="1"/>
  <c r="U1540" i="35"/>
  <c r="AA1540" i="35" s="1"/>
  <c r="U1582" i="35"/>
  <c r="AA1582" i="35" s="1"/>
  <c r="U1593" i="35"/>
  <c r="AA1593" i="35" s="1"/>
  <c r="U1677" i="35"/>
  <c r="AA1677" i="35" s="1"/>
  <c r="U1693" i="35"/>
  <c r="AA1693" i="35" s="1"/>
  <c r="U1779" i="35"/>
  <c r="AA1779" i="35" s="1"/>
  <c r="U1816" i="35"/>
  <c r="AA1816" i="35" s="1"/>
  <c r="U1827" i="35"/>
  <c r="AA1827" i="35" s="1"/>
  <c r="U1829" i="35"/>
  <c r="AA1829" i="35" s="1"/>
  <c r="U1890" i="35"/>
  <c r="AA1890" i="35" s="1"/>
  <c r="U1910" i="35"/>
  <c r="AA1910" i="35" s="1"/>
  <c r="U1917" i="35"/>
  <c r="AA1917" i="35" s="1"/>
  <c r="U1454" i="35"/>
  <c r="AA1454" i="35" s="1"/>
  <c r="U1561" i="35"/>
  <c r="AA1561" i="35" s="1"/>
  <c r="U1720" i="35"/>
  <c r="AA1720" i="35" s="1"/>
  <c r="U1805" i="35"/>
  <c r="AA1805" i="35" s="1"/>
  <c r="U1854" i="35"/>
  <c r="AA1854" i="35" s="1"/>
  <c r="U1872" i="35"/>
  <c r="AA1872" i="35" s="1"/>
  <c r="U1942" i="35"/>
  <c r="AA1942" i="35" s="1"/>
  <c r="U1944" i="35"/>
  <c r="AA1944" i="35" s="1"/>
  <c r="U1388" i="35"/>
  <c r="AA1388" i="35" s="1"/>
  <c r="U1412" i="35"/>
  <c r="AA1412" i="35" s="1"/>
  <c r="U1456" i="35"/>
  <c r="AA1456" i="35" s="1"/>
  <c r="U1477" i="35"/>
  <c r="AA1477" i="35" s="1"/>
  <c r="U1597" i="35"/>
  <c r="AA1597" i="35" s="1"/>
  <c r="U1667" i="35"/>
  <c r="AA1667" i="35" s="1"/>
  <c r="U1688" i="35"/>
  <c r="AA1688" i="35" s="1"/>
  <c r="U1709" i="35"/>
  <c r="AA1709" i="35" s="1"/>
  <c r="U1752" i="35"/>
  <c r="AA1752" i="35" s="1"/>
  <c r="U1838" i="35"/>
  <c r="AA1838" i="35" s="1"/>
  <c r="U1883" i="35"/>
  <c r="AA1883" i="35" s="1"/>
  <c r="U1901" i="35"/>
  <c r="AA1901" i="35" s="1"/>
  <c r="U1923" i="35"/>
  <c r="AA1923" i="35" s="1"/>
  <c r="U1927" i="35"/>
  <c r="AA1927" i="35" s="1"/>
  <c r="U2051" i="35"/>
  <c r="AA2051" i="35" s="1"/>
  <c r="U1420" i="35"/>
  <c r="AA1420" i="35" s="1"/>
  <c r="U1422" i="35"/>
  <c r="AA1422" i="35" s="1"/>
  <c r="U1579" i="35"/>
  <c r="AA1579" i="35" s="1"/>
  <c r="U1792" i="35"/>
  <c r="AA1792" i="35" s="1"/>
  <c r="U1798" i="35"/>
  <c r="AA1798" i="35" s="1"/>
  <c r="U1878" i="35"/>
  <c r="AA1878" i="35" s="1"/>
  <c r="U1885" i="35"/>
  <c r="AA1885" i="35" s="1"/>
  <c r="U1905" i="35"/>
  <c r="AA1905" i="35" s="1"/>
  <c r="U1383" i="35"/>
  <c r="AA1383" i="35" s="1"/>
  <c r="U1385" i="35"/>
  <c r="AA1385" i="35" s="1"/>
  <c r="U1409" i="35"/>
  <c r="AA1409" i="35" s="1"/>
  <c r="U1418" i="35"/>
  <c r="AA1418" i="35" s="1"/>
  <c r="U1440" i="35"/>
  <c r="AA1440" i="35" s="1"/>
  <c r="U1461" i="35"/>
  <c r="AA1461" i="35" s="1"/>
  <c r="U1567" i="35"/>
  <c r="AA1567" i="35" s="1"/>
  <c r="U1569" i="35"/>
  <c r="AA1569" i="35" s="1"/>
  <c r="U1701" i="35"/>
  <c r="AA1701" i="35" s="1"/>
  <c r="U1776" i="35"/>
  <c r="AA1776" i="35" s="1"/>
  <c r="U1824" i="35"/>
  <c r="AA1824" i="35" s="1"/>
  <c r="U1856" i="35"/>
  <c r="AA1856" i="35" s="1"/>
  <c r="U1880" i="35"/>
  <c r="AA1880" i="35" s="1"/>
  <c r="U1935" i="35"/>
  <c r="AA1935" i="35" s="1"/>
  <c r="U2000" i="35"/>
  <c r="AA2000" i="35" s="1"/>
  <c r="U1445" i="35"/>
  <c r="AA1445" i="35" s="1"/>
  <c r="U1527" i="35"/>
  <c r="AA1527" i="35" s="1"/>
  <c r="U1539" i="35"/>
  <c r="AA1539" i="35" s="1"/>
  <c r="U1555" i="35"/>
  <c r="AA1555" i="35" s="1"/>
  <c r="U1999" i="35"/>
  <c r="AA1999" i="35" s="1"/>
  <c r="U2022" i="35"/>
  <c r="AA2022" i="35" s="1"/>
  <c r="U2076" i="35"/>
  <c r="AA2076" i="35" s="1"/>
  <c r="U2101" i="35"/>
  <c r="AA2101" i="35" s="1"/>
  <c r="U2142" i="35"/>
  <c r="AA2142" i="35" s="1"/>
  <c r="U2185" i="35"/>
  <c r="AA2185" i="35" s="1"/>
  <c r="U2192" i="35"/>
  <c r="AA2192" i="35" s="1"/>
  <c r="U2201" i="35"/>
  <c r="AA2201" i="35" s="1"/>
  <c r="U2217" i="35"/>
  <c r="AA2217" i="35" s="1"/>
  <c r="U2278" i="35"/>
  <c r="AA2278" i="35" s="1"/>
  <c r="U2310" i="35"/>
  <c r="AA2310" i="35" s="1"/>
  <c r="U2319" i="35"/>
  <c r="AA2319" i="35" s="1"/>
  <c r="U2359" i="35"/>
  <c r="AA2359" i="35" s="1"/>
  <c r="U2368" i="35"/>
  <c r="AA2368" i="35" s="1"/>
  <c r="U2370" i="35"/>
  <c r="AA2370" i="35" s="1"/>
  <c r="U2377" i="35"/>
  <c r="AA2377" i="35" s="1"/>
  <c r="U2448" i="35"/>
  <c r="AA2448" i="35" s="1"/>
  <c r="U2472" i="35"/>
  <c r="AA2472" i="35" s="1"/>
  <c r="U2512" i="35"/>
  <c r="AA2512" i="35" s="1"/>
  <c r="U2518" i="35"/>
  <c r="AA2518" i="35" s="1"/>
  <c r="U2542" i="35"/>
  <c r="AA2542" i="35" s="1"/>
  <c r="U2611" i="35"/>
  <c r="AA2611" i="35" s="1"/>
  <c r="U2062" i="35"/>
  <c r="AA2062" i="35" s="1"/>
  <c r="U2112" i="35"/>
  <c r="AA2112" i="35" s="1"/>
  <c r="U2149" i="35"/>
  <c r="AA2149" i="35" s="1"/>
  <c r="U2151" i="35"/>
  <c r="AA2151" i="35" s="1"/>
  <c r="U2160" i="35"/>
  <c r="AA2160" i="35" s="1"/>
  <c r="U2232" i="35"/>
  <c r="AA2232" i="35" s="1"/>
  <c r="U2264" i="35"/>
  <c r="AA2264" i="35" s="1"/>
  <c r="U2443" i="35"/>
  <c r="AA2443" i="35" s="1"/>
  <c r="U2454" i="35"/>
  <c r="AA2454" i="35" s="1"/>
  <c r="U2461" i="35"/>
  <c r="AA2461" i="35" s="1"/>
  <c r="U2483" i="35"/>
  <c r="AA2483" i="35" s="1"/>
  <c r="U2507" i="35"/>
  <c r="AA2507" i="35" s="1"/>
  <c r="U2531" i="35"/>
  <c r="AA2531" i="35" s="1"/>
  <c r="U2544" i="35"/>
  <c r="AA2544" i="35" s="1"/>
  <c r="U2550" i="35"/>
  <c r="AA2550" i="35" s="1"/>
  <c r="U1968" i="35"/>
  <c r="AA1968" i="35" s="1"/>
  <c r="U1986" i="35"/>
  <c r="AA1986" i="35" s="1"/>
  <c r="U2069" i="35"/>
  <c r="AA2069" i="35" s="1"/>
  <c r="U2105" i="35"/>
  <c r="AA2105" i="35" s="1"/>
  <c r="U2121" i="35"/>
  <c r="AA2121" i="35" s="1"/>
  <c r="U2126" i="35"/>
  <c r="AA2126" i="35" s="1"/>
  <c r="U2137" i="35"/>
  <c r="AA2137" i="35" s="1"/>
  <c r="U2153" i="35"/>
  <c r="AA2153" i="35" s="1"/>
  <c r="U2169" i="35"/>
  <c r="AA2169" i="35" s="1"/>
  <c r="U2255" i="35"/>
  <c r="AA2255" i="35" s="1"/>
  <c r="U2289" i="35"/>
  <c r="AA2289" i="35" s="1"/>
  <c r="U2303" i="35"/>
  <c r="AA2303" i="35" s="1"/>
  <c r="U2332" i="35"/>
  <c r="AA2332" i="35" s="1"/>
  <c r="U2350" i="35"/>
  <c r="AA2350" i="35" s="1"/>
  <c r="U2410" i="35"/>
  <c r="AA2410" i="35" s="1"/>
  <c r="U2425" i="35"/>
  <c r="AA2425" i="35" s="1"/>
  <c r="U2098" i="35"/>
  <c r="AA2098" i="35" s="1"/>
  <c r="U2178" i="35"/>
  <c r="AA2178" i="35" s="1"/>
  <c r="U2354" i="35"/>
  <c r="AA2354" i="35" s="1"/>
  <c r="U2487" i="35"/>
  <c r="AA2487" i="35" s="1"/>
  <c r="U2571" i="35"/>
  <c r="AA2571" i="35" s="1"/>
  <c r="U2603" i="35"/>
  <c r="AA2603" i="35" s="1"/>
  <c r="U2605" i="35"/>
  <c r="AA2605" i="35" s="1"/>
  <c r="U1936" i="35"/>
  <c r="AA1936" i="35" s="1"/>
  <c r="U1947" i="35"/>
  <c r="AA1947" i="35" s="1"/>
  <c r="U1963" i="35"/>
  <c r="AA1963" i="35" s="1"/>
  <c r="U2005" i="35"/>
  <c r="AA2005" i="35" s="1"/>
  <c r="U2014" i="35"/>
  <c r="AA2014" i="35" s="1"/>
  <c r="U2139" i="35"/>
  <c r="AA2139" i="35" s="1"/>
  <c r="U2146" i="35"/>
  <c r="AA2146" i="35" s="1"/>
  <c r="U2236" i="35"/>
  <c r="AA2236" i="35" s="1"/>
  <c r="U2268" i="35"/>
  <c r="AA2268" i="35" s="1"/>
  <c r="U2305" i="35"/>
  <c r="AA2305" i="35" s="1"/>
  <c r="U2318" i="35"/>
  <c r="AA2318" i="35" s="1"/>
  <c r="U2341" i="35"/>
  <c r="AA2341" i="35" s="1"/>
  <c r="U2374" i="35"/>
  <c r="AA2374" i="35" s="1"/>
  <c r="U2467" i="35"/>
  <c r="AA2467" i="35" s="1"/>
  <c r="U2496" i="35"/>
  <c r="AA2496" i="35" s="1"/>
  <c r="U2502" i="35"/>
  <c r="AA2502" i="35" s="1"/>
  <c r="U2539" i="35"/>
  <c r="AA2539" i="35" s="1"/>
  <c r="U2589" i="35"/>
  <c r="AA2589" i="35" s="1"/>
  <c r="U2016" i="35"/>
  <c r="AA2016" i="35" s="1"/>
  <c r="U2023" i="35"/>
  <c r="AA2023" i="35" s="1"/>
  <c r="U2025" i="35"/>
  <c r="AA2025" i="35" s="1"/>
  <c r="U2032" i="35"/>
  <c r="AA2032" i="35" s="1"/>
  <c r="U2091" i="35"/>
  <c r="AA2091" i="35" s="1"/>
  <c r="U2100" i="35"/>
  <c r="AA2100" i="35" s="1"/>
  <c r="U2118" i="35"/>
  <c r="AA2118" i="35" s="1"/>
  <c r="U2123" i="35"/>
  <c r="AA2123" i="35" s="1"/>
  <c r="U2166" i="35"/>
  <c r="AA2166" i="35" s="1"/>
  <c r="U2182" i="35"/>
  <c r="AA2182" i="35" s="1"/>
  <c r="U2214" i="35"/>
  <c r="AA2214" i="35" s="1"/>
  <c r="U2293" i="35"/>
  <c r="AA2293" i="35" s="1"/>
  <c r="U2300" i="35"/>
  <c r="AA2300" i="35" s="1"/>
  <c r="U2309" i="35"/>
  <c r="AA2309" i="35" s="1"/>
  <c r="U2329" i="35"/>
  <c r="AA2329" i="35" s="1"/>
  <c r="U2336" i="35"/>
  <c r="AA2336" i="35" s="1"/>
  <c r="U2347" i="35"/>
  <c r="AA2347" i="35" s="1"/>
  <c r="U2358" i="35"/>
  <c r="AA2358" i="35" s="1"/>
  <c r="U2369" i="35"/>
  <c r="AA2369" i="35" s="1"/>
  <c r="U2403" i="35"/>
  <c r="AA2403" i="35" s="1"/>
  <c r="U2436" i="35"/>
  <c r="AA2436" i="35" s="1"/>
  <c r="U2471" i="35"/>
  <c r="AA2471" i="35" s="1"/>
  <c r="U2473" i="35"/>
  <c r="AA2473" i="35" s="1"/>
  <c r="U2478" i="35"/>
  <c r="AA2478" i="35" s="1"/>
  <c r="U2491" i="35"/>
  <c r="AA2491" i="35" s="1"/>
  <c r="U2515" i="35"/>
  <c r="AA2515" i="35" s="1"/>
  <c r="U2526" i="35"/>
  <c r="AA2526" i="35" s="1"/>
  <c r="U2541" i="35"/>
  <c r="AA2541" i="35" s="1"/>
  <c r="U2063" i="35"/>
  <c r="AA2063" i="35" s="1"/>
  <c r="U2134" i="35"/>
  <c r="AA2134" i="35" s="1"/>
  <c r="U2136" i="35"/>
  <c r="AA2136" i="35" s="1"/>
  <c r="U2143" i="35"/>
  <c r="AA2143" i="35" s="1"/>
  <c r="U2152" i="35"/>
  <c r="AA2152" i="35" s="1"/>
  <c r="U2175" i="35"/>
  <c r="AA2175" i="35" s="1"/>
  <c r="U2220" i="35"/>
  <c r="AA2220" i="35" s="1"/>
  <c r="U2240" i="35"/>
  <c r="AA2240" i="35" s="1"/>
  <c r="U2254" i="35"/>
  <c r="AA2254" i="35" s="1"/>
  <c r="U2281" i="35"/>
  <c r="AA2281" i="35" s="1"/>
  <c r="U2288" i="35"/>
  <c r="AA2288" i="35" s="1"/>
  <c r="U2302" i="35"/>
  <c r="AA2302" i="35" s="1"/>
  <c r="U2385" i="35"/>
  <c r="AA2385" i="35" s="1"/>
  <c r="U2398" i="35"/>
  <c r="AA2398" i="35" s="1"/>
  <c r="U2405" i="35"/>
  <c r="AA2405" i="35" s="1"/>
  <c r="U2407" i="35"/>
  <c r="AA2407" i="35" s="1"/>
  <c r="U2453" i="35"/>
  <c r="AA2453" i="35" s="1"/>
  <c r="U2480" i="35"/>
  <c r="AA2480" i="35" s="1"/>
  <c r="U1967" i="35"/>
  <c r="AA1967" i="35" s="1"/>
  <c r="U1969" i="35"/>
  <c r="AA1969" i="35" s="1"/>
  <c r="U1980" i="35"/>
  <c r="AA1980" i="35" s="1"/>
  <c r="U2047" i="35"/>
  <c r="AA2047" i="35" s="1"/>
  <c r="U2079" i="35"/>
  <c r="AA2079" i="35" s="1"/>
  <c r="U2086" i="35"/>
  <c r="AA2086" i="35" s="1"/>
  <c r="U2095" i="35"/>
  <c r="AA2095" i="35" s="1"/>
  <c r="U2113" i="35"/>
  <c r="AA2113" i="35" s="1"/>
  <c r="U2150" i="35"/>
  <c r="AA2150" i="35" s="1"/>
  <c r="U2161" i="35"/>
  <c r="AA2161" i="35" s="1"/>
  <c r="U2233" i="35"/>
  <c r="AA2233" i="35" s="1"/>
  <c r="U2272" i="35"/>
  <c r="AA2272" i="35" s="1"/>
  <c r="U2420" i="35"/>
  <c r="AA2420" i="35" s="1"/>
  <c r="U2422" i="35"/>
  <c r="AA2422" i="35" s="1"/>
  <c r="U2455" i="35"/>
  <c r="AA2455" i="35" s="1"/>
  <c r="U2462" i="35"/>
  <c r="AA2462" i="35" s="1"/>
  <c r="U2486" i="35"/>
  <c r="AA2486" i="35" s="1"/>
  <c r="U2536" i="35"/>
  <c r="AA2536" i="35" s="1"/>
  <c r="U2551" i="35"/>
  <c r="AA2551" i="35" s="1"/>
  <c r="U1926" i="35"/>
  <c r="AA1926" i="35" s="1"/>
  <c r="U1933" i="35"/>
  <c r="AA1933" i="35" s="1"/>
  <c r="U1962" i="35"/>
  <c r="AA1962" i="35" s="1"/>
  <c r="U1971" i="35"/>
  <c r="AA1971" i="35" s="1"/>
  <c r="U2070" i="35"/>
  <c r="AA2070" i="35" s="1"/>
  <c r="U2088" i="35"/>
  <c r="AA2088" i="35" s="1"/>
  <c r="U2127" i="35"/>
  <c r="AA2127" i="35" s="1"/>
  <c r="U2188" i="35"/>
  <c r="AA2188" i="35" s="1"/>
  <c r="U2204" i="35"/>
  <c r="AA2204" i="35" s="1"/>
  <c r="U2222" i="35"/>
  <c r="AA2222" i="35" s="1"/>
  <c r="U2242" i="35"/>
  <c r="AA2242" i="35" s="1"/>
  <c r="U2249" i="35"/>
  <c r="AA2249" i="35" s="1"/>
  <c r="U2265" i="35"/>
  <c r="AA2265" i="35" s="1"/>
  <c r="U2267" i="35"/>
  <c r="AA2267" i="35" s="1"/>
  <c r="U2297" i="35"/>
  <c r="AA2297" i="35" s="1"/>
  <c r="U2351" i="35"/>
  <c r="AA2351" i="35" s="1"/>
  <c r="U2364" i="35"/>
  <c r="AA2364" i="35" s="1"/>
  <c r="U2380" i="35"/>
  <c r="AA2380" i="35" s="1"/>
  <c r="U2389" i="35"/>
  <c r="AA2389" i="35" s="1"/>
  <c r="U2391" i="35"/>
  <c r="AA2391" i="35" s="1"/>
  <c r="U2433" i="35"/>
  <c r="AA2433" i="35" s="1"/>
  <c r="U2488" i="35"/>
  <c r="AA2488" i="35" s="1"/>
  <c r="U2493" i="35"/>
  <c r="AA2493" i="35" s="1"/>
  <c r="U2523" i="35"/>
  <c r="AA2523" i="35" s="1"/>
  <c r="U2598" i="35"/>
  <c r="AA2598" i="35" s="1"/>
  <c r="U2600" i="35"/>
  <c r="AA2600" i="35" s="1"/>
  <c r="U2617" i="35"/>
  <c r="AA2617" i="35" s="1"/>
  <c r="U2306" i="35"/>
  <c r="AA2306" i="35" s="1"/>
  <c r="U2031" i="35"/>
  <c r="AA2031" i="35" s="1"/>
  <c r="U2038" i="35"/>
  <c r="AA2038" i="35" s="1"/>
  <c r="U2097" i="35"/>
  <c r="AA2097" i="35" s="1"/>
  <c r="U2129" i="35"/>
  <c r="AA2129" i="35" s="1"/>
  <c r="U2224" i="35"/>
  <c r="AA2224" i="35" s="1"/>
  <c r="U2226" i="35"/>
  <c r="AA2226" i="35" s="1"/>
  <c r="U2258" i="35"/>
  <c r="AA2258" i="35" s="1"/>
  <c r="U2326" i="35"/>
  <c r="AA2326" i="35" s="1"/>
  <c r="U2342" i="35"/>
  <c r="AA2342" i="35" s="1"/>
  <c r="U2395" i="35"/>
  <c r="AA2395" i="35" s="1"/>
  <c r="U2499" i="35"/>
  <c r="AA2499" i="35" s="1"/>
  <c r="U2510" i="35"/>
  <c r="AA2510" i="35" s="1"/>
  <c r="U2555" i="35"/>
  <c r="AA2555" i="35" s="1"/>
  <c r="U2701" i="35"/>
  <c r="AA2701" i="35" s="1"/>
  <c r="U2789" i="35"/>
  <c r="AA2789" i="35" s="1"/>
  <c r="U2791" i="35"/>
  <c r="AA2791" i="35" s="1"/>
  <c r="U2864" i="35"/>
  <c r="AA2864" i="35" s="1"/>
  <c r="U2595" i="35"/>
  <c r="AA2595" i="35" s="1"/>
  <c r="U2599" i="35"/>
  <c r="AA2599" i="35" s="1"/>
  <c r="U2686" i="35"/>
  <c r="AA2686" i="35" s="1"/>
  <c r="U2711" i="35"/>
  <c r="AA2711" i="35" s="1"/>
  <c r="U2747" i="35"/>
  <c r="AA2747" i="35" s="1"/>
  <c r="U2768" i="35"/>
  <c r="AA2768" i="35" s="1"/>
  <c r="U2777" i="35"/>
  <c r="AA2777" i="35" s="1"/>
  <c r="U2857" i="35"/>
  <c r="AA2857" i="35" s="1"/>
  <c r="U2906" i="35"/>
  <c r="AA2906" i="35" s="1"/>
  <c r="U2954" i="35"/>
  <c r="AA2954" i="35" s="1"/>
  <c r="U3041" i="35"/>
  <c r="AA3041" i="35" s="1"/>
  <c r="U2654" i="35"/>
  <c r="AA2654" i="35" s="1"/>
  <c r="U2688" i="35"/>
  <c r="AA2688" i="35" s="1"/>
  <c r="U2694" i="35"/>
  <c r="AA2694" i="35" s="1"/>
  <c r="U2696" i="35"/>
  <c r="AA2696" i="35" s="1"/>
  <c r="U2800" i="35"/>
  <c r="AA2800" i="35" s="1"/>
  <c r="U2821" i="35"/>
  <c r="AA2821" i="35" s="1"/>
  <c r="U2899" i="35"/>
  <c r="AA2899" i="35" s="1"/>
  <c r="U2947" i="35"/>
  <c r="AA2947" i="35" s="1"/>
  <c r="U3019" i="35"/>
  <c r="AA3019" i="35" s="1"/>
  <c r="U3065" i="35"/>
  <c r="AA3065" i="35" s="1"/>
  <c r="U3071" i="35"/>
  <c r="AA3071" i="35" s="1"/>
  <c r="U3073" i="35"/>
  <c r="AA3073" i="35" s="1"/>
  <c r="U3105" i="35"/>
  <c r="AA3105" i="35" s="1"/>
  <c r="U2622" i="35"/>
  <c r="AA2622" i="35" s="1"/>
  <c r="U2656" i="35"/>
  <c r="AA2656" i="35" s="1"/>
  <c r="U2662" i="35"/>
  <c r="AA2662" i="35" s="1"/>
  <c r="U2664" i="35"/>
  <c r="AA2664" i="35" s="1"/>
  <c r="U2715" i="35"/>
  <c r="AA2715" i="35" s="1"/>
  <c r="U2772" i="35"/>
  <c r="AA2772" i="35" s="1"/>
  <c r="U2816" i="35"/>
  <c r="AA2816" i="35" s="1"/>
  <c r="U2874" i="35"/>
  <c r="AA2874" i="35" s="1"/>
  <c r="U2892" i="35"/>
  <c r="AA2892" i="35" s="1"/>
  <c r="U2901" i="35"/>
  <c r="AA2901" i="35" s="1"/>
  <c r="U2919" i="35"/>
  <c r="AA2919" i="35" s="1"/>
  <c r="U2933" i="35"/>
  <c r="AA2933" i="35" s="1"/>
  <c r="U2949" i="35"/>
  <c r="AA2949" i="35" s="1"/>
  <c r="U2967" i="35"/>
  <c r="AA2967" i="35" s="1"/>
  <c r="U2993" i="35"/>
  <c r="AA2993" i="35" s="1"/>
  <c r="U3023" i="35"/>
  <c r="AA3023" i="35" s="1"/>
  <c r="U3069" i="35"/>
  <c r="AA3069" i="35" s="1"/>
  <c r="U3075" i="35"/>
  <c r="AA3075" i="35" s="1"/>
  <c r="U2624" i="35"/>
  <c r="AA2624" i="35" s="1"/>
  <c r="U2630" i="35"/>
  <c r="AA2630" i="35" s="1"/>
  <c r="U2632" i="35"/>
  <c r="AA2632" i="35" s="1"/>
  <c r="U2683" i="35"/>
  <c r="AA2683" i="35" s="1"/>
  <c r="U2723" i="35"/>
  <c r="AA2723" i="35" s="1"/>
  <c r="U2727" i="35"/>
  <c r="AA2727" i="35" s="1"/>
  <c r="U2729" i="35"/>
  <c r="AA2729" i="35" s="1"/>
  <c r="U2765" i="35"/>
  <c r="AA2765" i="35" s="1"/>
  <c r="U2792" i="35"/>
  <c r="AA2792" i="35" s="1"/>
  <c r="U2808" i="35"/>
  <c r="AA2808" i="35" s="1"/>
  <c r="U2810" i="35"/>
  <c r="AA2810" i="35" s="1"/>
  <c r="U2832" i="35"/>
  <c r="AA2832" i="35" s="1"/>
  <c r="U2887" i="35"/>
  <c r="AA2887" i="35" s="1"/>
  <c r="U2983" i="35"/>
  <c r="AA2983" i="35" s="1"/>
  <c r="U3009" i="35"/>
  <c r="AA3009" i="35" s="1"/>
  <c r="U2685" i="35"/>
  <c r="AA2685" i="35" s="1"/>
  <c r="U2788" i="35"/>
  <c r="AA2788" i="35" s="1"/>
  <c r="U2912" i="35"/>
  <c r="AA2912" i="35" s="1"/>
  <c r="U2928" i="35"/>
  <c r="AA2928" i="35" s="1"/>
  <c r="U2999" i="35"/>
  <c r="AA2999" i="35" s="1"/>
  <c r="U3056" i="35"/>
  <c r="AA3056" i="35" s="1"/>
  <c r="U2560" i="35"/>
  <c r="AA2560" i="35" s="1"/>
  <c r="U2566" i="35"/>
  <c r="AA2566" i="35" s="1"/>
  <c r="U2579" i="35"/>
  <c r="AA2579" i="35" s="1"/>
  <c r="U2583" i="35"/>
  <c r="AA2583" i="35" s="1"/>
  <c r="U2670" i="35"/>
  <c r="AA2670" i="35" s="1"/>
  <c r="U2704" i="35"/>
  <c r="AA2704" i="35" s="1"/>
  <c r="U2710" i="35"/>
  <c r="AA2710" i="35" s="1"/>
  <c r="U2712" i="35"/>
  <c r="AA2712" i="35" s="1"/>
  <c r="U2750" i="35"/>
  <c r="AA2750" i="35" s="1"/>
  <c r="U2820" i="35"/>
  <c r="AA2820" i="35" s="1"/>
  <c r="U2838" i="35"/>
  <c r="AA2838" i="35" s="1"/>
  <c r="U2869" i="35"/>
  <c r="AA2869" i="35" s="1"/>
  <c r="U2889" i="35"/>
  <c r="AA2889" i="35" s="1"/>
  <c r="U2896" i="35"/>
  <c r="AA2896" i="35" s="1"/>
  <c r="U2944" i="35"/>
  <c r="AA2944" i="35" s="1"/>
  <c r="U2960" i="35"/>
  <c r="AA2960" i="35" s="1"/>
  <c r="U2976" i="35"/>
  <c r="AA2976" i="35" s="1"/>
  <c r="U3013" i="35"/>
  <c r="AA3013" i="35" s="1"/>
  <c r="U3018" i="35"/>
  <c r="AA3018" i="35" s="1"/>
  <c r="U2619" i="35"/>
  <c r="AA2619" i="35" s="1"/>
  <c r="U2691" i="35"/>
  <c r="AA2691" i="35" s="1"/>
  <c r="U2695" i="35"/>
  <c r="AA2695" i="35" s="1"/>
  <c r="U2752" i="35"/>
  <c r="AA2752" i="35" s="1"/>
  <c r="U2801" i="35"/>
  <c r="AA2801" i="35" s="1"/>
  <c r="U2829" i="35"/>
  <c r="AA2829" i="35" s="1"/>
  <c r="U2840" i="35"/>
  <c r="AA2840" i="35" s="1"/>
  <c r="U2871" i="35"/>
  <c r="AA2871" i="35" s="1"/>
  <c r="U3015" i="35"/>
  <c r="AA3015" i="35" s="1"/>
  <c r="U3060" i="35"/>
  <c r="AA3060" i="35" s="1"/>
  <c r="U3064" i="35"/>
  <c r="AA3064" i="35" s="1"/>
  <c r="U3175" i="35"/>
  <c r="AA3175" i="35" s="1"/>
  <c r="U2587" i="35"/>
  <c r="AA2587" i="35" s="1"/>
  <c r="U2659" i="35"/>
  <c r="AA2659" i="35" s="1"/>
  <c r="U2663" i="35"/>
  <c r="AA2663" i="35" s="1"/>
  <c r="U2665" i="35"/>
  <c r="AA2665" i="35" s="1"/>
  <c r="U2803" i="35"/>
  <c r="AA2803" i="35" s="1"/>
  <c r="U2805" i="35"/>
  <c r="AA2805" i="35" s="1"/>
  <c r="U2824" i="35"/>
  <c r="AA2824" i="35" s="1"/>
  <c r="U2873" i="35"/>
  <c r="AA2873" i="35" s="1"/>
  <c r="U2925" i="35"/>
  <c r="AA2925" i="35" s="1"/>
  <c r="U3026" i="35"/>
  <c r="AA3026" i="35" s="1"/>
  <c r="U3053" i="35"/>
  <c r="AA3053" i="35" s="1"/>
  <c r="U2627" i="35"/>
  <c r="AA2627" i="35" s="1"/>
  <c r="U2631" i="35"/>
  <c r="AA2631" i="35" s="1"/>
  <c r="U2633" i="35"/>
  <c r="AA2633" i="35" s="1"/>
  <c r="U2720" i="35"/>
  <c r="AA2720" i="35" s="1"/>
  <c r="U2726" i="35"/>
  <c r="AA2726" i="35" s="1"/>
  <c r="U2728" i="35"/>
  <c r="AA2728" i="35" s="1"/>
  <c r="U2807" i="35"/>
  <c r="AA2807" i="35" s="1"/>
  <c r="U2809" i="35"/>
  <c r="AA2809" i="35" s="1"/>
  <c r="U2855" i="35"/>
  <c r="AA2855" i="35" s="1"/>
  <c r="U2922" i="35"/>
  <c r="AA2922" i="35" s="1"/>
  <c r="U2936" i="35"/>
  <c r="AA2936" i="35" s="1"/>
  <c r="U3055" i="35"/>
  <c r="AA3055" i="35" s="1"/>
  <c r="U3090" i="35"/>
  <c r="AA3090" i="35" s="1"/>
  <c r="U3107" i="35"/>
  <c r="AA3107" i="35" s="1"/>
  <c r="U3124" i="35"/>
  <c r="AA3124" i="35" s="1"/>
  <c r="U3165" i="35"/>
  <c r="AA3165" i="35" s="1"/>
  <c r="U3197" i="35"/>
  <c r="AA3197" i="35" s="1"/>
  <c r="U3314" i="35"/>
  <c r="AA3314" i="35" s="1"/>
  <c r="U3325" i="35"/>
  <c r="AA3325" i="35" s="1"/>
  <c r="U3373" i="35"/>
  <c r="AA3373" i="35" s="1"/>
  <c r="U3382" i="35"/>
  <c r="AA3382" i="35" s="1"/>
  <c r="U3430" i="35"/>
  <c r="AA3430" i="35" s="1"/>
  <c r="U3446" i="35"/>
  <c r="AA3446" i="35" s="1"/>
  <c r="U3453" i="35"/>
  <c r="AA3453" i="35" s="1"/>
  <c r="U3458" i="35"/>
  <c r="AA3458" i="35" s="1"/>
  <c r="U3467" i="35"/>
  <c r="AA3467" i="35" s="1"/>
  <c r="U3476" i="35"/>
  <c r="AA3476" i="35" s="1"/>
  <c r="U3492" i="35"/>
  <c r="AA3492" i="35" s="1"/>
  <c r="U3505" i="35"/>
  <c r="AA3505" i="35" s="1"/>
  <c r="U3518" i="35"/>
  <c r="AA3518" i="35" s="1"/>
  <c r="U3587" i="35"/>
  <c r="AA3587" i="35" s="1"/>
  <c r="U3611" i="35"/>
  <c r="AA3611" i="35" s="1"/>
  <c r="U3160" i="35"/>
  <c r="AA3160" i="35" s="1"/>
  <c r="U3167" i="35"/>
  <c r="AA3167" i="35" s="1"/>
  <c r="U3192" i="35"/>
  <c r="AA3192" i="35" s="1"/>
  <c r="U3199" i="35"/>
  <c r="AA3199" i="35" s="1"/>
  <c r="U3206" i="35"/>
  <c r="AA3206" i="35" s="1"/>
  <c r="U3252" i="35"/>
  <c r="AA3252" i="35" s="1"/>
  <c r="U3309" i="35"/>
  <c r="AA3309" i="35" s="1"/>
  <c r="U3334" i="35"/>
  <c r="AA3334" i="35" s="1"/>
  <c r="U3341" i="35"/>
  <c r="AA3341" i="35" s="1"/>
  <c r="U3359" i="35"/>
  <c r="AA3359" i="35" s="1"/>
  <c r="U3375" i="35"/>
  <c r="AA3375" i="35" s="1"/>
  <c r="U3391" i="35"/>
  <c r="AA3391" i="35" s="1"/>
  <c r="U3398" i="35"/>
  <c r="AA3398" i="35" s="1"/>
  <c r="U3405" i="35"/>
  <c r="AA3405" i="35" s="1"/>
  <c r="U3421" i="35"/>
  <c r="AA3421" i="35" s="1"/>
  <c r="U3469" i="35"/>
  <c r="AA3469" i="35" s="1"/>
  <c r="U3498" i="35"/>
  <c r="AA3498" i="35" s="1"/>
  <c r="U3520" i="35"/>
  <c r="AA3520" i="35" s="1"/>
  <c r="U3533" i="35"/>
  <c r="AA3533" i="35" s="1"/>
  <c r="U3553" i="35"/>
  <c r="AA3553" i="35" s="1"/>
  <c r="U3568" i="35"/>
  <c r="AA3568" i="35" s="1"/>
  <c r="U3666" i="35"/>
  <c r="AA3666" i="35" s="1"/>
  <c r="U3699" i="35"/>
  <c r="AA3699" i="35" s="1"/>
  <c r="U3113" i="35"/>
  <c r="AA3113" i="35" s="1"/>
  <c r="U3155" i="35"/>
  <c r="AA3155" i="35" s="1"/>
  <c r="U3174" i="35"/>
  <c r="AA3174" i="35" s="1"/>
  <c r="U3222" i="35"/>
  <c r="AA3222" i="35" s="1"/>
  <c r="U3254" i="35"/>
  <c r="AA3254" i="35" s="1"/>
  <c r="U3270" i="35"/>
  <c r="AA3270" i="35" s="1"/>
  <c r="U3277" i="35"/>
  <c r="AA3277" i="35" s="1"/>
  <c r="U3295" i="35"/>
  <c r="AA3295" i="35" s="1"/>
  <c r="U3311" i="35"/>
  <c r="AA3311" i="35" s="1"/>
  <c r="U3343" i="35"/>
  <c r="AA3343" i="35" s="1"/>
  <c r="U3407" i="35"/>
  <c r="AA3407" i="35" s="1"/>
  <c r="U3489" i="35"/>
  <c r="AA3489" i="35" s="1"/>
  <c r="U3546" i="35"/>
  <c r="AA3546" i="35" s="1"/>
  <c r="U3574" i="35"/>
  <c r="AA3574" i="35" s="1"/>
  <c r="U3578" i="35"/>
  <c r="AA3578" i="35" s="1"/>
  <c r="U3117" i="35"/>
  <c r="AA3117" i="35" s="1"/>
  <c r="U3157" i="35"/>
  <c r="AA3157" i="35" s="1"/>
  <c r="U3513" i="35"/>
  <c r="AA3513" i="35" s="1"/>
  <c r="U3524" i="35"/>
  <c r="AA3524" i="35" s="1"/>
  <c r="U3576" i="35"/>
  <c r="AA3576" i="35" s="1"/>
  <c r="U3628" i="35"/>
  <c r="AA3628" i="35" s="1"/>
  <c r="U3712" i="35"/>
  <c r="AA3712" i="35" s="1"/>
  <c r="U3081" i="35"/>
  <c r="AA3081" i="35" s="1"/>
  <c r="U3096" i="35"/>
  <c r="AA3096" i="35" s="1"/>
  <c r="U3142" i="35"/>
  <c r="AA3142" i="35" s="1"/>
  <c r="U3238" i="35"/>
  <c r="AA3238" i="35" s="1"/>
  <c r="U3263" i="35"/>
  <c r="AA3263" i="35" s="1"/>
  <c r="U3279" i="35"/>
  <c r="AA3279" i="35" s="1"/>
  <c r="U3363" i="35"/>
  <c r="AA3363" i="35" s="1"/>
  <c r="U3365" i="35"/>
  <c r="AA3365" i="35" s="1"/>
  <c r="U3372" i="35"/>
  <c r="AA3372" i="35" s="1"/>
  <c r="U3377" i="35"/>
  <c r="AA3377" i="35" s="1"/>
  <c r="U3388" i="35"/>
  <c r="AA3388" i="35" s="1"/>
  <c r="U3509" i="35"/>
  <c r="AA3509" i="35" s="1"/>
  <c r="U3515" i="35"/>
  <c r="AA3515" i="35" s="1"/>
  <c r="U3517" i="35"/>
  <c r="AA3517" i="35" s="1"/>
  <c r="U3557" i="35"/>
  <c r="AA3557" i="35" s="1"/>
  <c r="U3561" i="35"/>
  <c r="AA3561" i="35" s="1"/>
  <c r="U3563" i="35"/>
  <c r="AA3563" i="35" s="1"/>
  <c r="U3565" i="35"/>
  <c r="AA3565" i="35" s="1"/>
  <c r="U3624" i="35"/>
  <c r="AA3624" i="35" s="1"/>
  <c r="U3379" i="35"/>
  <c r="AA3379" i="35" s="1"/>
  <c r="U3404" i="35"/>
  <c r="AA3404" i="35" s="1"/>
  <c r="U3420" i="35"/>
  <c r="AA3420" i="35" s="1"/>
  <c r="U3443" i="35"/>
  <c r="AA3443" i="35" s="1"/>
  <c r="U3493" i="35"/>
  <c r="AA3493" i="35" s="1"/>
  <c r="U3495" i="35"/>
  <c r="AA3495" i="35" s="1"/>
  <c r="U3528" i="35"/>
  <c r="AA3528" i="35" s="1"/>
  <c r="U3612" i="35"/>
  <c r="AA3612" i="35" s="1"/>
  <c r="U3807" i="35"/>
  <c r="AA3807" i="35" s="1"/>
  <c r="U3171" i="35"/>
  <c r="AA3171" i="35" s="1"/>
  <c r="U3212" i="35"/>
  <c r="AA3212" i="35" s="1"/>
  <c r="U3276" i="35"/>
  <c r="AA3276" i="35" s="1"/>
  <c r="U3358" i="35"/>
  <c r="AA3358" i="35" s="1"/>
  <c r="U3369" i="35"/>
  <c r="AA3369" i="35" s="1"/>
  <c r="U3438" i="35"/>
  <c r="AA3438" i="35" s="1"/>
  <c r="U3459" i="35"/>
  <c r="AA3459" i="35" s="1"/>
  <c r="U3461" i="35"/>
  <c r="AA3461" i="35" s="1"/>
  <c r="U3488" i="35"/>
  <c r="AA3488" i="35" s="1"/>
  <c r="U3497" i="35"/>
  <c r="AA3497" i="35" s="1"/>
  <c r="U3499" i="35"/>
  <c r="AA3499" i="35" s="1"/>
  <c r="U3139" i="35"/>
  <c r="AA3139" i="35" s="1"/>
  <c r="U3188" i="35"/>
  <c r="AA3188" i="35" s="1"/>
  <c r="U3235" i="35"/>
  <c r="AA3235" i="35" s="1"/>
  <c r="U3294" i="35"/>
  <c r="AA3294" i="35" s="1"/>
  <c r="U3305" i="35"/>
  <c r="AA3305" i="35" s="1"/>
  <c r="U3321" i="35"/>
  <c r="AA3321" i="35" s="1"/>
  <c r="U3353" i="35"/>
  <c r="AA3353" i="35" s="1"/>
  <c r="U3387" i="35"/>
  <c r="AA3387" i="35" s="1"/>
  <c r="U3417" i="35"/>
  <c r="AA3417" i="35" s="1"/>
  <c r="U3483" i="35"/>
  <c r="AA3483" i="35" s="1"/>
  <c r="U3485" i="35"/>
  <c r="AA3485" i="35" s="1"/>
  <c r="U3501" i="35"/>
  <c r="AA3501" i="35" s="1"/>
  <c r="U3523" i="35"/>
  <c r="AA3523" i="35" s="1"/>
  <c r="U3534" i="35"/>
  <c r="AA3534" i="35" s="1"/>
  <c r="U3541" i="35"/>
  <c r="AA3541" i="35" s="1"/>
  <c r="U3545" i="35"/>
  <c r="AA3545" i="35" s="1"/>
  <c r="U3556" i="35"/>
  <c r="AA3556" i="35" s="1"/>
  <c r="U3575" i="35"/>
  <c r="AA3575" i="35" s="1"/>
  <c r="U3635" i="35"/>
  <c r="AA3635" i="35" s="1"/>
  <c r="U3078" i="35"/>
  <c r="AA3078" i="35" s="1"/>
  <c r="U3118" i="35"/>
  <c r="AA3118" i="35" s="1"/>
  <c r="U3134" i="35"/>
  <c r="AA3134" i="35" s="1"/>
  <c r="U3156" i="35"/>
  <c r="AA3156" i="35" s="1"/>
  <c r="U3549" i="35"/>
  <c r="AA3549" i="35" s="1"/>
  <c r="U3558" i="35"/>
  <c r="AA3558" i="35" s="1"/>
  <c r="U3688" i="35"/>
  <c r="AA3688" i="35" s="1"/>
  <c r="U3100" i="35"/>
  <c r="AA3100" i="35" s="1"/>
  <c r="U3122" i="35"/>
  <c r="AA3122" i="35" s="1"/>
  <c r="U3158" i="35"/>
  <c r="AA3158" i="35" s="1"/>
  <c r="U3190" i="35"/>
  <c r="AA3190" i="35" s="1"/>
  <c r="U3289" i="35"/>
  <c r="AA3289" i="35" s="1"/>
  <c r="U3378" i="35"/>
  <c r="AA3378" i="35" s="1"/>
  <c r="U3562" i="35"/>
  <c r="AA3562" i="35" s="1"/>
  <c r="U3564" i="35"/>
  <c r="AA3564" i="35" s="1"/>
  <c r="U3622" i="35"/>
  <c r="AA3622" i="35" s="1"/>
  <c r="U3664" i="35"/>
  <c r="AA3664" i="35" s="1"/>
  <c r="U3677" i="35"/>
  <c r="AA3677" i="35" s="1"/>
  <c r="U3805" i="35"/>
  <c r="AA3805" i="35" s="1"/>
  <c r="U3828" i="35"/>
  <c r="AA3828" i="35" s="1"/>
  <c r="U3885" i="35"/>
  <c r="AA3885" i="35" s="1"/>
  <c r="U3892" i="35"/>
  <c r="AA3892" i="35" s="1"/>
  <c r="U3933" i="35"/>
  <c r="AA3933" i="35" s="1"/>
  <c r="U3940" i="35"/>
  <c r="AA3940" i="35" s="1"/>
  <c r="U3790" i="35"/>
  <c r="AA3790" i="35" s="1"/>
  <c r="U3826" i="35"/>
  <c r="AA3826" i="35" s="1"/>
  <c r="U3830" i="35"/>
  <c r="AA3830" i="35" s="1"/>
  <c r="U3922" i="35"/>
  <c r="AA3922" i="35" s="1"/>
  <c r="U3589" i="35"/>
  <c r="AA3589" i="35" s="1"/>
  <c r="U3593" i="35"/>
  <c r="AA3593" i="35" s="1"/>
  <c r="U3595" i="35"/>
  <c r="AA3595" i="35" s="1"/>
  <c r="U3604" i="35"/>
  <c r="AA3604" i="35" s="1"/>
  <c r="U3659" i="35"/>
  <c r="AA3659" i="35" s="1"/>
  <c r="U3668" i="35"/>
  <c r="AA3668" i="35" s="1"/>
  <c r="U3705" i="35"/>
  <c r="AA3705" i="35" s="1"/>
  <c r="U3729" i="35"/>
  <c r="AA3729" i="35" s="1"/>
  <c r="U3764" i="35"/>
  <c r="AA3764" i="35" s="1"/>
  <c r="U3777" i="35"/>
  <c r="AA3777" i="35" s="1"/>
  <c r="U3832" i="35"/>
  <c r="AA3832" i="35" s="1"/>
  <c r="U3834" i="35"/>
  <c r="AA3834" i="35" s="1"/>
  <c r="U3850" i="35"/>
  <c r="AA3850" i="35" s="1"/>
  <c r="U3852" i="35"/>
  <c r="AA3852" i="35" s="1"/>
  <c r="U3865" i="35"/>
  <c r="AA3865" i="35" s="1"/>
  <c r="U3898" i="35"/>
  <c r="AA3898" i="35" s="1"/>
  <c r="U3917" i="35"/>
  <c r="AA3917" i="35" s="1"/>
  <c r="U3926" i="35"/>
  <c r="AA3926" i="35" s="1"/>
  <c r="U3946" i="35"/>
  <c r="AA3946" i="35" s="1"/>
  <c r="U3617" i="35"/>
  <c r="AA3617" i="35" s="1"/>
  <c r="U3637" i="35"/>
  <c r="AA3637" i="35" s="1"/>
  <c r="U3641" i="35"/>
  <c r="AA3641" i="35" s="1"/>
  <c r="U3681" i="35"/>
  <c r="AA3681" i="35" s="1"/>
  <c r="U3701" i="35"/>
  <c r="AA3701" i="35" s="1"/>
  <c r="U3707" i="35"/>
  <c r="AA3707" i="35" s="1"/>
  <c r="U3716" i="35"/>
  <c r="AA3716" i="35" s="1"/>
  <c r="U3737" i="35"/>
  <c r="AA3737" i="35" s="1"/>
  <c r="U3783" i="35"/>
  <c r="AA3783" i="35" s="1"/>
  <c r="U3785" i="35"/>
  <c r="AA3785" i="35" s="1"/>
  <c r="U3809" i="35"/>
  <c r="AA3809" i="35" s="1"/>
  <c r="U3845" i="35"/>
  <c r="AA3845" i="35" s="1"/>
  <c r="U3874" i="35"/>
  <c r="AA3874" i="35" s="1"/>
  <c r="U3876" i="35"/>
  <c r="AA3876" i="35" s="1"/>
  <c r="U3878" i="35"/>
  <c r="AA3878" i="35" s="1"/>
  <c r="U3887" i="35"/>
  <c r="AA3887" i="35" s="1"/>
  <c r="U3970" i="35"/>
  <c r="AA3970" i="35" s="1"/>
  <c r="U3983" i="35"/>
  <c r="AA3983" i="35" s="1"/>
  <c r="U3994" i="35"/>
  <c r="AA3994" i="35" s="1"/>
  <c r="U3996" i="35"/>
  <c r="AA3996" i="35" s="1"/>
  <c r="U4009" i="35"/>
  <c r="AA4009" i="35" s="1"/>
  <c r="U4041" i="35"/>
  <c r="AA4041" i="35" s="1"/>
  <c r="U3643" i="35"/>
  <c r="AA3643" i="35" s="1"/>
  <c r="U3652" i="35"/>
  <c r="AA3652" i="35" s="1"/>
  <c r="U3733" i="35"/>
  <c r="AA3733" i="35" s="1"/>
  <c r="U3739" i="35"/>
  <c r="AA3739" i="35" s="1"/>
  <c r="U3748" i="35"/>
  <c r="AA3748" i="35" s="1"/>
  <c r="U3796" i="35"/>
  <c r="AA3796" i="35" s="1"/>
  <c r="U3815" i="35"/>
  <c r="AA3815" i="35" s="1"/>
  <c r="U3817" i="35"/>
  <c r="AA3817" i="35" s="1"/>
  <c r="U3821" i="35"/>
  <c r="AA3821" i="35" s="1"/>
  <c r="U3919" i="35"/>
  <c r="AA3919" i="35" s="1"/>
  <c r="U3930" i="35"/>
  <c r="AA3930" i="35" s="1"/>
  <c r="U4007" i="35"/>
  <c r="AA4007" i="35" s="1"/>
  <c r="U4022" i="35"/>
  <c r="AA4022" i="35" s="1"/>
  <c r="U4089" i="35"/>
  <c r="AA4089" i="35" s="1"/>
  <c r="U4241" i="35"/>
  <c r="AA4241" i="35" s="1"/>
  <c r="U3573" i="35"/>
  <c r="AA3573" i="35" s="1"/>
  <c r="U3577" i="35"/>
  <c r="AA3577" i="35" s="1"/>
  <c r="U3579" i="35"/>
  <c r="AA3579" i="35" s="1"/>
  <c r="U3588" i="35"/>
  <c r="AA3588" i="35" s="1"/>
  <c r="U3601" i="35"/>
  <c r="AA3601" i="35" s="1"/>
  <c r="U3621" i="35"/>
  <c r="AA3621" i="35" s="1"/>
  <c r="U3625" i="35"/>
  <c r="AA3625" i="35" s="1"/>
  <c r="U3665" i="35"/>
  <c r="AA3665" i="35" s="1"/>
  <c r="U3685" i="35"/>
  <c r="AA3685" i="35" s="1"/>
  <c r="U3689" i="35"/>
  <c r="AA3689" i="35" s="1"/>
  <c r="U3761" i="35"/>
  <c r="AA3761" i="35" s="1"/>
  <c r="U3906" i="35"/>
  <c r="AA3906" i="35" s="1"/>
  <c r="U3908" i="35"/>
  <c r="AA3908" i="35" s="1"/>
  <c r="U3910" i="35"/>
  <c r="AA3910" i="35" s="1"/>
  <c r="U3943" i="35"/>
  <c r="AA3943" i="35" s="1"/>
  <c r="U3945" i="35"/>
  <c r="AA3945" i="35" s="1"/>
  <c r="U3978" i="35"/>
  <c r="AA3978" i="35" s="1"/>
  <c r="U3980" i="35"/>
  <c r="AA3980" i="35" s="1"/>
  <c r="U4026" i="35"/>
  <c r="AA4026" i="35" s="1"/>
  <c r="U3594" i="35"/>
  <c r="AA3594" i="35" s="1"/>
  <c r="U3636" i="35"/>
  <c r="AA3636" i="35" s="1"/>
  <c r="U3691" i="35"/>
  <c r="AA3691" i="35" s="1"/>
  <c r="U3700" i="35"/>
  <c r="AA3700" i="35" s="1"/>
  <c r="U3713" i="35"/>
  <c r="AA3713" i="35" s="1"/>
  <c r="U3721" i="35"/>
  <c r="AA3721" i="35" s="1"/>
  <c r="U3769" i="35"/>
  <c r="AA3769" i="35" s="1"/>
  <c r="U3914" i="35"/>
  <c r="AA3914" i="35" s="1"/>
  <c r="U3916" i="35"/>
  <c r="AA3916" i="35" s="1"/>
  <c r="U3993" i="35"/>
  <c r="AA3993" i="35" s="1"/>
  <c r="U4015" i="35"/>
  <c r="AA4015" i="35" s="1"/>
  <c r="U4049" i="35"/>
  <c r="AA4049" i="35" s="1"/>
  <c r="U3592" i="35"/>
  <c r="AA3592" i="35" s="1"/>
  <c r="U3616" i="35"/>
  <c r="AA3616" i="35" s="1"/>
  <c r="U3629" i="35"/>
  <c r="AA3629" i="35" s="1"/>
  <c r="U3638" i="35"/>
  <c r="AA3638" i="35" s="1"/>
  <c r="U3680" i="35"/>
  <c r="AA3680" i="35" s="1"/>
  <c r="U3693" i="35"/>
  <c r="AA3693" i="35" s="1"/>
  <c r="U3715" i="35"/>
  <c r="AA3715" i="35" s="1"/>
  <c r="U3765" i="35"/>
  <c r="AA3765" i="35" s="1"/>
  <c r="U3844" i="35"/>
  <c r="AA3844" i="35" s="1"/>
  <c r="U3927" i="35"/>
  <c r="AA3927" i="35" s="1"/>
  <c r="U3929" i="35"/>
  <c r="AA3929" i="35" s="1"/>
  <c r="U3949" i="35"/>
  <c r="AA3949" i="35" s="1"/>
  <c r="U3956" i="35"/>
  <c r="AA3956" i="35" s="1"/>
  <c r="U3958" i="35"/>
  <c r="AA3958" i="35" s="1"/>
  <c r="U4002" i="35"/>
  <c r="AA4002" i="35" s="1"/>
  <c r="U4006" i="35"/>
  <c r="AA4006" i="35" s="1"/>
  <c r="U3598" i="35"/>
  <c r="AA3598" i="35" s="1"/>
  <c r="U3640" i="35"/>
  <c r="AA3640" i="35" s="1"/>
  <c r="U3651" i="35"/>
  <c r="AA3651" i="35" s="1"/>
  <c r="U3662" i="35"/>
  <c r="AA3662" i="35" s="1"/>
  <c r="U3725" i="35"/>
  <c r="AA3725" i="35" s="1"/>
  <c r="U3734" i="35"/>
  <c r="AA3734" i="35" s="1"/>
  <c r="U3736" i="35"/>
  <c r="AA3736" i="35" s="1"/>
  <c r="U3747" i="35"/>
  <c r="AA3747" i="35" s="1"/>
  <c r="U3758" i="35"/>
  <c r="AA3758" i="35" s="1"/>
  <c r="U3771" i="35"/>
  <c r="AA3771" i="35" s="1"/>
  <c r="U3773" i="35"/>
  <c r="AA3773" i="35" s="1"/>
  <c r="U3782" i="35"/>
  <c r="AA3782" i="35" s="1"/>
  <c r="U3784" i="35"/>
  <c r="AA3784" i="35" s="1"/>
  <c r="U3795" i="35"/>
  <c r="AA3795" i="35" s="1"/>
  <c r="U3797" i="35"/>
  <c r="AA3797" i="35" s="1"/>
  <c r="U3879" i="35"/>
  <c r="AA3879" i="35" s="1"/>
  <c r="U3962" i="35"/>
  <c r="AA3962" i="35" s="1"/>
  <c r="U3964" i="35"/>
  <c r="AA3964" i="35" s="1"/>
  <c r="U3973" i="35"/>
  <c r="AA3973" i="35" s="1"/>
  <c r="U3997" i="35"/>
  <c r="AA3997" i="35" s="1"/>
  <c r="U4025" i="35"/>
  <c r="AA4025" i="35" s="1"/>
  <c r="U4034" i="35"/>
  <c r="AA4034" i="35" s="1"/>
  <c r="U4038" i="35"/>
  <c r="AA4038" i="35" s="1"/>
  <c r="U3675" i="35"/>
  <c r="AA3675" i="35" s="1"/>
  <c r="U3824" i="35"/>
  <c r="AA3824" i="35" s="1"/>
  <c r="U3837" i="35"/>
  <c r="AA3837" i="35" s="1"/>
  <c r="U3881" i="35"/>
  <c r="AA3881" i="35" s="1"/>
  <c r="U3977" i="35"/>
  <c r="AA3977" i="35" s="1"/>
  <c r="U4045" i="35"/>
  <c r="AA4045" i="35" s="1"/>
  <c r="U4052" i="35"/>
  <c r="AA4052" i="35" s="1"/>
  <c r="U4060" i="35"/>
  <c r="AA4060" i="35" s="1"/>
  <c r="U4069" i="35"/>
  <c r="AA4069" i="35" s="1"/>
  <c r="U4082" i="35"/>
  <c r="AA4082" i="35" s="1"/>
  <c r="U4127" i="35"/>
  <c r="AA4127" i="35" s="1"/>
  <c r="U4183" i="35"/>
  <c r="AA4183" i="35" s="1"/>
  <c r="U4210" i="35"/>
  <c r="AA4210" i="35" s="1"/>
  <c r="U4214" i="35"/>
  <c r="AA4214" i="35" s="1"/>
  <c r="U4228" i="35"/>
  <c r="AA4228" i="35" s="1"/>
  <c r="U4333" i="35"/>
  <c r="AA4333" i="35" s="1"/>
  <c r="U4378" i="35"/>
  <c r="AA4378" i="35" s="1"/>
  <c r="U4400" i="35"/>
  <c r="AA4400" i="35" s="1"/>
  <c r="U4421" i="35"/>
  <c r="AA4421" i="35" s="1"/>
  <c r="U4423" i="35"/>
  <c r="AA4423" i="35" s="1"/>
  <c r="U4461" i="35"/>
  <c r="AA4461" i="35" s="1"/>
  <c r="U4504" i="35"/>
  <c r="AA4504" i="35" s="1"/>
  <c r="U4092" i="35"/>
  <c r="AA4092" i="35" s="1"/>
  <c r="U4405" i="35"/>
  <c r="AA4405" i="35" s="1"/>
  <c r="U4047" i="35"/>
  <c r="AA4047" i="35" s="1"/>
  <c r="U4090" i="35"/>
  <c r="AA4090" i="35" s="1"/>
  <c r="U4101" i="35"/>
  <c r="AA4101" i="35" s="1"/>
  <c r="U4114" i="35"/>
  <c r="AA4114" i="35" s="1"/>
  <c r="U4124" i="35"/>
  <c r="AA4124" i="35" s="1"/>
  <c r="U4137" i="35"/>
  <c r="AA4137" i="35" s="1"/>
  <c r="U4146" i="35"/>
  <c r="AA4146" i="35" s="1"/>
  <c r="U4150" i="35"/>
  <c r="AA4150" i="35" s="1"/>
  <c r="U4156" i="35"/>
  <c r="AA4156" i="35" s="1"/>
  <c r="U4169" i="35"/>
  <c r="AA4169" i="35" s="1"/>
  <c r="U4196" i="35"/>
  <c r="AA4196" i="35" s="1"/>
  <c r="U4278" i="35"/>
  <c r="AA4278" i="35" s="1"/>
  <c r="U4346" i="35"/>
  <c r="AA4346" i="35" s="1"/>
  <c r="U4360" i="35"/>
  <c r="AA4360" i="35" s="1"/>
  <c r="U4371" i="35"/>
  <c r="AA4371" i="35" s="1"/>
  <c r="U4429" i="35"/>
  <c r="AA4429" i="35" s="1"/>
  <c r="U4488" i="35"/>
  <c r="AA4488" i="35" s="1"/>
  <c r="U4523" i="35"/>
  <c r="AA4523" i="35" s="1"/>
  <c r="U4116" i="35"/>
  <c r="AA4116" i="35" s="1"/>
  <c r="U4122" i="35"/>
  <c r="AA4122" i="35" s="1"/>
  <c r="U4135" i="35"/>
  <c r="AA4135" i="35" s="1"/>
  <c r="U4167" i="35"/>
  <c r="AA4167" i="35" s="1"/>
  <c r="U4202" i="35"/>
  <c r="AA4202" i="35" s="1"/>
  <c r="U4207" i="35"/>
  <c r="AA4207" i="35" s="1"/>
  <c r="U4248" i="35"/>
  <c r="AA4248" i="35" s="1"/>
  <c r="U4250" i="35"/>
  <c r="AA4250" i="35" s="1"/>
  <c r="U4280" i="35"/>
  <c r="AA4280" i="35" s="1"/>
  <c r="U4355" i="35"/>
  <c r="AA4355" i="35" s="1"/>
  <c r="U4366" i="35"/>
  <c r="AA4366" i="35" s="1"/>
  <c r="U4413" i="35"/>
  <c r="AA4413" i="35" s="1"/>
  <c r="U4472" i="35"/>
  <c r="AA4472" i="35" s="1"/>
  <c r="U4521" i="35"/>
  <c r="AA4521" i="35" s="1"/>
  <c r="U4525" i="35"/>
  <c r="AA4525" i="35" s="1"/>
  <c r="U4533" i="35"/>
  <c r="AA4533" i="35" s="1"/>
  <c r="U4044" i="35"/>
  <c r="AA4044" i="35" s="1"/>
  <c r="U4053" i="35"/>
  <c r="AA4053" i="35" s="1"/>
  <c r="U4066" i="35"/>
  <c r="AA4066" i="35" s="1"/>
  <c r="U4111" i="35"/>
  <c r="AA4111" i="35" s="1"/>
  <c r="U4182" i="35"/>
  <c r="AA4182" i="35" s="1"/>
  <c r="U4191" i="35"/>
  <c r="AA4191" i="35" s="1"/>
  <c r="U4204" i="35"/>
  <c r="AA4204" i="35" s="1"/>
  <c r="U4229" i="35"/>
  <c r="AA4229" i="35" s="1"/>
  <c r="U4252" i="35"/>
  <c r="AA4252" i="35" s="1"/>
  <c r="U4291" i="35"/>
  <c r="AA4291" i="35" s="1"/>
  <c r="U4298" i="35"/>
  <c r="AA4298" i="35" s="1"/>
  <c r="U4314" i="35"/>
  <c r="AA4314" i="35" s="1"/>
  <c r="U4330" i="35"/>
  <c r="AA4330" i="35" s="1"/>
  <c r="U4350" i="35"/>
  <c r="AA4350" i="35" s="1"/>
  <c r="U4442" i="35"/>
  <c r="AA4442" i="35" s="1"/>
  <c r="U4456" i="35"/>
  <c r="AA4456" i="35" s="1"/>
  <c r="U4478" i="35"/>
  <c r="AA4478" i="35" s="1"/>
  <c r="U4503" i="35"/>
  <c r="AA4503" i="35" s="1"/>
  <c r="U4554" i="35"/>
  <c r="AA4554" i="35" s="1"/>
  <c r="U4558" i="35"/>
  <c r="AA4558" i="35" s="1"/>
  <c r="U4560" i="35"/>
  <c r="AA4560" i="35" s="1"/>
  <c r="U4566" i="35"/>
  <c r="AA4566" i="35" s="1"/>
  <c r="U4031" i="35"/>
  <c r="AA4031" i="35" s="1"/>
  <c r="U4042" i="35"/>
  <c r="AA4042" i="35" s="1"/>
  <c r="U4070" i="35"/>
  <c r="AA4070" i="35" s="1"/>
  <c r="U4143" i="35"/>
  <c r="AA4143" i="35" s="1"/>
  <c r="U4180" i="35"/>
  <c r="AA4180" i="35" s="1"/>
  <c r="U4186" i="35"/>
  <c r="AA4186" i="35" s="1"/>
  <c r="U4213" i="35"/>
  <c r="AA4213" i="35" s="1"/>
  <c r="U4243" i="35"/>
  <c r="AA4243" i="35" s="1"/>
  <c r="U4254" i="35"/>
  <c r="AA4254" i="35" s="1"/>
  <c r="U4261" i="35"/>
  <c r="AA4261" i="35" s="1"/>
  <c r="U4270" i="35"/>
  <c r="AA4270" i="35" s="1"/>
  <c r="U4352" i="35"/>
  <c r="AA4352" i="35" s="1"/>
  <c r="U4373" i="35"/>
  <c r="AA4373" i="35" s="1"/>
  <c r="U4375" i="35"/>
  <c r="AA4375" i="35" s="1"/>
  <c r="U4467" i="35"/>
  <c r="AA4467" i="35" s="1"/>
  <c r="U4480" i="35"/>
  <c r="AA4480" i="35" s="1"/>
  <c r="U4501" i="35"/>
  <c r="AA4501" i="35" s="1"/>
  <c r="U4098" i="35"/>
  <c r="AA4098" i="35" s="1"/>
  <c r="U4175" i="35"/>
  <c r="AA4175" i="35" s="1"/>
  <c r="U4197" i="35"/>
  <c r="AA4197" i="35" s="1"/>
  <c r="U4233" i="35"/>
  <c r="AA4233" i="35" s="1"/>
  <c r="U4263" i="35"/>
  <c r="AA4263" i="35" s="1"/>
  <c r="U4272" i="35"/>
  <c r="AA4272" i="35" s="1"/>
  <c r="U4343" i="35"/>
  <c r="AA4343" i="35" s="1"/>
  <c r="U4408" i="35"/>
  <c r="AA4408" i="35" s="1"/>
  <c r="U4464" i="35"/>
  <c r="AA4464" i="35" s="1"/>
  <c r="U4487" i="35"/>
  <c r="AA4487" i="35" s="1"/>
  <c r="U4087" i="35"/>
  <c r="AA4087" i="35" s="1"/>
  <c r="U4093" i="35"/>
  <c r="AA4093" i="35" s="1"/>
  <c r="U4102" i="35"/>
  <c r="AA4102" i="35" s="1"/>
  <c r="U4121" i="35"/>
  <c r="AA4121" i="35" s="1"/>
  <c r="U4140" i="35"/>
  <c r="AA4140" i="35" s="1"/>
  <c r="U4149" i="35"/>
  <c r="AA4149" i="35" s="1"/>
  <c r="U4157" i="35"/>
  <c r="AA4157" i="35" s="1"/>
  <c r="U4162" i="35"/>
  <c r="AA4162" i="35" s="1"/>
  <c r="U4195" i="35"/>
  <c r="AA4195" i="35" s="1"/>
  <c r="U4199" i="35"/>
  <c r="AA4199" i="35" s="1"/>
  <c r="U4201" i="35"/>
  <c r="AA4201" i="35" s="1"/>
  <c r="U4277" i="35"/>
  <c r="AA4277" i="35" s="1"/>
  <c r="U4279" i="35"/>
  <c r="AA4279" i="35" s="1"/>
  <c r="U4304" i="35"/>
  <c r="AA4304" i="35" s="1"/>
  <c r="U4320" i="35"/>
  <c r="AA4320" i="35" s="1"/>
  <c r="U4446" i="35"/>
  <c r="AA4446" i="35" s="1"/>
  <c r="U4485" i="35"/>
  <c r="AA4485" i="35" s="1"/>
  <c r="U4524" i="35"/>
  <c r="AA4524" i="35" s="1"/>
  <c r="U4119" i="35"/>
  <c r="AA4119" i="35" s="1"/>
  <c r="U4125" i="35"/>
  <c r="AA4125" i="35" s="1"/>
  <c r="U4132" i="35"/>
  <c r="AA4132" i="35" s="1"/>
  <c r="U4138" i="35"/>
  <c r="AA4138" i="35" s="1"/>
  <c r="U4164" i="35"/>
  <c r="AA4164" i="35" s="1"/>
  <c r="U4170" i="35"/>
  <c r="AA4170" i="35" s="1"/>
  <c r="U4281" i="35"/>
  <c r="AA4281" i="35" s="1"/>
  <c r="U4295" i="35"/>
  <c r="AA4295" i="35" s="1"/>
  <c r="U4327" i="35"/>
  <c r="AA4327" i="35" s="1"/>
  <c r="U4392" i="35"/>
  <c r="AA4392" i="35" s="1"/>
  <c r="U4403" i="35"/>
  <c r="AA4403" i="35" s="1"/>
  <c r="U4432" i="35"/>
  <c r="AA4432" i="35" s="1"/>
  <c r="U4453" i="35"/>
  <c r="AA4453" i="35" s="1"/>
  <c r="U4455" i="35"/>
  <c r="AA4455" i="35" s="1"/>
  <c r="U4528" i="35"/>
  <c r="AA4528" i="35" s="1"/>
  <c r="U4185" i="35"/>
  <c r="AA4185" i="35" s="1"/>
  <c r="U4597" i="35"/>
  <c r="AA4597" i="35" s="1"/>
  <c r="U4613" i="35"/>
  <c r="AA4613" i="35" s="1"/>
  <c r="U4673" i="35"/>
  <c r="AA4673" i="35" s="1"/>
  <c r="U4738" i="35"/>
  <c r="AA4738" i="35" s="1"/>
  <c r="U4784" i="35"/>
  <c r="AA4784" i="35" s="1"/>
  <c r="U4790" i="35"/>
  <c r="AA4790" i="35" s="1"/>
  <c r="U4864" i="35"/>
  <c r="AA4864" i="35" s="1"/>
  <c r="U4601" i="35"/>
  <c r="AA4601" i="35" s="1"/>
  <c r="U4608" i="35"/>
  <c r="AA4608" i="35" s="1"/>
  <c r="U4624" i="35"/>
  <c r="AA4624" i="35" s="1"/>
  <c r="U4629" i="35"/>
  <c r="AA4629" i="35" s="1"/>
  <c r="U4713" i="35"/>
  <c r="AA4713" i="35" s="1"/>
  <c r="U4752" i="35"/>
  <c r="AA4752" i="35" s="1"/>
  <c r="U4817" i="35"/>
  <c r="AA4817" i="35" s="1"/>
  <c r="U4819" i="35"/>
  <c r="AA4819" i="35" s="1"/>
  <c r="U4846" i="35"/>
  <c r="AA4846" i="35" s="1"/>
  <c r="U4895" i="35"/>
  <c r="AA4895" i="35" s="1"/>
  <c r="U4950" i="35"/>
  <c r="AA4950" i="35" s="1"/>
  <c r="U4972" i="35"/>
  <c r="AA4972" i="35" s="1"/>
  <c r="U4979" i="35"/>
  <c r="AA4979" i="35" s="1"/>
  <c r="U5052" i="35"/>
  <c r="AA5052" i="35" s="1"/>
  <c r="U5089" i="35"/>
  <c r="AA5089" i="35" s="1"/>
  <c r="U5091" i="35"/>
  <c r="AA5091" i="35" s="1"/>
  <c r="U4592" i="35"/>
  <c r="AA4592" i="35" s="1"/>
  <c r="U4610" i="35"/>
  <c r="AA4610" i="35" s="1"/>
  <c r="U4640" i="35"/>
  <c r="AA4640" i="35" s="1"/>
  <c r="U4728" i="35"/>
  <c r="AA4728" i="35" s="1"/>
  <c r="U4754" i="35"/>
  <c r="AA4754" i="35" s="1"/>
  <c r="U4774" i="35"/>
  <c r="AA4774" i="35" s="1"/>
  <c r="U4799" i="35"/>
  <c r="AA4799" i="35" s="1"/>
  <c r="U4812" i="35"/>
  <c r="AA4812" i="35" s="1"/>
  <c r="U4924" i="35"/>
  <c r="AA4924" i="35" s="1"/>
  <c r="U4992" i="35"/>
  <c r="AA4992" i="35" s="1"/>
  <c r="U5026" i="35"/>
  <c r="AA5026" i="35" s="1"/>
  <c r="U5028" i="35"/>
  <c r="AA5028" i="35" s="1"/>
  <c r="U4544" i="35"/>
  <c r="AA4544" i="35" s="1"/>
  <c r="U4672" i="35"/>
  <c r="AA4672" i="35" s="1"/>
  <c r="U4677" i="35"/>
  <c r="AA4677" i="35" s="1"/>
  <c r="U4730" i="35"/>
  <c r="AA4730" i="35" s="1"/>
  <c r="U4758" i="35"/>
  <c r="AA4758" i="35" s="1"/>
  <c r="U4832" i="35"/>
  <c r="AA4832" i="35" s="1"/>
  <c r="U4838" i="35"/>
  <c r="AA4838" i="35" s="1"/>
  <c r="U4881" i="35"/>
  <c r="AA4881" i="35" s="1"/>
  <c r="U4883" i="35"/>
  <c r="AA4883" i="35" s="1"/>
  <c r="U4901" i="35"/>
  <c r="AA4901" i="35" s="1"/>
  <c r="U4910" i="35"/>
  <c r="AA4910" i="35" s="1"/>
  <c r="U4921" i="35"/>
  <c r="AA4921" i="35" s="1"/>
  <c r="U4926" i="35"/>
  <c r="AA4926" i="35" s="1"/>
  <c r="U4935" i="35"/>
  <c r="AA4935" i="35" s="1"/>
  <c r="U4956" i="35"/>
  <c r="AA4956" i="35" s="1"/>
  <c r="U5010" i="35"/>
  <c r="AA5010" i="35" s="1"/>
  <c r="U4642" i="35"/>
  <c r="AA4642" i="35" s="1"/>
  <c r="U4796" i="35"/>
  <c r="AA4796" i="35" s="1"/>
  <c r="U4912" i="35"/>
  <c r="AA4912" i="35" s="1"/>
  <c r="U4976" i="35"/>
  <c r="AA4976" i="35" s="1"/>
  <c r="U4575" i="35"/>
  <c r="AA4575" i="35" s="1"/>
  <c r="U4607" i="35"/>
  <c r="AA4607" i="35" s="1"/>
  <c r="U4674" i="35"/>
  <c r="AA4674" i="35" s="1"/>
  <c r="U4748" i="35"/>
  <c r="AA4748" i="35" s="1"/>
  <c r="U4785" i="35"/>
  <c r="AA4785" i="35" s="1"/>
  <c r="U4787" i="35"/>
  <c r="AA4787" i="35" s="1"/>
  <c r="U4822" i="35"/>
  <c r="AA4822" i="35" s="1"/>
  <c r="U4865" i="35"/>
  <c r="AA4865" i="35" s="1"/>
  <c r="U4867" i="35"/>
  <c r="AA4867" i="35" s="1"/>
  <c r="U4947" i="35"/>
  <c r="AA4947" i="35" s="1"/>
  <c r="U4982" i="35"/>
  <c r="AA4982" i="35" s="1"/>
  <c r="U5086" i="35"/>
  <c r="AA5086" i="35" s="1"/>
  <c r="U4591" i="35"/>
  <c r="AA4591" i="35" s="1"/>
  <c r="U4639" i="35"/>
  <c r="AA4639" i="35" s="1"/>
  <c r="U4658" i="35"/>
  <c r="AA4658" i="35" s="1"/>
  <c r="U4687" i="35"/>
  <c r="AA4687" i="35" s="1"/>
  <c r="U4918" i="35"/>
  <c r="AA4918" i="35" s="1"/>
  <c r="U5007" i="35"/>
  <c r="AA5007" i="35" s="1"/>
  <c r="U4539" i="35"/>
  <c r="AA4539" i="35" s="1"/>
  <c r="U4593" i="35"/>
  <c r="AA4593" i="35" s="1"/>
  <c r="U4625" i="35"/>
  <c r="AA4625" i="35" s="1"/>
  <c r="U4716" i="35"/>
  <c r="AA4716" i="35" s="1"/>
  <c r="U4806" i="35"/>
  <c r="AA4806" i="35" s="1"/>
  <c r="U4849" i="35"/>
  <c r="AA4849" i="35" s="1"/>
  <c r="U4851" i="35"/>
  <c r="AA4851" i="35" s="1"/>
  <c r="U4930" i="35"/>
  <c r="AA4930" i="35" s="1"/>
  <c r="U5020" i="35"/>
  <c r="AA5020" i="35" s="1"/>
  <c r="U5027" i="35"/>
  <c r="AA5027" i="35" s="1"/>
  <c r="U5031" i="35"/>
  <c r="AA5031" i="35" s="1"/>
  <c r="U5061" i="35"/>
  <c r="AA5061" i="35" s="1"/>
  <c r="U5063" i="35"/>
  <c r="AA5063" i="35" s="1"/>
  <c r="U4577" i="35"/>
  <c r="AA4577" i="35" s="1"/>
  <c r="U4595" i="35"/>
  <c r="AA4595" i="35" s="1"/>
  <c r="U4655" i="35"/>
  <c r="AA4655" i="35" s="1"/>
  <c r="U4729" i="35"/>
  <c r="AA4729" i="35" s="1"/>
  <c r="U4755" i="35"/>
  <c r="AA4755" i="35" s="1"/>
  <c r="U4764" i="35"/>
  <c r="AA4764" i="35" s="1"/>
  <c r="U4771" i="35"/>
  <c r="AA4771" i="35" s="1"/>
  <c r="U4880" i="35"/>
  <c r="AA4880" i="35" s="1"/>
  <c r="U4886" i="35"/>
  <c r="AA4886" i="35" s="1"/>
  <c r="U4900" i="35"/>
  <c r="AA4900" i="35" s="1"/>
  <c r="U4579" i="35"/>
  <c r="AA4579" i="35" s="1"/>
  <c r="U4844" i="35"/>
  <c r="AA4844" i="35" s="1"/>
  <c r="U5046" i="35"/>
  <c r="AA5046" i="35" s="1"/>
  <c r="U5057" i="35"/>
  <c r="AA5057" i="35" s="1"/>
  <c r="U4700" i="35"/>
  <c r="AA4700" i="35" s="1"/>
  <c r="U4709" i="35"/>
  <c r="AA4709" i="35" s="1"/>
  <c r="U4720" i="35"/>
  <c r="AA4720" i="35" s="1"/>
  <c r="U4962" i="35"/>
  <c r="AA4962" i="35" s="1"/>
  <c r="U4966" i="35"/>
  <c r="AA4966" i="35" s="1"/>
  <c r="U4988" i="35"/>
  <c r="AA4988" i="35" s="1"/>
  <c r="U5071" i="35"/>
  <c r="AA5071" i="35" s="1"/>
  <c r="U5110" i="35"/>
  <c r="AA5110" i="35" s="1"/>
  <c r="U5112" i="35"/>
  <c r="AA5112" i="35" s="1"/>
  <c r="U5074" i="35"/>
  <c r="AA5074" i="35" s="1"/>
  <c r="U5122" i="35"/>
  <c r="AA5122" i="35" s="1"/>
  <c r="U5211" i="35"/>
  <c r="AA5211" i="35" s="1"/>
  <c r="U5220" i="35"/>
  <c r="AA5220" i="35" s="1"/>
  <c r="U5245" i="35"/>
  <c r="AA5245" i="35" s="1"/>
  <c r="U5252" i="35"/>
  <c r="AA5252" i="35" s="1"/>
  <c r="U5270" i="35"/>
  <c r="AA5270" i="35" s="1"/>
  <c r="U5272" i="35"/>
  <c r="AA5272" i="35" s="1"/>
  <c r="U5327" i="35"/>
  <c r="AA5327" i="35" s="1"/>
  <c r="U5382" i="35"/>
  <c r="AA5382" i="35" s="1"/>
  <c r="U5384" i="35"/>
  <c r="AA5384" i="35" s="1"/>
  <c r="U5409" i="35"/>
  <c r="AA5409" i="35" s="1"/>
  <c r="U5414" i="35"/>
  <c r="AA5414" i="35" s="1"/>
  <c r="U5600" i="35"/>
  <c r="AA5600" i="35" s="1"/>
  <c r="U5620" i="35"/>
  <c r="AA5620" i="35" s="1"/>
  <c r="U5622" i="35"/>
  <c r="AA5622" i="35" s="1"/>
  <c r="U5166" i="35"/>
  <c r="AA5166" i="35" s="1"/>
  <c r="U5400" i="35"/>
  <c r="AA5400" i="35" s="1"/>
  <c r="U5422" i="35"/>
  <c r="AA5422" i="35" s="1"/>
  <c r="U5462" i="35"/>
  <c r="AA5462" i="35" s="1"/>
  <c r="U5204" i="35"/>
  <c r="AA5204" i="35" s="1"/>
  <c r="U5528" i="35"/>
  <c r="AA5528" i="35" s="1"/>
  <c r="U5543" i="35"/>
  <c r="AA5543" i="35" s="1"/>
  <c r="U5580" i="35"/>
  <c r="AA5580" i="35" s="1"/>
  <c r="U5582" i="35"/>
  <c r="AA5582" i="35" s="1"/>
  <c r="U5062" i="35"/>
  <c r="AA5062" i="35" s="1"/>
  <c r="U5104" i="35"/>
  <c r="AA5104" i="35" s="1"/>
  <c r="U5119" i="35"/>
  <c r="AA5119" i="35" s="1"/>
  <c r="U5132" i="35"/>
  <c r="AA5132" i="35" s="1"/>
  <c r="U5139" i="35"/>
  <c r="AA5139" i="35" s="1"/>
  <c r="U5150" i="35"/>
  <c r="AA5150" i="35" s="1"/>
  <c r="U5168" i="35"/>
  <c r="AA5168" i="35" s="1"/>
  <c r="U5195" i="35"/>
  <c r="AA5195" i="35" s="1"/>
  <c r="U5206" i="35"/>
  <c r="AA5206" i="35" s="1"/>
  <c r="U5263" i="35"/>
  <c r="AA5263" i="35" s="1"/>
  <c r="U5281" i="35"/>
  <c r="AA5281" i="35" s="1"/>
  <c r="U5297" i="35"/>
  <c r="AA5297" i="35" s="1"/>
  <c r="U5313" i="35"/>
  <c r="AA5313" i="35" s="1"/>
  <c r="U5333" i="35"/>
  <c r="AA5333" i="35" s="1"/>
  <c r="U5335" i="35"/>
  <c r="AA5335" i="35" s="1"/>
  <c r="U5339" i="35"/>
  <c r="AA5339" i="35" s="1"/>
  <c r="U5375" i="35"/>
  <c r="AA5375" i="35" s="1"/>
  <c r="U5433" i="35"/>
  <c r="AA5433" i="35" s="1"/>
  <c r="U5437" i="35"/>
  <c r="AA5437" i="35" s="1"/>
  <c r="U5484" i="35"/>
  <c r="AA5484" i="35" s="1"/>
  <c r="U5174" i="35"/>
  <c r="AA5174" i="35" s="1"/>
  <c r="U5532" i="35"/>
  <c r="AA5532" i="35" s="1"/>
  <c r="U5534" i="35"/>
  <c r="AA5534" i="35" s="1"/>
  <c r="U5265" i="35"/>
  <c r="AA5265" i="35" s="1"/>
  <c r="U5285" i="35"/>
  <c r="AA5285" i="35" s="1"/>
  <c r="U5287" i="35"/>
  <c r="AA5287" i="35" s="1"/>
  <c r="U5303" i="35"/>
  <c r="AA5303" i="35" s="1"/>
  <c r="U5357" i="35"/>
  <c r="AA5357" i="35" s="1"/>
  <c r="U5362" i="35"/>
  <c r="AA5362" i="35" s="1"/>
  <c r="U5364" i="35"/>
  <c r="AA5364" i="35" s="1"/>
  <c r="U5377" i="35"/>
  <c r="AA5377" i="35" s="1"/>
  <c r="U5468" i="35"/>
  <c r="AA5468" i="35" s="1"/>
  <c r="U5470" i="35"/>
  <c r="AA5470" i="35" s="1"/>
  <c r="U5508" i="35"/>
  <c r="AA5508" i="35" s="1"/>
  <c r="U5079" i="35"/>
  <c r="AA5079" i="35" s="1"/>
  <c r="U5116" i="35"/>
  <c r="AA5116" i="35" s="1"/>
  <c r="U5125" i="35"/>
  <c r="AA5125" i="35" s="1"/>
  <c r="U5127" i="35"/>
  <c r="AA5127" i="35" s="1"/>
  <c r="U5172" i="35"/>
  <c r="AA5172" i="35" s="1"/>
  <c r="U5073" i="35"/>
  <c r="AA5073" i="35" s="1"/>
  <c r="U5075" i="35"/>
  <c r="AA5075" i="35" s="1"/>
  <c r="U5094" i="35"/>
  <c r="AA5094" i="35" s="1"/>
  <c r="U5123" i="35"/>
  <c r="AA5123" i="35" s="1"/>
  <c r="U5152" i="35"/>
  <c r="AA5152" i="35" s="1"/>
  <c r="U5158" i="35"/>
  <c r="AA5158" i="35" s="1"/>
  <c r="U5201" i="35"/>
  <c r="AA5201" i="35" s="1"/>
  <c r="U5233" i="35"/>
  <c r="AA5233" i="35" s="1"/>
  <c r="U5249" i="35"/>
  <c r="AA5249" i="35" s="1"/>
  <c r="U5271" i="35"/>
  <c r="AA5271" i="35" s="1"/>
  <c r="U5383" i="35"/>
  <c r="AA5383" i="35" s="1"/>
  <c r="U5492" i="35"/>
  <c r="AA5492" i="35" s="1"/>
  <c r="U5510" i="35"/>
  <c r="AA5510" i="35" s="1"/>
  <c r="U5571" i="35"/>
  <c r="AA5571" i="35" s="1"/>
  <c r="U5599" i="35"/>
  <c r="AA5599" i="35" s="1"/>
  <c r="U5755" i="35"/>
  <c r="AA5755" i="35" s="1"/>
  <c r="U5219" i="35"/>
  <c r="AA5219" i="35" s="1"/>
  <c r="U5221" i="35"/>
  <c r="AA5221" i="35" s="1"/>
  <c r="U5237" i="35"/>
  <c r="AA5237" i="35" s="1"/>
  <c r="U5253" i="35"/>
  <c r="AA5253" i="35" s="1"/>
  <c r="U5275" i="35"/>
  <c r="AA5275" i="35" s="1"/>
  <c r="U5448" i="35"/>
  <c r="AA5448" i="35" s="1"/>
  <c r="U5474" i="35"/>
  <c r="AA5474" i="35" s="1"/>
  <c r="U5055" i="35"/>
  <c r="AA5055" i="35" s="1"/>
  <c r="U5090" i="35"/>
  <c r="AA5090" i="35" s="1"/>
  <c r="U5142" i="35"/>
  <c r="AA5142" i="35" s="1"/>
  <c r="U5156" i="35"/>
  <c r="AA5156" i="35" s="1"/>
  <c r="U5167" i="35"/>
  <c r="AA5167" i="35" s="1"/>
  <c r="U5332" i="35"/>
  <c r="AA5332" i="35" s="1"/>
  <c r="U5346" i="35"/>
  <c r="AA5346" i="35" s="1"/>
  <c r="U5350" i="35"/>
  <c r="AA5350" i="35" s="1"/>
  <c r="U5430" i="35"/>
  <c r="AA5430" i="35" s="1"/>
  <c r="U5550" i="35"/>
  <c r="AA5550" i="35" s="1"/>
  <c r="U5595" i="35"/>
  <c r="AA5595" i="35" s="1"/>
  <c r="U5293" i="35"/>
  <c r="AA5293" i="35" s="1"/>
  <c r="U5309" i="35"/>
  <c r="AA5309" i="35" s="1"/>
  <c r="U5336" i="35"/>
  <c r="AA5336" i="35" s="1"/>
  <c r="U5405" i="35"/>
  <c r="AA5405" i="35" s="1"/>
  <c r="U5436" i="35"/>
  <c r="AA5436" i="35" s="1"/>
  <c r="U5485" i="35"/>
  <c r="AA5485" i="35" s="1"/>
  <c r="U5487" i="35"/>
  <c r="AA5487" i="35" s="1"/>
  <c r="U5198" i="35"/>
  <c r="AA5198" i="35" s="1"/>
  <c r="U5282" i="35"/>
  <c r="AA5282" i="35" s="1"/>
  <c r="U5284" i="35"/>
  <c r="AA5284" i="35" s="1"/>
  <c r="U5298" i="35"/>
  <c r="AA5298" i="35" s="1"/>
  <c r="U5300" i="35"/>
  <c r="AA5300" i="35" s="1"/>
  <c r="U5314" i="35"/>
  <c r="AA5314" i="35" s="1"/>
  <c r="U5361" i="35"/>
  <c r="AA5361" i="35" s="1"/>
  <c r="U5391" i="35"/>
  <c r="AA5391" i="35" s="1"/>
  <c r="U5393" i="35"/>
  <c r="AA5393" i="35" s="1"/>
  <c r="U5425" i="35"/>
  <c r="AA5425" i="35" s="1"/>
  <c r="U5318" i="35"/>
  <c r="AA5318" i="35" s="1"/>
  <c r="U5407" i="35"/>
  <c r="AA5407" i="35" s="1"/>
  <c r="U5465" i="35"/>
  <c r="AA5465" i="35" s="1"/>
  <c r="U5469" i="35"/>
  <c r="AA5469" i="35" s="1"/>
  <c r="U5120" i="35"/>
  <c r="AA5120" i="35" s="1"/>
  <c r="U5164" i="35"/>
  <c r="AA5164" i="35" s="1"/>
  <c r="U5171" i="35"/>
  <c r="AA5171" i="35" s="1"/>
  <c r="U5266" i="35"/>
  <c r="AA5266" i="35" s="1"/>
  <c r="U5320" i="35"/>
  <c r="AA5320" i="35" s="1"/>
  <c r="U5367" i="35"/>
  <c r="AA5367" i="35" s="1"/>
  <c r="U5680" i="35"/>
  <c r="AA5680" i="35" s="1"/>
  <c r="U5703" i="35"/>
  <c r="AA5703" i="35" s="1"/>
  <c r="U5763" i="35"/>
  <c r="AA5763" i="35" s="1"/>
  <c r="U5769" i="35"/>
  <c r="AA5769" i="35" s="1"/>
  <c r="U5804" i="35"/>
  <c r="AA5804" i="35" s="1"/>
  <c r="U5529" i="35"/>
  <c r="AA5529" i="35" s="1"/>
  <c r="U5540" i="35"/>
  <c r="AA5540" i="35" s="1"/>
  <c r="U5542" i="35"/>
  <c r="AA5542" i="35" s="1"/>
  <c r="U5544" i="35"/>
  <c r="AA5544" i="35" s="1"/>
  <c r="U5546" i="35"/>
  <c r="AA5546" i="35" s="1"/>
  <c r="U5711" i="35"/>
  <c r="AA5711" i="35" s="1"/>
  <c r="U5732" i="35"/>
  <c r="AA5732" i="35" s="1"/>
  <c r="U5734" i="35"/>
  <c r="AA5734" i="35" s="1"/>
  <c r="U5736" i="35"/>
  <c r="AA5736" i="35" s="1"/>
  <c r="U5744" i="35"/>
  <c r="AA5744" i="35" s="1"/>
  <c r="U5796" i="35"/>
  <c r="AA5796" i="35" s="1"/>
  <c r="U5877" i="35"/>
  <c r="AA5877" i="35" s="1"/>
  <c r="U5899" i="35"/>
  <c r="AA5899" i="35" s="1"/>
  <c r="U5934" i="35"/>
  <c r="AA5934" i="35" s="1"/>
  <c r="U5947" i="35"/>
  <c r="AA5947" i="35" s="1"/>
  <c r="U5949" i="35"/>
  <c r="AA5949" i="35" s="1"/>
  <c r="U5960" i="35"/>
  <c r="AA5960" i="35" s="1"/>
  <c r="U6006" i="35"/>
  <c r="AA6006" i="35" s="1"/>
  <c r="U6042" i="35"/>
  <c r="AA6042" i="35" s="1"/>
  <c r="U5655" i="35"/>
  <c r="AA5655" i="35" s="1"/>
  <c r="U5713" i="35"/>
  <c r="AA5713" i="35" s="1"/>
  <c r="U5777" i="35"/>
  <c r="AA5777" i="35" s="1"/>
  <c r="U5806" i="35"/>
  <c r="AA5806" i="35" s="1"/>
  <c r="U5819" i="35"/>
  <c r="AA5819" i="35" s="1"/>
  <c r="U5821" i="35"/>
  <c r="AA5821" i="35" s="1"/>
  <c r="U5832" i="35"/>
  <c r="AA5832" i="35" s="1"/>
  <c r="U5868" i="35"/>
  <c r="AA5868" i="35" s="1"/>
  <c r="U5912" i="35"/>
  <c r="AA5912" i="35" s="1"/>
  <c r="U5914" i="35"/>
  <c r="AA5914" i="35" s="1"/>
  <c r="U5925" i="35"/>
  <c r="AA5925" i="35" s="1"/>
  <c r="U5940" i="35"/>
  <c r="AA5940" i="35" s="1"/>
  <c r="U5962" i="35"/>
  <c r="AA5962" i="35" s="1"/>
  <c r="U5638" i="35"/>
  <c r="AA5638" i="35" s="1"/>
  <c r="U5663" i="35"/>
  <c r="AA5663" i="35" s="1"/>
  <c r="U5694" i="35"/>
  <c r="AA5694" i="35" s="1"/>
  <c r="U5715" i="35"/>
  <c r="AA5715" i="35" s="1"/>
  <c r="U5721" i="35"/>
  <c r="AA5721" i="35" s="1"/>
  <c r="U5750" i="35"/>
  <c r="AA5750" i="35" s="1"/>
  <c r="U5752" i="35"/>
  <c r="AA5752" i="35" s="1"/>
  <c r="U5916" i="35"/>
  <c r="AA5916" i="35" s="1"/>
  <c r="U5993" i="35"/>
  <c r="AA5993" i="35" s="1"/>
  <c r="U5601" i="35"/>
  <c r="AA5601" i="35" s="1"/>
  <c r="U5623" i="35"/>
  <c r="AA5623" i="35" s="1"/>
  <c r="U5625" i="35"/>
  <c r="AA5625" i="35" s="1"/>
  <c r="U5665" i="35"/>
  <c r="AA5665" i="35" s="1"/>
  <c r="U5667" i="35"/>
  <c r="AA5667" i="35" s="1"/>
  <c r="U5719" i="35"/>
  <c r="AA5719" i="35" s="1"/>
  <c r="U5725" i="35"/>
  <c r="AA5725" i="35" s="1"/>
  <c r="U5727" i="35"/>
  <c r="AA5727" i="35" s="1"/>
  <c r="U5748" i="35"/>
  <c r="AA5748" i="35" s="1"/>
  <c r="U5779" i="35"/>
  <c r="AA5779" i="35" s="1"/>
  <c r="U5785" i="35"/>
  <c r="AA5785" i="35" s="1"/>
  <c r="U5789" i="35"/>
  <c r="AA5789" i="35" s="1"/>
  <c r="U5791" i="35"/>
  <c r="AA5791" i="35" s="1"/>
  <c r="U5812" i="35"/>
  <c r="AA5812" i="35" s="1"/>
  <c r="U5814" i="35"/>
  <c r="AA5814" i="35" s="1"/>
  <c r="U5825" i="35"/>
  <c r="AA5825" i="35" s="1"/>
  <c r="U5883" i="35"/>
  <c r="AA5883" i="35" s="1"/>
  <c r="U5918" i="35"/>
  <c r="AA5918" i="35" s="1"/>
  <c r="U5964" i="35"/>
  <c r="AA5964" i="35" s="1"/>
  <c r="U6078" i="35"/>
  <c r="AA6078" i="35" s="1"/>
  <c r="U5616" i="35"/>
  <c r="AA5616" i="35" s="1"/>
  <c r="U5679" i="35"/>
  <c r="AA5679" i="35" s="1"/>
  <c r="U5689" i="35"/>
  <c r="AA5689" i="35" s="1"/>
  <c r="U5729" i="35"/>
  <c r="AA5729" i="35" s="1"/>
  <c r="U5764" i="35"/>
  <c r="AA5764" i="35" s="1"/>
  <c r="U5766" i="35"/>
  <c r="AA5766" i="35" s="1"/>
  <c r="U5768" i="35"/>
  <c r="AA5768" i="35" s="1"/>
  <c r="U5772" i="35"/>
  <c r="AA5772" i="35" s="1"/>
  <c r="U5845" i="35"/>
  <c r="AA5845" i="35" s="1"/>
  <c r="U5889" i="35"/>
  <c r="AA5889" i="35" s="1"/>
  <c r="U5931" i="35"/>
  <c r="AA5931" i="35" s="1"/>
  <c r="U5972" i="35"/>
  <c r="AA5972" i="35" s="1"/>
  <c r="U6007" i="35"/>
  <c r="AA6007" i="35" s="1"/>
  <c r="U6058" i="35"/>
  <c r="AA6058" i="35" s="1"/>
  <c r="U6064" i="35"/>
  <c r="AA6064" i="35" s="1"/>
  <c r="U5614" i="35"/>
  <c r="AA5614" i="35" s="1"/>
  <c r="U5648" i="35"/>
  <c r="AA5648" i="35" s="1"/>
  <c r="U5979" i="35"/>
  <c r="AA5979" i="35" s="1"/>
  <c r="U5558" i="35"/>
  <c r="AA5558" i="35" s="1"/>
  <c r="U5577" i="35"/>
  <c r="AA5577" i="35" s="1"/>
  <c r="U5588" i="35"/>
  <c r="AA5588" i="35" s="1"/>
  <c r="U5590" i="35"/>
  <c r="AA5590" i="35" s="1"/>
  <c r="U5592" i="35"/>
  <c r="AA5592" i="35" s="1"/>
  <c r="U5598" i="35"/>
  <c r="AA5598" i="35" s="1"/>
  <c r="U5644" i="35"/>
  <c r="AA5644" i="35" s="1"/>
  <c r="U5652" i="35"/>
  <c r="AA5652" i="35" s="1"/>
  <c r="U5654" i="35"/>
  <c r="AA5654" i="35" s="1"/>
  <c r="U5656" i="35"/>
  <c r="AA5656" i="35" s="1"/>
  <c r="U5710" i="35"/>
  <c r="AA5710" i="35" s="1"/>
  <c r="U5735" i="35"/>
  <c r="AA5735" i="35" s="1"/>
  <c r="U5745" i="35"/>
  <c r="AA5745" i="35" s="1"/>
  <c r="U5776" i="35"/>
  <c r="AA5776" i="35" s="1"/>
  <c r="U5807" i="35"/>
  <c r="AA5807" i="35" s="1"/>
  <c r="U5818" i="35"/>
  <c r="AA5818" i="35" s="1"/>
  <c r="U5822" i="35"/>
  <c r="AA5822" i="35" s="1"/>
  <c r="U5871" i="35"/>
  <c r="AA5871" i="35" s="1"/>
  <c r="U5948" i="35"/>
  <c r="AA5948" i="35" s="1"/>
  <c r="U5950" i="35"/>
  <c r="AA5950" i="35" s="1"/>
  <c r="U6001" i="35"/>
  <c r="AA6001" i="35" s="1"/>
  <c r="U6041" i="35"/>
  <c r="AA6041" i="35" s="1"/>
  <c r="U5718" i="35"/>
  <c r="AA5718" i="35" s="1"/>
  <c r="U5720" i="35"/>
  <c r="AA5720" i="35" s="1"/>
  <c r="U5747" i="35"/>
  <c r="AA5747" i="35" s="1"/>
  <c r="U5753" i="35"/>
  <c r="AA5753" i="35" s="1"/>
  <c r="U5757" i="35"/>
  <c r="AA5757" i="35" s="1"/>
  <c r="U5759" i="35"/>
  <c r="AA5759" i="35" s="1"/>
  <c r="U5880" i="35"/>
  <c r="AA5880" i="35" s="1"/>
  <c r="U5882" i="35"/>
  <c r="AA5882" i="35" s="1"/>
  <c r="U5994" i="35"/>
  <c r="AA5994" i="35" s="1"/>
  <c r="U6013" i="35"/>
  <c r="AA6013" i="35" s="1"/>
  <c r="U6045" i="35"/>
  <c r="AA6045" i="35" s="1"/>
  <c r="U5585" i="35"/>
  <c r="AA5585" i="35" s="1"/>
  <c r="U5602" i="35"/>
  <c r="AA5602" i="35" s="1"/>
  <c r="U5639" i="35"/>
  <c r="AA5639" i="35" s="1"/>
  <c r="U5662" i="35"/>
  <c r="AA5662" i="35" s="1"/>
  <c r="U5668" i="35"/>
  <c r="AA5668" i="35" s="1"/>
  <c r="U5670" i="35"/>
  <c r="AA5670" i="35" s="1"/>
  <c r="U5672" i="35"/>
  <c r="AA5672" i="35" s="1"/>
  <c r="U5674" i="35"/>
  <c r="AA5674" i="35" s="1"/>
  <c r="U5697" i="35"/>
  <c r="AA5697" i="35" s="1"/>
  <c r="U5728" i="35"/>
  <c r="AA5728" i="35" s="1"/>
  <c r="U5751" i="35"/>
  <c r="AA5751" i="35" s="1"/>
  <c r="U5761" i="35"/>
  <c r="AA5761" i="35" s="1"/>
  <c r="U5780" i="35"/>
  <c r="AA5780" i="35" s="1"/>
  <c r="U5782" i="35"/>
  <c r="AA5782" i="35" s="1"/>
  <c r="U5784" i="35"/>
  <c r="AA5784" i="35" s="1"/>
  <c r="U5792" i="35"/>
  <c r="AA5792" i="35" s="1"/>
  <c r="U5811" i="35"/>
  <c r="AA5811" i="35" s="1"/>
  <c r="U5824" i="35"/>
  <c r="AA5824" i="35" s="1"/>
  <c r="U5833" i="35"/>
  <c r="AA5833" i="35" s="1"/>
  <c r="U5844" i="35"/>
  <c r="AA5844" i="35" s="1"/>
  <c r="U5884" i="35"/>
  <c r="AA5884" i="35" s="1"/>
  <c r="U5893" i="35"/>
  <c r="AA5893" i="35" s="1"/>
  <c r="U5919" i="35"/>
  <c r="AA5919" i="35" s="1"/>
  <c r="U5921" i="35"/>
  <c r="AA5921" i="35" s="1"/>
  <c r="U5976" i="35"/>
  <c r="AA5976" i="35" s="1"/>
  <c r="U6055" i="35"/>
  <c r="AA6055" i="35" s="1"/>
  <c r="U6039" i="35"/>
  <c r="AA6039" i="35" s="1"/>
  <c r="U6074" i="35"/>
  <c r="AA6074" i="35" s="1"/>
  <c r="U6081" i="35"/>
  <c r="AA6081" i="35" s="1"/>
  <c r="U6141" i="35"/>
  <c r="AA6141" i="35" s="1"/>
  <c r="U6152" i="35"/>
  <c r="AA6152" i="35" s="1"/>
  <c r="U6161" i="35"/>
  <c r="AA6161" i="35" s="1"/>
  <c r="U6176" i="35"/>
  <c r="AA6176" i="35" s="1"/>
  <c r="U6247" i="35"/>
  <c r="AA6247" i="35" s="1"/>
  <c r="U6273" i="35"/>
  <c r="AA6273" i="35" s="1"/>
  <c r="U6305" i="35"/>
  <c r="AA6305" i="35" s="1"/>
  <c r="U6379" i="35"/>
  <c r="AA6379" i="35" s="1"/>
  <c r="U6401" i="35"/>
  <c r="AA6401" i="35" s="1"/>
  <c r="U6087" i="35"/>
  <c r="AA6087" i="35" s="1"/>
  <c r="U6119" i="35"/>
  <c r="AA6119" i="35" s="1"/>
  <c r="U6198" i="35"/>
  <c r="AA6198" i="35" s="1"/>
  <c r="U6209" i="35"/>
  <c r="AA6209" i="35" s="1"/>
  <c r="U6262" i="35"/>
  <c r="AA6262" i="35" s="1"/>
  <c r="U6416" i="35"/>
  <c r="AA6416" i="35" s="1"/>
  <c r="U6180" i="35"/>
  <c r="AA6180" i="35" s="1"/>
  <c r="U6182" i="35"/>
  <c r="AA6182" i="35" s="1"/>
  <c r="U6260" i="35"/>
  <c r="AA6260" i="35" s="1"/>
  <c r="U6294" i="35"/>
  <c r="AA6294" i="35" s="1"/>
  <c r="U6324" i="35"/>
  <c r="AA6324" i="35" s="1"/>
  <c r="U6341" i="35"/>
  <c r="AA6341" i="35" s="1"/>
  <c r="U6372" i="35"/>
  <c r="AA6372" i="35" s="1"/>
  <c r="U6394" i="35"/>
  <c r="AA6394" i="35" s="1"/>
  <c r="U6420" i="35"/>
  <c r="AA6420" i="35" s="1"/>
  <c r="U6571" i="35"/>
  <c r="AA6571" i="35" s="1"/>
  <c r="U6617" i="35"/>
  <c r="AA6617" i="35" s="1"/>
  <c r="U6106" i="35"/>
  <c r="AA6106" i="35" s="1"/>
  <c r="U6217" i="35"/>
  <c r="AA6217" i="35" s="1"/>
  <c r="U6429" i="35"/>
  <c r="AA6429" i="35" s="1"/>
  <c r="U6631" i="35"/>
  <c r="AA6631" i="35" s="1"/>
  <c r="U6663" i="35"/>
  <c r="AA6663" i="35" s="1"/>
  <c r="U6080" i="35"/>
  <c r="AA6080" i="35" s="1"/>
  <c r="U6125" i="35"/>
  <c r="AA6125" i="35" s="1"/>
  <c r="U6132" i="35"/>
  <c r="AA6132" i="35" s="1"/>
  <c r="U6136" i="35"/>
  <c r="AA6136" i="35" s="1"/>
  <c r="U6145" i="35"/>
  <c r="AA6145" i="35" s="1"/>
  <c r="U6160" i="35"/>
  <c r="AA6160" i="35" s="1"/>
  <c r="U6184" i="35"/>
  <c r="AA6184" i="35" s="1"/>
  <c r="U6236" i="35"/>
  <c r="AA6236" i="35" s="1"/>
  <c r="U6292" i="35"/>
  <c r="AA6292" i="35" s="1"/>
  <c r="U6385" i="35"/>
  <c r="AA6385" i="35" s="1"/>
  <c r="U6433" i="35"/>
  <c r="AA6433" i="35" s="1"/>
  <c r="U6457" i="35"/>
  <c r="AA6457" i="35" s="1"/>
  <c r="U6112" i="35"/>
  <c r="AA6112" i="35" s="1"/>
  <c r="U6204" i="35"/>
  <c r="AA6204" i="35" s="1"/>
  <c r="U6238" i="35"/>
  <c r="AA6238" i="35" s="1"/>
  <c r="U6281" i="35"/>
  <c r="AA6281" i="35" s="1"/>
  <c r="U6330" i="35"/>
  <c r="AA6330" i="35" s="1"/>
  <c r="U6347" i="35"/>
  <c r="AA6347" i="35" s="1"/>
  <c r="U6446" i="35"/>
  <c r="AA6446" i="35" s="1"/>
  <c r="U6448" i="35"/>
  <c r="AA6448" i="35" s="1"/>
  <c r="U6459" i="35"/>
  <c r="AA6459" i="35" s="1"/>
  <c r="U6461" i="35"/>
  <c r="AA6461" i="35" s="1"/>
  <c r="U6029" i="35"/>
  <c r="AA6029" i="35" s="1"/>
  <c r="U6038" i="35"/>
  <c r="AA6038" i="35" s="1"/>
  <c r="U6097" i="35"/>
  <c r="AA6097" i="35" s="1"/>
  <c r="U6186" i="35"/>
  <c r="AA6186" i="35" s="1"/>
  <c r="U6195" i="35"/>
  <c r="AA6195" i="35" s="1"/>
  <c r="U6206" i="35"/>
  <c r="AA6206" i="35" s="1"/>
  <c r="U6208" i="35"/>
  <c r="AA6208" i="35" s="1"/>
  <c r="U6221" i="35"/>
  <c r="AA6221" i="35" s="1"/>
  <c r="U6225" i="35"/>
  <c r="AA6225" i="35" s="1"/>
  <c r="U6227" i="35"/>
  <c r="AA6227" i="35" s="1"/>
  <c r="U6231" i="35"/>
  <c r="AA6231" i="35" s="1"/>
  <c r="U6268" i="35"/>
  <c r="AA6268" i="35" s="1"/>
  <c r="U6349" i="35"/>
  <c r="AA6349" i="35" s="1"/>
  <c r="U6404" i="35"/>
  <c r="AA6404" i="35" s="1"/>
  <c r="U6411" i="35"/>
  <c r="AA6411" i="35" s="1"/>
  <c r="U6613" i="35"/>
  <c r="AA6613" i="35" s="1"/>
  <c r="U6077" i="35"/>
  <c r="AA6077" i="35" s="1"/>
  <c r="U6118" i="35"/>
  <c r="AA6118" i="35" s="1"/>
  <c r="U6120" i="35"/>
  <c r="AA6120" i="35" s="1"/>
  <c r="U6129" i="35"/>
  <c r="AA6129" i="35" s="1"/>
  <c r="U6144" i="35"/>
  <c r="AA6144" i="35" s="1"/>
  <c r="U6164" i="35"/>
  <c r="AA6164" i="35" s="1"/>
  <c r="U6166" i="35"/>
  <c r="AA6166" i="35" s="1"/>
  <c r="U6177" i="35"/>
  <c r="AA6177" i="35" s="1"/>
  <c r="U6233" i="35"/>
  <c r="AA6233" i="35" s="1"/>
  <c r="U6278" i="35"/>
  <c r="AA6278" i="35" s="1"/>
  <c r="U6285" i="35"/>
  <c r="AA6285" i="35" s="1"/>
  <c r="U6300" i="35"/>
  <c r="AA6300" i="35" s="1"/>
  <c r="U6302" i="35"/>
  <c r="AA6302" i="35" s="1"/>
  <c r="U6308" i="35"/>
  <c r="AA6308" i="35" s="1"/>
  <c r="U6317" i="35"/>
  <c r="AA6317" i="35" s="1"/>
  <c r="U6325" i="35"/>
  <c r="AA6325" i="35" s="1"/>
  <c r="U6332" i="35"/>
  <c r="AA6332" i="35" s="1"/>
  <c r="U6334" i="35"/>
  <c r="AA6334" i="35" s="1"/>
  <c r="U6413" i="35"/>
  <c r="AA6413" i="35" s="1"/>
  <c r="U6426" i="35"/>
  <c r="AA6426" i="35" s="1"/>
  <c r="U6469" i="35"/>
  <c r="AA6469" i="35" s="1"/>
  <c r="U6353" i="35"/>
  <c r="AA6353" i="35" s="1"/>
  <c r="U6362" i="35"/>
  <c r="AA6362" i="35" s="1"/>
  <c r="U6384" i="35"/>
  <c r="AA6384" i="35" s="1"/>
  <c r="U6393" i="35"/>
  <c r="AA6393" i="35" s="1"/>
  <c r="U6417" i="35"/>
  <c r="AA6417" i="35" s="1"/>
  <c r="U6441" i="35"/>
  <c r="AA6441" i="35" s="1"/>
  <c r="U6609" i="35"/>
  <c r="AA6609" i="35" s="1"/>
  <c r="U6109" i="35"/>
  <c r="AA6109" i="35" s="1"/>
  <c r="U6122" i="35"/>
  <c r="AA6122" i="35" s="1"/>
  <c r="U6157" i="35"/>
  <c r="AA6157" i="35" s="1"/>
  <c r="U6201" i="35"/>
  <c r="AA6201" i="35" s="1"/>
  <c r="U6276" i="35"/>
  <c r="AA6276" i="35" s="1"/>
  <c r="U6340" i="35"/>
  <c r="AA6340" i="35" s="1"/>
  <c r="U6432" i="35"/>
  <c r="AA6432" i="35" s="1"/>
  <c r="U5997" i="35"/>
  <c r="AA5997" i="35" s="1"/>
  <c r="U6004" i="35"/>
  <c r="AA6004" i="35" s="1"/>
  <c r="U6026" i="35"/>
  <c r="AA6026" i="35" s="1"/>
  <c r="U6170" i="35"/>
  <c r="AA6170" i="35" s="1"/>
  <c r="U6265" i="35"/>
  <c r="AA6265" i="35" s="1"/>
  <c r="U6357" i="35"/>
  <c r="AA6357" i="35" s="1"/>
  <c r="U6366" i="35"/>
  <c r="AA6366" i="35" s="1"/>
  <c r="U6443" i="35"/>
  <c r="AA6443" i="35" s="1"/>
  <c r="U6096" i="35"/>
  <c r="AA6096" i="35" s="1"/>
  <c r="U6282" i="35"/>
  <c r="AA6282" i="35" s="1"/>
  <c r="U6449" i="35"/>
  <c r="AA6449" i="35" s="1"/>
  <c r="U6462" i="35"/>
  <c r="AA6462" i="35" s="1"/>
  <c r="U6520" i="35"/>
  <c r="AA6520" i="35" s="1"/>
  <c r="U6578" i="35"/>
  <c r="AA6578" i="35" s="1"/>
  <c r="U6592" i="35"/>
  <c r="AA6592" i="35" s="1"/>
  <c r="U6604" i="35"/>
  <c r="AA6604" i="35" s="1"/>
  <c r="U6646" i="35"/>
  <c r="AA6646" i="35" s="1"/>
  <c r="U6749" i="35"/>
  <c r="AA6749" i="35" s="1"/>
  <c r="U6809" i="35"/>
  <c r="AA6809" i="35" s="1"/>
  <c r="U6839" i="35"/>
  <c r="AA6839" i="35" s="1"/>
  <c r="U6863" i="35"/>
  <c r="AA6863" i="35" s="1"/>
  <c r="U6949" i="35"/>
  <c r="AA6949" i="35" s="1"/>
  <c r="U6965" i="35"/>
  <c r="AA6965" i="35" s="1"/>
  <c r="U7042" i="35"/>
  <c r="AA7042" i="35" s="1"/>
  <c r="U6796" i="35"/>
  <c r="AA6796" i="35" s="1"/>
  <c r="U6929" i="35"/>
  <c r="AA6929" i="35" s="1"/>
  <c r="U6940" i="35"/>
  <c r="AA6940" i="35" s="1"/>
  <c r="U6956" i="35"/>
  <c r="AA6956" i="35" s="1"/>
  <c r="U7010" i="35"/>
  <c r="AA7010" i="35" s="1"/>
  <c r="U6551" i="35"/>
  <c r="AA6551" i="35" s="1"/>
  <c r="U6553" i="35"/>
  <c r="AA6553" i="35" s="1"/>
  <c r="U6598" i="35"/>
  <c r="AA6598" i="35" s="1"/>
  <c r="U6694" i="35"/>
  <c r="AA6694" i="35" s="1"/>
  <c r="U6733" i="35"/>
  <c r="AA6733" i="35" s="1"/>
  <c r="U6780" i="35"/>
  <c r="AA6780" i="35" s="1"/>
  <c r="U6782" i="35"/>
  <c r="AA6782" i="35" s="1"/>
  <c r="U6819" i="35"/>
  <c r="AA6819" i="35" s="1"/>
  <c r="U6842" i="35"/>
  <c r="AA6842" i="35" s="1"/>
  <c r="U6900" i="35"/>
  <c r="AA6900" i="35" s="1"/>
  <c r="U6927" i="35"/>
  <c r="AA6927" i="35" s="1"/>
  <c r="U6938" i="35"/>
  <c r="AA6938" i="35" s="1"/>
  <c r="U6954" i="35"/>
  <c r="AA6954" i="35" s="1"/>
  <c r="U6970" i="35"/>
  <c r="AA6970" i="35" s="1"/>
  <c r="U6985" i="35"/>
  <c r="AA6985" i="35" s="1"/>
  <c r="U7020" i="35"/>
  <c r="AA7020" i="35" s="1"/>
  <c r="U7025" i="35"/>
  <c r="AA7025" i="35" s="1"/>
  <c r="U7035" i="35"/>
  <c r="AA7035" i="35" s="1"/>
  <c r="U7107" i="35"/>
  <c r="AA7107" i="35" s="1"/>
  <c r="U8041" i="35"/>
  <c r="AA8041" i="35" s="1"/>
  <c r="U6623" i="35"/>
  <c r="AA6623" i="35" s="1"/>
  <c r="U6669" i="35"/>
  <c r="AA6669" i="35" s="1"/>
  <c r="U6681" i="35"/>
  <c r="AA6681" i="35" s="1"/>
  <c r="U6707" i="35"/>
  <c r="AA6707" i="35" s="1"/>
  <c r="U6766" i="35"/>
  <c r="AA6766" i="35" s="1"/>
  <c r="U6827" i="35"/>
  <c r="AA6827" i="35" s="1"/>
  <c r="U6850" i="35"/>
  <c r="AA6850" i="35" s="1"/>
  <c r="U6978" i="35"/>
  <c r="AA6978" i="35" s="1"/>
  <c r="U7028" i="35"/>
  <c r="AA7028" i="35" s="1"/>
  <c r="U7105" i="35"/>
  <c r="AA7105" i="35" s="1"/>
  <c r="U6508" i="35"/>
  <c r="AA6508" i="35" s="1"/>
  <c r="U6527" i="35"/>
  <c r="AA6527" i="35" s="1"/>
  <c r="U6529" i="35"/>
  <c r="AA6529" i="35" s="1"/>
  <c r="U6538" i="35"/>
  <c r="AA6538" i="35" s="1"/>
  <c r="U6558" i="35"/>
  <c r="AA6558" i="35" s="1"/>
  <c r="U6562" i="35"/>
  <c r="AA6562" i="35" s="1"/>
  <c r="U6607" i="35"/>
  <c r="AA6607" i="35" s="1"/>
  <c r="U6641" i="35"/>
  <c r="AA6641" i="35" s="1"/>
  <c r="U6651" i="35"/>
  <c r="AA6651" i="35" s="1"/>
  <c r="U6665" i="35"/>
  <c r="AA6665" i="35" s="1"/>
  <c r="U6673" i="35"/>
  <c r="AA6673" i="35" s="1"/>
  <c r="U6688" i="35"/>
  <c r="AA6688" i="35" s="1"/>
  <c r="U6705" i="35"/>
  <c r="AA6705" i="35" s="1"/>
  <c r="U6709" i="35"/>
  <c r="AA6709" i="35" s="1"/>
  <c r="U6717" i="35"/>
  <c r="AA6717" i="35" s="1"/>
  <c r="U6756" i="35"/>
  <c r="AA6756" i="35" s="1"/>
  <c r="U6758" i="35"/>
  <c r="AA6758" i="35" s="1"/>
  <c r="U6817" i="35"/>
  <c r="AA6817" i="35" s="1"/>
  <c r="U6822" i="35"/>
  <c r="AA6822" i="35" s="1"/>
  <c r="U6840" i="35"/>
  <c r="AA6840" i="35" s="1"/>
  <c r="U6898" i="35"/>
  <c r="AA6898" i="35" s="1"/>
  <c r="U6912" i="35"/>
  <c r="AA6912" i="35" s="1"/>
  <c r="U6921" i="35"/>
  <c r="AA6921" i="35" s="1"/>
  <c r="U6943" i="35"/>
  <c r="AA6943" i="35" s="1"/>
  <c r="U6959" i="35"/>
  <c r="AA6959" i="35" s="1"/>
  <c r="U6993" i="35"/>
  <c r="AA6993" i="35" s="1"/>
  <c r="U7033" i="35"/>
  <c r="AA7033" i="35" s="1"/>
  <c r="U7043" i="35"/>
  <c r="AA7043" i="35" s="1"/>
  <c r="U7064" i="35"/>
  <c r="AA7064" i="35" s="1"/>
  <c r="U7232" i="35"/>
  <c r="AA7232" i="35" s="1"/>
  <c r="U7240" i="35"/>
  <c r="AA7240" i="35" s="1"/>
  <c r="U6748" i="35"/>
  <c r="AA6748" i="35" s="1"/>
  <c r="U6896" i="35"/>
  <c r="AA6896" i="35" s="1"/>
  <c r="U6914" i="35"/>
  <c r="AA6914" i="35" s="1"/>
  <c r="U6932" i="35"/>
  <c r="AA6932" i="35" s="1"/>
  <c r="U6934" i="35"/>
  <c r="AA6934" i="35" s="1"/>
  <c r="U6950" i="35"/>
  <c r="AA6950" i="35" s="1"/>
  <c r="U6966" i="35"/>
  <c r="AA6966" i="35" s="1"/>
  <c r="U7150" i="35"/>
  <c r="AA7150" i="35" s="1"/>
  <c r="U6534" i="35"/>
  <c r="AA6534" i="35" s="1"/>
  <c r="U6543" i="35"/>
  <c r="AA6543" i="35" s="1"/>
  <c r="U6575" i="35"/>
  <c r="AA6575" i="35" s="1"/>
  <c r="U6579" i="35"/>
  <c r="AA6579" i="35" s="1"/>
  <c r="U6593" i="35"/>
  <c r="AA6593" i="35" s="1"/>
  <c r="U6603" i="35"/>
  <c r="AA6603" i="35" s="1"/>
  <c r="U6611" i="35"/>
  <c r="AA6611" i="35" s="1"/>
  <c r="U6820" i="35"/>
  <c r="AA6820" i="35" s="1"/>
  <c r="U6843" i="35"/>
  <c r="AA6843" i="35" s="1"/>
  <c r="U6862" i="35"/>
  <c r="AA6862" i="35" s="1"/>
  <c r="U6894" i="35"/>
  <c r="AA6894" i="35" s="1"/>
  <c r="U6901" i="35"/>
  <c r="AA6901" i="35" s="1"/>
  <c r="U6948" i="35"/>
  <c r="AA6948" i="35" s="1"/>
  <c r="U6964" i="35"/>
  <c r="AA6964" i="35" s="1"/>
  <c r="U7001" i="35"/>
  <c r="AA7001" i="35" s="1"/>
  <c r="U7097" i="35"/>
  <c r="AA7097" i="35" s="1"/>
  <c r="U7117" i="35"/>
  <c r="AA7117" i="35" s="1"/>
  <c r="U6732" i="35"/>
  <c r="AA6732" i="35" s="1"/>
  <c r="U6917" i="35"/>
  <c r="AA6917" i="35" s="1"/>
  <c r="U6928" i="35"/>
  <c r="AA6928" i="35" s="1"/>
  <c r="U6939" i="35"/>
  <c r="AA6939" i="35" s="1"/>
  <c r="U6955" i="35"/>
  <c r="AA6955" i="35" s="1"/>
  <c r="U7041" i="35"/>
  <c r="AA7041" i="35" s="1"/>
  <c r="U6682" i="35"/>
  <c r="AA6682" i="35" s="1"/>
  <c r="U6718" i="35"/>
  <c r="AA6718" i="35" s="1"/>
  <c r="U6781" i="35"/>
  <c r="AA6781" i="35" s="1"/>
  <c r="U6823" i="35"/>
  <c r="AA6823" i="35" s="1"/>
  <c r="U6846" i="35"/>
  <c r="AA6846" i="35" s="1"/>
  <c r="U6851" i="35"/>
  <c r="AA6851" i="35" s="1"/>
  <c r="U6974" i="35"/>
  <c r="AA6974" i="35" s="1"/>
  <c r="U6979" i="35"/>
  <c r="AA6979" i="35" s="1"/>
  <c r="U7009" i="35"/>
  <c r="AA7009" i="35" s="1"/>
  <c r="U7034" i="35"/>
  <c r="AA7034" i="35" s="1"/>
  <c r="U7091" i="35"/>
  <c r="AA7091" i="35" s="1"/>
  <c r="U7125" i="35"/>
  <c r="AA7125" i="35" s="1"/>
  <c r="U6622" i="35"/>
  <c r="AA6622" i="35" s="1"/>
  <c r="U6640" i="35"/>
  <c r="AA6640" i="35" s="1"/>
  <c r="U6662" i="35"/>
  <c r="AA6662" i="35" s="1"/>
  <c r="U6666" i="35"/>
  <c r="AA6666" i="35" s="1"/>
  <c r="U6678" i="35"/>
  <c r="AA6678" i="35" s="1"/>
  <c r="U6702" i="35"/>
  <c r="AA6702" i="35" s="1"/>
  <c r="U6773" i="35"/>
  <c r="AA6773" i="35" s="1"/>
  <c r="U6836" i="35"/>
  <c r="AA6836" i="35" s="1"/>
  <c r="U6858" i="35"/>
  <c r="AA6858" i="35" s="1"/>
  <c r="U6969" i="35"/>
  <c r="AA6969" i="35" s="1"/>
  <c r="U7004" i="35"/>
  <c r="AA7004" i="35" s="1"/>
  <c r="U7089" i="35"/>
  <c r="AA7089" i="35" s="1"/>
  <c r="U7113" i="35"/>
  <c r="AA7113" i="35" s="1"/>
  <c r="U7120" i="35"/>
  <c r="AA7120" i="35" s="1"/>
  <c r="U7135" i="35"/>
  <c r="AA7135" i="35" s="1"/>
  <c r="U6472" i="35"/>
  <c r="AA6472" i="35" s="1"/>
  <c r="U6476" i="35"/>
  <c r="AA6476" i="35" s="1"/>
  <c r="U6480" i="35"/>
  <c r="AA6480" i="35" s="1"/>
  <c r="U6484" i="35"/>
  <c r="AA6484" i="35" s="1"/>
  <c r="U6488" i="35"/>
  <c r="AA6488" i="35" s="1"/>
  <c r="U6492" i="35"/>
  <c r="AA6492" i="35" s="1"/>
  <c r="U6524" i="35"/>
  <c r="AA6524" i="35" s="1"/>
  <c r="U6535" i="35"/>
  <c r="AA6535" i="35" s="1"/>
  <c r="U6606" i="35"/>
  <c r="AA6606" i="35" s="1"/>
  <c r="U6997" i="35"/>
  <c r="AA6997" i="35" s="1"/>
  <c r="U7012" i="35"/>
  <c r="AA7012" i="35" s="1"/>
  <c r="U7087" i="35"/>
  <c r="AA7087" i="35" s="1"/>
  <c r="U6977" i="35"/>
  <c r="AA6977" i="35" s="1"/>
  <c r="U6992" i="35"/>
  <c r="AA6992" i="35" s="1"/>
  <c r="U7027" i="35"/>
  <c r="AA7027" i="35" s="1"/>
  <c r="U7072" i="35"/>
  <c r="AA7072" i="35" s="1"/>
  <c r="U7139" i="35"/>
  <c r="AA7139" i="35" s="1"/>
  <c r="U7303" i="35"/>
  <c r="AA7303" i="35" s="1"/>
  <c r="U7308" i="35"/>
  <c r="AA7308" i="35" s="1"/>
  <c r="U7331" i="35"/>
  <c r="AA7331" i="35" s="1"/>
  <c r="U7362" i="35"/>
  <c r="AA7362" i="35" s="1"/>
  <c r="U7534" i="35"/>
  <c r="AA7534" i="35" s="1"/>
  <c r="U7539" i="35"/>
  <c r="AA7539" i="35" s="1"/>
  <c r="U7551" i="35"/>
  <c r="AA7551" i="35" s="1"/>
  <c r="U7558" i="35"/>
  <c r="AA7558" i="35" s="1"/>
  <c r="U7563" i="35"/>
  <c r="AA7563" i="35" s="1"/>
  <c r="U7585" i="35"/>
  <c r="AA7585" i="35" s="1"/>
  <c r="U7592" i="35"/>
  <c r="AA7592" i="35" s="1"/>
  <c r="U7619" i="35"/>
  <c r="AA7619" i="35" s="1"/>
  <c r="U7672" i="35"/>
  <c r="AA7672" i="35" s="1"/>
  <c r="U7725" i="35"/>
  <c r="AA7725" i="35" s="1"/>
  <c r="U7637" i="35"/>
  <c r="AA7637" i="35" s="1"/>
  <c r="U7642" i="35"/>
  <c r="AA7642" i="35" s="1"/>
  <c r="U7720" i="35"/>
  <c r="AA7720" i="35" s="1"/>
  <c r="U7778" i="35"/>
  <c r="AA7778" i="35" s="1"/>
  <c r="U7842" i="35"/>
  <c r="AA7842" i="35" s="1"/>
  <c r="U7867" i="35"/>
  <c r="AA7867" i="35" s="1"/>
  <c r="U8021" i="35"/>
  <c r="AA8021" i="35" s="1"/>
  <c r="U8039" i="35"/>
  <c r="AA8039" i="35" s="1"/>
  <c r="U8108" i="35"/>
  <c r="AA8108" i="35" s="1"/>
  <c r="U7275" i="35"/>
  <c r="AA7275" i="35" s="1"/>
  <c r="U7299" i="35"/>
  <c r="AA7299" i="35" s="1"/>
  <c r="U7320" i="35"/>
  <c r="AA7320" i="35" s="1"/>
  <c r="U7334" i="35"/>
  <c r="AA7334" i="35" s="1"/>
  <c r="U7391" i="35"/>
  <c r="AA7391" i="35" s="1"/>
  <c r="U7479" i="35"/>
  <c r="AA7479" i="35" s="1"/>
  <c r="U7502" i="35"/>
  <c r="AA7502" i="35" s="1"/>
  <c r="U7590" i="35"/>
  <c r="AA7590" i="35" s="1"/>
  <c r="U7600" i="35"/>
  <c r="AA7600" i="35" s="1"/>
  <c r="U7949" i="35"/>
  <c r="AA7949" i="35" s="1"/>
  <c r="U7964" i="35"/>
  <c r="AA7964" i="35" s="1"/>
  <c r="U8003" i="35"/>
  <c r="AA8003" i="35" s="1"/>
  <c r="U8016" i="35"/>
  <c r="AA8016" i="35" s="1"/>
  <c r="U8138" i="35"/>
  <c r="AA8138" i="35" s="1"/>
  <c r="U7137" i="35"/>
  <c r="AA7137" i="35" s="1"/>
  <c r="U7158" i="35"/>
  <c r="AA7158" i="35" s="1"/>
  <c r="U7166" i="35"/>
  <c r="AA7166" i="35" s="1"/>
  <c r="U7214" i="35"/>
  <c r="AA7214" i="35" s="1"/>
  <c r="U7229" i="35"/>
  <c r="AA7229" i="35" s="1"/>
  <c r="U7237" i="35"/>
  <c r="AA7237" i="35" s="1"/>
  <c r="U7253" i="35"/>
  <c r="AA7253" i="35" s="1"/>
  <c r="U7268" i="35"/>
  <c r="AA7268" i="35" s="1"/>
  <c r="U7273" i="35"/>
  <c r="AA7273" i="35" s="1"/>
  <c r="U7292" i="35"/>
  <c r="AA7292" i="35" s="1"/>
  <c r="U7315" i="35"/>
  <c r="AA7315" i="35" s="1"/>
  <c r="U7346" i="35"/>
  <c r="AA7346" i="35" s="1"/>
  <c r="U7515" i="35"/>
  <c r="AA7515" i="35" s="1"/>
  <c r="U7561" i="35"/>
  <c r="AA7561" i="35" s="1"/>
  <c r="U7571" i="35"/>
  <c r="AA7571" i="35" s="1"/>
  <c r="U7728" i="35"/>
  <c r="AA7728" i="35" s="1"/>
  <c r="U7789" i="35"/>
  <c r="AA7789" i="35" s="1"/>
  <c r="U7799" i="35"/>
  <c r="AA7799" i="35" s="1"/>
  <c r="U7807" i="35"/>
  <c r="AA7807" i="35" s="1"/>
  <c r="U7830" i="35"/>
  <c r="AA7830" i="35" s="1"/>
  <c r="U7845" i="35"/>
  <c r="AA7845" i="35" s="1"/>
  <c r="U7870" i="35"/>
  <c r="AA7870" i="35" s="1"/>
  <c r="U7875" i="35"/>
  <c r="AA7875" i="35" s="1"/>
  <c r="U7930" i="35"/>
  <c r="AA7930" i="35" s="1"/>
  <c r="U7976" i="35"/>
  <c r="AA7976" i="35" s="1"/>
  <c r="U7990" i="35"/>
  <c r="AA7990" i="35" s="1"/>
  <c r="U7998" i="35"/>
  <c r="AA7998" i="35" s="1"/>
  <c r="U8011" i="35"/>
  <c r="AA8011" i="35" s="1"/>
  <c r="U8032" i="35"/>
  <c r="AA8032" i="35" s="1"/>
  <c r="U7510" i="35"/>
  <c r="AA7510" i="35" s="1"/>
  <c r="U7530" i="35"/>
  <c r="AA7530" i="35" s="1"/>
  <c r="U7542" i="35"/>
  <c r="AA7542" i="35" s="1"/>
  <c r="U7673" i="35"/>
  <c r="AA7673" i="35" s="1"/>
  <c r="U7952" i="35"/>
  <c r="AA7952" i="35" s="1"/>
  <c r="U7993" i="35"/>
  <c r="AA7993" i="35" s="1"/>
  <c r="U8104" i="35"/>
  <c r="AA8104" i="35" s="1"/>
  <c r="U7332" i="35"/>
  <c r="AA7332" i="35" s="1"/>
  <c r="U7381" i="35"/>
  <c r="AA7381" i="35" s="1"/>
  <c r="U7535" i="35"/>
  <c r="AA7535" i="35" s="1"/>
  <c r="U8131" i="35"/>
  <c r="AA8131" i="35" s="1"/>
  <c r="U7564" i="35"/>
  <c r="AA7564" i="35" s="1"/>
  <c r="U7630" i="35"/>
  <c r="AA7630" i="35" s="1"/>
  <c r="U7653" i="35"/>
  <c r="AA7653" i="35" s="1"/>
  <c r="U7678" i="35"/>
  <c r="AA7678" i="35" s="1"/>
  <c r="U7797" i="35"/>
  <c r="AA7797" i="35" s="1"/>
  <c r="U8126" i="35"/>
  <c r="AA8126" i="35" s="1"/>
  <c r="U7156" i="35"/>
  <c r="AA7156" i="35" s="1"/>
  <c r="U7164" i="35"/>
  <c r="AA7164" i="35" s="1"/>
  <c r="U7212" i="35"/>
  <c r="AA7212" i="35" s="1"/>
  <c r="U7217" i="35"/>
  <c r="AA7217" i="35" s="1"/>
  <c r="U7222" i="35"/>
  <c r="AA7222" i="35" s="1"/>
  <c r="U7227" i="35"/>
  <c r="AA7227" i="35" s="1"/>
  <c r="U7235" i="35"/>
  <c r="AA7235" i="35" s="1"/>
  <c r="U7243" i="35"/>
  <c r="AA7243" i="35" s="1"/>
  <c r="U7251" i="35"/>
  <c r="AA7251" i="35" s="1"/>
  <c r="U7271" i="35"/>
  <c r="AA7271" i="35" s="1"/>
  <c r="U7330" i="35"/>
  <c r="AA7330" i="35" s="1"/>
  <c r="U7351" i="35"/>
  <c r="AA7351" i="35" s="1"/>
  <c r="U7412" i="35"/>
  <c r="AA7412" i="35" s="1"/>
  <c r="U7460" i="35"/>
  <c r="AA7460" i="35" s="1"/>
  <c r="U7495" i="35"/>
  <c r="AA7495" i="35" s="1"/>
  <c r="U7603" i="35"/>
  <c r="AA7603" i="35" s="1"/>
  <c r="U7608" i="35"/>
  <c r="AA7608" i="35" s="1"/>
  <c r="U7613" i="35"/>
  <c r="AA7613" i="35" s="1"/>
  <c r="U7638" i="35"/>
  <c r="AA7638" i="35" s="1"/>
  <c r="U7666" i="35"/>
  <c r="AA7666" i="35" s="1"/>
  <c r="U7779" i="35"/>
  <c r="AA7779" i="35" s="1"/>
  <c r="U7805" i="35"/>
  <c r="AA7805" i="35" s="1"/>
  <c r="U7843" i="35"/>
  <c r="AA7843" i="35" s="1"/>
  <c r="U7848" i="35"/>
  <c r="AA7848" i="35" s="1"/>
  <c r="U7974" i="35"/>
  <c r="AA7974" i="35" s="1"/>
  <c r="U8009" i="35"/>
  <c r="AA8009" i="35" s="1"/>
  <c r="U8040" i="35"/>
  <c r="AA8040" i="35" s="1"/>
  <c r="U8109" i="35"/>
  <c r="AA8109" i="35" s="1"/>
  <c r="U7121" i="35"/>
  <c r="AA7121" i="35" s="1"/>
  <c r="U7128" i="35"/>
  <c r="AA7128" i="35" s="1"/>
  <c r="U7138" i="35"/>
  <c r="AA7138" i="35" s="1"/>
  <c r="U7143" i="35"/>
  <c r="AA7143" i="35" s="1"/>
  <c r="U7151" i="35"/>
  <c r="AA7151" i="35" s="1"/>
  <c r="U7293" i="35"/>
  <c r="AA7293" i="35" s="1"/>
  <c r="U7300" i="35"/>
  <c r="AA7300" i="35" s="1"/>
  <c r="U7302" i="35"/>
  <c r="AA7302" i="35" s="1"/>
  <c r="U7307" i="35"/>
  <c r="AA7307" i="35" s="1"/>
  <c r="U7321" i="35"/>
  <c r="AA7321" i="35" s="1"/>
  <c r="U7359" i="35"/>
  <c r="AA7359" i="35" s="1"/>
  <c r="U7450" i="35"/>
  <c r="AA7450" i="35" s="1"/>
  <c r="U7455" i="35"/>
  <c r="AA7455" i="35" s="1"/>
  <c r="U7516" i="35"/>
  <c r="AA7516" i="35" s="1"/>
  <c r="U7584" i="35"/>
  <c r="AA7584" i="35" s="1"/>
  <c r="U7591" i="35"/>
  <c r="AA7591" i="35" s="1"/>
  <c r="U7606" i="35"/>
  <c r="AA7606" i="35" s="1"/>
  <c r="U7628" i="35"/>
  <c r="AA7628" i="35" s="1"/>
  <c r="U7676" i="35"/>
  <c r="AA7676" i="35" s="1"/>
  <c r="U7690" i="35"/>
  <c r="AA7690" i="35" s="1"/>
  <c r="U7772" i="35"/>
  <c r="AA7772" i="35" s="1"/>
  <c r="U7800" i="35"/>
  <c r="AA7800" i="35" s="1"/>
  <c r="U7831" i="35"/>
  <c r="AA7831" i="35" s="1"/>
  <c r="U7876" i="35"/>
  <c r="AA7876" i="35" s="1"/>
  <c r="U7896" i="35"/>
  <c r="AA7896" i="35" s="1"/>
  <c r="U7938" i="35"/>
  <c r="AA7938" i="35" s="1"/>
  <c r="U7955" i="35"/>
  <c r="AA7955" i="35" s="1"/>
  <c r="U7984" i="35"/>
  <c r="AA7984" i="35" s="1"/>
  <c r="U8050" i="35"/>
  <c r="AA8050" i="35" s="1"/>
  <c r="U8077" i="35"/>
  <c r="AA8077" i="35" s="1"/>
  <c r="U8092" i="35"/>
  <c r="AA8092" i="35" s="1"/>
  <c r="U8102" i="35"/>
  <c r="AA8102" i="35" s="1"/>
  <c r="U8112" i="35"/>
  <c r="AA8112" i="35" s="1"/>
  <c r="U7215" i="35"/>
  <c r="AA7215" i="35" s="1"/>
  <c r="U7220" i="35"/>
  <c r="AA7220" i="35" s="1"/>
  <c r="U7286" i="35"/>
  <c r="AA7286" i="35" s="1"/>
  <c r="U7410" i="35"/>
  <c r="AA7410" i="35" s="1"/>
  <c r="U7543" i="35"/>
  <c r="AA7543" i="35" s="1"/>
  <c r="U7741" i="35"/>
  <c r="AA7741" i="35" s="1"/>
  <c r="U7795" i="35"/>
  <c r="AA7795" i="35" s="1"/>
  <c r="U7141" i="35"/>
  <c r="AA7141" i="35" s="1"/>
  <c r="U7430" i="35"/>
  <c r="AA7430" i="35" s="1"/>
  <c r="U7501" i="35"/>
  <c r="AA7501" i="35" s="1"/>
  <c r="U7599" i="35"/>
  <c r="AA7599" i="35" s="1"/>
  <c r="U7693" i="35"/>
  <c r="AA7693" i="35" s="1"/>
  <c r="U7851" i="35"/>
  <c r="AA7851" i="35" s="1"/>
  <c r="U7856" i="35"/>
  <c r="AA7856" i="35" s="1"/>
  <c r="U7909" i="35"/>
  <c r="AA7909" i="35" s="1"/>
  <c r="U7926" i="35"/>
  <c r="AA7926" i="35" s="1"/>
  <c r="U7943" i="35"/>
  <c r="AA7943" i="35" s="1"/>
  <c r="U7953" i="35"/>
  <c r="AA7953" i="35" s="1"/>
  <c r="U8002" i="35"/>
  <c r="AA8002" i="35" s="1"/>
  <c r="U8038" i="35"/>
  <c r="AA8038" i="35" s="1"/>
  <c r="U8048" i="35"/>
  <c r="AA8048" i="35" s="1"/>
  <c r="U8105" i="35"/>
  <c r="AA8105" i="35" s="1"/>
  <c r="U8107" i="35"/>
  <c r="AA8107" i="35" s="1"/>
  <c r="U8137" i="35"/>
  <c r="AA8137" i="35" s="1"/>
  <c r="U8132" i="35"/>
  <c r="AA8132" i="35" s="1"/>
  <c r="U7189" i="35"/>
  <c r="AA7189" i="35" s="1"/>
  <c r="U7197" i="35"/>
  <c r="AA7197" i="35" s="1"/>
  <c r="U7205" i="35"/>
  <c r="AA7205" i="35" s="1"/>
  <c r="U7213" i="35"/>
  <c r="AA7213" i="35" s="1"/>
  <c r="U7218" i="35"/>
  <c r="AA7218" i="35" s="1"/>
  <c r="U7228" i="35"/>
  <c r="AA7228" i="35" s="1"/>
  <c r="U7236" i="35"/>
  <c r="AA7236" i="35" s="1"/>
  <c r="U7244" i="35"/>
  <c r="AA7244" i="35" s="1"/>
  <c r="U7272" i="35"/>
  <c r="AA7272" i="35" s="1"/>
  <c r="U7289" i="35"/>
  <c r="AA7289" i="35" s="1"/>
  <c r="U7310" i="35"/>
  <c r="AA7310" i="35" s="1"/>
  <c r="U7324" i="35"/>
  <c r="AA7324" i="35" s="1"/>
  <c r="U7352" i="35"/>
  <c r="AA7352" i="35" s="1"/>
  <c r="U7398" i="35"/>
  <c r="AA7398" i="35" s="1"/>
  <c r="U7403" i="35"/>
  <c r="AA7403" i="35" s="1"/>
  <c r="U7408" i="35"/>
  <c r="AA7408" i="35" s="1"/>
  <c r="U7413" i="35"/>
  <c r="AA7413" i="35" s="1"/>
  <c r="U7570" i="35"/>
  <c r="AA7570" i="35" s="1"/>
  <c r="U7575" i="35"/>
  <c r="AA7575" i="35" s="1"/>
  <c r="U7587" i="35"/>
  <c r="AA7587" i="35" s="1"/>
  <c r="U7667" i="35"/>
  <c r="AA7667" i="35" s="1"/>
  <c r="U7751" i="35"/>
  <c r="AA7751" i="35" s="1"/>
  <c r="U7775" i="35"/>
  <c r="AA7775" i="35" s="1"/>
  <c r="U7864" i="35"/>
  <c r="AA7864" i="35" s="1"/>
  <c r="U7924" i="35"/>
  <c r="AA7924" i="35" s="1"/>
  <c r="U7929" i="35"/>
  <c r="AA7929" i="35" s="1"/>
  <c r="U7987" i="35"/>
  <c r="AA7987" i="35" s="1"/>
  <c r="U7997" i="35"/>
  <c r="AA7997" i="35" s="1"/>
  <c r="U8010" i="35"/>
  <c r="AA8010" i="35" s="1"/>
  <c r="U7044" i="35"/>
  <c r="AA7044" i="35" s="1"/>
  <c r="U7129" i="35"/>
  <c r="AA7129" i="35" s="1"/>
  <c r="U7144" i="35"/>
  <c r="AA7144" i="35" s="1"/>
  <c r="U7809" i="35"/>
  <c r="AA7809" i="35" s="1"/>
  <c r="U7854" i="35"/>
  <c r="AA7854" i="35" s="1"/>
  <c r="U7946" i="35"/>
  <c r="AA7946" i="35" s="1"/>
  <c r="U7951" i="35"/>
  <c r="AA7951" i="35" s="1"/>
  <c r="U8005" i="35"/>
  <c r="AA8005" i="35" s="1"/>
  <c r="U8031" i="35"/>
  <c r="AA8031" i="35" s="1"/>
  <c r="U8068" i="35"/>
  <c r="AA8068" i="35" s="1"/>
  <c r="U8098" i="35"/>
  <c r="AA8098" i="35" s="1"/>
  <c r="U8140" i="35"/>
  <c r="AA8140" i="35" s="1"/>
  <c r="U7278" i="35"/>
  <c r="AA7278" i="35" s="1"/>
  <c r="U7285" i="35"/>
  <c r="AA7285" i="35" s="1"/>
  <c r="U7389" i="35"/>
  <c r="AA7389" i="35" s="1"/>
  <c r="U7399" i="35"/>
  <c r="AA7399" i="35" s="1"/>
  <c r="U7406" i="35"/>
  <c r="AA7406" i="35" s="1"/>
  <c r="U7426" i="35"/>
  <c r="AA7426" i="35" s="1"/>
  <c r="U7438" i="35"/>
  <c r="AA7438" i="35" s="1"/>
  <c r="U7496" i="35"/>
  <c r="AA7496" i="35" s="1"/>
  <c r="U7506" i="35"/>
  <c r="AA7506" i="35" s="1"/>
  <c r="U7511" i="35"/>
  <c r="AA7511" i="35" s="1"/>
  <c r="U7521" i="35"/>
  <c r="AA7521" i="35" s="1"/>
  <c r="U7526" i="35"/>
  <c r="AA7526" i="35" s="1"/>
  <c r="U7559" i="35"/>
  <c r="AA7559" i="35" s="1"/>
  <c r="U7566" i="35"/>
  <c r="AA7566" i="35" s="1"/>
  <c r="U7604" i="35"/>
  <c r="AA7604" i="35" s="1"/>
  <c r="U7614" i="35"/>
  <c r="AA7614" i="35" s="1"/>
  <c r="U7646" i="35"/>
  <c r="AA7646" i="35" s="1"/>
  <c r="U7664" i="35"/>
  <c r="AA7664" i="35" s="1"/>
  <c r="U7669" i="35"/>
  <c r="AA7669" i="35" s="1"/>
  <c r="U7726" i="35"/>
  <c r="AA7726" i="35" s="1"/>
  <c r="U7731" i="35"/>
  <c r="AA7731" i="35" s="1"/>
  <c r="U7752" i="35"/>
  <c r="AA7752" i="35" s="1"/>
  <c r="U7773" i="35"/>
  <c r="AA7773" i="35" s="1"/>
  <c r="U7803" i="35"/>
  <c r="AA7803" i="35" s="1"/>
  <c r="U7858" i="35"/>
  <c r="AA7858" i="35" s="1"/>
  <c r="U7868" i="35"/>
  <c r="AA7868" i="35" s="1"/>
  <c r="U7881" i="35"/>
  <c r="AA7881" i="35" s="1"/>
  <c r="U7888" i="35"/>
  <c r="AA7888" i="35" s="1"/>
  <c r="U7905" i="35"/>
  <c r="AA7905" i="35" s="1"/>
  <c r="U7939" i="35"/>
  <c r="AA7939" i="35" s="1"/>
  <c r="U7982" i="35"/>
  <c r="AA7982" i="35" s="1"/>
  <c r="U7999" i="35"/>
  <c r="AA7999" i="35" s="1"/>
  <c r="U8022" i="35"/>
  <c r="AA8022" i="35" s="1"/>
  <c r="U8054" i="35"/>
  <c r="AA8054" i="35" s="1"/>
  <c r="U8093" i="35"/>
  <c r="AA8093" i="35" s="1"/>
  <c r="U7162" i="35"/>
  <c r="AA7162" i="35" s="1"/>
  <c r="U7170" i="35"/>
  <c r="AA7170" i="35" s="1"/>
  <c r="U7225" i="35"/>
  <c r="AA7225" i="35" s="1"/>
  <c r="U7233" i="35"/>
  <c r="AA7233" i="35" s="1"/>
  <c r="U7241" i="35"/>
  <c r="AA7241" i="35" s="1"/>
  <c r="U7249" i="35"/>
  <c r="AA7249" i="35" s="1"/>
  <c r="U7290" i="35"/>
  <c r="AA7290" i="35" s="1"/>
  <c r="U7306" i="35"/>
  <c r="AA7306" i="35" s="1"/>
  <c r="U7317" i="35"/>
  <c r="AA7317" i="35" s="1"/>
  <c r="U7333" i="35"/>
  <c r="AA7333" i="35" s="1"/>
  <c r="U7338" i="35"/>
  <c r="AA7338" i="35" s="1"/>
  <c r="U7364" i="35"/>
  <c r="AA7364" i="35" s="1"/>
  <c r="U7369" i="35"/>
  <c r="AA7369" i="35" s="1"/>
  <c r="U7392" i="35"/>
  <c r="AA7392" i="35" s="1"/>
  <c r="U7474" i="35"/>
  <c r="AA7474" i="35" s="1"/>
  <c r="U7494" i="35"/>
  <c r="AA7494" i="35" s="1"/>
  <c r="U7499" i="35"/>
  <c r="AA7499" i="35" s="1"/>
  <c r="U7524" i="35"/>
  <c r="AA7524" i="35" s="1"/>
  <c r="U7538" i="35"/>
  <c r="AA7538" i="35" s="1"/>
  <c r="U7657" i="35"/>
  <c r="AA7657" i="35" s="1"/>
  <c r="U7712" i="35"/>
  <c r="AA7712" i="35" s="1"/>
  <c r="U7755" i="35"/>
  <c r="AA7755" i="35" s="1"/>
  <c r="U7764" i="35"/>
  <c r="AA7764" i="35" s="1"/>
  <c r="U7783" i="35"/>
  <c r="AA7783" i="35" s="1"/>
  <c r="U7788" i="35"/>
  <c r="AA7788" i="35" s="1"/>
  <c r="U7801" i="35"/>
  <c r="AA7801" i="35" s="1"/>
  <c r="U7806" i="35"/>
  <c r="AA7806" i="35" s="1"/>
  <c r="U7819" i="35"/>
  <c r="AA7819" i="35" s="1"/>
  <c r="U7829" i="35"/>
  <c r="AA7829" i="35" s="1"/>
  <c r="U7839" i="35"/>
  <c r="AA7839" i="35" s="1"/>
  <c r="U7861" i="35"/>
  <c r="AA7861" i="35" s="1"/>
  <c r="U7886" i="35"/>
  <c r="AA7886" i="35" s="1"/>
  <c r="U7937" i="35"/>
  <c r="AA7937" i="35" s="1"/>
  <c r="U8115" i="35"/>
  <c r="AA8115" i="35" s="1"/>
  <c r="U7223" i="35"/>
  <c r="AA7223" i="35" s="1"/>
  <c r="U7257" i="35"/>
  <c r="AA7257" i="35" s="1"/>
  <c r="U7274" i="35"/>
  <c r="AA7274" i="35" s="1"/>
  <c r="U7297" i="35"/>
  <c r="AA7297" i="35" s="1"/>
  <c r="U7309" i="35"/>
  <c r="AA7309" i="35" s="1"/>
  <c r="U7357" i="35"/>
  <c r="AA7357" i="35" s="1"/>
  <c r="U7407" i="35"/>
  <c r="AA7407" i="35" s="1"/>
  <c r="U7422" i="35"/>
  <c r="AA7422" i="35" s="1"/>
  <c r="U7427" i="35"/>
  <c r="AA7427" i="35" s="1"/>
  <c r="U7457" i="35"/>
  <c r="AA7457" i="35" s="1"/>
  <c r="U7482" i="35"/>
  <c r="AA7482" i="35" s="1"/>
  <c r="U7512" i="35"/>
  <c r="AA7512" i="35" s="1"/>
  <c r="U7567" i="35"/>
  <c r="AA7567" i="35" s="1"/>
  <c r="U7574" i="35"/>
  <c r="AA7574" i="35" s="1"/>
  <c r="U7605" i="35"/>
  <c r="AA7605" i="35" s="1"/>
  <c r="U7632" i="35"/>
  <c r="AA7632" i="35" s="1"/>
  <c r="U7660" i="35"/>
  <c r="AA7660" i="35" s="1"/>
  <c r="U7665" i="35"/>
  <c r="AA7665" i="35" s="1"/>
  <c r="U7705" i="35"/>
  <c r="AA7705" i="35" s="1"/>
  <c r="U7710" i="35"/>
  <c r="AA7710" i="35" s="1"/>
  <c r="U7736" i="35"/>
  <c r="AA7736" i="35" s="1"/>
  <c r="U7832" i="35"/>
  <c r="AA7832" i="35" s="1"/>
  <c r="U7874" i="35"/>
  <c r="AA7874" i="35" s="1"/>
  <c r="U7894" i="35"/>
  <c r="AA7894" i="35" s="1"/>
  <c r="U7923" i="35"/>
  <c r="AA7923" i="35" s="1"/>
  <c r="U7942" i="35"/>
  <c r="AA7942" i="35" s="1"/>
  <c r="U7959" i="35"/>
  <c r="AA7959" i="35" s="1"/>
  <c r="U7971" i="35"/>
  <c r="AA7971" i="35" s="1"/>
  <c r="U8023" i="35"/>
  <c r="AA8023" i="35" s="1"/>
  <c r="U8036" i="35"/>
  <c r="AA8036" i="35" s="1"/>
  <c r="U8082" i="35"/>
  <c r="AA8082" i="35" s="1"/>
  <c r="U8094" i="35"/>
  <c r="AA8094" i="35" s="1"/>
  <c r="U8099" i="35"/>
  <c r="AA8099" i="35" s="1"/>
  <c r="U8145" i="35"/>
  <c r="AA8145" i="35" s="1"/>
  <c r="U432" i="35"/>
  <c r="AA432" i="35" s="1"/>
  <c r="U480" i="35"/>
  <c r="AA480" i="35" s="1"/>
  <c r="U97" i="35"/>
  <c r="AA97" i="35" s="1"/>
  <c r="U113" i="35"/>
  <c r="AA113" i="35" s="1"/>
  <c r="U257" i="35"/>
  <c r="AA257" i="35" s="1"/>
  <c r="U273" i="35"/>
  <c r="AA273" i="35" s="1"/>
  <c r="U289" i="35"/>
  <c r="AA289" i="35" s="1"/>
  <c r="U305" i="35"/>
  <c r="AA305" i="35" s="1"/>
  <c r="U353" i="35"/>
  <c r="AA353" i="35" s="1"/>
  <c r="U372" i="35"/>
  <c r="AA372" i="35" s="1"/>
  <c r="U385" i="35"/>
  <c r="AA385" i="35" s="1"/>
  <c r="U14" i="35"/>
  <c r="AA14" i="35" s="1"/>
  <c r="U30" i="35"/>
  <c r="AA30" i="35" s="1"/>
  <c r="U46" i="35"/>
  <c r="AA46" i="35" s="1"/>
  <c r="U62" i="35"/>
  <c r="AA62" i="35" s="1"/>
  <c r="U78" i="35"/>
  <c r="AA78" i="35" s="1"/>
  <c r="U94" i="35"/>
  <c r="AA94" i="35" s="1"/>
  <c r="U110" i="35"/>
  <c r="AA110" i="35" s="1"/>
  <c r="U126" i="35"/>
  <c r="AA126" i="35" s="1"/>
  <c r="U142" i="35"/>
  <c r="AA142" i="35" s="1"/>
  <c r="U158" i="35"/>
  <c r="AA158" i="35" s="1"/>
  <c r="U174" i="35"/>
  <c r="AA174" i="35" s="1"/>
  <c r="U190" i="35"/>
  <c r="AA190" i="35" s="1"/>
  <c r="U206" i="35"/>
  <c r="AA206" i="35" s="1"/>
  <c r="U222" i="35"/>
  <c r="AA222" i="35" s="1"/>
  <c r="U238" i="35"/>
  <c r="AA238" i="35" s="1"/>
  <c r="U254" i="35"/>
  <c r="AA254" i="35" s="1"/>
  <c r="U270" i="35"/>
  <c r="AA270" i="35" s="1"/>
  <c r="U286" i="35"/>
  <c r="AA286" i="35" s="1"/>
  <c r="U302" i="35"/>
  <c r="AA302" i="35" s="1"/>
  <c r="U318" i="35"/>
  <c r="AA318" i="35" s="1"/>
  <c r="U334" i="35"/>
  <c r="AA334" i="35" s="1"/>
  <c r="U350" i="35"/>
  <c r="AA350" i="35" s="1"/>
  <c r="U387" i="35"/>
  <c r="AA387" i="35" s="1"/>
  <c r="U413" i="35"/>
  <c r="AA413" i="35" s="1"/>
  <c r="U384" i="35"/>
  <c r="AA384" i="35" s="1"/>
  <c r="U461" i="35"/>
  <c r="AA461" i="35" s="1"/>
  <c r="U357" i="35"/>
  <c r="AA357" i="35" s="1"/>
  <c r="U403" i="35"/>
  <c r="AA403" i="35" s="1"/>
  <c r="U448" i="35"/>
  <c r="AA448" i="35" s="1"/>
  <c r="U397" i="35"/>
  <c r="AA397" i="35" s="1"/>
  <c r="U15" i="35"/>
  <c r="AA15" i="35" s="1"/>
  <c r="U31" i="35"/>
  <c r="AA31" i="35" s="1"/>
  <c r="U47" i="35"/>
  <c r="AA47" i="35" s="1"/>
  <c r="U63" i="35"/>
  <c r="AA63" i="35" s="1"/>
  <c r="U79" i="35"/>
  <c r="AA79" i="35" s="1"/>
  <c r="U95" i="35"/>
  <c r="AA95" i="35" s="1"/>
  <c r="U111" i="35"/>
  <c r="AA111" i="35" s="1"/>
  <c r="U127" i="35"/>
  <c r="AA127" i="35" s="1"/>
  <c r="U143" i="35"/>
  <c r="AA143" i="35" s="1"/>
  <c r="U159" i="35"/>
  <c r="AA159" i="35" s="1"/>
  <c r="U175" i="35"/>
  <c r="AA175" i="35" s="1"/>
  <c r="U191" i="35"/>
  <c r="AA191" i="35" s="1"/>
  <c r="U207" i="35"/>
  <c r="AA207" i="35" s="1"/>
  <c r="U223" i="35"/>
  <c r="AA223" i="35" s="1"/>
  <c r="U239" i="35"/>
  <c r="AA239" i="35" s="1"/>
  <c r="U287" i="35"/>
  <c r="AA287" i="35" s="1"/>
  <c r="U303" i="35"/>
  <c r="AA303" i="35" s="1"/>
  <c r="U319" i="35"/>
  <c r="AA319" i="35" s="1"/>
  <c r="U335" i="35"/>
  <c r="AA335" i="35" s="1"/>
  <c r="U351" i="35"/>
  <c r="AA351" i="35" s="1"/>
  <c r="U362" i="35"/>
  <c r="AA362" i="35" s="1"/>
  <c r="U368" i="35"/>
  <c r="AA368" i="35" s="1"/>
  <c r="U12" i="35"/>
  <c r="AA12" i="35" s="1"/>
  <c r="U28" i="35"/>
  <c r="AA28" i="35" s="1"/>
  <c r="U44" i="35"/>
  <c r="AA44" i="35" s="1"/>
  <c r="U60" i="35"/>
  <c r="AA60" i="35" s="1"/>
  <c r="U76" i="35"/>
  <c r="AA76" i="35" s="1"/>
  <c r="U92" i="35"/>
  <c r="AA92" i="35" s="1"/>
  <c r="U108" i="35"/>
  <c r="AA108" i="35" s="1"/>
  <c r="U124" i="35"/>
  <c r="AA124" i="35" s="1"/>
  <c r="U140" i="35"/>
  <c r="AA140" i="35" s="1"/>
  <c r="U156" i="35"/>
  <c r="AA156" i="35" s="1"/>
  <c r="U172" i="35"/>
  <c r="AA172" i="35" s="1"/>
  <c r="U188" i="35"/>
  <c r="AA188" i="35" s="1"/>
  <c r="U204" i="35"/>
  <c r="AA204" i="35" s="1"/>
  <c r="U220" i="35"/>
  <c r="AA220" i="35" s="1"/>
  <c r="U236" i="35"/>
  <c r="AA236" i="35" s="1"/>
  <c r="U252" i="35"/>
  <c r="AA252" i="35" s="1"/>
  <c r="U268" i="35"/>
  <c r="AA268" i="35" s="1"/>
  <c r="U284" i="35"/>
  <c r="AA284" i="35" s="1"/>
  <c r="U300" i="35"/>
  <c r="AA300" i="35" s="1"/>
  <c r="U316" i="35"/>
  <c r="AA316" i="35" s="1"/>
  <c r="U332" i="35"/>
  <c r="AA332" i="35" s="1"/>
  <c r="U348" i="35"/>
  <c r="AA348" i="35" s="1"/>
  <c r="U358" i="35"/>
  <c r="AA358" i="35" s="1"/>
  <c r="U416" i="35"/>
  <c r="AA416" i="35" s="1"/>
  <c r="U369" i="35"/>
  <c r="AA369" i="35" s="1"/>
  <c r="U464" i="35"/>
  <c r="AA464" i="35" s="1"/>
  <c r="U477" i="35"/>
  <c r="AA477" i="35" s="1"/>
  <c r="U429" i="35"/>
  <c r="AA429" i="35" s="1"/>
  <c r="U400" i="35"/>
  <c r="AA400" i="35" s="1"/>
  <c r="U445" i="35"/>
  <c r="AA445" i="35" s="1"/>
  <c r="U388" i="35"/>
  <c r="AA388" i="35" s="1"/>
  <c r="U663" i="35"/>
  <c r="AA663" i="35" s="1"/>
  <c r="U804" i="35"/>
  <c r="AA804" i="35" s="1"/>
  <c r="U988" i="35"/>
  <c r="AA988" i="35" s="1"/>
  <c r="U1183" i="35"/>
  <c r="AA1183" i="35" s="1"/>
  <c r="U1193" i="35"/>
  <c r="AA1193" i="35" s="1"/>
  <c r="U680" i="35"/>
  <c r="AA680" i="35" s="1"/>
  <c r="U704" i="35"/>
  <c r="AA704" i="35" s="1"/>
  <c r="U705" i="35"/>
  <c r="AA705" i="35" s="1"/>
  <c r="U852" i="35"/>
  <c r="AA852" i="35" s="1"/>
  <c r="U900" i="35"/>
  <c r="AA900" i="35" s="1"/>
  <c r="U919" i="35"/>
  <c r="AA919" i="35" s="1"/>
  <c r="U929" i="35"/>
  <c r="AA929" i="35" s="1"/>
  <c r="U1331" i="35"/>
  <c r="AA1331" i="35" s="1"/>
  <c r="U1402" i="35"/>
  <c r="AA1402" i="35" s="1"/>
  <c r="U507" i="35"/>
  <c r="AA507" i="35" s="1"/>
  <c r="U713" i="35"/>
  <c r="AA713" i="35" s="1"/>
  <c r="U759" i="35"/>
  <c r="AA759" i="35" s="1"/>
  <c r="U760" i="35"/>
  <c r="AA760" i="35" s="1"/>
  <c r="U761" i="35"/>
  <c r="AA761" i="35" s="1"/>
  <c r="U832" i="35"/>
  <c r="AA832" i="35" s="1"/>
  <c r="U871" i="35"/>
  <c r="AA871" i="35" s="1"/>
  <c r="U881" i="35"/>
  <c r="AA881" i="35" s="1"/>
  <c r="U967" i="35"/>
  <c r="AA967" i="35" s="1"/>
  <c r="U977" i="35"/>
  <c r="AA977" i="35" s="1"/>
  <c r="U987" i="35"/>
  <c r="AA987" i="35" s="1"/>
  <c r="U1040" i="35"/>
  <c r="AA1040" i="35" s="1"/>
  <c r="U1049" i="35"/>
  <c r="AA1049" i="35" s="1"/>
  <c r="U1093" i="35"/>
  <c r="AA1093" i="35" s="1"/>
  <c r="U1157" i="35"/>
  <c r="AA1157" i="35" s="1"/>
  <c r="U616" i="35"/>
  <c r="AA616" i="35" s="1"/>
  <c r="U632" i="35"/>
  <c r="AA632" i="35" s="1"/>
  <c r="U928" i="35"/>
  <c r="AA928" i="35" s="1"/>
  <c r="U1003" i="35"/>
  <c r="AA1003" i="35" s="1"/>
  <c r="U1250" i="35"/>
  <c r="AA1250" i="35" s="1"/>
  <c r="U1267" i="35"/>
  <c r="AA1267" i="35" s="1"/>
  <c r="U1448" i="35"/>
  <c r="AA1448" i="35" s="1"/>
  <c r="U693" i="35"/>
  <c r="AA693" i="35" s="1"/>
  <c r="U698" i="35"/>
  <c r="AA698" i="35" s="1"/>
  <c r="U714" i="35"/>
  <c r="AA714" i="35" s="1"/>
  <c r="U757" i="35"/>
  <c r="AA757" i="35" s="1"/>
  <c r="U776" i="35"/>
  <c r="AA776" i="35" s="1"/>
  <c r="U791" i="35"/>
  <c r="AA791" i="35" s="1"/>
  <c r="U801" i="35"/>
  <c r="AA801" i="35" s="1"/>
  <c r="U880" i="35"/>
  <c r="AA880" i="35" s="1"/>
  <c r="U976" i="35"/>
  <c r="AA976" i="35" s="1"/>
  <c r="U1021" i="35"/>
  <c r="AA1021" i="35" s="1"/>
  <c r="U1186" i="35"/>
  <c r="AA1186" i="35" s="1"/>
  <c r="U1368" i="35"/>
  <c r="AA1368" i="35" s="1"/>
  <c r="U1452" i="35"/>
  <c r="AA1452" i="35" s="1"/>
  <c r="U1139" i="35"/>
  <c r="AA1139" i="35" s="1"/>
  <c r="U1330" i="35"/>
  <c r="AA1330" i="35" s="1"/>
  <c r="U1347" i="35"/>
  <c r="AA1347" i="35" s="1"/>
  <c r="U726" i="35"/>
  <c r="AA726" i="35" s="1"/>
  <c r="U839" i="35"/>
  <c r="AA839" i="35" s="1"/>
  <c r="U849" i="35"/>
  <c r="AA849" i="35" s="1"/>
  <c r="U916" i="35"/>
  <c r="AA916" i="35" s="1"/>
  <c r="U935" i="35"/>
  <c r="AA935" i="35" s="1"/>
  <c r="U945" i="35"/>
  <c r="AA945" i="35" s="1"/>
  <c r="U1060" i="35"/>
  <c r="AA1060" i="35" s="1"/>
  <c r="U1435" i="35"/>
  <c r="AA1435" i="35" s="1"/>
  <c r="U1266" i="35"/>
  <c r="AA1266" i="35" s="1"/>
  <c r="U1761" i="35"/>
  <c r="AA1761" i="35" s="1"/>
  <c r="U1769" i="35"/>
  <c r="AA1769" i="35" s="1"/>
  <c r="U1018" i="35"/>
  <c r="AA1018" i="35" s="1"/>
  <c r="U1052" i="35"/>
  <c r="AA1052" i="35" s="1"/>
  <c r="U1075" i="35"/>
  <c r="AA1075" i="35" s="1"/>
  <c r="U1110" i="35"/>
  <c r="AA1110" i="35" s="1"/>
  <c r="U1202" i="35"/>
  <c r="AA1202" i="35" s="1"/>
  <c r="U1592" i="35"/>
  <c r="AA1592" i="35" s="1"/>
  <c r="U1091" i="35"/>
  <c r="AA1091" i="35" s="1"/>
  <c r="U1138" i="35"/>
  <c r="AA1138" i="35" s="1"/>
  <c r="U1367" i="35"/>
  <c r="AA1367" i="35" s="1"/>
  <c r="U1479" i="35"/>
  <c r="AA1479" i="35" s="1"/>
  <c r="U1491" i="35"/>
  <c r="AA1491" i="35" s="1"/>
  <c r="U1714" i="35"/>
  <c r="AA1714" i="35" s="1"/>
  <c r="U785" i="35"/>
  <c r="AA785" i="35" s="1"/>
  <c r="U787" i="35"/>
  <c r="AA787" i="35" s="1"/>
  <c r="U807" i="35"/>
  <c r="AA807" i="35" s="1"/>
  <c r="U817" i="35"/>
  <c r="AA817" i="35" s="1"/>
  <c r="U867" i="35"/>
  <c r="AA867" i="35" s="1"/>
  <c r="U1416" i="35"/>
  <c r="AA1416" i="35" s="1"/>
  <c r="U496" i="35"/>
  <c r="AA496" i="35" s="1"/>
  <c r="U512" i="35"/>
  <c r="AA512" i="35" s="1"/>
  <c r="U528" i="35"/>
  <c r="AA528" i="35" s="1"/>
  <c r="U544" i="35"/>
  <c r="AA544" i="35" s="1"/>
  <c r="U560" i="35"/>
  <c r="AA560" i="35" s="1"/>
  <c r="U576" i="35"/>
  <c r="AA576" i="35" s="1"/>
  <c r="U592" i="35"/>
  <c r="AA592" i="35" s="1"/>
  <c r="U608" i="35"/>
  <c r="AA608" i="35" s="1"/>
  <c r="U624" i="35"/>
  <c r="AA624" i="35" s="1"/>
  <c r="U640" i="35"/>
  <c r="AA640" i="35" s="1"/>
  <c r="U647" i="35"/>
  <c r="AA647" i="35" s="1"/>
  <c r="U662" i="35"/>
  <c r="AA662" i="35" s="1"/>
  <c r="U768" i="35"/>
  <c r="AA768" i="35" s="1"/>
  <c r="U784" i="35"/>
  <c r="AA784" i="35" s="1"/>
  <c r="U816" i="35"/>
  <c r="AA816" i="35" s="1"/>
  <c r="U845" i="35"/>
  <c r="AA845" i="35" s="1"/>
  <c r="U855" i="35"/>
  <c r="AA855" i="35" s="1"/>
  <c r="U865" i="35"/>
  <c r="AA865" i="35" s="1"/>
  <c r="U884" i="35"/>
  <c r="AA884" i="35" s="1"/>
  <c r="U903" i="35"/>
  <c r="AA903" i="35" s="1"/>
  <c r="U913" i="35"/>
  <c r="AA913" i="35" s="1"/>
  <c r="U941" i="35"/>
  <c r="AA941" i="35" s="1"/>
  <c r="U1311" i="35"/>
  <c r="AA1311" i="35" s="1"/>
  <c r="U1321" i="35"/>
  <c r="AA1321" i="35" s="1"/>
  <c r="U1415" i="35"/>
  <c r="AA1415" i="35" s="1"/>
  <c r="U1468" i="35"/>
  <c r="AA1468" i="35" s="1"/>
  <c r="U721" i="35"/>
  <c r="AA721" i="35" s="1"/>
  <c r="U1062" i="35"/>
  <c r="AA1062" i="35" s="1"/>
  <c r="U1090" i="35"/>
  <c r="AA1090" i="35" s="1"/>
  <c r="U1403" i="35"/>
  <c r="AA1403" i="35" s="1"/>
  <c r="U1478" i="35"/>
  <c r="AA1478" i="35" s="1"/>
  <c r="U1638" i="35"/>
  <c r="AA1638" i="35" s="1"/>
  <c r="U1902" i="35"/>
  <c r="AA1902" i="35" s="1"/>
  <c r="U1937" i="35"/>
  <c r="AA1937" i="35" s="1"/>
  <c r="U1022" i="35"/>
  <c r="AA1022" i="35" s="1"/>
  <c r="U1145" i="35"/>
  <c r="AA1145" i="35" s="1"/>
  <c r="U1209" i="35"/>
  <c r="AA1209" i="35" s="1"/>
  <c r="U1273" i="35"/>
  <c r="AA1273" i="35" s="1"/>
  <c r="U1337" i="35"/>
  <c r="AA1337" i="35" s="1"/>
  <c r="U1373" i="35"/>
  <c r="AA1373" i="35" s="1"/>
  <c r="U1434" i="35"/>
  <c r="AA1434" i="35" s="1"/>
  <c r="U1463" i="35"/>
  <c r="AA1463" i="35" s="1"/>
  <c r="U1603" i="35"/>
  <c r="AA1603" i="35" s="1"/>
  <c r="U2087" i="35"/>
  <c r="AA2087" i="35" s="1"/>
  <c r="U1035" i="35"/>
  <c r="AA1035" i="35" s="1"/>
  <c r="U1126" i="35"/>
  <c r="AA1126" i="35" s="1"/>
  <c r="U1190" i="35"/>
  <c r="AA1190" i="35" s="1"/>
  <c r="U1254" i="35"/>
  <c r="AA1254" i="35" s="1"/>
  <c r="U1318" i="35"/>
  <c r="AA1318" i="35" s="1"/>
  <c r="U1472" i="35"/>
  <c r="AA1472" i="35" s="1"/>
  <c r="U1525" i="35"/>
  <c r="AA1525" i="35" s="1"/>
  <c r="U1026" i="35"/>
  <c r="AA1026" i="35" s="1"/>
  <c r="U1401" i="35"/>
  <c r="AA1401" i="35" s="1"/>
  <c r="U1451" i="35"/>
  <c r="AA1451" i="35" s="1"/>
  <c r="U1055" i="35"/>
  <c r="AA1055" i="35" s="1"/>
  <c r="U1154" i="35"/>
  <c r="AA1154" i="35" s="1"/>
  <c r="U1218" i="35"/>
  <c r="AA1218" i="35" s="1"/>
  <c r="U1282" i="35"/>
  <c r="AA1282" i="35" s="1"/>
  <c r="U1352" i="35"/>
  <c r="AA1352" i="35" s="1"/>
  <c r="U1652" i="35"/>
  <c r="AA1652" i="35" s="1"/>
  <c r="U792" i="35"/>
  <c r="AA792" i="35" s="1"/>
  <c r="U808" i="35"/>
  <c r="AA808" i="35" s="1"/>
  <c r="U1042" i="35"/>
  <c r="AA1042" i="35" s="1"/>
  <c r="U1107" i="35"/>
  <c r="AA1107" i="35" s="1"/>
  <c r="U1171" i="35"/>
  <c r="AA1171" i="35" s="1"/>
  <c r="U1235" i="35"/>
  <c r="AA1235" i="35" s="1"/>
  <c r="U1299" i="35"/>
  <c r="AA1299" i="35" s="1"/>
  <c r="U1432" i="35"/>
  <c r="AA1432" i="35" s="1"/>
  <c r="U1466" i="35"/>
  <c r="AA1466" i="35" s="1"/>
  <c r="U1481" i="35"/>
  <c r="AA1481" i="35" s="1"/>
  <c r="U1488" i="35"/>
  <c r="AA1488" i="35" s="1"/>
  <c r="U1494" i="35"/>
  <c r="AA1494" i="35" s="1"/>
  <c r="U1529" i="35"/>
  <c r="AA1529" i="35" s="1"/>
  <c r="U1601" i="35"/>
  <c r="AA1601" i="35" s="1"/>
  <c r="U1142" i="35"/>
  <c r="AA1142" i="35" s="1"/>
  <c r="U1206" i="35"/>
  <c r="AA1206" i="35" s="1"/>
  <c r="U1270" i="35"/>
  <c r="AA1270" i="35" s="1"/>
  <c r="U1334" i="35"/>
  <c r="AA1334" i="35" s="1"/>
  <c r="U1351" i="35"/>
  <c r="AA1351" i="35" s="1"/>
  <c r="U1384" i="35"/>
  <c r="AA1384" i="35" s="1"/>
  <c r="U1400" i="35"/>
  <c r="AA1400" i="35" s="1"/>
  <c r="U1450" i="35"/>
  <c r="AA1450" i="35" s="1"/>
  <c r="U1668" i="35"/>
  <c r="AA1668" i="35" s="1"/>
  <c r="U1524" i="35"/>
  <c r="AA1524" i="35" s="1"/>
  <c r="U1417" i="35"/>
  <c r="AA1417" i="35" s="1"/>
  <c r="U1123" i="35"/>
  <c r="AA1123" i="35" s="1"/>
  <c r="U1187" i="35"/>
  <c r="AA1187" i="35" s="1"/>
  <c r="U1251" i="35"/>
  <c r="AA1251" i="35" s="1"/>
  <c r="U1315" i="35"/>
  <c r="AA1315" i="35" s="1"/>
  <c r="U1453" i="35"/>
  <c r="AA1453" i="35" s="1"/>
  <c r="U1465" i="35"/>
  <c r="AA1465" i="35" s="1"/>
  <c r="U1469" i="35"/>
  <c r="AA1469" i="35" s="1"/>
  <c r="U1589" i="35"/>
  <c r="AA1589" i="35" s="1"/>
  <c r="U1736" i="35"/>
  <c r="AA1736" i="35" s="1"/>
  <c r="U1813" i="35"/>
  <c r="AA1813" i="35" s="1"/>
  <c r="U1909" i="35"/>
  <c r="AA1909" i="35" s="1"/>
  <c r="U2008" i="35"/>
  <c r="AA2008" i="35" s="1"/>
  <c r="U1648" i="35"/>
  <c r="AA1648" i="35" s="1"/>
  <c r="U1797" i="35"/>
  <c r="AA1797" i="35" s="1"/>
  <c r="U1801" i="35"/>
  <c r="AA1801" i="35" s="1"/>
  <c r="U1892" i="35"/>
  <c r="AA1892" i="35" s="1"/>
  <c r="U1764" i="35"/>
  <c r="AA1764" i="35" s="1"/>
  <c r="U1793" i="35"/>
  <c r="AA1793" i="35" s="1"/>
  <c r="U2485" i="35"/>
  <c r="AA2485" i="35" s="1"/>
  <c r="U2802" i="35"/>
  <c r="AA2802" i="35" s="1"/>
  <c r="U1405" i="35"/>
  <c r="AA1405" i="35" s="1"/>
  <c r="U1421" i="35"/>
  <c r="AA1421" i="35" s="1"/>
  <c r="U1467" i="35"/>
  <c r="AA1467" i="35" s="1"/>
  <c r="U1485" i="35"/>
  <c r="AA1485" i="35" s="1"/>
  <c r="U1523" i="35"/>
  <c r="AA1523" i="35" s="1"/>
  <c r="U1609" i="35"/>
  <c r="AA1609" i="35" s="1"/>
  <c r="U1718" i="35"/>
  <c r="AA1718" i="35" s="1"/>
  <c r="U1800" i="35"/>
  <c r="AA1800" i="35" s="1"/>
  <c r="U1995" i="35"/>
  <c r="AA1995" i="35" s="1"/>
  <c r="U2135" i="35"/>
  <c r="AA2135" i="35" s="1"/>
  <c r="U2228" i="35"/>
  <c r="AA2228" i="35" s="1"/>
  <c r="U2311" i="35"/>
  <c r="AA2311" i="35" s="1"/>
  <c r="U2469" i="35"/>
  <c r="AA2469" i="35" s="1"/>
  <c r="U1419" i="35"/>
  <c r="AA1419" i="35" s="1"/>
  <c r="U1480" i="35"/>
  <c r="AA1480" i="35" s="1"/>
  <c r="U1482" i="35"/>
  <c r="AA1482" i="35" s="1"/>
  <c r="U1717" i="35"/>
  <c r="AA1717" i="35" s="1"/>
  <c r="U1734" i="35"/>
  <c r="AA1734" i="35" s="1"/>
  <c r="U1772" i="35"/>
  <c r="AA1772" i="35" s="1"/>
  <c r="U1796" i="35"/>
  <c r="AA1796" i="35" s="1"/>
  <c r="U1812" i="35"/>
  <c r="AA1812" i="35" s="1"/>
  <c r="U1857" i="35"/>
  <c r="AA1857" i="35" s="1"/>
  <c r="U1483" i="35"/>
  <c r="AA1483" i="35" s="1"/>
  <c r="U1501" i="35"/>
  <c r="AA1501" i="35" s="1"/>
  <c r="U1598" i="35"/>
  <c r="AA1598" i="35" s="1"/>
  <c r="U1608" i="35"/>
  <c r="AA1608" i="35" s="1"/>
  <c r="U1680" i="35"/>
  <c r="AA1680" i="35" s="1"/>
  <c r="U2401" i="35"/>
  <c r="AA2401" i="35" s="1"/>
  <c r="U1496" i="35"/>
  <c r="AA1496" i="35" s="1"/>
  <c r="U1498" i="35"/>
  <c r="AA1498" i="35" s="1"/>
  <c r="U1511" i="35"/>
  <c r="AA1511" i="35" s="1"/>
  <c r="U1517" i="35"/>
  <c r="AA1517" i="35" s="1"/>
  <c r="U1518" i="35"/>
  <c r="AA1518" i="35" s="1"/>
  <c r="U1521" i="35"/>
  <c r="AA1521" i="35" s="1"/>
  <c r="U1554" i="35"/>
  <c r="AA1554" i="35" s="1"/>
  <c r="U1563" i="35"/>
  <c r="AA1563" i="35" s="1"/>
  <c r="U1617" i="35"/>
  <c r="AA1617" i="35" s="1"/>
  <c r="U1651" i="35"/>
  <c r="AA1651" i="35" s="1"/>
  <c r="U1712" i="35"/>
  <c r="AA1712" i="35" s="1"/>
  <c r="U1988" i="35"/>
  <c r="AA1988" i="35" s="1"/>
  <c r="U2065" i="35"/>
  <c r="AA2065" i="35" s="1"/>
  <c r="U1499" i="35"/>
  <c r="AA1499" i="35" s="1"/>
  <c r="U1961" i="35"/>
  <c r="AA1961" i="35" s="1"/>
  <c r="U2010" i="35"/>
  <c r="AA2010" i="35" s="1"/>
  <c r="U2168" i="35"/>
  <c r="AA2168" i="35" s="1"/>
  <c r="U1349" i="35"/>
  <c r="AA1349" i="35" s="1"/>
  <c r="U1387" i="35"/>
  <c r="AA1387" i="35" s="1"/>
  <c r="U1512" i="35"/>
  <c r="AA1512" i="35" s="1"/>
  <c r="U1519" i="35"/>
  <c r="AA1519" i="35" s="1"/>
  <c r="U1614" i="35"/>
  <c r="AA1614" i="35" s="1"/>
  <c r="U1633" i="35"/>
  <c r="AA1633" i="35" s="1"/>
  <c r="U1934" i="35"/>
  <c r="AA1934" i="35" s="1"/>
  <c r="U2059" i="35"/>
  <c r="AA2059" i="35" s="1"/>
  <c r="U2104" i="35"/>
  <c r="AA2104" i="35" s="1"/>
  <c r="U2183" i="35"/>
  <c r="AA2183" i="35" s="1"/>
  <c r="U1365" i="35"/>
  <c r="AA1365" i="35" s="1"/>
  <c r="U1381" i="35"/>
  <c r="AA1381" i="35" s="1"/>
  <c r="U1389" i="35"/>
  <c r="AA1389" i="35" s="1"/>
  <c r="U1513" i="35"/>
  <c r="AA1513" i="35" s="1"/>
  <c r="U1514" i="35"/>
  <c r="AA1514" i="35" s="1"/>
  <c r="U1548" i="35"/>
  <c r="AA1548" i="35" s="1"/>
  <c r="U1562" i="35"/>
  <c r="AA1562" i="35" s="1"/>
  <c r="U1577" i="35"/>
  <c r="AA1577" i="35" s="1"/>
  <c r="U1624" i="35"/>
  <c r="AA1624" i="35" s="1"/>
  <c r="U1684" i="35"/>
  <c r="AA1684" i="35" s="1"/>
  <c r="U1699" i="35"/>
  <c r="AA1699" i="35" s="1"/>
  <c r="U1790" i="35"/>
  <c r="AA1790" i="35" s="1"/>
  <c r="U1860" i="35"/>
  <c r="AA1860" i="35" s="1"/>
  <c r="U1408" i="35"/>
  <c r="AA1408" i="35" s="1"/>
  <c r="U2084" i="35"/>
  <c r="AA2084" i="35" s="1"/>
  <c r="U1547" i="35"/>
  <c r="AA1547" i="35" s="1"/>
  <c r="U1613" i="35"/>
  <c r="AA1613" i="35" s="1"/>
  <c r="U1431" i="35"/>
  <c r="AA1431" i="35" s="1"/>
  <c r="U1683" i="35"/>
  <c r="AA1683" i="35" s="1"/>
  <c r="U1715" i="35"/>
  <c r="AA1715" i="35" s="1"/>
  <c r="U1765" i="35"/>
  <c r="AA1765" i="35" s="1"/>
  <c r="U1848" i="35"/>
  <c r="AA1848" i="35" s="1"/>
  <c r="U1876" i="35"/>
  <c r="AA1876" i="35" s="1"/>
  <c r="U1893" i="35"/>
  <c r="AA1893" i="35" s="1"/>
  <c r="U1953" i="35"/>
  <c r="AA1953" i="35" s="1"/>
  <c r="U1987" i="35"/>
  <c r="AA1987" i="35" s="1"/>
  <c r="U2009" i="35"/>
  <c r="AA2009" i="35" s="1"/>
  <c r="U2092" i="35"/>
  <c r="AA2092" i="35" s="1"/>
  <c r="U2155" i="35"/>
  <c r="AA2155" i="35" s="1"/>
  <c r="U2263" i="35"/>
  <c r="AA2263" i="35" s="1"/>
  <c r="U1533" i="35"/>
  <c r="AA1533" i="35" s="1"/>
  <c r="U1640" i="35"/>
  <c r="AA1640" i="35" s="1"/>
  <c r="U1653" i="35"/>
  <c r="AA1653" i="35" s="1"/>
  <c r="U1669" i="35"/>
  <c r="AA1669" i="35" s="1"/>
  <c r="U1685" i="35"/>
  <c r="AA1685" i="35" s="1"/>
  <c r="U1836" i="35"/>
  <c r="AA1836" i="35" s="1"/>
  <c r="U1925" i="35"/>
  <c r="AA1925" i="35" s="1"/>
  <c r="U1977" i="35"/>
  <c r="AA1977" i="35" s="1"/>
  <c r="U2216" i="35"/>
  <c r="AA2216" i="35" s="1"/>
  <c r="U2344" i="35"/>
  <c r="AA2344" i="35" s="1"/>
  <c r="U1704" i="35"/>
  <c r="AA1704" i="35" s="1"/>
  <c r="U1740" i="35"/>
  <c r="AA1740" i="35" s="1"/>
  <c r="U1756" i="35"/>
  <c r="AA1756" i="35" s="1"/>
  <c r="U1788" i="35"/>
  <c r="AA1788" i="35" s="1"/>
  <c r="U1833" i="35"/>
  <c r="AA1833" i="35" s="1"/>
  <c r="U1941" i="35"/>
  <c r="AA1941" i="35" s="1"/>
  <c r="U1984" i="35"/>
  <c r="AA1984" i="35" s="1"/>
  <c r="U2007" i="35"/>
  <c r="AA2007" i="35" s="1"/>
  <c r="U2052" i="35"/>
  <c r="AA2052" i="35" s="1"/>
  <c r="U2193" i="35"/>
  <c r="AA2193" i="35" s="1"/>
  <c r="U2321" i="35"/>
  <c r="AA2321" i="35" s="1"/>
  <c r="U2424" i="35"/>
  <c r="AA2424" i="35" s="1"/>
  <c r="U2468" i="35"/>
  <c r="AA2468" i="35" s="1"/>
  <c r="U1753" i="35"/>
  <c r="AA1753" i="35" s="1"/>
  <c r="U1785" i="35"/>
  <c r="AA1785" i="35" s="1"/>
  <c r="U1820" i="35"/>
  <c r="AA1820" i="35" s="1"/>
  <c r="U1976" i="35"/>
  <c r="AA1976" i="35" s="1"/>
  <c r="U2388" i="35"/>
  <c r="AA2388" i="35" s="1"/>
  <c r="U1549" i="35"/>
  <c r="AA1549" i="35" s="1"/>
  <c r="U1605" i="35"/>
  <c r="AA1605" i="35" s="1"/>
  <c r="U1621" i="35"/>
  <c r="AA1621" i="35" s="1"/>
  <c r="U1635" i="35"/>
  <c r="AA1635" i="35" s="1"/>
  <c r="U1656" i="35"/>
  <c r="AA1656" i="35" s="1"/>
  <c r="U2081" i="35"/>
  <c r="AA2081" i="35" s="1"/>
  <c r="U2215" i="35"/>
  <c r="AA2215" i="35" s="1"/>
  <c r="U2343" i="35"/>
  <c r="AA2343" i="35" s="1"/>
  <c r="U2353" i="35"/>
  <c r="AA2353" i="35" s="1"/>
  <c r="U2376" i="35"/>
  <c r="AA2376" i="35" s="1"/>
  <c r="U1610" i="35"/>
  <c r="AA1610" i="35" s="1"/>
  <c r="U1628" i="35"/>
  <c r="AA1628" i="35" s="1"/>
  <c r="U1642" i="35"/>
  <c r="AA1642" i="35" s="1"/>
  <c r="U1724" i="35"/>
  <c r="AA1724" i="35" s="1"/>
  <c r="U1845" i="35"/>
  <c r="AA1845" i="35" s="1"/>
  <c r="U1896" i="35"/>
  <c r="AA1896" i="35" s="1"/>
  <c r="U2072" i="35"/>
  <c r="AA2072" i="35" s="1"/>
  <c r="U2073" i="35"/>
  <c r="AA2073" i="35" s="1"/>
  <c r="U1534" i="35"/>
  <c r="AA1534" i="35" s="1"/>
  <c r="U1583" i="35"/>
  <c r="AA1583" i="35" s="1"/>
  <c r="U1595" i="35"/>
  <c r="AA1595" i="35" s="1"/>
  <c r="U1708" i="35"/>
  <c r="AA1708" i="35" s="1"/>
  <c r="U1749" i="35"/>
  <c r="AA1749" i="35" s="1"/>
  <c r="U1781" i="35"/>
  <c r="AA1781" i="35" s="1"/>
  <c r="U1817" i="35"/>
  <c r="AA1817" i="35" s="1"/>
  <c r="U1889" i="35"/>
  <c r="AA1889" i="35" s="1"/>
  <c r="U1940" i="35"/>
  <c r="AA1940" i="35" s="1"/>
  <c r="U1538" i="35"/>
  <c r="AA1538" i="35" s="1"/>
  <c r="U1542" i="35"/>
  <c r="AA1542" i="35" s="1"/>
  <c r="U1553" i="35"/>
  <c r="AA1553" i="35" s="1"/>
  <c r="U1557" i="35"/>
  <c r="AA1557" i="35" s="1"/>
  <c r="U1587" i="35"/>
  <c r="AA1587" i="35" s="1"/>
  <c r="U1726" i="35"/>
  <c r="AA1726" i="35" s="1"/>
  <c r="U1745" i="35"/>
  <c r="AA1745" i="35" s="1"/>
  <c r="U1804" i="35"/>
  <c r="AA1804" i="35" s="1"/>
  <c r="U1957" i="35"/>
  <c r="AA1957" i="35" s="1"/>
  <c r="U1973" i="35"/>
  <c r="AA1973" i="35" s="1"/>
  <c r="U2021" i="35"/>
  <c r="AA2021" i="35" s="1"/>
  <c r="U2078" i="35"/>
  <c r="AA2078" i="35" s="1"/>
  <c r="U2308" i="35"/>
  <c r="AA2308" i="35" s="1"/>
  <c r="U1565" i="35"/>
  <c r="AA1565" i="35" s="1"/>
  <c r="U1637" i="35"/>
  <c r="AA1637" i="35" s="1"/>
  <c r="U1644" i="35"/>
  <c r="AA1644" i="35" s="1"/>
  <c r="U1660" i="35"/>
  <c r="AA1660" i="35" s="1"/>
  <c r="U1676" i="35"/>
  <c r="AA1676" i="35" s="1"/>
  <c r="U1692" i="35"/>
  <c r="AA1692" i="35" s="1"/>
  <c r="U1747" i="35"/>
  <c r="AA1747" i="35" s="1"/>
  <c r="U1861" i="35"/>
  <c r="AA1861" i="35" s="1"/>
  <c r="U2068" i="35"/>
  <c r="AA2068" i="35" s="1"/>
  <c r="U2094" i="35"/>
  <c r="AA2094" i="35" s="1"/>
  <c r="U2180" i="35"/>
  <c r="AA2180" i="35" s="1"/>
  <c r="U2229" i="35"/>
  <c r="AA2229" i="35" s="1"/>
  <c r="U2283" i="35"/>
  <c r="AA2283" i="35" s="1"/>
  <c r="U2296" i="35"/>
  <c r="AA2296" i="35" s="1"/>
  <c r="U2357" i="35"/>
  <c r="AA2357" i="35" s="1"/>
  <c r="U2435" i="35"/>
  <c r="AA2435" i="35" s="1"/>
  <c r="U2133" i="35"/>
  <c r="AA2133" i="35" s="1"/>
  <c r="U2248" i="35"/>
  <c r="AA2248" i="35" s="1"/>
  <c r="U2261" i="35"/>
  <c r="AA2261" i="35" s="1"/>
  <c r="U2108" i="35"/>
  <c r="AA2108" i="35" s="1"/>
  <c r="U2120" i="35"/>
  <c r="AA2120" i="35" s="1"/>
  <c r="U2386" i="35"/>
  <c r="AA2386" i="35" s="1"/>
  <c r="U1997" i="35"/>
  <c r="AA1997" i="35" s="1"/>
  <c r="U2012" i="35"/>
  <c r="AA2012" i="35" s="1"/>
  <c r="U2124" i="35"/>
  <c r="AA2124" i="35" s="1"/>
  <c r="U2260" i="35"/>
  <c r="AA2260" i="35" s="1"/>
  <c r="U2406" i="35"/>
  <c r="AA2406" i="35" s="1"/>
  <c r="U2438" i="35"/>
  <c r="AA2438" i="35" s="1"/>
  <c r="U1852" i="35"/>
  <c r="AA1852" i="35" s="1"/>
  <c r="U1868" i="35"/>
  <c r="AA1868" i="35" s="1"/>
  <c r="U1884" i="35"/>
  <c r="AA1884" i="35" s="1"/>
  <c r="U1900" i="35"/>
  <c r="AA1900" i="35" s="1"/>
  <c r="U1916" i="35"/>
  <c r="AA1916" i="35" s="1"/>
  <c r="U1932" i="35"/>
  <c r="AA1932" i="35" s="1"/>
  <c r="U1948" i="35"/>
  <c r="AA1948" i="35" s="1"/>
  <c r="U1970" i="35"/>
  <c r="AA1970" i="35" s="1"/>
  <c r="U1985" i="35"/>
  <c r="AA1985" i="35" s="1"/>
  <c r="U1993" i="35"/>
  <c r="AA1993" i="35" s="1"/>
  <c r="U2119" i="35"/>
  <c r="AA2119" i="35" s="1"/>
  <c r="U2247" i="35"/>
  <c r="AA2247" i="35" s="1"/>
  <c r="U1849" i="35"/>
  <c r="AA1849" i="35" s="1"/>
  <c r="U1865" i="35"/>
  <c r="AA1865" i="35" s="1"/>
  <c r="U1881" i="35"/>
  <c r="AA1881" i="35" s="1"/>
  <c r="U1897" i="35"/>
  <c r="AA1897" i="35" s="1"/>
  <c r="U1913" i="35"/>
  <c r="AA1913" i="35" s="1"/>
  <c r="U1929" i="35"/>
  <c r="AA1929" i="35" s="1"/>
  <c r="U1945" i="35"/>
  <c r="AA1945" i="35" s="1"/>
  <c r="U1974" i="35"/>
  <c r="AA1974" i="35" s="1"/>
  <c r="U1989" i="35"/>
  <c r="AA1989" i="35" s="1"/>
  <c r="U2013" i="35"/>
  <c r="AA2013" i="35" s="1"/>
  <c r="U2026" i="35"/>
  <c r="AA2026" i="35" s="1"/>
  <c r="U2028" i="35"/>
  <c r="AA2028" i="35" s="1"/>
  <c r="U2116" i="35"/>
  <c r="AA2116" i="35" s="1"/>
  <c r="U2257" i="35"/>
  <c r="AA2257" i="35" s="1"/>
  <c r="U2340" i="35"/>
  <c r="AA2340" i="35" s="1"/>
  <c r="U2360" i="35"/>
  <c r="AA2360" i="35" s="1"/>
  <c r="U1952" i="35"/>
  <c r="AA1952" i="35" s="1"/>
  <c r="U2004" i="35"/>
  <c r="AA2004" i="35" s="1"/>
  <c r="U2015" i="35"/>
  <c r="AA2015" i="35" s="1"/>
  <c r="U2199" i="35"/>
  <c r="AA2199" i="35" s="1"/>
  <c r="U2327" i="35"/>
  <c r="AA2327" i="35" s="1"/>
  <c r="U2029" i="35"/>
  <c r="AA2029" i="35" s="1"/>
  <c r="U2040" i="35"/>
  <c r="AA2040" i="35" s="1"/>
  <c r="U2164" i="35"/>
  <c r="AA2164" i="35" s="1"/>
  <c r="U2209" i="35"/>
  <c r="AA2209" i="35" s="1"/>
  <c r="U2292" i="35"/>
  <c r="AA2292" i="35" s="1"/>
  <c r="U2337" i="35"/>
  <c r="AA2337" i="35" s="1"/>
  <c r="U2372" i="35"/>
  <c r="AA2372" i="35" s="1"/>
  <c r="U2312" i="35"/>
  <c r="AA2312" i="35" s="1"/>
  <c r="U2325" i="35"/>
  <c r="AA2325" i="35" s="1"/>
  <c r="U2392" i="35"/>
  <c r="AA2392" i="35" s="1"/>
  <c r="U2041" i="35"/>
  <c r="AA2041" i="35" s="1"/>
  <c r="U2044" i="35"/>
  <c r="AA2044" i="35" s="1"/>
  <c r="U2056" i="35"/>
  <c r="AA2056" i="35" s="1"/>
  <c r="U2402" i="35"/>
  <c r="AA2402" i="35" s="1"/>
  <c r="U2413" i="35"/>
  <c r="AA2413" i="35" s="1"/>
  <c r="U2416" i="35"/>
  <c r="AA2416" i="35" s="1"/>
  <c r="U2466" i="35"/>
  <c r="AA2466" i="35" s="1"/>
  <c r="U2427" i="35"/>
  <c r="AA2427" i="35" s="1"/>
  <c r="U2428" i="35"/>
  <c r="AA2428" i="35" s="1"/>
  <c r="U2770" i="35"/>
  <c r="AA2770" i="35" s="1"/>
  <c r="U2417" i="35"/>
  <c r="AA2417" i="35" s="1"/>
  <c r="U2465" i="35"/>
  <c r="AA2465" i="35" s="1"/>
  <c r="U2786" i="35"/>
  <c r="AA2786" i="35" s="1"/>
  <c r="U2793" i="35"/>
  <c r="AA2793" i="35" s="1"/>
  <c r="U2482" i="35"/>
  <c r="AA2482" i="35" s="1"/>
  <c r="U2400" i="35"/>
  <c r="AA2400" i="35" s="1"/>
  <c r="U2419" i="35"/>
  <c r="AA2419" i="35" s="1"/>
  <c r="U2452" i="35"/>
  <c r="AA2452" i="35" s="1"/>
  <c r="U2432" i="35"/>
  <c r="AA2432" i="35" s="1"/>
  <c r="U2481" i="35"/>
  <c r="AA2481" i="35" s="1"/>
  <c r="U2497" i="35"/>
  <c r="AA2497" i="35" s="1"/>
  <c r="U2513" i="35"/>
  <c r="AA2513" i="35" s="1"/>
  <c r="U2529" i="35"/>
  <c r="AA2529" i="35" s="1"/>
  <c r="U2545" i="35"/>
  <c r="AA2545" i="35" s="1"/>
  <c r="U2561" i="35"/>
  <c r="AA2561" i="35" s="1"/>
  <c r="U2577" i="35"/>
  <c r="AA2577" i="35" s="1"/>
  <c r="U2593" i="35"/>
  <c r="AA2593" i="35" s="1"/>
  <c r="U2609" i="35"/>
  <c r="AA2609" i="35" s="1"/>
  <c r="U2625" i="35"/>
  <c r="AA2625" i="35" s="1"/>
  <c r="U2641" i="35"/>
  <c r="AA2641" i="35" s="1"/>
  <c r="U2657" i="35"/>
  <c r="AA2657" i="35" s="1"/>
  <c r="U2673" i="35"/>
  <c r="AA2673" i="35" s="1"/>
  <c r="U2689" i="35"/>
  <c r="AA2689" i="35" s="1"/>
  <c r="U2705" i="35"/>
  <c r="AA2705" i="35" s="1"/>
  <c r="U2721" i="35"/>
  <c r="AA2721" i="35" s="1"/>
  <c r="U2737" i="35"/>
  <c r="AA2737" i="35" s="1"/>
  <c r="U2753" i="35"/>
  <c r="AA2753" i="35" s="1"/>
  <c r="U2757" i="35"/>
  <c r="AA2757" i="35" s="1"/>
  <c r="U2761" i="35"/>
  <c r="AA2761" i="35" s="1"/>
  <c r="U2804" i="35"/>
  <c r="AA2804" i="35" s="1"/>
  <c r="U3004" i="35"/>
  <c r="AA3004" i="35" s="1"/>
  <c r="U3108" i="35"/>
  <c r="AA3108" i="35" s="1"/>
  <c r="U3144" i="35"/>
  <c r="AA3144" i="35" s="1"/>
  <c r="U3172" i="35"/>
  <c r="AA3172" i="35" s="1"/>
  <c r="U3246" i="35"/>
  <c r="AA3246" i="35" s="1"/>
  <c r="U2905" i="35"/>
  <c r="AA2905" i="35" s="1"/>
  <c r="U2921" i="35"/>
  <c r="AA2921" i="35" s="1"/>
  <c r="U3112" i="35"/>
  <c r="AA3112" i="35" s="1"/>
  <c r="U2501" i="35"/>
  <c r="AA2501" i="35" s="1"/>
  <c r="U2517" i="35"/>
  <c r="AA2517" i="35" s="1"/>
  <c r="U2533" i="35"/>
  <c r="AA2533" i="35" s="1"/>
  <c r="U2549" i="35"/>
  <c r="AA2549" i="35" s="1"/>
  <c r="U2565" i="35"/>
  <c r="AA2565" i="35" s="1"/>
  <c r="U2581" i="35"/>
  <c r="AA2581" i="35" s="1"/>
  <c r="U2597" i="35"/>
  <c r="AA2597" i="35" s="1"/>
  <c r="U2613" i="35"/>
  <c r="AA2613" i="35" s="1"/>
  <c r="U2629" i="35"/>
  <c r="AA2629" i="35" s="1"/>
  <c r="U2645" i="35"/>
  <c r="AA2645" i="35" s="1"/>
  <c r="U2661" i="35"/>
  <c r="AA2661" i="35" s="1"/>
  <c r="U2677" i="35"/>
  <c r="AA2677" i="35" s="1"/>
  <c r="U2693" i="35"/>
  <c r="AA2693" i="35" s="1"/>
  <c r="U2709" i="35"/>
  <c r="AA2709" i="35" s="1"/>
  <c r="U2725" i="35"/>
  <c r="AA2725" i="35" s="1"/>
  <c r="U2741" i="35"/>
  <c r="AA2741" i="35" s="1"/>
  <c r="U2754" i="35"/>
  <c r="AA2754" i="35" s="1"/>
  <c r="U2771" i="35"/>
  <c r="AA2771" i="35" s="1"/>
  <c r="U2953" i="35"/>
  <c r="AA2953" i="35" s="1"/>
  <c r="U2985" i="35"/>
  <c r="AA2985" i="35" s="1"/>
  <c r="U3345" i="35"/>
  <c r="AA3345" i="35" s="1"/>
  <c r="U2498" i="35"/>
  <c r="AA2498" i="35" s="1"/>
  <c r="U2514" i="35"/>
  <c r="AA2514" i="35" s="1"/>
  <c r="U2530" i="35"/>
  <c r="AA2530" i="35" s="1"/>
  <c r="U2546" i="35"/>
  <c r="AA2546" i="35" s="1"/>
  <c r="U2562" i="35"/>
  <c r="AA2562" i="35" s="1"/>
  <c r="U2578" i="35"/>
  <c r="AA2578" i="35" s="1"/>
  <c r="U2594" i="35"/>
  <c r="AA2594" i="35" s="1"/>
  <c r="U2610" i="35"/>
  <c r="AA2610" i="35" s="1"/>
  <c r="U2626" i="35"/>
  <c r="AA2626" i="35" s="1"/>
  <c r="U2642" i="35"/>
  <c r="AA2642" i="35" s="1"/>
  <c r="U2658" i="35"/>
  <c r="AA2658" i="35" s="1"/>
  <c r="U2674" i="35"/>
  <c r="AA2674" i="35" s="1"/>
  <c r="U2690" i="35"/>
  <c r="AA2690" i="35" s="1"/>
  <c r="U2706" i="35"/>
  <c r="AA2706" i="35" s="1"/>
  <c r="U2722" i="35"/>
  <c r="AA2722" i="35" s="1"/>
  <c r="U2738" i="35"/>
  <c r="AA2738" i="35" s="1"/>
  <c r="U2844" i="35"/>
  <c r="AA2844" i="35" s="1"/>
  <c r="U2877" i="35"/>
  <c r="AA2877" i="35" s="1"/>
  <c r="U3036" i="35"/>
  <c r="AA3036" i="35" s="1"/>
  <c r="U3080" i="35"/>
  <c r="AA3080" i="35" s="1"/>
  <c r="U3176" i="35"/>
  <c r="AA3176" i="35" s="1"/>
  <c r="U2773" i="35"/>
  <c r="AA2773" i="35" s="1"/>
  <c r="U2540" i="35"/>
  <c r="AA2540" i="35" s="1"/>
  <c r="U2556" i="35"/>
  <c r="AA2556" i="35" s="1"/>
  <c r="U2572" i="35"/>
  <c r="AA2572" i="35" s="1"/>
  <c r="U2588" i="35"/>
  <c r="AA2588" i="35" s="1"/>
  <c r="U2604" i="35"/>
  <c r="AA2604" i="35" s="1"/>
  <c r="U2620" i="35"/>
  <c r="AA2620" i="35" s="1"/>
  <c r="U2636" i="35"/>
  <c r="AA2636" i="35" s="1"/>
  <c r="U2652" i="35"/>
  <c r="AA2652" i="35" s="1"/>
  <c r="U2668" i="35"/>
  <c r="AA2668" i="35" s="1"/>
  <c r="U2684" i="35"/>
  <c r="AA2684" i="35" s="1"/>
  <c r="U2700" i="35"/>
  <c r="AA2700" i="35" s="1"/>
  <c r="U2716" i="35"/>
  <c r="AA2716" i="35" s="1"/>
  <c r="U2732" i="35"/>
  <c r="AA2732" i="35" s="1"/>
  <c r="U2748" i="35"/>
  <c r="AA2748" i="35" s="1"/>
  <c r="U3001" i="35"/>
  <c r="AA3001" i="35" s="1"/>
  <c r="U3227" i="35"/>
  <c r="AA3227" i="35" s="1"/>
  <c r="U2553" i="35"/>
  <c r="AA2553" i="35" s="1"/>
  <c r="U2585" i="35"/>
  <c r="AA2585" i="35" s="1"/>
  <c r="U2601" i="35"/>
  <c r="AA2601" i="35" s="1"/>
  <c r="U2713" i="35"/>
  <c r="AA2713" i="35" s="1"/>
  <c r="U2759" i="35"/>
  <c r="AA2759" i="35" s="1"/>
  <c r="U2774" i="35"/>
  <c r="AA2774" i="35" s="1"/>
  <c r="U2909" i="35"/>
  <c r="AA2909" i="35" s="1"/>
  <c r="U3079" i="35"/>
  <c r="AA3079" i="35" s="1"/>
  <c r="U2841" i="35"/>
  <c r="AA2841" i="35" s="1"/>
  <c r="U3068" i="35"/>
  <c r="AA3068" i="35" s="1"/>
  <c r="U2776" i="35"/>
  <c r="AA2776" i="35" s="1"/>
  <c r="U2924" i="35"/>
  <c r="AA2924" i="35" s="1"/>
  <c r="U2940" i="35"/>
  <c r="AA2940" i="35" s="1"/>
  <c r="U2956" i="35"/>
  <c r="AA2956" i="35" s="1"/>
  <c r="U2972" i="35"/>
  <c r="AA2972" i="35" s="1"/>
  <c r="U3249" i="35"/>
  <c r="AA3249" i="35" s="1"/>
  <c r="U3044" i="35"/>
  <c r="AA3044" i="35" s="1"/>
  <c r="U3281" i="35"/>
  <c r="AA3281" i="35" s="1"/>
  <c r="U2988" i="35"/>
  <c r="AA2988" i="35" s="1"/>
  <c r="U3409" i="35"/>
  <c r="AA3409" i="35" s="1"/>
  <c r="U2784" i="35"/>
  <c r="AA2784" i="35" s="1"/>
  <c r="U3140" i="35"/>
  <c r="AA3140" i="35" s="1"/>
  <c r="U3021" i="35"/>
  <c r="AA3021" i="35" s="1"/>
  <c r="U3228" i="35"/>
  <c r="AA3228" i="35" s="1"/>
  <c r="U3247" i="35"/>
  <c r="AA3247" i="35" s="1"/>
  <c r="U3260" i="35"/>
  <c r="AA3260" i="35" s="1"/>
  <c r="U3288" i="35"/>
  <c r="AA3288" i="35" s="1"/>
  <c r="U3352" i="35"/>
  <c r="AA3352" i="35" s="1"/>
  <c r="U3416" i="35"/>
  <c r="AA3416" i="35" s="1"/>
  <c r="U3471" i="35"/>
  <c r="AA3471" i="35" s="1"/>
  <c r="U3244" i="35"/>
  <c r="AA3244" i="35" s="1"/>
  <c r="U3298" i="35"/>
  <c r="AA3298" i="35" s="1"/>
  <c r="U3362" i="35"/>
  <c r="AA3362" i="35" s="1"/>
  <c r="U3426" i="35"/>
  <c r="AA3426" i="35" s="1"/>
  <c r="U3484" i="35"/>
  <c r="AA3484" i="35" s="1"/>
  <c r="U3316" i="35"/>
  <c r="AA3316" i="35" s="1"/>
  <c r="U3380" i="35"/>
  <c r="AA3380" i="35" s="1"/>
  <c r="U3444" i="35"/>
  <c r="AA3444" i="35" s="1"/>
  <c r="U3542" i="35"/>
  <c r="AA3542" i="35" s="1"/>
  <c r="U3037" i="35"/>
  <c r="AA3037" i="35" s="1"/>
  <c r="U3082" i="35"/>
  <c r="AA3082" i="35" s="1"/>
  <c r="U3084" i="35"/>
  <c r="AA3084" i="35" s="1"/>
  <c r="U3114" i="35"/>
  <c r="AA3114" i="35" s="1"/>
  <c r="U3116" i="35"/>
  <c r="AA3116" i="35" s="1"/>
  <c r="U3146" i="35"/>
  <c r="AA3146" i="35" s="1"/>
  <c r="U3148" i="35"/>
  <c r="AA3148" i="35" s="1"/>
  <c r="U3178" i="35"/>
  <c r="AA3178" i="35" s="1"/>
  <c r="U3180" i="35"/>
  <c r="AA3180" i="35" s="1"/>
  <c r="U3256" i="35"/>
  <c r="AA3256" i="35" s="1"/>
  <c r="U3304" i="35"/>
  <c r="AA3304" i="35" s="1"/>
  <c r="U3368" i="35"/>
  <c r="AA3368" i="35" s="1"/>
  <c r="U3406" i="35"/>
  <c r="AA3406" i="35" s="1"/>
  <c r="U3432" i="35"/>
  <c r="AA3432" i="35" s="1"/>
  <c r="U3470" i="35"/>
  <c r="AA3470" i="35" s="1"/>
  <c r="U3504" i="35"/>
  <c r="AA3504" i="35" s="1"/>
  <c r="U3046" i="35"/>
  <c r="AA3046" i="35" s="1"/>
  <c r="U3057" i="35"/>
  <c r="AA3057" i="35" s="1"/>
  <c r="U3087" i="35"/>
  <c r="AA3087" i="35" s="1"/>
  <c r="U3119" i="35"/>
  <c r="AA3119" i="35" s="1"/>
  <c r="U3151" i="35"/>
  <c r="AA3151" i="35" s="1"/>
  <c r="U3183" i="35"/>
  <c r="AA3183" i="35" s="1"/>
  <c r="U3297" i="35"/>
  <c r="AA3297" i="35" s="1"/>
  <c r="U3361" i="35"/>
  <c r="AA3361" i="35" s="1"/>
  <c r="U3425" i="35"/>
  <c r="AA3425" i="35" s="1"/>
  <c r="U3063" i="35"/>
  <c r="AA3063" i="35" s="1"/>
  <c r="U3268" i="35"/>
  <c r="AA3268" i="35" s="1"/>
  <c r="U3285" i="35"/>
  <c r="AA3285" i="35" s="1"/>
  <c r="U3332" i="35"/>
  <c r="AA3332" i="35" s="1"/>
  <c r="U3349" i="35"/>
  <c r="AA3349" i="35" s="1"/>
  <c r="U3396" i="35"/>
  <c r="AA3396" i="35" s="1"/>
  <c r="U3413" i="35"/>
  <c r="AA3413" i="35" s="1"/>
  <c r="U3460" i="35"/>
  <c r="AA3460" i="35" s="1"/>
  <c r="U3034" i="35"/>
  <c r="AA3034" i="35" s="1"/>
  <c r="U3089" i="35"/>
  <c r="AA3089" i="35" s="1"/>
  <c r="U3121" i="35"/>
  <c r="AA3121" i="35" s="1"/>
  <c r="U3153" i="35"/>
  <c r="AA3153" i="35" s="1"/>
  <c r="U3185" i="35"/>
  <c r="AA3185" i="35" s="1"/>
  <c r="U3320" i="35"/>
  <c r="AA3320" i="35" s="1"/>
  <c r="U3384" i="35"/>
  <c r="AA3384" i="35" s="1"/>
  <c r="U3448" i="35"/>
  <c r="AA3448" i="35" s="1"/>
  <c r="U2836" i="35"/>
  <c r="AA2836" i="35" s="1"/>
  <c r="U2852" i="35"/>
  <c r="AA2852" i="35" s="1"/>
  <c r="U2868" i="35"/>
  <c r="AA2868" i="35" s="1"/>
  <c r="U2884" i="35"/>
  <c r="AA2884" i="35" s="1"/>
  <c r="U2900" i="35"/>
  <c r="AA2900" i="35" s="1"/>
  <c r="U2916" i="35"/>
  <c r="AA2916" i="35" s="1"/>
  <c r="U2932" i="35"/>
  <c r="AA2932" i="35" s="1"/>
  <c r="U2948" i="35"/>
  <c r="AA2948" i="35" s="1"/>
  <c r="U2964" i="35"/>
  <c r="AA2964" i="35" s="1"/>
  <c r="U3059" i="35"/>
  <c r="AA3059" i="35" s="1"/>
  <c r="U2833" i="35"/>
  <c r="AA2833" i="35" s="1"/>
  <c r="U2849" i="35"/>
  <c r="AA2849" i="35" s="1"/>
  <c r="U2865" i="35"/>
  <c r="AA2865" i="35" s="1"/>
  <c r="U2881" i="35"/>
  <c r="AA2881" i="35" s="1"/>
  <c r="U2897" i="35"/>
  <c r="AA2897" i="35" s="1"/>
  <c r="U2913" i="35"/>
  <c r="AA2913" i="35" s="1"/>
  <c r="U2929" i="35"/>
  <c r="AA2929" i="35" s="1"/>
  <c r="U2945" i="35"/>
  <c r="AA2945" i="35" s="1"/>
  <c r="U2961" i="35"/>
  <c r="AA2961" i="35" s="1"/>
  <c r="U2977" i="35"/>
  <c r="AA2977" i="35" s="1"/>
  <c r="U3218" i="35"/>
  <c r="AA3218" i="35" s="1"/>
  <c r="U3220" i="35"/>
  <c r="AA3220" i="35" s="1"/>
  <c r="U3475" i="35"/>
  <c r="AA3475" i="35" s="1"/>
  <c r="U3130" i="35"/>
  <c r="AA3130" i="35" s="1"/>
  <c r="U3132" i="35"/>
  <c r="AA3132" i="35" s="1"/>
  <c r="U3162" i="35"/>
  <c r="AA3162" i="35" s="1"/>
  <c r="U3164" i="35"/>
  <c r="AA3164" i="35" s="1"/>
  <c r="U3194" i="35"/>
  <c r="AA3194" i="35" s="1"/>
  <c r="U3196" i="35"/>
  <c r="AA3196" i="35" s="1"/>
  <c r="U3209" i="35"/>
  <c r="AA3209" i="35" s="1"/>
  <c r="U3234" i="35"/>
  <c r="AA3234" i="35" s="1"/>
  <c r="U3272" i="35"/>
  <c r="AA3272" i="35" s="1"/>
  <c r="U3336" i="35"/>
  <c r="AA3336" i="35" s="1"/>
  <c r="U3400" i="35"/>
  <c r="AA3400" i="35" s="1"/>
  <c r="U3464" i="35"/>
  <c r="AA3464" i="35" s="1"/>
  <c r="U3103" i="35"/>
  <c r="AA3103" i="35" s="1"/>
  <c r="U3135" i="35"/>
  <c r="AA3135" i="35" s="1"/>
  <c r="U3231" i="35"/>
  <c r="AA3231" i="35" s="1"/>
  <c r="U3250" i="35"/>
  <c r="AA3250" i="35" s="1"/>
  <c r="U3282" i="35"/>
  <c r="AA3282" i="35" s="1"/>
  <c r="U3346" i="35"/>
  <c r="AA3346" i="35" s="1"/>
  <c r="U3410" i="35"/>
  <c r="AA3410" i="35" s="1"/>
  <c r="U3502" i="35"/>
  <c r="AA3502" i="35" s="1"/>
  <c r="U3486" i="35"/>
  <c r="AA3486" i="35" s="1"/>
  <c r="U3500" i="35"/>
  <c r="AA3500" i="35" s="1"/>
  <c r="U3516" i="35"/>
  <c r="AA3516" i="35" s="1"/>
  <c r="U3526" i="35"/>
  <c r="AA3526" i="35" s="1"/>
  <c r="U3491" i="35"/>
  <c r="AA3491" i="35" s="1"/>
  <c r="U3539" i="35"/>
  <c r="AA3539" i="35" s="1"/>
  <c r="U4024" i="35"/>
  <c r="AA4024" i="35" s="1"/>
  <c r="U4043" i="35"/>
  <c r="AA4043" i="35" s="1"/>
  <c r="U3963" i="35"/>
  <c r="AA3963" i="35" s="1"/>
  <c r="U3989" i="35"/>
  <c r="AA3989" i="35" s="1"/>
  <c r="U4075" i="35"/>
  <c r="AA4075" i="35" s="1"/>
  <c r="U3657" i="35"/>
  <c r="AA3657" i="35" s="1"/>
  <c r="U3851" i="35"/>
  <c r="AA3851" i="35" s="1"/>
  <c r="U3855" i="35"/>
  <c r="AA3855" i="35" s="1"/>
  <c r="U4027" i="35"/>
  <c r="AA4027" i="35" s="1"/>
  <c r="U4037" i="35"/>
  <c r="AA4037" i="35" s="1"/>
  <c r="U4008" i="35"/>
  <c r="AA4008" i="35" s="1"/>
  <c r="U3827" i="35"/>
  <c r="AA3827" i="35" s="1"/>
  <c r="U3839" i="35"/>
  <c r="AA3839" i="35" s="1"/>
  <c r="U3912" i="35"/>
  <c r="AA3912" i="35" s="1"/>
  <c r="U3992" i="35"/>
  <c r="AA3992" i="35" s="1"/>
  <c r="U4011" i="35"/>
  <c r="AA4011" i="35" s="1"/>
  <c r="U3703" i="35"/>
  <c r="AA3703" i="35" s="1"/>
  <c r="U3719" i="35"/>
  <c r="AA3719" i="35" s="1"/>
  <c r="U3735" i="35"/>
  <c r="AA3735" i="35" s="1"/>
  <c r="U3841" i="35"/>
  <c r="AA3841" i="35" s="1"/>
  <c r="U3871" i="35"/>
  <c r="AA3871" i="35" s="1"/>
  <c r="U3903" i="35"/>
  <c r="AA3903" i="35" s="1"/>
  <c r="U3928" i="35"/>
  <c r="AA3928" i="35" s="1"/>
  <c r="U4059" i="35"/>
  <c r="AA4059" i="35" s="1"/>
  <c r="U3823" i="35"/>
  <c r="AA3823" i="35" s="1"/>
  <c r="U3843" i="35"/>
  <c r="AA3843" i="35" s="1"/>
  <c r="U3896" i="35"/>
  <c r="AA3896" i="35" s="1"/>
  <c r="U3976" i="35"/>
  <c r="AA3976" i="35" s="1"/>
  <c r="U4021" i="35"/>
  <c r="AA4021" i="35" s="1"/>
  <c r="U4091" i="35"/>
  <c r="AA4091" i="35" s="1"/>
  <c r="U3944" i="35"/>
  <c r="AA3944" i="35" s="1"/>
  <c r="U3995" i="35"/>
  <c r="AA3995" i="35" s="1"/>
  <c r="U4040" i="35"/>
  <c r="AA4040" i="35" s="1"/>
  <c r="U3915" i="35"/>
  <c r="AA3915" i="35" s="1"/>
  <c r="U3960" i="35"/>
  <c r="AA3960" i="35" s="1"/>
  <c r="U3979" i="35"/>
  <c r="AA3979" i="35" s="1"/>
  <c r="U4005" i="35"/>
  <c r="AA4005" i="35" s="1"/>
  <c r="U3954" i="35"/>
  <c r="AA3954" i="35" s="1"/>
  <c r="U4313" i="35"/>
  <c r="AA4313" i="35" s="1"/>
  <c r="U4568" i="35"/>
  <c r="AA4568" i="35" s="1"/>
  <c r="U4285" i="35"/>
  <c r="AA4285" i="35" s="1"/>
  <c r="U4409" i="35"/>
  <c r="AA4409" i="35" s="1"/>
  <c r="U4438" i="35"/>
  <c r="AA4438" i="35" s="1"/>
  <c r="U4505" i="35"/>
  <c r="AA4505" i="35" s="1"/>
  <c r="U4522" i="35"/>
  <c r="AA4522" i="35" s="1"/>
  <c r="U4107" i="35"/>
  <c r="AA4107" i="35" s="1"/>
  <c r="U4123" i="35"/>
  <c r="AA4123" i="35" s="1"/>
  <c r="U4139" i="35"/>
  <c r="AA4139" i="35" s="1"/>
  <c r="U4155" i="35"/>
  <c r="AA4155" i="35" s="1"/>
  <c r="U4171" i="35"/>
  <c r="AA4171" i="35" s="1"/>
  <c r="U4187" i="35"/>
  <c r="AA4187" i="35" s="1"/>
  <c r="U4203" i="35"/>
  <c r="AA4203" i="35" s="1"/>
  <c r="U4219" i="35"/>
  <c r="AA4219" i="35" s="1"/>
  <c r="U4232" i="35"/>
  <c r="AA4232" i="35" s="1"/>
  <c r="U4245" i="35"/>
  <c r="AA4245" i="35" s="1"/>
  <c r="U4358" i="35"/>
  <c r="AA4358" i="35" s="1"/>
  <c r="U4460" i="35"/>
  <c r="AA4460" i="35" s="1"/>
  <c r="U4499" i="35"/>
  <c r="AA4499" i="35" s="1"/>
  <c r="U4056" i="35"/>
  <c r="AA4056" i="35" s="1"/>
  <c r="U4072" i="35"/>
  <c r="AA4072" i="35" s="1"/>
  <c r="U4088" i="35"/>
  <c r="AA4088" i="35" s="1"/>
  <c r="U4104" i="35"/>
  <c r="AA4104" i="35" s="1"/>
  <c r="U4120" i="35"/>
  <c r="AA4120" i="35" s="1"/>
  <c r="U4136" i="35"/>
  <c r="AA4136" i="35" s="1"/>
  <c r="U4152" i="35"/>
  <c r="AA4152" i="35" s="1"/>
  <c r="U4168" i="35"/>
  <c r="AA4168" i="35" s="1"/>
  <c r="U4184" i="35"/>
  <c r="AA4184" i="35" s="1"/>
  <c r="U4200" i="35"/>
  <c r="AA4200" i="35" s="1"/>
  <c r="U4216" i="35"/>
  <c r="AA4216" i="35" s="1"/>
  <c r="U4300" i="35"/>
  <c r="AA4300" i="35" s="1"/>
  <c r="U4380" i="35"/>
  <c r="AA4380" i="35" s="1"/>
  <c r="U4425" i="35"/>
  <c r="AA4425" i="35" s="1"/>
  <c r="U4454" i="35"/>
  <c r="AA4454" i="35" s="1"/>
  <c r="U4584" i="35"/>
  <c r="AA4584" i="35" s="1"/>
  <c r="U4247" i="35"/>
  <c r="AA4247" i="35" s="1"/>
  <c r="U4284" i="35"/>
  <c r="AA4284" i="35" s="1"/>
  <c r="U4323" i="35"/>
  <c r="AA4323" i="35" s="1"/>
  <c r="U4329" i="35"/>
  <c r="AA4329" i="35" s="1"/>
  <c r="U4419" i="35"/>
  <c r="AA4419" i="35" s="1"/>
  <c r="U4476" i="35"/>
  <c r="AA4476" i="35" s="1"/>
  <c r="U4515" i="35"/>
  <c r="AA4515" i="35" s="1"/>
  <c r="U4283" i="35"/>
  <c r="AA4283" i="35" s="1"/>
  <c r="U4299" i="35"/>
  <c r="AA4299" i="35" s="1"/>
  <c r="U4374" i="35"/>
  <c r="AA4374" i="35" s="1"/>
  <c r="U4470" i="35"/>
  <c r="AA4470" i="35" s="1"/>
  <c r="U4256" i="35"/>
  <c r="AA4256" i="35" s="1"/>
  <c r="U4265" i="35"/>
  <c r="AA4265" i="35" s="1"/>
  <c r="U4266" i="35"/>
  <c r="AA4266" i="35" s="1"/>
  <c r="U4282" i="35"/>
  <c r="AA4282" i="35" s="1"/>
  <c r="U4345" i="35"/>
  <c r="AA4345" i="35" s="1"/>
  <c r="U4396" i="35"/>
  <c r="AA4396" i="35" s="1"/>
  <c r="U4492" i="35"/>
  <c r="AA4492" i="35" s="1"/>
  <c r="U4552" i="35"/>
  <c r="AA4552" i="35" s="1"/>
  <c r="U4267" i="35"/>
  <c r="AA4267" i="35" s="1"/>
  <c r="U4441" i="35"/>
  <c r="AA4441" i="35" s="1"/>
  <c r="U4617" i="35"/>
  <c r="AA4617" i="35" s="1"/>
  <c r="U4249" i="35"/>
  <c r="AA4249" i="35" s="1"/>
  <c r="U4262" i="35"/>
  <c r="AA4262" i="35" s="1"/>
  <c r="U4264" i="35"/>
  <c r="AA4264" i="35" s="1"/>
  <c r="U4310" i="35"/>
  <c r="AA4310" i="35" s="1"/>
  <c r="U4361" i="35"/>
  <c r="AA4361" i="35" s="1"/>
  <c r="U4526" i="35"/>
  <c r="AA4526" i="35" s="1"/>
  <c r="U4234" i="35"/>
  <c r="AA4234" i="35" s="1"/>
  <c r="U4251" i="35"/>
  <c r="AA4251" i="35" s="1"/>
  <c r="U4297" i="35"/>
  <c r="AA4297" i="35" s="1"/>
  <c r="U4316" i="35"/>
  <c r="AA4316" i="35" s="1"/>
  <c r="U4457" i="35"/>
  <c r="AA4457" i="35" s="1"/>
  <c r="U4508" i="35"/>
  <c r="AA4508" i="35" s="1"/>
  <c r="U3859" i="35"/>
  <c r="AA3859" i="35" s="1"/>
  <c r="U3875" i="35"/>
  <c r="AA3875" i="35" s="1"/>
  <c r="U3891" i="35"/>
  <c r="AA3891" i="35" s="1"/>
  <c r="U3907" i="35"/>
  <c r="AA3907" i="35" s="1"/>
  <c r="U3923" i="35"/>
  <c r="AA3923" i="35" s="1"/>
  <c r="U3939" i="35"/>
  <c r="AA3939" i="35" s="1"/>
  <c r="U3955" i="35"/>
  <c r="AA3955" i="35" s="1"/>
  <c r="U3971" i="35"/>
  <c r="AA3971" i="35" s="1"/>
  <c r="U3987" i="35"/>
  <c r="AA3987" i="35" s="1"/>
  <c r="U4003" i="35"/>
  <c r="AA4003" i="35" s="1"/>
  <c r="U4019" i="35"/>
  <c r="AA4019" i="35" s="1"/>
  <c r="U4035" i="35"/>
  <c r="AA4035" i="35" s="1"/>
  <c r="U4051" i="35"/>
  <c r="AA4051" i="35" s="1"/>
  <c r="U4067" i="35"/>
  <c r="AA4067" i="35" s="1"/>
  <c r="U4083" i="35"/>
  <c r="AA4083" i="35" s="1"/>
  <c r="U4099" i="35"/>
  <c r="AA4099" i="35" s="1"/>
  <c r="U4115" i="35"/>
  <c r="AA4115" i="35" s="1"/>
  <c r="U4131" i="35"/>
  <c r="AA4131" i="35" s="1"/>
  <c r="U4147" i="35"/>
  <c r="AA4147" i="35" s="1"/>
  <c r="U4163" i="35"/>
  <c r="AA4163" i="35" s="1"/>
  <c r="U4451" i="35"/>
  <c r="AA4451" i="35" s="1"/>
  <c r="U4570" i="35"/>
  <c r="AA4570" i="35" s="1"/>
  <c r="U4377" i="35"/>
  <c r="AA4377" i="35" s="1"/>
  <c r="U4406" i="35"/>
  <c r="AA4406" i="35" s="1"/>
  <c r="U4473" i="35"/>
  <c r="AA4473" i="35" s="1"/>
  <c r="U4502" i="35"/>
  <c r="AA4502" i="35" s="1"/>
  <c r="U4231" i="35"/>
  <c r="AA4231" i="35" s="1"/>
  <c r="U4326" i="35"/>
  <c r="AA4326" i="35" s="1"/>
  <c r="U4428" i="35"/>
  <c r="AA4428" i="35" s="1"/>
  <c r="U4332" i="35"/>
  <c r="AA4332" i="35" s="1"/>
  <c r="U4393" i="35"/>
  <c r="AA4393" i="35" s="1"/>
  <c r="U4489" i="35"/>
  <c r="AA4489" i="35" s="1"/>
  <c r="U4530" i="35"/>
  <c r="AA4530" i="35" s="1"/>
  <c r="U4541" i="35"/>
  <c r="AA4541" i="35" s="1"/>
  <c r="U4648" i="35"/>
  <c r="AA4648" i="35" s="1"/>
  <c r="U4581" i="35"/>
  <c r="AA4581" i="35" s="1"/>
  <c r="U4527" i="35"/>
  <c r="AA4527" i="35" s="1"/>
  <c r="U4632" i="35"/>
  <c r="AA4632" i="35" s="1"/>
  <c r="U4542" i="35"/>
  <c r="AA4542" i="35" s="1"/>
  <c r="U4555" i="35"/>
  <c r="AA4555" i="35" s="1"/>
  <c r="U4605" i="35"/>
  <c r="AA4605" i="35" s="1"/>
  <c r="U4543" i="35"/>
  <c r="AA4543" i="35" s="1"/>
  <c r="U4557" i="35"/>
  <c r="AA4557" i="35" s="1"/>
  <c r="U4494" i="35"/>
  <c r="AA4494" i="35" s="1"/>
  <c r="U4510" i="35"/>
  <c r="AA4510" i="35" s="1"/>
  <c r="U4589" i="35"/>
  <c r="AA4589" i="35" s="1"/>
  <c r="U4315" i="35"/>
  <c r="AA4315" i="35" s="1"/>
  <c r="U4331" i="35"/>
  <c r="AA4331" i="35" s="1"/>
  <c r="U4347" i="35"/>
  <c r="AA4347" i="35" s="1"/>
  <c r="U4363" i="35"/>
  <c r="AA4363" i="35" s="1"/>
  <c r="U4379" i="35"/>
  <c r="AA4379" i="35" s="1"/>
  <c r="U4395" i="35"/>
  <c r="AA4395" i="35" s="1"/>
  <c r="U4411" i="35"/>
  <c r="AA4411" i="35" s="1"/>
  <c r="U4427" i="35"/>
  <c r="AA4427" i="35" s="1"/>
  <c r="U4443" i="35"/>
  <c r="AA4443" i="35" s="1"/>
  <c r="U4459" i="35"/>
  <c r="AA4459" i="35" s="1"/>
  <c r="U4475" i="35"/>
  <c r="AA4475" i="35" s="1"/>
  <c r="U4491" i="35"/>
  <c r="AA4491" i="35" s="1"/>
  <c r="U4507" i="35"/>
  <c r="AA4507" i="35" s="1"/>
  <c r="U4602" i="35"/>
  <c r="AA4602" i="35" s="1"/>
  <c r="U4573" i="35"/>
  <c r="AA4573" i="35" s="1"/>
  <c r="U4588" i="35"/>
  <c r="AA4588" i="35" s="1"/>
  <c r="U4586" i="35"/>
  <c r="AA4586" i="35" s="1"/>
  <c r="U4688" i="35"/>
  <c r="AA4688" i="35" s="1"/>
  <c r="U4704" i="35"/>
  <c r="AA4704" i="35" s="1"/>
  <c r="U4773" i="35"/>
  <c r="AA4773" i="35" s="1"/>
  <c r="U4621" i="35"/>
  <c r="AA4621" i="35" s="1"/>
  <c r="U4637" i="35"/>
  <c r="AA4637" i="35" s="1"/>
  <c r="U4653" i="35"/>
  <c r="AA4653" i="35" s="1"/>
  <c r="U4669" i="35"/>
  <c r="AA4669" i="35" s="1"/>
  <c r="U4685" i="35"/>
  <c r="AA4685" i="35" s="1"/>
  <c r="U4701" i="35"/>
  <c r="AA4701" i="35" s="1"/>
  <c r="U4717" i="35"/>
  <c r="AA4717" i="35" s="1"/>
  <c r="U4618" i="35"/>
  <c r="AA4618" i="35" s="1"/>
  <c r="U4634" i="35"/>
  <c r="AA4634" i="35" s="1"/>
  <c r="U4650" i="35"/>
  <c r="AA4650" i="35" s="1"/>
  <c r="U4666" i="35"/>
  <c r="AA4666" i="35" s="1"/>
  <c r="U4682" i="35"/>
  <c r="AA4682" i="35" s="1"/>
  <c r="U4698" i="35"/>
  <c r="AA4698" i="35" s="1"/>
  <c r="U4714" i="35"/>
  <c r="AA4714" i="35" s="1"/>
  <c r="U4772" i="35"/>
  <c r="AA4772" i="35" s="1"/>
  <c r="U4696" i="35"/>
  <c r="AA4696" i="35" s="1"/>
  <c r="U4712" i="35"/>
  <c r="AA4712" i="35" s="1"/>
  <c r="U4756" i="35"/>
  <c r="AA4756" i="35" s="1"/>
  <c r="U4620" i="35"/>
  <c r="AA4620" i="35" s="1"/>
  <c r="U4636" i="35"/>
  <c r="AA4636" i="35" s="1"/>
  <c r="U4652" i="35"/>
  <c r="AA4652" i="35" s="1"/>
  <c r="U4668" i="35"/>
  <c r="AA4668" i="35" s="1"/>
  <c r="U4684" i="35"/>
  <c r="AA4684" i="35" s="1"/>
  <c r="U4751" i="35"/>
  <c r="AA4751" i="35" s="1"/>
  <c r="U4753" i="35"/>
  <c r="AA4753" i="35" s="1"/>
  <c r="U4769" i="35"/>
  <c r="AA4769" i="35" s="1"/>
  <c r="U4633" i="35"/>
  <c r="AA4633" i="35" s="1"/>
  <c r="U4649" i="35"/>
  <c r="AA4649" i="35" s="1"/>
  <c r="U4737" i="35"/>
  <c r="AA4737" i="35" s="1"/>
  <c r="U4768" i="35"/>
  <c r="AA4768" i="35" s="1"/>
  <c r="U5076" i="35"/>
  <c r="AA5076" i="35" s="1"/>
  <c r="U5108" i="35"/>
  <c r="AA5108" i="35" s="1"/>
  <c r="U4913" i="35"/>
  <c r="AA4913" i="35" s="1"/>
  <c r="U4929" i="35"/>
  <c r="AA4929" i="35" s="1"/>
  <c r="U4965" i="35"/>
  <c r="AA4965" i="35" s="1"/>
  <c r="U5041" i="35"/>
  <c r="AA5041" i="35" s="1"/>
  <c r="U4788" i="35"/>
  <c r="AA4788" i="35" s="1"/>
  <c r="U4804" i="35"/>
  <c r="AA4804" i="35" s="1"/>
  <c r="U4820" i="35"/>
  <c r="AA4820" i="35" s="1"/>
  <c r="U4836" i="35"/>
  <c r="AA4836" i="35" s="1"/>
  <c r="U4852" i="35"/>
  <c r="AA4852" i="35" s="1"/>
  <c r="U4868" i="35"/>
  <c r="AA4868" i="35" s="1"/>
  <c r="U4884" i="35"/>
  <c r="AA4884" i="35" s="1"/>
  <c r="U5121" i="35"/>
  <c r="AA5121" i="35" s="1"/>
  <c r="U4931" i="35"/>
  <c r="AA4931" i="35" s="1"/>
  <c r="U4949" i="35"/>
  <c r="AA4949" i="35" s="1"/>
  <c r="U4964" i="35"/>
  <c r="AA4964" i="35" s="1"/>
  <c r="U5000" i="35"/>
  <c r="AA5000" i="35" s="1"/>
  <c r="U5013" i="35"/>
  <c r="AA5013" i="35" s="1"/>
  <c r="U5169" i="35"/>
  <c r="AA5169" i="35" s="1"/>
  <c r="U5060" i="35"/>
  <c r="AA5060" i="35" s="1"/>
  <c r="U4945" i="35"/>
  <c r="AA4945" i="35" s="1"/>
  <c r="U5191" i="35"/>
  <c r="AA5191" i="35" s="1"/>
  <c r="U4789" i="35"/>
  <c r="AA4789" i="35" s="1"/>
  <c r="U4805" i="35"/>
  <c r="AA4805" i="35" s="1"/>
  <c r="U4821" i="35"/>
  <c r="AA4821" i="35" s="1"/>
  <c r="U4837" i="35"/>
  <c r="AA4837" i="35" s="1"/>
  <c r="U4869" i="35"/>
  <c r="AA4869" i="35" s="1"/>
  <c r="U4885" i="35"/>
  <c r="AA4885" i="35" s="1"/>
  <c r="U4898" i="35"/>
  <c r="AA4898" i="35" s="1"/>
  <c r="U5032" i="35"/>
  <c r="AA5032" i="35" s="1"/>
  <c r="U5124" i="35"/>
  <c r="AA5124" i="35" s="1"/>
  <c r="U4770" i="35"/>
  <c r="AA4770" i="35" s="1"/>
  <c r="U4786" i="35"/>
  <c r="AA4786" i="35" s="1"/>
  <c r="U4802" i="35"/>
  <c r="AA4802" i="35" s="1"/>
  <c r="U4818" i="35"/>
  <c r="AA4818" i="35" s="1"/>
  <c r="U4834" i="35"/>
  <c r="AA4834" i="35" s="1"/>
  <c r="U4850" i="35"/>
  <c r="AA4850" i="35" s="1"/>
  <c r="U4866" i="35"/>
  <c r="AA4866" i="35" s="1"/>
  <c r="U4882" i="35"/>
  <c r="AA4882" i="35" s="1"/>
  <c r="U4932" i="35"/>
  <c r="AA4932" i="35" s="1"/>
  <c r="U4961" i="35"/>
  <c r="AA4961" i="35" s="1"/>
  <c r="U4977" i="35"/>
  <c r="AA4977" i="35" s="1"/>
  <c r="U5012" i="35"/>
  <c r="AA5012" i="35" s="1"/>
  <c r="U5025" i="35"/>
  <c r="AA5025" i="35" s="1"/>
  <c r="U5092" i="35"/>
  <c r="AA5092" i="35" s="1"/>
  <c r="U5105" i="35"/>
  <c r="AA5105" i="35" s="1"/>
  <c r="U4916" i="35"/>
  <c r="AA4916" i="35" s="1"/>
  <c r="U5182" i="35"/>
  <c r="AA5182" i="35" s="1"/>
  <c r="U4968" i="35"/>
  <c r="AA4968" i="35" s="1"/>
  <c r="U5009" i="35"/>
  <c r="AA5009" i="35" s="1"/>
  <c r="U5048" i="35"/>
  <c r="AA5048" i="35" s="1"/>
  <c r="U5064" i="35"/>
  <c r="AA5064" i="35" s="1"/>
  <c r="U5080" i="35"/>
  <c r="AA5080" i="35" s="1"/>
  <c r="U5096" i="35"/>
  <c r="AA5096" i="35" s="1"/>
  <c r="U5077" i="35"/>
  <c r="AA5077" i="35" s="1"/>
  <c r="U5226" i="35"/>
  <c r="AA5226" i="35" s="1"/>
  <c r="U5138" i="35"/>
  <c r="AA5138" i="35" s="1"/>
  <c r="U5154" i="35"/>
  <c r="AA5154" i="35" s="1"/>
  <c r="U5170" i="35"/>
  <c r="AA5170" i="35" s="1"/>
  <c r="U5203" i="35"/>
  <c r="AA5203" i="35" s="1"/>
  <c r="U5135" i="35"/>
  <c r="AA5135" i="35" s="1"/>
  <c r="U5151" i="35"/>
  <c r="AA5151" i="35" s="1"/>
  <c r="U5196" i="35"/>
  <c r="AA5196" i="35" s="1"/>
  <c r="U5188" i="35"/>
  <c r="AA5188" i="35" s="1"/>
  <c r="U5197" i="35"/>
  <c r="AA5197" i="35" s="1"/>
  <c r="U5301" i="35"/>
  <c r="AA5301" i="35" s="1"/>
  <c r="U5200" i="35"/>
  <c r="AA5200" i="35" s="1"/>
  <c r="U5210" i="35"/>
  <c r="AA5210" i="35" s="1"/>
  <c r="U5190" i="35"/>
  <c r="AA5190" i="35" s="1"/>
  <c r="U5186" i="35"/>
  <c r="AA5186" i="35" s="1"/>
  <c r="U5223" i="35"/>
  <c r="AA5223" i="35" s="1"/>
  <c r="U5457" i="35"/>
  <c r="AA5457" i="35" s="1"/>
  <c r="U5441" i="35"/>
  <c r="AA5441" i="35" s="1"/>
  <c r="U5473" i="35"/>
  <c r="AA5473" i="35" s="1"/>
  <c r="U5229" i="35"/>
  <c r="AA5229" i="35" s="1"/>
  <c r="U5261" i="35"/>
  <c r="AA5261" i="35" s="1"/>
  <c r="U5277" i="35"/>
  <c r="AA5277" i="35" s="1"/>
  <c r="U5325" i="35"/>
  <c r="AA5325" i="35" s="1"/>
  <c r="U5341" i="35"/>
  <c r="AA5341" i="35" s="1"/>
  <c r="U5390" i="35"/>
  <c r="AA5390" i="35" s="1"/>
  <c r="U5454" i="35"/>
  <c r="AA5454" i="35" s="1"/>
  <c r="U5486" i="35"/>
  <c r="AA5486" i="35" s="1"/>
  <c r="U5242" i="35"/>
  <c r="AA5242" i="35" s="1"/>
  <c r="U5258" i="35"/>
  <c r="AA5258" i="35" s="1"/>
  <c r="U5274" i="35"/>
  <c r="AA5274" i="35" s="1"/>
  <c r="U5290" i="35"/>
  <c r="AA5290" i="35" s="1"/>
  <c r="U5306" i="35"/>
  <c r="AA5306" i="35" s="1"/>
  <c r="U5322" i="35"/>
  <c r="AA5322" i="35" s="1"/>
  <c r="U5338" i="35"/>
  <c r="AA5338" i="35" s="1"/>
  <c r="U5354" i="35"/>
  <c r="AA5354" i="35" s="1"/>
  <c r="U5370" i="35"/>
  <c r="AA5370" i="35" s="1"/>
  <c r="U5397" i="35"/>
  <c r="AA5397" i="35" s="1"/>
  <c r="U5415" i="35"/>
  <c r="AA5415" i="35" s="1"/>
  <c r="U5431" i="35"/>
  <c r="AA5431" i="35" s="1"/>
  <c r="U5429" i="35"/>
  <c r="AA5429" i="35" s="1"/>
  <c r="U5410" i="35"/>
  <c r="AA5410" i="35" s="1"/>
  <c r="U5434" i="35"/>
  <c r="AA5434" i="35" s="1"/>
  <c r="U5438" i="35"/>
  <c r="AA5438" i="35" s="1"/>
  <c r="U5489" i="35"/>
  <c r="AA5489" i="35" s="1"/>
  <c r="U5388" i="35"/>
  <c r="AA5388" i="35" s="1"/>
  <c r="U5502" i="35"/>
  <c r="AA5502" i="35" s="1"/>
  <c r="U5349" i="35"/>
  <c r="AA5349" i="35" s="1"/>
  <c r="U5365" i="35"/>
  <c r="AA5365" i="35" s="1"/>
  <c r="U5381" i="35"/>
  <c r="AA5381" i="35" s="1"/>
  <c r="U5418" i="35"/>
  <c r="AA5418" i="35" s="1"/>
  <c r="U5378" i="35"/>
  <c r="AA5378" i="35" s="1"/>
  <c r="U5401" i="35"/>
  <c r="AA5401" i="35" s="1"/>
  <c r="U5505" i="35"/>
  <c r="AA5505" i="35" s="1"/>
  <c r="U5496" i="35"/>
  <c r="AA5496" i="35" s="1"/>
  <c r="U5512" i="35"/>
  <c r="AA5512" i="35" s="1"/>
  <c r="U5445" i="35"/>
  <c r="AA5445" i="35" s="1"/>
  <c r="U5461" i="35"/>
  <c r="AA5461" i="35" s="1"/>
  <c r="U5477" i="35"/>
  <c r="AA5477" i="35" s="1"/>
  <c r="U5493" i="35"/>
  <c r="AA5493" i="35" s="1"/>
  <c r="U5509" i="35"/>
  <c r="AA5509" i="35" s="1"/>
  <c r="U5525" i="35"/>
  <c r="AA5525" i="35" s="1"/>
  <c r="U5541" i="35"/>
  <c r="AA5541" i="35" s="1"/>
  <c r="U5557" i="35"/>
  <c r="AA5557" i="35" s="1"/>
  <c r="U5573" i="35"/>
  <c r="AA5573" i="35" s="1"/>
  <c r="U5589" i="35"/>
  <c r="AA5589" i="35" s="1"/>
  <c r="U5506" i="35"/>
  <c r="AA5506" i="35" s="1"/>
  <c r="U5522" i="35"/>
  <c r="AA5522" i="35" s="1"/>
  <c r="U5538" i="35"/>
  <c r="AA5538" i="35" s="1"/>
  <c r="U5554" i="35"/>
  <c r="AA5554" i="35" s="1"/>
  <c r="U5570" i="35"/>
  <c r="AA5570" i="35" s="1"/>
  <c r="U5586" i="35"/>
  <c r="AA5586" i="35" s="1"/>
  <c r="U5612" i="35"/>
  <c r="AA5612" i="35" s="1"/>
  <c r="U5621" i="35"/>
  <c r="AA5621" i="35" s="1"/>
  <c r="U5618" i="35"/>
  <c r="AA5618" i="35" s="1"/>
  <c r="U5517" i="35"/>
  <c r="AA5517" i="35" s="1"/>
  <c r="U5533" i="35"/>
  <c r="AA5533" i="35" s="1"/>
  <c r="U5549" i="35"/>
  <c r="AA5549" i="35" s="1"/>
  <c r="U5565" i="35"/>
  <c r="AA5565" i="35" s="1"/>
  <c r="U5581" i="35"/>
  <c r="AA5581" i="35" s="1"/>
  <c r="U5597" i="35"/>
  <c r="AA5597" i="35" s="1"/>
  <c r="U5450" i="35"/>
  <c r="AA5450" i="35" s="1"/>
  <c r="U5466" i="35"/>
  <c r="AA5466" i="35" s="1"/>
  <c r="U5482" i="35"/>
  <c r="AA5482" i="35" s="1"/>
  <c r="U5498" i="35"/>
  <c r="AA5498" i="35" s="1"/>
  <c r="U5514" i="35"/>
  <c r="AA5514" i="35" s="1"/>
  <c r="U5530" i="35"/>
  <c r="AA5530" i="35" s="1"/>
  <c r="U5562" i="35"/>
  <c r="AA5562" i="35" s="1"/>
  <c r="U5578" i="35"/>
  <c r="AA5578" i="35" s="1"/>
  <c r="U5594" i="35"/>
  <c r="AA5594" i="35" s="1"/>
  <c r="U5606" i="35"/>
  <c r="AA5606" i="35" s="1"/>
  <c r="U5637" i="35"/>
  <c r="AA5637" i="35" s="1"/>
  <c r="U5653" i="35"/>
  <c r="AA5653" i="35" s="1"/>
  <c r="U5669" i="35"/>
  <c r="AA5669" i="35" s="1"/>
  <c r="U5685" i="35"/>
  <c r="AA5685" i="35" s="1"/>
  <c r="U5701" i="35"/>
  <c r="AA5701" i="35" s="1"/>
  <c r="U5717" i="35"/>
  <c r="AA5717" i="35" s="1"/>
  <c r="U5749" i="35"/>
  <c r="AA5749" i="35" s="1"/>
  <c r="U5765" i="35"/>
  <c r="AA5765" i="35" s="1"/>
  <c r="U5781" i="35"/>
  <c r="AA5781" i="35" s="1"/>
  <c r="U5797" i="35"/>
  <c r="AA5797" i="35" s="1"/>
  <c r="U5650" i="35"/>
  <c r="AA5650" i="35" s="1"/>
  <c r="U5666" i="35"/>
  <c r="AA5666" i="35" s="1"/>
  <c r="U5682" i="35"/>
  <c r="AA5682" i="35" s="1"/>
  <c r="U5698" i="35"/>
  <c r="AA5698" i="35" s="1"/>
  <c r="U5714" i="35"/>
  <c r="AA5714" i="35" s="1"/>
  <c r="U5730" i="35"/>
  <c r="AA5730" i="35" s="1"/>
  <c r="U5746" i="35"/>
  <c r="AA5746" i="35" s="1"/>
  <c r="U5762" i="35"/>
  <c r="AA5762" i="35" s="1"/>
  <c r="U5778" i="35"/>
  <c r="AA5778" i="35" s="1"/>
  <c r="U5794" i="35"/>
  <c r="AA5794" i="35" s="1"/>
  <c r="U5810" i="35"/>
  <c r="AA5810" i="35" s="1"/>
  <c r="U5817" i="35"/>
  <c r="AA5817" i="35" s="1"/>
  <c r="U5870" i="35"/>
  <c r="AA5870" i="35" s="1"/>
  <c r="U5827" i="35"/>
  <c r="AA5827" i="35" s="1"/>
  <c r="U5673" i="35"/>
  <c r="AA5673" i="35" s="1"/>
  <c r="U5829" i="35"/>
  <c r="AA5829" i="35" s="1"/>
  <c r="U5854" i="35"/>
  <c r="AA5854" i="35" s="1"/>
  <c r="U5902" i="35"/>
  <c r="AA5902" i="35" s="1"/>
  <c r="U5852" i="35"/>
  <c r="AA5852" i="35" s="1"/>
  <c r="U5610" i="35"/>
  <c r="AA5610" i="35" s="1"/>
  <c r="U5626" i="35"/>
  <c r="AA5626" i="35" s="1"/>
  <c r="U5642" i="35"/>
  <c r="AA5642" i="35" s="1"/>
  <c r="U5658" i="35"/>
  <c r="AA5658" i="35" s="1"/>
  <c r="U5722" i="35"/>
  <c r="AA5722" i="35" s="1"/>
  <c r="U5738" i="35"/>
  <c r="AA5738" i="35" s="1"/>
  <c r="U5754" i="35"/>
  <c r="AA5754" i="35" s="1"/>
  <c r="U5770" i="35"/>
  <c r="AA5770" i="35" s="1"/>
  <c r="U5786" i="35"/>
  <c r="AA5786" i="35" s="1"/>
  <c r="U5802" i="35"/>
  <c r="AA5802" i="35" s="1"/>
  <c r="U5835" i="35"/>
  <c r="AA5835" i="35" s="1"/>
  <c r="U5851" i="35"/>
  <c r="AA5851" i="35" s="1"/>
  <c r="U5758" i="35"/>
  <c r="AA5758" i="35" s="1"/>
  <c r="U5774" i="35"/>
  <c r="AA5774" i="35" s="1"/>
  <c r="U5886" i="35"/>
  <c r="AA5886" i="35" s="1"/>
  <c r="U5849" i="35"/>
  <c r="AA5849" i="35" s="1"/>
  <c r="U5865" i="35"/>
  <c r="AA5865" i="35" s="1"/>
  <c r="U5881" i="35"/>
  <c r="AA5881" i="35" s="1"/>
  <c r="U5897" i="35"/>
  <c r="AA5897" i="35" s="1"/>
  <c r="U5913" i="35"/>
  <c r="AA5913" i="35" s="1"/>
  <c r="U5929" i="35"/>
  <c r="AA5929" i="35" s="1"/>
  <c r="U5945" i="35"/>
  <c r="AA5945" i="35" s="1"/>
  <c r="U5961" i="35"/>
  <c r="AA5961" i="35" s="1"/>
  <c r="U5977" i="35"/>
  <c r="AA5977" i="35" s="1"/>
  <c r="U5856" i="35"/>
  <c r="AA5856" i="35" s="1"/>
  <c r="U5872" i="35"/>
  <c r="AA5872" i="35" s="1"/>
  <c r="U5888" i="35"/>
  <c r="AA5888" i="35" s="1"/>
  <c r="U5904" i="35"/>
  <c r="AA5904" i="35" s="1"/>
  <c r="U5920" i="35"/>
  <c r="AA5920" i="35" s="1"/>
  <c r="U5936" i="35"/>
  <c r="AA5936" i="35" s="1"/>
  <c r="U5952" i="35"/>
  <c r="AA5952" i="35" s="1"/>
  <c r="U5968" i="35"/>
  <c r="AA5968" i="35" s="1"/>
  <c r="U5853" i="35"/>
  <c r="AA5853" i="35" s="1"/>
  <c r="U5869" i="35"/>
  <c r="AA5869" i="35" s="1"/>
  <c r="U5989" i="35"/>
  <c r="AA5989" i="35" s="1"/>
  <c r="U5992" i="35"/>
  <c r="AA5992" i="35" s="1"/>
  <c r="U6005" i="35"/>
  <c r="AA6005" i="35" s="1"/>
  <c r="U6002" i="35"/>
  <c r="AA6002" i="35" s="1"/>
  <c r="U6008" i="35"/>
  <c r="AA6008" i="35" s="1"/>
  <c r="U5985" i="35"/>
  <c r="AA5985" i="35" s="1"/>
  <c r="U6213" i="35"/>
  <c r="AA6213" i="35" s="1"/>
  <c r="U6020" i="35"/>
  <c r="AA6020" i="35" s="1"/>
  <c r="U6036" i="35"/>
  <c r="AA6036" i="35" s="1"/>
  <c r="U6068" i="35"/>
  <c r="AA6068" i="35" s="1"/>
  <c r="U6084" i="35"/>
  <c r="AA6084" i="35" s="1"/>
  <c r="U6116" i="35"/>
  <c r="AA6116" i="35" s="1"/>
  <c r="U6210" i="35"/>
  <c r="AA6210" i="35" s="1"/>
  <c r="U6024" i="35"/>
  <c r="AA6024" i="35" s="1"/>
  <c r="U6040" i="35"/>
  <c r="AA6040" i="35" s="1"/>
  <c r="U6056" i="35"/>
  <c r="AA6056" i="35" s="1"/>
  <c r="U6072" i="35"/>
  <c r="AA6072" i="35" s="1"/>
  <c r="U6088" i="35"/>
  <c r="AA6088" i="35" s="1"/>
  <c r="U6104" i="35"/>
  <c r="AA6104" i="35" s="1"/>
  <c r="U6189" i="35"/>
  <c r="AA6189" i="35" s="1"/>
  <c r="U6021" i="35"/>
  <c r="AA6021" i="35" s="1"/>
  <c r="U6037" i="35"/>
  <c r="AA6037" i="35" s="1"/>
  <c r="U6053" i="35"/>
  <c r="AA6053" i="35" s="1"/>
  <c r="U6069" i="35"/>
  <c r="AA6069" i="35" s="1"/>
  <c r="U6085" i="35"/>
  <c r="AA6085" i="35" s="1"/>
  <c r="U6101" i="35"/>
  <c r="AA6101" i="35" s="1"/>
  <c r="U6117" i="35"/>
  <c r="AA6117" i="35" s="1"/>
  <c r="U6133" i="35"/>
  <c r="AA6133" i="35" s="1"/>
  <c r="U6149" i="35"/>
  <c r="AA6149" i="35" s="1"/>
  <c r="U6165" i="35"/>
  <c r="AA6165" i="35" s="1"/>
  <c r="U6181" i="35"/>
  <c r="AA6181" i="35" s="1"/>
  <c r="U6207" i="35"/>
  <c r="AA6207" i="35" s="1"/>
  <c r="U6018" i="35"/>
  <c r="AA6018" i="35" s="1"/>
  <c r="U6034" i="35"/>
  <c r="AA6034" i="35" s="1"/>
  <c r="U6050" i="35"/>
  <c r="AA6050" i="35" s="1"/>
  <c r="U6066" i="35"/>
  <c r="AA6066" i="35" s="1"/>
  <c r="U6082" i="35"/>
  <c r="AA6082" i="35" s="1"/>
  <c r="U6098" i="35"/>
  <c r="AA6098" i="35" s="1"/>
  <c r="U6114" i="35"/>
  <c r="AA6114" i="35" s="1"/>
  <c r="U6130" i="35"/>
  <c r="AA6130" i="35" s="1"/>
  <c r="U6146" i="35"/>
  <c r="AA6146" i="35" s="1"/>
  <c r="U6162" i="35"/>
  <c r="AA6162" i="35" s="1"/>
  <c r="U6178" i="35"/>
  <c r="AA6178" i="35" s="1"/>
  <c r="U6076" i="35"/>
  <c r="AA6076" i="35" s="1"/>
  <c r="U6092" i="35"/>
  <c r="AA6092" i="35" s="1"/>
  <c r="U6108" i="35"/>
  <c r="AA6108" i="35" s="1"/>
  <c r="U6124" i="35"/>
  <c r="AA6124" i="35" s="1"/>
  <c r="U6140" i="35"/>
  <c r="AA6140" i="35" s="1"/>
  <c r="U6057" i="35"/>
  <c r="AA6057" i="35" s="1"/>
  <c r="U6073" i="35"/>
  <c r="AA6073" i="35" s="1"/>
  <c r="U6089" i="35"/>
  <c r="AA6089" i="35" s="1"/>
  <c r="U6105" i="35"/>
  <c r="AA6105" i="35" s="1"/>
  <c r="U6121" i="35"/>
  <c r="AA6121" i="35" s="1"/>
  <c r="U6383" i="35"/>
  <c r="AA6383" i="35" s="1"/>
  <c r="U6229" i="35"/>
  <c r="AA6229" i="35" s="1"/>
  <c r="U6245" i="35"/>
  <c r="AA6245" i="35" s="1"/>
  <c r="U6261" i="35"/>
  <c r="AA6261" i="35" s="1"/>
  <c r="U6277" i="35"/>
  <c r="AA6277" i="35" s="1"/>
  <c r="U6293" i="35"/>
  <c r="AA6293" i="35" s="1"/>
  <c r="U6348" i="35"/>
  <c r="AA6348" i="35" s="1"/>
  <c r="U6381" i="35"/>
  <c r="AA6381" i="35" s="1"/>
  <c r="U6226" i="35"/>
  <c r="AA6226" i="35" s="1"/>
  <c r="U6242" i="35"/>
  <c r="AA6242" i="35" s="1"/>
  <c r="U6258" i="35"/>
  <c r="AA6258" i="35" s="1"/>
  <c r="U6274" i="35"/>
  <c r="AA6274" i="35" s="1"/>
  <c r="U6290" i="35"/>
  <c r="AA6290" i="35" s="1"/>
  <c r="U6306" i="35"/>
  <c r="AA6306" i="35" s="1"/>
  <c r="U6322" i="35"/>
  <c r="AA6322" i="35" s="1"/>
  <c r="U6338" i="35"/>
  <c r="AA6338" i="35" s="1"/>
  <c r="U6365" i="35"/>
  <c r="AA6365" i="35" s="1"/>
  <c r="U6303" i="35"/>
  <c r="AA6303" i="35" s="1"/>
  <c r="U6319" i="35"/>
  <c r="AA6319" i="35" s="1"/>
  <c r="U6335" i="35"/>
  <c r="AA6335" i="35" s="1"/>
  <c r="U6380" i="35"/>
  <c r="AA6380" i="35" s="1"/>
  <c r="U6399" i="35"/>
  <c r="AA6399" i="35" s="1"/>
  <c r="U6297" i="35"/>
  <c r="AA6297" i="35" s="1"/>
  <c r="U6313" i="35"/>
  <c r="AA6313" i="35" s="1"/>
  <c r="U6329" i="35"/>
  <c r="AA6329" i="35" s="1"/>
  <c r="U6367" i="35"/>
  <c r="AA6367" i="35" s="1"/>
  <c r="U6368" i="35"/>
  <c r="AA6368" i="35" s="1"/>
  <c r="U6386" i="35"/>
  <c r="AA6386" i="35" s="1"/>
  <c r="U6397" i="35"/>
  <c r="AA6397" i="35" s="1"/>
  <c r="U6224" i="35"/>
  <c r="AA6224" i="35" s="1"/>
  <c r="U6240" i="35"/>
  <c r="AA6240" i="35" s="1"/>
  <c r="U6256" i="35"/>
  <c r="AA6256" i="35" s="1"/>
  <c r="U6272" i="35"/>
  <c r="AA6272" i="35" s="1"/>
  <c r="U6288" i="35"/>
  <c r="AA6288" i="35" s="1"/>
  <c r="U6304" i="35"/>
  <c r="AA6304" i="35" s="1"/>
  <c r="U6320" i="35"/>
  <c r="AA6320" i="35" s="1"/>
  <c r="U6336" i="35"/>
  <c r="AA6336" i="35" s="1"/>
  <c r="U6346" i="35"/>
  <c r="AA6346" i="35" s="1"/>
  <c r="U6369" i="35"/>
  <c r="AA6369" i="35" s="1"/>
  <c r="U6396" i="35"/>
  <c r="AA6396" i="35" s="1"/>
  <c r="U6351" i="35"/>
  <c r="AA6351" i="35" s="1"/>
  <c r="U6589" i="35"/>
  <c r="AA6589" i="35" s="1"/>
  <c r="U6402" i="35"/>
  <c r="AA6402" i="35" s="1"/>
  <c r="U6418" i="35"/>
  <c r="AA6418" i="35" s="1"/>
  <c r="U6434" i="35"/>
  <c r="AA6434" i="35" s="1"/>
  <c r="U6450" i="35"/>
  <c r="AA6450" i="35" s="1"/>
  <c r="U6466" i="35"/>
  <c r="AA6466" i="35" s="1"/>
  <c r="U6415" i="35"/>
  <c r="AA6415" i="35" s="1"/>
  <c r="U6431" i="35"/>
  <c r="AA6431" i="35" s="1"/>
  <c r="U6447" i="35"/>
  <c r="AA6447" i="35" s="1"/>
  <c r="U6463" i="35"/>
  <c r="AA6463" i="35" s="1"/>
  <c r="U6530" i="35"/>
  <c r="AA6530" i="35" s="1"/>
  <c r="U6584" i="35"/>
  <c r="AA6584" i="35" s="1"/>
  <c r="U6412" i="35"/>
  <c r="AA6412" i="35" s="1"/>
  <c r="U6428" i="35"/>
  <c r="AA6428" i="35" s="1"/>
  <c r="U6444" i="35"/>
  <c r="AA6444" i="35" s="1"/>
  <c r="U6545" i="35"/>
  <c r="AA6545" i="35" s="1"/>
  <c r="U6550" i="35"/>
  <c r="AA6550" i="35" s="1"/>
  <c r="U6561" i="35"/>
  <c r="AA6561" i="35" s="1"/>
  <c r="U6572" i="35"/>
  <c r="AA6572" i="35" s="1"/>
  <c r="U6474" i="35"/>
  <c r="AA6474" i="35" s="1"/>
  <c r="U6478" i="35"/>
  <c r="AA6478" i="35" s="1"/>
  <c r="U6482" i="35"/>
  <c r="AA6482" i="35" s="1"/>
  <c r="U6486" i="35"/>
  <c r="AA6486" i="35" s="1"/>
  <c r="U6490" i="35"/>
  <c r="AA6490" i="35" s="1"/>
  <c r="U6494" i="35"/>
  <c r="AA6494" i="35" s="1"/>
  <c r="U6498" i="35"/>
  <c r="AA6498" i="35" s="1"/>
  <c r="U6502" i="35"/>
  <c r="AA6502" i="35" s="1"/>
  <c r="U6506" i="35"/>
  <c r="AA6506" i="35" s="1"/>
  <c r="U6510" i="35"/>
  <c r="AA6510" i="35" s="1"/>
  <c r="U6514" i="35"/>
  <c r="AA6514" i="35" s="1"/>
  <c r="U6518" i="35"/>
  <c r="AA6518" i="35" s="1"/>
  <c r="U6522" i="35"/>
  <c r="AA6522" i="35" s="1"/>
  <c r="U6526" i="35"/>
  <c r="AA6526" i="35" s="1"/>
  <c r="U6464" i="35"/>
  <c r="AA6464" i="35" s="1"/>
  <c r="U6564" i="35"/>
  <c r="AA6564" i="35" s="1"/>
  <c r="U6565" i="35"/>
  <c r="AA6565" i="35" s="1"/>
  <c r="U6568" i="35"/>
  <c r="AA6568" i="35" s="1"/>
  <c r="U6471" i="35"/>
  <c r="AA6471" i="35" s="1"/>
  <c r="U6475" i="35"/>
  <c r="AA6475" i="35" s="1"/>
  <c r="U6479" i="35"/>
  <c r="AA6479" i="35" s="1"/>
  <c r="U6483" i="35"/>
  <c r="AA6483" i="35" s="1"/>
  <c r="U6487" i="35"/>
  <c r="AA6487" i="35" s="1"/>
  <c r="U6491" i="35"/>
  <c r="AA6491" i="35" s="1"/>
  <c r="U6495" i="35"/>
  <c r="AA6495" i="35" s="1"/>
  <c r="U6499" i="35"/>
  <c r="AA6499" i="35" s="1"/>
  <c r="U6503" i="35"/>
  <c r="AA6503" i="35" s="1"/>
  <c r="U6507" i="35"/>
  <c r="AA6507" i="35" s="1"/>
  <c r="U6511" i="35"/>
  <c r="AA6511" i="35" s="1"/>
  <c r="U6515" i="35"/>
  <c r="AA6515" i="35" s="1"/>
  <c r="U6519" i="35"/>
  <c r="AA6519" i="35" s="1"/>
  <c r="U6523" i="35"/>
  <c r="AA6523" i="35" s="1"/>
  <c r="U6537" i="35"/>
  <c r="AA6537" i="35" s="1"/>
  <c r="U6542" i="35"/>
  <c r="AA6542" i="35" s="1"/>
  <c r="U6557" i="35"/>
  <c r="AA6557" i="35" s="1"/>
  <c r="U6587" i="35"/>
  <c r="AA6587" i="35" s="1"/>
  <c r="U6388" i="35"/>
  <c r="AA6388" i="35" s="1"/>
  <c r="U6436" i="35"/>
  <c r="AA6436" i="35" s="1"/>
  <c r="U6452" i="35"/>
  <c r="AA6452" i="35" s="1"/>
  <c r="U6684" i="35"/>
  <c r="AA6684" i="35" s="1"/>
  <c r="U6605" i="35"/>
  <c r="AA6605" i="35" s="1"/>
  <c r="U6621" i="35"/>
  <c r="AA6621" i="35" s="1"/>
  <c r="U6637" i="35"/>
  <c r="AA6637" i="35" s="1"/>
  <c r="U6683" i="35"/>
  <c r="AA6683" i="35" s="1"/>
  <c r="U6600" i="35"/>
  <c r="AA6600" i="35" s="1"/>
  <c r="U6616" i="35"/>
  <c r="AA6616" i="35" s="1"/>
  <c r="U6632" i="35"/>
  <c r="AA6632" i="35" s="1"/>
  <c r="U6648" i="35"/>
  <c r="AA6648" i="35" s="1"/>
  <c r="U6654" i="35"/>
  <c r="AA6654" i="35" s="1"/>
  <c r="U6661" i="35"/>
  <c r="AA6661" i="35" s="1"/>
  <c r="U6696" i="35"/>
  <c r="AA6696" i="35" s="1"/>
  <c r="U6693" i="35"/>
  <c r="AA6693" i="35" s="1"/>
  <c r="U6713" i="35"/>
  <c r="AA6713" i="35" s="1"/>
  <c r="U6701" i="35"/>
  <c r="AA6701" i="35" s="1"/>
  <c r="U6700" i="35"/>
  <c r="AA6700" i="35" s="1"/>
  <c r="U6652" i="35"/>
  <c r="AA6652" i="35" s="1"/>
  <c r="U6680" i="35"/>
  <c r="AA6680" i="35" s="1"/>
  <c r="U6698" i="35"/>
  <c r="AA6698" i="35" s="1"/>
  <c r="U6720" i="35"/>
  <c r="AA6720" i="35" s="1"/>
  <c r="U6871" i="35"/>
  <c r="AA6871" i="35" s="1"/>
  <c r="U6802" i="35"/>
  <c r="AA6802" i="35" s="1"/>
  <c r="U6815" i="35"/>
  <c r="AA6815" i="35" s="1"/>
  <c r="U6821" i="35"/>
  <c r="AA6821" i="35" s="1"/>
  <c r="U6825" i="35"/>
  <c r="AA6825" i="35" s="1"/>
  <c r="U6829" i="35"/>
  <c r="AA6829" i="35" s="1"/>
  <c r="U6833" i="35"/>
  <c r="AA6833" i="35" s="1"/>
  <c r="U6837" i="35"/>
  <c r="AA6837" i="35" s="1"/>
  <c r="U6841" i="35"/>
  <c r="AA6841" i="35" s="1"/>
  <c r="U6845" i="35"/>
  <c r="AA6845" i="35" s="1"/>
  <c r="U6849" i="35"/>
  <c r="AA6849" i="35" s="1"/>
  <c r="U6853" i="35"/>
  <c r="AA6853" i="35" s="1"/>
  <c r="U6857" i="35"/>
  <c r="AA6857" i="35" s="1"/>
  <c r="U6861" i="35"/>
  <c r="AA6861" i="35" s="1"/>
  <c r="U6865" i="35"/>
  <c r="AA6865" i="35" s="1"/>
  <c r="U6868" i="35"/>
  <c r="AA6868" i="35" s="1"/>
  <c r="U6728" i="35"/>
  <c r="AA6728" i="35" s="1"/>
  <c r="U6736" i="35"/>
  <c r="AA6736" i="35" s="1"/>
  <c r="U6744" i="35"/>
  <c r="AA6744" i="35" s="1"/>
  <c r="U6752" i="35"/>
  <c r="AA6752" i="35" s="1"/>
  <c r="U6760" i="35"/>
  <c r="AA6760" i="35" s="1"/>
  <c r="U6768" i="35"/>
  <c r="AA6768" i="35" s="1"/>
  <c r="U6776" i="35"/>
  <c r="AA6776" i="35" s="1"/>
  <c r="U6784" i="35"/>
  <c r="AA6784" i="35" s="1"/>
  <c r="U6792" i="35"/>
  <c r="AA6792" i="35" s="1"/>
  <c r="U6803" i="35"/>
  <c r="AA6803" i="35" s="1"/>
  <c r="U6721" i="35"/>
  <c r="AA6721" i="35" s="1"/>
  <c r="U6729" i="35"/>
  <c r="AA6729" i="35" s="1"/>
  <c r="U6737" i="35"/>
  <c r="AA6737" i="35" s="1"/>
  <c r="U6745" i="35"/>
  <c r="AA6745" i="35" s="1"/>
  <c r="U6753" i="35"/>
  <c r="AA6753" i="35" s="1"/>
  <c r="U6761" i="35"/>
  <c r="AA6761" i="35" s="1"/>
  <c r="U6769" i="35"/>
  <c r="AA6769" i="35" s="1"/>
  <c r="U6777" i="35"/>
  <c r="AA6777" i="35" s="1"/>
  <c r="U6785" i="35"/>
  <c r="AA6785" i="35" s="1"/>
  <c r="U6793" i="35"/>
  <c r="AA6793" i="35" s="1"/>
  <c r="U6805" i="35"/>
  <c r="AA6805" i="35" s="1"/>
  <c r="U6812" i="35"/>
  <c r="AA6812" i="35" s="1"/>
  <c r="U6852" i="35"/>
  <c r="AA6852" i="35" s="1"/>
  <c r="U6856" i="35"/>
  <c r="AA6856" i="35" s="1"/>
  <c r="U6860" i="35"/>
  <c r="AA6860" i="35" s="1"/>
  <c r="U6864" i="35"/>
  <c r="AA6864" i="35" s="1"/>
  <c r="U6870" i="35"/>
  <c r="AA6870" i="35" s="1"/>
  <c r="U6715" i="35"/>
  <c r="AA6715" i="35" s="1"/>
  <c r="U6723" i="35"/>
  <c r="AA6723" i="35" s="1"/>
  <c r="U6731" i="35"/>
  <c r="AA6731" i="35" s="1"/>
  <c r="U6739" i="35"/>
  <c r="AA6739" i="35" s="1"/>
  <c r="U6747" i="35"/>
  <c r="AA6747" i="35" s="1"/>
  <c r="U6755" i="35"/>
  <c r="AA6755" i="35" s="1"/>
  <c r="U6763" i="35"/>
  <c r="AA6763" i="35" s="1"/>
  <c r="U6771" i="35"/>
  <c r="AA6771" i="35" s="1"/>
  <c r="U6779" i="35"/>
  <c r="AA6779" i="35" s="1"/>
  <c r="U6787" i="35"/>
  <c r="AA6787" i="35" s="1"/>
  <c r="U6795" i="35"/>
  <c r="AA6795" i="35" s="1"/>
  <c r="U6867" i="35"/>
  <c r="AA6867" i="35" s="1"/>
  <c r="U6872" i="35"/>
  <c r="AA6872" i="35" s="1"/>
  <c r="U6716" i="35"/>
  <c r="AA6716" i="35" s="1"/>
  <c r="U6740" i="35"/>
  <c r="AA6740" i="35" s="1"/>
  <c r="U6869" i="35"/>
  <c r="AA6869" i="35" s="1"/>
  <c r="U6866" i="35"/>
  <c r="AA6866" i="35" s="1"/>
  <c r="U6873" i="35"/>
  <c r="AA6873" i="35" s="1"/>
  <c r="U6874" i="35"/>
  <c r="AA6874" i="35" s="1"/>
  <c r="U6875" i="35"/>
  <c r="AA6875" i="35" s="1"/>
  <c r="U6906" i="35"/>
  <c r="AA6906" i="35" s="1"/>
  <c r="U6918" i="35"/>
  <c r="AA6918" i="35" s="1"/>
  <c r="U6976" i="35"/>
  <c r="AA6976" i="35" s="1"/>
  <c r="U6973" i="35"/>
  <c r="AA6973" i="35" s="1"/>
  <c r="U6989" i="35"/>
  <c r="AA6989" i="35" s="1"/>
  <c r="U7005" i="35"/>
  <c r="AA7005" i="35" s="1"/>
  <c r="U7021" i="35"/>
  <c r="AA7021" i="35" s="1"/>
  <c r="U6981" i="35"/>
  <c r="AA6981" i="35" s="1"/>
  <c r="U6987" i="35"/>
  <c r="AA6987" i="35" s="1"/>
  <c r="U7003" i="35"/>
  <c r="AA7003" i="35" s="1"/>
  <c r="U7019" i="35"/>
  <c r="AA7019" i="35" s="1"/>
  <c r="U7133" i="35"/>
  <c r="AA7133" i="35" s="1"/>
  <c r="U7159" i="35"/>
  <c r="AA7159" i="35" s="1"/>
  <c r="U7177" i="35"/>
  <c r="AA7177" i="35" s="1"/>
  <c r="U7185" i="35"/>
  <c r="AA7185" i="35" s="1"/>
  <c r="U7190" i="35"/>
  <c r="AA7190" i="35" s="1"/>
  <c r="U7206" i="35"/>
  <c r="AA7206" i="35" s="1"/>
  <c r="U7199" i="35"/>
  <c r="AA7199" i="35" s="1"/>
  <c r="U7165" i="35"/>
  <c r="AA7165" i="35" s="1"/>
  <c r="U7174" i="35"/>
  <c r="AA7174" i="35" s="1"/>
  <c r="U7182" i="35"/>
  <c r="AA7182" i="35" s="1"/>
  <c r="U7192" i="35"/>
  <c r="AA7192" i="35" s="1"/>
  <c r="U7208" i="35"/>
  <c r="AA7208" i="35" s="1"/>
  <c r="U7267" i="35"/>
  <c r="AA7267" i="35" s="1"/>
  <c r="U7155" i="35"/>
  <c r="AA7155" i="35" s="1"/>
  <c r="U7171" i="35"/>
  <c r="AA7171" i="35" s="1"/>
  <c r="U7179" i="35"/>
  <c r="AA7179" i="35" s="1"/>
  <c r="U7187" i="35"/>
  <c r="AA7187" i="35" s="1"/>
  <c r="U7194" i="35"/>
  <c r="AA7194" i="35" s="1"/>
  <c r="U7210" i="35"/>
  <c r="AA7210" i="35" s="1"/>
  <c r="U7255" i="35"/>
  <c r="AA7255" i="35" s="1"/>
  <c r="U7161" i="35"/>
  <c r="AA7161" i="35" s="1"/>
  <c r="U7176" i="35"/>
  <c r="AA7176" i="35" s="1"/>
  <c r="U7184" i="35"/>
  <c r="AA7184" i="35" s="1"/>
  <c r="U7196" i="35"/>
  <c r="AA7196" i="35" s="1"/>
  <c r="U7167" i="35"/>
  <c r="AA7167" i="35" s="1"/>
  <c r="U7173" i="35"/>
  <c r="AA7173" i="35" s="1"/>
  <c r="U7181" i="35"/>
  <c r="AA7181" i="35" s="1"/>
  <c r="U7198" i="35"/>
  <c r="AA7198" i="35" s="1"/>
  <c r="U7157" i="35"/>
  <c r="AA7157" i="35" s="1"/>
  <c r="U7178" i="35"/>
  <c r="AA7178" i="35" s="1"/>
  <c r="U7186" i="35"/>
  <c r="AA7186" i="35" s="1"/>
  <c r="U7200" i="35"/>
  <c r="AA7200" i="35" s="1"/>
  <c r="U7160" i="35"/>
  <c r="AA7160" i="35" s="1"/>
  <c r="U7193" i="35"/>
  <c r="AA7193" i="35" s="1"/>
  <c r="U7209" i="35"/>
  <c r="AA7209" i="35" s="1"/>
  <c r="U7163" i="35"/>
  <c r="AA7163" i="35" s="1"/>
  <c r="U7175" i="35"/>
  <c r="AA7175" i="35" s="1"/>
  <c r="U7183" i="35"/>
  <c r="AA7183" i="35" s="1"/>
  <c r="U7202" i="35"/>
  <c r="AA7202" i="35" s="1"/>
  <c r="U7169" i="35"/>
  <c r="AA7169" i="35" s="1"/>
  <c r="U7172" i="35"/>
  <c r="AA7172" i="35" s="1"/>
  <c r="U7180" i="35"/>
  <c r="AA7180" i="35" s="1"/>
  <c r="U7188" i="35"/>
  <c r="AA7188" i="35" s="1"/>
  <c r="U7204" i="35"/>
  <c r="AA7204" i="35" s="1"/>
  <c r="U7254" i="35"/>
  <c r="AA7254" i="35" s="1"/>
  <c r="U7252" i="35"/>
  <c r="AA7252" i="35" s="1"/>
  <c r="U7266" i="35"/>
  <c r="AA7266" i="35" s="1"/>
  <c r="U7250" i="35"/>
  <c r="AA7250" i="35" s="1"/>
  <c r="U7260" i="35"/>
  <c r="AA7260" i="35" s="1"/>
  <c r="U7248" i="35"/>
  <c r="AA7248" i="35" s="1"/>
  <c r="U7246" i="35"/>
  <c r="AA7246" i="35" s="1"/>
  <c r="U7264" i="35"/>
  <c r="AA7264" i="35" s="1"/>
  <c r="U7245" i="35"/>
  <c r="AA7245" i="35" s="1"/>
  <c r="U7258" i="35"/>
  <c r="AA7258" i="35" s="1"/>
  <c r="U7327" i="35"/>
  <c r="AA7327" i="35" s="1"/>
  <c r="U7347" i="35"/>
  <c r="AA7347" i="35" s="1"/>
  <c r="U7256" i="35"/>
  <c r="AA7256" i="35" s="1"/>
  <c r="U7262" i="35"/>
  <c r="AA7262" i="35" s="1"/>
  <c r="U7354" i="35"/>
  <c r="AA7354" i="35" s="1"/>
  <c r="U7326" i="35"/>
  <c r="AA7326" i="35" s="1"/>
  <c r="U7372" i="35"/>
  <c r="AA7372" i="35" s="1"/>
  <c r="U7402" i="35"/>
  <c r="AA7402" i="35" s="1"/>
  <c r="U7378" i="35"/>
  <c r="AA7378" i="35" s="1"/>
  <c r="U7371" i="35"/>
  <c r="AA7371" i="35" s="1"/>
  <c r="U7417" i="35"/>
  <c r="AA7417" i="35" s="1"/>
  <c r="U7459" i="35"/>
  <c r="AA7459" i="35" s="1"/>
  <c r="U7374" i="35"/>
  <c r="AA7374" i="35" s="1"/>
  <c r="U7377" i="35"/>
  <c r="AA7377" i="35" s="1"/>
  <c r="U7434" i="35"/>
  <c r="AA7434" i="35" s="1"/>
  <c r="U7373" i="35"/>
  <c r="AA7373" i="35" s="1"/>
  <c r="U7376" i="35"/>
  <c r="AA7376" i="35" s="1"/>
  <c r="U7452" i="35"/>
  <c r="AA7452" i="35" s="1"/>
  <c r="U7477" i="35"/>
  <c r="AA7477" i="35" s="1"/>
  <c r="U7433" i="35"/>
  <c r="AA7433" i="35" s="1"/>
  <c r="U7432" i="35"/>
  <c r="AA7432" i="35" s="1"/>
  <c r="U7454" i="35"/>
  <c r="AA7454" i="35" s="1"/>
  <c r="U7469" i="35"/>
  <c r="AA7469" i="35" s="1"/>
  <c r="U7485" i="35"/>
  <c r="AA7485" i="35" s="1"/>
  <c r="U7492" i="35"/>
  <c r="AA7492" i="35" s="1"/>
  <c r="U7441" i="35"/>
  <c r="AA7441" i="35" s="1"/>
  <c r="U7514" i="35"/>
  <c r="AA7514" i="35" s="1"/>
  <c r="U7440" i="35"/>
  <c r="AA7440" i="35" s="1"/>
  <c r="U7498" i="35"/>
  <c r="AA7498" i="35" s="1"/>
  <c r="U7503" i="35"/>
  <c r="AA7503" i="35" s="1"/>
  <c r="U7519" i="35"/>
  <c r="AA7519" i="35" s="1"/>
  <c r="U7683" i="35"/>
  <c r="AA7683" i="35" s="1"/>
  <c r="U7768" i="35"/>
  <c r="AA7768" i="35" s="1"/>
  <c r="U7467" i="35"/>
  <c r="AA7467" i="35" s="1"/>
  <c r="U7475" i="35"/>
  <c r="AA7475" i="35" s="1"/>
  <c r="U7483" i="35"/>
  <c r="AA7483" i="35" s="1"/>
  <c r="U7491" i="35"/>
  <c r="AA7491" i="35" s="1"/>
  <c r="U7507" i="35"/>
  <c r="AA7507" i="35" s="1"/>
  <c r="U7523" i="35"/>
  <c r="AA7523" i="35" s="1"/>
  <c r="U7617" i="35"/>
  <c r="AA7617" i="35" s="1"/>
  <c r="U7727" i="35"/>
  <c r="AA7727" i="35" s="1"/>
  <c r="U7609" i="35"/>
  <c r="AA7609" i="35" s="1"/>
  <c r="U7624" i="35"/>
  <c r="AA7624" i="35" s="1"/>
  <c r="U7738" i="35"/>
  <c r="AA7738" i="35" s="1"/>
  <c r="U7776" i="35"/>
  <c r="AA7776" i="35" s="1"/>
  <c r="U7652" i="35"/>
  <c r="AA7652" i="35" s="1"/>
  <c r="U7746" i="35"/>
  <c r="AA7746" i="35" s="1"/>
  <c r="U7711" i="35"/>
  <c r="AA7711" i="35" s="1"/>
  <c r="U7717" i="35"/>
  <c r="AA7717" i="35" s="1"/>
  <c r="U7650" i="35"/>
  <c r="AA7650" i="35" s="1"/>
  <c r="U7701" i="35"/>
  <c r="AA7701" i="35" s="1"/>
  <c r="U7597" i="35"/>
  <c r="AA7597" i="35" s="1"/>
  <c r="U7636" i="35"/>
  <c r="AA7636" i="35" s="1"/>
  <c r="U7656" i="35"/>
  <c r="AA7656" i="35" s="1"/>
  <c r="U7663" i="35"/>
  <c r="AA7663" i="35" s="1"/>
  <c r="U7679" i="35"/>
  <c r="AA7679" i="35" s="1"/>
  <c r="U7707" i="35"/>
  <c r="AA7707" i="35" s="1"/>
  <c r="U7649" i="35"/>
  <c r="AA7649" i="35" s="1"/>
  <c r="U7716" i="35"/>
  <c r="AA7716" i="35" s="1"/>
  <c r="U7732" i="35"/>
  <c r="AA7732" i="35" s="1"/>
  <c r="U7790" i="35"/>
  <c r="AA7790" i="35" s="1"/>
  <c r="U7655" i="35"/>
  <c r="AA7655" i="35" s="1"/>
  <c r="U7634" i="35"/>
  <c r="AA7634" i="35" s="1"/>
  <c r="U7648" i="35"/>
  <c r="AA7648" i="35" s="1"/>
  <c r="U7697" i="35"/>
  <c r="AA7697" i="35" s="1"/>
  <c r="U7700" i="35"/>
  <c r="AA7700" i="35" s="1"/>
  <c r="U7709" i="35"/>
  <c r="AA7709" i="35" s="1"/>
  <c r="U7640" i="35"/>
  <c r="AA7640" i="35" s="1"/>
  <c r="U7715" i="35"/>
  <c r="AA7715" i="35" s="1"/>
  <c r="U7766" i="35"/>
  <c r="AA7766" i="35" s="1"/>
  <c r="U7769" i="35"/>
  <c r="AA7769" i="35" s="1"/>
  <c r="U7777" i="35"/>
  <c r="AA7777" i="35" s="1"/>
  <c r="U7633" i="35"/>
  <c r="AA7633" i="35" s="1"/>
  <c r="U7654" i="35"/>
  <c r="AA7654" i="35" s="1"/>
  <c r="U7692" i="35"/>
  <c r="AA7692" i="35" s="1"/>
  <c r="U7722" i="35"/>
  <c r="AA7722" i="35" s="1"/>
  <c r="U7747" i="35"/>
  <c r="AA7747" i="35" s="1"/>
  <c r="U7808" i="35"/>
  <c r="AA7808" i="35" s="1"/>
  <c r="U7639" i="35"/>
  <c r="AA7639" i="35" s="1"/>
  <c r="U7860" i="35"/>
  <c r="AA7860" i="35" s="1"/>
  <c r="U7796" i="35"/>
  <c r="AA7796" i="35" s="1"/>
  <c r="U7802" i="35"/>
  <c r="AA7802" i="35" s="1"/>
  <c r="U7878" i="35"/>
  <c r="AA7878" i="35" s="1"/>
  <c r="U7706" i="35"/>
  <c r="AA7706" i="35" s="1"/>
  <c r="U7740" i="35"/>
  <c r="AA7740" i="35" s="1"/>
  <c r="U7838" i="35"/>
  <c r="AA7838" i="35" s="1"/>
  <c r="U7631" i="35"/>
  <c r="AA7631" i="35" s="1"/>
  <c r="U7647" i="35"/>
  <c r="AA7647" i="35" s="1"/>
  <c r="U7662" i="35"/>
  <c r="AA7662" i="35" s="1"/>
  <c r="U7675" i="35"/>
  <c r="AA7675" i="35" s="1"/>
  <c r="U7724" i="35"/>
  <c r="AA7724" i="35" s="1"/>
  <c r="U7754" i="35"/>
  <c r="AA7754" i="35" s="1"/>
  <c r="U7782" i="35"/>
  <c r="AA7782" i="35" s="1"/>
  <c r="U7812" i="35"/>
  <c r="AA7812" i="35" s="1"/>
  <c r="U7629" i="35"/>
  <c r="AA7629" i="35" s="1"/>
  <c r="U7645" i="35"/>
  <c r="AA7645" i="35" s="1"/>
  <c r="U7661" i="35"/>
  <c r="AA7661" i="35" s="1"/>
  <c r="U7739" i="35"/>
  <c r="AA7739" i="35" s="1"/>
  <c r="U7758" i="35"/>
  <c r="AA7758" i="35" s="1"/>
  <c r="U7763" i="35"/>
  <c r="AA7763" i="35" s="1"/>
  <c r="U7863" i="35"/>
  <c r="AA7863" i="35" s="1"/>
  <c r="U7627" i="35"/>
  <c r="AA7627" i="35" s="1"/>
  <c r="U7643" i="35"/>
  <c r="AA7643" i="35" s="1"/>
  <c r="U7659" i="35"/>
  <c r="AA7659" i="35" s="1"/>
  <c r="U7691" i="35"/>
  <c r="AA7691" i="35" s="1"/>
  <c r="U7781" i="35"/>
  <c r="AA7781" i="35" s="1"/>
  <c r="U7784" i="35"/>
  <c r="AA7784" i="35" s="1"/>
  <c r="U7834" i="35"/>
  <c r="AA7834" i="35" s="1"/>
  <c r="U7869" i="35"/>
  <c r="AA7869" i="35" s="1"/>
  <c r="U7912" i="35"/>
  <c r="AA7912" i="35" s="1"/>
  <c r="U8034" i="35"/>
  <c r="AA8034" i="35" s="1"/>
  <c r="U7816" i="35"/>
  <c r="AA7816" i="35" s="1"/>
  <c r="U7852" i="35"/>
  <c r="AA7852" i="35" s="1"/>
  <c r="U7862" i="35"/>
  <c r="AA7862" i="35" s="1"/>
  <c r="U7871" i="35"/>
  <c r="AA7871" i="35" s="1"/>
  <c r="U7877" i="35"/>
  <c r="AA7877" i="35" s="1"/>
  <c r="U7893" i="35"/>
  <c r="AA7893" i="35" s="1"/>
  <c r="U7820" i="35"/>
  <c r="AA7820" i="35" s="1"/>
  <c r="U7844" i="35"/>
  <c r="AA7844" i="35" s="1"/>
  <c r="U7979" i="35"/>
  <c r="AA7979" i="35" s="1"/>
  <c r="U7792" i="35"/>
  <c r="AA7792" i="35" s="1"/>
  <c r="U7847" i="35"/>
  <c r="AA7847" i="35" s="1"/>
  <c r="U7814" i="35"/>
  <c r="AA7814" i="35" s="1"/>
  <c r="U7900" i="35"/>
  <c r="AA7900" i="35" s="1"/>
  <c r="U7828" i="35"/>
  <c r="AA7828" i="35" s="1"/>
  <c r="U7915" i="35"/>
  <c r="AA7915" i="35" s="1"/>
  <c r="U7944" i="35"/>
  <c r="AA7944" i="35" s="1"/>
  <c r="U7994" i="35"/>
  <c r="AA7994" i="35" s="1"/>
  <c r="U7931" i="35"/>
  <c r="AA7931" i="35" s="1"/>
  <c r="U7996" i="35"/>
  <c r="AA7996" i="35" s="1"/>
  <c r="U8027" i="35"/>
  <c r="AA8027" i="35" s="1"/>
  <c r="U7963" i="35"/>
  <c r="AA7963" i="35" s="1"/>
  <c r="U8075" i="35"/>
  <c r="AA8075" i="35" s="1"/>
  <c r="U7928" i="35"/>
  <c r="AA7928" i="35" s="1"/>
  <c r="U7914" i="35"/>
  <c r="AA7914" i="35" s="1"/>
  <c r="U7884" i="35"/>
  <c r="AA7884" i="35" s="1"/>
  <c r="U7960" i="35"/>
  <c r="AA7960" i="35" s="1"/>
  <c r="U7889" i="35"/>
  <c r="AA7889" i="35" s="1"/>
  <c r="U7962" i="35"/>
  <c r="AA7962" i="35" s="1"/>
  <c r="U7995" i="35"/>
  <c r="AA7995" i="35" s="1"/>
  <c r="U8019" i="35"/>
  <c r="AA8019" i="35" s="1"/>
  <c r="U8067" i="35"/>
  <c r="AA8067" i="35" s="1"/>
  <c r="U7883" i="35"/>
  <c r="AA7883" i="35" s="1"/>
  <c r="U8081" i="35"/>
  <c r="AA8081" i="35" s="1"/>
  <c r="U7910" i="35"/>
  <c r="AA7910" i="35" s="1"/>
  <c r="U8014" i="35"/>
  <c r="AA8014" i="35" s="1"/>
  <c r="U8088" i="35"/>
  <c r="AA8088" i="35" s="1"/>
  <c r="U8007" i="35"/>
  <c r="AA8007" i="35" s="1"/>
  <c r="U8013" i="35"/>
  <c r="AA8013" i="35" s="1"/>
  <c r="U8072" i="35"/>
  <c r="AA8072" i="35" s="1"/>
  <c r="U8080" i="35"/>
  <c r="AA8080" i="35" s="1"/>
  <c r="U8047" i="35"/>
  <c r="AA8047" i="35" s="1"/>
  <c r="U8074" i="35"/>
  <c r="AA8074" i="35" s="1"/>
  <c r="U8097" i="35"/>
  <c r="AA8097" i="35" s="1"/>
  <c r="U8043" i="35"/>
  <c r="AA8043" i="35" s="1"/>
  <c r="U8056" i="35"/>
  <c r="AA8056" i="35" s="1"/>
  <c r="U8059" i="35"/>
  <c r="AA8059" i="35" s="1"/>
  <c r="U8065" i="35"/>
  <c r="AA8065" i="35" s="1"/>
  <c r="U8121" i="35"/>
  <c r="AA8121" i="35" s="1"/>
  <c r="U8089" i="35"/>
  <c r="AA8089" i="35" s="1"/>
  <c r="U8084" i="35"/>
  <c r="AA8084" i="35" s="1"/>
  <c r="U8111" i="35"/>
  <c r="AA8111" i="35" s="1"/>
  <c r="U8127" i="35"/>
  <c r="AA8127" i="35" s="1"/>
  <c r="U8136" i="35"/>
  <c r="AA8136" i="35" s="1"/>
  <c r="U8100" i="35"/>
  <c r="AA8100" i="35" s="1"/>
  <c r="U8120" i="35"/>
  <c r="AA8120" i="35" s="1"/>
  <c r="U8143" i="35"/>
  <c r="AA8143" i="35" s="1"/>
  <c r="U8079" i="35"/>
  <c r="AA8079" i="35" s="1"/>
  <c r="U8096" i="35"/>
  <c r="AA8096" i="35" s="1"/>
  <c r="U8103" i="35"/>
  <c r="AA8103" i="35" s="1"/>
  <c r="U8070" i="35"/>
  <c r="AA8070" i="35" s="1"/>
  <c r="U8135" i="35"/>
  <c r="AA8135" i="35" s="1"/>
  <c r="U8091" i="35"/>
  <c r="AA8091" i="35" s="1"/>
  <c r="U8119" i="35"/>
  <c r="AA8119" i="35" s="1"/>
  <c r="U8063" i="35"/>
  <c r="AA8063" i="35" s="1"/>
  <c r="U8087" i="35"/>
  <c r="AA8087" i="35" s="1"/>
  <c r="U8134" i="35"/>
  <c r="AA8134" i="35" s="1"/>
  <c r="U8142" i="35"/>
  <c r="AA8142" i="35" s="1"/>
  <c r="N44" i="34" l="1"/>
  <c r="N45" i="34" s="1"/>
  <c r="M44" i="34"/>
  <c r="M45" i="34" s="1"/>
  <c r="L44" i="34"/>
  <c r="L45" i="34" s="1"/>
  <c r="K44" i="34"/>
  <c r="K45" i="34" s="1"/>
  <c r="J44" i="34"/>
  <c r="J45" i="34" s="1"/>
  <c r="G48" i="34"/>
  <c r="F48" i="34"/>
  <c r="E48" i="34"/>
  <c r="D48" i="34"/>
  <c r="C48" i="34"/>
  <c r="G47" i="34"/>
  <c r="F47" i="34"/>
  <c r="E47" i="34"/>
  <c r="D47" i="34"/>
  <c r="C47" i="34"/>
  <c r="N17" i="34"/>
  <c r="N18" i="34" s="1"/>
  <c r="M17" i="34"/>
  <c r="M18" i="34" s="1"/>
  <c r="L17" i="34"/>
  <c r="L18" i="34" s="1"/>
  <c r="K17" i="34"/>
  <c r="K18" i="34" s="1"/>
  <c r="J17" i="34"/>
  <c r="J18" i="34" s="1"/>
  <c r="G21" i="34"/>
  <c r="F21" i="34"/>
  <c r="E21" i="34"/>
  <c r="D21" i="34"/>
  <c r="C21" i="34"/>
  <c r="G20" i="34"/>
  <c r="F20" i="34"/>
  <c r="E20" i="34"/>
  <c r="D20" i="34"/>
  <c r="C20" i="34"/>
  <c r="I41" i="1" l="1"/>
  <c r="I42" i="1"/>
  <c r="I43" i="1"/>
  <c r="I44" i="1"/>
  <c r="I45" i="1"/>
  <c r="I46" i="1"/>
  <c r="I47" i="1"/>
  <c r="I48" i="1"/>
  <c r="I49" i="1"/>
  <c r="I50" i="1"/>
  <c r="H41" i="1"/>
  <c r="H42" i="1"/>
  <c r="H43" i="1"/>
  <c r="H44" i="1"/>
  <c r="H45" i="1"/>
  <c r="H46" i="1"/>
  <c r="H47" i="1"/>
  <c r="H48" i="1"/>
  <c r="H49" i="1"/>
  <c r="H50" i="1"/>
  <c r="G41" i="1"/>
  <c r="J41" i="1" s="1"/>
  <c r="G42" i="1"/>
  <c r="K42" i="1" s="1"/>
  <c r="G43" i="1"/>
  <c r="G44" i="1"/>
  <c r="G45" i="1"/>
  <c r="G46" i="1"/>
  <c r="G47" i="1"/>
  <c r="G48" i="1"/>
  <c r="G49" i="1"/>
  <c r="G50" i="1"/>
  <c r="H40" i="1"/>
  <c r="G40" i="1"/>
  <c r="I34" i="1"/>
  <c r="I35" i="1"/>
  <c r="I36" i="1"/>
  <c r="H34" i="1"/>
  <c r="H35" i="1"/>
  <c r="H36" i="1"/>
  <c r="G34" i="1"/>
  <c r="J34" i="1" s="1"/>
  <c r="G35" i="1"/>
  <c r="J35" i="1" s="1"/>
  <c r="G36" i="1"/>
  <c r="J36" i="1" s="1"/>
  <c r="I33" i="1"/>
  <c r="H33" i="1"/>
  <c r="K36" i="1" l="1"/>
  <c r="K35" i="1"/>
  <c r="K34" i="1"/>
  <c r="K45" i="1"/>
  <c r="K44" i="1"/>
  <c r="K43" i="1"/>
  <c r="K41" i="1"/>
  <c r="J42" i="1"/>
  <c r="K46" i="1"/>
  <c r="J50" i="1"/>
  <c r="J49" i="1"/>
  <c r="K48" i="1"/>
  <c r="J47" i="1"/>
  <c r="K50" i="1"/>
  <c r="K49" i="1"/>
  <c r="J46" i="1"/>
  <c r="J45" i="1"/>
  <c r="J44" i="1"/>
  <c r="J43" i="1"/>
  <c r="K47" i="1"/>
  <c r="J48" i="1"/>
  <c r="I40" i="1" l="1"/>
  <c r="I27" i="1"/>
  <c r="I28" i="1"/>
  <c r="I29" i="1"/>
  <c r="I30" i="1"/>
  <c r="I31" i="1"/>
  <c r="I32" i="1"/>
  <c r="H27" i="1"/>
  <c r="H28" i="1"/>
  <c r="H29" i="1"/>
  <c r="H30" i="1"/>
  <c r="H31" i="1"/>
  <c r="H32" i="1"/>
  <c r="I26" i="1"/>
  <c r="H26" i="1"/>
  <c r="G27" i="1"/>
  <c r="G28" i="1"/>
  <c r="G29" i="1"/>
  <c r="G30" i="1"/>
  <c r="G31" i="1"/>
  <c r="G32" i="1"/>
  <c r="G33" i="1"/>
  <c r="G26" i="1"/>
  <c r="K27" i="1" l="1"/>
  <c r="J27" i="1"/>
  <c r="J33" i="1"/>
  <c r="K33" i="1"/>
  <c r="K31" i="1"/>
  <c r="J31" i="1"/>
  <c r="K30" i="1"/>
  <c r="J30" i="1"/>
  <c r="K29" i="1"/>
  <c r="J29" i="1"/>
  <c r="K32" i="1"/>
  <c r="J32" i="1"/>
  <c r="K28" i="1"/>
  <c r="J28" i="1"/>
  <c r="K26" i="1"/>
  <c r="J26" i="1"/>
  <c r="J40" i="1"/>
  <c r="K40" i="1"/>
</calcChain>
</file>

<file path=xl/sharedStrings.xml><?xml version="1.0" encoding="utf-8"?>
<sst xmlns="http://schemas.openxmlformats.org/spreadsheetml/2006/main" count="19962" uniqueCount="19582">
  <si>
    <t>XL5</t>
  </si>
  <si>
    <t>Emission at 350 nm (mean)</t>
  </si>
  <si>
    <t>SD</t>
  </si>
  <si>
    <t>number of samples</t>
  </si>
  <si>
    <t>Fig. 1f</t>
  </si>
  <si>
    <t>Viable cells (%)</t>
  </si>
  <si>
    <r>
      <t xml:space="preserve">Concentration </t>
    </r>
    <r>
      <rPr>
        <sz val="11"/>
        <color theme="1"/>
        <rFont val="Calibri"/>
        <family val="2"/>
        <scheme val="minor"/>
      </rPr>
      <t>(</t>
    </r>
    <r>
      <rPr>
        <sz val="11"/>
        <color theme="1"/>
        <rFont val="Symbol"/>
        <charset val="2"/>
      </rPr>
      <t></t>
    </r>
    <r>
      <rPr>
        <sz val="11"/>
        <color theme="1"/>
        <rFont val="Calibri"/>
        <family val="2"/>
        <scheme val="minor"/>
      </rPr>
      <t>M)</t>
    </r>
  </si>
  <si>
    <t>WT</t>
  </si>
  <si>
    <t>trRpn13-MM2</t>
  </si>
  <si>
    <t>Fig. 5c</t>
  </si>
  <si>
    <t>Absorbance ( SD)</t>
  </si>
  <si>
    <r>
      <rPr>
        <sz val="11"/>
        <color theme="1"/>
        <rFont val="Symbol"/>
        <charset val="2"/>
      </rPr>
      <t>1 </t>
    </r>
    <r>
      <rPr>
        <sz val="11"/>
        <color theme="1"/>
        <rFont val="Calibri"/>
        <family val="2"/>
        <scheme val="minor"/>
      </rPr>
      <t>M hRpn13 Pru</t>
    </r>
  </si>
  <si>
    <t>buffer</t>
  </si>
  <si>
    <t>Peak Fluorescence for 350nm [counts]-1</t>
  </si>
  <si>
    <t>Peak Fluorescence for 350nm [counts]-2</t>
  </si>
  <si>
    <t>Peak Fluorescence for 350nm [counts]-3</t>
  </si>
  <si>
    <t>Peak Fluorescence for 350nm (background)</t>
  </si>
  <si>
    <t>mean</t>
  </si>
  <si>
    <t>RPMI 8226 WT</t>
  </si>
  <si>
    <t>RPMI 8226 trRpn13-MM2</t>
  </si>
  <si>
    <t>DMSO</t>
  </si>
  <si>
    <t>Accession</t>
  </si>
  <si>
    <t>Description</t>
  </si>
  <si>
    <t># PSMs</t>
  </si>
  <si>
    <t># Unique Peptides</t>
  </si>
  <si>
    <t>Count</t>
  </si>
  <si>
    <t>Q86T82</t>
  </si>
  <si>
    <t>Ubiquitin carboxyl-terminal hydrolase 37 OS=Homo sapiens OX=9606 GN=USP37 PE=1 SV=2</t>
  </si>
  <si>
    <t>USP37</t>
  </si>
  <si>
    <t>Q9H840</t>
  </si>
  <si>
    <t>Gem-associated protein 7 OS=Homo sapiens OX=9606 GN=GEMIN7 PE=1 SV=1</t>
  </si>
  <si>
    <t>GEMIN7</t>
  </si>
  <si>
    <t>Q14781</t>
  </si>
  <si>
    <t>Chromobox protein homolog 2 OS=Homo sapiens OX=9606 GN=CBX2 PE=1 SV=2</t>
  </si>
  <si>
    <t>CBX2</t>
  </si>
  <si>
    <t>Q96FC9</t>
  </si>
  <si>
    <t>ATP-dependent DNA helicase DDX11 OS=Homo sapiens OX=9606 GN=DDX11 PE=1 SV=1</t>
  </si>
  <si>
    <t>DDX11</t>
  </si>
  <si>
    <t>Q9NPE3</t>
  </si>
  <si>
    <t>H/ACA ribonucleoprotein complex subunit 3 OS=Homo sapiens OX=9606 GN=NOP10 PE=1 SV=1</t>
  </si>
  <si>
    <t>NOP10</t>
  </si>
  <si>
    <t>Q9BWT1</t>
  </si>
  <si>
    <t>Cell division cycle-associated protein 7 OS=Homo sapiens OX=9606 GN=CDCA7 PE=1 SV=1</t>
  </si>
  <si>
    <t>CDCA7</t>
  </si>
  <si>
    <t>O75362</t>
  </si>
  <si>
    <t>Zinc finger protein 217 OS=Homo sapiens OX=9606 GN=ZNF217 PE=1 SV=1</t>
  </si>
  <si>
    <t>ZNF217</t>
  </si>
  <si>
    <t>P50897</t>
  </si>
  <si>
    <t>Palmitoyl-protein thioesterase 1 OS=Homo sapiens OX=9606 GN=PPT1 PE=1 SV=1</t>
  </si>
  <si>
    <t>PPT1</t>
  </si>
  <si>
    <t>Q15004</t>
  </si>
  <si>
    <t>PCNA-associated factor OS=Homo sapiens OX=9606 GN=PCLAF PE=1 SV=1</t>
  </si>
  <si>
    <t>PCLAF</t>
  </si>
  <si>
    <t>Q2I0M4</t>
  </si>
  <si>
    <t>Leucine-rich repeat-containing protein 26 OS=Homo sapiens OX=9606 GN=LRRC26 PE=1 SV=2</t>
  </si>
  <si>
    <t>LRRC26</t>
  </si>
  <si>
    <t>Q6NTF9</t>
  </si>
  <si>
    <t>Rhomboid domain-containing protein 2 OS=Homo sapiens OX=9606 GN=RHBDD2 PE=2 SV=2</t>
  </si>
  <si>
    <t>RHBDD2</t>
  </si>
  <si>
    <t>Q8TF72</t>
  </si>
  <si>
    <t>Protein Shroom3 OS=Homo sapiens OX=9606 GN=SHROOM3 PE=1 SV=2</t>
  </si>
  <si>
    <t>SHROOM3</t>
  </si>
  <si>
    <t>Q96FA3</t>
  </si>
  <si>
    <t>E3 ubiquitin-protein ligase pellino homolog 1 OS=Homo sapiens OX=9606 GN=PELI1 PE=1 SV=2</t>
  </si>
  <si>
    <t>PELI1</t>
  </si>
  <si>
    <t>Q96N11</t>
  </si>
  <si>
    <t>Uncharacterized protein C7orf26 OS=Homo sapiens OX=9606 GN=C7orf26 PE=2 SV=1</t>
  </si>
  <si>
    <t>C7orf26</t>
  </si>
  <si>
    <t>Q92817</t>
  </si>
  <si>
    <t>Envoplakin OS=Homo sapiens OX=9606 GN=EVPL PE=1 SV=3</t>
  </si>
  <si>
    <t>EVPL</t>
  </si>
  <si>
    <t>Q99952</t>
  </si>
  <si>
    <t>Tyrosine-protein phosphatase non-receptor type 18 OS=Homo sapiens OX=9606 GN=PTPN18 PE=1 SV=2</t>
  </si>
  <si>
    <t>PTPN18</t>
  </si>
  <si>
    <t>P35790</t>
  </si>
  <si>
    <t>Choline kinase alpha OS=Homo sapiens OX=9606 GN=CHKA PE=1 SV=3</t>
  </si>
  <si>
    <t>CHKA</t>
  </si>
  <si>
    <t>O14836</t>
  </si>
  <si>
    <t>Tumor necrosis factor receptor superfamily member 13B OS=Homo sapiens OX=9606 GN=TNFRSF13B PE=1 SV=1</t>
  </si>
  <si>
    <t>TNFRSF13B</t>
  </si>
  <si>
    <t>Q8WUA8</t>
  </si>
  <si>
    <t>Tsukushin OS=Homo sapiens OX=9606 GN=TSKU PE=2 SV=3</t>
  </si>
  <si>
    <t>TSKU</t>
  </si>
  <si>
    <t>O43924</t>
  </si>
  <si>
    <t>Retinal rod rhodopsin-sensitive cGMP 3',5'-cyclic phosphodiesterase subunit delta OS=Homo sapiens OX=9606 GN=PDE6D PE=1 SV=1</t>
  </si>
  <si>
    <t>PDE6D</t>
  </si>
  <si>
    <t>P61927</t>
  </si>
  <si>
    <t>60S ribosomal protein L37 OS=Homo sapiens OX=9606 GN=RPL37 PE=1 SV=2</t>
  </si>
  <si>
    <t>RPL37</t>
  </si>
  <si>
    <t>Q92698</t>
  </si>
  <si>
    <t>DNA repair and recombination protein RAD54-like OS=Homo sapiens OX=9606 GN=RAD54L PE=1 SV=2</t>
  </si>
  <si>
    <t>RAD54L</t>
  </si>
  <si>
    <t>Q4KMQ1</t>
  </si>
  <si>
    <t>Taperin OS=Homo sapiens OX=9606 GN=TPRN PE=1 SV=2</t>
  </si>
  <si>
    <t>TPRN</t>
  </si>
  <si>
    <t>Q16602</t>
  </si>
  <si>
    <t>Calcitonin gene-related peptide type 1 receptor OS=Homo sapiens OX=9606 GN=CALCRL PE=1 SV=2</t>
  </si>
  <si>
    <t>CALCRL</t>
  </si>
  <si>
    <t>Q86VI3</t>
  </si>
  <si>
    <t>Ras GTPase-activating-like protein IQGAP3 OS=Homo sapiens OX=9606 GN=IQGAP3 PE=1 SV=2</t>
  </si>
  <si>
    <t>IQGAP3</t>
  </si>
  <si>
    <t>Q96BT7</t>
  </si>
  <si>
    <t>Alkylated DNA repair protein alkB homolog 8 OS=Homo sapiens OX=9606 GN=ALKBH8 PE=1 SV=2</t>
  </si>
  <si>
    <t>ALKBH8</t>
  </si>
  <si>
    <t>P30307</t>
  </si>
  <si>
    <t>M-phase inducer phosphatase 3 OS=Homo sapiens OX=9606 GN=CDC25C PE=1 SV=2</t>
  </si>
  <si>
    <t>CDC25C</t>
  </si>
  <si>
    <t>Q17RS7</t>
  </si>
  <si>
    <t>Flap endonuclease GEN homolog 1 OS=Homo sapiens OX=9606 GN=GEN1 PE=1 SV=2</t>
  </si>
  <si>
    <t>GEN1</t>
  </si>
  <si>
    <t>Q9UHQ1</t>
  </si>
  <si>
    <t>Nuclear prelamin A recognition factor OS=Homo sapiens OX=9606 GN=NARF PE=1 SV=1</t>
  </si>
  <si>
    <t>NARF</t>
  </si>
  <si>
    <t>P80297</t>
  </si>
  <si>
    <t>Metallothionein-1X OS=Homo sapiens OX=9606 GN=MT1X PE=1 SV=1</t>
  </si>
  <si>
    <t>MT1X</t>
  </si>
  <si>
    <t>Q69YH5</t>
  </si>
  <si>
    <t>Cell division cycle-associated protein 2 OS=Homo sapiens OX=9606 GN=CDCA2 PE=1 SV=2</t>
  </si>
  <si>
    <t>CDCA2</t>
  </si>
  <si>
    <t>Q8TDB6</t>
  </si>
  <si>
    <t>E3 ubiquitin-protein ligase DTX3L OS=Homo sapiens OX=9606 GN=DTX3L PE=1 SV=1</t>
  </si>
  <si>
    <t>DTX3L</t>
  </si>
  <si>
    <t>P58499</t>
  </si>
  <si>
    <t>Protein FAM3B OS=Homo sapiens OX=9606 GN=FAM3B PE=1 SV=2</t>
  </si>
  <si>
    <t>FAM3B</t>
  </si>
  <si>
    <t>P02686</t>
  </si>
  <si>
    <t>Myelin basic protein OS=Homo sapiens OX=9606 GN=MBP PE=1 SV=3</t>
  </si>
  <si>
    <t>MBP</t>
  </si>
  <si>
    <t>Q7Z4L5</t>
  </si>
  <si>
    <t>Tetratricopeptide repeat protein 21B OS=Homo sapiens OX=9606 GN=TTC21B PE=1 SV=2</t>
  </si>
  <si>
    <t>TTC21B</t>
  </si>
  <si>
    <t>Q9BUT9</t>
  </si>
  <si>
    <t>MAPK regulated corepressor interacting protein 2 OS=Homo sapiens OX=9606 GN=MCRIP2 PE=1 SV=2</t>
  </si>
  <si>
    <t>MCRIP2</t>
  </si>
  <si>
    <t>Q7Z794</t>
  </si>
  <si>
    <t>Keratin, type II cytoskeletal 1b OS=Homo sapiens OX=9606 GN=KRT77 PE=2 SV=3</t>
  </si>
  <si>
    <t>KRT77</t>
  </si>
  <si>
    <t>Q9BRX8</t>
  </si>
  <si>
    <t>Peroxiredoxin-like 2A OS=Homo sapiens OX=9606 GN=PRXL2A PE=1 SV=3</t>
  </si>
  <si>
    <t>PRXL2A</t>
  </si>
  <si>
    <t>Q9HCN4</t>
  </si>
  <si>
    <t>GPN-loop GTPase 1 OS=Homo sapiens OX=9606 GN=GPN1 PE=1 SV=1</t>
  </si>
  <si>
    <t>GPN1</t>
  </si>
  <si>
    <t>Q96RU2</t>
  </si>
  <si>
    <t>Ubiquitin carboxyl-terminal hydrolase 28 OS=Homo sapiens OX=9606 GN=USP28 PE=1 SV=1</t>
  </si>
  <si>
    <t>USP28</t>
  </si>
  <si>
    <t>P46782</t>
  </si>
  <si>
    <t>40S ribosomal protein S5 OS=Homo sapiens OX=9606 GN=RPS5 PE=1 SV=4</t>
  </si>
  <si>
    <t>RPS5</t>
  </si>
  <si>
    <t>Q96CM3</t>
  </si>
  <si>
    <t>Mitochondrial RNA pseudouridine synthase RPUSD4 OS=Homo sapiens OX=9606 GN=RPUSD4 PE=1 SV=1</t>
  </si>
  <si>
    <t>RPUSD4</t>
  </si>
  <si>
    <t>Q5T6F2</t>
  </si>
  <si>
    <t>Ubiquitin-associated protein 2 OS=Homo sapiens OX=9606 GN=UBAP2 PE=1 SV=1</t>
  </si>
  <si>
    <t>UBAP2</t>
  </si>
  <si>
    <t>P35908</t>
  </si>
  <si>
    <t>Keratin, type II cytoskeletal 2 epidermal OS=Homo sapiens OX=9606 GN=KRT2 PE=1 SV=2</t>
  </si>
  <si>
    <t>KRT2</t>
  </si>
  <si>
    <t>P20962</t>
  </si>
  <si>
    <t>Parathymosin OS=Homo sapiens OX=9606 GN=PTMS PE=1 SV=2</t>
  </si>
  <si>
    <t>PTMS</t>
  </si>
  <si>
    <t>P50238</t>
  </si>
  <si>
    <t>Cysteine-rich protein 1 OS=Homo sapiens OX=9606 GN=CRIP1 PE=1 SV=3</t>
  </si>
  <si>
    <t>CRIP1</t>
  </si>
  <si>
    <t>Q6PJG6</t>
  </si>
  <si>
    <t>BRCA1-associated ATM activator 1 OS=Homo sapiens OX=9606 GN=BRAT1 PE=1 SV=2</t>
  </si>
  <si>
    <t>BRAT1</t>
  </si>
  <si>
    <t>P42575</t>
  </si>
  <si>
    <t>Caspase-2 OS=Homo sapiens OX=9606 GN=CASP2 PE=1 SV=2</t>
  </si>
  <si>
    <t>CASP2</t>
  </si>
  <si>
    <t>P04818</t>
  </si>
  <si>
    <t>Thymidylate synthase OS=Homo sapiens OX=9606 GN=TYMS PE=1 SV=3</t>
  </si>
  <si>
    <t>TYMS</t>
  </si>
  <si>
    <t>O15235</t>
  </si>
  <si>
    <t>28S ribosomal protein S12, mitochondrial OS=Homo sapiens OX=9606 GN=MRPS12 PE=1 SV=1</t>
  </si>
  <si>
    <t>MRPS12</t>
  </si>
  <si>
    <t>Q8TEY7</t>
  </si>
  <si>
    <t>Ubiquitin carboxyl-terminal hydrolase 33 OS=Homo sapiens OX=9606 GN=USP33 PE=1 SV=2</t>
  </si>
  <si>
    <t>USP33</t>
  </si>
  <si>
    <t>Q96IZ5</t>
  </si>
  <si>
    <t>RNA-binding protein 41 OS=Homo sapiens OX=9606 GN=RBM41 PE=1 SV=2</t>
  </si>
  <si>
    <t>RBM41</t>
  </si>
  <si>
    <t>Q9H3L0</t>
  </si>
  <si>
    <t>Methylmalonic aciduria and homocystinuria type D protein, mitochondrial OS=Homo sapiens OX=9606 GN=MMADHC PE=1 SV=2</t>
  </si>
  <si>
    <t>MMADHC</t>
  </si>
  <si>
    <t>P12814</t>
  </si>
  <si>
    <t>Alpha-actinin-1 OS=Homo sapiens OX=9606 GN=ACTN1 PE=1 SV=2</t>
  </si>
  <si>
    <t>ACTN1</t>
  </si>
  <si>
    <t>O75843</t>
  </si>
  <si>
    <t>AP-1 complex subunit gamma-like 2 OS=Homo sapiens OX=9606 GN=AP1G2 PE=1 SV=1</t>
  </si>
  <si>
    <t>AP1G2</t>
  </si>
  <si>
    <t>O75354</t>
  </si>
  <si>
    <t>Ectonucleoside triphosphate diphosphohydrolase 6 OS=Homo sapiens OX=9606 GN=ENTPD6 PE=1 SV=3</t>
  </si>
  <si>
    <t>ENTPD6</t>
  </si>
  <si>
    <t>Q9UPV0</t>
  </si>
  <si>
    <t>Centrosomal protein of 164 kDa OS=Homo sapiens OX=9606 GN=CEP164 PE=1 SV=3</t>
  </si>
  <si>
    <t>CEP164</t>
  </si>
  <si>
    <t>Q9UPQ9</t>
  </si>
  <si>
    <t>Trinucleotide repeat-containing gene 6B protein OS=Homo sapiens OX=9606 GN=TNRC6B PE=1 SV=4</t>
  </si>
  <si>
    <t>TNRC6B</t>
  </si>
  <si>
    <t>Q8N6N3</t>
  </si>
  <si>
    <t>UPF0690 protein C1orf52 OS=Homo sapiens OX=9606 GN=C1orf52 PE=1 SV=1</t>
  </si>
  <si>
    <t>C1orf52</t>
  </si>
  <si>
    <t>Q5T5C0</t>
  </si>
  <si>
    <t>Syntaxin-binding protein 5 OS=Homo sapiens OX=9606 GN=STXBP5 PE=1 SV=1</t>
  </si>
  <si>
    <t>STXBP5</t>
  </si>
  <si>
    <t>Q9BUJ0</t>
  </si>
  <si>
    <t>Protein ABHD14A OS=Homo sapiens OX=9606 GN=ABHD14A PE=2 SV=2</t>
  </si>
  <si>
    <t>ABHD14A</t>
  </si>
  <si>
    <t>Q5JSZ5</t>
  </si>
  <si>
    <t>Protein PRRC2B OS=Homo sapiens OX=9606 GN=PRRC2B PE=1 SV=2</t>
  </si>
  <si>
    <t>PRRC2B</t>
  </si>
  <si>
    <t>Q9P2B7</t>
  </si>
  <si>
    <t>Cilia- and flagella-associated protein 97 OS=Homo sapiens OX=9606 GN=CFAP97 PE=1 SV=2</t>
  </si>
  <si>
    <t>CFAP97</t>
  </si>
  <si>
    <t>Q8N8R5</t>
  </si>
  <si>
    <t>UPF0565 protein C2orf69 OS=Homo sapiens OX=9606 GN=C2orf69 PE=1 SV=1</t>
  </si>
  <si>
    <t>C2orf69</t>
  </si>
  <si>
    <t>Q9ULG1</t>
  </si>
  <si>
    <t>Chromatin-remodeling ATPase INO80 OS=Homo sapiens OX=9606 GN=INO80 PE=1 SV=2</t>
  </si>
  <si>
    <t>INO80</t>
  </si>
  <si>
    <t>Q9UDY2</t>
  </si>
  <si>
    <t>Tight junction protein ZO-2 OS=Homo sapiens OX=9606 GN=TJP2 PE=1 SV=2</t>
  </si>
  <si>
    <t>TJP2</t>
  </si>
  <si>
    <t>Q86YR5</t>
  </si>
  <si>
    <t>G-protein-signaling modulator 1 OS=Homo sapiens OX=9606 GN=GPSM1 PE=1 SV=2</t>
  </si>
  <si>
    <t>GPSM1</t>
  </si>
  <si>
    <t>Q9UK97</t>
  </si>
  <si>
    <t>F-box only protein 9 OS=Homo sapiens OX=9606 GN=FBXO9 PE=1 SV=1</t>
  </si>
  <si>
    <t>FBXO9</t>
  </si>
  <si>
    <t>Q5T7M9</t>
  </si>
  <si>
    <t>Divergent protein kinase domain 1A OS=Homo sapiens OX=9606 GN=DIPK1A PE=2 SV=1</t>
  </si>
  <si>
    <t>DIPK1A</t>
  </si>
  <si>
    <t>O75144</t>
  </si>
  <si>
    <t>ICOS ligand OS=Homo sapiens OX=9606 GN=ICOSLG PE=1 SV=2</t>
  </si>
  <si>
    <t>ICOSLG</t>
  </si>
  <si>
    <t>Q32NB8</t>
  </si>
  <si>
    <t>CDP-diacylglycerol--glycerol-3-phosphate 3-phosphatidyltransferase, mitochondrial OS=Homo sapiens OX=9606 GN=PGS1 PE=2 SV=1</t>
  </si>
  <si>
    <t>PGS1</t>
  </si>
  <si>
    <t>O15050</t>
  </si>
  <si>
    <t>TPR and ankyrin repeat-containing protein 1 OS=Homo sapiens OX=9606 GN=TRANK1 PE=2 SV=4</t>
  </si>
  <si>
    <t>TRANK1</t>
  </si>
  <si>
    <t>Q14249</t>
  </si>
  <si>
    <t>Endonuclease G, mitochondrial OS=Homo sapiens OX=9606 GN=ENDOG PE=1 SV=4</t>
  </si>
  <si>
    <t>ENDOG</t>
  </si>
  <si>
    <t>P49902</t>
  </si>
  <si>
    <t>Cytosolic purine 5'-nucleotidase OS=Homo sapiens OX=9606 GN=NT5C2 PE=1 SV=1</t>
  </si>
  <si>
    <t>NT5C2</t>
  </si>
  <si>
    <t>L0R819</t>
  </si>
  <si>
    <t>ASNSD1 upstream open reading frame protein OS=Homo sapiens OX=9606 GN=ASDURF PE=1 SV=1</t>
  </si>
  <si>
    <t>ASDURF</t>
  </si>
  <si>
    <t>Q9BZE2</t>
  </si>
  <si>
    <t>tRNA pseudouridine(38/39) synthase OS=Homo sapiens OX=9606 GN=PUS3 PE=1 SV=3</t>
  </si>
  <si>
    <t>PUS3</t>
  </si>
  <si>
    <t>P61513</t>
  </si>
  <si>
    <t>60S ribosomal protein L37a OS=Homo sapiens OX=9606 GN=RPL37A PE=1 SV=2</t>
  </si>
  <si>
    <t>RPL37A</t>
  </si>
  <si>
    <t>Q7Z3K6</t>
  </si>
  <si>
    <t>Mesoderm induction early response protein 3 OS=Homo sapiens OX=9606 GN=MIER3 PE=1 SV=2</t>
  </si>
  <si>
    <t>MIER3</t>
  </si>
  <si>
    <t>P28347</t>
  </si>
  <si>
    <t>Transcriptional enhancer factor TEF-1 OS=Homo sapiens OX=9606 GN=TEAD1 PE=1 SV=2</t>
  </si>
  <si>
    <t>TEAD1</t>
  </si>
  <si>
    <t>Q86YA3</t>
  </si>
  <si>
    <t>Protein ZGRF1 OS=Homo sapiens OX=9606 GN=ZGRF1 PE=1 SV=3</t>
  </si>
  <si>
    <t>ZGRF1</t>
  </si>
  <si>
    <t>P62380</t>
  </si>
  <si>
    <t>TATA box-binding protein-like protein 1 OS=Homo sapiens OX=9606 GN=TBPL1 PE=1 SV=1</t>
  </si>
  <si>
    <t>TBPL1</t>
  </si>
  <si>
    <t>Q5JS54</t>
  </si>
  <si>
    <t>Proteasome assembly chaperone 4 OS=Homo sapiens OX=9606 GN=PSMG4 PE=1 SV=2</t>
  </si>
  <si>
    <t>PSMG4</t>
  </si>
  <si>
    <t>O94782</t>
  </si>
  <si>
    <t>Ubiquitin carboxyl-terminal hydrolase 1 OS=Homo sapiens OX=9606 GN=USP1 PE=1 SV=1</t>
  </si>
  <si>
    <t>USP1</t>
  </si>
  <si>
    <t>Q13614</t>
  </si>
  <si>
    <t>Myotubularin-related protein 2 OS=Homo sapiens OX=9606 GN=MTMR2 PE=1 SV=4</t>
  </si>
  <si>
    <t>MTMR2</t>
  </si>
  <si>
    <t>O60828</t>
  </si>
  <si>
    <t>Polyglutamine-binding protein 1 OS=Homo sapiens OX=9606 GN=PQBP1 PE=1 SV=1</t>
  </si>
  <si>
    <t>PQBP1</t>
  </si>
  <si>
    <t>Q9P1Y5</t>
  </si>
  <si>
    <t>Calmodulin-regulated spectrin-associated protein 3 OS=Homo sapiens OX=9606 GN=CAMSAP3 PE=1 SV=2</t>
  </si>
  <si>
    <t>CAMSAP3</t>
  </si>
  <si>
    <t>Q9P1W9</t>
  </si>
  <si>
    <t>Serine/threonine-protein kinase pim-2 OS=Homo sapiens OX=9606 GN=PIM2 PE=1 SV=1</t>
  </si>
  <si>
    <t>PIM2</t>
  </si>
  <si>
    <t>Q92551</t>
  </si>
  <si>
    <t>Inositol hexakisphosphate kinase 1 OS=Homo sapiens OX=9606 GN=IP6K1 PE=1 SV=3</t>
  </si>
  <si>
    <t>IP6K1</t>
  </si>
  <si>
    <t>Q14247</t>
  </si>
  <si>
    <t>Src substrate cortactin OS=Homo sapiens OX=9606 GN=CTTN PE=1 SV=2</t>
  </si>
  <si>
    <t>CTTN</t>
  </si>
  <si>
    <t>Q15056</t>
  </si>
  <si>
    <t>Eukaryotic translation initiation factor 4H OS=Homo sapiens OX=9606 GN=EIF4H PE=1 SV=5</t>
  </si>
  <si>
    <t>EIF4H</t>
  </si>
  <si>
    <t>Q6NTE8</t>
  </si>
  <si>
    <t>MRN complex-interacting protein OS=Homo sapiens OX=9606 GN=MRNIP PE=1 SV=2</t>
  </si>
  <si>
    <t>MRNIP</t>
  </si>
  <si>
    <t>Q9H7F0</t>
  </si>
  <si>
    <t>Probable cation-transporting ATPase 13A3 OS=Homo sapiens OX=9606 GN=ATP13A3 PE=1 SV=4</t>
  </si>
  <si>
    <t>ATP13A3</t>
  </si>
  <si>
    <t>P15884</t>
  </si>
  <si>
    <t>Transcription factor 4 OS=Homo sapiens OX=9606 GN=TCF4 PE=1 SV=3</t>
  </si>
  <si>
    <t>TCF4</t>
  </si>
  <si>
    <t>Q96HA1</t>
  </si>
  <si>
    <t>Nuclear envelope pore membrane protein POM 121 OS=Homo sapiens OX=9606 GN=POM121 PE=1 SV=2</t>
  </si>
  <si>
    <t>POM121</t>
  </si>
  <si>
    <t>Q86UY8</t>
  </si>
  <si>
    <t>5'-nucleotidase domain-containing protein 3 OS=Homo sapiens OX=9606 GN=NT5DC3 PE=1 SV=1</t>
  </si>
  <si>
    <t>NT5DC3</t>
  </si>
  <si>
    <t>P09001</t>
  </si>
  <si>
    <t>39S ribosomal protein L3, mitochondrial OS=Homo sapiens OX=9606 GN=MRPL3 PE=1 SV=1</t>
  </si>
  <si>
    <t>MRPL3</t>
  </si>
  <si>
    <t>P0DPD7</t>
  </si>
  <si>
    <t>EEF1A lysine methyltransferase 4 OS=Homo sapiens OX=9606 GN=EEF1AKMT4 PE=1 SV=1</t>
  </si>
  <si>
    <t>EEF1AKMT4</t>
  </si>
  <si>
    <t>Q9NX20</t>
  </si>
  <si>
    <t>39S ribosomal protein L16, mitochondrial OS=Homo sapiens OX=9606 GN=MRPL16 PE=1 SV=1</t>
  </si>
  <si>
    <t>MRPL16</t>
  </si>
  <si>
    <t>Q92823</t>
  </si>
  <si>
    <t>Neuronal cell adhesion molecule OS=Homo sapiens OX=9606 GN=NRCAM PE=1 SV=3</t>
  </si>
  <si>
    <t>NRCAM</t>
  </si>
  <si>
    <t>Q9BVJ7</t>
  </si>
  <si>
    <t>Dual specificity protein phosphatase 23 OS=Homo sapiens OX=9606 GN=DUSP23 PE=1 SV=1</t>
  </si>
  <si>
    <t>DUSP23</t>
  </si>
  <si>
    <t>Q8IXQ5</t>
  </si>
  <si>
    <t>Kelch-like protein 7 OS=Homo sapiens OX=9606 GN=KLHL7 PE=1 SV=2</t>
  </si>
  <si>
    <t>KLHL7</t>
  </si>
  <si>
    <t>O95352</t>
  </si>
  <si>
    <t>Ubiquitin-like modifier-activating enzyme ATG7 OS=Homo sapiens OX=9606 GN=ATG7 PE=1 SV=1</t>
  </si>
  <si>
    <t>ATG7</t>
  </si>
  <si>
    <t>Q8NEZ5</t>
  </si>
  <si>
    <t>F-box only protein 22 OS=Homo sapiens OX=9606 GN=FBXO22 PE=1 SV=1</t>
  </si>
  <si>
    <t>FBXO22</t>
  </si>
  <si>
    <t>Q9NUL7</t>
  </si>
  <si>
    <t>Probable ATP-dependent RNA helicase DDX28 OS=Homo sapiens OX=9606 GN=DDX28 PE=1 SV=2</t>
  </si>
  <si>
    <t>DDX28</t>
  </si>
  <si>
    <t>Q13574</t>
  </si>
  <si>
    <t>Diacylglycerol kinase zeta OS=Homo sapiens OX=9606 GN=DGKZ PE=1 SV=3</t>
  </si>
  <si>
    <t>DGKZ</t>
  </si>
  <si>
    <t>O43768</t>
  </si>
  <si>
    <t>Alpha-endosulfine OS=Homo sapiens OX=9606 GN=ENSA PE=1 SV=1</t>
  </si>
  <si>
    <t>ENSA</t>
  </si>
  <si>
    <t>Q92521</t>
  </si>
  <si>
    <t>GPI mannosyltransferase 3 OS=Homo sapiens OX=9606 GN=PIGB PE=1 SV=1</t>
  </si>
  <si>
    <t>PIGB</t>
  </si>
  <si>
    <t>Q8IZ73</t>
  </si>
  <si>
    <t>RNA pseudouridylate synthase domain-containing protein 2 OS=Homo sapiens OX=9606 GN=RPUSD2 PE=1 SV=2</t>
  </si>
  <si>
    <t>RPUSD2</t>
  </si>
  <si>
    <t>Q9H9D4</t>
  </si>
  <si>
    <t>Zinc finger protein 408 OS=Homo sapiens OX=9606 GN=ZNF408 PE=1 SV=1</t>
  </si>
  <si>
    <t>ZNF408</t>
  </si>
  <si>
    <t>O43677</t>
  </si>
  <si>
    <t>NADH dehydrogenase [ubiquinone] 1 subunit C1, mitochondrial OS=Homo sapiens OX=9606 GN=NDUFC1 PE=1 SV=1</t>
  </si>
  <si>
    <t>NDUFC1</t>
  </si>
  <si>
    <t>Q04864</t>
  </si>
  <si>
    <t>Proto-oncogene c-Rel OS=Homo sapiens OX=9606 GN=REL PE=1 SV=1</t>
  </si>
  <si>
    <t>REL</t>
  </si>
  <si>
    <t>P21291</t>
  </si>
  <si>
    <t>Cysteine and glycine-rich protein 1 OS=Homo sapiens OX=9606 GN=CSRP1 PE=1 SV=3</t>
  </si>
  <si>
    <t>CSRP1</t>
  </si>
  <si>
    <t>Q7Z739</t>
  </si>
  <si>
    <t>YTH domain-containing family protein 3 OS=Homo sapiens OX=9606 GN=YTHDF3 PE=1 SV=1</t>
  </si>
  <si>
    <t>YTHDF3</t>
  </si>
  <si>
    <t>Q9BQ52</t>
  </si>
  <si>
    <t>Zinc phosphodiesterase ELAC protein 2 OS=Homo sapiens OX=9606 GN=ELAC2 PE=1 SV=2</t>
  </si>
  <si>
    <t>ELAC2</t>
  </si>
  <si>
    <t>O14893</t>
  </si>
  <si>
    <t>Gem-associated protein 2 OS=Homo sapiens OX=9606 GN=GEMIN2 PE=1 SV=1</t>
  </si>
  <si>
    <t>GEMIN2</t>
  </si>
  <si>
    <t>O15067</t>
  </si>
  <si>
    <t>Phosphoribosylformylglycinamidine synthase OS=Homo sapiens OX=9606 GN=PFAS PE=1 SV=4</t>
  </si>
  <si>
    <t>PFAS</t>
  </si>
  <si>
    <t>Q7L2E3</t>
  </si>
  <si>
    <t>ATP-dependent RNA helicase DHX30 OS=Homo sapiens OX=9606 GN=DHX30 PE=1 SV=1</t>
  </si>
  <si>
    <t>DHX30</t>
  </si>
  <si>
    <t>Q9UKX7</t>
  </si>
  <si>
    <t>Nuclear pore complex protein Nup50 OS=Homo sapiens OX=9606 GN=NUP50 PE=1 SV=2</t>
  </si>
  <si>
    <t>NUP50</t>
  </si>
  <si>
    <t>B1AK53</t>
  </si>
  <si>
    <t>Espin OS=Homo sapiens OX=9606 GN=ESPN PE=1 SV=1</t>
  </si>
  <si>
    <t>ESPN</t>
  </si>
  <si>
    <t>Q96EY5</t>
  </si>
  <si>
    <t>Multivesicular body subunit 12A OS=Homo sapiens OX=9606 GN=MVB12A PE=1 SV=1</t>
  </si>
  <si>
    <t>MVB12A</t>
  </si>
  <si>
    <t>Q6GMV2</t>
  </si>
  <si>
    <t>SET and MYND domain-containing protein 5 OS=Homo sapiens OX=9606 GN=SMYD5 PE=1 SV=2</t>
  </si>
  <si>
    <t>SMYD5</t>
  </si>
  <si>
    <t>Q14126</t>
  </si>
  <si>
    <t>Desmoglein-2 OS=Homo sapiens OX=9606 GN=DSG2 PE=1 SV=2</t>
  </si>
  <si>
    <t>DSG2</t>
  </si>
  <si>
    <t>P21953</t>
  </si>
  <si>
    <t>2-oxoisovalerate dehydrogenase subunit beta, mitochondrial OS=Homo sapiens OX=9606 GN=BCKDHB PE=1 SV=2</t>
  </si>
  <si>
    <t>BCKDHB</t>
  </si>
  <si>
    <t>Q9NS18</t>
  </si>
  <si>
    <t>Glutaredoxin-2, mitochondrial OS=Homo sapiens OX=9606 GN=GLRX2 PE=1 SV=1</t>
  </si>
  <si>
    <t>GLRX2</t>
  </si>
  <si>
    <t>P41440</t>
  </si>
  <si>
    <t>Reduced folate transporter OS=Homo sapiens OX=9606 GN=SLC19A1 PE=1 SV=3</t>
  </si>
  <si>
    <t>SLC19A1</t>
  </si>
  <si>
    <t>A0PJW6</t>
  </si>
  <si>
    <t>Transmembrane protein 223 OS=Homo sapiens OX=9606 GN=TMEM223 PE=1 SV=1</t>
  </si>
  <si>
    <t>TMEM223</t>
  </si>
  <si>
    <t>O14929</t>
  </si>
  <si>
    <t>Histone acetyltransferase type B catalytic subunit OS=Homo sapiens OX=9606 GN=HAT1 PE=1 SV=1</t>
  </si>
  <si>
    <t>HAT1</t>
  </si>
  <si>
    <t>Q14CZ0</t>
  </si>
  <si>
    <t>UPF0472 protein C16orf72 OS=Homo sapiens OX=9606 GN=C16orf72 PE=1 SV=1</t>
  </si>
  <si>
    <t>C16orf72</t>
  </si>
  <si>
    <t>Q9UBR2</t>
  </si>
  <si>
    <t>Cathepsin Z OS=Homo sapiens OX=9606 GN=CTSZ PE=1 SV=1</t>
  </si>
  <si>
    <t>CTSZ</t>
  </si>
  <si>
    <t>Q8TEB1</t>
  </si>
  <si>
    <t>DDB1- and CUL4-associated factor 11 OS=Homo sapiens OX=9606 GN=DCAF11 PE=1 SV=1</t>
  </si>
  <si>
    <t>DCAF11</t>
  </si>
  <si>
    <t>Q99081</t>
  </si>
  <si>
    <t>Transcription factor 12 OS=Homo sapiens OX=9606 GN=TCF12 PE=1 SV=1</t>
  </si>
  <si>
    <t>TCF12</t>
  </si>
  <si>
    <t>Q9Y4B5</t>
  </si>
  <si>
    <t>Microtubule cross-linking factor 1 OS=Homo sapiens OX=9606 GN=MTCL1 PE=1 SV=5</t>
  </si>
  <si>
    <t>MTCL1</t>
  </si>
  <si>
    <t>Q06124</t>
  </si>
  <si>
    <t>Tyrosine-protein phosphatase non-receptor type 11 OS=Homo sapiens OX=9606 GN=PTPN11 PE=1 SV=3</t>
  </si>
  <si>
    <t>PTPN11</t>
  </si>
  <si>
    <t>Q9H7C9</t>
  </si>
  <si>
    <t>Mth938 domain-containing protein OS=Homo sapiens OX=9606 GN=AAMDC PE=1 SV=1</t>
  </si>
  <si>
    <t>AAMDC</t>
  </si>
  <si>
    <t>P00973</t>
  </si>
  <si>
    <t>2'-5'-oligoadenylate synthase 1 OS=Homo sapiens OX=9606 GN=OAS1 PE=1 SV=4</t>
  </si>
  <si>
    <t>OAS1</t>
  </si>
  <si>
    <t>P52757</t>
  </si>
  <si>
    <t>Beta-chimaerin OS=Homo sapiens OX=9606 GN=CHN2 PE=1 SV=2</t>
  </si>
  <si>
    <t>CHN2</t>
  </si>
  <si>
    <t>O15056</t>
  </si>
  <si>
    <t>Synaptojanin-2 OS=Homo sapiens OX=9606 GN=SYNJ2 PE=1 SV=3</t>
  </si>
  <si>
    <t>SYNJ2</t>
  </si>
  <si>
    <t>Q2T9J0</t>
  </si>
  <si>
    <t>Peroxisomal leader peptide-processing protease OS=Homo sapiens OX=9606 GN=TYSND1 PE=1 SV=3</t>
  </si>
  <si>
    <t>TYSND1</t>
  </si>
  <si>
    <t>Q5T6V5</t>
  </si>
  <si>
    <t>Queuosine salvage protein OS=Homo sapiens OX=9606 GN=C9orf64 PE=1 SV=1</t>
  </si>
  <si>
    <t>C9orf64</t>
  </si>
  <si>
    <t>Q9H0J9</t>
  </si>
  <si>
    <t>Protein mono-ADP-ribosyltransferase PARP12 OS=Homo sapiens OX=9606 GN=PARP12 PE=1 SV=1</t>
  </si>
  <si>
    <t>PARP12</t>
  </si>
  <si>
    <t>P56282</t>
  </si>
  <si>
    <t>DNA polymerase epsilon subunit 2 OS=Homo sapiens OX=9606 GN=POLE2 PE=1 SV=2</t>
  </si>
  <si>
    <t>POLE2</t>
  </si>
  <si>
    <t>Q9NX00</t>
  </si>
  <si>
    <t>Transmembrane protein 160 OS=Homo sapiens OX=9606 GN=TMEM160 PE=1 SV=1</t>
  </si>
  <si>
    <t>TMEM160</t>
  </si>
  <si>
    <t>Q5VWG9</t>
  </si>
  <si>
    <t>Transcription initiation factor TFIID subunit 3 OS=Homo sapiens OX=9606 GN=TAF3 PE=1 SV=1</t>
  </si>
  <si>
    <t>TAF3</t>
  </si>
  <si>
    <t>O94992</t>
  </si>
  <si>
    <t>Protein HEXIM1 OS=Homo sapiens OX=9606 GN=HEXIM1 PE=1 SV=1</t>
  </si>
  <si>
    <t>HEXIM1</t>
  </si>
  <si>
    <t>Q7Z624</t>
  </si>
  <si>
    <t>Calmodulin-lysine N-methyltransferase OS=Homo sapiens OX=9606 GN=CAMKMT PE=1 SV=2</t>
  </si>
  <si>
    <t>CAMKMT</t>
  </si>
  <si>
    <t>A8MTT3</t>
  </si>
  <si>
    <t>Protein CEBPZOS OS=Homo sapiens OX=9606 GN=CEBPZOS PE=1 SV=2</t>
  </si>
  <si>
    <t>CEBPZOS</t>
  </si>
  <si>
    <t>Q9NP92</t>
  </si>
  <si>
    <t>39S ribosomal protein S30, mitochondrial OS=Homo sapiens OX=9606 GN=MRPS30 PE=1 SV=2</t>
  </si>
  <si>
    <t>MRPS30</t>
  </si>
  <si>
    <t>P82675</t>
  </si>
  <si>
    <t>28S ribosomal protein S5, mitochondrial OS=Homo sapiens OX=9606 GN=MRPS5 PE=1 SV=2</t>
  </si>
  <si>
    <t>MRPS5</t>
  </si>
  <si>
    <t>Q96SZ5</t>
  </si>
  <si>
    <t>2-aminoethanethiol dioxygenase OS=Homo sapiens OX=9606 GN=ADO PE=1 SV=2</t>
  </si>
  <si>
    <t>ADO</t>
  </si>
  <si>
    <t>Q6P087</t>
  </si>
  <si>
    <t>Mitochondrial mRNA pseudouridine synthase RPUSD3 OS=Homo sapiens OX=9606 GN=RPUSD3 PE=1 SV=3</t>
  </si>
  <si>
    <t>RPUSD3</t>
  </si>
  <si>
    <t>Q9Y6J0</t>
  </si>
  <si>
    <t>Calcineurin-binding protein cabin-1 OS=Homo sapiens OX=9606 GN=CABIN1 PE=1 SV=1</t>
  </si>
  <si>
    <t>CABIN1</t>
  </si>
  <si>
    <t>Q9BSL1</t>
  </si>
  <si>
    <t>Ubiquitin-associated domain-containing protein 1 OS=Homo sapiens OX=9606 GN=UBAC1 PE=1 SV=1</t>
  </si>
  <si>
    <t>UBAC1</t>
  </si>
  <si>
    <t>Q9NP31</t>
  </si>
  <si>
    <t>SH2 domain-containing protein 2A OS=Homo sapiens OX=9606 GN=SH2D2A PE=1 SV=3</t>
  </si>
  <si>
    <t>SH2D2A</t>
  </si>
  <si>
    <t>Q14258</t>
  </si>
  <si>
    <t>E3 ubiquitin/ISG15 ligase TRIM25 OS=Homo sapiens OX=9606 GN=TRIM25 PE=1 SV=2</t>
  </si>
  <si>
    <t>TRIM25</t>
  </si>
  <si>
    <t>A6NDG6</t>
  </si>
  <si>
    <t>Glycerol-3-phosphate phosphatase OS=Homo sapiens OX=9606 GN=PGP PE=1 SV=1</t>
  </si>
  <si>
    <t>PGP</t>
  </si>
  <si>
    <t>Q96P50</t>
  </si>
  <si>
    <t>Arf-GAP with coiled-coil, ANK repeat and PH domain-containing protein 3 OS=Homo sapiens OX=9606 GN=ACAP3 PE=1 SV=2</t>
  </si>
  <si>
    <t>ACAP3</t>
  </si>
  <si>
    <t>Q96I15</t>
  </si>
  <si>
    <t>Selenocysteine lyase OS=Homo sapiens OX=9606 GN=SCLY PE=1 SV=4</t>
  </si>
  <si>
    <t>SCLY</t>
  </si>
  <si>
    <t>Q9NVP2</t>
  </si>
  <si>
    <t>Histone chaperone ASF1B OS=Homo sapiens OX=9606 GN=ASF1B PE=1 SV=1</t>
  </si>
  <si>
    <t>ASF1B</t>
  </si>
  <si>
    <t>Q8N2K1</t>
  </si>
  <si>
    <t>Ubiquitin-conjugating enzyme E2 J2 OS=Homo sapiens OX=9606 GN=UBE2J2 PE=1 SV=3</t>
  </si>
  <si>
    <t>UBE2J2</t>
  </si>
  <si>
    <t>P51825</t>
  </si>
  <si>
    <t>AF4/FMR2 family member 1 OS=Homo sapiens OX=9606 GN=AFF1 PE=1 SV=1</t>
  </si>
  <si>
    <t>AFF1</t>
  </si>
  <si>
    <t>P07858</t>
  </si>
  <si>
    <t>Cathepsin B OS=Homo sapiens OX=9606 GN=CTSB PE=1 SV=3</t>
  </si>
  <si>
    <t>CTSB</t>
  </si>
  <si>
    <t>O94887</t>
  </si>
  <si>
    <t>FERM, ARHGEF and pleckstrin domain-containing protein 2 OS=Homo sapiens OX=9606 GN=FARP2 PE=1 SV=3</t>
  </si>
  <si>
    <t>FARP2</t>
  </si>
  <si>
    <t>P42858</t>
  </si>
  <si>
    <t>Huntingtin OS=Homo sapiens OX=9606 GN=HTT PE=1 SV=2</t>
  </si>
  <si>
    <t>HTT</t>
  </si>
  <si>
    <t>O15037</t>
  </si>
  <si>
    <t>Protein KHNYN OS=Homo sapiens OX=9606 GN=KHNYN PE=1 SV=3</t>
  </si>
  <si>
    <t>KHNYN</t>
  </si>
  <si>
    <t>Q15223</t>
  </si>
  <si>
    <t>Nectin-1 OS=Homo sapiens OX=9606 GN=NECTIN1 PE=1 SV=3</t>
  </si>
  <si>
    <t>NECTIN1</t>
  </si>
  <si>
    <t>Q53R41</t>
  </si>
  <si>
    <t>FAST kinase domain-containing protein 1, mitochondrial OS=Homo sapiens OX=9606 GN=FASTKD1 PE=1 SV=1</t>
  </si>
  <si>
    <t>FASTKD1</t>
  </si>
  <si>
    <t>Q9BXK1</t>
  </si>
  <si>
    <t>Krueppel-like factor 16 OS=Homo sapiens OX=9606 GN=KLF16 PE=1 SV=1</t>
  </si>
  <si>
    <t>KLF16</t>
  </si>
  <si>
    <t>Q9Y676</t>
  </si>
  <si>
    <t>28S ribosomal protein S18b, mitochondrial OS=Homo sapiens OX=9606 GN=MRPS18B PE=1 SV=1</t>
  </si>
  <si>
    <t>MRPS18B</t>
  </si>
  <si>
    <t>Q9HC36</t>
  </si>
  <si>
    <t>rRNA methyltransferase 3, mitochondrial OS=Homo sapiens OX=9606 GN=MRM3 PE=1 SV=2</t>
  </si>
  <si>
    <t>MRM3</t>
  </si>
  <si>
    <t>O95644</t>
  </si>
  <si>
    <t>Nuclear factor of activated T-cells, cytoplasmic 1 OS=Homo sapiens OX=9606 GN=NFATC1 PE=1 SV=3</t>
  </si>
  <si>
    <t>NFATC1</t>
  </si>
  <si>
    <t>Q9NS84</t>
  </si>
  <si>
    <t>Carbohydrate sulfotransferase 7 OS=Homo sapiens OX=9606 GN=CHST7 PE=1 SV=2</t>
  </si>
  <si>
    <t>CHST7</t>
  </si>
  <si>
    <t>Q9BRJ7</t>
  </si>
  <si>
    <t>Tudor-interacting repair regulator protein OS=Homo sapiens OX=9606 GN=NUDT16L1 PE=1 SV=1</t>
  </si>
  <si>
    <t>NUDT16L1</t>
  </si>
  <si>
    <t>Q9UG01</t>
  </si>
  <si>
    <t>Intraflagellar transport protein 172 homolog OS=Homo sapiens OX=9606 GN=IFT172 PE=1 SV=2</t>
  </si>
  <si>
    <t>IFT172</t>
  </si>
  <si>
    <t>Q6WCQ1</t>
  </si>
  <si>
    <t>Myosin phosphatase Rho-interacting protein OS=Homo sapiens OX=9606 GN=MPRIP PE=1 SV=3</t>
  </si>
  <si>
    <t>MPRIP</t>
  </si>
  <si>
    <t>Q9NR82</t>
  </si>
  <si>
    <t>Potassium voltage-gated channel subfamily KQT member 5 OS=Homo sapiens OX=9606 GN=KCNQ5 PE=1 SV=3</t>
  </si>
  <si>
    <t>KCNQ5</t>
  </si>
  <si>
    <t>Q9UK76</t>
  </si>
  <si>
    <t>Jupiter microtubule associated homolog 1 OS=Homo sapiens OX=9606 GN=JPT1 PE=1 SV=3</t>
  </si>
  <si>
    <t>JPT1</t>
  </si>
  <si>
    <t>Q9H910</t>
  </si>
  <si>
    <t>Jupiter microtubule associated homolog 2 OS=Homo sapiens OX=9606 GN=JPT2 PE=1 SV=1</t>
  </si>
  <si>
    <t>JPT2</t>
  </si>
  <si>
    <t>A4D1U4</t>
  </si>
  <si>
    <t>DENN domain-containing protein 11 OS=Homo sapiens OX=9606 GN=DENND11 PE=1 SV=1</t>
  </si>
  <si>
    <t>DENND11</t>
  </si>
  <si>
    <t>Q92503</t>
  </si>
  <si>
    <t>SEC14-like protein 1 OS=Homo sapiens OX=9606 GN=SEC14L1 PE=1 SV=2</t>
  </si>
  <si>
    <t>SEC14L1</t>
  </si>
  <si>
    <t>O60346</t>
  </si>
  <si>
    <t>PH domain leucine-rich repeat-containing protein phosphatase 1 OS=Homo sapiens OX=9606 GN=PHLPP1 PE=1 SV=3</t>
  </si>
  <si>
    <t>PHLPP1</t>
  </si>
  <si>
    <t>Q6ZQX7</t>
  </si>
  <si>
    <t>Protein LIAT1 OS=Homo sapiens OX=9606 GN=LIAT1 PE=2 SV=2</t>
  </si>
  <si>
    <t>LIAT1</t>
  </si>
  <si>
    <t>Q99638</t>
  </si>
  <si>
    <t>Cell cycle checkpoint control protein RAD9A OS=Homo sapiens OX=9606 GN=RAD9A PE=1 SV=1</t>
  </si>
  <si>
    <t>RAD9A</t>
  </si>
  <si>
    <t>Q16762</t>
  </si>
  <si>
    <t>Thiosulfate sulfurtransferase OS=Homo sapiens OX=9606 GN=TST PE=1 SV=4</t>
  </si>
  <si>
    <t>TST</t>
  </si>
  <si>
    <t>Q96A35</t>
  </si>
  <si>
    <t>39S ribosomal protein L24, mitochondrial OS=Homo sapiens OX=9606 GN=MRPL24 PE=1 SV=1</t>
  </si>
  <si>
    <t>MRPL24</t>
  </si>
  <si>
    <t>Q9NZ52</t>
  </si>
  <si>
    <t>ADP-ribosylation factor-binding protein GGA3 OS=Homo sapiens OX=9606 GN=GGA3 PE=1 SV=1</t>
  </si>
  <si>
    <t>GGA3</t>
  </si>
  <si>
    <t>Q9H0R1</t>
  </si>
  <si>
    <t>AP-5 complex subunit mu-1 OS=Homo sapiens OX=9606 GN=AP5M1 PE=1 SV=2</t>
  </si>
  <si>
    <t>AP5M1</t>
  </si>
  <si>
    <t>O95864</t>
  </si>
  <si>
    <t>Acyl-CoA 6-desaturase OS=Homo sapiens OX=9606 GN=FADS2 PE=1 SV=1</t>
  </si>
  <si>
    <t>FADS2</t>
  </si>
  <si>
    <t>P20023</t>
  </si>
  <si>
    <t>Complement receptor type 2 OS=Homo sapiens OX=9606 GN=CR2 PE=1 SV=2</t>
  </si>
  <si>
    <t>CR2</t>
  </si>
  <si>
    <t>Q9P0S2</t>
  </si>
  <si>
    <t>Cytochrome c oxidase assembly protein COX16 homolog, mitochondrial OS=Homo sapiens OX=9606 GN=COX16 PE=1 SV=1</t>
  </si>
  <si>
    <t>COX16</t>
  </si>
  <si>
    <t>Q86Y39</t>
  </si>
  <si>
    <t>NADH dehydrogenase [ubiquinone] 1 alpha subcomplex subunit 11 OS=Homo sapiens OX=9606 GN=NDUFA11 PE=1 SV=3</t>
  </si>
  <si>
    <t>NDUFA11</t>
  </si>
  <si>
    <t>Q96EY9</t>
  </si>
  <si>
    <t>Probable inactive tRNA-specific adenosine deaminase-like protein 3 OS=Homo sapiens OX=9606 GN=ADAT3 PE=1 SV=1</t>
  </si>
  <si>
    <t>ADAT3</t>
  </si>
  <si>
    <t>Q14814</t>
  </si>
  <si>
    <t>Myocyte-specific enhancer factor 2D OS=Homo sapiens OX=9606 GN=MEF2D PE=1 SV=1</t>
  </si>
  <si>
    <t>MEF2D</t>
  </si>
  <si>
    <t>Q5TFE4</t>
  </si>
  <si>
    <t>5'-nucleotidase domain-containing protein 1 OS=Homo sapiens OX=9606 GN=NT5DC1 PE=1 SV=1</t>
  </si>
  <si>
    <t>NT5DC1</t>
  </si>
  <si>
    <t>Q01804</t>
  </si>
  <si>
    <t>OTU domain-containing protein 4 OS=Homo sapiens OX=9606 GN=OTUD4 PE=1 SV=4</t>
  </si>
  <si>
    <t>OTUD4</t>
  </si>
  <si>
    <t>Q99496</t>
  </si>
  <si>
    <t>E3 ubiquitin-protein ligase RING2 OS=Homo sapiens OX=9606 GN=RNF2 PE=1 SV=1</t>
  </si>
  <si>
    <t>RNF2</t>
  </si>
  <si>
    <t>Q7Z5J4</t>
  </si>
  <si>
    <t>Retinoic acid-induced protein 1 OS=Homo sapiens OX=9606 GN=RAI1 PE=1 SV=2</t>
  </si>
  <si>
    <t>RAI1</t>
  </si>
  <si>
    <t>A3KN83</t>
  </si>
  <si>
    <t>Protein strawberry notch homolog 1 OS=Homo sapiens OX=9606 GN=SBNO1 PE=1 SV=1</t>
  </si>
  <si>
    <t>SBNO1</t>
  </si>
  <si>
    <t>Q6PCD5</t>
  </si>
  <si>
    <t>E3 ubiquitin-protein ligase RFWD3 OS=Homo sapiens OX=9606 GN=RFWD3 PE=1 SV=3</t>
  </si>
  <si>
    <t>RFWD3</t>
  </si>
  <si>
    <t>Q99700</t>
  </si>
  <si>
    <t>Ataxin-2 OS=Homo sapiens OX=9606 GN=ATXN2 PE=1 SV=2</t>
  </si>
  <si>
    <t>ATXN2</t>
  </si>
  <si>
    <t>Q9H777</t>
  </si>
  <si>
    <t>Zinc phosphodiesterase ELAC protein 1 OS=Homo sapiens OX=9606 GN=ELAC1 PE=1 SV=2</t>
  </si>
  <si>
    <t>ELAC1</t>
  </si>
  <si>
    <t>O95429</t>
  </si>
  <si>
    <t>BAG family molecular chaperone regulator 4 OS=Homo sapiens OX=9606 GN=BAG4 PE=1 SV=1</t>
  </si>
  <si>
    <t>BAG4</t>
  </si>
  <si>
    <t>O95861</t>
  </si>
  <si>
    <t>3'(2'),5'-bisphosphate nucleotidase 1 OS=Homo sapiens OX=9606 GN=BPNT1 PE=1 SV=1</t>
  </si>
  <si>
    <t>BPNT1</t>
  </si>
  <si>
    <t>Q9HBU6</t>
  </si>
  <si>
    <t>Ethanolamine kinase 1 OS=Homo sapiens OX=9606 GN=ETNK1 PE=1 SV=1</t>
  </si>
  <si>
    <t>ETNK1</t>
  </si>
  <si>
    <t>Q9UHF1</t>
  </si>
  <si>
    <t>Epidermal growth factor-like protein 7 OS=Homo sapiens OX=9606 GN=EGFL7 PE=1 SV=3</t>
  </si>
  <si>
    <t>EGFL7</t>
  </si>
  <si>
    <t>Q7Z736</t>
  </si>
  <si>
    <t>Pleckstrin homology domain-containing family H member 3 OS=Homo sapiens OX=9606 GN=PLEKHH3 PE=1 SV=2</t>
  </si>
  <si>
    <t>PLEKHH3</t>
  </si>
  <si>
    <t>P31483</t>
  </si>
  <si>
    <t>Nucleolysin TIA-1 isoform p40 OS=Homo sapiens OX=9606 GN=TIA1 PE=1 SV=3</t>
  </si>
  <si>
    <t>TIA1</t>
  </si>
  <si>
    <t>Q92636</t>
  </si>
  <si>
    <t>Protein FAN OS=Homo sapiens OX=9606 GN=NSMAF PE=1 SV=2</t>
  </si>
  <si>
    <t>NSMAF</t>
  </si>
  <si>
    <t>Q9Y6R0</t>
  </si>
  <si>
    <t>Numb-like protein OS=Homo sapiens OX=9606 GN=NUMBL PE=1 SV=1</t>
  </si>
  <si>
    <t>NUMBL</t>
  </si>
  <si>
    <t>Q9NQX3</t>
  </si>
  <si>
    <t>Gephyrin OS=Homo sapiens OX=9606 GN=GPHN PE=1 SV=1</t>
  </si>
  <si>
    <t>GPHN</t>
  </si>
  <si>
    <t>Q13613</t>
  </si>
  <si>
    <t>Myotubularin-related protein 1 OS=Homo sapiens OX=9606 GN=MTMR1 PE=1 SV=4</t>
  </si>
  <si>
    <t>MTMR1</t>
  </si>
  <si>
    <t>Q92747</t>
  </si>
  <si>
    <t>Actin-related protein 2/3 complex subunit 1A OS=Homo sapiens OX=9606 GN=ARPC1A PE=2 SV=2</t>
  </si>
  <si>
    <t>ARPC1A</t>
  </si>
  <si>
    <t>Q9GZU1</t>
  </si>
  <si>
    <t>Mucolipin-1 OS=Homo sapiens OX=9606 GN=MCOLN1 PE=1 SV=1</t>
  </si>
  <si>
    <t>MCOLN1</t>
  </si>
  <si>
    <t>Q8TEP8</t>
  </si>
  <si>
    <t>Centrosomal protein of 192 kDa OS=Homo sapiens OX=9606 GN=CEP192 PE=1 SV=3</t>
  </si>
  <si>
    <t>CEP192</t>
  </si>
  <si>
    <t>Q96NW4</t>
  </si>
  <si>
    <t>Ankyrin repeat domain-containing protein 27 OS=Homo sapiens OX=9606 GN=ANKRD27 PE=1 SV=2</t>
  </si>
  <si>
    <t>ANKRD27</t>
  </si>
  <si>
    <t>Q96EX3</t>
  </si>
  <si>
    <t>WD repeat-containing protein 34 OS=Homo sapiens OX=9606 GN=WDR34 PE=1 SV=2</t>
  </si>
  <si>
    <t>WDR34</t>
  </si>
  <si>
    <t>O14641</t>
  </si>
  <si>
    <t>Segment polarity protein dishevelled homolog DVL-2 OS=Homo sapiens OX=9606 GN=DVL2 PE=1 SV=1</t>
  </si>
  <si>
    <t>DVL2</t>
  </si>
  <si>
    <t>Q15633</t>
  </si>
  <si>
    <t>RISC-loading complex subunit TARBP2 OS=Homo sapiens OX=9606 GN=TARBP2 PE=1 SV=3</t>
  </si>
  <si>
    <t>TARBP2</t>
  </si>
  <si>
    <t>Q70E73</t>
  </si>
  <si>
    <t>Ras-associated and pleckstrin homology domains-containing protein 1 OS=Homo sapiens OX=9606 GN=RAPH1 PE=1 SV=3</t>
  </si>
  <si>
    <t>RAPH1</t>
  </si>
  <si>
    <t>P49914</t>
  </si>
  <si>
    <t>5-formyltetrahydrofolate cyclo-ligase OS=Homo sapiens OX=9606 GN=MTHFS PE=1 SV=2</t>
  </si>
  <si>
    <t>MTHFS</t>
  </si>
  <si>
    <t>Q9BTA9</t>
  </si>
  <si>
    <t>WW domain-containing adapter protein with coiled-coil OS=Homo sapiens OX=9606 GN=WAC PE=1 SV=3</t>
  </si>
  <si>
    <t>WAC</t>
  </si>
  <si>
    <t>O95167</t>
  </si>
  <si>
    <t>NADH dehydrogenase [ubiquinone] 1 alpha subcomplex subunit 3 OS=Homo sapiens OX=9606 GN=NDUFA3 PE=1 SV=1</t>
  </si>
  <si>
    <t>NDUFA3</t>
  </si>
  <si>
    <t>Q13330</t>
  </si>
  <si>
    <t>Metastasis-associated protein MTA1 OS=Homo sapiens OX=9606 GN=MTA1 PE=1 SV=2</t>
  </si>
  <si>
    <t>MTA1</t>
  </si>
  <si>
    <t>Q96HA7</t>
  </si>
  <si>
    <t>Tonsoku-like protein OS=Homo sapiens OX=9606 GN=TONSL PE=1 SV=2</t>
  </si>
  <si>
    <t>TONSL</t>
  </si>
  <si>
    <t>Q9BRR8</t>
  </si>
  <si>
    <t>G patch domain-containing protein 1 OS=Homo sapiens OX=9606 GN=GPATCH1 PE=1 SV=1</t>
  </si>
  <si>
    <t>GPATCH1</t>
  </si>
  <si>
    <t>Q9UMR2</t>
  </si>
  <si>
    <t>ATP-dependent RNA helicase DDX19B OS=Homo sapiens OX=9606 GN=DDX19B PE=1 SV=1</t>
  </si>
  <si>
    <t>DDX19B</t>
  </si>
  <si>
    <t>Q9BYC8</t>
  </si>
  <si>
    <t>39S ribosomal protein L32, mitochondrial OS=Homo sapiens OX=9606 GN=MRPL32 PE=1 SV=1</t>
  </si>
  <si>
    <t>MRPL32</t>
  </si>
  <si>
    <t>Q9GZN7</t>
  </si>
  <si>
    <t>Protein rogdi homolog OS=Homo sapiens OX=9606 GN=ROGDI PE=1 SV=1</t>
  </si>
  <si>
    <t>ROGDI</t>
  </si>
  <si>
    <t>Q7L8L6</t>
  </si>
  <si>
    <t>FAST kinase domain-containing protein 5, mitochondrial OS=Homo sapiens OX=9606 GN=FASTKD5 PE=1 SV=1</t>
  </si>
  <si>
    <t>FASTKD5</t>
  </si>
  <si>
    <t>Q2KHR2</t>
  </si>
  <si>
    <t>DNA-binding protein RFX7 OS=Homo sapiens OX=9606 GN=RFX7 PE=1 SV=1</t>
  </si>
  <si>
    <t>RFX7</t>
  </si>
  <si>
    <t>Q96DP5</t>
  </si>
  <si>
    <t>Methionyl-tRNA formyltransferase, mitochondrial OS=Homo sapiens OX=9606 GN=MTFMT PE=1 SV=2</t>
  </si>
  <si>
    <t>MTFMT</t>
  </si>
  <si>
    <t>Q9NVS2</t>
  </si>
  <si>
    <t>39S ribosomal protein S18a, mitochondrial OS=Homo sapiens OX=9606 GN=MRPS18A PE=1 SV=1</t>
  </si>
  <si>
    <t>MRPS18A</t>
  </si>
  <si>
    <t>Q8N1G1</t>
  </si>
  <si>
    <t>RNA exonuclease 1 homolog OS=Homo sapiens OX=9606 GN=REXO1 PE=1 SV=3</t>
  </si>
  <si>
    <t>REXO1</t>
  </si>
  <si>
    <t>P50395</t>
  </si>
  <si>
    <t>Rab GDP dissociation inhibitor beta OS=Homo sapiens OX=9606 GN=GDI2 PE=1 SV=2</t>
  </si>
  <si>
    <t>GDI2</t>
  </si>
  <si>
    <t>P15056</t>
  </si>
  <si>
    <t>Serine/threonine-protein kinase B-raf OS=Homo sapiens OX=9606 GN=BRAF PE=1 SV=4</t>
  </si>
  <si>
    <t>BRAF</t>
  </si>
  <si>
    <t>P49137</t>
  </si>
  <si>
    <t>MAP kinase-activated protein kinase 2 OS=Homo sapiens OX=9606 GN=MAPKAPK2 PE=1 SV=1</t>
  </si>
  <si>
    <t>MAPKAPK2</t>
  </si>
  <si>
    <t>Q8TBE9</t>
  </si>
  <si>
    <t>N-acylneuraminate-9-phosphatase OS=Homo sapiens OX=9606 GN=NANP PE=1 SV=1</t>
  </si>
  <si>
    <t>NANP</t>
  </si>
  <si>
    <t>Q96C00</t>
  </si>
  <si>
    <t>Zinc finger and BTB domain-containing protein 9 OS=Homo sapiens OX=9606 GN=ZBTB9 PE=1 SV=1</t>
  </si>
  <si>
    <t>ZBTB9</t>
  </si>
  <si>
    <t>O75616</t>
  </si>
  <si>
    <t>GTPase Era, mitochondrial OS=Homo sapiens OX=9606 GN=ERAL1 PE=1 SV=2</t>
  </si>
  <si>
    <t>ERAL1</t>
  </si>
  <si>
    <t>Q96EL2</t>
  </si>
  <si>
    <t>28S ribosomal protein S24, mitochondrial OS=Homo sapiens OX=9606 GN=MRPS24 PE=1 SV=1</t>
  </si>
  <si>
    <t>MRPS24</t>
  </si>
  <si>
    <t>Q0VGE8</t>
  </si>
  <si>
    <t>Zinc finger protein 816 OS=Homo sapiens OX=9606 GN=ZNF816 PE=2 SV=2</t>
  </si>
  <si>
    <t>ZNF816</t>
  </si>
  <si>
    <t>Q13535</t>
  </si>
  <si>
    <t>Serine/threonine-protein kinase ATR OS=Homo sapiens OX=9606 GN=ATR PE=1 SV=3</t>
  </si>
  <si>
    <t>ATR</t>
  </si>
  <si>
    <t>Q8TEH3</t>
  </si>
  <si>
    <t>DENN domain-containing protein 1A OS=Homo sapiens OX=9606 GN=DENND1A PE=1 SV=2</t>
  </si>
  <si>
    <t>DENND1A</t>
  </si>
  <si>
    <t>Q5THK1</t>
  </si>
  <si>
    <t>Protein PRR14L OS=Homo sapiens OX=9606 GN=PRR14L PE=1 SV=1</t>
  </si>
  <si>
    <t>PRR14L</t>
  </si>
  <si>
    <t>Q8IZT6</t>
  </si>
  <si>
    <t>Abnormal spindle-like microcephaly-associated protein OS=Homo sapiens OX=9606 GN=ASPM PE=1 SV=2</t>
  </si>
  <si>
    <t>ASPM</t>
  </si>
  <si>
    <t>O14578</t>
  </si>
  <si>
    <t>Citron Rho-interacting kinase OS=Homo sapiens OX=9606 GN=CIT PE=1 SV=2</t>
  </si>
  <si>
    <t>CIT</t>
  </si>
  <si>
    <t>Q92599</t>
  </si>
  <si>
    <t>Septin-8 OS=Homo sapiens OX=9606 GN=SEPTIN8 PE=1 SV=4</t>
  </si>
  <si>
    <t>SEPTIN8</t>
  </si>
  <si>
    <t>Q9NPF0</t>
  </si>
  <si>
    <t>CD320 antigen OS=Homo sapiens OX=9606 GN=CD320 PE=1 SV=1</t>
  </si>
  <si>
    <t>CD320</t>
  </si>
  <si>
    <t>P49336</t>
  </si>
  <si>
    <t>Cyclin-dependent kinase 8 OS=Homo sapiens OX=9606 GN=CDK8 PE=1 SV=1</t>
  </si>
  <si>
    <t>CDK8</t>
  </si>
  <si>
    <t>Q99575</t>
  </si>
  <si>
    <t>Ribonucleases P/MRP protein subunit POP1 OS=Homo sapiens OX=9606 GN=POP1 PE=1 SV=2</t>
  </si>
  <si>
    <t>POP1</t>
  </si>
  <si>
    <t>Q9NZ71</t>
  </si>
  <si>
    <t>Regulator of telomere elongation helicase 1 OS=Homo sapiens OX=9606 GN=RTEL1 PE=1 SV=2</t>
  </si>
  <si>
    <t>RTEL1</t>
  </si>
  <si>
    <t>Q9UKU7</t>
  </si>
  <si>
    <t>Isobutyryl-CoA dehydrogenase, mitochondrial OS=Homo sapiens OX=9606 GN=ACAD8 PE=1 SV=1</t>
  </si>
  <si>
    <t>ACAD8</t>
  </si>
  <si>
    <t>Q14202</t>
  </si>
  <si>
    <t>Zinc finger MYM-type protein 3 OS=Homo sapiens OX=9606 GN=ZMYM3 PE=1 SV=2</t>
  </si>
  <si>
    <t>ZMYM3</t>
  </si>
  <si>
    <t>P49773</t>
  </si>
  <si>
    <t>Histidine triad nucleotide-binding protein 1 OS=Homo sapiens OX=9606 GN=HINT1 PE=1 SV=2</t>
  </si>
  <si>
    <t>HINT1</t>
  </si>
  <si>
    <t>Q8N6T7</t>
  </si>
  <si>
    <t>NAD-dependent protein deacetylase sirtuin-6 OS=Homo sapiens OX=9606 GN=SIRT6 PE=1 SV=2</t>
  </si>
  <si>
    <t>SIRT6</t>
  </si>
  <si>
    <t>Q8WUI4</t>
  </si>
  <si>
    <t>Histone deacetylase 7 OS=Homo sapiens OX=9606 GN=HDAC7 PE=1 SV=2</t>
  </si>
  <si>
    <t>HDAC7</t>
  </si>
  <si>
    <t>Q8IXM3</t>
  </si>
  <si>
    <t>39S ribosomal protein L41, mitochondrial OS=Homo sapiens OX=9606 GN=MRPL41 PE=1 SV=1</t>
  </si>
  <si>
    <t>MRPL41</t>
  </si>
  <si>
    <t>Q9BU89</t>
  </si>
  <si>
    <t>Deoxyhypusine hydroxylase OS=Homo sapiens OX=9606 GN=DOHH PE=1 SV=1</t>
  </si>
  <si>
    <t>DOHH</t>
  </si>
  <si>
    <t>Q32NC0</t>
  </si>
  <si>
    <t>UPF0711 protein C18orf21 OS=Homo sapiens OX=9606 GN=C18orf21 PE=1 SV=1</t>
  </si>
  <si>
    <t>C18orf21</t>
  </si>
  <si>
    <t>Q9UHJ6</t>
  </si>
  <si>
    <t>Sedoheptulokinase OS=Homo sapiens OX=9606 GN=SHPK PE=1 SV=3</t>
  </si>
  <si>
    <t>SHPK</t>
  </si>
  <si>
    <t>O95219</t>
  </si>
  <si>
    <t>Sorting nexin-4 OS=Homo sapiens OX=9606 GN=SNX4 PE=1 SV=1</t>
  </si>
  <si>
    <t>SNX4</t>
  </si>
  <si>
    <t>Q9BZL1</t>
  </si>
  <si>
    <t>Ubiquitin-like protein 5 OS=Homo sapiens OX=9606 GN=UBL5 PE=1 SV=1</t>
  </si>
  <si>
    <t>UBL5</t>
  </si>
  <si>
    <t>P28749</t>
  </si>
  <si>
    <t>Retinoblastoma-like protein 1 OS=Homo sapiens OX=9606 GN=RBL1 PE=1 SV=3</t>
  </si>
  <si>
    <t>RBL1</t>
  </si>
  <si>
    <t>Q96BZ8</t>
  </si>
  <si>
    <t>Leukocyte receptor cluster member 1 OS=Homo sapiens OX=9606 GN=LENG1 PE=1 SV=1</t>
  </si>
  <si>
    <t>LENG1</t>
  </si>
  <si>
    <t>A6NHZ5</t>
  </si>
  <si>
    <t>Leucine-rich repeat-containing protein 14B OS=Homo sapiens OX=9606 GN=LRRC14B PE=3 SV=3</t>
  </si>
  <si>
    <t>LRRC14B</t>
  </si>
  <si>
    <t>O43298</t>
  </si>
  <si>
    <t>Zinc finger and BTB domain-containing protein 43 OS=Homo sapiens OX=9606 GN=ZBTB43 PE=1 SV=1</t>
  </si>
  <si>
    <t>ZBTB43</t>
  </si>
  <si>
    <t>Q96CT7</t>
  </si>
  <si>
    <t>Coiled-coil domain-containing protein 124 OS=Homo sapiens OX=9606 GN=CCDC124 PE=1 SV=1</t>
  </si>
  <si>
    <t>CCDC124</t>
  </si>
  <si>
    <t>O95104</t>
  </si>
  <si>
    <t>SR-related and CTD-associated factor 4 OS=Homo sapiens OX=9606 GN=SCAF4 PE=1 SV=3</t>
  </si>
  <si>
    <t>SCAF4</t>
  </si>
  <si>
    <t>Q9P2D1</t>
  </si>
  <si>
    <t>Chromodomain-helicase-DNA-binding protein 7 OS=Homo sapiens OX=9606 GN=CHD7 PE=1 SV=3</t>
  </si>
  <si>
    <t>CHD7</t>
  </si>
  <si>
    <t>Q68CZ2</t>
  </si>
  <si>
    <t>Tensin-3 OS=Homo sapiens OX=9606 GN=TNS3 PE=1 SV=2</t>
  </si>
  <si>
    <t>TNS3</t>
  </si>
  <si>
    <t>P43250</t>
  </si>
  <si>
    <t>G protein-coupled receptor kinase 6 OS=Homo sapiens OX=9606 GN=GRK6 PE=1 SV=2</t>
  </si>
  <si>
    <t>GRK6</t>
  </si>
  <si>
    <t>Q9UQR0</t>
  </si>
  <si>
    <t>Sex comb on midleg-like protein 2 OS=Homo sapiens OX=9606 GN=SCML2 PE=1 SV=1</t>
  </si>
  <si>
    <t>SCML2</t>
  </si>
  <si>
    <t>P63272</t>
  </si>
  <si>
    <t>Transcription elongation factor SPT4 OS=Homo sapiens OX=9606 GN=SUPT4H1 PE=1 SV=1</t>
  </si>
  <si>
    <t>SUPT4H1</t>
  </si>
  <si>
    <t>P49407</t>
  </si>
  <si>
    <t>Beta-arrestin-1 OS=Homo sapiens OX=9606 GN=ARRB1 PE=1 SV=2</t>
  </si>
  <si>
    <t>ARRB1</t>
  </si>
  <si>
    <t>Q8NG31</t>
  </si>
  <si>
    <t>Kinetochore scaffold 1 OS=Homo sapiens OX=9606 GN=KNL1 PE=1 SV=3</t>
  </si>
  <si>
    <t>KNL1</t>
  </si>
  <si>
    <t>Q53GL7</t>
  </si>
  <si>
    <t>Protein mono-ADP-ribosyltransferase PARP10 OS=Homo sapiens OX=9606 GN=PARP10 PE=1 SV=2</t>
  </si>
  <si>
    <t>PARP10</t>
  </si>
  <si>
    <t>O95900</t>
  </si>
  <si>
    <t>Mitochondrial mRNA pseudouridine synthase TRUB2 OS=Homo sapiens OX=9606 GN=TRUB2 PE=1 SV=1</t>
  </si>
  <si>
    <t>TRUB2</t>
  </si>
  <si>
    <t>Q96B36</t>
  </si>
  <si>
    <t>Proline-rich AKT1 substrate 1 OS=Homo sapiens OX=9606 GN=AKT1S1 PE=1 SV=1</t>
  </si>
  <si>
    <t>AKT1S1</t>
  </si>
  <si>
    <t>Q9H9G7</t>
  </si>
  <si>
    <t>Protein argonaute-3 OS=Homo sapiens OX=9606 GN=AGO3 PE=1 SV=2</t>
  </si>
  <si>
    <t>AGO3</t>
  </si>
  <si>
    <t>Q8WTS1</t>
  </si>
  <si>
    <t>1-acylglycerol-3-phosphate O-acyltransferase ABHD5 OS=Homo sapiens OX=9606 GN=ABHD5 PE=1 SV=1</t>
  </si>
  <si>
    <t>ABHD5</t>
  </si>
  <si>
    <t>Q5T3F8</t>
  </si>
  <si>
    <t>CSC1-like protein 2 OS=Homo sapiens OX=9606 GN=TMEM63B PE=1 SV=1</t>
  </si>
  <si>
    <t>TMEM63B</t>
  </si>
  <si>
    <t>O75419</t>
  </si>
  <si>
    <t>Cell division control protein 45 homolog OS=Homo sapiens OX=9606 GN=CDC45 PE=1 SV=1</t>
  </si>
  <si>
    <t>CDC45</t>
  </si>
  <si>
    <t>Q8WUQ7</t>
  </si>
  <si>
    <t>Cactin OS=Homo sapiens OX=9606 GN=CACTIN PE=1 SV=3</t>
  </si>
  <si>
    <t>CACTIN</t>
  </si>
  <si>
    <t>Q9NRN9</t>
  </si>
  <si>
    <t>Methyltransferase-like protein 5 OS=Homo sapiens OX=9606 GN=METTL5 PE=1 SV=1</t>
  </si>
  <si>
    <t>METTL5</t>
  </si>
  <si>
    <t>Q8IW35</t>
  </si>
  <si>
    <t>Centrosomal protein of 97 kDa OS=Homo sapiens OX=9606 GN=CEP97 PE=1 SV=1</t>
  </si>
  <si>
    <t>CEP97</t>
  </si>
  <si>
    <t>O75717</t>
  </si>
  <si>
    <t>WD repeat and HMG-box DNA-binding protein 1 OS=Homo sapiens OX=9606 GN=WDHD1 PE=1 SV=1</t>
  </si>
  <si>
    <t>WDHD1</t>
  </si>
  <si>
    <t>Q9BRT6</t>
  </si>
  <si>
    <t>Protein LLP homolog OS=Homo sapiens OX=9606 GN=LLPH PE=1 SV=1</t>
  </si>
  <si>
    <t>LLPH</t>
  </si>
  <si>
    <t>Q9BZE1</t>
  </si>
  <si>
    <t>39S ribosomal protein L37, mitochondrial OS=Homo sapiens OX=9606 GN=MRPL37 PE=1 SV=2</t>
  </si>
  <si>
    <t>MRPL37</t>
  </si>
  <si>
    <t>Q9UKK6</t>
  </si>
  <si>
    <t>NTF2-related export protein 1 OS=Homo sapiens OX=9606 GN=NXT1 PE=1 SV=1</t>
  </si>
  <si>
    <t>NXT1</t>
  </si>
  <si>
    <t>Q14135</t>
  </si>
  <si>
    <t>Transcription cofactor vestigial-like protein 4 OS=Homo sapiens OX=9606 GN=VGLL4 PE=1 SV=4</t>
  </si>
  <si>
    <t>VGLL4</t>
  </si>
  <si>
    <t>Q14119</t>
  </si>
  <si>
    <t>Vascular endothelial zinc finger 1 OS=Homo sapiens OX=9606 GN=VEZF1 PE=1 SV=2</t>
  </si>
  <si>
    <t>VEZF1</t>
  </si>
  <si>
    <t>Q2NKX9</t>
  </si>
  <si>
    <t>UPF0561 protein C2orf68 OS=Homo sapiens OX=9606 GN=C2orf68 PE=2 SV=1</t>
  </si>
  <si>
    <t>C2orf68</t>
  </si>
  <si>
    <t>Q9HCD5</t>
  </si>
  <si>
    <t>Nuclear receptor coactivator 5 OS=Homo sapiens OX=9606 GN=NCOA5 PE=1 SV=2</t>
  </si>
  <si>
    <t>NCOA5</t>
  </si>
  <si>
    <t>Q7Z333</t>
  </si>
  <si>
    <t>Probable helicase senataxin OS=Homo sapiens OX=9606 GN=SETX PE=1 SV=4</t>
  </si>
  <si>
    <t>SETX</t>
  </si>
  <si>
    <t>O95456</t>
  </si>
  <si>
    <t>Proteasome assembly chaperone 1 OS=Homo sapiens OX=9606 GN=PSMG1 PE=1 SV=1</t>
  </si>
  <si>
    <t>PSMG1</t>
  </si>
  <si>
    <t>O95402</t>
  </si>
  <si>
    <t>Mediator of RNA polymerase II transcription subunit 26 OS=Homo sapiens OX=9606 GN=MED26 PE=1 SV=2</t>
  </si>
  <si>
    <t>MED26</t>
  </si>
  <si>
    <t>Q96QU8</t>
  </si>
  <si>
    <t>Exportin-6 OS=Homo sapiens OX=9606 GN=XPO6 PE=1 SV=1</t>
  </si>
  <si>
    <t>XPO6</t>
  </si>
  <si>
    <t>O15417</t>
  </si>
  <si>
    <t>Trinucleotide repeat-containing gene 18 protein OS=Homo sapiens OX=9606 GN=TNRC18 PE=1 SV=3</t>
  </si>
  <si>
    <t>TNRC18</t>
  </si>
  <si>
    <t>Q9BQ90</t>
  </si>
  <si>
    <t>Kelch domain-containing protein 3 OS=Homo sapiens OX=9606 GN=KLHDC3 PE=2 SV=1</t>
  </si>
  <si>
    <t>KLHDC3</t>
  </si>
  <si>
    <t>Q9P2K2</t>
  </si>
  <si>
    <t>Thioredoxin domain-containing protein 16 OS=Homo sapiens OX=9606 GN=TXNDC16 PE=1 SV=4</t>
  </si>
  <si>
    <t>TXNDC16</t>
  </si>
  <si>
    <t>Q07864</t>
  </si>
  <si>
    <t>DNA polymerase epsilon catalytic subunit A OS=Homo sapiens OX=9606 GN=POLE PE=1 SV=5</t>
  </si>
  <si>
    <t>POLE</t>
  </si>
  <si>
    <t>Q8NFY9</t>
  </si>
  <si>
    <t>Kelch repeat and BTB domain-containing protein 8 OS=Homo sapiens OX=9606 GN=KBTBD8 PE=1 SV=2</t>
  </si>
  <si>
    <t>KBTBD8</t>
  </si>
  <si>
    <t>O60427</t>
  </si>
  <si>
    <t>Acyl-CoA (8-3)-desaturase OS=Homo sapiens OX=9606 GN=FADS1 PE=1 SV=3</t>
  </si>
  <si>
    <t>FADS1</t>
  </si>
  <si>
    <t>Q92833</t>
  </si>
  <si>
    <t>Protein Jumonji OS=Homo sapiens OX=9606 GN=JARID2 PE=1 SV=2</t>
  </si>
  <si>
    <t>JARID2</t>
  </si>
  <si>
    <t>P0DJ93</t>
  </si>
  <si>
    <t>Small integral membrane protein 13 OS=Homo sapiens OX=9606 GN=SMIM13 PE=3 SV=1</t>
  </si>
  <si>
    <t>SMIM13</t>
  </si>
  <si>
    <t>Q96F44</t>
  </si>
  <si>
    <t>E3 ubiquitin-protein ligase TRIM11 OS=Homo sapiens OX=9606 GN=TRIM11 PE=1 SV=2</t>
  </si>
  <si>
    <t>TRIM11</t>
  </si>
  <si>
    <t>Q13404</t>
  </si>
  <si>
    <t>Ubiquitin-conjugating enzyme E2 variant 1 OS=Homo sapiens OX=9606 GN=UBE2V1 PE=1 SV=2</t>
  </si>
  <si>
    <t>UBE2V1</t>
  </si>
  <si>
    <t>Q96AD5</t>
  </si>
  <si>
    <t>Patatin-like phospholipase domain-containing protein 2 OS=Homo sapiens OX=9606 GN=PNPLA2 PE=1 SV=1</t>
  </si>
  <si>
    <t>PNPLA2</t>
  </si>
  <si>
    <t>Q5JRX3</t>
  </si>
  <si>
    <t>Presequence protease, mitochondrial OS=Homo sapiens OX=9606 GN=PITRM1 PE=1 SV=3</t>
  </si>
  <si>
    <t>PITRM1</t>
  </si>
  <si>
    <t>Q9NY26</t>
  </si>
  <si>
    <t>Zinc transporter ZIP1 OS=Homo sapiens OX=9606 GN=SLC39A1 PE=1 SV=1</t>
  </si>
  <si>
    <t>SLC39A1</t>
  </si>
  <si>
    <t>P36551</t>
  </si>
  <si>
    <t>Oxygen-dependent coproporphyrinogen-III oxidase, mitochondrial OS=Homo sapiens OX=9606 GN=CPOX PE=1 SV=3</t>
  </si>
  <si>
    <t>CPOX</t>
  </si>
  <si>
    <t>Q6PJG2</t>
  </si>
  <si>
    <t>ELM2 and SANT domain-containing protein 1 OS=Homo sapiens OX=9606 GN=ELMSAN1 PE=1 SV=2</t>
  </si>
  <si>
    <t>ELMSAN1</t>
  </si>
  <si>
    <t>P07195</t>
  </si>
  <si>
    <t>L-lactate dehydrogenase B chain OS=Homo sapiens OX=9606 GN=LDHB PE=1 SV=2</t>
  </si>
  <si>
    <t>LDHB</t>
  </si>
  <si>
    <t>O75648</t>
  </si>
  <si>
    <t>Mitochondrial tRNA-specific 2-thiouridylase 1 OS=Homo sapiens OX=9606 GN=TRMU PE=1 SV=2</t>
  </si>
  <si>
    <t>TRMU</t>
  </si>
  <si>
    <t>Q8IYD1</t>
  </si>
  <si>
    <t>Eukaryotic peptide chain release factor GTP-binding subunit ERF3B OS=Homo sapiens OX=9606 GN=GSPT2 PE=1 SV=2</t>
  </si>
  <si>
    <t>GSPT2</t>
  </si>
  <si>
    <t>P54252</t>
  </si>
  <si>
    <t>Ataxin-3 OS=Homo sapiens OX=9606 GN=ATXN3 PE=1 SV=5</t>
  </si>
  <si>
    <t>ATXN3</t>
  </si>
  <si>
    <t>Q99873</t>
  </si>
  <si>
    <t>Protein arginine N-methyltransferase 1 OS=Homo sapiens OX=9606 GN=PRMT1 PE=1 SV=3</t>
  </si>
  <si>
    <t>PRMT1</t>
  </si>
  <si>
    <t>P32780</t>
  </si>
  <si>
    <t>General transcription factor IIH subunit 1 OS=Homo sapiens OX=9606 GN=GTF2H1 PE=1 SV=1</t>
  </si>
  <si>
    <t>GTF2H1</t>
  </si>
  <si>
    <t>Q8N0Z6</t>
  </si>
  <si>
    <t>Tetratricopeptide repeat protein 5 OS=Homo sapiens OX=9606 GN=TTC5 PE=1 SV=2</t>
  </si>
  <si>
    <t>TTC5</t>
  </si>
  <si>
    <t>O94916</t>
  </si>
  <si>
    <t>Nuclear factor of activated T-cells 5 OS=Homo sapiens OX=9606 GN=NFAT5 PE=1 SV=1</t>
  </si>
  <si>
    <t>NFAT5</t>
  </si>
  <si>
    <t>O15379</t>
  </si>
  <si>
    <t>Histone deacetylase 3 OS=Homo sapiens OX=9606 GN=HDAC3 PE=1 SV=2</t>
  </si>
  <si>
    <t>HDAC3</t>
  </si>
  <si>
    <t>Q96L91</t>
  </si>
  <si>
    <t>E1A-binding protein p400 OS=Homo sapiens OX=9606 GN=EP400 PE=1 SV=4</t>
  </si>
  <si>
    <t>EP400</t>
  </si>
  <si>
    <t>Q8WXX5</t>
  </si>
  <si>
    <t>DnaJ homolog subfamily C member 9 OS=Homo sapiens OX=9606 GN=DNAJC9 PE=1 SV=1</t>
  </si>
  <si>
    <t>DNAJC9</t>
  </si>
  <si>
    <t>Q9Y4B4</t>
  </si>
  <si>
    <t>Helicase ARIP4 OS=Homo sapiens OX=9606 GN=RAD54L2 PE=1 SV=4</t>
  </si>
  <si>
    <t>RAD54L2</t>
  </si>
  <si>
    <t>Q9BVL4</t>
  </si>
  <si>
    <t>Protein adenylyltransferase SelO, mitochondrial OS=Homo sapiens OX=9606 GN=SELENOO PE=1 SV=3</t>
  </si>
  <si>
    <t>SELENOO</t>
  </si>
  <si>
    <t>Q9BRX5</t>
  </si>
  <si>
    <t>DNA replication complex GINS protein PSF3 OS=Homo sapiens OX=9606 GN=GINS3 PE=1 SV=1</t>
  </si>
  <si>
    <t>GINS3</t>
  </si>
  <si>
    <t>Q9UMN6</t>
  </si>
  <si>
    <t>Histone-lysine N-methyltransferase 2B OS=Homo sapiens OX=9606 GN=KMT2B PE=1 SV=1</t>
  </si>
  <si>
    <t>KMT2B</t>
  </si>
  <si>
    <t>Q9ULT8</t>
  </si>
  <si>
    <t>E3 ubiquitin-protein ligase HECTD1 OS=Homo sapiens OX=9606 GN=HECTD1 PE=1 SV=3</t>
  </si>
  <si>
    <t>HECTD1</t>
  </si>
  <si>
    <t>Q13084</t>
  </si>
  <si>
    <t>39S ribosomal protein L28, mitochondrial OS=Homo sapiens OX=9606 GN=MRPL28 PE=1 SV=4</t>
  </si>
  <si>
    <t>MRPL28</t>
  </si>
  <si>
    <t>O15164</t>
  </si>
  <si>
    <t>Transcription intermediary factor 1-alpha OS=Homo sapiens OX=9606 GN=TRIM24 PE=1 SV=3</t>
  </si>
  <si>
    <t>TRIM24</t>
  </si>
  <si>
    <t>Q9BTC0</t>
  </si>
  <si>
    <t>Death-inducer obliterator 1 OS=Homo sapiens OX=9606 GN=DIDO1 PE=1 SV=5</t>
  </si>
  <si>
    <t>DIDO1</t>
  </si>
  <si>
    <t>Q9Y546</t>
  </si>
  <si>
    <t>Leucine-rich repeat-containing protein 42 OS=Homo sapiens OX=9606 GN=LRRC42 PE=1 SV=1</t>
  </si>
  <si>
    <t>LRRC42</t>
  </si>
  <si>
    <t>P35813</t>
  </si>
  <si>
    <t>Protein phosphatase 1A OS=Homo sapiens OX=9606 GN=PPM1A PE=1 SV=1</t>
  </si>
  <si>
    <t>PPM1A</t>
  </si>
  <si>
    <t>O00329</t>
  </si>
  <si>
    <t>Phosphatidylinositol 4,5-bisphosphate 3-kinase catalytic subunit delta isoform OS=Homo sapiens OX=9606 GN=PIK3CD PE=1 SV=2</t>
  </si>
  <si>
    <t>PIK3CD</t>
  </si>
  <si>
    <t>Q93086</t>
  </si>
  <si>
    <t>P2X purinoceptor 5 OS=Homo sapiens OX=9606 GN=P2RX5 PE=2 SV=4</t>
  </si>
  <si>
    <t>P2RX5</t>
  </si>
  <si>
    <t>O60921</t>
  </si>
  <si>
    <t>Checkpoint protein HUS1 OS=Homo sapiens OX=9606 GN=HUS1 PE=1 SV=1</t>
  </si>
  <si>
    <t>HUS1</t>
  </si>
  <si>
    <t>Q9UNK0</t>
  </si>
  <si>
    <t>Syntaxin-8 OS=Homo sapiens OX=9606 GN=STX8 PE=1 SV=2</t>
  </si>
  <si>
    <t>STX8</t>
  </si>
  <si>
    <t>Q13616</t>
  </si>
  <si>
    <t>Cullin-1 OS=Homo sapiens OX=9606 GN=CUL1 PE=1 SV=2</t>
  </si>
  <si>
    <t>CUL1</t>
  </si>
  <si>
    <t>O15021</t>
  </si>
  <si>
    <t>Microtubule-associated serine/threonine-protein kinase 4 OS=Homo sapiens OX=9606 GN=MAST4 PE=1 SV=4</t>
  </si>
  <si>
    <t>MAST4</t>
  </si>
  <si>
    <t>P47989</t>
  </si>
  <si>
    <t>Xanthine dehydrogenase/oxidase OS=Homo sapiens OX=9606 GN=XDH PE=1 SV=4</t>
  </si>
  <si>
    <t>XDH</t>
  </si>
  <si>
    <t>Q00688</t>
  </si>
  <si>
    <t>Peptidyl-prolyl cis-trans isomerase FKBP3 OS=Homo sapiens OX=9606 GN=FKBP3 PE=1 SV=1</t>
  </si>
  <si>
    <t>FKBP3</t>
  </si>
  <si>
    <t>O43709</t>
  </si>
  <si>
    <t>Probable 18S rRNA (guanine-N(7))-methyltransferase OS=Homo sapiens OX=9606 GN=BUD23 PE=1 SV=2</t>
  </si>
  <si>
    <t>BUD23</t>
  </si>
  <si>
    <t>Q6ZNW5</t>
  </si>
  <si>
    <t>GDP-D-glucose phosphorylase 1 OS=Homo sapiens OX=9606 GN=GDPGP1 PE=1 SV=2</t>
  </si>
  <si>
    <t>GDPGP1</t>
  </si>
  <si>
    <t>Q9NVF7</t>
  </si>
  <si>
    <t>F-box only protein 28 OS=Homo sapiens OX=9606 GN=FBXO28 PE=1 SV=1</t>
  </si>
  <si>
    <t>FBXO28</t>
  </si>
  <si>
    <t>Q9UI09</t>
  </si>
  <si>
    <t>NADH dehydrogenase [ubiquinone] 1 alpha subcomplex subunit 12 OS=Homo sapiens OX=9606 GN=NDUFA12 PE=1 SV=1</t>
  </si>
  <si>
    <t>NDUFA12</t>
  </si>
  <si>
    <t>O75146</t>
  </si>
  <si>
    <t>Huntingtin-interacting protein 1-related protein OS=Homo sapiens OX=9606 GN=HIP1R PE=1 SV=2</t>
  </si>
  <si>
    <t>HIP1R</t>
  </si>
  <si>
    <t>Q71F56</t>
  </si>
  <si>
    <t>Mediator of RNA polymerase II transcription subunit 13-like OS=Homo sapiens OX=9606 GN=MED13L PE=1 SV=1</t>
  </si>
  <si>
    <t>MED13L</t>
  </si>
  <si>
    <t>Q9NVM4</t>
  </si>
  <si>
    <t>Protein arginine N-methyltransferase 7 OS=Homo sapiens OX=9606 GN=PRMT7 PE=1 SV=1</t>
  </si>
  <si>
    <t>PRMT7</t>
  </si>
  <si>
    <t>Q8TCY9</t>
  </si>
  <si>
    <t>Up-regulator of cell proliferation OS=Homo sapiens OX=9606 GN=URGCP PE=1 SV=2</t>
  </si>
  <si>
    <t>URGCP</t>
  </si>
  <si>
    <t>Q9Y5T4</t>
  </si>
  <si>
    <t>DnaJ homolog subfamily C member 15 OS=Homo sapiens OX=9606 GN=DNAJC15 PE=1 SV=2</t>
  </si>
  <si>
    <t>DNAJC15</t>
  </si>
  <si>
    <t>O95239</t>
  </si>
  <si>
    <t>Chromosome-associated kinesin KIF4A OS=Homo sapiens OX=9606 GN=KIF4A PE=1 SV=3</t>
  </si>
  <si>
    <t>KIF4A</t>
  </si>
  <si>
    <t>Q3ZAQ7</t>
  </si>
  <si>
    <t>Vacuolar ATPase assembly integral membrane protein VMA21 OS=Homo sapiens OX=9606 GN=VMA21 PE=1 SV=1</t>
  </si>
  <si>
    <t>VMA21</t>
  </si>
  <si>
    <t>Q99447</t>
  </si>
  <si>
    <t>Ethanolamine-phosphate cytidylyltransferase OS=Homo sapiens OX=9606 GN=PCYT2 PE=1 SV=1</t>
  </si>
  <si>
    <t>PCYT2</t>
  </si>
  <si>
    <t>P62861</t>
  </si>
  <si>
    <t>40S ribosomal protein S30 OS=Homo sapiens OX=9606 GN=FAU PE=1 SV=1</t>
  </si>
  <si>
    <t>FAU</t>
  </si>
  <si>
    <t>O43491</t>
  </si>
  <si>
    <t>Band 4.1-like protein 2 OS=Homo sapiens OX=9606 GN=EPB41L2 PE=1 SV=1</t>
  </si>
  <si>
    <t>EPB41L2</t>
  </si>
  <si>
    <t>Q9H5Q4</t>
  </si>
  <si>
    <t>Dimethyladenosine transferase 2, mitochondrial OS=Homo sapiens OX=9606 GN=TFB2M PE=1 SV=1</t>
  </si>
  <si>
    <t>TFB2M</t>
  </si>
  <si>
    <t>P35241</t>
  </si>
  <si>
    <t>Radixin OS=Homo sapiens OX=9606 GN=RDX PE=1 SV=1</t>
  </si>
  <si>
    <t>RDX</t>
  </si>
  <si>
    <t>Q7Z6J9</t>
  </si>
  <si>
    <t>tRNA-splicing endonuclease subunit Sen54 OS=Homo sapiens OX=9606 GN=TSEN54 PE=1 SV=3</t>
  </si>
  <si>
    <t>TSEN54</t>
  </si>
  <si>
    <t>P33316</t>
  </si>
  <si>
    <t>Deoxyuridine 5'-triphosphate nucleotidohydrolase, mitochondrial OS=Homo sapiens OX=9606 GN=DUT PE=1 SV=4</t>
  </si>
  <si>
    <t>DUT</t>
  </si>
  <si>
    <t>Q13444</t>
  </si>
  <si>
    <t>Disintegrin and metalloproteinase domain-containing protein 15 OS=Homo sapiens OX=9606 GN=ADAM15 PE=1 SV=4</t>
  </si>
  <si>
    <t>ADAM15</t>
  </si>
  <si>
    <t>O75376</t>
  </si>
  <si>
    <t>Nuclear receptor corepressor 1 OS=Homo sapiens OX=9606 GN=NCOR1 PE=1 SV=2</t>
  </si>
  <si>
    <t>NCOR1</t>
  </si>
  <si>
    <t>Q96EH3</t>
  </si>
  <si>
    <t>Mitochondrial assembly of ribosomal large subunit protein 1 OS=Homo sapiens OX=9606 GN=MALSU1 PE=1 SV=1</t>
  </si>
  <si>
    <t>MALSU1</t>
  </si>
  <si>
    <t>Q5TA45</t>
  </si>
  <si>
    <t>Integrator complex subunit 11 OS=Homo sapiens OX=9606 GN=INTS11 PE=1 SV=2</t>
  </si>
  <si>
    <t>INTS11</t>
  </si>
  <si>
    <t>P62487</t>
  </si>
  <si>
    <t>DNA-directed RNA polymerase II subunit RPB7 OS=Homo sapiens OX=9606 GN=POLR2G PE=1 SV=1</t>
  </si>
  <si>
    <t>POLR2G</t>
  </si>
  <si>
    <t>O75817</t>
  </si>
  <si>
    <t>Ribonuclease P protein subunit p20 OS=Homo sapiens OX=9606 GN=POP7 PE=1 SV=2</t>
  </si>
  <si>
    <t>POP7</t>
  </si>
  <si>
    <t>Q14451</t>
  </si>
  <si>
    <t>Growth factor receptor-bound protein 7 OS=Homo sapiens OX=9606 GN=GRB7 PE=1 SV=2</t>
  </si>
  <si>
    <t>GRB7</t>
  </si>
  <si>
    <t>O94923</t>
  </si>
  <si>
    <t>D-glucuronyl C5-epimerase OS=Homo sapiens OX=9606 GN=GLCE PE=1 SV=3</t>
  </si>
  <si>
    <t>GLCE</t>
  </si>
  <si>
    <t>P63010</t>
  </si>
  <si>
    <t>AP-2 complex subunit beta OS=Homo sapiens OX=9606 GN=AP2B1 PE=1 SV=1</t>
  </si>
  <si>
    <t>AP2B1</t>
  </si>
  <si>
    <t>P22392</t>
  </si>
  <si>
    <t>Nucleoside diphosphate kinase B OS=Homo sapiens OX=9606 GN=NME2 PE=1 SV=1</t>
  </si>
  <si>
    <t>NME2</t>
  </si>
  <si>
    <t>P52657</t>
  </si>
  <si>
    <t>Transcription initiation factor IIA subunit 2 OS=Homo sapiens OX=9606 GN=GTF2A2 PE=1 SV=1</t>
  </si>
  <si>
    <t>GTF2A2</t>
  </si>
  <si>
    <t>O14757</t>
  </si>
  <si>
    <t>Serine/threonine-protein kinase Chk1 OS=Homo sapiens OX=9606 GN=CHEK1 PE=1 SV=2</t>
  </si>
  <si>
    <t>CHEK1</t>
  </si>
  <si>
    <t>Q07820</t>
  </si>
  <si>
    <t>Induced myeloid leukemia cell differentiation protein Mcl-1 OS=Homo sapiens OX=9606 GN=MCL1 PE=1 SV=3</t>
  </si>
  <si>
    <t>MCL1</t>
  </si>
  <si>
    <t>Q9P2G1</t>
  </si>
  <si>
    <t>Ankyrin repeat and IBR domain-containing protein 1 OS=Homo sapiens OX=9606 GN=ANKIB1 PE=1 SV=3</t>
  </si>
  <si>
    <t>ANKIB1</t>
  </si>
  <si>
    <t>Q9NQ88</t>
  </si>
  <si>
    <t>Fructose-2,6-bisphosphatase TIGAR OS=Homo sapiens OX=9606 GN=TIGAR PE=1 SV=1</t>
  </si>
  <si>
    <t>TIGAR</t>
  </si>
  <si>
    <t>Q9H6U6</t>
  </si>
  <si>
    <t>Breast carcinoma-amplified sequence 3 OS=Homo sapiens OX=9606 GN=BCAS3 PE=1 SV=3</t>
  </si>
  <si>
    <t>BCAS3</t>
  </si>
  <si>
    <t>Q9BW66</t>
  </si>
  <si>
    <t>Cyclin-dependent kinase 2-interacting protein OS=Homo sapiens OX=9606 GN=CINP PE=1 SV=1</t>
  </si>
  <si>
    <t>CINP</t>
  </si>
  <si>
    <t>Q9Y597</t>
  </si>
  <si>
    <t>BTB/POZ domain-containing protein KCTD3 OS=Homo sapiens OX=9606 GN=KCTD3 PE=1 SV=2</t>
  </si>
  <si>
    <t>KCTD3</t>
  </si>
  <si>
    <t>Q9ULE6</t>
  </si>
  <si>
    <t>Paladin OS=Homo sapiens OX=9606 GN=PALD1 PE=1 SV=3</t>
  </si>
  <si>
    <t>PALD1</t>
  </si>
  <si>
    <t>O75607</t>
  </si>
  <si>
    <t>Nucleoplasmin-3 OS=Homo sapiens OX=9606 GN=NPM3 PE=1 SV=3</t>
  </si>
  <si>
    <t>NPM3</t>
  </si>
  <si>
    <t>Q9GZT9</t>
  </si>
  <si>
    <t>Egl nine homolog 1 OS=Homo sapiens OX=9606 GN=EGLN1 PE=1 SV=1</t>
  </si>
  <si>
    <t>EGLN1</t>
  </si>
  <si>
    <t>Q8NB37</t>
  </si>
  <si>
    <t>Glutamine amidotransferase-like class 1 domain-containing protein 1 OS=Homo sapiens OX=9606 GN=GATD1 PE=1 SV=1</t>
  </si>
  <si>
    <t>GATD1</t>
  </si>
  <si>
    <t>P06132</t>
  </si>
  <si>
    <t>Uroporphyrinogen decarboxylase OS=Homo sapiens OX=9606 GN=UROD PE=1 SV=2</t>
  </si>
  <si>
    <t>UROD</t>
  </si>
  <si>
    <t>Q92990</t>
  </si>
  <si>
    <t>Glomulin OS=Homo sapiens OX=9606 GN=GLMN PE=1 SV=2</t>
  </si>
  <si>
    <t>GLMN</t>
  </si>
  <si>
    <t>Q96II8</t>
  </si>
  <si>
    <t>DISP complex protein LRCH3 OS=Homo sapiens OX=9606 GN=LRCH3 PE=1 SV=2</t>
  </si>
  <si>
    <t>LRCH3</t>
  </si>
  <si>
    <t>Q9BUR4</t>
  </si>
  <si>
    <t>Telomerase Cajal body protein 1 OS=Homo sapiens OX=9606 GN=WRAP53 PE=1 SV=1</t>
  </si>
  <si>
    <t>WRAP53</t>
  </si>
  <si>
    <t>Q96CB8</t>
  </si>
  <si>
    <t>Integrator complex subunit 12 OS=Homo sapiens OX=9606 GN=INTS12 PE=1 SV=1</t>
  </si>
  <si>
    <t>INTS12</t>
  </si>
  <si>
    <t>Q9NPF4</t>
  </si>
  <si>
    <t>Probable tRNA N6-adenosine threonylcarbamoyltransferase OS=Homo sapiens OX=9606 GN=OSGEP PE=1 SV=1</t>
  </si>
  <si>
    <t>OSGEP</t>
  </si>
  <si>
    <t>Q8TA86</t>
  </si>
  <si>
    <t>Retinitis pigmentosa 9 protein OS=Homo sapiens OX=9606 GN=RP9 PE=1 SV=2</t>
  </si>
  <si>
    <t>RP9</t>
  </si>
  <si>
    <t>Q9HAV0</t>
  </si>
  <si>
    <t>Guanine nucleotide-binding protein subunit beta-4 OS=Homo sapiens OX=9606 GN=GNB4 PE=1 SV=3</t>
  </si>
  <si>
    <t>GNB4</t>
  </si>
  <si>
    <t>P34896</t>
  </si>
  <si>
    <t>Serine hydroxymethyltransferase, cytosolic OS=Homo sapiens OX=9606 GN=SHMT1 PE=1 SV=1</t>
  </si>
  <si>
    <t>SHMT1</t>
  </si>
  <si>
    <t>P52434</t>
  </si>
  <si>
    <t>DNA-directed RNA polymerases I, II, and III subunit RPABC3 OS=Homo sapiens OX=9606 GN=POLR2H PE=1 SV=4</t>
  </si>
  <si>
    <t>POLR2H</t>
  </si>
  <si>
    <t>Q8N806</t>
  </si>
  <si>
    <t>Putative E3 ubiquitin-protein ligase UBR7 OS=Homo sapiens OX=9606 GN=UBR7 PE=1 SV=2</t>
  </si>
  <si>
    <t>UBR7</t>
  </si>
  <si>
    <t>Q9NY33</t>
  </si>
  <si>
    <t>Dipeptidyl peptidase 3 OS=Homo sapiens OX=9606 GN=DPP3 PE=1 SV=2</t>
  </si>
  <si>
    <t>DPP3</t>
  </si>
  <si>
    <t>P98179</t>
  </si>
  <si>
    <t>RNA-binding protein 3 OS=Homo sapiens OX=9606 GN=RBM3 PE=1 SV=1</t>
  </si>
  <si>
    <t>RBM3</t>
  </si>
  <si>
    <t>Q15172</t>
  </si>
  <si>
    <t>Serine/threonine-protein phosphatase 2A 56 kDa regulatory subunit alpha isoform OS=Homo sapiens OX=9606 GN=PPP2R5A PE=1 SV=1</t>
  </si>
  <si>
    <t>PPP2R5A</t>
  </si>
  <si>
    <t>Q8NDF8</t>
  </si>
  <si>
    <t>Terminal nucleotidyltransferase 4B OS=Homo sapiens OX=9606 GN=TENT4B PE=1 SV=2</t>
  </si>
  <si>
    <t>TENT4B</t>
  </si>
  <si>
    <t>O95696</t>
  </si>
  <si>
    <t>Bromodomain-containing protein 1 OS=Homo sapiens OX=9606 GN=BRD1 PE=1 SV=1</t>
  </si>
  <si>
    <t>BRD1</t>
  </si>
  <si>
    <t>Q96ED9</t>
  </si>
  <si>
    <t>Protein Hook homolog 2 OS=Homo sapiens OX=9606 GN=HOOK2 PE=1 SV=3</t>
  </si>
  <si>
    <t>HOOK2</t>
  </si>
  <si>
    <t>O14933</t>
  </si>
  <si>
    <t>Ubiquitin/ISG15-conjugating enzyme E2 L6 OS=Homo sapiens OX=9606 GN=UBE2L6 PE=1 SV=4</t>
  </si>
  <si>
    <t>UBE2L6</t>
  </si>
  <si>
    <t>Q5VWQ0</t>
  </si>
  <si>
    <t>Lysine-specific demethylase 9 OS=Homo sapiens OX=9606 GN=RSBN1 PE=1 SV=2</t>
  </si>
  <si>
    <t>RSBN1</t>
  </si>
  <si>
    <t>P30566</t>
  </si>
  <si>
    <t>Adenylosuccinate lyase OS=Homo sapiens OX=9606 GN=ADSL PE=1 SV=2</t>
  </si>
  <si>
    <t>ADSL</t>
  </si>
  <si>
    <t>Q99497</t>
  </si>
  <si>
    <t>Protein/nucleic acid deglycase DJ-1 OS=Homo sapiens OX=9606 GN=PARK7 PE=1 SV=2</t>
  </si>
  <si>
    <t>PARK7</t>
  </si>
  <si>
    <t>O75165</t>
  </si>
  <si>
    <t>DnaJ homolog subfamily C member 13 OS=Homo sapiens OX=9606 GN=DNAJC13 PE=1 SV=5</t>
  </si>
  <si>
    <t>DNAJC13</t>
  </si>
  <si>
    <t>Q5TDH0</t>
  </si>
  <si>
    <t>Protein DDI1 homolog 2 OS=Homo sapiens OX=9606 GN=DDI2 PE=1 SV=1</t>
  </si>
  <si>
    <t>DDI2</t>
  </si>
  <si>
    <t>P46777</t>
  </si>
  <si>
    <t>60S ribosomal protein L5 OS=Homo sapiens OX=9606 GN=RPL5 PE=1 SV=3</t>
  </si>
  <si>
    <t>RPL5</t>
  </si>
  <si>
    <t>P01137</t>
  </si>
  <si>
    <t>Transforming growth factor beta-1 proprotein OS=Homo sapiens OX=9606 GN=TGFB1 PE=1 SV=2</t>
  </si>
  <si>
    <t>TGFB1</t>
  </si>
  <si>
    <t>P06454</t>
  </si>
  <si>
    <t>Prothymosin alpha OS=Homo sapiens OX=9606 GN=PTMA PE=1 SV=2</t>
  </si>
  <si>
    <t>PTMA</t>
  </si>
  <si>
    <t>Q5SQN1</t>
  </si>
  <si>
    <t>Synaptosomal-associated protein 47 OS=Homo sapiens OX=9606 GN=SNAP47 PE=1 SV=3</t>
  </si>
  <si>
    <t>SNAP47</t>
  </si>
  <si>
    <t>Q96DM3</t>
  </si>
  <si>
    <t>Regulator of MON1-CCZ1 complex OS=Homo sapiens OX=9606 GN=RMC1 PE=1 SV=2</t>
  </si>
  <si>
    <t>RMC1</t>
  </si>
  <si>
    <t>P49207</t>
  </si>
  <si>
    <t>60S ribosomal protein L34 OS=Homo sapiens OX=9606 GN=RPL34 PE=1 SV=3</t>
  </si>
  <si>
    <t>RPL34</t>
  </si>
  <si>
    <t>Q969G6</t>
  </si>
  <si>
    <t>Riboflavin kinase OS=Homo sapiens OX=9606 GN=RFK PE=1 SV=2</t>
  </si>
  <si>
    <t>RFK</t>
  </si>
  <si>
    <t>O75911</t>
  </si>
  <si>
    <t>Short-chain dehydrogenase/reductase 3 OS=Homo sapiens OX=9606 GN=DHRS3 PE=1 SV=2</t>
  </si>
  <si>
    <t>DHRS3</t>
  </si>
  <si>
    <t>P61764</t>
  </si>
  <si>
    <t>Syntaxin-binding protein 1 OS=Homo sapiens OX=9606 GN=STXBP1 PE=1 SV=1</t>
  </si>
  <si>
    <t>STXBP1</t>
  </si>
  <si>
    <t>Q6ZRI6</t>
  </si>
  <si>
    <t>Uncharacterized protein C15orf39 OS=Homo sapiens OX=9606 GN=C15orf39 PE=1 SV=3</t>
  </si>
  <si>
    <t>C15orf39</t>
  </si>
  <si>
    <t>O94768</t>
  </si>
  <si>
    <t>Serine/threonine-protein kinase 17B OS=Homo sapiens OX=9606 GN=STK17B PE=1 SV=1</t>
  </si>
  <si>
    <t>STK17B</t>
  </si>
  <si>
    <t>Q8TF46</t>
  </si>
  <si>
    <t>DIS3-like exonuclease 1 OS=Homo sapiens OX=9606 GN=DIS3L PE=1 SV=2</t>
  </si>
  <si>
    <t>DIS3L</t>
  </si>
  <si>
    <t>Q9P2N6</t>
  </si>
  <si>
    <t>KAT8 regulatory NSL complex subunit 3 OS=Homo sapiens OX=9606 GN=KANSL3 PE=1 SV=2</t>
  </si>
  <si>
    <t>KANSL3</t>
  </si>
  <si>
    <t>P30520</t>
  </si>
  <si>
    <t>Adenylosuccinate synthetase isozyme 2 OS=Homo sapiens OX=9606 GN=ADSS2 PE=1 SV=3</t>
  </si>
  <si>
    <t>ADSS2</t>
  </si>
  <si>
    <t>Q14156</t>
  </si>
  <si>
    <t>Protein EFR3 homolog A OS=Homo sapiens OX=9606 GN=EFR3A PE=1 SV=2</t>
  </si>
  <si>
    <t>EFR3A</t>
  </si>
  <si>
    <t>P31153</t>
  </si>
  <si>
    <t>S-adenosylmethionine synthase isoform type-2 OS=Homo sapiens OX=9606 GN=MAT2A PE=1 SV=1</t>
  </si>
  <si>
    <t>MAT2A</t>
  </si>
  <si>
    <t>Q96HC4</t>
  </si>
  <si>
    <t>PDZ and LIM domain protein 5 OS=Homo sapiens OX=9606 GN=PDLIM5 PE=1 SV=5</t>
  </si>
  <si>
    <t>PDLIM5</t>
  </si>
  <si>
    <t>Q9BTY7</t>
  </si>
  <si>
    <t>Protein HGH1 homolog OS=Homo sapiens OX=9606 GN=HGH1 PE=1 SV=1</t>
  </si>
  <si>
    <t>HGH1</t>
  </si>
  <si>
    <t>P49840</t>
  </si>
  <si>
    <t>Glycogen synthase kinase-3 alpha OS=Homo sapiens OX=9606 GN=GSK3A PE=1 SV=2</t>
  </si>
  <si>
    <t>GSK3A</t>
  </si>
  <si>
    <t>P52789</t>
  </si>
  <si>
    <t>Hexokinase-2 OS=Homo sapiens OX=9606 GN=HK2 PE=1 SV=2</t>
  </si>
  <si>
    <t>HK2</t>
  </si>
  <si>
    <t>O43422</t>
  </si>
  <si>
    <t>52 kDa repressor of the inhibitor of the protein kinase OS=Homo sapiens OX=9606 GN=THAP12 PE=1 SV=2</t>
  </si>
  <si>
    <t>THAP12</t>
  </si>
  <si>
    <t>Q9HCC0</t>
  </si>
  <si>
    <t>Methylcrotonoyl-CoA carboxylase beta chain, mitochondrial OS=Homo sapiens OX=9606 GN=MCCC2 PE=1 SV=1</t>
  </si>
  <si>
    <t>MCCC2</t>
  </si>
  <si>
    <t>Q99490</t>
  </si>
  <si>
    <t>Arf-GAP with GTPase, ANK repeat and PH domain-containing protein 2 OS=Homo sapiens OX=9606 GN=AGAP2 PE=1 SV=2</t>
  </si>
  <si>
    <t>AGAP2</t>
  </si>
  <si>
    <t>Q9Y6B7</t>
  </si>
  <si>
    <t>AP-4 complex subunit beta-1 OS=Homo sapiens OX=9606 GN=AP4B1 PE=1 SV=2</t>
  </si>
  <si>
    <t>AP4B1</t>
  </si>
  <si>
    <t>Q96G03</t>
  </si>
  <si>
    <t>Phosphoglucomutase-2 OS=Homo sapiens OX=9606 GN=PGM2 PE=1 SV=4</t>
  </si>
  <si>
    <t>PGM2</t>
  </si>
  <si>
    <t>Q8IUH4</t>
  </si>
  <si>
    <t>Palmitoyltransferase ZDHHC13 OS=Homo sapiens OX=9606 GN=ZDHHC13 PE=1 SV=3</t>
  </si>
  <si>
    <t>ZDHHC13</t>
  </si>
  <si>
    <t>Q8WYQ5</t>
  </si>
  <si>
    <t>Microprocessor complex subunit DGCR8 OS=Homo sapiens OX=9606 GN=DGCR8 PE=1 SV=1</t>
  </si>
  <si>
    <t>DGCR8</t>
  </si>
  <si>
    <t>Q6P1Q9</t>
  </si>
  <si>
    <t>tRNA N(3)-methylcytidine methyltransferase METTL2B OS=Homo sapiens OX=9606 GN=METTL2B PE=1 SV=3</t>
  </si>
  <si>
    <t>METTL2B</t>
  </si>
  <si>
    <t>Q8TDP1</t>
  </si>
  <si>
    <t>Ribonuclease H2 subunit C OS=Homo sapiens OX=9606 GN=RNASEH2C PE=1 SV=1</t>
  </si>
  <si>
    <t>RNASEH2C</t>
  </si>
  <si>
    <t>Q9P015</t>
  </si>
  <si>
    <t>39S ribosomal protein L15, mitochondrial OS=Homo sapiens OX=9606 GN=MRPL15 PE=1 SV=1</t>
  </si>
  <si>
    <t>MRPL15</t>
  </si>
  <si>
    <t>O60502</t>
  </si>
  <si>
    <t>Protein O-GlcNAcase OS=Homo sapiens OX=9606 GN=OGA PE=1 SV=2</t>
  </si>
  <si>
    <t>OGA</t>
  </si>
  <si>
    <t>P48634</t>
  </si>
  <si>
    <t>Protein PRRC2A OS=Homo sapiens OX=9606 GN=PRRC2A PE=1 SV=3</t>
  </si>
  <si>
    <t>PRRC2A</t>
  </si>
  <si>
    <t>Q63HN8</t>
  </si>
  <si>
    <t>E3 ubiquitin-protein ligase RNF213 OS=Homo sapiens OX=9606 GN=RNF213 PE=1 SV=3</t>
  </si>
  <si>
    <t>RNF213</t>
  </si>
  <si>
    <t>O75153</t>
  </si>
  <si>
    <t>Clustered mitochondria protein homolog OS=Homo sapiens OX=9606 GN=CLUH PE=1 SV=2</t>
  </si>
  <si>
    <t>CLUH</t>
  </si>
  <si>
    <t>Q86UV5</t>
  </si>
  <si>
    <t>Ubiquitin carboxyl-terminal hydrolase 48 OS=Homo sapiens OX=9606 GN=USP48 PE=1 SV=1</t>
  </si>
  <si>
    <t>USP48</t>
  </si>
  <si>
    <t>O76031</t>
  </si>
  <si>
    <t>ATP-dependent Clp protease ATP-binding subunit clpX-like, mitochondrial OS=Homo sapiens OX=9606 GN=CLPX PE=1 SV=2</t>
  </si>
  <si>
    <t>CLPX</t>
  </si>
  <si>
    <t>Q9NVZ3</t>
  </si>
  <si>
    <t>Adaptin ear-binding coat-associated protein 2 OS=Homo sapiens OX=9606 GN=NECAP2 PE=1 SV=1</t>
  </si>
  <si>
    <t>NECAP2</t>
  </si>
  <si>
    <t>Q9C0B7</t>
  </si>
  <si>
    <t>Transport and Golgi organization protein 6 homolog OS=Homo sapiens OX=9606 GN=TANGO6 PE=1 SV=2</t>
  </si>
  <si>
    <t>TANGO6</t>
  </si>
  <si>
    <t>Q96P11</t>
  </si>
  <si>
    <t>Probable 28S rRNA (cytosine-C(5))-methyltransferase OS=Homo sapiens OX=9606 GN=NSUN5 PE=1 SV=2</t>
  </si>
  <si>
    <t>NSUN5</t>
  </si>
  <si>
    <t>Q96T88</t>
  </si>
  <si>
    <t>E3 ubiquitin-protein ligase UHRF1 OS=Homo sapiens OX=9606 GN=UHRF1 PE=1 SV=1</t>
  </si>
  <si>
    <t>UHRF1</t>
  </si>
  <si>
    <t>Q969S8</t>
  </si>
  <si>
    <t>Polyamine deacetylase HDAC10 OS=Homo sapiens OX=9606 GN=HDAC10 PE=1 SV=1</t>
  </si>
  <si>
    <t>HDAC10</t>
  </si>
  <si>
    <t>Q8WW12</t>
  </si>
  <si>
    <t>PEST proteolytic signal-containing nuclear protein OS=Homo sapiens OX=9606 GN=PCNP PE=1 SV=2</t>
  </si>
  <si>
    <t>PCNP</t>
  </si>
  <si>
    <t>P82650</t>
  </si>
  <si>
    <t>28S ribosomal protein S22, mitochondrial OS=Homo sapiens OX=9606 GN=MRPS22 PE=1 SV=1</t>
  </si>
  <si>
    <t>MRPS22</t>
  </si>
  <si>
    <t>Q9BTE3</t>
  </si>
  <si>
    <t>Mini-chromosome maintenance complex-binding protein OS=Homo sapiens OX=9606 GN=MCMBP PE=1 SV=2</t>
  </si>
  <si>
    <t>MCMBP</t>
  </si>
  <si>
    <t>Q6AI08</t>
  </si>
  <si>
    <t>HEAT repeat-containing protein 6 OS=Homo sapiens OX=9606 GN=HEATR6 PE=1 SV=1</t>
  </si>
  <si>
    <t>HEATR6</t>
  </si>
  <si>
    <t>O43379</t>
  </si>
  <si>
    <t>WD repeat-containing protein 62 OS=Homo sapiens OX=9606 GN=WDR62 PE=1 SV=4</t>
  </si>
  <si>
    <t>WDR62</t>
  </si>
  <si>
    <t>Q9H1A3</t>
  </si>
  <si>
    <t>Methyltransferase-like protein 9 OS=Homo sapiens OX=9606 GN=METTL9 PE=2 SV=1</t>
  </si>
  <si>
    <t>METTL9</t>
  </si>
  <si>
    <t>P35237</t>
  </si>
  <si>
    <t>Serpin B6 OS=Homo sapiens OX=9606 GN=SERPINB6 PE=1 SV=3</t>
  </si>
  <si>
    <t>SERPINB6</t>
  </si>
  <si>
    <t>Q8NB46</t>
  </si>
  <si>
    <t>Serine/threonine-protein phosphatase 6 regulatory ankyrin repeat subunit C OS=Homo sapiens OX=9606 GN=ANKRD52 PE=1 SV=3</t>
  </si>
  <si>
    <t>ANKRD52</t>
  </si>
  <si>
    <t>Q96LL9</t>
  </si>
  <si>
    <t>DnaJ homolog subfamily C member 30, mitochondrial OS=Homo sapiens OX=9606 GN=DNAJC30 PE=1 SV=3</t>
  </si>
  <si>
    <t>DNAJC30</t>
  </si>
  <si>
    <t>Q13111</t>
  </si>
  <si>
    <t>Chromatin assembly factor 1 subunit A OS=Homo sapiens OX=9606 GN=CHAF1A PE=1 SV=3</t>
  </si>
  <si>
    <t>CHAF1A</t>
  </si>
  <si>
    <t>P00338</t>
  </si>
  <si>
    <t>L-lactate dehydrogenase A chain OS=Homo sapiens OX=9606 GN=LDHA PE=1 SV=2</t>
  </si>
  <si>
    <t>LDHA</t>
  </si>
  <si>
    <t>O95336</t>
  </si>
  <si>
    <t>6-phosphogluconolactonase OS=Homo sapiens OX=9606 GN=PGLS PE=1 SV=2</t>
  </si>
  <si>
    <t>PGLS</t>
  </si>
  <si>
    <t>Q9C0C4</t>
  </si>
  <si>
    <t>Semaphorin-4C OS=Homo sapiens OX=9606 GN=SEMA4C PE=1 SV=2</t>
  </si>
  <si>
    <t>SEMA4C</t>
  </si>
  <si>
    <t>Q9H9B1</t>
  </si>
  <si>
    <t>Histone-lysine N-methyltransferase EHMT1 OS=Homo sapiens OX=9606 GN=EHMT1 PE=1 SV=4</t>
  </si>
  <si>
    <t>EHMT1</t>
  </si>
  <si>
    <t>P0DPB6</t>
  </si>
  <si>
    <t>DNA-directed RNA polymerases I and III subunit RPAC2 OS=Homo sapiens OX=9606 GN=POLR1D PE=1 SV=1</t>
  </si>
  <si>
    <t>POLR1D</t>
  </si>
  <si>
    <t>Q8N2W9</t>
  </si>
  <si>
    <t>E3 SUMO-protein ligase PIAS4 OS=Homo sapiens OX=9606 GN=PIAS4 PE=1 SV=1</t>
  </si>
  <si>
    <t>PIAS4</t>
  </si>
  <si>
    <t>O14772</t>
  </si>
  <si>
    <t>Fucose-1-phosphate guanylyltransferase OS=Homo sapiens OX=9606 GN=FPGT PE=1 SV=3</t>
  </si>
  <si>
    <t>FPGT</t>
  </si>
  <si>
    <t>Q8NCF5</t>
  </si>
  <si>
    <t>NFATC2-interacting protein OS=Homo sapiens OX=9606 GN=NFATC2IP PE=1 SV=1</t>
  </si>
  <si>
    <t>NFATC2IP</t>
  </si>
  <si>
    <t>P48539</t>
  </si>
  <si>
    <t>Calmodulin regulator protein PCP4 OS=Homo sapiens OX=9606 GN=PCP4 PE=1 SV=3</t>
  </si>
  <si>
    <t>PCP4</t>
  </si>
  <si>
    <t>Q9BUI4</t>
  </si>
  <si>
    <t>DNA-directed RNA polymerase III subunit RPC3 OS=Homo sapiens OX=9606 GN=POLR3C PE=1 SV=1</t>
  </si>
  <si>
    <t>POLR3C</t>
  </si>
  <si>
    <t>Q13472</t>
  </si>
  <si>
    <t>DNA topoisomerase 3-alpha OS=Homo sapiens OX=9606 GN=TOP3A PE=1 SV=1</t>
  </si>
  <si>
    <t>TOP3A</t>
  </si>
  <si>
    <t>Q14592</t>
  </si>
  <si>
    <t>Zinc finger protein 460 OS=Homo sapiens OX=9606 GN=ZNF460 PE=1 SV=2</t>
  </si>
  <si>
    <t>ZNF460</t>
  </si>
  <si>
    <t>Q9Y5A9</t>
  </si>
  <si>
    <t>YTH domain-containing family protein 2 OS=Homo sapiens OX=9606 GN=YTHDF2 PE=1 SV=2</t>
  </si>
  <si>
    <t>YTHDF2</t>
  </si>
  <si>
    <t>Q6IE81</t>
  </si>
  <si>
    <t>Protein Jade-1 OS=Homo sapiens OX=9606 GN=JADE1 PE=1 SV=1</t>
  </si>
  <si>
    <t>JADE1</t>
  </si>
  <si>
    <t>O95149</t>
  </si>
  <si>
    <t>Snurportin-1 OS=Homo sapiens OX=9606 GN=SNUPN PE=1 SV=1</t>
  </si>
  <si>
    <t>SNUPN</t>
  </si>
  <si>
    <t>P62306</t>
  </si>
  <si>
    <t>Small nuclear ribonucleoprotein F OS=Homo sapiens OX=9606 GN=SNRPF PE=1 SV=1</t>
  </si>
  <si>
    <t>SNRPF</t>
  </si>
  <si>
    <t>P10619</t>
  </si>
  <si>
    <t>Lysosomal protective protein OS=Homo sapiens OX=9606 GN=CTSA PE=1 SV=2</t>
  </si>
  <si>
    <t>CTSA</t>
  </si>
  <si>
    <t>Q9UII4</t>
  </si>
  <si>
    <t>E3 ISG15--protein ligase HERC5 OS=Homo sapiens OX=9606 GN=HERC5 PE=1 SV=2</t>
  </si>
  <si>
    <t>HERC5</t>
  </si>
  <si>
    <t>Q9Y3D5</t>
  </si>
  <si>
    <t>28S ribosomal protein S18c, mitochondrial OS=Homo sapiens OX=9606 GN=MRPS18C PE=1 SV=1</t>
  </si>
  <si>
    <t>MRPS18C</t>
  </si>
  <si>
    <t>Q86T24</t>
  </si>
  <si>
    <t>Transcriptional regulator Kaiso OS=Homo sapiens OX=9606 GN=ZBTB33 PE=1 SV=2</t>
  </si>
  <si>
    <t>ZBTB33</t>
  </si>
  <si>
    <t>P11413</t>
  </si>
  <si>
    <t>Glucose-6-phosphate 1-dehydrogenase OS=Homo sapiens OX=9606 GN=G6PD PE=1 SV=4</t>
  </si>
  <si>
    <t>G6PD</t>
  </si>
  <si>
    <t>Q9H6K4</t>
  </si>
  <si>
    <t>Optic atrophy 3 protein OS=Homo sapiens OX=9606 GN=OPA3 PE=1 SV=1</t>
  </si>
  <si>
    <t>OPA3</t>
  </si>
  <si>
    <t>Q9Y2X7</t>
  </si>
  <si>
    <t>ARF GTPase-activating protein GIT1 OS=Homo sapiens OX=9606 GN=GIT1 PE=1 SV=2</t>
  </si>
  <si>
    <t>GIT1</t>
  </si>
  <si>
    <t>Q12968</t>
  </si>
  <si>
    <t>Nuclear factor of activated T-cells, cytoplasmic 3 OS=Homo sapiens OX=9606 GN=NFATC3 PE=1 SV=1</t>
  </si>
  <si>
    <t>NFATC3</t>
  </si>
  <si>
    <t>P09884</t>
  </si>
  <si>
    <t>DNA polymerase alpha catalytic subunit OS=Homo sapiens OX=9606 GN=POLA1 PE=1 SV=2</t>
  </si>
  <si>
    <t>POLA1</t>
  </si>
  <si>
    <t>Q9BRP8</t>
  </si>
  <si>
    <t>Partner of Y14 and mago OS=Homo sapiens OX=9606 GN=PYM1 PE=1 SV=1</t>
  </si>
  <si>
    <t>PYM1</t>
  </si>
  <si>
    <t>Q92794</t>
  </si>
  <si>
    <t>Histone acetyltransferase KAT6A OS=Homo sapiens OX=9606 GN=KAT6A PE=1 SV=2</t>
  </si>
  <si>
    <t>KAT6A</t>
  </si>
  <si>
    <t>Q5TC82</t>
  </si>
  <si>
    <t>Roquin-1 OS=Homo sapiens OX=9606 GN=RC3H1 PE=1 SV=1</t>
  </si>
  <si>
    <t>RC3H1</t>
  </si>
  <si>
    <t>Q9H269</t>
  </si>
  <si>
    <t>Vacuolar protein sorting-associated protein 16 homolog OS=Homo sapiens OX=9606 GN=VPS16 PE=1 SV=2</t>
  </si>
  <si>
    <t>VPS16</t>
  </si>
  <si>
    <t>Q15022</t>
  </si>
  <si>
    <t>Polycomb protein SUZ12 OS=Homo sapiens OX=9606 GN=SUZ12 PE=1 SV=3</t>
  </si>
  <si>
    <t>SUZ12</t>
  </si>
  <si>
    <t>Q9NP50</t>
  </si>
  <si>
    <t>SIN3-HDAC complex-associated factor OS=Homo sapiens OX=9606 GN=SINHCAF PE=1 SV=1</t>
  </si>
  <si>
    <t>SINHCAF</t>
  </si>
  <si>
    <t>Q9UHK0</t>
  </si>
  <si>
    <t>Nuclear fragile X mental retardation-interacting protein 1 OS=Homo sapiens OX=9606 GN=NUFIP1 PE=1 SV=2</t>
  </si>
  <si>
    <t>NUFIP1</t>
  </si>
  <si>
    <t>P48147</t>
  </si>
  <si>
    <t>Prolyl endopeptidase OS=Homo sapiens OX=9606 GN=PREP PE=1 SV=2</t>
  </si>
  <si>
    <t>PREP</t>
  </si>
  <si>
    <t>P62266</t>
  </si>
  <si>
    <t>40S ribosomal protein S23 OS=Homo sapiens OX=9606 GN=RPS23 PE=1 SV=3</t>
  </si>
  <si>
    <t>RPS23</t>
  </si>
  <si>
    <t>O75529</t>
  </si>
  <si>
    <t>TAF5-like RNA polymerase II p300/CBP-associated factor-associated factor 65 kDa subunit 5L OS=Homo sapiens OX=9606 GN=TAF5L PE=1 SV=1</t>
  </si>
  <si>
    <t>TAF5L</t>
  </si>
  <si>
    <t>O43809</t>
  </si>
  <si>
    <t>Cleavage and polyadenylation specificity factor subunit 5 OS=Homo sapiens OX=9606 GN=NUDT21 PE=1 SV=1</t>
  </si>
  <si>
    <t>NUDT21</t>
  </si>
  <si>
    <t>O43166</t>
  </si>
  <si>
    <t>Signal-induced proliferation-associated 1-like protein 1 OS=Homo sapiens OX=9606 GN=SIPA1L1 PE=1 SV=4</t>
  </si>
  <si>
    <t>SIPA1L1</t>
  </si>
  <si>
    <t>Q9HD34</t>
  </si>
  <si>
    <t>LYR motif-containing protein 4 OS=Homo sapiens OX=9606 GN=LYRM4 PE=1 SV=1</t>
  </si>
  <si>
    <t>LYRM4</t>
  </si>
  <si>
    <t>Q9H9J4</t>
  </si>
  <si>
    <t>Ubiquitin carboxyl-terminal hydrolase 42 OS=Homo sapiens OX=9606 GN=USP42 PE=1 SV=3</t>
  </si>
  <si>
    <t>USP42</t>
  </si>
  <si>
    <t>P15311</t>
  </si>
  <si>
    <t>Ezrin OS=Homo sapiens OX=9606 GN=EZR PE=1 SV=4</t>
  </si>
  <si>
    <t>EZR</t>
  </si>
  <si>
    <t>Q12802</t>
  </si>
  <si>
    <t>A-kinase anchor protein 13 OS=Homo sapiens OX=9606 GN=AKAP13 PE=1 SV=2</t>
  </si>
  <si>
    <t>AKAP13</t>
  </si>
  <si>
    <t>O75128</t>
  </si>
  <si>
    <t>Protein cordon-bleu OS=Homo sapiens OX=9606 GN=COBL PE=1 SV=2</t>
  </si>
  <si>
    <t>COBL</t>
  </si>
  <si>
    <t>O00154</t>
  </si>
  <si>
    <t>Cytosolic acyl coenzyme A thioester hydrolase OS=Homo sapiens OX=9606 GN=ACOT7 PE=1 SV=3</t>
  </si>
  <si>
    <t>ACOT7</t>
  </si>
  <si>
    <t>Q96SB8</t>
  </si>
  <si>
    <t>Structural maintenance of chromosomes protein 6 OS=Homo sapiens OX=9606 GN=SMC6 PE=1 SV=2</t>
  </si>
  <si>
    <t>SMC6</t>
  </si>
  <si>
    <t>Q9BQL6</t>
  </si>
  <si>
    <t>Fermitin family homolog 1 OS=Homo sapiens OX=9606 GN=FERMT1 PE=1 SV=1</t>
  </si>
  <si>
    <t>FERMT1</t>
  </si>
  <si>
    <t>Q6ZSS7</t>
  </si>
  <si>
    <t>Major facilitator superfamily domain-containing protein 6 OS=Homo sapiens OX=9606 GN=MFSD6 PE=1 SV=2</t>
  </si>
  <si>
    <t>MFSD6</t>
  </si>
  <si>
    <t>Q13136</t>
  </si>
  <si>
    <t>Liprin-alpha-1 OS=Homo sapiens OX=9606 GN=PPFIA1 PE=1 SV=1</t>
  </si>
  <si>
    <t>PPFIA1</t>
  </si>
  <si>
    <t>Q9BVQ7</t>
  </si>
  <si>
    <t>Spermatogenesis-associated protein 5-like protein 1 OS=Homo sapiens OX=9606 GN=SPATA5L1 PE=1 SV=2</t>
  </si>
  <si>
    <t>SPATA5L1</t>
  </si>
  <si>
    <t>Q13526</t>
  </si>
  <si>
    <t>Peptidyl-prolyl cis-trans isomerase NIMA-interacting 1 OS=Homo sapiens OX=9606 GN=PIN1 PE=1 SV=1</t>
  </si>
  <si>
    <t>PIN1</t>
  </si>
  <si>
    <t>P62314</t>
  </si>
  <si>
    <t>Small nuclear ribonucleoprotein Sm D1 OS=Homo sapiens OX=9606 GN=SNRPD1 PE=1 SV=1</t>
  </si>
  <si>
    <t>SNRPD1</t>
  </si>
  <si>
    <t>Q12849</t>
  </si>
  <si>
    <t>G-rich sequence factor 1 OS=Homo sapiens OX=9606 GN=GRSF1 PE=1 SV=3</t>
  </si>
  <si>
    <t>GRSF1</t>
  </si>
  <si>
    <t>Q9NWZ5</t>
  </si>
  <si>
    <t>Uridine-cytidine kinase-like 1 OS=Homo sapiens OX=9606 GN=UCKL1 PE=1 SV=2</t>
  </si>
  <si>
    <t>UCKL1</t>
  </si>
  <si>
    <t>Q9BYK8</t>
  </si>
  <si>
    <t>Helicase with zinc finger domain 2 OS=Homo sapiens OX=9606 GN=HELZ2 PE=1 SV=6</t>
  </si>
  <si>
    <t>HELZ2</t>
  </si>
  <si>
    <t>Q9NZM5</t>
  </si>
  <si>
    <t>Ribosome biogenesis protein NOP53 OS=Homo sapiens OX=9606 GN=NOP53 PE=1 SV=2</t>
  </si>
  <si>
    <t>NOP53</t>
  </si>
  <si>
    <t>Q16254</t>
  </si>
  <si>
    <t>Transcription factor E2F4 OS=Homo sapiens OX=9606 GN=E2F4 PE=1 SV=2</t>
  </si>
  <si>
    <t>E2F4</t>
  </si>
  <si>
    <t>O00221</t>
  </si>
  <si>
    <t>NF-kappa-B inhibitor epsilon OS=Homo sapiens OX=9606 GN=NFKBIE PE=1 SV=3</t>
  </si>
  <si>
    <t>NFKBIE</t>
  </si>
  <si>
    <t>Q9UPY3</t>
  </si>
  <si>
    <t>Endoribonuclease Dicer OS=Homo sapiens OX=9606 GN=DICER1 PE=1 SV=3</t>
  </si>
  <si>
    <t>DICER1</t>
  </si>
  <si>
    <t>Q8NFZ5</t>
  </si>
  <si>
    <t>TNFAIP3-interacting protein 2 OS=Homo sapiens OX=9606 GN=TNIP2 PE=1 SV=1</t>
  </si>
  <si>
    <t>TNIP2</t>
  </si>
  <si>
    <t>P49005</t>
  </si>
  <si>
    <t>DNA polymerase delta subunit 2 OS=Homo sapiens OX=9606 GN=POLD2 PE=1 SV=1</t>
  </si>
  <si>
    <t>POLD2</t>
  </si>
  <si>
    <t>O75503</t>
  </si>
  <si>
    <t>Ceroid-lipofuscinosis neuronal protein 5 OS=Homo sapiens OX=9606 GN=CLN5 PE=1 SV=2</t>
  </si>
  <si>
    <t>CLN5</t>
  </si>
  <si>
    <t>Q15746</t>
  </si>
  <si>
    <t>Myosin light chain kinase, smooth muscle OS=Homo sapiens OX=9606 GN=MYLK PE=1 SV=4</t>
  </si>
  <si>
    <t>MYLK</t>
  </si>
  <si>
    <t>Q6PIU2</t>
  </si>
  <si>
    <t>Neutral cholesterol ester hydrolase 1 OS=Homo sapiens OX=9606 GN=NCEH1 PE=1 SV=3</t>
  </si>
  <si>
    <t>NCEH1</t>
  </si>
  <si>
    <t>P04899</t>
  </si>
  <si>
    <t>Guanine nucleotide-binding protein G(i) subunit alpha-2 OS=Homo sapiens OX=9606 GN=GNAI2 PE=1 SV=3</t>
  </si>
  <si>
    <t>GNAI2</t>
  </si>
  <si>
    <t>Q9NZJ6</t>
  </si>
  <si>
    <t>Ubiquinone biosynthesis O-methyltransferase, mitochondrial OS=Homo sapiens OX=9606 GN=COQ3 PE=1 SV=3</t>
  </si>
  <si>
    <t>COQ3</t>
  </si>
  <si>
    <t>Q9H6Z4</t>
  </si>
  <si>
    <t>Ran-binding protein 3 OS=Homo sapiens OX=9606 GN=RANBP3 PE=1 SV=1</t>
  </si>
  <si>
    <t>RANBP3</t>
  </si>
  <si>
    <t>Q9Y2K2</t>
  </si>
  <si>
    <t>Serine/threonine-protein kinase SIK3 OS=Homo sapiens OX=9606 GN=SIK3 PE=1 SV=4</t>
  </si>
  <si>
    <t>SIK3</t>
  </si>
  <si>
    <t>P35270</t>
  </si>
  <si>
    <t>Sepiapterin reductase OS=Homo sapiens OX=9606 GN=SPR PE=1 SV=1</t>
  </si>
  <si>
    <t>SPR</t>
  </si>
  <si>
    <t>Q9Y2R9</t>
  </si>
  <si>
    <t>28S ribosomal protein S7, mitochondrial OS=Homo sapiens OX=9606 GN=MRPS7 PE=1 SV=2</t>
  </si>
  <si>
    <t>MRPS7</t>
  </si>
  <si>
    <t>Q03989</t>
  </si>
  <si>
    <t>AT-rich interactive domain-containing protein 5A OS=Homo sapiens OX=9606 GN=ARID5A PE=1 SV=2</t>
  </si>
  <si>
    <t>ARID5A</t>
  </si>
  <si>
    <t>Q9H0N5</t>
  </si>
  <si>
    <t>Pterin-4-alpha-carbinolamine dehydratase 2 OS=Homo sapiens OX=9606 GN=PCBD2 PE=1 SV=4</t>
  </si>
  <si>
    <t>PCBD2</t>
  </si>
  <si>
    <t>Q75QN2</t>
  </si>
  <si>
    <t>Integrator complex subunit 8 OS=Homo sapiens OX=9606 GN=INTS8 PE=1 SV=1</t>
  </si>
  <si>
    <t>INTS8</t>
  </si>
  <si>
    <t>Q9H944</t>
  </si>
  <si>
    <t>Mediator of RNA polymerase II transcription subunit 20 OS=Homo sapiens OX=9606 GN=MED20 PE=1 SV=1</t>
  </si>
  <si>
    <t>MED20</t>
  </si>
  <si>
    <t>P16989</t>
  </si>
  <si>
    <t>Y-box-binding protein 3 OS=Homo sapiens OX=9606 GN=YBX3 PE=1 SV=4</t>
  </si>
  <si>
    <t>YBX3</t>
  </si>
  <si>
    <t>Q69YQ0</t>
  </si>
  <si>
    <t>Cytospin-A OS=Homo sapiens OX=9606 GN=SPECC1L PE=1 SV=2</t>
  </si>
  <si>
    <t>SPECC1L</t>
  </si>
  <si>
    <t>Q9UHW5</t>
  </si>
  <si>
    <t>GPN-loop GTPase 3 OS=Homo sapiens OX=9606 GN=GPN3 PE=1 SV=2</t>
  </si>
  <si>
    <t>GPN3</t>
  </si>
  <si>
    <t>Q6ZVF9</t>
  </si>
  <si>
    <t>G protein-regulated inducer of neurite outgrowth 3 OS=Homo sapiens OX=9606 GN=GPRIN3 PE=2 SV=2</t>
  </si>
  <si>
    <t>GPRIN3</t>
  </si>
  <si>
    <t>Q99943</t>
  </si>
  <si>
    <t>1-acyl-sn-glycerol-3-phosphate acyltransferase alpha OS=Homo sapiens OX=9606 GN=AGPAT1 PE=1 SV=2</t>
  </si>
  <si>
    <t>AGPAT1</t>
  </si>
  <si>
    <t>Q9HBM1</t>
  </si>
  <si>
    <t>Kinetochore protein Spc25 OS=Homo sapiens OX=9606 GN=SPC25 PE=1 SV=1</t>
  </si>
  <si>
    <t>SPC25</t>
  </si>
  <si>
    <t>Q9NRZ9</t>
  </si>
  <si>
    <t>Lymphoid-specific helicase OS=Homo sapiens OX=9606 GN=HELLS PE=1 SV=1</t>
  </si>
  <si>
    <t>HELLS</t>
  </si>
  <si>
    <t>P14618</t>
  </si>
  <si>
    <t>Pyruvate kinase PKM OS=Homo sapiens OX=9606 GN=PKM PE=1 SV=4</t>
  </si>
  <si>
    <t>PKM</t>
  </si>
  <si>
    <t>Q5UIP0</t>
  </si>
  <si>
    <t>Telomere-associated protein RIF1 OS=Homo sapiens OX=9606 GN=RIF1 PE=1 SV=2</t>
  </si>
  <si>
    <t>RIF1</t>
  </si>
  <si>
    <t>P62241</t>
  </si>
  <si>
    <t>40S ribosomal protein S8 OS=Homo sapiens OX=9606 GN=RPS8 PE=1 SV=2</t>
  </si>
  <si>
    <t>RPS8</t>
  </si>
  <si>
    <t>Q9GZN8</t>
  </si>
  <si>
    <t>UPF0687 protein C20orf27 OS=Homo sapiens OX=9606 GN=C20orf27 PE=1 SV=3</t>
  </si>
  <si>
    <t>C20orf27</t>
  </si>
  <si>
    <t>Q92841</t>
  </si>
  <si>
    <t>Probable ATP-dependent RNA helicase DDX17 OS=Homo sapiens OX=9606 GN=DDX17 PE=1 SV=2</t>
  </si>
  <si>
    <t>DDX17</t>
  </si>
  <si>
    <t>Q96GG9</t>
  </si>
  <si>
    <t>DCN1-like protein 1 OS=Homo sapiens OX=9606 GN=DCUN1D1 PE=1 SV=1</t>
  </si>
  <si>
    <t>DCUN1D1</t>
  </si>
  <si>
    <t>P48382</t>
  </si>
  <si>
    <t>DNA-binding protein RFX5 OS=Homo sapiens OX=9606 GN=RFX5 PE=1 SV=1</t>
  </si>
  <si>
    <t>RFX5</t>
  </si>
  <si>
    <t>Q9UDY8</t>
  </si>
  <si>
    <t>Mucosa-associated lymphoid tissue lymphoma translocation protein 1 OS=Homo sapiens OX=9606 GN=MALT1 PE=1 SV=1</t>
  </si>
  <si>
    <t>MALT1</t>
  </si>
  <si>
    <t>Q9HBL8</t>
  </si>
  <si>
    <t>NmrA-like family domain-containing protein 1 OS=Homo sapiens OX=9606 GN=NMRAL1 PE=1 SV=1</t>
  </si>
  <si>
    <t>NMRAL1</t>
  </si>
  <si>
    <t>Q92995</t>
  </si>
  <si>
    <t>Ubiquitin carboxyl-terminal hydrolase 13 OS=Homo sapiens OX=9606 GN=USP13 PE=1 SV=2</t>
  </si>
  <si>
    <t>USP13</t>
  </si>
  <si>
    <t>Q01968</t>
  </si>
  <si>
    <t>Inositol polyphosphate 5-phosphatase OCRL OS=Homo sapiens OX=9606 GN=OCRL PE=1 SV=3</t>
  </si>
  <si>
    <t>OCRL</t>
  </si>
  <si>
    <t>Q9P021</t>
  </si>
  <si>
    <t>Cysteine-rich PDZ-binding protein OS=Homo sapiens OX=9606 GN=CRIPT PE=1 SV=1</t>
  </si>
  <si>
    <t>CRIPT</t>
  </si>
  <si>
    <t>Q14694</t>
  </si>
  <si>
    <t>Ubiquitin carboxyl-terminal hydrolase 10 OS=Homo sapiens OX=9606 GN=USP10 PE=1 SV=2</t>
  </si>
  <si>
    <t>USP10</t>
  </si>
  <si>
    <t>Q8N371</t>
  </si>
  <si>
    <t>Bifunctional peptidase and arginyl-hydroxylase JMJD5 OS=Homo sapiens OX=9606 GN=KDM8 PE=1 SV=1</t>
  </si>
  <si>
    <t>KDM8</t>
  </si>
  <si>
    <t>Q8TDJ6</t>
  </si>
  <si>
    <t>DmX-like protein 2 OS=Homo sapiens OX=9606 GN=DMXL2 PE=1 SV=2</t>
  </si>
  <si>
    <t>DMXL2</t>
  </si>
  <si>
    <t>Q08623</t>
  </si>
  <si>
    <t>Pseudouridine-5'-phosphatase OS=Homo sapiens OX=9606 GN=PUDP PE=1 SV=3</t>
  </si>
  <si>
    <t>PUDP</t>
  </si>
  <si>
    <t>Q7L590</t>
  </si>
  <si>
    <t>Protein MCM10 homolog OS=Homo sapiens OX=9606 GN=MCM10 PE=1 SV=2</t>
  </si>
  <si>
    <t>MCM10</t>
  </si>
  <si>
    <t>Q9Y3T6</t>
  </si>
  <si>
    <t>R3H and coiled-coil domain-containing protein 1 OS=Homo sapiens OX=9606 GN=R3HCC1 PE=1 SV=3</t>
  </si>
  <si>
    <t>R3HCC1</t>
  </si>
  <si>
    <t>Q9H814</t>
  </si>
  <si>
    <t>Phosphorylated adapter RNA export protein OS=Homo sapiens OX=9606 GN=PHAX PE=1 SV=1</t>
  </si>
  <si>
    <t>PHAX</t>
  </si>
  <si>
    <t>Q4VC44</t>
  </si>
  <si>
    <t>FLYWCH-type zinc finger-containing protein 1 OS=Homo sapiens OX=9606 GN=FLYWCH1 PE=1 SV=2</t>
  </si>
  <si>
    <t>FLYWCH1</t>
  </si>
  <si>
    <t>Q9BYD3</t>
  </si>
  <si>
    <t>39S ribosomal protein L4, mitochondrial OS=Homo sapiens OX=9606 GN=MRPL4 PE=1 SV=1</t>
  </si>
  <si>
    <t>MRPL4</t>
  </si>
  <si>
    <t>Q9BYD1</t>
  </si>
  <si>
    <t>39S ribosomal protein L13, mitochondrial OS=Homo sapiens OX=9606 GN=MRPL13 PE=1 SV=1</t>
  </si>
  <si>
    <t>MRPL13</t>
  </si>
  <si>
    <t>Q9C0B5</t>
  </si>
  <si>
    <t>Palmitoyltransferase ZDHHC5 OS=Homo sapiens OX=9606 GN=ZDHHC5 PE=1 SV=2</t>
  </si>
  <si>
    <t>ZDHHC5</t>
  </si>
  <si>
    <t>Q05469</t>
  </si>
  <si>
    <t>Hormone-sensitive lipase OS=Homo sapiens OX=9606 GN=LIPE PE=1 SV=4</t>
  </si>
  <si>
    <t>LIPE</t>
  </si>
  <si>
    <t>Q99547</t>
  </si>
  <si>
    <t>M-phase phosphoprotein 6 OS=Homo sapiens OX=9606 GN=MPHOSPH6 PE=1 SV=2</t>
  </si>
  <si>
    <t>MPHOSPH6</t>
  </si>
  <si>
    <t>Q7Z7A4</t>
  </si>
  <si>
    <t>PX domain-containing protein kinase-like protein OS=Homo sapiens OX=9606 GN=PXK PE=1 SV=1</t>
  </si>
  <si>
    <t>PXK</t>
  </si>
  <si>
    <t>Q8IY17</t>
  </si>
  <si>
    <t>Neuropathy target esterase OS=Homo sapiens OX=9606 GN=PNPLA6 PE=1 SV=3</t>
  </si>
  <si>
    <t>PNPLA6</t>
  </si>
  <si>
    <t>Q12979</t>
  </si>
  <si>
    <t>Active breakpoint cluster region-related protein OS=Homo sapiens OX=9606 GN=ABR PE=1 SV=2</t>
  </si>
  <si>
    <t>ABR</t>
  </si>
  <si>
    <t>Q9UJY5</t>
  </si>
  <si>
    <t>ADP-ribosylation factor-binding protein GGA1 OS=Homo sapiens OX=9606 GN=GGA1 PE=1 SV=1</t>
  </si>
  <si>
    <t>GGA1</t>
  </si>
  <si>
    <t>Q9P0U3</t>
  </si>
  <si>
    <t>Sentrin-specific protease 1 OS=Homo sapiens OX=9606 GN=SENP1 PE=1 SV=2</t>
  </si>
  <si>
    <t>SENP1</t>
  </si>
  <si>
    <t>Q92890</t>
  </si>
  <si>
    <t>Ubiquitin recognition factor in ER-associated degradation protein 1 OS=Homo sapiens OX=9606 GN=UFD1 PE=1 SV=3</t>
  </si>
  <si>
    <t>UFD1</t>
  </si>
  <si>
    <t>Q9UI30</t>
  </si>
  <si>
    <t>Multifunctional methyltransferase subunit TRM112-like protein OS=Homo sapiens OX=9606 GN=TRMT112 PE=1 SV=1</t>
  </si>
  <si>
    <t>TRMT112</t>
  </si>
  <si>
    <t>Q96CX6</t>
  </si>
  <si>
    <t>Leucine-rich repeat-containing protein 58 OS=Homo sapiens OX=9606 GN=LRRC58 PE=1 SV=2</t>
  </si>
  <si>
    <t>LRRC58</t>
  </si>
  <si>
    <t>O00429</t>
  </si>
  <si>
    <t>Dynamin-1-like protein OS=Homo sapiens OX=9606 GN=DNM1L PE=1 SV=2</t>
  </si>
  <si>
    <t>DNM1L</t>
  </si>
  <si>
    <t>Q5T653</t>
  </si>
  <si>
    <t>39S ribosomal protein L2, mitochondrial OS=Homo sapiens OX=9606 GN=MRPL2 PE=1 SV=2</t>
  </si>
  <si>
    <t>MRPL2</t>
  </si>
  <si>
    <t>P27635</t>
  </si>
  <si>
    <t>60S ribosomal protein L10 OS=Homo sapiens OX=9606 GN=RPL10 PE=1 SV=4</t>
  </si>
  <si>
    <t>RPL10</t>
  </si>
  <si>
    <t>Q38SD2</t>
  </si>
  <si>
    <t>Leucine-rich repeat serine/threonine-protein kinase 1 OS=Homo sapiens OX=9606 GN=LRRK1 PE=1 SV=3</t>
  </si>
  <si>
    <t>LRRK1</t>
  </si>
  <si>
    <t>Q9NVM9</t>
  </si>
  <si>
    <t>Integrator complex subunit 13 OS=Homo sapiens OX=9606 GN=INTS13 PE=1 SV=2</t>
  </si>
  <si>
    <t>INTS13</t>
  </si>
  <si>
    <t>P0C7T5</t>
  </si>
  <si>
    <t>Ataxin-1-like OS=Homo sapiens OX=9606 GN=ATXN1L PE=1 SV=1</t>
  </si>
  <si>
    <t>ATXN1L</t>
  </si>
  <si>
    <t>Q9Y4R8</t>
  </si>
  <si>
    <t>Telomere length regulation protein TEL2 homolog OS=Homo sapiens OX=9606 GN=TELO2 PE=1 SV=2</t>
  </si>
  <si>
    <t>TELO2</t>
  </si>
  <si>
    <t>O14730</t>
  </si>
  <si>
    <t>Serine/threonine-protein kinase RIO3 OS=Homo sapiens OX=9606 GN=RIOK3 PE=1 SV=2</t>
  </si>
  <si>
    <t>RIOK3</t>
  </si>
  <si>
    <t>Q9BQ95</t>
  </si>
  <si>
    <t>Evolutionarily conserved signaling intermediate in Toll pathway, mitochondrial OS=Homo sapiens OX=9606 GN=ECSIT PE=1 SV=1</t>
  </si>
  <si>
    <t>ECSIT</t>
  </si>
  <si>
    <t>Q6BDS2</t>
  </si>
  <si>
    <t>UHRF1-binding protein 1 OS=Homo sapiens OX=9606 GN=UHRF1BP1 PE=1 SV=1</t>
  </si>
  <si>
    <t>UHRF1BP1</t>
  </si>
  <si>
    <t>Q9BSJ5</t>
  </si>
  <si>
    <t>Uncharacterized protein C17orf80 OS=Homo sapiens OX=9606 GN=C17orf80 PE=2 SV=2</t>
  </si>
  <si>
    <t>C17orf80</t>
  </si>
  <si>
    <t>Q7Z3T8</t>
  </si>
  <si>
    <t>Zinc finger FYVE domain-containing protein 16 OS=Homo sapiens OX=9606 GN=ZFYVE16 PE=1 SV=3</t>
  </si>
  <si>
    <t>ZFYVE16</t>
  </si>
  <si>
    <t>P26196</t>
  </si>
  <si>
    <t>Probable ATP-dependent RNA helicase DDX6 OS=Homo sapiens OX=9606 GN=DDX6 PE=1 SV=2</t>
  </si>
  <si>
    <t>DDX6</t>
  </si>
  <si>
    <t>P18754</t>
  </si>
  <si>
    <t>Regulator of chromosome condensation OS=Homo sapiens OX=9606 GN=RCC1 PE=1 SV=1</t>
  </si>
  <si>
    <t>RCC1</t>
  </si>
  <si>
    <t>P50579</t>
  </si>
  <si>
    <t>Methionine aminopeptidase 2 OS=Homo sapiens OX=9606 GN=METAP2 PE=1 SV=1</t>
  </si>
  <si>
    <t>METAP2</t>
  </si>
  <si>
    <t>O95801</t>
  </si>
  <si>
    <t>Tetratricopeptide repeat protein 4 OS=Homo sapiens OX=9606 GN=TTC4 PE=1 SV=3</t>
  </si>
  <si>
    <t>TTC4</t>
  </si>
  <si>
    <t>Q9H9F9</t>
  </si>
  <si>
    <t>Actin-related protein 5 OS=Homo sapiens OX=9606 GN=ACTR5 PE=1 SV=2</t>
  </si>
  <si>
    <t>ACTR5</t>
  </si>
  <si>
    <t>Q14651</t>
  </si>
  <si>
    <t>Plastin-1 OS=Homo sapiens OX=9606 GN=PLS1 PE=1 SV=2</t>
  </si>
  <si>
    <t>PLS1</t>
  </si>
  <si>
    <t>Q9ULT0</t>
  </si>
  <si>
    <t>Tetratricopeptide repeat protein 7A OS=Homo sapiens OX=9606 GN=TTC7A PE=1 SV=3</t>
  </si>
  <si>
    <t>TTC7A</t>
  </si>
  <si>
    <t>Q8IWF6</t>
  </si>
  <si>
    <t>Protein DENND6A OS=Homo sapiens OX=9606 GN=DENND6A PE=1 SV=1</t>
  </si>
  <si>
    <t>DENND6A</t>
  </si>
  <si>
    <t>Q9H497</t>
  </si>
  <si>
    <t>Torsin-3A OS=Homo sapiens OX=9606 GN=TOR3A PE=1 SV=1</t>
  </si>
  <si>
    <t>TOR3A</t>
  </si>
  <si>
    <t>Q9BV79</t>
  </si>
  <si>
    <t>Enoyl-[acyl-carrier-protein] reductase, mitochondrial OS=Homo sapiens OX=9606 GN=MECR PE=1 SV=2</t>
  </si>
  <si>
    <t>MECR</t>
  </si>
  <si>
    <t>Q9BTV6</t>
  </si>
  <si>
    <t>Diphthine methyltransferase OS=Homo sapiens OX=9606 GN=DPH7 PE=1 SV=2</t>
  </si>
  <si>
    <t>DPH7</t>
  </si>
  <si>
    <t>Q9Y5A7</t>
  </si>
  <si>
    <t>NEDD8 ultimate buster 1 OS=Homo sapiens OX=9606 GN=NUB1 PE=1 SV=2</t>
  </si>
  <si>
    <t>NUB1</t>
  </si>
  <si>
    <t>P52735</t>
  </si>
  <si>
    <t>Guanine nucleotide exchange factor VAV2 OS=Homo sapiens OX=9606 GN=VAV2 PE=1 SV=2</t>
  </si>
  <si>
    <t>VAV2</t>
  </si>
  <si>
    <t>Q96PV6</t>
  </si>
  <si>
    <t>Leukocyte receptor cluster member 8 OS=Homo sapiens OX=9606 GN=LENG8 PE=1 SV=3</t>
  </si>
  <si>
    <t>LENG8</t>
  </si>
  <si>
    <t>Q9UEE9</t>
  </si>
  <si>
    <t>Craniofacial development protein 1 OS=Homo sapiens OX=9606 GN=CFDP1 PE=1 SV=1</t>
  </si>
  <si>
    <t>CFDP1</t>
  </si>
  <si>
    <t>Q86VP6</t>
  </si>
  <si>
    <t>Cullin-associated NEDD8-dissociated protein 1 OS=Homo sapiens OX=9606 GN=CAND1 PE=1 SV=2</t>
  </si>
  <si>
    <t>CAND1</t>
  </si>
  <si>
    <t>Q9UP95</t>
  </si>
  <si>
    <t>Solute carrier family 12 member 4 OS=Homo sapiens OX=9606 GN=SLC12A4 PE=1 SV=2</t>
  </si>
  <si>
    <t>SLC12A4</t>
  </si>
  <si>
    <t>Q66K14</t>
  </si>
  <si>
    <t>TBC1 domain family member 9B OS=Homo sapiens OX=9606 GN=TBC1D9B PE=1 SV=3</t>
  </si>
  <si>
    <t>TBC1D9B</t>
  </si>
  <si>
    <t>Q6ZW49</t>
  </si>
  <si>
    <t>PAX-interacting protein 1 OS=Homo sapiens OX=9606 GN=PAXIP1 PE=1 SV=2</t>
  </si>
  <si>
    <t>PAXIP1</t>
  </si>
  <si>
    <t>Q9Y3B2</t>
  </si>
  <si>
    <t>Exosome complex component CSL4 OS=Homo sapiens OX=9606 GN=EXOSC1 PE=1 SV=1</t>
  </si>
  <si>
    <t>EXOSC1</t>
  </si>
  <si>
    <t>Q8TBF5</t>
  </si>
  <si>
    <t>Phosphatidylinositol-glycan biosynthesis class X protein OS=Homo sapiens OX=9606 GN=PIGX PE=2 SV=3</t>
  </si>
  <si>
    <t>PIGX</t>
  </si>
  <si>
    <t>Q5VT52</t>
  </si>
  <si>
    <t>Regulation of nuclear pre-mRNA domain-containing protein 2 OS=Homo sapiens OX=9606 GN=RPRD2 PE=1 SV=1</t>
  </si>
  <si>
    <t>RPRD2</t>
  </si>
  <si>
    <t>O60343</t>
  </si>
  <si>
    <t>TBC1 domain family member 4 OS=Homo sapiens OX=9606 GN=TBC1D4 PE=1 SV=2</t>
  </si>
  <si>
    <t>TBC1D4</t>
  </si>
  <si>
    <t>Q86TI2</t>
  </si>
  <si>
    <t>Dipeptidyl peptidase 9 OS=Homo sapiens OX=9606 GN=DPP9 PE=1 SV=3</t>
  </si>
  <si>
    <t>DPP9</t>
  </si>
  <si>
    <t>P27707</t>
  </si>
  <si>
    <t>Deoxycytidine kinase OS=Homo sapiens OX=9606 GN=DCK PE=1 SV=1</t>
  </si>
  <si>
    <t>DCK</t>
  </si>
  <si>
    <t>Q9Y3D3</t>
  </si>
  <si>
    <t>28S ribosomal protein S16, mitochondrial OS=Homo sapiens OX=9606 GN=MRPS16 PE=1 SV=1</t>
  </si>
  <si>
    <t>MRPS16</t>
  </si>
  <si>
    <t>Q13568</t>
  </si>
  <si>
    <t>Interferon regulatory factor 5 OS=Homo sapiens OX=9606 GN=IRF5 PE=1 SV=2</t>
  </si>
  <si>
    <t>IRF5</t>
  </si>
  <si>
    <t>Q9BX70</t>
  </si>
  <si>
    <t>BTB/POZ domain-containing protein 2 OS=Homo sapiens OX=9606 GN=BTBD2 PE=1 SV=1</t>
  </si>
  <si>
    <t>BTBD2</t>
  </si>
  <si>
    <t>Q969E2</t>
  </si>
  <si>
    <t>Secretory carrier-associated membrane protein 4 OS=Homo sapiens OX=9606 GN=SCAMP4 PE=1 SV=1</t>
  </si>
  <si>
    <t>SCAMP4</t>
  </si>
  <si>
    <t>O75319</t>
  </si>
  <si>
    <t>RNA/RNP complex-1-interacting phosphatase OS=Homo sapiens OX=9606 GN=DUSP11 PE=1 SV=2</t>
  </si>
  <si>
    <t>DUSP11</t>
  </si>
  <si>
    <t>Q15181</t>
  </si>
  <si>
    <t>Inorganic pyrophosphatase OS=Homo sapiens OX=9606 GN=PPA1 PE=1 SV=2</t>
  </si>
  <si>
    <t>PPA1</t>
  </si>
  <si>
    <t>Q01780</t>
  </si>
  <si>
    <t>Exosome component 10 OS=Homo sapiens OX=9606 GN=EXOSC10 PE=1 SV=2</t>
  </si>
  <si>
    <t>EXOSC10</t>
  </si>
  <si>
    <t>Q13617</t>
  </si>
  <si>
    <t>Cullin-2 OS=Homo sapiens OX=9606 GN=CUL2 PE=1 SV=2</t>
  </si>
  <si>
    <t>CUL2</t>
  </si>
  <si>
    <t>O60308</t>
  </si>
  <si>
    <t>Centrosomal protein of 104 kDa OS=Homo sapiens OX=9606 GN=CEP104 PE=1 SV=1</t>
  </si>
  <si>
    <t>CEP104</t>
  </si>
  <si>
    <t>P22102</t>
  </si>
  <si>
    <t>Trifunctional purine biosynthetic protein adenosine-3 OS=Homo sapiens OX=9606 GN=GART PE=1 SV=1</t>
  </si>
  <si>
    <t>GART</t>
  </si>
  <si>
    <t>P17812</t>
  </si>
  <si>
    <t>CTP synthase 1 OS=Homo sapiens OX=9606 GN=CTPS1 PE=1 SV=2</t>
  </si>
  <si>
    <t>CTPS1</t>
  </si>
  <si>
    <t>O14745</t>
  </si>
  <si>
    <t>Na(+)/H(+) exchange regulatory cofactor NHE-RF1 OS=Homo sapiens OX=9606 GN=SLC9A3R1 PE=1 SV=4</t>
  </si>
  <si>
    <t>SLC9A3R1</t>
  </si>
  <si>
    <t>Q6N043</t>
  </si>
  <si>
    <t>Zinc finger protein 280D OS=Homo sapiens OX=9606 GN=ZNF280D PE=1 SV=3</t>
  </si>
  <si>
    <t>ZNF280D</t>
  </si>
  <si>
    <t>Q96EZ8</t>
  </si>
  <si>
    <t>Microspherule protein 1 OS=Homo sapiens OX=9606 GN=MCRS1 PE=1 SV=1</t>
  </si>
  <si>
    <t>MCRS1</t>
  </si>
  <si>
    <t>Q9H3U5</t>
  </si>
  <si>
    <t>Major facilitator superfamily domain-containing protein 1 OS=Homo sapiens OX=9606 GN=MFSD1 PE=2 SV=2</t>
  </si>
  <si>
    <t>MFSD1</t>
  </si>
  <si>
    <t>Q8IWI9</t>
  </si>
  <si>
    <t>MAX gene-associated protein OS=Homo sapiens OX=9606 GN=MGA PE=1 SV=4</t>
  </si>
  <si>
    <t>MGA</t>
  </si>
  <si>
    <t>P47756</t>
  </si>
  <si>
    <t>F-actin-capping protein subunit beta OS=Homo sapiens OX=9606 GN=CAPZB PE=1 SV=4</t>
  </si>
  <si>
    <t>CAPZB</t>
  </si>
  <si>
    <t>P29144</t>
  </si>
  <si>
    <t>Tripeptidyl-peptidase 2 OS=Homo sapiens OX=9606 GN=TPP2 PE=1 SV=4</t>
  </si>
  <si>
    <t>TPP2</t>
  </si>
  <si>
    <t>O95372</t>
  </si>
  <si>
    <t>Acyl-protein thioesterase 2 OS=Homo sapiens OX=9606 GN=LYPLA2 PE=1 SV=1</t>
  </si>
  <si>
    <t>LYPLA2</t>
  </si>
  <si>
    <t>Q9UBI1</t>
  </si>
  <si>
    <t>COMM domain-containing protein 3 OS=Homo sapiens OX=9606 GN=COMMD3 PE=1 SV=1</t>
  </si>
  <si>
    <t>COMMD3</t>
  </si>
  <si>
    <t>P51452</t>
  </si>
  <si>
    <t>Dual specificity protein phosphatase 3 OS=Homo sapiens OX=9606 GN=DUSP3 PE=1 SV=1</t>
  </si>
  <si>
    <t>DUSP3</t>
  </si>
  <si>
    <t>Q9UBW5</t>
  </si>
  <si>
    <t>Bridging integrator 2 OS=Homo sapiens OX=9606 GN=BIN2 PE=1 SV=3</t>
  </si>
  <si>
    <t>BIN2</t>
  </si>
  <si>
    <t>Q12824</t>
  </si>
  <si>
    <t>SWI/SNF-related matrix-associated actin-dependent regulator of chromatin subfamily B member 1 OS=Homo sapiens OX=9606 GN=SMARCB1 PE=1 SV=2</t>
  </si>
  <si>
    <t>SMARCB1</t>
  </si>
  <si>
    <t>Q96RL1</t>
  </si>
  <si>
    <t>BRCA1-A complex subunit RAP80 OS=Homo sapiens OX=9606 GN=UIMC1 PE=1 SV=2</t>
  </si>
  <si>
    <t>UIMC1</t>
  </si>
  <si>
    <t>P49238</t>
  </si>
  <si>
    <t>CX3C chemokine receptor 1 OS=Homo sapiens OX=9606 GN=CX3CR1 PE=1 SV=1</t>
  </si>
  <si>
    <t>CX3CR1</t>
  </si>
  <si>
    <t>P04406</t>
  </si>
  <si>
    <t>Glyceraldehyde-3-phosphate dehydrogenase OS=Homo sapiens OX=9606 GN=GAPDH PE=1 SV=3</t>
  </si>
  <si>
    <t>GAPDH</t>
  </si>
  <si>
    <t>P53582</t>
  </si>
  <si>
    <t>Methionine aminopeptidase 1 OS=Homo sapiens OX=9606 GN=METAP1 PE=1 SV=2</t>
  </si>
  <si>
    <t>METAP1</t>
  </si>
  <si>
    <t>Q8IZ83</t>
  </si>
  <si>
    <t>Aldehyde dehydrogenase family 16 member A1 OS=Homo sapiens OX=9606 GN=ALDH16A1 PE=1 SV=2</t>
  </si>
  <si>
    <t>ALDH16A1</t>
  </si>
  <si>
    <t>P49915</t>
  </si>
  <si>
    <t>GMP synthase [glutamine-hydrolyzing] OS=Homo sapiens OX=9606 GN=GMPS PE=1 SV=1</t>
  </si>
  <si>
    <t>GMPS</t>
  </si>
  <si>
    <t>Q15843</t>
  </si>
  <si>
    <t>NEDD8 OS=Homo sapiens OX=9606 GN=NEDD8 PE=1 SV=1</t>
  </si>
  <si>
    <t>NEDD8</t>
  </si>
  <si>
    <t>Q9H939</t>
  </si>
  <si>
    <t>Proline-serine-threonine phosphatase-interacting protein 2 OS=Homo sapiens OX=9606 GN=PSTPIP2 PE=1 SV=4</t>
  </si>
  <si>
    <t>PSTPIP2</t>
  </si>
  <si>
    <t>P67809</t>
  </si>
  <si>
    <t>Y-box-binding protein 1 OS=Homo sapiens OX=9606 GN=YBX1 PE=1 SV=3</t>
  </si>
  <si>
    <t>YBX1</t>
  </si>
  <si>
    <t>Q8NC60</t>
  </si>
  <si>
    <t>Nitric oxide-associated protein 1 OS=Homo sapiens OX=9606 GN=NOA1 PE=1 SV=2</t>
  </si>
  <si>
    <t>NOA1</t>
  </si>
  <si>
    <t>Q96H55</t>
  </si>
  <si>
    <t>Unconventional myosin-XIX OS=Homo sapiens OX=9606 GN=MYO19 PE=1 SV=2</t>
  </si>
  <si>
    <t>MYO19</t>
  </si>
  <si>
    <t>Q04726</t>
  </si>
  <si>
    <t>Transducin-like enhancer protein 3 OS=Homo sapiens OX=9606 GN=TLE3 PE=1 SV=2</t>
  </si>
  <si>
    <t>TLE3</t>
  </si>
  <si>
    <t>Q96FZ2</t>
  </si>
  <si>
    <t>Abasic site processing protein HMCES OS=Homo sapiens OX=9606 GN=HMCES PE=1 SV=1</t>
  </si>
  <si>
    <t>HMCES</t>
  </si>
  <si>
    <t>Q8N5U6</t>
  </si>
  <si>
    <t>RING finger protein 10 OS=Homo sapiens OX=9606 GN=RNF10 PE=1 SV=2</t>
  </si>
  <si>
    <t>RNF10</t>
  </si>
  <si>
    <t>Q7Z478</t>
  </si>
  <si>
    <t>ATP-dependent RNA helicase DHX29 OS=Homo sapiens OX=9606 GN=DHX29 PE=1 SV=2</t>
  </si>
  <si>
    <t>DHX29</t>
  </si>
  <si>
    <t>Q9Y399</t>
  </si>
  <si>
    <t>28S ribosomal protein S2, mitochondrial OS=Homo sapiens OX=9606 GN=MRPS2 PE=1 SV=1</t>
  </si>
  <si>
    <t>MRPS2</t>
  </si>
  <si>
    <t>Q9NRW3</t>
  </si>
  <si>
    <t>DNA dC-&gt;dU-editing enzyme APOBEC-3C OS=Homo sapiens OX=9606 GN=APOBEC3C PE=1 SV=2</t>
  </si>
  <si>
    <t>APOBEC3C</t>
  </si>
  <si>
    <t>Q96JI7</t>
  </si>
  <si>
    <t>Spatacsin OS=Homo sapiens OX=9606 GN=SPG11 PE=1 SV=3</t>
  </si>
  <si>
    <t>SPG11</t>
  </si>
  <si>
    <t>Q92696</t>
  </si>
  <si>
    <t>Geranylgeranyl transferase type-2 subunit alpha OS=Homo sapiens OX=9606 GN=RABGGTA PE=1 SV=2</t>
  </si>
  <si>
    <t>RABGGTA</t>
  </si>
  <si>
    <t>Q6PI48</t>
  </si>
  <si>
    <t>Aspartate--tRNA ligase, mitochondrial OS=Homo sapiens OX=9606 GN=DARS2 PE=1 SV=1</t>
  </si>
  <si>
    <t>DARS2</t>
  </si>
  <si>
    <t>Q8IYB7</t>
  </si>
  <si>
    <t>DIS3-like exonuclease 2 OS=Homo sapiens OX=9606 GN=DIS3L2 PE=1 SV=4</t>
  </si>
  <si>
    <t>DIS3L2</t>
  </si>
  <si>
    <t>O95551</t>
  </si>
  <si>
    <t>Tyrosyl-DNA phosphodiesterase 2 OS=Homo sapiens OX=9606 GN=TDP2 PE=1 SV=1</t>
  </si>
  <si>
    <t>TDP2</t>
  </si>
  <si>
    <t>Q562E7</t>
  </si>
  <si>
    <t>WD repeat-containing protein 81 OS=Homo sapiens OX=9606 GN=WDR81 PE=1 SV=2</t>
  </si>
  <si>
    <t>WDR81</t>
  </si>
  <si>
    <t>Q96BW9</t>
  </si>
  <si>
    <t>Phosphatidate cytidylyltransferase, mitochondrial OS=Homo sapiens OX=9606 GN=TAMM41 PE=1 SV=2</t>
  </si>
  <si>
    <t>TAMM41</t>
  </si>
  <si>
    <t>P12236</t>
  </si>
  <si>
    <t>ADP/ATP translocase 3 OS=Homo sapiens OX=9606 GN=SLC25A6 PE=1 SV=4</t>
  </si>
  <si>
    <t>SLC25A6</t>
  </si>
  <si>
    <t>Q14671</t>
  </si>
  <si>
    <t>Pumilio homolog 1 OS=Homo sapiens OX=9606 GN=PUM1 PE=1 SV=3</t>
  </si>
  <si>
    <t>PUM1</t>
  </si>
  <si>
    <t>Q9NP77</t>
  </si>
  <si>
    <t>RNA polymerase II subunit A C-terminal domain phosphatase SSU72 OS=Homo sapiens OX=9606 GN=SSU72 PE=1 SV=1</t>
  </si>
  <si>
    <t>SSU72</t>
  </si>
  <si>
    <t>Q96D53</t>
  </si>
  <si>
    <t>Atypical kinase COQ8B, mitochondrial OS=Homo sapiens OX=9606 GN=COQ8B PE=1 SV=2</t>
  </si>
  <si>
    <t>COQ8B</t>
  </si>
  <si>
    <t>Q8WXD5</t>
  </si>
  <si>
    <t>Gem-associated protein 6 OS=Homo sapiens OX=9606 GN=GEMIN6 PE=1 SV=1</t>
  </si>
  <si>
    <t>GEMIN6</t>
  </si>
  <si>
    <t>P61970</t>
  </si>
  <si>
    <t>Nuclear transport factor 2 OS=Homo sapiens OX=9606 GN=NUTF2 PE=1 SV=1</t>
  </si>
  <si>
    <t>NUTF2</t>
  </si>
  <si>
    <t>Q9Y2R5</t>
  </si>
  <si>
    <t>28S ribosomal protein S17, mitochondrial OS=Homo sapiens OX=9606 GN=MRPS17 PE=1 SV=1</t>
  </si>
  <si>
    <t>MRPS17</t>
  </si>
  <si>
    <t>Q9BVG4</t>
  </si>
  <si>
    <t>Protein PBDC1 OS=Homo sapiens OX=9606 GN=PBDC1 PE=1 SV=1</t>
  </si>
  <si>
    <t>PBDC1</t>
  </si>
  <si>
    <t>Q8TAP6</t>
  </si>
  <si>
    <t>Centrosomal protein of 76 kDa OS=Homo sapiens OX=9606 GN=CEP76 PE=1 SV=1</t>
  </si>
  <si>
    <t>CEP76</t>
  </si>
  <si>
    <t>Q9H2L5</t>
  </si>
  <si>
    <t>Ras association domain-containing protein 4 OS=Homo sapiens OX=9606 GN=RASSF4 PE=1 SV=2</t>
  </si>
  <si>
    <t>RASSF4</t>
  </si>
  <si>
    <t>O94864</t>
  </si>
  <si>
    <t>STAGA complex 65 subunit gamma OS=Homo sapiens OX=9606 GN=SUPT7L PE=1 SV=1</t>
  </si>
  <si>
    <t>SUPT7L</t>
  </si>
  <si>
    <t>Q9BY32</t>
  </si>
  <si>
    <t>Inosine triphosphate pyrophosphatase OS=Homo sapiens OX=9606 GN=ITPA PE=1 SV=2</t>
  </si>
  <si>
    <t>ITPA</t>
  </si>
  <si>
    <t>A4D1E9</t>
  </si>
  <si>
    <t>GTP-binding protein 10 OS=Homo sapiens OX=9606 GN=GTPBP10 PE=1 SV=1</t>
  </si>
  <si>
    <t>GTPBP10</t>
  </si>
  <si>
    <t>Q7Z417</t>
  </si>
  <si>
    <t>Nuclear fragile X mental retardation-interacting protein 2 OS=Homo sapiens OX=9606 GN=NUFIP2 PE=1 SV=1</t>
  </si>
  <si>
    <t>NUFIP2</t>
  </si>
  <si>
    <t>Q9Y316</t>
  </si>
  <si>
    <t>Protein MEMO1 OS=Homo sapiens OX=9606 GN=MEMO1 PE=1 SV=1</t>
  </si>
  <si>
    <t>MEMO1</t>
  </si>
  <si>
    <t>Q15018</t>
  </si>
  <si>
    <t>BRISC complex subunit Abraxas 2 OS=Homo sapiens OX=9606 GN=ABRAXAS2 PE=1 SV=2</t>
  </si>
  <si>
    <t>ABRAXAS2</t>
  </si>
  <si>
    <t>Q5ST30</t>
  </si>
  <si>
    <t>Valine--tRNA ligase, mitochondrial OS=Homo sapiens OX=9606 GN=VARS2 PE=1 SV=2</t>
  </si>
  <si>
    <t>VARS2</t>
  </si>
  <si>
    <t>Q9P2R3</t>
  </si>
  <si>
    <t>Rabankyrin-5 OS=Homo sapiens OX=9606 GN=ANKFY1 PE=1 SV=2</t>
  </si>
  <si>
    <t>ANKFY1</t>
  </si>
  <si>
    <t>Q9NRN7</t>
  </si>
  <si>
    <t>L-aminoadipate-semialdehyde dehydrogenase-phosphopantetheinyl transferase OS=Homo sapiens OX=9606 GN=AASDHPPT PE=1 SV=2</t>
  </si>
  <si>
    <t>AASDHPPT</t>
  </si>
  <si>
    <t>Q7Z4Q2</t>
  </si>
  <si>
    <t>HEAT repeat-containing protein 3 OS=Homo sapiens OX=9606 GN=HEATR3 PE=1 SV=2</t>
  </si>
  <si>
    <t>HEATR3</t>
  </si>
  <si>
    <t>Q9BXS4</t>
  </si>
  <si>
    <t>Transmembrane protein 59 OS=Homo sapiens OX=9606 GN=TMEM59 PE=1 SV=1</t>
  </si>
  <si>
    <t>TMEM59</t>
  </si>
  <si>
    <t>P78356</t>
  </si>
  <si>
    <t>Phosphatidylinositol 5-phosphate 4-kinase type-2 beta OS=Homo sapiens OX=9606 GN=PIP4K2B PE=1 SV=1</t>
  </si>
  <si>
    <t>PIP4K2B</t>
  </si>
  <si>
    <t>Q6NYC8</t>
  </si>
  <si>
    <t>Phostensin OS=Homo sapiens OX=9606 GN=PPP1R18 PE=1 SV=1</t>
  </si>
  <si>
    <t>PPP1R18</t>
  </si>
  <si>
    <t>Q9UL15</t>
  </si>
  <si>
    <t>BAG family molecular chaperone regulator 5 OS=Homo sapiens OX=9606 GN=BAG5 PE=1 SV=1</t>
  </si>
  <si>
    <t>BAG5</t>
  </si>
  <si>
    <t>Q8TEW0</t>
  </si>
  <si>
    <t>Partitioning defective 3 homolog OS=Homo sapiens OX=9606 GN=PARD3 PE=1 SV=2</t>
  </si>
  <si>
    <t>PARD3</t>
  </si>
  <si>
    <t>Q8IVS2</t>
  </si>
  <si>
    <t>Malonyl-CoA-acyl carrier protein transacylase, mitochondrial OS=Homo sapiens OX=9606 GN=MCAT PE=1 SV=2</t>
  </si>
  <si>
    <t>MCAT</t>
  </si>
  <si>
    <t>Q14444</t>
  </si>
  <si>
    <t>Caprin-1 OS=Homo sapiens OX=9606 GN=CAPRIN1 PE=1 SV=2</t>
  </si>
  <si>
    <t>CAPRIN1</t>
  </si>
  <si>
    <t>Q6P4A7</t>
  </si>
  <si>
    <t>Sideroflexin-4 OS=Homo sapiens OX=9606 GN=SFXN4 PE=1 SV=1</t>
  </si>
  <si>
    <t>SFXN4</t>
  </si>
  <si>
    <t>Q14019</t>
  </si>
  <si>
    <t>Coactosin-like protein OS=Homo sapiens OX=9606 GN=COTL1 PE=1 SV=3</t>
  </si>
  <si>
    <t>COTL1</t>
  </si>
  <si>
    <t>Q05086</t>
  </si>
  <si>
    <t>Ubiquitin-protein ligase E3A OS=Homo sapiens OX=9606 GN=UBE3A PE=1 SV=4</t>
  </si>
  <si>
    <t>UBE3A</t>
  </si>
  <si>
    <t>P42898</t>
  </si>
  <si>
    <t>Methylenetetrahydrofolate reductase OS=Homo sapiens OX=9606 GN=MTHFR PE=1 SV=3</t>
  </si>
  <si>
    <t>MTHFR</t>
  </si>
  <si>
    <t>P55786</t>
  </si>
  <si>
    <t>Puromycin-sensitive aminopeptidase OS=Homo sapiens OX=9606 GN=NPEPPS PE=1 SV=2</t>
  </si>
  <si>
    <t>NPEPPS</t>
  </si>
  <si>
    <t>P11802</t>
  </si>
  <si>
    <t>Cyclin-dependent kinase 4 OS=Homo sapiens OX=9606 GN=CDK4 PE=1 SV=2</t>
  </si>
  <si>
    <t>CDK4</t>
  </si>
  <si>
    <t>P51003</t>
  </si>
  <si>
    <t>Poly(A) polymerase alpha OS=Homo sapiens OX=9606 GN=PAPOLA PE=1 SV=4</t>
  </si>
  <si>
    <t>PAPOLA</t>
  </si>
  <si>
    <t>P23258</t>
  </si>
  <si>
    <t>Tubulin gamma-1 chain OS=Homo sapiens OX=9606 GN=TUBG1 PE=1 SV=2</t>
  </si>
  <si>
    <t>TUBG1</t>
  </si>
  <si>
    <t>Q9BZX2</t>
  </si>
  <si>
    <t>Uridine-cytidine kinase 2 OS=Homo sapiens OX=9606 GN=UCK2 PE=1 SV=1</t>
  </si>
  <si>
    <t>UCK2</t>
  </si>
  <si>
    <t>O95487</t>
  </si>
  <si>
    <t>Protein transport protein Sec24B OS=Homo sapiens OX=9606 GN=SEC24B PE=1 SV=2</t>
  </si>
  <si>
    <t>SEC24B</t>
  </si>
  <si>
    <t>Q9H773</t>
  </si>
  <si>
    <t>dCTP pyrophosphatase 1 OS=Homo sapiens OX=9606 GN=DCTPP1 PE=1 SV=1</t>
  </si>
  <si>
    <t>DCTPP1</t>
  </si>
  <si>
    <t>Q9NXE8</t>
  </si>
  <si>
    <t>Pre-mRNA-splicing factor CWC25 homolog OS=Homo sapiens OX=9606 GN=CWC25 PE=1 SV=1</t>
  </si>
  <si>
    <t>CWC25</t>
  </si>
  <si>
    <t>Q5VTB9</t>
  </si>
  <si>
    <t>E3 ubiquitin-protein ligase RNF220 OS=Homo sapiens OX=9606 GN=RNF220 PE=1 SV=1</t>
  </si>
  <si>
    <t>RNF220</t>
  </si>
  <si>
    <t>P36543</t>
  </si>
  <si>
    <t>V-type proton ATPase subunit E 1 OS=Homo sapiens OX=9606 GN=ATP6V1E1 PE=1 SV=1</t>
  </si>
  <si>
    <t>ATP6V1E1</t>
  </si>
  <si>
    <t>Q8WUD4</t>
  </si>
  <si>
    <t>Coiled-coil domain-containing protein 12 OS=Homo sapiens OX=9606 GN=CCDC12 PE=1 SV=1</t>
  </si>
  <si>
    <t>CCDC12</t>
  </si>
  <si>
    <t>Q9BW92</t>
  </si>
  <si>
    <t>Threonine--tRNA ligase, mitochondrial OS=Homo sapiens OX=9606 GN=TARS2 PE=1 SV=1</t>
  </si>
  <si>
    <t>TARS2</t>
  </si>
  <si>
    <t>P12955</t>
  </si>
  <si>
    <t>Xaa-Pro dipeptidase OS=Homo sapiens OX=9606 GN=PEPD PE=1 SV=3</t>
  </si>
  <si>
    <t>PEPD</t>
  </si>
  <si>
    <t>Q8TF05</t>
  </si>
  <si>
    <t>Serine/threonine-protein phosphatase 4 regulatory subunit 1 OS=Homo sapiens OX=9606 GN=PPP4R1 PE=1 SV=1</t>
  </si>
  <si>
    <t>PPP4R1</t>
  </si>
  <si>
    <t>Q66PJ3</t>
  </si>
  <si>
    <t>ADP-ribosylation factor-like protein 6-interacting protein 4 OS=Homo sapiens OX=9606 GN=ARL6IP4 PE=1 SV=2</t>
  </si>
  <si>
    <t>ARL6IP4</t>
  </si>
  <si>
    <t>O14737</t>
  </si>
  <si>
    <t>Programmed cell death protein 5 OS=Homo sapiens OX=9606 GN=PDCD5 PE=1 SV=3</t>
  </si>
  <si>
    <t>PDCD5</t>
  </si>
  <si>
    <t>Q92879</t>
  </si>
  <si>
    <t>CUGBP Elav-like family member 1 OS=Homo sapiens OX=9606 GN=CELF1 PE=1 SV=2</t>
  </si>
  <si>
    <t>CELF1</t>
  </si>
  <si>
    <t>P82930</t>
  </si>
  <si>
    <t>28S ribosomal protein S34, mitochondrial OS=Homo sapiens OX=9606 GN=MRPS34 PE=1 SV=2</t>
  </si>
  <si>
    <t>MRPS34</t>
  </si>
  <si>
    <t>Q92922</t>
  </si>
  <si>
    <t>SWI/SNF complex subunit SMARCC1 OS=Homo sapiens OX=9606 GN=SMARCC1 PE=1 SV=3</t>
  </si>
  <si>
    <t>SMARCC1</t>
  </si>
  <si>
    <t>Q9H0E9</t>
  </si>
  <si>
    <t>Bromodomain-containing protein 8 OS=Homo sapiens OX=9606 GN=BRD8 PE=1 SV=2</t>
  </si>
  <si>
    <t>BRD8</t>
  </si>
  <si>
    <t>P49406</t>
  </si>
  <si>
    <t>39S ribosomal protein L19, mitochondrial OS=Homo sapiens OX=9606 GN=MRPL19 PE=1 SV=2</t>
  </si>
  <si>
    <t>MRPL19</t>
  </si>
  <si>
    <t>Q9P0J1</t>
  </si>
  <si>
    <t>[Pyruvate dehydrogenase [acetyl-transferring]]-phosphatase 1, mitochondrial OS=Homo sapiens OX=9606 GN=PDP1 PE=1 SV=3</t>
  </si>
  <si>
    <t>PDP1</t>
  </si>
  <si>
    <t>Q7Z422</t>
  </si>
  <si>
    <t>SUZ domain-containing protein 1 OS=Homo sapiens OX=9606 GN=SZRD1 PE=1 SV=1</t>
  </si>
  <si>
    <t>SZRD1</t>
  </si>
  <si>
    <t>Q96GD0</t>
  </si>
  <si>
    <t>Pyridoxal phosphate phosphatase OS=Homo sapiens OX=9606 GN=PDXP PE=1 SV=2</t>
  </si>
  <si>
    <t>PDXP</t>
  </si>
  <si>
    <t>Q9BYI3</t>
  </si>
  <si>
    <t>Hyccin OS=Homo sapiens OX=9606 GN=FAM126A PE=1 SV=2</t>
  </si>
  <si>
    <t>FAM126A</t>
  </si>
  <si>
    <t>P52907</t>
  </si>
  <si>
    <t>F-actin-capping protein subunit alpha-1 OS=Homo sapiens OX=9606 GN=CAPZA1 PE=1 SV=3</t>
  </si>
  <si>
    <t>CAPZA1</t>
  </si>
  <si>
    <t>Q6ZN28</t>
  </si>
  <si>
    <t>Metastasis-associated in colon cancer protein 1 OS=Homo sapiens OX=9606 GN=MACC1 PE=1 SV=2</t>
  </si>
  <si>
    <t>MACC1</t>
  </si>
  <si>
    <t>O75127</t>
  </si>
  <si>
    <t>Pentatricopeptide repeat-containing protein 1, mitochondrial OS=Homo sapiens OX=9606 GN=PTCD1 PE=1 SV=2</t>
  </si>
  <si>
    <t>PTCD1</t>
  </si>
  <si>
    <t>Q9UJK0</t>
  </si>
  <si>
    <t>Ribosome biogenesis protein TSR3 homolog OS=Homo sapiens OX=9606 GN=TSR3 PE=1 SV=1</t>
  </si>
  <si>
    <t>TSR3</t>
  </si>
  <si>
    <t>Q8TF68</t>
  </si>
  <si>
    <t>Zinc finger protein 384 OS=Homo sapiens OX=9606 GN=ZNF384 PE=1 SV=2</t>
  </si>
  <si>
    <t>ZNF384</t>
  </si>
  <si>
    <t>Q8NCE0</t>
  </si>
  <si>
    <t>tRNA-splicing endonuclease subunit Sen2 OS=Homo sapiens OX=9606 GN=TSEN2 PE=1 SV=2</t>
  </si>
  <si>
    <t>TSEN2</t>
  </si>
  <si>
    <t>O75600</t>
  </si>
  <si>
    <t>2-amino-3-ketobutyrate coenzyme A ligase, mitochondrial OS=Homo sapiens OX=9606 GN=GCAT PE=1 SV=1</t>
  </si>
  <si>
    <t>GCAT</t>
  </si>
  <si>
    <t>Q6ZUJ8</t>
  </si>
  <si>
    <t>Phosphoinositide 3-kinase adapter protein 1 OS=Homo sapiens OX=9606 GN=PIK3AP1 PE=1 SV=2</t>
  </si>
  <si>
    <t>PIK3AP1</t>
  </si>
  <si>
    <t>O95544</t>
  </si>
  <si>
    <t>NAD kinase OS=Homo sapiens OX=9606 GN=NADK PE=1 SV=1</t>
  </si>
  <si>
    <t>NADK</t>
  </si>
  <si>
    <t>Q9H0C8</t>
  </si>
  <si>
    <t>Integrin-linked kinase-associated serine/threonine phosphatase 2C OS=Homo sapiens OX=9606 GN=ILKAP PE=1 SV=1</t>
  </si>
  <si>
    <t>ILKAP</t>
  </si>
  <si>
    <t>Q92989</t>
  </si>
  <si>
    <t>Polyribonucleotide 5'-hydroxyl-kinase Clp1 OS=Homo sapiens OX=9606 GN=CLP1 PE=1 SV=1</t>
  </si>
  <si>
    <t>CLP1</t>
  </si>
  <si>
    <t>Q9ULH7</t>
  </si>
  <si>
    <t>Myocardin-related transcription factor B OS=Homo sapiens OX=9606 GN=MRTFB PE=1 SV=3</t>
  </si>
  <si>
    <t>MRTFB</t>
  </si>
  <si>
    <t>Q01201</t>
  </si>
  <si>
    <t>Transcription factor RelB OS=Homo sapiens OX=9606 GN=RELB PE=1 SV=2</t>
  </si>
  <si>
    <t>RELB</t>
  </si>
  <si>
    <t>Q9UKG1</t>
  </si>
  <si>
    <t>DCC-interacting protein 13-alpha OS=Homo sapiens OX=9606 GN=APPL1 PE=1 SV=1</t>
  </si>
  <si>
    <t>APPL1</t>
  </si>
  <si>
    <t>P36969</t>
  </si>
  <si>
    <t>Phospholipid hydroperoxide glutathione peroxidase OS=Homo sapiens OX=9606 GN=GPX4 PE=1 SV=3</t>
  </si>
  <si>
    <t>GPX4</t>
  </si>
  <si>
    <t>Q14166</t>
  </si>
  <si>
    <t>Tubulin--tyrosine ligase-like protein 12 OS=Homo sapiens OX=9606 GN=TTLL12 PE=1 SV=2</t>
  </si>
  <si>
    <t>TTLL12</t>
  </si>
  <si>
    <t>P35637</t>
  </si>
  <si>
    <t>RNA-binding protein FUS OS=Homo sapiens OX=9606 GN=FUS PE=1 SV=1</t>
  </si>
  <si>
    <t>FUS</t>
  </si>
  <si>
    <t>Q9BYC9</t>
  </si>
  <si>
    <t>39S ribosomal protein L20, mitochondrial OS=Homo sapiens OX=9606 GN=MRPL20 PE=1 SV=1</t>
  </si>
  <si>
    <t>MRPL20</t>
  </si>
  <si>
    <t>Q66K89</t>
  </si>
  <si>
    <t>Transcription factor E4F1 OS=Homo sapiens OX=9606 GN=E4F1 PE=1 SV=2</t>
  </si>
  <si>
    <t>E4F1</t>
  </si>
  <si>
    <t>Q9Y2S7</t>
  </si>
  <si>
    <t>Polymerase delta-interacting protein 2 OS=Homo sapiens OX=9606 GN=POLDIP2 PE=1 SV=1</t>
  </si>
  <si>
    <t>POLDIP2</t>
  </si>
  <si>
    <t>Q9H4A4</t>
  </si>
  <si>
    <t>Aminopeptidase B OS=Homo sapiens OX=9606 GN=RNPEP PE=1 SV=2</t>
  </si>
  <si>
    <t>RNPEP</t>
  </si>
  <si>
    <t>Q16851</t>
  </si>
  <si>
    <t>UTP--glucose-1-phosphate uridylyltransferase OS=Homo sapiens OX=9606 GN=UGP2 PE=1 SV=5</t>
  </si>
  <si>
    <t>UGP2</t>
  </si>
  <si>
    <t>Q9NRL3</t>
  </si>
  <si>
    <t>Striatin-4 OS=Homo sapiens OX=9606 GN=STRN4 PE=1 SV=2</t>
  </si>
  <si>
    <t>STRN4</t>
  </si>
  <si>
    <t>Q9UKV8</t>
  </si>
  <si>
    <t>Protein argonaute-2 OS=Homo sapiens OX=9606 GN=AGO2 PE=1 SV=3</t>
  </si>
  <si>
    <t>AGO2</t>
  </si>
  <si>
    <t>P30711</t>
  </si>
  <si>
    <t>Glutathione S-transferase theta-1 OS=Homo sapiens OX=9606 GN=GSTT1 PE=1 SV=4</t>
  </si>
  <si>
    <t>GSTT1</t>
  </si>
  <si>
    <t>Q14004</t>
  </si>
  <si>
    <t>Cyclin-dependent kinase 13 OS=Homo sapiens OX=9606 GN=CDK13 PE=1 SV=2</t>
  </si>
  <si>
    <t>CDK13</t>
  </si>
  <si>
    <t>Q16773</t>
  </si>
  <si>
    <t>Kynurenine--oxoglutarate transaminase 1 OS=Homo sapiens OX=9606 GN=KYAT1 PE=1 SV=1</t>
  </si>
  <si>
    <t>KYAT1</t>
  </si>
  <si>
    <t>Q9BPY3</t>
  </si>
  <si>
    <t>Protein FAM118B OS=Homo sapiens OX=9606 GN=FAM118B PE=1 SV=1</t>
  </si>
  <si>
    <t>FAM118B</t>
  </si>
  <si>
    <t>P78346</t>
  </si>
  <si>
    <t>Ribonuclease P protein subunit p30 OS=Homo sapiens OX=9606 GN=RPP30 PE=1 SV=1</t>
  </si>
  <si>
    <t>RPP30</t>
  </si>
  <si>
    <t>Q13425</t>
  </si>
  <si>
    <t>Beta-2-syntrophin OS=Homo sapiens OX=9606 GN=SNTB2 PE=1 SV=1</t>
  </si>
  <si>
    <t>SNTB2</t>
  </si>
  <si>
    <t>Q6ZS17</t>
  </si>
  <si>
    <t>Rho family-interacting cell polarization regulator 1 OS=Homo sapiens OX=9606 GN=RIPOR1 PE=1 SV=1</t>
  </si>
  <si>
    <t>RIPOR1</t>
  </si>
  <si>
    <t>Q13126</t>
  </si>
  <si>
    <t>S-methyl-5'-thioadenosine phosphorylase OS=Homo sapiens OX=9606 GN=MTAP PE=1 SV=2</t>
  </si>
  <si>
    <t>MTAP</t>
  </si>
  <si>
    <t>Q96J42</t>
  </si>
  <si>
    <t>Thioredoxin domain-containing protein 15 OS=Homo sapiens OX=9606 GN=TXNDC15 PE=1 SV=1</t>
  </si>
  <si>
    <t>TXNDC15</t>
  </si>
  <si>
    <t>O43542</t>
  </si>
  <si>
    <t>DNA repair protein XRCC3 OS=Homo sapiens OX=9606 GN=XRCC3 PE=1 SV=1</t>
  </si>
  <si>
    <t>XRCC3</t>
  </si>
  <si>
    <t>Q96CP2</t>
  </si>
  <si>
    <t>FLYWCH family member 2 OS=Homo sapiens OX=9606 GN=FLYWCH2 PE=1 SV=1</t>
  </si>
  <si>
    <t>FLYWCH2</t>
  </si>
  <si>
    <t>Q8TAV0</t>
  </si>
  <si>
    <t>Protein FAM76A OS=Homo sapiens OX=9606 GN=FAM76A PE=2 SV=1</t>
  </si>
  <si>
    <t>FAM76A</t>
  </si>
  <si>
    <t>Q00535</t>
  </si>
  <si>
    <t>Cyclin-dependent-like kinase 5 OS=Homo sapiens OX=9606 GN=CDK5 PE=1 SV=3</t>
  </si>
  <si>
    <t>CDK5</t>
  </si>
  <si>
    <t>Q01970</t>
  </si>
  <si>
    <t>1-phosphatidylinositol 4,5-bisphosphate phosphodiesterase beta-3 OS=Homo sapiens OX=9606 GN=PLCB3 PE=1 SV=2</t>
  </si>
  <si>
    <t>PLCB3</t>
  </si>
  <si>
    <t>Q8IUF8</t>
  </si>
  <si>
    <t>Ribosomal oxygenase 2 OS=Homo sapiens OX=9606 GN=RIOX2 PE=1 SV=1</t>
  </si>
  <si>
    <t>RIOX2</t>
  </si>
  <si>
    <t>O75976</t>
  </si>
  <si>
    <t>Carboxypeptidase D OS=Homo sapiens OX=9606 GN=CPD PE=1 SV=2</t>
  </si>
  <si>
    <t>CPD</t>
  </si>
  <si>
    <t>Q9BPZ7</t>
  </si>
  <si>
    <t>Target of rapamycin complex 2 subunit MAPKAP1 OS=Homo sapiens OX=9606 GN=MAPKAP1 PE=1 SV=2</t>
  </si>
  <si>
    <t>MAPKAP1</t>
  </si>
  <si>
    <t>P51580</t>
  </si>
  <si>
    <t>Thiopurine S-methyltransferase OS=Homo sapiens OX=9606 GN=TPMT PE=1 SV=1</t>
  </si>
  <si>
    <t>TPMT</t>
  </si>
  <si>
    <t>Q5VW32</t>
  </si>
  <si>
    <t>BRO1 domain-containing protein BROX OS=Homo sapiens OX=9606 GN=BROX PE=1 SV=1</t>
  </si>
  <si>
    <t>BROX</t>
  </si>
  <si>
    <t>Q9NPH0</t>
  </si>
  <si>
    <t>Lysophosphatidic acid phosphatase type 6 OS=Homo sapiens OX=9606 GN=ACP6 PE=1 SV=3</t>
  </si>
  <si>
    <t>ACP6</t>
  </si>
  <si>
    <t>Q9NR50</t>
  </si>
  <si>
    <t>Translation initiation factor eIF-2B subunit gamma OS=Homo sapiens OX=9606 GN=EIF2B3 PE=1 SV=1</t>
  </si>
  <si>
    <t>EIF2B3</t>
  </si>
  <si>
    <t>P58317</t>
  </si>
  <si>
    <t>Zinc finger protein 121 OS=Homo sapiens OX=9606 GN=ZNF121 PE=3 SV=2</t>
  </si>
  <si>
    <t>ZNF121</t>
  </si>
  <si>
    <t>Q70CQ2</t>
  </si>
  <si>
    <t>Ubiquitin carboxyl-terminal hydrolase 34 OS=Homo sapiens OX=9606 GN=USP34 PE=1 SV=2</t>
  </si>
  <si>
    <t>USP34</t>
  </si>
  <si>
    <t>Q9Y620</t>
  </si>
  <si>
    <t>DNA repair and recombination protein RAD54B OS=Homo sapiens OX=9606 GN=RAD54B PE=1 SV=1</t>
  </si>
  <si>
    <t>RAD54B</t>
  </si>
  <si>
    <t>Q96FK6</t>
  </si>
  <si>
    <t>WD repeat-containing protein 89 OS=Homo sapiens OX=9606 GN=WDR89 PE=2 SV=1</t>
  </si>
  <si>
    <t>WDR89</t>
  </si>
  <si>
    <t>Q9NXK8</t>
  </si>
  <si>
    <t>F-box/LRR-repeat protein 12 OS=Homo sapiens OX=9606 GN=FBXL12 PE=1 SV=1</t>
  </si>
  <si>
    <t>FBXL12</t>
  </si>
  <si>
    <t>Q15070</t>
  </si>
  <si>
    <t>Mitochondrial inner membrane protein OXA1L OS=Homo sapiens OX=9606 GN=OXA1L PE=1 SV=3</t>
  </si>
  <si>
    <t>OXA1L</t>
  </si>
  <si>
    <t>Q9H869</t>
  </si>
  <si>
    <t>YY1-associated protein 1 OS=Homo sapiens OX=9606 GN=YY1AP1 PE=1 SV=2</t>
  </si>
  <si>
    <t>YY1AP1</t>
  </si>
  <si>
    <t>Q96I51</t>
  </si>
  <si>
    <t>RCC1-like G exchanging factor-like protein OS=Homo sapiens OX=9606 GN=RCC1L PE=1 SV=2</t>
  </si>
  <si>
    <t>RCC1L</t>
  </si>
  <si>
    <t>P22234</t>
  </si>
  <si>
    <t>Multifunctional protein ADE2 OS=Homo sapiens OX=9606 GN=PAICS PE=1 SV=3</t>
  </si>
  <si>
    <t>PAICS</t>
  </si>
  <si>
    <t>Q9UG56</t>
  </si>
  <si>
    <t>Phosphatidylserine decarboxylase proenzyme, mitochondrial OS=Homo sapiens OX=9606 GN=PISD PE=2 SV=4</t>
  </si>
  <si>
    <t>PISD</t>
  </si>
  <si>
    <t>P28482</t>
  </si>
  <si>
    <t>Mitogen-activated protein kinase 1 OS=Homo sapiens OX=9606 GN=MAPK1 PE=1 SV=3</t>
  </si>
  <si>
    <t>MAPK1</t>
  </si>
  <si>
    <t>P51649</t>
  </si>
  <si>
    <t>Succinate-semialdehyde dehydrogenase, mitochondrial OS=Homo sapiens OX=9606 GN=ALDH5A1 PE=1 SV=2</t>
  </si>
  <si>
    <t>ALDH5A1</t>
  </si>
  <si>
    <t>P18077</t>
  </si>
  <si>
    <t>60S ribosomal protein L35a OS=Homo sapiens OX=9606 GN=RPL35A PE=1 SV=2</t>
  </si>
  <si>
    <t>RPL35A</t>
  </si>
  <si>
    <t>Q8IW41</t>
  </si>
  <si>
    <t>MAP kinase-activated protein kinase 5 OS=Homo sapiens OX=9606 GN=MAPKAPK5 PE=1 SV=2</t>
  </si>
  <si>
    <t>MAPKAPK5</t>
  </si>
  <si>
    <t>Q86YQ8</t>
  </si>
  <si>
    <t>Copine-8 OS=Homo sapiens OX=9606 GN=CPNE8 PE=1 SV=2</t>
  </si>
  <si>
    <t>CPNE8</t>
  </si>
  <si>
    <t>Q86XP1</t>
  </si>
  <si>
    <t>Diacylglycerol kinase eta OS=Homo sapiens OX=9606 GN=DGKH PE=1 SV=1</t>
  </si>
  <si>
    <t>DGKH</t>
  </si>
  <si>
    <t>Q8IUD6</t>
  </si>
  <si>
    <t>E3 ubiquitin-protein ligase RNF135 OS=Homo sapiens OX=9606 GN=RNF135 PE=1 SV=2</t>
  </si>
  <si>
    <t>RNF135</t>
  </si>
  <si>
    <t>Q8NB90</t>
  </si>
  <si>
    <t>ATPase family protein 2 homolog OS=Homo sapiens OX=9606 GN=SPATA5 PE=1 SV=3</t>
  </si>
  <si>
    <t>SPATA5</t>
  </si>
  <si>
    <t>Q9NVN8</t>
  </si>
  <si>
    <t>Guanine nucleotide-binding protein-like 3-like protein OS=Homo sapiens OX=9606 GN=GNL3L PE=1 SV=1</t>
  </si>
  <si>
    <t>GNL3L</t>
  </si>
  <si>
    <t>Q15386</t>
  </si>
  <si>
    <t>Ubiquitin-protein ligase E3C OS=Homo sapiens OX=9606 GN=UBE3C PE=1 SV=3</t>
  </si>
  <si>
    <t>UBE3C</t>
  </si>
  <si>
    <t>O14980</t>
  </si>
  <si>
    <t>Exportin-1 OS=Homo sapiens OX=9606 GN=XPO1 PE=1 SV=1</t>
  </si>
  <si>
    <t>XPO1</t>
  </si>
  <si>
    <t>Q16555</t>
  </si>
  <si>
    <t>Dihydropyrimidinase-related protein 2 OS=Homo sapiens OX=9606 GN=DPYSL2 PE=1 SV=1</t>
  </si>
  <si>
    <t>DPYSL2</t>
  </si>
  <si>
    <t>Q9H6Q4</t>
  </si>
  <si>
    <t>Cytosolic iron-sulfur assembly component 3 OS=Homo sapiens OX=9606 GN=CIAO3 PE=1 SV=1</t>
  </si>
  <si>
    <t>CIAO3</t>
  </si>
  <si>
    <t>P45954</t>
  </si>
  <si>
    <t>Short/branched chain specific acyl-CoA dehydrogenase, mitochondrial OS=Homo sapiens OX=9606 GN=ACADSB PE=1 SV=1</t>
  </si>
  <si>
    <t>ACADSB</t>
  </si>
  <si>
    <t>P46109</t>
  </si>
  <si>
    <t>Crk-like protein OS=Homo sapiens OX=9606 GN=CRKL PE=1 SV=1</t>
  </si>
  <si>
    <t>CRKL</t>
  </si>
  <si>
    <t>O43464</t>
  </si>
  <si>
    <t>Serine protease HTRA2, mitochondrial OS=Homo sapiens OX=9606 GN=HTRA2 PE=1 SV=2</t>
  </si>
  <si>
    <t>HTRA2</t>
  </si>
  <si>
    <t>Q99439</t>
  </si>
  <si>
    <t>Calponin-2 OS=Homo sapiens OX=9606 GN=CNN2 PE=1 SV=4</t>
  </si>
  <si>
    <t>CNN2</t>
  </si>
  <si>
    <t>Q9NW75</t>
  </si>
  <si>
    <t>G patch domain-containing protein 2 OS=Homo sapiens OX=9606 GN=GPATCH2 PE=1 SV=1</t>
  </si>
  <si>
    <t>GPATCH2</t>
  </si>
  <si>
    <t>Q8NDI1</t>
  </si>
  <si>
    <t>EH domain-binding protein 1 OS=Homo sapiens OX=9606 GN=EHBP1 PE=1 SV=3</t>
  </si>
  <si>
    <t>EHBP1</t>
  </si>
  <si>
    <t>P19623</t>
  </si>
  <si>
    <t>Spermidine synthase OS=Homo sapiens OX=9606 GN=SRM PE=1 SV=1</t>
  </si>
  <si>
    <t>SRM</t>
  </si>
  <si>
    <t>Q6IA86</t>
  </si>
  <si>
    <t>Elongator complex protein 2 OS=Homo sapiens OX=9606 GN=ELP2 PE=1 SV=2</t>
  </si>
  <si>
    <t>ELP2</t>
  </si>
  <si>
    <t>Q9GZT8</t>
  </si>
  <si>
    <t>NIF3-like protein 1 OS=Homo sapiens OX=9606 GN=NIF3L1 PE=1 SV=2</t>
  </si>
  <si>
    <t>NIF3L1</t>
  </si>
  <si>
    <t>P45985</t>
  </si>
  <si>
    <t>Dual specificity mitogen-activated protein kinase kinase 4 OS=Homo sapiens OX=9606 GN=MAP2K4 PE=1 SV=1</t>
  </si>
  <si>
    <t>MAP2K4</t>
  </si>
  <si>
    <t>P84243</t>
  </si>
  <si>
    <t>Histone H3.3 OS=Homo sapiens OX=9606 GN=H3-3A PE=1 SV=2</t>
  </si>
  <si>
    <t>H3-3A</t>
  </si>
  <si>
    <t>O75582</t>
  </si>
  <si>
    <t>Ribosomal protein S6 kinase alpha-5 OS=Homo sapiens OX=9606 GN=RPS6KA5 PE=1 SV=1</t>
  </si>
  <si>
    <t>RPS6KA5</t>
  </si>
  <si>
    <t>Q9H0W9</t>
  </si>
  <si>
    <t>Ester hydrolase C11orf54 OS=Homo sapiens OX=9606 GN=C11orf54 PE=1 SV=1</t>
  </si>
  <si>
    <t>C11orf54</t>
  </si>
  <si>
    <t>Q6ZSZ5</t>
  </si>
  <si>
    <t>Rho guanine nucleotide exchange factor 18 OS=Homo sapiens OX=9606 GN=ARHGEF18 PE=1 SV=4</t>
  </si>
  <si>
    <t>ARHGEF18</t>
  </si>
  <si>
    <t>O95163</t>
  </si>
  <si>
    <t>Elongator complex protein 1 OS=Homo sapiens OX=9606 GN=ELP1 PE=1 SV=3</t>
  </si>
  <si>
    <t>ELP1</t>
  </si>
  <si>
    <t>Q9Y3D8</t>
  </si>
  <si>
    <t>Adenylate kinase isoenzyme 6 OS=Homo sapiens OX=9606 GN=AK6 PE=1 SV=1</t>
  </si>
  <si>
    <t>AK6</t>
  </si>
  <si>
    <t>P07948</t>
  </si>
  <si>
    <t>Tyrosine-protein kinase Lyn OS=Homo sapiens OX=9606 GN=LYN PE=1 SV=3</t>
  </si>
  <si>
    <t>LYN</t>
  </si>
  <si>
    <t>O15127</t>
  </si>
  <si>
    <t>Secretory carrier-associated membrane protein 2 OS=Homo sapiens OX=9606 GN=SCAMP2 PE=1 SV=2</t>
  </si>
  <si>
    <t>SCAMP2</t>
  </si>
  <si>
    <t>Q8IYQ7</t>
  </si>
  <si>
    <t>Threonine synthase-like 1 OS=Homo sapiens OX=9606 GN=THNSL1 PE=1 SV=2</t>
  </si>
  <si>
    <t>THNSL1</t>
  </si>
  <si>
    <t>P60174</t>
  </si>
  <si>
    <t>Triosephosphate isomerase OS=Homo sapiens OX=9606 GN=TPI1 PE=1 SV=3</t>
  </si>
  <si>
    <t>TPI1</t>
  </si>
  <si>
    <t>P61457</t>
  </si>
  <si>
    <t>Pterin-4-alpha-carbinolamine dehydratase OS=Homo sapiens OX=9606 GN=PCBD1 PE=1 SV=2</t>
  </si>
  <si>
    <t>PCBD1</t>
  </si>
  <si>
    <t>P16422</t>
  </si>
  <si>
    <t>Epithelial cell adhesion molecule OS=Homo sapiens OX=9606 GN=EPCAM PE=1 SV=2</t>
  </si>
  <si>
    <t>EPCAM</t>
  </si>
  <si>
    <t>P50613</t>
  </si>
  <si>
    <t>Cyclin-dependent kinase 7 OS=Homo sapiens OX=9606 GN=CDK7 PE=1 SV=1</t>
  </si>
  <si>
    <t>CDK7</t>
  </si>
  <si>
    <t>P78549</t>
  </si>
  <si>
    <t>Endonuclease III-like protein 1 OS=Homo sapiens OX=9606 GN=NTHL1 PE=1 SV=2</t>
  </si>
  <si>
    <t>NTHL1</t>
  </si>
  <si>
    <t>Q8N1G2</t>
  </si>
  <si>
    <t>Cap-specific mRNA (nucleoside-2'-O-)-methyltransferase 1 OS=Homo sapiens OX=9606 GN=CMTR1 PE=1 SV=1</t>
  </si>
  <si>
    <t>CMTR1</t>
  </si>
  <si>
    <t>Q9BRU9</t>
  </si>
  <si>
    <t>rRNA-processing protein UTP23 homolog OS=Homo sapiens OX=9606 GN=UTP23 PE=1 SV=2</t>
  </si>
  <si>
    <t>UTP23</t>
  </si>
  <si>
    <t>Q92793</t>
  </si>
  <si>
    <t>CREB-binding protein OS=Homo sapiens OX=9606 GN=CREBBP PE=1 SV=3</t>
  </si>
  <si>
    <t>CREBBP</t>
  </si>
  <si>
    <t>Q99832</t>
  </si>
  <si>
    <t>T-complex protein 1 subunit eta OS=Homo sapiens OX=9606 GN=CCT7 PE=1 SV=2</t>
  </si>
  <si>
    <t>CCT7</t>
  </si>
  <si>
    <t>O00483</t>
  </si>
  <si>
    <t>Cytochrome c oxidase subunit NDUFA4 OS=Homo sapiens OX=9606 GN=NDUFA4 PE=1 SV=1</t>
  </si>
  <si>
    <t>NDUFA4</t>
  </si>
  <si>
    <t>P30740</t>
  </si>
  <si>
    <t>Leukocyte elastase inhibitor OS=Homo sapiens OX=9606 GN=SERPINB1 PE=1 SV=1</t>
  </si>
  <si>
    <t>SERPINB1</t>
  </si>
  <si>
    <t>P41240</t>
  </si>
  <si>
    <t>Tyrosine-protein kinase CSK OS=Homo sapiens OX=9606 GN=CSK PE=1 SV=1</t>
  </si>
  <si>
    <t>CSK</t>
  </si>
  <si>
    <t>Q9Y5V0</t>
  </si>
  <si>
    <t>Zinc finger protein 706 OS=Homo sapiens OX=9606 GN=ZNF706 PE=1 SV=1</t>
  </si>
  <si>
    <t>ZNF706</t>
  </si>
  <si>
    <t>Q7Z2E3</t>
  </si>
  <si>
    <t>Aprataxin OS=Homo sapiens OX=9606 GN=APTX PE=1 SV=2</t>
  </si>
  <si>
    <t>APTX</t>
  </si>
  <si>
    <t>P20591</t>
  </si>
  <si>
    <t>Interferon-induced GTP-binding protein Mx1 OS=Homo sapiens OX=9606 GN=MX1 PE=1 SV=4</t>
  </si>
  <si>
    <t>MX1</t>
  </si>
  <si>
    <t>O75459</t>
  </si>
  <si>
    <t>P antigen family member 1 OS=Homo sapiens OX=9606 GN=PAGE1 PE=1 SV=2</t>
  </si>
  <si>
    <t>PAGE1</t>
  </si>
  <si>
    <t>Q9BXR0</t>
  </si>
  <si>
    <t>Queuine tRNA-ribosyltransferase catalytic subunit 1 OS=Homo sapiens OX=9606 GN=QTRT1 PE=1 SV=3</t>
  </si>
  <si>
    <t>QTRT1</t>
  </si>
  <si>
    <t>P35268</t>
  </si>
  <si>
    <t>60S ribosomal protein L22 OS=Homo sapiens OX=9606 GN=RPL22 PE=1 SV=2</t>
  </si>
  <si>
    <t>RPL22</t>
  </si>
  <si>
    <t>P19838</t>
  </si>
  <si>
    <t>Nuclear factor NF-kappa-B p105 subunit OS=Homo sapiens OX=9606 GN=NFKB1 PE=1 SV=2</t>
  </si>
  <si>
    <t>NFKB1</t>
  </si>
  <si>
    <t>P49459</t>
  </si>
  <si>
    <t>Ubiquitin-conjugating enzyme E2 A OS=Homo sapiens OX=9606 GN=UBE2A PE=1 SV=2</t>
  </si>
  <si>
    <t>UBE2A</t>
  </si>
  <si>
    <t>Q96SN7</t>
  </si>
  <si>
    <t>Protein orai-2 OS=Homo sapiens OX=9606 GN=ORAI2 PE=1 SV=1</t>
  </si>
  <si>
    <t>ORAI2</t>
  </si>
  <si>
    <t>Q9BQ61</t>
  </si>
  <si>
    <t>Telomerase RNA component interacting RNase OS=Homo sapiens OX=9606 GN=TRIR PE=1 SV=1</t>
  </si>
  <si>
    <t>TRIR</t>
  </si>
  <si>
    <t>Q9BZE9</t>
  </si>
  <si>
    <t>Tether containing UBX domain for GLUT4 OS=Homo sapiens OX=9606 GN=ASPSCR1 PE=1 SV=1</t>
  </si>
  <si>
    <t>ASPSCR1</t>
  </si>
  <si>
    <t>O75306</t>
  </si>
  <si>
    <t>NADH dehydrogenase [ubiquinone] iron-sulfur protein 2, mitochondrial OS=Homo sapiens OX=9606 GN=NDUFS2 PE=1 SV=2</t>
  </si>
  <si>
    <t>NDUFS2</t>
  </si>
  <si>
    <t>Q5VSG8</t>
  </si>
  <si>
    <t>Glycoprotein endo-alpha-1,2-mannosidase-like protein OS=Homo sapiens OX=9606 GN=MANEAL PE=2 SV=1</t>
  </si>
  <si>
    <t>MANEAL</t>
  </si>
  <si>
    <t>Q96G01</t>
  </si>
  <si>
    <t>Protein bicaudal D homolog 1 OS=Homo sapiens OX=9606 GN=BICD1 PE=1 SV=3</t>
  </si>
  <si>
    <t>BICD1</t>
  </si>
  <si>
    <t>P21359</t>
  </si>
  <si>
    <t>Neurofibromin OS=Homo sapiens OX=9606 GN=NF1 PE=1 SV=2</t>
  </si>
  <si>
    <t>NF1</t>
  </si>
  <si>
    <t>Q6IN84</t>
  </si>
  <si>
    <t>rRNA methyltransferase 1, mitochondrial OS=Homo sapiens OX=9606 GN=MRM1 PE=1 SV=1</t>
  </si>
  <si>
    <t>MRM1</t>
  </si>
  <si>
    <t>O14548</t>
  </si>
  <si>
    <t>Cytochrome c oxidase subunit 7A-related protein, mitochondrial OS=Homo sapiens OX=9606 GN=COX7A2L PE=1 SV=2</t>
  </si>
  <si>
    <t>COX7A2L</t>
  </si>
  <si>
    <t>Q9NQT4</t>
  </si>
  <si>
    <t>Exosome complex component RRP46 OS=Homo sapiens OX=9606 GN=EXOSC5 PE=1 SV=1</t>
  </si>
  <si>
    <t>EXOSC5</t>
  </si>
  <si>
    <t>Q86WQ0</t>
  </si>
  <si>
    <t>Nuclear receptor 2C2-associated protein OS=Homo sapiens OX=9606 GN=NR2C2AP PE=1 SV=1</t>
  </si>
  <si>
    <t>NR2C2AP</t>
  </si>
  <si>
    <t>P49841</t>
  </si>
  <si>
    <t>Glycogen synthase kinase-3 beta OS=Homo sapiens OX=9606 GN=GSK3B PE=1 SV=2</t>
  </si>
  <si>
    <t>GSK3B</t>
  </si>
  <si>
    <t>Q9NSD9</t>
  </si>
  <si>
    <t>Phenylalanine--tRNA ligase beta subunit OS=Homo sapiens OX=9606 GN=FARSB PE=1 SV=3</t>
  </si>
  <si>
    <t>FARSB</t>
  </si>
  <si>
    <t>Q8TEA7</t>
  </si>
  <si>
    <t>TBC domain-containing protein kinase-like protein OS=Homo sapiens OX=9606 GN=TBCK PE=1 SV=4</t>
  </si>
  <si>
    <t>TBCK</t>
  </si>
  <si>
    <t>Q96CW1</t>
  </si>
  <si>
    <t>AP-2 complex subunit mu OS=Homo sapiens OX=9606 GN=AP2M1 PE=1 SV=2</t>
  </si>
  <si>
    <t>AP2M1</t>
  </si>
  <si>
    <t>Q9H9T3</t>
  </si>
  <si>
    <t>Elongator complex protein 3 OS=Homo sapiens OX=9606 GN=ELP3 PE=1 SV=2</t>
  </si>
  <si>
    <t>ELP3</t>
  </si>
  <si>
    <t>O60281</t>
  </si>
  <si>
    <t>Zinc finger protein 292 OS=Homo sapiens OX=9606 GN=ZNF292 PE=1 SV=3</t>
  </si>
  <si>
    <t>ZNF292</t>
  </si>
  <si>
    <t>Q8TBF4</t>
  </si>
  <si>
    <t>Zinc finger CCHC-type and RNA-binding motif-containing protein 1 OS=Homo sapiens OX=9606 GN=ZCRB1 PE=1 SV=2</t>
  </si>
  <si>
    <t>ZCRB1</t>
  </si>
  <si>
    <t>O94811</t>
  </si>
  <si>
    <t>Tubulin polymerization-promoting protein OS=Homo sapiens OX=9606 GN=TPPP PE=1 SV=1</t>
  </si>
  <si>
    <t>TPPP</t>
  </si>
  <si>
    <t>Q86X29</t>
  </si>
  <si>
    <t>Lipolysis-stimulated lipoprotein receptor OS=Homo sapiens OX=9606 GN=LSR PE=1 SV=4</t>
  </si>
  <si>
    <t>LSR</t>
  </si>
  <si>
    <t>Q9NXG2</t>
  </si>
  <si>
    <t>THUMP domain-containing protein 1 OS=Homo sapiens OX=9606 GN=THUMPD1 PE=1 SV=2</t>
  </si>
  <si>
    <t>THUMPD1</t>
  </si>
  <si>
    <t>Q13485</t>
  </si>
  <si>
    <t>Mothers against decapentaplegic homolog 4 OS=Homo sapiens OX=9606 GN=SMAD4 PE=1 SV=1</t>
  </si>
  <si>
    <t>SMAD4</t>
  </si>
  <si>
    <t>Q9Y4C2</t>
  </si>
  <si>
    <t>TRPM8 channel-associated factor 1 OS=Homo sapiens OX=9606 GN=TCAF1 PE=1 SV=3</t>
  </si>
  <si>
    <t>TCAF1</t>
  </si>
  <si>
    <t>Q9NXD2</t>
  </si>
  <si>
    <t>Myotubularin-related protein 10 OS=Homo sapiens OX=9606 GN=MTMR10 PE=1 SV=3</t>
  </si>
  <si>
    <t>MTMR10</t>
  </si>
  <si>
    <t>Q8WV74</t>
  </si>
  <si>
    <t>Nucleoside diphosphate-linked moiety X motif 8 OS=Homo sapiens OX=9606 GN=NUDT8 PE=1 SV=2</t>
  </si>
  <si>
    <t>NUDT8</t>
  </si>
  <si>
    <t>Q9BPX7</t>
  </si>
  <si>
    <t>UPF0415 protein C7orf25 OS=Homo sapiens OX=9606 GN=C7orf25 PE=1 SV=1</t>
  </si>
  <si>
    <t>C7orf25</t>
  </si>
  <si>
    <t>Q66GS9</t>
  </si>
  <si>
    <t>Centrosomal protein of 135 kDa OS=Homo sapiens OX=9606 GN=CEP135 PE=1 SV=2</t>
  </si>
  <si>
    <t>CEP135</t>
  </si>
  <si>
    <t>Q3L8U1</t>
  </si>
  <si>
    <t>Chromodomain-helicase-DNA-binding protein 9 OS=Homo sapiens OX=9606 GN=CHD9 PE=1 SV=2</t>
  </si>
  <si>
    <t>CHD9</t>
  </si>
  <si>
    <t>Q9NNW7</t>
  </si>
  <si>
    <t>Thioredoxin reductase 2, mitochondrial OS=Homo sapiens OX=9606 GN=TXNRD2 PE=1 SV=3</t>
  </si>
  <si>
    <t>TXNRD2</t>
  </si>
  <si>
    <t>Q6FI81</t>
  </si>
  <si>
    <t>Anamorsin OS=Homo sapiens OX=9606 GN=CIAPIN1 PE=1 SV=2</t>
  </si>
  <si>
    <t>CIAPIN1</t>
  </si>
  <si>
    <t>O95453</t>
  </si>
  <si>
    <t>Poly(A)-specific ribonuclease PARN OS=Homo sapiens OX=9606 GN=PARN PE=1 SV=1</t>
  </si>
  <si>
    <t>PARN</t>
  </si>
  <si>
    <t>Q659C4</t>
  </si>
  <si>
    <t>La-related protein 1B OS=Homo sapiens OX=9606 GN=LARP1B PE=1 SV=2</t>
  </si>
  <si>
    <t>LARP1B</t>
  </si>
  <si>
    <t>Q9UBT2</t>
  </si>
  <si>
    <t>SUMO-activating enzyme subunit 2 OS=Homo sapiens OX=9606 GN=UBA2 PE=1 SV=2</t>
  </si>
  <si>
    <t>UBA2</t>
  </si>
  <si>
    <t>P18858</t>
  </si>
  <si>
    <t>DNA ligase 1 OS=Homo sapiens OX=9606 GN=LIG1 PE=1 SV=1</t>
  </si>
  <si>
    <t>LIG1</t>
  </si>
  <si>
    <t>Q14738</t>
  </si>
  <si>
    <t>Serine/threonine-protein phosphatase 2A 56 kDa regulatory subunit delta isoform OS=Homo sapiens OX=9606 GN=PPP2R5D PE=1 SV=1</t>
  </si>
  <si>
    <t>PPP2R5D</t>
  </si>
  <si>
    <t>P78371</t>
  </si>
  <si>
    <t>T-complex protein 1 subunit beta OS=Homo sapiens OX=9606 GN=CCT2 PE=1 SV=4</t>
  </si>
  <si>
    <t>CCT2</t>
  </si>
  <si>
    <t>Q6PK04</t>
  </si>
  <si>
    <t>Coiled-coil domain-containing protein 137 OS=Homo sapiens OX=9606 GN=CCDC137 PE=1 SV=1</t>
  </si>
  <si>
    <t>CCDC137</t>
  </si>
  <si>
    <t>P08651</t>
  </si>
  <si>
    <t>Nuclear factor 1 C-type OS=Homo sapiens OX=9606 GN=NFIC PE=1 SV=2</t>
  </si>
  <si>
    <t>NFIC</t>
  </si>
  <si>
    <t>Q9NQW7</t>
  </si>
  <si>
    <t>Xaa-Pro aminopeptidase 1 OS=Homo sapiens OX=9606 GN=XPNPEP1 PE=1 SV=3</t>
  </si>
  <si>
    <t>XPNPEP1</t>
  </si>
  <si>
    <t>Q05932</t>
  </si>
  <si>
    <t>Folylpolyglutamate synthase, mitochondrial OS=Homo sapiens OX=9606 GN=FPGS PE=1 SV=3</t>
  </si>
  <si>
    <t>FPGS</t>
  </si>
  <si>
    <t>P07108</t>
  </si>
  <si>
    <t>Acyl-CoA-binding protein OS=Homo sapiens OX=9606 GN=DBI PE=1 SV=2</t>
  </si>
  <si>
    <t>DBI</t>
  </si>
  <si>
    <t>Q8NFD5</t>
  </si>
  <si>
    <t>AT-rich interactive domain-containing protein 1B OS=Homo sapiens OX=9606 GN=ARID1B PE=1 SV=2</t>
  </si>
  <si>
    <t>ARID1B</t>
  </si>
  <si>
    <t>P62917</t>
  </si>
  <si>
    <t>60S ribosomal protein L8 OS=Homo sapiens OX=9606 GN=RPL8 PE=1 SV=2</t>
  </si>
  <si>
    <t>RPL8</t>
  </si>
  <si>
    <t>Q86YP4</t>
  </si>
  <si>
    <t>Transcriptional repressor p66-alpha OS=Homo sapiens OX=9606 GN=GATAD2A PE=1 SV=1</t>
  </si>
  <si>
    <t>GATAD2A</t>
  </si>
  <si>
    <t>Q52LR7</t>
  </si>
  <si>
    <t>Enhancer of polycomb homolog 2 OS=Homo sapiens OX=9606 GN=EPC2 PE=1 SV=2</t>
  </si>
  <si>
    <t>EPC2</t>
  </si>
  <si>
    <t>Q9C0J8</t>
  </si>
  <si>
    <t>pre-mRNA 3' end processing protein WDR33 OS=Homo sapiens OX=9606 GN=WDR33 PE=1 SV=2</t>
  </si>
  <si>
    <t>WDR33</t>
  </si>
  <si>
    <t>Q14191</t>
  </si>
  <si>
    <t>Werner syndrome ATP-dependent helicase OS=Homo sapiens OX=9606 GN=WRN PE=1 SV=2</t>
  </si>
  <si>
    <t>WRN</t>
  </si>
  <si>
    <t>O75182</t>
  </si>
  <si>
    <t>Paired amphipathic helix protein Sin3b OS=Homo sapiens OX=9606 GN=SIN3B PE=1 SV=2</t>
  </si>
  <si>
    <t>SIN3B</t>
  </si>
  <si>
    <t>Q14657</t>
  </si>
  <si>
    <t>EKC/KEOPS complex subunit LAGE3 OS=Homo sapiens OX=9606 GN=LAGE3 PE=1 SV=2</t>
  </si>
  <si>
    <t>LAGE3</t>
  </si>
  <si>
    <t>Q9Y2X9</t>
  </si>
  <si>
    <t>Zinc finger protein 281 OS=Homo sapiens OX=9606 GN=ZNF281 PE=1 SV=1</t>
  </si>
  <si>
    <t>ZNF281</t>
  </si>
  <si>
    <t>Q969U7</t>
  </si>
  <si>
    <t>Proteasome assembly chaperone 2 OS=Homo sapiens OX=9606 GN=PSMG2 PE=1 SV=1</t>
  </si>
  <si>
    <t>PSMG2</t>
  </si>
  <si>
    <t>P29401</t>
  </si>
  <si>
    <t>Transketolase OS=Homo sapiens OX=9606 GN=TKT PE=1 SV=3</t>
  </si>
  <si>
    <t>TKT</t>
  </si>
  <si>
    <t>P13693</t>
  </si>
  <si>
    <t>Translationally-controlled tumor protein OS=Homo sapiens OX=9606 GN=TPT1 PE=1 SV=1</t>
  </si>
  <si>
    <t>TPT1</t>
  </si>
  <si>
    <t>Q9HBG6</t>
  </si>
  <si>
    <t>Intraflagellar transport protein 122 homolog OS=Homo sapiens OX=9606 GN=IFT122 PE=1 SV=2</t>
  </si>
  <si>
    <t>IFT122</t>
  </si>
  <si>
    <t>Q96BY6</t>
  </si>
  <si>
    <t>Dedicator of cytokinesis protein 10 OS=Homo sapiens OX=9606 GN=DOCK10 PE=1 SV=3</t>
  </si>
  <si>
    <t>DOCK10</t>
  </si>
  <si>
    <t>Q13283</t>
  </si>
  <si>
    <t>Ras GTPase-activating protein-binding protein 1 OS=Homo sapiens OX=9606 GN=G3BP1 PE=1 SV=1</t>
  </si>
  <si>
    <t>G3BP1</t>
  </si>
  <si>
    <t>Q6NXT6</t>
  </si>
  <si>
    <t>Transmembrane anterior posterior transformation protein 1 homolog OS=Homo sapiens OX=9606 GN=TAPT1 PE=1 SV=1</t>
  </si>
  <si>
    <t>TAPT1</t>
  </si>
  <si>
    <t>Q7Z3D6</t>
  </si>
  <si>
    <t>D-glutamate cyclase, mitochondrial OS=Homo sapiens OX=9606 GN=DGLUCY PE=1 SV=2</t>
  </si>
  <si>
    <t>DGLUCY</t>
  </si>
  <si>
    <t>P28340</t>
  </si>
  <si>
    <t>DNA polymerase delta catalytic subunit OS=Homo sapiens OX=9606 GN=POLD1 PE=1 SV=2</t>
  </si>
  <si>
    <t>POLD1</t>
  </si>
  <si>
    <t>P09651</t>
  </si>
  <si>
    <t>Heterogeneous nuclear ribonucleoprotein A1 OS=Homo sapiens OX=9606 GN=HNRNPA1 PE=1 SV=5</t>
  </si>
  <si>
    <t>HNRNPA1</t>
  </si>
  <si>
    <t>Q86X55</t>
  </si>
  <si>
    <t>Histone-arginine methyltransferase CARM1 OS=Homo sapiens OX=9606 GN=CARM1 PE=1 SV=3</t>
  </si>
  <si>
    <t>CARM1</t>
  </si>
  <si>
    <t>Q6UB35</t>
  </si>
  <si>
    <t>Monofunctional C1-tetrahydrofolate synthase, mitochondrial OS=Homo sapiens OX=9606 GN=MTHFD1L PE=1 SV=1</t>
  </si>
  <si>
    <t>MTHFD1L</t>
  </si>
  <si>
    <t>Q9BX46</t>
  </si>
  <si>
    <t>RNA-binding protein 24 OS=Homo sapiens OX=9606 GN=RBM24 PE=1 SV=1</t>
  </si>
  <si>
    <t>RBM24</t>
  </si>
  <si>
    <t>P42285</t>
  </si>
  <si>
    <t>Exosome RNA helicase MTR4 OS=Homo sapiens OX=9606 GN=MTREX PE=1 SV=3</t>
  </si>
  <si>
    <t>MTREX</t>
  </si>
  <si>
    <t>P29218</t>
  </si>
  <si>
    <t>Inositol monophosphatase 1 OS=Homo sapiens OX=9606 GN=IMPA1 PE=1 SV=1</t>
  </si>
  <si>
    <t>IMPA1</t>
  </si>
  <si>
    <t>Q15814</t>
  </si>
  <si>
    <t>Tubulin-specific chaperone C OS=Homo sapiens OX=9606 GN=TBCC PE=1 SV=2</t>
  </si>
  <si>
    <t>TBCC</t>
  </si>
  <si>
    <t>Q9UHA3</t>
  </si>
  <si>
    <t>Probable ribosome biogenesis protein RLP24 OS=Homo sapiens OX=9606 GN=RSL24D1 PE=1 SV=1</t>
  </si>
  <si>
    <t>RSL24D1</t>
  </si>
  <si>
    <t>Q7L523</t>
  </si>
  <si>
    <t>Ras-related GTP-binding protein A OS=Homo sapiens OX=9606 GN=RRAGA PE=1 SV=1</t>
  </si>
  <si>
    <t>RRAGA</t>
  </si>
  <si>
    <t>Q6SJ93</t>
  </si>
  <si>
    <t>Protein FAM111B OS=Homo sapiens OX=9606 GN=FAM111B PE=1 SV=1</t>
  </si>
  <si>
    <t>FAM111B</t>
  </si>
  <si>
    <t>Q9UHD8</t>
  </si>
  <si>
    <t>Septin-9 OS=Homo sapiens OX=9606 GN=SEPTIN9 PE=1 SV=2</t>
  </si>
  <si>
    <t>SEPTIN9</t>
  </si>
  <si>
    <t>Q8NG08</t>
  </si>
  <si>
    <t>DNA helicase B OS=Homo sapiens OX=9606 GN=HELB PE=1 SV=2</t>
  </si>
  <si>
    <t>HELB</t>
  </si>
  <si>
    <t>P18084</t>
  </si>
  <si>
    <t>Integrin beta-5 OS=Homo sapiens OX=9606 GN=ITGB5 PE=1 SV=1</t>
  </si>
  <si>
    <t>ITGB5</t>
  </si>
  <si>
    <t>Q96MX6</t>
  </si>
  <si>
    <t>WD repeat-containing protein 92 OS=Homo sapiens OX=9606 GN=WDR92 PE=1 SV=1</t>
  </si>
  <si>
    <t>WDR92</t>
  </si>
  <si>
    <t>Q14157</t>
  </si>
  <si>
    <t>Ubiquitin-associated protein 2-like OS=Homo sapiens OX=9606 GN=UBAP2L PE=1 SV=2</t>
  </si>
  <si>
    <t>UBAP2L</t>
  </si>
  <si>
    <t>Q01105</t>
  </si>
  <si>
    <t>Protein SET OS=Homo sapiens OX=9606 GN=SET PE=1 SV=3</t>
  </si>
  <si>
    <t>SET</t>
  </si>
  <si>
    <t>Q14CX7</t>
  </si>
  <si>
    <t>N-alpha-acetyltransferase 25, NatB auxiliary subunit OS=Homo sapiens OX=9606 GN=NAA25 PE=1 SV=1</t>
  </si>
  <si>
    <t>NAA25</t>
  </si>
  <si>
    <t>Q9NUP7</t>
  </si>
  <si>
    <t>tRNA:m(4)X modification enzyme TRM13 homolog OS=Homo sapiens OX=9606 GN=TRMT13 PE=1 SV=2</t>
  </si>
  <si>
    <t>TRMT13</t>
  </si>
  <si>
    <t>Q9NYK5</t>
  </si>
  <si>
    <t>39S ribosomal protein L39, mitochondrial OS=Homo sapiens OX=9606 GN=MRPL39 PE=1 SV=3</t>
  </si>
  <si>
    <t>MRPL39</t>
  </si>
  <si>
    <t>Q6IN85</t>
  </si>
  <si>
    <t>Serine/threonine-protein phosphatase 4 regulatory subunit 3A OS=Homo sapiens OX=9606 GN=PPP4R3A PE=1 SV=1</t>
  </si>
  <si>
    <t>PPP4R3A</t>
  </si>
  <si>
    <t>Q92466</t>
  </si>
  <si>
    <t>DNA damage-binding protein 2 OS=Homo sapiens OX=9606 GN=DDB2 PE=1 SV=1</t>
  </si>
  <si>
    <t>DDB2</t>
  </si>
  <si>
    <t>Q92620</t>
  </si>
  <si>
    <t>Pre-mRNA-splicing factor ATP-dependent RNA helicase PRP16 OS=Homo sapiens OX=9606 GN=DHX38 PE=1 SV=2</t>
  </si>
  <si>
    <t>DHX38</t>
  </si>
  <si>
    <t>P04062</t>
  </si>
  <si>
    <t>Lysosomal acid glucosylceramidase OS=Homo sapiens OX=9606 GN=GBA PE=1 SV=3</t>
  </si>
  <si>
    <t>GBA</t>
  </si>
  <si>
    <t>O75676</t>
  </si>
  <si>
    <t>Ribosomal protein S6 kinase alpha-4 OS=Homo sapiens OX=9606 GN=RPS6KA4 PE=1 SV=1</t>
  </si>
  <si>
    <t>RPS6KA4</t>
  </si>
  <si>
    <t>O43426</t>
  </si>
  <si>
    <t>Synaptojanin-1 OS=Homo sapiens OX=9606 GN=SYNJ1 PE=1 SV=2</t>
  </si>
  <si>
    <t>SYNJ1</t>
  </si>
  <si>
    <t>Q93074</t>
  </si>
  <si>
    <t>Mediator of RNA polymerase II transcription subunit 12 OS=Homo sapiens OX=9606 GN=MED12 PE=1 SV=4</t>
  </si>
  <si>
    <t>MED12</t>
  </si>
  <si>
    <t>Q8IXM2</t>
  </si>
  <si>
    <t>Chromatin complexes subunit BAP18 OS=Homo sapiens OX=9606 GN=BAP18 PE=1 SV=1</t>
  </si>
  <si>
    <t>BAP18</t>
  </si>
  <si>
    <t>Q13509</t>
  </si>
  <si>
    <t>Tubulin beta-3 chain OS=Homo sapiens OX=9606 GN=TUBB3 PE=1 SV=2</t>
  </si>
  <si>
    <t>TUBB3</t>
  </si>
  <si>
    <t>Q9UEU0</t>
  </si>
  <si>
    <t>Vesicle transport through interaction with t-SNAREs homolog 1B OS=Homo sapiens OX=9606 GN=VTI1B PE=1 SV=3</t>
  </si>
  <si>
    <t>VTI1B</t>
  </si>
  <si>
    <t>P50914</t>
  </si>
  <si>
    <t>60S ribosomal protein L14 OS=Homo sapiens OX=9606 GN=RPL14 PE=1 SV=4</t>
  </si>
  <si>
    <t>RPL14</t>
  </si>
  <si>
    <t>O75818</t>
  </si>
  <si>
    <t>Ribonuclease P protein subunit p40 OS=Homo sapiens OX=9606 GN=RPP40 PE=1 SV=3</t>
  </si>
  <si>
    <t>RPP40</t>
  </si>
  <si>
    <t>Q96JM3</t>
  </si>
  <si>
    <t>Chromosome alignment-maintaining phosphoprotein 1 OS=Homo sapiens OX=9606 GN=CHAMP1 PE=1 SV=2</t>
  </si>
  <si>
    <t>CHAMP1</t>
  </si>
  <si>
    <t>P04920</t>
  </si>
  <si>
    <t>Anion exchange protein 2 OS=Homo sapiens OX=9606 GN=SLC4A2 PE=1 SV=4</t>
  </si>
  <si>
    <t>SLC4A2</t>
  </si>
  <si>
    <t>Q9H2U1</t>
  </si>
  <si>
    <t>ATP-dependent DNA/RNA helicase DHX36 OS=Homo sapiens OX=9606 GN=DHX36 PE=1 SV=2</t>
  </si>
  <si>
    <t>DHX36</t>
  </si>
  <si>
    <t>P06744</t>
  </si>
  <si>
    <t>Glucose-6-phosphate isomerase OS=Homo sapiens OX=9606 GN=GPI PE=1 SV=4</t>
  </si>
  <si>
    <t>GPI</t>
  </si>
  <si>
    <t>Q3B7T1</t>
  </si>
  <si>
    <t>Erythroid differentiation-related factor 1 OS=Homo sapiens OX=9606 GN=EDRF1 PE=1 SV=1</t>
  </si>
  <si>
    <t>EDRF1</t>
  </si>
  <si>
    <t>Q9Y6N1</t>
  </si>
  <si>
    <t>Cytochrome c oxidase assembly protein COX11, mitochondrial OS=Homo sapiens OX=9606 GN=COX11 PE=1 SV=3</t>
  </si>
  <si>
    <t>COX11</t>
  </si>
  <si>
    <t>Q8N3F0</t>
  </si>
  <si>
    <t>Maturin OS=Homo sapiens OX=9606 GN=MTURN PE=1 SV=2</t>
  </si>
  <si>
    <t>MTURN</t>
  </si>
  <si>
    <t>Q53H96</t>
  </si>
  <si>
    <t>Pyrroline-5-carboxylate reductase 3 OS=Homo sapiens OX=9606 GN=PYCR3 PE=1 SV=3</t>
  </si>
  <si>
    <t>PYCR3</t>
  </si>
  <si>
    <t>P05166</t>
  </si>
  <si>
    <t>Propionyl-CoA carboxylase beta chain, mitochondrial OS=Homo sapiens OX=9606 GN=PCCB PE=1 SV=3</t>
  </si>
  <si>
    <t>PCCB</t>
  </si>
  <si>
    <t>Q9Y2G8</t>
  </si>
  <si>
    <t>DnaJ homolog subfamily C member 16 OS=Homo sapiens OX=9606 GN=DNAJC16 PE=2 SV=3</t>
  </si>
  <si>
    <t>DNAJC16</t>
  </si>
  <si>
    <t>Q9NVU7</t>
  </si>
  <si>
    <t>Protein SDA1 homolog OS=Homo sapiens OX=9606 GN=SDAD1 PE=1 SV=3</t>
  </si>
  <si>
    <t>SDAD1</t>
  </si>
  <si>
    <t>Q96K49</t>
  </si>
  <si>
    <t>Transmembrane protein 87B OS=Homo sapiens OX=9606 GN=TMEM87B PE=1 SV=1</t>
  </si>
  <si>
    <t>TMEM87B</t>
  </si>
  <si>
    <t>Q63ZY3</t>
  </si>
  <si>
    <t>KN motif and ankyrin repeat domain-containing protein 2 OS=Homo sapiens OX=9606 GN=KANK2 PE=1 SV=1</t>
  </si>
  <si>
    <t>KANK2</t>
  </si>
  <si>
    <t>Q9UPR3</t>
  </si>
  <si>
    <t>Protein SMG5 OS=Homo sapiens OX=9606 GN=SMG5 PE=1 SV=3</t>
  </si>
  <si>
    <t>SMG5</t>
  </si>
  <si>
    <t>P52594</t>
  </si>
  <si>
    <t>Arf-GAP domain and FG repeat-containing protein 1 OS=Homo sapiens OX=9606 GN=AGFG1 PE=1 SV=2</t>
  </si>
  <si>
    <t>AGFG1</t>
  </si>
  <si>
    <t>Q7Z5U6</t>
  </si>
  <si>
    <t>WD repeat-containing protein 53 OS=Homo sapiens OX=9606 GN=WDR53 PE=2 SV=1</t>
  </si>
  <si>
    <t>WDR53</t>
  </si>
  <si>
    <t>P42356</t>
  </si>
  <si>
    <t>Phosphatidylinositol 4-kinase alpha OS=Homo sapiens OX=9606 GN=PI4KA PE=1 SV=4</t>
  </si>
  <si>
    <t>PI4KA</t>
  </si>
  <si>
    <t>O00255</t>
  </si>
  <si>
    <t>Menin OS=Homo sapiens OX=9606 GN=MEN1 PE=1 SV=4</t>
  </si>
  <si>
    <t>MEN1</t>
  </si>
  <si>
    <t>P49754</t>
  </si>
  <si>
    <t>Vacuolar protein sorting-associated protein 41 homolog OS=Homo sapiens OX=9606 GN=VPS41 PE=1 SV=3</t>
  </si>
  <si>
    <t>VPS41</t>
  </si>
  <si>
    <t>O60671</t>
  </si>
  <si>
    <t>Cell cycle checkpoint protein RAD1 OS=Homo sapiens OX=9606 GN=RAD1 PE=1 SV=1</t>
  </si>
  <si>
    <t>RAD1</t>
  </si>
  <si>
    <t>Q9BRT9</t>
  </si>
  <si>
    <t>DNA replication complex GINS protein SLD5 OS=Homo sapiens OX=9606 GN=GINS4 PE=1 SV=1</t>
  </si>
  <si>
    <t>GINS4</t>
  </si>
  <si>
    <t>Q9C0C2</t>
  </si>
  <si>
    <t>182 kDa tankyrase-1-binding protein OS=Homo sapiens OX=9606 GN=TNKS1BP1 PE=1 SV=4</t>
  </si>
  <si>
    <t>TNKS1BP1</t>
  </si>
  <si>
    <t>O14787</t>
  </si>
  <si>
    <t>Transportin-2 OS=Homo sapiens OX=9606 GN=TNPO2 PE=1 SV=3</t>
  </si>
  <si>
    <t>TNPO2</t>
  </si>
  <si>
    <t>Q15111</t>
  </si>
  <si>
    <t>Inactive phospholipase C-like protein 1 OS=Homo sapiens OX=9606 GN=PLCL1 PE=1 SV=3</t>
  </si>
  <si>
    <t>PLCL1</t>
  </si>
  <si>
    <t>Q9UGN5</t>
  </si>
  <si>
    <t>Poly [ADP-ribose] polymerase 2 OS=Homo sapiens OX=9606 GN=PARP2 PE=1 SV=2</t>
  </si>
  <si>
    <t>PARP2</t>
  </si>
  <si>
    <t>Q8IYB5</t>
  </si>
  <si>
    <t>Stromal membrane-associated protein 1 OS=Homo sapiens OX=9606 GN=SMAP1 PE=1 SV=2</t>
  </si>
  <si>
    <t>SMAP1</t>
  </si>
  <si>
    <t>P10620</t>
  </si>
  <si>
    <t>Microsomal glutathione S-transferase 1 OS=Homo sapiens OX=9606 GN=MGST1 PE=1 SV=1</t>
  </si>
  <si>
    <t>MGST1</t>
  </si>
  <si>
    <t>Q16718</t>
  </si>
  <si>
    <t>NADH dehydrogenase [ubiquinone] 1 alpha subcomplex subunit 5 OS=Homo sapiens OX=9606 GN=NDUFA5 PE=1 SV=3</t>
  </si>
  <si>
    <t>NDUFA5</t>
  </si>
  <si>
    <t>P53985</t>
  </si>
  <si>
    <t>Monocarboxylate transporter 1 OS=Homo sapiens OX=9606 GN=SLC16A1 PE=1 SV=3</t>
  </si>
  <si>
    <t>SLC16A1</t>
  </si>
  <si>
    <t>A2RTX5</t>
  </si>
  <si>
    <t>Threonine--tRNA ligase 2, cytoplasmic OS=Homo sapiens OX=9606 GN=TARSL2 PE=1 SV=1</t>
  </si>
  <si>
    <t>TARSL2</t>
  </si>
  <si>
    <t>Q9UBE0</t>
  </si>
  <si>
    <t>SUMO-activating enzyme subunit 1 OS=Homo sapiens OX=9606 GN=SAE1 PE=1 SV=1</t>
  </si>
  <si>
    <t>SAE1</t>
  </si>
  <si>
    <t>O94967</t>
  </si>
  <si>
    <t>WD repeat-containing protein 47 OS=Homo sapiens OX=9606 GN=WDR47 PE=1 SV=1</t>
  </si>
  <si>
    <t>WDR47</t>
  </si>
  <si>
    <t>Q6Q0C0</t>
  </si>
  <si>
    <t>E3 ubiquitin-protein ligase TRAF7 OS=Homo sapiens OX=9606 GN=TRAF7 PE=1 SV=1</t>
  </si>
  <si>
    <t>TRAF7</t>
  </si>
  <si>
    <t>Q14558</t>
  </si>
  <si>
    <t>Phosphoribosyl pyrophosphate synthase-associated protein 1 OS=Homo sapiens OX=9606 GN=PRPSAP1 PE=1 SV=2</t>
  </si>
  <si>
    <t>PRPSAP1</t>
  </si>
  <si>
    <t>Q8N5I9</t>
  </si>
  <si>
    <t>Uncharacterized protein C12orf45 OS=Homo sapiens OX=9606 GN=C12orf45 PE=1 SV=2</t>
  </si>
  <si>
    <t>C12orf45</t>
  </si>
  <si>
    <t>Q9NRH2</t>
  </si>
  <si>
    <t>SNF-related serine/threonine-protein kinase OS=Homo sapiens OX=9606 GN=SNRK PE=1 SV=2</t>
  </si>
  <si>
    <t>SNRK</t>
  </si>
  <si>
    <t>Q7LBC6</t>
  </si>
  <si>
    <t>Lysine-specific demethylase 3B OS=Homo sapiens OX=9606 GN=KDM3B PE=1 SV=2</t>
  </si>
  <si>
    <t>KDM3B</t>
  </si>
  <si>
    <t>P48739</t>
  </si>
  <si>
    <t>Phosphatidylinositol transfer protein beta isoform OS=Homo sapiens OX=9606 GN=PITPNB PE=1 SV=2</t>
  </si>
  <si>
    <t>PITPNB</t>
  </si>
  <si>
    <t>Q6UXN9</t>
  </si>
  <si>
    <t>WD repeat-containing protein 82 OS=Homo sapiens OX=9606 GN=WDR82 PE=1 SV=1</t>
  </si>
  <si>
    <t>WDR82</t>
  </si>
  <si>
    <t>P06730</t>
  </si>
  <si>
    <t>Eukaryotic translation initiation factor 4E OS=Homo sapiens OX=9606 GN=EIF4E PE=1 SV=2</t>
  </si>
  <si>
    <t>EIF4E</t>
  </si>
  <si>
    <t>P82663</t>
  </si>
  <si>
    <t>28S ribosomal protein S25, mitochondrial OS=Homo sapiens OX=9606 GN=MRPS25 PE=1 SV=1</t>
  </si>
  <si>
    <t>MRPS25</t>
  </si>
  <si>
    <t>P13798</t>
  </si>
  <si>
    <t>Acylamino-acid-releasing enzyme OS=Homo sapiens OX=9606 GN=APEH PE=1 SV=4</t>
  </si>
  <si>
    <t>APEH</t>
  </si>
  <si>
    <t>Q68CP9</t>
  </si>
  <si>
    <t>AT-rich interactive domain-containing protein 2 OS=Homo sapiens OX=9606 GN=ARID2 PE=1 SV=2</t>
  </si>
  <si>
    <t>ARID2</t>
  </si>
  <si>
    <t>Q9BSJ2</t>
  </si>
  <si>
    <t>Gamma-tubulin complex component 2 OS=Homo sapiens OX=9606 GN=TUBGCP2 PE=1 SV=2</t>
  </si>
  <si>
    <t>TUBGCP2</t>
  </si>
  <si>
    <t>P51398</t>
  </si>
  <si>
    <t>28S ribosomal protein S29, mitochondrial OS=Homo sapiens OX=9606 GN=DAP3 PE=1 SV=1</t>
  </si>
  <si>
    <t>DAP3</t>
  </si>
  <si>
    <t>O75191</t>
  </si>
  <si>
    <t>Xylulose kinase OS=Homo sapiens OX=9606 GN=XYLB PE=1 SV=3</t>
  </si>
  <si>
    <t>XYLB</t>
  </si>
  <si>
    <t>Q9Y312</t>
  </si>
  <si>
    <t>Protein AAR2 homolog OS=Homo sapiens OX=9606 GN=AAR2 PE=1 SV=2</t>
  </si>
  <si>
    <t>AAR2</t>
  </si>
  <si>
    <t>P17987</t>
  </si>
  <si>
    <t>T-complex protein 1 subunit alpha OS=Homo sapiens OX=9606 GN=TCP1 PE=1 SV=1</t>
  </si>
  <si>
    <t>TCP1</t>
  </si>
  <si>
    <t>Q96P48</t>
  </si>
  <si>
    <t>Arf-GAP with Rho-GAP domain, ANK repeat and PH domain-containing protein 1 OS=Homo sapiens OX=9606 GN=ARAP1 PE=1 SV=3</t>
  </si>
  <si>
    <t>ARAP1</t>
  </si>
  <si>
    <t>P78332</t>
  </si>
  <si>
    <t>RNA-binding protein 6 OS=Homo sapiens OX=9606 GN=RBM6 PE=1 SV=5</t>
  </si>
  <si>
    <t>RBM6</t>
  </si>
  <si>
    <t>Q8TEA8</t>
  </si>
  <si>
    <t>D-aminoacyl-tRNA deacylase 1 OS=Homo sapiens OX=9606 GN=DTD1 PE=1 SV=2</t>
  </si>
  <si>
    <t>DTD1</t>
  </si>
  <si>
    <t>Q8NDZ4</t>
  </si>
  <si>
    <t>Divergent protein kinase domain 2A OS=Homo sapiens OX=9606 GN=DIPK2A PE=1 SV=1</t>
  </si>
  <si>
    <t>DIPK2A</t>
  </si>
  <si>
    <t>P31146</t>
  </si>
  <si>
    <t>Coronin-1A OS=Homo sapiens OX=9606 GN=CORO1A PE=1 SV=4</t>
  </si>
  <si>
    <t>CORO1A</t>
  </si>
  <si>
    <t>Q9Y2S6</t>
  </si>
  <si>
    <t>Translation machinery-associated protein 7 OS=Homo sapiens OX=9606 GN=TMA7 PE=1 SV=1</t>
  </si>
  <si>
    <t>TMA7</t>
  </si>
  <si>
    <t>P56556</t>
  </si>
  <si>
    <t>NADH dehydrogenase [ubiquinone] 1 alpha subcomplex subunit 6 OS=Homo sapiens OX=9606 GN=NDUFA6 PE=1 SV=4</t>
  </si>
  <si>
    <t>NDUFA6</t>
  </si>
  <si>
    <t>P46926</t>
  </si>
  <si>
    <t>Glucosamine-6-phosphate isomerase 1 OS=Homo sapiens OX=9606 GN=GNPDA1 PE=1 SV=1</t>
  </si>
  <si>
    <t>GNPDA1</t>
  </si>
  <si>
    <t>Q96SY0</t>
  </si>
  <si>
    <t>Integrator complex subunit 14 OS=Homo sapiens OX=9606 GN=INTS14 PE=1 SV=2</t>
  </si>
  <si>
    <t>INTS14</t>
  </si>
  <si>
    <t>Q9NUK0</t>
  </si>
  <si>
    <t>Muscleblind-like protein 3 OS=Homo sapiens OX=9606 GN=MBNL3 PE=1 SV=2</t>
  </si>
  <si>
    <t>MBNL3</t>
  </si>
  <si>
    <t>Q92766</t>
  </si>
  <si>
    <t>Ras-responsive element-binding protein 1 OS=Homo sapiens OX=9606 GN=RREB1 PE=1 SV=3</t>
  </si>
  <si>
    <t>RREB1</t>
  </si>
  <si>
    <t>P30154</t>
  </si>
  <si>
    <t>Serine/threonine-protein phosphatase 2A 65 kDa regulatory subunit A beta isoform OS=Homo sapiens OX=9606 GN=PPP2R1B PE=1 SV=3</t>
  </si>
  <si>
    <t>PPP2R1B</t>
  </si>
  <si>
    <t>Q15750</t>
  </si>
  <si>
    <t>TGF-beta-activated kinase 1 and MAP3K7-binding protein 1 OS=Homo sapiens OX=9606 GN=TAB1 PE=1 SV=1</t>
  </si>
  <si>
    <t>TAB1</t>
  </si>
  <si>
    <t>Q8IWZ8</t>
  </si>
  <si>
    <t>SURP and G-patch domain-containing protein 1 OS=Homo sapiens OX=9606 GN=SUGP1 PE=1 SV=2</t>
  </si>
  <si>
    <t>SUGP1</t>
  </si>
  <si>
    <t>P46531</t>
  </si>
  <si>
    <t>Neurogenic locus notch homolog protein 1 OS=Homo sapiens OX=9606 GN=NOTCH1 PE=1 SV=4</t>
  </si>
  <si>
    <t>NOTCH1</t>
  </si>
  <si>
    <t>Q6YP21</t>
  </si>
  <si>
    <t>Kynurenine--oxoglutarate transaminase 3 OS=Homo sapiens OX=9606 GN=KYAT3 PE=1 SV=1</t>
  </si>
  <si>
    <t>KYAT3</t>
  </si>
  <si>
    <t>P08397</t>
  </si>
  <si>
    <t>Porphobilinogen deaminase OS=Homo sapiens OX=9606 GN=HMBS PE=1 SV=2</t>
  </si>
  <si>
    <t>HMBS</t>
  </si>
  <si>
    <t>Q9UHB4</t>
  </si>
  <si>
    <t>NADPH-dependent diflavin oxidoreductase 1 OS=Homo sapiens OX=9606 GN=NDOR1 PE=1 SV=1</t>
  </si>
  <si>
    <t>NDOR1</t>
  </si>
  <si>
    <t>Q8N5N7</t>
  </si>
  <si>
    <t>39S ribosomal protein L50, mitochondrial OS=Homo sapiens OX=9606 GN=MRPL50 PE=1 SV=2</t>
  </si>
  <si>
    <t>MRPL50</t>
  </si>
  <si>
    <t>O75083</t>
  </si>
  <si>
    <t>WD repeat-containing protein 1 OS=Homo sapiens OX=9606 GN=WDR1 PE=1 SV=4</t>
  </si>
  <si>
    <t>WDR1</t>
  </si>
  <si>
    <t>Q96F86</t>
  </si>
  <si>
    <t>Enhancer of mRNA-decapping protein 3 OS=Homo sapiens OX=9606 GN=EDC3 PE=1 SV=1</t>
  </si>
  <si>
    <t>EDC3</t>
  </si>
  <si>
    <t>P26599</t>
  </si>
  <si>
    <t>Polypyrimidine tract-binding protein 1 OS=Homo sapiens OX=9606 GN=PTBP1 PE=1 SV=1</t>
  </si>
  <si>
    <t>PTBP1</t>
  </si>
  <si>
    <t>P82914</t>
  </si>
  <si>
    <t>28S ribosomal protein S15, mitochondrial OS=Homo sapiens OX=9606 GN=MRPS15 PE=1 SV=1</t>
  </si>
  <si>
    <t>MRPS15</t>
  </si>
  <si>
    <t>P51610</t>
  </si>
  <si>
    <t>Host cell factor 1 OS=Homo sapiens OX=9606 GN=HCFC1 PE=1 SV=2</t>
  </si>
  <si>
    <t>HCFC1</t>
  </si>
  <si>
    <t>Q01813</t>
  </si>
  <si>
    <t>ATP-dependent 6-phosphofructokinase, platelet type OS=Homo sapiens OX=9606 GN=PFKP PE=1 SV=2</t>
  </si>
  <si>
    <t>PFKP</t>
  </si>
  <si>
    <t>P29692</t>
  </si>
  <si>
    <t>Elongation factor 1-delta OS=Homo sapiens OX=9606 GN=EEF1D PE=1 SV=5</t>
  </si>
  <si>
    <t>EEF1D</t>
  </si>
  <si>
    <t>A8MXV4</t>
  </si>
  <si>
    <t>Nucleoside diphosphate-linked moiety X motif 19 OS=Homo sapiens OX=9606 GN=NUDT19 PE=1 SV=1</t>
  </si>
  <si>
    <t>NUDT19</t>
  </si>
  <si>
    <t>Q5TBB1</t>
  </si>
  <si>
    <t>Ribonuclease H2 subunit B OS=Homo sapiens OX=9606 GN=RNASEH2B PE=1 SV=1</t>
  </si>
  <si>
    <t>RNASEH2B</t>
  </si>
  <si>
    <t>P53396</t>
  </si>
  <si>
    <t>ATP-citrate synthase OS=Homo sapiens OX=9606 GN=ACLY PE=1 SV=3</t>
  </si>
  <si>
    <t>ACLY</t>
  </si>
  <si>
    <t>P06280</t>
  </si>
  <si>
    <t>Alpha-galactosidase A OS=Homo sapiens OX=9606 GN=GLA PE=1 SV=1</t>
  </si>
  <si>
    <t>GLA</t>
  </si>
  <si>
    <t>P22570</t>
  </si>
  <si>
    <t>NADPH:adrenodoxin oxidoreductase, mitochondrial OS=Homo sapiens OX=9606 GN=FDXR PE=1 SV=3</t>
  </si>
  <si>
    <t>FDXR</t>
  </si>
  <si>
    <t>Q8NBW4</t>
  </si>
  <si>
    <t>Sodium-coupled neutral amino acid transporter 9 OS=Homo sapiens OX=9606 GN=SLC38A9 PE=1 SV=2</t>
  </si>
  <si>
    <t>SLC38A9</t>
  </si>
  <si>
    <t>Q9Y3C1</t>
  </si>
  <si>
    <t>Nucleolar protein 16 OS=Homo sapiens OX=9606 GN=NOP16 PE=1 SV=2</t>
  </si>
  <si>
    <t>NOP16</t>
  </si>
  <si>
    <t>Q8IXZ2</t>
  </si>
  <si>
    <t>Zinc finger CCCH domain-containing protein 3 OS=Homo sapiens OX=9606 GN=ZC3H3 PE=1 SV=3</t>
  </si>
  <si>
    <t>ZC3H3</t>
  </si>
  <si>
    <t>Q96HW7</t>
  </si>
  <si>
    <t>Integrator complex subunit 4 OS=Homo sapiens OX=9606 GN=INTS4 PE=1 SV=2</t>
  </si>
  <si>
    <t>INTS4</t>
  </si>
  <si>
    <t>Q4U2R6</t>
  </si>
  <si>
    <t>39S ribosomal protein L51, mitochondrial OS=Homo sapiens OX=9606 GN=MRPL51 PE=1 SV=1</t>
  </si>
  <si>
    <t>MRPL51</t>
  </si>
  <si>
    <t>P49368</t>
  </si>
  <si>
    <t>T-complex protein 1 subunit gamma OS=Homo sapiens OX=9606 GN=CCT3 PE=1 SV=4</t>
  </si>
  <si>
    <t>CCT3</t>
  </si>
  <si>
    <t>O95478</t>
  </si>
  <si>
    <t>Ribosome biogenesis protein NSA2 homolog OS=Homo sapiens OX=9606 GN=NSA2 PE=1 SV=1</t>
  </si>
  <si>
    <t>NSA2</t>
  </si>
  <si>
    <t>Q9UPP1</t>
  </si>
  <si>
    <t>Histone lysine demethylase PHF8 OS=Homo sapiens OX=9606 GN=PHF8 PE=1 SV=3</t>
  </si>
  <si>
    <t>PHF8</t>
  </si>
  <si>
    <t>P40925</t>
  </si>
  <si>
    <t>Malate dehydrogenase, cytoplasmic OS=Homo sapiens OX=9606 GN=MDH1 PE=1 SV=4</t>
  </si>
  <si>
    <t>MDH1</t>
  </si>
  <si>
    <t>Q7Z3B3</t>
  </si>
  <si>
    <t>KAT8 regulatory NSL complex subunit 1 OS=Homo sapiens OX=9606 GN=KANSL1 PE=1 SV=2</t>
  </si>
  <si>
    <t>KANSL1</t>
  </si>
  <si>
    <t>Q5SRE5</t>
  </si>
  <si>
    <t>Nucleoporin NUP188 homolog OS=Homo sapiens OX=9606 GN=NUP188 PE=1 SV=1</t>
  </si>
  <si>
    <t>NUP188</t>
  </si>
  <si>
    <t>Q8N9N2</t>
  </si>
  <si>
    <t>Activating signal cointegrator 1 complex subunit 1 OS=Homo sapiens OX=9606 GN=ASCC1 PE=1 SV=1</t>
  </si>
  <si>
    <t>ASCC1</t>
  </si>
  <si>
    <t>Q9NRL2</t>
  </si>
  <si>
    <t>Bromodomain adjacent to zinc finger domain protein 1A OS=Homo sapiens OX=9606 GN=BAZ1A PE=1 SV=2</t>
  </si>
  <si>
    <t>BAZ1A</t>
  </si>
  <si>
    <t>Q15120</t>
  </si>
  <si>
    <t>[Pyruvate dehydrogenase (acetyl-transferring)] kinase isozyme 3, mitochondrial OS=Homo sapiens OX=9606 GN=PDK3 PE=1 SV=1</t>
  </si>
  <si>
    <t>PDK3</t>
  </si>
  <si>
    <t>Q8WUA4</t>
  </si>
  <si>
    <t>General transcription factor 3C polypeptide 2 OS=Homo sapiens OX=9606 GN=GTF3C2 PE=1 SV=2</t>
  </si>
  <si>
    <t>GTF3C2</t>
  </si>
  <si>
    <t>Q8IWE5</t>
  </si>
  <si>
    <t>Pleckstrin homology domain-containing family M member 2 OS=Homo sapiens OX=9606 GN=PLEKHM2 PE=1 SV=2</t>
  </si>
  <si>
    <t>PLEKHM2</t>
  </si>
  <si>
    <t>Q9BYG5</t>
  </si>
  <si>
    <t>Partitioning defective 6 homolog beta OS=Homo sapiens OX=9606 GN=PARD6B PE=1 SV=1</t>
  </si>
  <si>
    <t>PARD6B</t>
  </si>
  <si>
    <t>Q14693</t>
  </si>
  <si>
    <t>Phosphatidate phosphatase LPIN1 OS=Homo sapiens OX=9606 GN=LPIN1 PE=1 SV=2</t>
  </si>
  <si>
    <t>LPIN1</t>
  </si>
  <si>
    <t>Q9H0F7</t>
  </si>
  <si>
    <t>ADP-ribosylation factor-like protein 6 OS=Homo sapiens OX=9606 GN=ARL6 PE=1 SV=1</t>
  </si>
  <si>
    <t>ARL6</t>
  </si>
  <si>
    <t>P17612</t>
  </si>
  <si>
    <t>cAMP-dependent protein kinase catalytic subunit alpha OS=Homo sapiens OX=9606 GN=PRKACA PE=1 SV=2</t>
  </si>
  <si>
    <t>PRKACA</t>
  </si>
  <si>
    <t>Q149N8</t>
  </si>
  <si>
    <t>E3 ubiquitin-protein ligase SHPRH OS=Homo sapiens OX=9606 GN=SHPRH PE=1 SV=2</t>
  </si>
  <si>
    <t>SHPRH</t>
  </si>
  <si>
    <t>Q8WVY7</t>
  </si>
  <si>
    <t>Ubiquitin-like domain-containing CTD phosphatase 1 OS=Homo sapiens OX=9606 GN=UBLCP1 PE=1 SV=2</t>
  </si>
  <si>
    <t>UBLCP1</t>
  </si>
  <si>
    <t>Q9NVU0</t>
  </si>
  <si>
    <t>DNA-directed RNA polymerase III subunit RPC5 OS=Homo sapiens OX=9606 GN=POLR3E PE=1 SV=1</t>
  </si>
  <si>
    <t>POLR3E</t>
  </si>
  <si>
    <t>Q13151</t>
  </si>
  <si>
    <t>Heterogeneous nuclear ribonucleoprotein A0 OS=Homo sapiens OX=9606 GN=HNRNPA0 PE=1 SV=1</t>
  </si>
  <si>
    <t>HNRNPA0</t>
  </si>
  <si>
    <t>Q8WTW4</t>
  </si>
  <si>
    <t>GATOR complex protein NPRL2 OS=Homo sapiens OX=9606 GN=NPRL2 PE=1 SV=2</t>
  </si>
  <si>
    <t>NPRL2</t>
  </si>
  <si>
    <t>O75448</t>
  </si>
  <si>
    <t>Mediator of RNA polymerase II transcription subunit 24 OS=Homo sapiens OX=9606 GN=MED24 PE=1 SV=1</t>
  </si>
  <si>
    <t>MED24</t>
  </si>
  <si>
    <t>Q9NVH2</t>
  </si>
  <si>
    <t>Integrator complex subunit 7 OS=Homo sapiens OX=9606 GN=INTS7 PE=1 SV=1</t>
  </si>
  <si>
    <t>INTS7</t>
  </si>
  <si>
    <t>Q15149</t>
  </si>
  <si>
    <t>Plectin OS=Homo sapiens OX=9606 GN=PLEC PE=1 SV=3</t>
  </si>
  <si>
    <t>PLEC</t>
  </si>
  <si>
    <t>Q13442</t>
  </si>
  <si>
    <t>28 kDa heat- and acid-stable phosphoprotein OS=Homo sapiens OX=9606 GN=PDAP1 PE=1 SV=1</t>
  </si>
  <si>
    <t>PDAP1</t>
  </si>
  <si>
    <t>Q9H4A3</t>
  </si>
  <si>
    <t>Serine/threonine-protein kinase WNK1 OS=Homo sapiens OX=9606 GN=WNK1 PE=1 SV=2</t>
  </si>
  <si>
    <t>WNK1</t>
  </si>
  <si>
    <t>P11940</t>
  </si>
  <si>
    <t>Polyadenylate-binding protein 1 OS=Homo sapiens OX=9606 GN=PABPC1 PE=1 SV=2</t>
  </si>
  <si>
    <t>PABPC1</t>
  </si>
  <si>
    <t>Q92667</t>
  </si>
  <si>
    <t>A-kinase anchor protein 1, mitochondrial OS=Homo sapiens OX=9606 GN=AKAP1 PE=1 SV=1</t>
  </si>
  <si>
    <t>AKAP1</t>
  </si>
  <si>
    <t>Q8WV44</t>
  </si>
  <si>
    <t>E3 ubiquitin-protein ligase TRIM41 OS=Homo sapiens OX=9606 GN=TRIM41 PE=1 SV=3</t>
  </si>
  <si>
    <t>TRIM41</t>
  </si>
  <si>
    <t>O76074</t>
  </si>
  <si>
    <t>cGMP-specific 3',5'-cyclic phosphodiesterase OS=Homo sapiens OX=9606 GN=PDE5A PE=1 SV=2</t>
  </si>
  <si>
    <t>PDE5A</t>
  </si>
  <si>
    <t>Q8TB45</t>
  </si>
  <si>
    <t>DEP domain-containing mTOR-interacting protein OS=Homo sapiens OX=9606 GN=DEPTOR PE=1 SV=2</t>
  </si>
  <si>
    <t>DEPTOR</t>
  </si>
  <si>
    <t>Q08AD1</t>
  </si>
  <si>
    <t>Calmodulin-regulated spectrin-associated protein 2 OS=Homo sapiens OX=9606 GN=CAMSAP2 PE=1 SV=3</t>
  </si>
  <si>
    <t>CAMSAP2</t>
  </si>
  <si>
    <t>Q9H0H0</t>
  </si>
  <si>
    <t>Integrator complex subunit 2 OS=Homo sapiens OX=9606 GN=INTS2 PE=1 SV=2</t>
  </si>
  <si>
    <t>INTS2</t>
  </si>
  <si>
    <t>Q9UBB5</t>
  </si>
  <si>
    <t>Methyl-CpG-binding domain protein 2 OS=Homo sapiens OX=9606 GN=MBD2 PE=1 SV=1</t>
  </si>
  <si>
    <t>MBD2</t>
  </si>
  <si>
    <t>Q9BTD8</t>
  </si>
  <si>
    <t>RNA-binding protein 42 OS=Homo sapiens OX=9606 GN=RBM42 PE=1 SV=1</t>
  </si>
  <si>
    <t>RBM42</t>
  </si>
  <si>
    <t>Q9BSK4</t>
  </si>
  <si>
    <t>Protein fem-1 homolog A OS=Homo sapiens OX=9606 GN=FEM1A PE=1 SV=1</t>
  </si>
  <si>
    <t>FEM1A</t>
  </si>
  <si>
    <t>Q00796</t>
  </si>
  <si>
    <t>Sorbitol dehydrogenase OS=Homo sapiens OX=9606 GN=SORD PE=1 SV=4</t>
  </si>
  <si>
    <t>SORD</t>
  </si>
  <si>
    <t>Q8WVM0</t>
  </si>
  <si>
    <t>Dimethyladenosine transferase 1, mitochondrial OS=Homo sapiens OX=9606 GN=TFB1M PE=1 SV=1</t>
  </si>
  <si>
    <t>TFB1M</t>
  </si>
  <si>
    <t>O94880</t>
  </si>
  <si>
    <t>PHD finger protein 14 OS=Homo sapiens OX=9606 GN=PHF14 PE=1 SV=2</t>
  </si>
  <si>
    <t>PHF14</t>
  </si>
  <si>
    <t>Q8NFH5</t>
  </si>
  <si>
    <t>Nucleoporin NUP35 OS=Homo sapiens OX=9606 GN=NUP35 PE=1 SV=1</t>
  </si>
  <si>
    <t>NUP35</t>
  </si>
  <si>
    <t>Q969T7</t>
  </si>
  <si>
    <t>7-methylguanosine phosphate-specific 5'-nucleotidase OS=Homo sapiens OX=9606 GN=NT5C3B PE=1 SV=4</t>
  </si>
  <si>
    <t>NT5C3B</t>
  </si>
  <si>
    <t>Q9NW64</t>
  </si>
  <si>
    <t>Pre-mRNA-splicing factor RBM22 OS=Homo sapiens OX=9606 GN=RBM22 PE=1 SV=1</t>
  </si>
  <si>
    <t>RBM22</t>
  </si>
  <si>
    <t>Q92545</t>
  </si>
  <si>
    <t>Transmembrane protein 131 OS=Homo sapiens OX=9606 GN=TMEM131 PE=1 SV=3</t>
  </si>
  <si>
    <t>TMEM131</t>
  </si>
  <si>
    <t>O15294</t>
  </si>
  <si>
    <t>UDP-N-acetylglucosamine--peptide N-acetylglucosaminyltransferase 110 kDa subunit OS=Homo sapiens OX=9606 GN=OGT PE=1 SV=3</t>
  </si>
  <si>
    <t>OGT</t>
  </si>
  <si>
    <t>O95793</t>
  </si>
  <si>
    <t>Double-stranded RNA-binding protein Staufen homolog 1 OS=Homo sapiens OX=9606 GN=STAU1 PE=1 SV=2</t>
  </si>
  <si>
    <t>STAU1</t>
  </si>
  <si>
    <t>O15160</t>
  </si>
  <si>
    <t>DNA-directed RNA polymerases I and III subunit RPAC1 OS=Homo sapiens OX=9606 GN=POLR1C PE=1 SV=1</t>
  </si>
  <si>
    <t>POLR1C</t>
  </si>
  <si>
    <t>Q96GW9</t>
  </si>
  <si>
    <t>Methionine--tRNA ligase, mitochondrial OS=Homo sapiens OX=9606 GN=MARS2 PE=1 SV=2</t>
  </si>
  <si>
    <t>MARS2</t>
  </si>
  <si>
    <t>Q09666</t>
  </si>
  <si>
    <t>Neuroblast differentiation-associated protein AHNAK OS=Homo sapiens OX=9606 GN=AHNAK PE=1 SV=2</t>
  </si>
  <si>
    <t>AHNAK</t>
  </si>
  <si>
    <t>P61009</t>
  </si>
  <si>
    <t>Signal peptidase complex subunit 3 OS=Homo sapiens OX=9606 GN=SPCS3 PE=1 SV=1</t>
  </si>
  <si>
    <t>SPCS3</t>
  </si>
  <si>
    <t>Q9HC35</t>
  </si>
  <si>
    <t>Echinoderm microtubule-associated protein-like 4 OS=Homo sapiens OX=9606 GN=EML4 PE=1 SV=3</t>
  </si>
  <si>
    <t>EML4</t>
  </si>
  <si>
    <t>P04181</t>
  </si>
  <si>
    <t>Ornithine aminotransferase, mitochondrial OS=Homo sapiens OX=9606 GN=OAT PE=1 SV=1</t>
  </si>
  <si>
    <t>OAT</t>
  </si>
  <si>
    <t>P54098</t>
  </si>
  <si>
    <t>DNA polymerase subunit gamma-1 OS=Homo sapiens OX=9606 GN=POLG PE=1 SV=1</t>
  </si>
  <si>
    <t>POLG</t>
  </si>
  <si>
    <t>Q9UK99</t>
  </si>
  <si>
    <t>F-box only protein 3 OS=Homo sapiens OX=9606 GN=FBXO3 PE=1 SV=3</t>
  </si>
  <si>
    <t>FBXO3</t>
  </si>
  <si>
    <t>Q01433</t>
  </si>
  <si>
    <t>AMP deaminase 2 OS=Homo sapiens OX=9606 GN=AMPD2 PE=1 SV=2</t>
  </si>
  <si>
    <t>AMPD2</t>
  </si>
  <si>
    <t>O94973</t>
  </si>
  <si>
    <t>AP-2 complex subunit alpha-2 OS=Homo sapiens OX=9606 GN=AP2A2 PE=1 SV=2</t>
  </si>
  <si>
    <t>AP2A2</t>
  </si>
  <si>
    <t>Q96PZ0</t>
  </si>
  <si>
    <t>Pseudouridylate synthase 7 homolog OS=Homo sapiens OX=9606 GN=PUS7 PE=1 SV=2</t>
  </si>
  <si>
    <t>PUS7</t>
  </si>
  <si>
    <t>P11172</t>
  </si>
  <si>
    <t>Uridine 5'-monophosphate synthase OS=Homo sapiens OX=9606 GN=UMPS PE=1 SV=1</t>
  </si>
  <si>
    <t>UMPS</t>
  </si>
  <si>
    <t>P48643</t>
  </si>
  <si>
    <t>T-complex protein 1 subunit epsilon OS=Homo sapiens OX=9606 GN=CCT5 PE=1 SV=1</t>
  </si>
  <si>
    <t>CCT5</t>
  </si>
  <si>
    <t>Q5BKT4</t>
  </si>
  <si>
    <t>Dol-P-Glc:Glc(2)Man(9)GlcNAc(2)-PP-Dol alpha-1,2-glucosyltransferase OS=Homo sapiens OX=9606 GN=ALG10 PE=2 SV=1</t>
  </si>
  <si>
    <t>ALG10</t>
  </si>
  <si>
    <t>Q9BQF6</t>
  </si>
  <si>
    <t>Sentrin-specific protease 7 OS=Homo sapiens OX=9606 GN=SENP7 PE=1 SV=4</t>
  </si>
  <si>
    <t>SENP7</t>
  </si>
  <si>
    <t>Q86U44</t>
  </si>
  <si>
    <t>N6-adenosine-methyltransferase catalytic subunit OS=Homo sapiens OX=9606 GN=METTL3 PE=1 SV=2</t>
  </si>
  <si>
    <t>METTL3</t>
  </si>
  <si>
    <t>P08069</t>
  </si>
  <si>
    <t>Insulin-like growth factor 1 receptor OS=Homo sapiens OX=9606 GN=IGF1R PE=1 SV=1</t>
  </si>
  <si>
    <t>IGF1R</t>
  </si>
  <si>
    <t>Q9NV88</t>
  </si>
  <si>
    <t>Integrator complex subunit 9 OS=Homo sapiens OX=9606 GN=INTS9 PE=1 SV=2</t>
  </si>
  <si>
    <t>INTS9</t>
  </si>
  <si>
    <t>O95985</t>
  </si>
  <si>
    <t>DNA topoisomerase 3-beta-1 OS=Homo sapiens OX=9606 GN=TOP3B PE=1 SV=1</t>
  </si>
  <si>
    <t>TOP3B</t>
  </si>
  <si>
    <t>Q8NBP0</t>
  </si>
  <si>
    <t>Tetratricopeptide repeat protein 13 OS=Homo sapiens OX=9606 GN=TTC13 PE=2 SV=3</t>
  </si>
  <si>
    <t>TTC13</t>
  </si>
  <si>
    <t>Q9Y5B8</t>
  </si>
  <si>
    <t>Nucleoside diphosphate kinase 7 OS=Homo sapiens OX=9606 GN=NME7 PE=1 SV=1</t>
  </si>
  <si>
    <t>NME7</t>
  </si>
  <si>
    <t>Q15054</t>
  </si>
  <si>
    <t>DNA polymerase delta subunit 3 OS=Homo sapiens OX=9606 GN=POLD3 PE=1 SV=2</t>
  </si>
  <si>
    <t>POLD3</t>
  </si>
  <si>
    <t>O95671</t>
  </si>
  <si>
    <t>Probable bifunctional dTTP/UTP pyrophosphatase/methyltransferase protein OS=Homo sapiens OX=9606 GN=ASMTL PE=1 SV=3</t>
  </si>
  <si>
    <t>ASMTL</t>
  </si>
  <si>
    <t>P46199</t>
  </si>
  <si>
    <t>Translation initiation factor IF-2, mitochondrial OS=Homo sapiens OX=9606 GN=MTIF2 PE=1 SV=2</t>
  </si>
  <si>
    <t>MTIF2</t>
  </si>
  <si>
    <t>O15371</t>
  </si>
  <si>
    <t>Eukaryotic translation initiation factor 3 subunit D OS=Homo sapiens OX=9606 GN=EIF3D PE=1 SV=1</t>
  </si>
  <si>
    <t>EIF3D</t>
  </si>
  <si>
    <t>Q9NW81</t>
  </si>
  <si>
    <t>Distal membrane-arm assembly complex protein 2 OS=Homo sapiens OX=9606 GN=DMAC2 PE=1 SV=3</t>
  </si>
  <si>
    <t>DMAC2</t>
  </si>
  <si>
    <t>Q7RTN6</t>
  </si>
  <si>
    <t>STE20-related kinase adapter protein alpha OS=Homo sapiens OX=9606 GN=STRADA PE=1 SV=1</t>
  </si>
  <si>
    <t>STRADA</t>
  </si>
  <si>
    <t>Q6P1L8</t>
  </si>
  <si>
    <t>39S ribosomal protein L14, mitochondrial OS=Homo sapiens OX=9606 GN=MRPL14 PE=1 SV=1</t>
  </si>
  <si>
    <t>MRPL14</t>
  </si>
  <si>
    <t>Q9BZK7</t>
  </si>
  <si>
    <t>F-box-like/WD repeat-containing protein TBL1XR1 OS=Homo sapiens OX=9606 GN=TBL1XR1 PE=1 SV=1</t>
  </si>
  <si>
    <t>TBL1XR1</t>
  </si>
  <si>
    <t>Q14980</t>
  </si>
  <si>
    <t>Nuclear mitotic apparatus protein 1 OS=Homo sapiens OX=9606 GN=NUMA1 PE=1 SV=2</t>
  </si>
  <si>
    <t>NUMA1</t>
  </si>
  <si>
    <t>Q9H9Y6</t>
  </si>
  <si>
    <t>DNA-directed RNA polymerase I subunit RPA2 OS=Homo sapiens OX=9606 GN=POLR1B PE=1 SV=2</t>
  </si>
  <si>
    <t>POLR1B</t>
  </si>
  <si>
    <t>O95905</t>
  </si>
  <si>
    <t>Protein ecdysoneless homolog OS=Homo sapiens OX=9606 GN=ECD PE=1 SV=1</t>
  </si>
  <si>
    <t>ECD</t>
  </si>
  <si>
    <t>P42785</t>
  </si>
  <si>
    <t>Lysosomal Pro-X carboxypeptidase OS=Homo sapiens OX=9606 GN=PRCP PE=1 SV=1</t>
  </si>
  <si>
    <t>PRCP</t>
  </si>
  <si>
    <t>Q8WVD3</t>
  </si>
  <si>
    <t>E3 ubiquitin-protein ligase RNF138 OS=Homo sapiens OX=9606 GN=RNF138 PE=1 SV=1</t>
  </si>
  <si>
    <t>RNF138</t>
  </si>
  <si>
    <t>P48426</t>
  </si>
  <si>
    <t>Phosphatidylinositol 5-phosphate 4-kinase type-2 alpha OS=Homo sapiens OX=9606 GN=PIP4K2A PE=1 SV=2</t>
  </si>
  <si>
    <t>PIP4K2A</t>
  </si>
  <si>
    <t>Q9Y3B7</t>
  </si>
  <si>
    <t>39S ribosomal protein L11, mitochondrial OS=Homo sapiens OX=9606 GN=MRPL11 PE=1 SV=1</t>
  </si>
  <si>
    <t>MRPL11</t>
  </si>
  <si>
    <t>Q9Y6I4</t>
  </si>
  <si>
    <t>Ubiquitin carboxyl-terminal hydrolase 3 OS=Homo sapiens OX=9606 GN=USP3 PE=1 SV=2</t>
  </si>
  <si>
    <t>USP3</t>
  </si>
  <si>
    <t>P31350</t>
  </si>
  <si>
    <t>Ribonucleoside-diphosphate reductase subunit M2 OS=Homo sapiens OX=9606 GN=RRM2 PE=1 SV=1</t>
  </si>
  <si>
    <t>RRM2</t>
  </si>
  <si>
    <t>P09669</t>
  </si>
  <si>
    <t>Cytochrome c oxidase subunit 6C OS=Homo sapiens OX=9606 GN=COX6C PE=1 SV=2</t>
  </si>
  <si>
    <t>COX6C</t>
  </si>
  <si>
    <t>P13639</t>
  </si>
  <si>
    <t>Elongation factor 2 OS=Homo sapiens OX=9606 GN=EEF2 PE=1 SV=4</t>
  </si>
  <si>
    <t>EEF2</t>
  </si>
  <si>
    <t>Q9UBQ5</t>
  </si>
  <si>
    <t>Eukaryotic translation initiation factor 3 subunit K OS=Homo sapiens OX=9606 GN=EIF3K PE=1 SV=1</t>
  </si>
  <si>
    <t>EIF3K</t>
  </si>
  <si>
    <t>O95568</t>
  </si>
  <si>
    <t>Histidine protein methyltransferase 1 homolog OS=Homo sapiens OX=9606 GN=METTL18 PE=1 SV=1</t>
  </si>
  <si>
    <t>METTL18</t>
  </si>
  <si>
    <t>Q71SY5</t>
  </si>
  <si>
    <t>Mediator of RNA polymerase II transcription subunit 25 OS=Homo sapiens OX=9606 GN=MED25 PE=1 SV=2</t>
  </si>
  <si>
    <t>MED25</t>
  </si>
  <si>
    <t>P27695</t>
  </si>
  <si>
    <t>DNA-(apurinic or apyrimidinic site) lyase OS=Homo sapiens OX=9606 GN=APEX1 PE=1 SV=2</t>
  </si>
  <si>
    <t>APEX1</t>
  </si>
  <si>
    <t>P28074</t>
  </si>
  <si>
    <t>Proteasome subunit beta type-5 OS=Homo sapiens OX=9606 GN=PSMB5 PE=1 SV=3</t>
  </si>
  <si>
    <t>PSMB5</t>
  </si>
  <si>
    <t>P30084</t>
  </si>
  <si>
    <t>Enoyl-CoA hydratase, mitochondrial OS=Homo sapiens OX=9606 GN=ECHS1 PE=1 SV=4</t>
  </si>
  <si>
    <t>ECHS1</t>
  </si>
  <si>
    <t>Q9NZN8</t>
  </si>
  <si>
    <t>CCR4-NOT transcription complex subunit 2 OS=Homo sapiens OX=9606 GN=CNOT2 PE=1 SV=1</t>
  </si>
  <si>
    <t>CNOT2</t>
  </si>
  <si>
    <t>P21281</t>
  </si>
  <si>
    <t>V-type proton ATPase subunit B, brain isoform OS=Homo sapiens OX=9606 GN=ATP6V1B2 PE=1 SV=3</t>
  </si>
  <si>
    <t>ATP6V1B2</t>
  </si>
  <si>
    <t>P08708</t>
  </si>
  <si>
    <t>40S ribosomal protein S17 OS=Homo sapiens OX=9606 GN=RPS17 PE=1 SV=2</t>
  </si>
  <si>
    <t>RPS17</t>
  </si>
  <si>
    <t>P63279</t>
  </si>
  <si>
    <t>SUMO-conjugating enzyme UBC9 OS=Homo sapiens OX=9606 GN=UBE2I PE=1 SV=1</t>
  </si>
  <si>
    <t>UBE2I</t>
  </si>
  <si>
    <t>Q9H2V7</t>
  </si>
  <si>
    <t>Protein spinster homolog 1 OS=Homo sapiens OX=9606 GN=SPNS1 PE=1 SV=1</t>
  </si>
  <si>
    <t>SPNS1</t>
  </si>
  <si>
    <t>O14497</t>
  </si>
  <si>
    <t>AT-rich interactive domain-containing protein 1A OS=Homo sapiens OX=9606 GN=ARID1A PE=1 SV=3</t>
  </si>
  <si>
    <t>ARID1A</t>
  </si>
  <si>
    <t>P31939</t>
  </si>
  <si>
    <t>Bifunctional purine biosynthesis protein PURH OS=Homo sapiens OX=9606 GN=ATIC PE=1 SV=3</t>
  </si>
  <si>
    <t>ATIC</t>
  </si>
  <si>
    <t>Q09472</t>
  </si>
  <si>
    <t>Histone acetyltransferase p300 OS=Homo sapiens OX=9606 GN=EP300 PE=1 SV=2</t>
  </si>
  <si>
    <t>EP300</t>
  </si>
  <si>
    <t>Q99519</t>
  </si>
  <si>
    <t>Sialidase-1 OS=Homo sapiens OX=9606 GN=NEU1 PE=1 SV=1</t>
  </si>
  <si>
    <t>NEU1</t>
  </si>
  <si>
    <t>Q9H4L7</t>
  </si>
  <si>
    <t>SWI/SNF-related matrix-associated actin-dependent regulator of chromatin subfamily A containing DEAD/H box 1 OS=Homo sapiens OX=9606 GN=SMARCAD1 PE=1 SV=2</t>
  </si>
  <si>
    <t>SMARCAD1</t>
  </si>
  <si>
    <t>P15374</t>
  </si>
  <si>
    <t>Ubiquitin carboxyl-terminal hydrolase isozyme L3 OS=Homo sapiens OX=9606 GN=UCHL3 PE=1 SV=1</t>
  </si>
  <si>
    <t>UCHL3</t>
  </si>
  <si>
    <t>P61158</t>
  </si>
  <si>
    <t>Actin-related protein 3 OS=Homo sapiens OX=9606 GN=ACTR3 PE=1 SV=3</t>
  </si>
  <si>
    <t>ACTR3</t>
  </si>
  <si>
    <t>Q9BW83</t>
  </si>
  <si>
    <t>Intraflagellar transport protein 27 homolog OS=Homo sapiens OX=9606 GN=IFT27 PE=1 SV=1</t>
  </si>
  <si>
    <t>IFT27</t>
  </si>
  <si>
    <t>O00716</t>
  </si>
  <si>
    <t>Transcription factor E2F3 OS=Homo sapiens OX=9606 GN=E2F3 PE=1 SV=1</t>
  </si>
  <si>
    <t>E2F3</t>
  </si>
  <si>
    <t>P33992</t>
  </si>
  <si>
    <t>DNA replication licensing factor MCM5 OS=Homo sapiens OX=9606 GN=MCM5 PE=1 SV=5</t>
  </si>
  <si>
    <t>MCM5</t>
  </si>
  <si>
    <t>Q86WB0</t>
  </si>
  <si>
    <t>Nuclear-interacting partner of ALK OS=Homo sapiens OX=9606 GN=ZC3HC1 PE=1 SV=1</t>
  </si>
  <si>
    <t>ZC3HC1</t>
  </si>
  <si>
    <t>P62249</t>
  </si>
  <si>
    <t>40S ribosomal protein S16 OS=Homo sapiens OX=9606 GN=RPS16 PE=1 SV=2</t>
  </si>
  <si>
    <t>RPS16</t>
  </si>
  <si>
    <t>O75436</t>
  </si>
  <si>
    <t>Vacuolar protein sorting-associated protein 26A OS=Homo sapiens OX=9606 GN=VPS26A PE=1 SV=2</t>
  </si>
  <si>
    <t>VPS26A</t>
  </si>
  <si>
    <t>Q02338</t>
  </si>
  <si>
    <t>D-beta-hydroxybutyrate dehydrogenase, mitochondrial OS=Homo sapiens OX=9606 GN=BDH1 PE=1 SV=3</t>
  </si>
  <si>
    <t>BDH1</t>
  </si>
  <si>
    <t>Q13685</t>
  </si>
  <si>
    <t>Angio-associated migratory cell protein OS=Homo sapiens OX=9606 GN=AAMP PE=1 SV=2</t>
  </si>
  <si>
    <t>AAMP</t>
  </si>
  <si>
    <t>O15091</t>
  </si>
  <si>
    <t>Mitochondrial ribonuclease P catalytic subunit OS=Homo sapiens OX=9606 GN=PRORP PE=1 SV=2</t>
  </si>
  <si>
    <t>PRORP</t>
  </si>
  <si>
    <t>Q96RP9</t>
  </si>
  <si>
    <t>Elongation factor G, mitochondrial OS=Homo sapiens OX=9606 GN=GFM1 PE=1 SV=2</t>
  </si>
  <si>
    <t>GFM1</t>
  </si>
  <si>
    <t>Q96IY1</t>
  </si>
  <si>
    <t>Kinetochore-associated protein NSL1 homolog OS=Homo sapiens OX=9606 GN=NSL1 PE=1 SV=3</t>
  </si>
  <si>
    <t>NSL1</t>
  </si>
  <si>
    <t>O43824</t>
  </si>
  <si>
    <t>Putative GTP-binding protein 6 OS=Homo sapiens OX=9606 GN=GTPBP6 PE=2 SV=4</t>
  </si>
  <si>
    <t>GTPBP6</t>
  </si>
  <si>
    <t>Q9Y3D9</t>
  </si>
  <si>
    <t>28S ribosomal protein S23, mitochondrial OS=Homo sapiens OX=9606 GN=MRPS23 PE=1 SV=2</t>
  </si>
  <si>
    <t>MRPS23</t>
  </si>
  <si>
    <t>Q9BYB4</t>
  </si>
  <si>
    <t>Guanine nucleotide-binding protein subunit beta-like protein 1 OS=Homo sapiens OX=9606 GN=GNB1L PE=1 SV=2</t>
  </si>
  <si>
    <t>GNB1L</t>
  </si>
  <si>
    <t>P60866</t>
  </si>
  <si>
    <t>40S ribosomal protein S20 OS=Homo sapiens OX=9606 GN=RPS20 PE=1 SV=1</t>
  </si>
  <si>
    <t>RPS20</t>
  </si>
  <si>
    <t>Q15257</t>
  </si>
  <si>
    <t>Serine/threonine-protein phosphatase 2A activator OS=Homo sapiens OX=9606 GN=PTPA PE=1 SV=3</t>
  </si>
  <si>
    <t>PTPA</t>
  </si>
  <si>
    <t>Q2M2I8</t>
  </si>
  <si>
    <t>AP2-associated protein kinase 1 OS=Homo sapiens OX=9606 GN=AAK1 PE=1 SV=3</t>
  </si>
  <si>
    <t>AAK1</t>
  </si>
  <si>
    <t>Q04917</t>
  </si>
  <si>
    <t>14-3-3 protein eta OS=Homo sapiens OX=9606 GN=YWHAH PE=1 SV=4</t>
  </si>
  <si>
    <t>YWHAH</t>
  </si>
  <si>
    <t>P19971</t>
  </si>
  <si>
    <t>Thymidine phosphorylase OS=Homo sapiens OX=9606 GN=TYMP PE=1 SV=2</t>
  </si>
  <si>
    <t>TYMP</t>
  </si>
  <si>
    <t>P61244</t>
  </si>
  <si>
    <t>Protein max OS=Homo sapiens OX=9606 GN=MAX PE=1 SV=1</t>
  </si>
  <si>
    <t>MAX</t>
  </si>
  <si>
    <t>O15523</t>
  </si>
  <si>
    <t>ATP-dependent RNA helicase DDX3Y OS=Homo sapiens OX=9606 GN=DDX3Y PE=1 SV=2</t>
  </si>
  <si>
    <t>DDX3Y</t>
  </si>
  <si>
    <t>Q14160</t>
  </si>
  <si>
    <t>Protein scribble homolog OS=Homo sapiens OX=9606 GN=SCRIB PE=1 SV=4</t>
  </si>
  <si>
    <t>SCRIB</t>
  </si>
  <si>
    <t>P36639</t>
  </si>
  <si>
    <t>7,8-dihydro-8-oxoguanine triphosphatase OS=Homo sapiens OX=9606 GN=NUDT1 PE=1 SV=3</t>
  </si>
  <si>
    <t>NUDT1</t>
  </si>
  <si>
    <t>Q6N069</t>
  </si>
  <si>
    <t>N-alpha-acetyltransferase 16, NatA auxiliary subunit OS=Homo sapiens OX=9606 GN=NAA16 PE=1 SV=2</t>
  </si>
  <si>
    <t>NAA16</t>
  </si>
  <si>
    <t>P28062</t>
  </si>
  <si>
    <t>Proteasome subunit beta type-8 OS=Homo sapiens OX=9606 GN=PSMB8 PE=1 SV=3</t>
  </si>
  <si>
    <t>PSMB8</t>
  </si>
  <si>
    <t>Q13619</t>
  </si>
  <si>
    <t>Cullin-4A OS=Homo sapiens OX=9606 GN=CUL4A PE=1 SV=3</t>
  </si>
  <si>
    <t>CUL4A</t>
  </si>
  <si>
    <t>O43432</t>
  </si>
  <si>
    <t>Eukaryotic translation initiation factor 4 gamma 3 OS=Homo sapiens OX=9606 GN=EIF4G3 PE=1 SV=2</t>
  </si>
  <si>
    <t>EIF4G3</t>
  </si>
  <si>
    <t>P62879</t>
  </si>
  <si>
    <t>Guanine nucleotide-binding protein G(I)/G(S)/G(T) subunit beta-2 OS=Homo sapiens OX=9606 GN=GNB2 PE=1 SV=3</t>
  </si>
  <si>
    <t>GNB2</t>
  </si>
  <si>
    <t>Q9UKI8</t>
  </si>
  <si>
    <t>Serine/threonine-protein kinase tousled-like 1 OS=Homo sapiens OX=9606 GN=TLK1 PE=1 SV=2</t>
  </si>
  <si>
    <t>TLK1</t>
  </si>
  <si>
    <t>Q9NX70</t>
  </si>
  <si>
    <t>Mediator of RNA polymerase II transcription subunit 29 OS=Homo sapiens OX=9606 GN=MED29 PE=1 SV=1</t>
  </si>
  <si>
    <t>MED29</t>
  </si>
  <si>
    <t>O00193</t>
  </si>
  <si>
    <t>Small acidic protein OS=Homo sapiens OX=9606 GN=SMAP PE=1 SV=1</t>
  </si>
  <si>
    <t>SMAP</t>
  </si>
  <si>
    <t>P62701</t>
  </si>
  <si>
    <t>40S ribosomal protein S4, X isoform OS=Homo sapiens OX=9606 GN=RPS4X PE=1 SV=2</t>
  </si>
  <si>
    <t>RPS4X</t>
  </si>
  <si>
    <t>P56211</t>
  </si>
  <si>
    <t>cAMP-regulated phosphoprotein 19 OS=Homo sapiens OX=9606 GN=ARPP19 PE=1 SV=2</t>
  </si>
  <si>
    <t>ARPP19</t>
  </si>
  <si>
    <t>Q14151</t>
  </si>
  <si>
    <t>Scaffold attachment factor B2 OS=Homo sapiens OX=9606 GN=SAFB2 PE=1 SV=1</t>
  </si>
  <si>
    <t>SAFB2</t>
  </si>
  <si>
    <t>P10276</t>
  </si>
  <si>
    <t>Retinoic acid receptor alpha OS=Homo sapiens OX=9606 GN=RARA PE=1 SV=2</t>
  </si>
  <si>
    <t>RARA</t>
  </si>
  <si>
    <t>P13796</t>
  </si>
  <si>
    <t>Plastin-2 OS=Homo sapiens OX=9606 GN=LCP1 PE=1 SV=6</t>
  </si>
  <si>
    <t>LCP1</t>
  </si>
  <si>
    <t>P00491</t>
  </si>
  <si>
    <t>Purine nucleoside phosphorylase OS=Homo sapiens OX=9606 GN=PNP PE=1 SV=2</t>
  </si>
  <si>
    <t>PNP</t>
  </si>
  <si>
    <t>P54105</t>
  </si>
  <si>
    <t>Methylosome subunit pICln OS=Homo sapiens OX=9606 GN=CLNS1A PE=1 SV=1</t>
  </si>
  <si>
    <t>CLNS1A</t>
  </si>
  <si>
    <t>Q96S94</t>
  </si>
  <si>
    <t>Cyclin-L2 OS=Homo sapiens OX=9606 GN=CCNL2 PE=1 SV=1</t>
  </si>
  <si>
    <t>CCNL2</t>
  </si>
  <si>
    <t>Q9UHV7</t>
  </si>
  <si>
    <t>Mediator of RNA polymerase II transcription subunit 13 OS=Homo sapiens OX=9606 GN=MED13 PE=1 SV=3</t>
  </si>
  <si>
    <t>MED13</t>
  </si>
  <si>
    <t>Q7LG56</t>
  </si>
  <si>
    <t>Ribonucleoside-diphosphate reductase subunit M2 B OS=Homo sapiens OX=9606 GN=RRM2B PE=1 SV=1</t>
  </si>
  <si>
    <t>RRM2B</t>
  </si>
  <si>
    <t>P49674</t>
  </si>
  <si>
    <t>Casein kinase I isoform epsilon OS=Homo sapiens OX=9606 GN=CSNK1E PE=1 SV=1</t>
  </si>
  <si>
    <t>CSNK1E</t>
  </si>
  <si>
    <t>Q9UBB6</t>
  </si>
  <si>
    <t>Neurochondrin OS=Homo sapiens OX=9606 GN=NCDN PE=1 SV=1</t>
  </si>
  <si>
    <t>NCDN</t>
  </si>
  <si>
    <t>Q6ZSJ8</t>
  </si>
  <si>
    <t>Uncharacterized protein C1orf122 OS=Homo sapiens OX=9606 GN=C1orf122 PE=4 SV=2</t>
  </si>
  <si>
    <t>C1orf122</t>
  </si>
  <si>
    <t>Q9NWZ8</t>
  </si>
  <si>
    <t>Gem-associated protein 8 OS=Homo sapiens OX=9606 GN=GEMIN8 PE=1 SV=1</t>
  </si>
  <si>
    <t>GEMIN8</t>
  </si>
  <si>
    <t>P62942</t>
  </si>
  <si>
    <t>Peptidyl-prolyl cis-trans isomerase FKBP1A OS=Homo sapiens OX=9606 GN=FKBP1A PE=1 SV=2</t>
  </si>
  <si>
    <t>FKBP1A</t>
  </si>
  <si>
    <t>Q6RFH5</t>
  </si>
  <si>
    <t>WD repeat-containing protein 74 OS=Homo sapiens OX=9606 GN=WDR74 PE=1 SV=1</t>
  </si>
  <si>
    <t>WDR74</t>
  </si>
  <si>
    <t>Q9H089</t>
  </si>
  <si>
    <t>Large subunit GTPase 1 homolog OS=Homo sapiens OX=9606 GN=LSG1 PE=1 SV=2</t>
  </si>
  <si>
    <t>LSG1</t>
  </si>
  <si>
    <t>P82673</t>
  </si>
  <si>
    <t>28S ribosomal protein S35, mitochondrial OS=Homo sapiens OX=9606 GN=MRPS35 PE=1 SV=1</t>
  </si>
  <si>
    <t>MRPS35</t>
  </si>
  <si>
    <t>O14976</t>
  </si>
  <si>
    <t>Cyclin-G-associated kinase OS=Homo sapiens OX=9606 GN=GAK PE=1 SV=2</t>
  </si>
  <si>
    <t>GAK</t>
  </si>
  <si>
    <t>O95707</t>
  </si>
  <si>
    <t>Ribonuclease P protein subunit p29 OS=Homo sapiens OX=9606 GN=POP4 PE=1 SV=2</t>
  </si>
  <si>
    <t>POP4</t>
  </si>
  <si>
    <t>P83876</t>
  </si>
  <si>
    <t>Thioredoxin-like protein 4A OS=Homo sapiens OX=9606 GN=TXNL4A PE=1 SV=1</t>
  </si>
  <si>
    <t>TXNL4A</t>
  </si>
  <si>
    <t>P51553</t>
  </si>
  <si>
    <t>Isocitrate dehydrogenase [NAD] subunit gamma, mitochondrial OS=Homo sapiens OX=9606 GN=IDH3G PE=1 SV=1</t>
  </si>
  <si>
    <t>IDH3G</t>
  </si>
  <si>
    <t>P35240</t>
  </si>
  <si>
    <t>Merlin OS=Homo sapiens OX=9606 GN=NF2 PE=1 SV=1</t>
  </si>
  <si>
    <t>NF2</t>
  </si>
  <si>
    <t>Q86WR0</t>
  </si>
  <si>
    <t>Coiled-coil domain-containing protein 25 OS=Homo sapiens OX=9606 GN=CCDC25 PE=1 SV=2</t>
  </si>
  <si>
    <t>CCDC25</t>
  </si>
  <si>
    <t>P13489</t>
  </si>
  <si>
    <t>Ribonuclease inhibitor OS=Homo sapiens OX=9606 GN=RNH1 PE=1 SV=2</t>
  </si>
  <si>
    <t>RNH1</t>
  </si>
  <si>
    <t>Q92688</t>
  </si>
  <si>
    <t>Acidic leucine-rich nuclear phosphoprotein 32 family member B OS=Homo sapiens OX=9606 GN=ANP32B PE=1 SV=1</t>
  </si>
  <si>
    <t>ANP32B</t>
  </si>
  <si>
    <t>Q86TU7</t>
  </si>
  <si>
    <t>Actin-histidine N-methyltransferase OS=Homo sapiens OX=9606 GN=SETD3 PE=1 SV=1</t>
  </si>
  <si>
    <t>SETD3</t>
  </si>
  <si>
    <t>P04080</t>
  </si>
  <si>
    <t>Cystatin-B OS=Homo sapiens OX=9606 GN=CSTB PE=1 SV=2</t>
  </si>
  <si>
    <t>CSTB</t>
  </si>
  <si>
    <t>P82933</t>
  </si>
  <si>
    <t>28S ribosomal protein S9, mitochondrial OS=Homo sapiens OX=9606 GN=MRPS9 PE=1 SV=2</t>
  </si>
  <si>
    <t>MRPS9</t>
  </si>
  <si>
    <t>O60294</t>
  </si>
  <si>
    <t>tRNA wybutosine-synthesizing protein 4 OS=Homo sapiens OX=9606 GN=LCMT2 PE=1 SV=3</t>
  </si>
  <si>
    <t>LCMT2</t>
  </si>
  <si>
    <t>Q8WUY9</t>
  </si>
  <si>
    <t>DEP domain-containing protein 1B OS=Homo sapiens OX=9606 GN=DEPDC1B PE=1 SV=2</t>
  </si>
  <si>
    <t>DEPDC1B</t>
  </si>
  <si>
    <t>Q13951</t>
  </si>
  <si>
    <t>Core-binding factor subunit beta OS=Homo sapiens OX=9606 GN=CBFB PE=1 SV=2</t>
  </si>
  <si>
    <t>CBFB</t>
  </si>
  <si>
    <t>Q9NXA8</t>
  </si>
  <si>
    <t>NAD-dependent protein deacylase sirtuin-5, mitochondrial OS=Homo sapiens OX=9606 GN=SIRT5 PE=1 SV=2</t>
  </si>
  <si>
    <t>SIRT5</t>
  </si>
  <si>
    <t>Q92609</t>
  </si>
  <si>
    <t>TBC1 domain family member 5 OS=Homo sapiens OX=9606 GN=TBC1D5 PE=1 SV=1</t>
  </si>
  <si>
    <t>TBC1D5</t>
  </si>
  <si>
    <t>O00764</t>
  </si>
  <si>
    <t>Pyridoxal kinase OS=Homo sapiens OX=9606 GN=PDXK PE=1 SV=1</t>
  </si>
  <si>
    <t>PDXK</t>
  </si>
  <si>
    <t>O95295</t>
  </si>
  <si>
    <t>SNARE-associated protein Snapin OS=Homo sapiens OX=9606 GN=SNAPIN PE=1 SV=1</t>
  </si>
  <si>
    <t>SNAPIN</t>
  </si>
  <si>
    <t>Q8IZ21</t>
  </si>
  <si>
    <t>Phosphatase and actin regulator 4 OS=Homo sapiens OX=9606 GN=PHACTR4 PE=1 SV=1</t>
  </si>
  <si>
    <t>PHACTR4</t>
  </si>
  <si>
    <t>P17706</t>
  </si>
  <si>
    <t>Tyrosine-protein phosphatase non-receptor type 2 OS=Homo sapiens OX=9606 GN=PTPN2 PE=1 SV=2</t>
  </si>
  <si>
    <t>PTPN2</t>
  </si>
  <si>
    <t>P03905</t>
  </si>
  <si>
    <t>NADH-ubiquinone oxidoreductase chain 4 OS=Homo sapiens OX=9606 GN=MT-ND4 PE=1 SV=1</t>
  </si>
  <si>
    <t>MT-ND4</t>
  </si>
  <si>
    <t>O15213</t>
  </si>
  <si>
    <t>WD repeat-containing protein 46 OS=Homo sapiens OX=9606 GN=WDR46 PE=1 SV=3</t>
  </si>
  <si>
    <t>WDR46</t>
  </si>
  <si>
    <t>Q12792</t>
  </si>
  <si>
    <t>Twinfilin-1 OS=Homo sapiens OX=9606 GN=TWF1 PE=1 SV=3</t>
  </si>
  <si>
    <t>TWF1</t>
  </si>
  <si>
    <t>Q96GR4</t>
  </si>
  <si>
    <t>Probable palmitoyltransferase ZDHHC12 OS=Homo sapiens OX=9606 GN=ZDHHC12 PE=2 SV=2</t>
  </si>
  <si>
    <t>ZDHHC12</t>
  </si>
  <si>
    <t>Q6P9B9</t>
  </si>
  <si>
    <t>Integrator complex subunit 5 OS=Homo sapiens OX=9606 GN=INTS5 PE=1 SV=1</t>
  </si>
  <si>
    <t>INTS5</t>
  </si>
  <si>
    <t>Q6PCB5</t>
  </si>
  <si>
    <t>Lysine-specific demethylase RSBN1L OS=Homo sapiens OX=9606 GN=RSBN1L PE=1 SV=2</t>
  </si>
  <si>
    <t>RSBN1L</t>
  </si>
  <si>
    <t>Q9NSY1</t>
  </si>
  <si>
    <t>BMP-2-inducible protein kinase OS=Homo sapiens OX=9606 GN=BMP2K PE=1 SV=2</t>
  </si>
  <si>
    <t>BMP2K</t>
  </si>
  <si>
    <t>Q5T011</t>
  </si>
  <si>
    <t>KICSTOR complex protein SZT2 OS=Homo sapiens OX=9606 GN=SZT2 PE=1 SV=3</t>
  </si>
  <si>
    <t>SZT2</t>
  </si>
  <si>
    <t>Q7Z7F7</t>
  </si>
  <si>
    <t>39S ribosomal protein L55, mitochondrial OS=Homo sapiens OX=9606 GN=MRPL55 PE=1 SV=1</t>
  </si>
  <si>
    <t>MRPL55</t>
  </si>
  <si>
    <t>Q15796</t>
  </si>
  <si>
    <t>Mothers against decapentaplegic homolog 2 OS=Homo sapiens OX=9606 GN=SMAD2 PE=1 SV=1</t>
  </si>
  <si>
    <t>SMAD2</t>
  </si>
  <si>
    <t>O00629</t>
  </si>
  <si>
    <t>Importin subunit alpha-3 OS=Homo sapiens OX=9606 GN=KPNA4 PE=1 SV=1</t>
  </si>
  <si>
    <t>KPNA4</t>
  </si>
  <si>
    <t>Q96S21</t>
  </si>
  <si>
    <t>Ras-related protein Rab-40C OS=Homo sapiens OX=9606 GN=RAB40C PE=1 SV=1</t>
  </si>
  <si>
    <t>RAB40C</t>
  </si>
  <si>
    <t>Q96BI3</t>
  </si>
  <si>
    <t>Gamma-secretase subunit APH-1A OS=Homo sapiens OX=9606 GN=APH1A PE=1 SV=1</t>
  </si>
  <si>
    <t>APH1A</t>
  </si>
  <si>
    <t>Q68EM7</t>
  </si>
  <si>
    <t>Rho GTPase-activating protein 17 OS=Homo sapiens OX=9606 GN=ARHGAP17 PE=1 SV=1</t>
  </si>
  <si>
    <t>ARHGAP17</t>
  </si>
  <si>
    <t>Q8IWC1</t>
  </si>
  <si>
    <t>MAP7 domain-containing protein 3 OS=Homo sapiens OX=9606 GN=MAP7D3 PE=1 SV=2</t>
  </si>
  <si>
    <t>MAP7D3</t>
  </si>
  <si>
    <t>Q9BYD2</t>
  </si>
  <si>
    <t>39S ribosomal protein L9, mitochondrial OS=Homo sapiens OX=9606 GN=MRPL9 PE=1 SV=2</t>
  </si>
  <si>
    <t>MRPL9</t>
  </si>
  <si>
    <t>Q7Z4G1</t>
  </si>
  <si>
    <t>COMM domain-containing protein 6 OS=Homo sapiens OX=9606 GN=COMMD6 PE=1 SV=1</t>
  </si>
  <si>
    <t>COMMD6</t>
  </si>
  <si>
    <t>Q9NVM6</t>
  </si>
  <si>
    <t>DnaJ homolog subfamily C member 17 OS=Homo sapiens OX=9606 GN=DNAJC17 PE=1 SV=1</t>
  </si>
  <si>
    <t>DNAJC17</t>
  </si>
  <si>
    <t>O14744</t>
  </si>
  <si>
    <t>Protein arginine N-methyltransferase 5 OS=Homo sapiens OX=9606 GN=PRMT5 PE=1 SV=4</t>
  </si>
  <si>
    <t>PRMT5</t>
  </si>
  <si>
    <t>Q9H9V9</t>
  </si>
  <si>
    <t>2-oxoglutarate and iron-dependent oxygenase JMJD4 OS=Homo sapiens OX=9606 GN=JMJD4 PE=1 SV=2</t>
  </si>
  <si>
    <t>JMJD4</t>
  </si>
  <si>
    <t>Q9NW82</t>
  </si>
  <si>
    <t>WD repeat-containing protein 70 OS=Homo sapiens OX=9606 GN=WDR70 PE=1 SV=1</t>
  </si>
  <si>
    <t>WDR70</t>
  </si>
  <si>
    <t>P50219</t>
  </si>
  <si>
    <t>Motor neuron and pancreas homeobox protein 1 OS=Homo sapiens OX=9606 GN=MNX1 PE=1 SV=3</t>
  </si>
  <si>
    <t>MNX1</t>
  </si>
  <si>
    <t>Q9Y5B6</t>
  </si>
  <si>
    <t>PAX3- and PAX7-binding protein 1 OS=Homo sapiens OX=9606 GN=PAXBP1 PE=1 SV=2</t>
  </si>
  <si>
    <t>PAXBP1</t>
  </si>
  <si>
    <t>P48200</t>
  </si>
  <si>
    <t>Iron-responsive element-binding protein 2 OS=Homo sapiens OX=9606 GN=IREB2 PE=1 SV=4</t>
  </si>
  <si>
    <t>IREB2</t>
  </si>
  <si>
    <t>Q9H0B6</t>
  </si>
  <si>
    <t>Kinesin light chain 2 OS=Homo sapiens OX=9606 GN=KLC2 PE=1 SV=1</t>
  </si>
  <si>
    <t>KLC2</t>
  </si>
  <si>
    <t>Q96AG3</t>
  </si>
  <si>
    <t>Solute carrier family 25 member 46 OS=Homo sapiens OX=9606 GN=SLC25A46 PE=1 SV=1</t>
  </si>
  <si>
    <t>SLC25A46</t>
  </si>
  <si>
    <t>P19474</t>
  </si>
  <si>
    <t>E3 ubiquitin-protein ligase TRIM21 OS=Homo sapiens OX=9606 GN=TRIM21 PE=1 SV=1</t>
  </si>
  <si>
    <t>TRIM21</t>
  </si>
  <si>
    <t>Q8WVB6</t>
  </si>
  <si>
    <t>Chromosome transmission fidelity protein 18 homolog OS=Homo sapiens OX=9606 GN=CHTF18 PE=1 SV=1</t>
  </si>
  <si>
    <t>CHTF18</t>
  </si>
  <si>
    <t>P62633</t>
  </si>
  <si>
    <t>Cellular nucleic acid-binding protein OS=Homo sapiens OX=9606 GN=CNBP PE=1 SV=1</t>
  </si>
  <si>
    <t>CNBP</t>
  </si>
  <si>
    <t>O60293</t>
  </si>
  <si>
    <t>Zinc finger C3H1 domain-containing protein OS=Homo sapiens OX=9606 GN=ZFC3H1 PE=1 SV=3</t>
  </si>
  <si>
    <t>ZFC3H1</t>
  </si>
  <si>
    <t>P07311</t>
  </si>
  <si>
    <t>Acylphosphatase-1 OS=Homo sapiens OX=9606 GN=ACYP1 PE=1 SV=2</t>
  </si>
  <si>
    <t>ACYP1</t>
  </si>
  <si>
    <t>P52756</t>
  </si>
  <si>
    <t>RNA-binding protein 5 OS=Homo sapiens OX=9606 GN=RBM5 PE=1 SV=2</t>
  </si>
  <si>
    <t>RBM5</t>
  </si>
  <si>
    <t>Q9NXV2</t>
  </si>
  <si>
    <t>BTB/POZ domain-containing protein KCTD5 OS=Homo sapiens OX=9606 GN=KCTD5 PE=1 SV=1</t>
  </si>
  <si>
    <t>KCTD5</t>
  </si>
  <si>
    <t>Q92552</t>
  </si>
  <si>
    <t>28S ribosomal protein S27, mitochondrial OS=Homo sapiens OX=9606 GN=MRPS27 PE=1 SV=3</t>
  </si>
  <si>
    <t>MRPS27</t>
  </si>
  <si>
    <t>Q9H0H5</t>
  </si>
  <si>
    <t>Rac GTPase-activating protein 1 OS=Homo sapiens OX=9606 GN=RACGAP1 PE=1 SV=1</t>
  </si>
  <si>
    <t>RACGAP1</t>
  </si>
  <si>
    <t>Q15208</t>
  </si>
  <si>
    <t>Serine/threonine-protein kinase 38 OS=Homo sapiens OX=9606 GN=STK38 PE=1 SV=1</t>
  </si>
  <si>
    <t>STK38</t>
  </si>
  <si>
    <t>Q8IY18</t>
  </si>
  <si>
    <t>Structural maintenance of chromosomes protein 5 OS=Homo sapiens OX=9606 GN=SMC5 PE=1 SV=2</t>
  </si>
  <si>
    <t>SMC5</t>
  </si>
  <si>
    <t>Q9BQ67</t>
  </si>
  <si>
    <t>Glutamate-rich WD repeat-containing protein 1 OS=Homo sapiens OX=9606 GN=GRWD1 PE=1 SV=1</t>
  </si>
  <si>
    <t>GRWD1</t>
  </si>
  <si>
    <t>O75122</t>
  </si>
  <si>
    <t>CLIP-associating protein 2 OS=Homo sapiens OX=9606 GN=CLASP2 PE=1 SV=3</t>
  </si>
  <si>
    <t>CLASP2</t>
  </si>
  <si>
    <t>P15170</t>
  </si>
  <si>
    <t>Eukaryotic peptide chain release factor GTP-binding subunit ERF3A OS=Homo sapiens OX=9606 GN=GSPT1 PE=1 SV=1</t>
  </si>
  <si>
    <t>GSPT1</t>
  </si>
  <si>
    <t>Q96LD4</t>
  </si>
  <si>
    <t>E3 ubiquitin-protein ligase TRIM47 OS=Homo sapiens OX=9606 GN=TRIM47 PE=1 SV=2</t>
  </si>
  <si>
    <t>TRIM47</t>
  </si>
  <si>
    <t>Q9C0D3</t>
  </si>
  <si>
    <t>Protein zyg-11 homolog B OS=Homo sapiens OX=9606 GN=ZYG11B PE=1 SV=2</t>
  </si>
  <si>
    <t>ZYG11B</t>
  </si>
  <si>
    <t>Q15648</t>
  </si>
  <si>
    <t>Mediator of RNA polymerase II transcription subunit 1 OS=Homo sapiens OX=9606 GN=MED1 PE=1 SV=4</t>
  </si>
  <si>
    <t>MED1</t>
  </si>
  <si>
    <t>P47897</t>
  </si>
  <si>
    <t>Glutamine--tRNA ligase OS=Homo sapiens OX=9606 GN=QARS PE=1 SV=1</t>
  </si>
  <si>
    <t>QARS</t>
  </si>
  <si>
    <t>Q9NQR4</t>
  </si>
  <si>
    <t>Omega-amidase NIT2 OS=Homo sapiens OX=9606 GN=NIT2 PE=1 SV=1</t>
  </si>
  <si>
    <t>NIT2</t>
  </si>
  <si>
    <t>Q8TAF3</t>
  </si>
  <si>
    <t>WD repeat-containing protein 48 OS=Homo sapiens OX=9606 GN=WDR48 PE=1 SV=1</t>
  </si>
  <si>
    <t>WDR48</t>
  </si>
  <si>
    <t>Q99640</t>
  </si>
  <si>
    <t>Membrane-associated tyrosine- and threonine-specific cdc2-inhibitory kinase OS=Homo sapiens OX=9606 GN=PKMYT1 PE=1 SV=1</t>
  </si>
  <si>
    <t>PKMYT1</t>
  </si>
  <si>
    <t>P63104</t>
  </si>
  <si>
    <t>14-3-3 protein zeta/delta OS=Homo sapiens OX=9606 GN=YWHAZ PE=1 SV=1</t>
  </si>
  <si>
    <t>YWHAZ</t>
  </si>
  <si>
    <t>Q13347</t>
  </si>
  <si>
    <t>Eukaryotic translation initiation factor 3 subunit I OS=Homo sapiens OX=9606 GN=EIF3I PE=1 SV=1</t>
  </si>
  <si>
    <t>EIF3I</t>
  </si>
  <si>
    <t>P17844</t>
  </si>
  <si>
    <t>Probable ATP-dependent RNA helicase DDX5 OS=Homo sapiens OX=9606 GN=DDX5 PE=1 SV=1</t>
  </si>
  <si>
    <t>DDX5</t>
  </si>
  <si>
    <t>Q9C0B1</t>
  </si>
  <si>
    <t>Alpha-ketoglutarate-dependent dioxygenase FTO OS=Homo sapiens OX=9606 GN=FTO PE=1 SV=3</t>
  </si>
  <si>
    <t>FTO</t>
  </si>
  <si>
    <t>Q8N1F7</t>
  </si>
  <si>
    <t>Nuclear pore complex protein Nup93 OS=Homo sapiens OX=9606 GN=NUP93 PE=1 SV=2</t>
  </si>
  <si>
    <t>NUP93</t>
  </si>
  <si>
    <t>Q9H165</t>
  </si>
  <si>
    <t>B-cell lymphoma/leukemia 11A OS=Homo sapiens OX=9606 GN=BCL11A PE=1 SV=2</t>
  </si>
  <si>
    <t>BCL11A</t>
  </si>
  <si>
    <t>Q9NX74</t>
  </si>
  <si>
    <t>tRNA-dihydrouridine(20) synthase [NAD(P)+]-like OS=Homo sapiens OX=9606 GN=DUS2 PE=1 SV=1</t>
  </si>
  <si>
    <t>DUS2</t>
  </si>
  <si>
    <t>Q8NHQ9</t>
  </si>
  <si>
    <t>ATP-dependent RNA helicase DDX55 OS=Homo sapiens OX=9606 GN=DDX55 PE=1 SV=3</t>
  </si>
  <si>
    <t>DDX55</t>
  </si>
  <si>
    <t>Q9NQS1</t>
  </si>
  <si>
    <t>Cell death regulator Aven OS=Homo sapiens OX=9606 GN=AVEN PE=1 SV=1</t>
  </si>
  <si>
    <t>AVEN</t>
  </si>
  <si>
    <t>Q86X83</t>
  </si>
  <si>
    <t>COMM domain-containing protein 2 OS=Homo sapiens OX=9606 GN=COMMD2 PE=1 SV=2</t>
  </si>
  <si>
    <t>COMMD2</t>
  </si>
  <si>
    <t>Q15369</t>
  </si>
  <si>
    <t>Elongin-C OS=Homo sapiens OX=9606 GN=ELOC PE=1 SV=1</t>
  </si>
  <si>
    <t>ELOC</t>
  </si>
  <si>
    <t>P08865</t>
  </si>
  <si>
    <t>40S ribosomal protein SA OS=Homo sapiens OX=9606 GN=RPSA PE=1 SV=4</t>
  </si>
  <si>
    <t>RPSA</t>
  </si>
  <si>
    <t>P49903</t>
  </si>
  <si>
    <t>Selenide, water dikinase 1 OS=Homo sapiens OX=9606 GN=SEPHS1 PE=1 SV=2</t>
  </si>
  <si>
    <t>SEPHS1</t>
  </si>
  <si>
    <t>Q5TEJ8</t>
  </si>
  <si>
    <t>Protein THEMIS2 OS=Homo sapiens OX=9606 GN=THEMIS2 PE=1 SV=1</t>
  </si>
  <si>
    <t>THEMIS2</t>
  </si>
  <si>
    <t>O75477</t>
  </si>
  <si>
    <t>Erlin-1 OS=Homo sapiens OX=9606 GN=ERLIN1 PE=1 SV=2</t>
  </si>
  <si>
    <t>ERLIN1</t>
  </si>
  <si>
    <t>Q13043</t>
  </si>
  <si>
    <t>Serine/threonine-protein kinase 4 OS=Homo sapiens OX=9606 GN=STK4 PE=1 SV=2</t>
  </si>
  <si>
    <t>STK4</t>
  </si>
  <si>
    <t>P46778</t>
  </si>
  <si>
    <t>60S ribosomal protein L21 OS=Homo sapiens OX=9606 GN=RPL21 PE=1 SV=2</t>
  </si>
  <si>
    <t>RPL21</t>
  </si>
  <si>
    <t>Q8TBC4</t>
  </si>
  <si>
    <t>NEDD8-activating enzyme E1 catalytic subunit OS=Homo sapiens OX=9606 GN=UBA3 PE=1 SV=2</t>
  </si>
  <si>
    <t>UBA3</t>
  </si>
  <si>
    <t>O15144</t>
  </si>
  <si>
    <t>Actin-related protein 2/3 complex subunit 2 OS=Homo sapiens OX=9606 GN=ARPC2 PE=1 SV=1</t>
  </si>
  <si>
    <t>ARPC2</t>
  </si>
  <si>
    <t>Q4G0F5</t>
  </si>
  <si>
    <t>Vacuolar protein sorting-associated protein 26B OS=Homo sapiens OX=9606 GN=VPS26B PE=1 SV=2</t>
  </si>
  <si>
    <t>VPS26B</t>
  </si>
  <si>
    <t>P46734</t>
  </si>
  <si>
    <t>Dual specificity mitogen-activated protein kinase kinase 3 OS=Homo sapiens OX=9606 GN=MAP2K3 PE=1 SV=2</t>
  </si>
  <si>
    <t>MAP2K3</t>
  </si>
  <si>
    <t>P19793</t>
  </si>
  <si>
    <t>Retinoic acid receptor RXR-alpha OS=Homo sapiens OX=9606 GN=RXRA PE=1 SV=1</t>
  </si>
  <si>
    <t>RXRA</t>
  </si>
  <si>
    <t>O15347</t>
  </si>
  <si>
    <t>High mobility group protein B3 OS=Homo sapiens OX=9606 GN=HMGB3 PE=1 SV=4</t>
  </si>
  <si>
    <t>HMGB3</t>
  </si>
  <si>
    <t>Q9UPN4</t>
  </si>
  <si>
    <t>Centrosomal protein of 131 kDa OS=Homo sapiens OX=9606 GN=CEP131 PE=1 SV=3</t>
  </si>
  <si>
    <t>CEP131</t>
  </si>
  <si>
    <t>P50991</t>
  </si>
  <si>
    <t>T-complex protein 1 subunit delta OS=Homo sapiens OX=9606 GN=CCT4 PE=1 SV=4</t>
  </si>
  <si>
    <t>CCT4</t>
  </si>
  <si>
    <t>O43684</t>
  </si>
  <si>
    <t>Mitotic checkpoint protein BUB3 OS=Homo sapiens OX=9606 GN=BUB3 PE=1 SV=1</t>
  </si>
  <si>
    <t>BUB3</t>
  </si>
  <si>
    <t>Q16576</t>
  </si>
  <si>
    <t>Histone-binding protein RBBP7 OS=Homo sapiens OX=9606 GN=RBBP7 PE=1 SV=1</t>
  </si>
  <si>
    <t>RBBP7</t>
  </si>
  <si>
    <t>O95059</t>
  </si>
  <si>
    <t>Ribonuclease P protein subunit p14 OS=Homo sapiens OX=9606 GN=RPP14 PE=1 SV=3</t>
  </si>
  <si>
    <t>RPP14</t>
  </si>
  <si>
    <t>P48506</t>
  </si>
  <si>
    <t>Glutamate--cysteine ligase catalytic subunit OS=Homo sapiens OX=9606 GN=GCLC PE=1 SV=2</t>
  </si>
  <si>
    <t>GCLC</t>
  </si>
  <si>
    <t>O95822</t>
  </si>
  <si>
    <t>Malonyl-CoA decarboxylase, mitochondrial OS=Homo sapiens OX=9606 GN=MLYCD PE=1 SV=3</t>
  </si>
  <si>
    <t>MLYCD</t>
  </si>
  <si>
    <t>Q9UI95</t>
  </si>
  <si>
    <t>Mitotic spindle assembly checkpoint protein MAD2B OS=Homo sapiens OX=9606 GN=MAD2L2 PE=1 SV=2</t>
  </si>
  <si>
    <t>MAD2L2</t>
  </si>
  <si>
    <t>Q2VPK5</t>
  </si>
  <si>
    <t>Cytoplasmic tRNA 2-thiolation protein 2 OS=Homo sapiens OX=9606 GN=CTU2 PE=1 SV=1</t>
  </si>
  <si>
    <t>CTU2</t>
  </si>
  <si>
    <t>Q12972</t>
  </si>
  <si>
    <t>Nuclear inhibitor of protein phosphatase 1 OS=Homo sapiens OX=9606 GN=PPP1R8 PE=1 SV=2</t>
  </si>
  <si>
    <t>PPP1R8</t>
  </si>
  <si>
    <t>P15880</t>
  </si>
  <si>
    <t>40S ribosomal protein S2 OS=Homo sapiens OX=9606 GN=RPS2 PE=1 SV=2</t>
  </si>
  <si>
    <t>RPS2</t>
  </si>
  <si>
    <t>P11586</t>
  </si>
  <si>
    <t>C-1-tetrahydrofolate synthase, cytoplasmic OS=Homo sapiens OX=9606 GN=MTHFD1 PE=1 SV=3</t>
  </si>
  <si>
    <t>MTHFD1</t>
  </si>
  <si>
    <t>Q9BTX7</t>
  </si>
  <si>
    <t>Alpha-tocopherol transfer protein-like OS=Homo sapiens OX=9606 GN=TTPAL PE=1 SV=2</t>
  </si>
  <si>
    <t>TTPAL</t>
  </si>
  <si>
    <t>Q9UKT9</t>
  </si>
  <si>
    <t>Zinc finger protein Aiolos OS=Homo sapiens OX=9606 GN=IKZF3 PE=1 SV=2</t>
  </si>
  <si>
    <t>IKZF3</t>
  </si>
  <si>
    <t>Q96DB5</t>
  </si>
  <si>
    <t>Regulator of microtubule dynamics protein 1 OS=Homo sapiens OX=9606 GN=RMDN1 PE=1 SV=1</t>
  </si>
  <si>
    <t>RMDN1</t>
  </si>
  <si>
    <t>O75251</t>
  </si>
  <si>
    <t>NADH dehydrogenase [ubiquinone] iron-sulfur protein 7, mitochondrial OS=Homo sapiens OX=9606 GN=NDUFS7 PE=1 SV=3</t>
  </si>
  <si>
    <t>NDUFS7</t>
  </si>
  <si>
    <t>Q9GZT3</t>
  </si>
  <si>
    <t>SRA stem-loop-interacting RNA-binding protein, mitochondrial OS=Homo sapiens OX=9606 GN=SLIRP PE=1 SV=1</t>
  </si>
  <si>
    <t>SLIRP</t>
  </si>
  <si>
    <t>P46020</t>
  </si>
  <si>
    <t>Phosphorylase b kinase regulatory subunit alpha, skeletal muscle isoform OS=Homo sapiens OX=9606 GN=PHKA1 PE=1 SV=2</t>
  </si>
  <si>
    <t>PHKA1</t>
  </si>
  <si>
    <t>O15145</t>
  </si>
  <si>
    <t>Actin-related protein 2/3 complex subunit 3 OS=Homo sapiens OX=9606 GN=ARPC3 PE=1 SV=3</t>
  </si>
  <si>
    <t>ARPC3</t>
  </si>
  <si>
    <t>P61160</t>
  </si>
  <si>
    <t>Actin-related protein 2 OS=Homo sapiens OX=9606 GN=ACTR2 PE=1 SV=1</t>
  </si>
  <si>
    <t>ACTR2</t>
  </si>
  <si>
    <t>Q96Q05</t>
  </si>
  <si>
    <t>Trafficking protein particle complex subunit 9 OS=Homo sapiens OX=9606 GN=TRAPPC9 PE=1 SV=2</t>
  </si>
  <si>
    <t>TRAPPC9</t>
  </si>
  <si>
    <t>Q9UID6</t>
  </si>
  <si>
    <t>Zinc finger protein 639 OS=Homo sapiens OX=9606 GN=ZNF639 PE=1 SV=1</t>
  </si>
  <si>
    <t>ZNF639</t>
  </si>
  <si>
    <t>O15269</t>
  </si>
  <si>
    <t>Serine palmitoyltransferase 1 OS=Homo sapiens OX=9606 GN=SPTLC1 PE=1 SV=1</t>
  </si>
  <si>
    <t>SPTLC1</t>
  </si>
  <si>
    <t>O75694</t>
  </si>
  <si>
    <t>Nuclear pore complex protein Nup155 OS=Homo sapiens OX=9606 GN=NUP155 PE=1 SV=1</t>
  </si>
  <si>
    <t>NUP155</t>
  </si>
  <si>
    <t>Q9Y2I8</t>
  </si>
  <si>
    <t>WD repeat-containing protein 37 OS=Homo sapiens OX=9606 GN=WDR37 PE=1 SV=2</t>
  </si>
  <si>
    <t>WDR37</t>
  </si>
  <si>
    <t>B7ZAP0</t>
  </si>
  <si>
    <t>Rab GTPase-activating protein 1-like, isoform 10 OS=Homo sapiens OX=9606 GN=RABGAP1L PE=1 SV=1</t>
  </si>
  <si>
    <t>RABGAP1L</t>
  </si>
  <si>
    <t>Q9Y6X9</t>
  </si>
  <si>
    <t>ATPase MORC2 OS=Homo sapiens OX=9606 GN=MORC2 PE=1 SV=2</t>
  </si>
  <si>
    <t>MORC2</t>
  </si>
  <si>
    <t>P32019</t>
  </si>
  <si>
    <t>Type II inositol 1,4,5-trisphosphate 5-phosphatase OS=Homo sapiens OX=9606 GN=INPP5B PE=1 SV=4</t>
  </si>
  <si>
    <t>INPP5B</t>
  </si>
  <si>
    <t>Q9NX55</t>
  </si>
  <si>
    <t>Huntingtin-interacting protein K OS=Homo sapiens OX=9606 GN=HYPK PE=1 SV=2</t>
  </si>
  <si>
    <t>HYPK</t>
  </si>
  <si>
    <t>Q9Y5P4</t>
  </si>
  <si>
    <t>Ceramide transfer protein OS=Homo sapiens OX=9606 GN=CERT PE=1 SV=1</t>
  </si>
  <si>
    <t>CERT</t>
  </si>
  <si>
    <t>P42695</t>
  </si>
  <si>
    <t>Condensin-2 complex subunit D3 OS=Homo sapiens OX=9606 GN=NCAPD3 PE=1 SV=2</t>
  </si>
  <si>
    <t>NCAPD3</t>
  </si>
  <si>
    <t>P03886</t>
  </si>
  <si>
    <t>NADH-ubiquinone oxidoreductase chain 1 OS=Homo sapiens OX=9606 GN=MT-ND1 PE=1 SV=1</t>
  </si>
  <si>
    <t>MT-ND1</t>
  </si>
  <si>
    <t>Q6ZRV2</t>
  </si>
  <si>
    <t>Protein FAM83H OS=Homo sapiens OX=9606 GN=FAM83H PE=1 SV=3</t>
  </si>
  <si>
    <t>FAM83H</t>
  </si>
  <si>
    <t>Q9BRJ2</t>
  </si>
  <si>
    <t>39S ribosomal protein L45, mitochondrial OS=Homo sapiens OX=9606 GN=MRPL45 PE=1 SV=2</t>
  </si>
  <si>
    <t>MRPL45</t>
  </si>
  <si>
    <t>Q9H9P8</t>
  </si>
  <si>
    <t>L-2-hydroxyglutarate dehydrogenase, mitochondrial OS=Homo sapiens OX=9606 GN=L2HGDH PE=1 SV=3</t>
  </si>
  <si>
    <t>L2HGDH</t>
  </si>
  <si>
    <t>Q9Y618</t>
  </si>
  <si>
    <t>Nuclear receptor corepressor 2 OS=Homo sapiens OX=9606 GN=NCOR2 PE=1 SV=3</t>
  </si>
  <si>
    <t>NCOR2</t>
  </si>
  <si>
    <t>Q5T5Y3</t>
  </si>
  <si>
    <t>Calmodulin-regulated spectrin-associated protein 1 OS=Homo sapiens OX=9606 GN=CAMSAP1 PE=1 SV=2</t>
  </si>
  <si>
    <t>CAMSAP1</t>
  </si>
  <si>
    <t>Q9NPD3</t>
  </si>
  <si>
    <t>Exosome complex component RRP41 OS=Homo sapiens OX=9606 GN=EXOSC4 PE=1 SV=3</t>
  </si>
  <si>
    <t>EXOSC4</t>
  </si>
  <si>
    <t>Q9UGR2</t>
  </si>
  <si>
    <t>Zinc finger CCCH domain-containing protein 7B OS=Homo sapiens OX=9606 GN=ZC3H7B PE=1 SV=2</t>
  </si>
  <si>
    <t>ZC3H7B</t>
  </si>
  <si>
    <t>Q8TB72</t>
  </si>
  <si>
    <t>Pumilio homolog 2 OS=Homo sapiens OX=9606 GN=PUM2 PE=1 SV=2</t>
  </si>
  <si>
    <t>PUM2</t>
  </si>
  <si>
    <t>Q6R327</t>
  </si>
  <si>
    <t>Rapamycin-insensitive companion of mTOR OS=Homo sapiens OX=9606 GN=RICTOR PE=1 SV=1</t>
  </si>
  <si>
    <t>RICTOR</t>
  </si>
  <si>
    <t>Q8N442</t>
  </si>
  <si>
    <t>Translation factor GUF1, mitochondrial OS=Homo sapiens OX=9606 GN=GUF1 PE=1 SV=1</t>
  </si>
  <si>
    <t>GUF1</t>
  </si>
  <si>
    <t>Q96EE3</t>
  </si>
  <si>
    <t>Nucleoporin SEH1 OS=Homo sapiens OX=9606 GN=SEH1L PE=1 SV=3</t>
  </si>
  <si>
    <t>SEH1L</t>
  </si>
  <si>
    <t>O75879</t>
  </si>
  <si>
    <t>Glutamyl-tRNA(Gln) amidotransferase subunit B, mitochondrial OS=Homo sapiens OX=9606 GN=GATB PE=1 SV=1</t>
  </si>
  <si>
    <t>GATB</t>
  </si>
  <si>
    <t>P35052</t>
  </si>
  <si>
    <t>Glypican-1 OS=Homo sapiens OX=9606 GN=GPC1 PE=1 SV=2</t>
  </si>
  <si>
    <t>GPC1</t>
  </si>
  <si>
    <t>Q9UQ13</t>
  </si>
  <si>
    <t>Leucine-rich repeat protein SHOC-2 OS=Homo sapiens OX=9606 GN=SHOC2 PE=1 SV=2</t>
  </si>
  <si>
    <t>SHOC2</t>
  </si>
  <si>
    <t>Q92613</t>
  </si>
  <si>
    <t>Protein Jade-3 OS=Homo sapiens OX=9606 GN=JADE3 PE=1 SV=1</t>
  </si>
  <si>
    <t>JADE3</t>
  </si>
  <si>
    <t>P59923</t>
  </si>
  <si>
    <t>Zinc finger protein 445 OS=Homo sapiens OX=9606 GN=ZNF445 PE=1 SV=1</t>
  </si>
  <si>
    <t>ZNF445</t>
  </si>
  <si>
    <t>Q9UKK9</t>
  </si>
  <si>
    <t>ADP-sugar pyrophosphatase OS=Homo sapiens OX=9606 GN=NUDT5 PE=1 SV=1</t>
  </si>
  <si>
    <t>NUDT5</t>
  </si>
  <si>
    <t>P36954</t>
  </si>
  <si>
    <t>DNA-directed RNA polymerase II subunit RPB9 OS=Homo sapiens OX=9606 GN=POLR2I PE=1 SV=1</t>
  </si>
  <si>
    <t>POLR2I</t>
  </si>
  <si>
    <t>Q99459</t>
  </si>
  <si>
    <t>Cell division cycle 5-like protein OS=Homo sapiens OX=9606 GN=CDC5L PE=1 SV=2</t>
  </si>
  <si>
    <t>CDC5L</t>
  </si>
  <si>
    <t>Q96RE7</t>
  </si>
  <si>
    <t>Nucleus accumbens-associated protein 1 OS=Homo sapiens OX=9606 GN=NACC1 PE=1 SV=1</t>
  </si>
  <si>
    <t>NACC1</t>
  </si>
  <si>
    <t>Q9UBC2</t>
  </si>
  <si>
    <t>Epidermal growth factor receptor substrate 15-like 1 OS=Homo sapiens OX=9606 GN=EPS15L1 PE=1 SV=1</t>
  </si>
  <si>
    <t>EPS15L1</t>
  </si>
  <si>
    <t>Q14116</t>
  </si>
  <si>
    <t>Interleukin-18 OS=Homo sapiens OX=9606 GN=IL18 PE=1 SV=1</t>
  </si>
  <si>
    <t>IL18</t>
  </si>
  <si>
    <t>Q92945</t>
  </si>
  <si>
    <t>Far upstream element-binding protein 2 OS=Homo sapiens OX=9606 GN=KHSRP PE=1 SV=4</t>
  </si>
  <si>
    <t>KHSRP</t>
  </si>
  <si>
    <t>Q12789</t>
  </si>
  <si>
    <t>General transcription factor 3C polypeptide 1 OS=Homo sapiens OX=9606 GN=GTF3C1 PE=1 SV=4</t>
  </si>
  <si>
    <t>GTF3C1</t>
  </si>
  <si>
    <t>Q12888</t>
  </si>
  <si>
    <t>TP53-binding protein 1 OS=Homo sapiens OX=9606 GN=TP53BP1 PE=1 SV=2</t>
  </si>
  <si>
    <t>TP53BP1</t>
  </si>
  <si>
    <t>P54802</t>
  </si>
  <si>
    <t>Alpha-N-acetylglucosaminidase OS=Homo sapiens OX=9606 GN=NAGLU PE=1 SV=2</t>
  </si>
  <si>
    <t>NAGLU</t>
  </si>
  <si>
    <t>Q659A1</t>
  </si>
  <si>
    <t>Little elongation complex subunit 2 OS=Homo sapiens OX=9606 GN=ICE2 PE=1 SV=2</t>
  </si>
  <si>
    <t>ICE2</t>
  </si>
  <si>
    <t>P14174</t>
  </si>
  <si>
    <t>Macrophage migration inhibitory factor OS=Homo sapiens OX=9606 GN=MIF PE=1 SV=4</t>
  </si>
  <si>
    <t>MIF</t>
  </si>
  <si>
    <t>O60244</t>
  </si>
  <si>
    <t>Mediator of RNA polymerase II transcription subunit 14 OS=Homo sapiens OX=9606 GN=MED14 PE=1 SV=2</t>
  </si>
  <si>
    <t>MED14</t>
  </si>
  <si>
    <t>O75592</t>
  </si>
  <si>
    <t>E3 ubiquitin-protein ligase MYCBP2 OS=Homo sapiens OX=9606 GN=MYCBP2 PE=1 SV=4</t>
  </si>
  <si>
    <t>MYCBP2</t>
  </si>
  <si>
    <t>Q8NCN5</t>
  </si>
  <si>
    <t>Pyruvate dehydrogenase phosphatase regulatory subunit, mitochondrial OS=Homo sapiens OX=9606 GN=PDPR PE=1 SV=2</t>
  </si>
  <si>
    <t>PDPR</t>
  </si>
  <si>
    <t>O14867</t>
  </si>
  <si>
    <t>Transcription regulator protein BACH1 OS=Homo sapiens OX=9606 GN=BACH1 PE=1 SV=2</t>
  </si>
  <si>
    <t>BACH1</t>
  </si>
  <si>
    <t>Q9Y248</t>
  </si>
  <si>
    <t>DNA replication complex GINS protein PSF2 OS=Homo sapiens OX=9606 GN=GINS2 PE=1 SV=1</t>
  </si>
  <si>
    <t>GINS2</t>
  </si>
  <si>
    <t>P62854</t>
  </si>
  <si>
    <t>40S ribosomal protein S26 OS=Homo sapiens OX=9606 GN=RPS26 PE=1 SV=3</t>
  </si>
  <si>
    <t>RPS26</t>
  </si>
  <si>
    <t>Q6L8Q7</t>
  </si>
  <si>
    <t>2',5'-phosphodiesterase 12 OS=Homo sapiens OX=9606 GN=PDE12 PE=1 SV=2</t>
  </si>
  <si>
    <t>PDE12</t>
  </si>
  <si>
    <t>P58557</t>
  </si>
  <si>
    <t>Endoribonuclease YbeY OS=Homo sapiens OX=9606 GN=YBEY PE=1 SV=2</t>
  </si>
  <si>
    <t>YBEY</t>
  </si>
  <si>
    <t>Q96PE7</t>
  </si>
  <si>
    <t>Methylmalonyl-CoA epimerase, mitochondrial OS=Homo sapiens OX=9606 GN=MCEE PE=1 SV=1</t>
  </si>
  <si>
    <t>MCEE</t>
  </si>
  <si>
    <t>Q9Y3U8</t>
  </si>
  <si>
    <t>60S ribosomal protein L36 OS=Homo sapiens OX=9606 GN=RPL36 PE=1 SV=3</t>
  </si>
  <si>
    <t>RPL36</t>
  </si>
  <si>
    <t>Q96ER3</t>
  </si>
  <si>
    <t>Protein SAAL1 OS=Homo sapiens OX=9606 GN=SAAL1 PE=1 SV=2</t>
  </si>
  <si>
    <t>SAAL1</t>
  </si>
  <si>
    <t>Q9UHY1</t>
  </si>
  <si>
    <t>Nuclear receptor-binding protein OS=Homo sapiens OX=9606 GN=NRBP1 PE=1 SV=1</t>
  </si>
  <si>
    <t>NRBP1</t>
  </si>
  <si>
    <t>P61081</t>
  </si>
  <si>
    <t>NEDD8-conjugating enzyme Ubc12 OS=Homo sapiens OX=9606 GN=UBE2M PE=1 SV=1</t>
  </si>
  <si>
    <t>UBE2M</t>
  </si>
  <si>
    <t>Q08211</t>
  </si>
  <si>
    <t>ATP-dependent RNA helicase A OS=Homo sapiens OX=9606 GN=DHX9 PE=1 SV=4</t>
  </si>
  <si>
    <t>DHX9</t>
  </si>
  <si>
    <t>Q9HA77</t>
  </si>
  <si>
    <t>Probable cysteine--tRNA ligase, mitochondrial OS=Homo sapiens OX=9606 GN=CARS2 PE=1 SV=1</t>
  </si>
  <si>
    <t>CARS2</t>
  </si>
  <si>
    <t>Q9BVC3</t>
  </si>
  <si>
    <t>Sister chromatid cohesion protein DCC1 OS=Homo sapiens OX=9606 GN=DSCC1 PE=1 SV=2</t>
  </si>
  <si>
    <t>DSCC1</t>
  </si>
  <si>
    <t>Q5JTJ3</t>
  </si>
  <si>
    <t>Cytochrome c oxidase assembly factor 6 homolog OS=Homo sapiens OX=9606 GN=COA6 PE=1 SV=1</t>
  </si>
  <si>
    <t>COA6</t>
  </si>
  <si>
    <t>Q96CN7</t>
  </si>
  <si>
    <t>Isochorismatase domain-containing protein 1 OS=Homo sapiens OX=9606 GN=ISOC1 PE=1 SV=3</t>
  </si>
  <si>
    <t>ISOC1</t>
  </si>
  <si>
    <t>O94868</t>
  </si>
  <si>
    <t>F-BAR and double SH3 domains protein 2 OS=Homo sapiens OX=9606 GN=FCHSD2 PE=1 SV=3</t>
  </si>
  <si>
    <t>FCHSD2</t>
  </si>
  <si>
    <t>P13861</t>
  </si>
  <si>
    <t>cAMP-dependent protein kinase type II-alpha regulatory subunit OS=Homo sapiens OX=9606 GN=PRKAR2A PE=1 SV=2</t>
  </si>
  <si>
    <t>PRKAR2A</t>
  </si>
  <si>
    <t>P09429</t>
  </si>
  <si>
    <t>High mobility group protein B1 OS=Homo sapiens OX=9606 GN=HMGB1 PE=1 SV=3</t>
  </si>
  <si>
    <t>HMGB1</t>
  </si>
  <si>
    <t>O60256</t>
  </si>
  <si>
    <t>Phosphoribosyl pyrophosphate synthase-associated protein 2 OS=Homo sapiens OX=9606 GN=PRPSAP2 PE=1 SV=1</t>
  </si>
  <si>
    <t>PRPSAP2</t>
  </si>
  <si>
    <t>O60563</t>
  </si>
  <si>
    <t>Cyclin-T1 OS=Homo sapiens OX=9606 GN=CCNT1 PE=1 SV=1</t>
  </si>
  <si>
    <t>CCNT1</t>
  </si>
  <si>
    <t>Q01658</t>
  </si>
  <si>
    <t>Protein Dr1 OS=Homo sapiens OX=9606 GN=DR1 PE=1 SV=1</t>
  </si>
  <si>
    <t>DR1</t>
  </si>
  <si>
    <t>P57740</t>
  </si>
  <si>
    <t>Nuclear pore complex protein Nup107 OS=Homo sapiens OX=9606 GN=NUP107 PE=1 SV=1</t>
  </si>
  <si>
    <t>NUP107</t>
  </si>
  <si>
    <t>Q9H5V9</t>
  </si>
  <si>
    <t>UPF0428 protein CXorf56 OS=Homo sapiens OX=9606 GN=CXorf56 PE=1 SV=1</t>
  </si>
  <si>
    <t>CXorf56</t>
  </si>
  <si>
    <t>Q9HCK8</t>
  </si>
  <si>
    <t>Chromodomain-helicase-DNA-binding protein 8 OS=Homo sapiens OX=9606 GN=CHD8 PE=1 SV=5</t>
  </si>
  <si>
    <t>CHD8</t>
  </si>
  <si>
    <t>P43355</t>
  </si>
  <si>
    <t>Melanoma-associated antigen 1 OS=Homo sapiens OX=9606 GN=MAGEA1 PE=1 SV=1</t>
  </si>
  <si>
    <t>MAGEA1</t>
  </si>
  <si>
    <t>Q9GZP4</t>
  </si>
  <si>
    <t>PITH domain-containing protein 1 OS=Homo sapiens OX=9606 GN=PITHD1 PE=1 SV=1</t>
  </si>
  <si>
    <t>PITHD1</t>
  </si>
  <si>
    <t>Q9Y520</t>
  </si>
  <si>
    <t>Protein PRRC2C OS=Homo sapiens OX=9606 GN=PRRC2C PE=1 SV=4</t>
  </si>
  <si>
    <t>PRRC2C</t>
  </si>
  <si>
    <t>Q9P275</t>
  </si>
  <si>
    <t>Ubiquitin carboxyl-terminal hydrolase 36 OS=Homo sapiens OX=9606 GN=USP36 PE=1 SV=4</t>
  </si>
  <si>
    <t>USP36</t>
  </si>
  <si>
    <t>O00425</t>
  </si>
  <si>
    <t>Insulin-like growth factor 2 mRNA-binding protein 3 OS=Homo sapiens OX=9606 GN=IGF2BP3 PE=1 SV=2</t>
  </si>
  <si>
    <t>IGF2BP3</t>
  </si>
  <si>
    <t>P10768</t>
  </si>
  <si>
    <t>S-formylglutathione hydrolase OS=Homo sapiens OX=9606 GN=ESD PE=1 SV=2</t>
  </si>
  <si>
    <t>ESD</t>
  </si>
  <si>
    <t>Q5VZE5</t>
  </si>
  <si>
    <t>N-alpha-acetyltransferase 35, NatC auxiliary subunit OS=Homo sapiens OX=9606 GN=NAA35 PE=1 SV=1</t>
  </si>
  <si>
    <t>NAA35</t>
  </si>
  <si>
    <t>Q9BWT3</t>
  </si>
  <si>
    <t>Poly(A) polymerase gamma OS=Homo sapiens OX=9606 GN=PAPOLG PE=1 SV=2</t>
  </si>
  <si>
    <t>PAPOLG</t>
  </si>
  <si>
    <t>P11216</t>
  </si>
  <si>
    <t>Glycogen phosphorylase, brain form OS=Homo sapiens OX=9606 GN=PYGB PE=1 SV=5</t>
  </si>
  <si>
    <t>PYGB</t>
  </si>
  <si>
    <t>Q02218</t>
  </si>
  <si>
    <t>2-oxoglutarate dehydrogenase, mitochondrial OS=Homo sapiens OX=9606 GN=OGDH PE=1 SV=3</t>
  </si>
  <si>
    <t>OGDH</t>
  </si>
  <si>
    <t>Q9UPT8</t>
  </si>
  <si>
    <t>Zinc finger CCCH domain-containing protein 4 OS=Homo sapiens OX=9606 GN=ZC3H4 PE=1 SV=3</t>
  </si>
  <si>
    <t>ZC3H4</t>
  </si>
  <si>
    <t>P33991</t>
  </si>
  <si>
    <t>DNA replication licensing factor MCM4 OS=Homo sapiens OX=9606 GN=MCM4 PE=1 SV=5</t>
  </si>
  <si>
    <t>MCM4</t>
  </si>
  <si>
    <t>O60784</t>
  </si>
  <si>
    <t>Target of Myb protein 1 OS=Homo sapiens OX=9606 GN=TOM1 PE=1 SV=2</t>
  </si>
  <si>
    <t>TOM1</t>
  </si>
  <si>
    <t>O15357</t>
  </si>
  <si>
    <t>Phosphatidylinositol 3,4,5-trisphosphate 5-phosphatase 2 OS=Homo sapiens OX=9606 GN=INPPL1 PE=1 SV=2</t>
  </si>
  <si>
    <t>INPPL1</t>
  </si>
  <si>
    <t>Q8WXK3</t>
  </si>
  <si>
    <t>Ankyrin repeat and SOCS box protein 13 OS=Homo sapiens OX=9606 GN=ASB13 PE=1 SV=2</t>
  </si>
  <si>
    <t>ASB13</t>
  </si>
  <si>
    <t>Q9Y237</t>
  </si>
  <si>
    <t>Peptidyl-prolyl cis-trans isomerase NIMA-interacting 4 OS=Homo sapiens OX=9606 GN=PIN4 PE=1 SV=1</t>
  </si>
  <si>
    <t>PIN4</t>
  </si>
  <si>
    <t>A6NFI3</t>
  </si>
  <si>
    <t>Zinc finger protein 316 OS=Homo sapiens OX=9606 GN=ZNF316 PE=1 SV=1</t>
  </si>
  <si>
    <t>ZNF316</t>
  </si>
  <si>
    <t>A0AV96</t>
  </si>
  <si>
    <t>RNA-binding protein 47 OS=Homo sapiens OX=9606 GN=RBM47 PE=1 SV=2</t>
  </si>
  <si>
    <t>RBM47</t>
  </si>
  <si>
    <t>Q9P2S5</t>
  </si>
  <si>
    <t>WD repeat-containing protein WRAP73 OS=Homo sapiens OX=9606 GN=WRAP73 PE=1 SV=1</t>
  </si>
  <si>
    <t>WRAP73</t>
  </si>
  <si>
    <t>P51946</t>
  </si>
  <si>
    <t>Cyclin-H OS=Homo sapiens OX=9606 GN=CCNH PE=1 SV=1</t>
  </si>
  <si>
    <t>CCNH</t>
  </si>
  <si>
    <t>Q8NI60</t>
  </si>
  <si>
    <t>Atypical kinase COQ8A, mitochondrial OS=Homo sapiens OX=9606 GN=COQ8A PE=1 SV=1</t>
  </si>
  <si>
    <t>COQ8A</t>
  </si>
  <si>
    <t>P50416</t>
  </si>
  <si>
    <t>Carnitine O-palmitoyltransferase 1, liver isoform OS=Homo sapiens OX=9606 GN=CPT1A PE=1 SV=2</t>
  </si>
  <si>
    <t>CPT1A</t>
  </si>
  <si>
    <t>P23511</t>
  </si>
  <si>
    <t>Nuclear transcription factor Y subunit alpha OS=Homo sapiens OX=9606 GN=NFYA PE=1 SV=2</t>
  </si>
  <si>
    <t>NFYA</t>
  </si>
  <si>
    <t>Q7Z4H7</t>
  </si>
  <si>
    <t>HAUS augmin-like complex subunit 6 OS=Homo sapiens OX=9606 GN=HAUS6 PE=1 SV=2</t>
  </si>
  <si>
    <t>HAUS6</t>
  </si>
  <si>
    <t>P24386</t>
  </si>
  <si>
    <t>Rab proteins geranylgeranyltransferase component A 1 OS=Homo sapiens OX=9606 GN=CHM PE=1 SV=3</t>
  </si>
  <si>
    <t>CHM</t>
  </si>
  <si>
    <t>P56270</t>
  </si>
  <si>
    <t>Myc-associated zinc finger protein OS=Homo sapiens OX=9606 GN=MAZ PE=1 SV=1</t>
  </si>
  <si>
    <t>MAZ</t>
  </si>
  <si>
    <t>P55769</t>
  </si>
  <si>
    <t>NHP2-like protein 1 OS=Homo sapiens OX=9606 GN=SNU13 PE=1 SV=3</t>
  </si>
  <si>
    <t>SNU13</t>
  </si>
  <si>
    <t>Q8IYB8</t>
  </si>
  <si>
    <t>ATP-dependent RNA helicase SUPV3L1, mitochondrial OS=Homo sapiens OX=9606 GN=SUPV3L1 PE=1 SV=1</t>
  </si>
  <si>
    <t>SUPV3L1</t>
  </si>
  <si>
    <t>P33527</t>
  </si>
  <si>
    <t>Multidrug resistance-associated protein 1 OS=Homo sapiens OX=9606 GN=ABCC1 PE=1 SV=3</t>
  </si>
  <si>
    <t>ABCC1</t>
  </si>
  <si>
    <t>O43660</t>
  </si>
  <si>
    <t>Pleiotropic regulator 1 OS=Homo sapiens OX=9606 GN=PLRG1 PE=1 SV=1</t>
  </si>
  <si>
    <t>PLRG1</t>
  </si>
  <si>
    <t>P15531</t>
  </si>
  <si>
    <t>Nucleoside diphosphate kinase A OS=Homo sapiens OX=9606 GN=NME1 PE=1 SV=1</t>
  </si>
  <si>
    <t>NME1</t>
  </si>
  <si>
    <t>O96028</t>
  </si>
  <si>
    <t>Histone-lysine N-methyltransferase NSD2 OS=Homo sapiens OX=9606 GN=NSD2 PE=1 SV=1</t>
  </si>
  <si>
    <t>NSD2</t>
  </si>
  <si>
    <t>Q14147</t>
  </si>
  <si>
    <t>Probable ATP-dependent RNA helicase DHX34 OS=Homo sapiens OX=9606 GN=DHX34 PE=1 SV=2</t>
  </si>
  <si>
    <t>DHX34</t>
  </si>
  <si>
    <t>Q9Y672</t>
  </si>
  <si>
    <t>Dolichyl pyrophosphate Man9GlcNAc2 alpha-1,3-glucosyltransferase OS=Homo sapiens OX=9606 GN=ALG6 PE=1 SV=2</t>
  </si>
  <si>
    <t>ALG6</t>
  </si>
  <si>
    <t>Q8IXI1</t>
  </si>
  <si>
    <t>Mitochondrial Rho GTPase 2 OS=Homo sapiens OX=9606 GN=RHOT2 PE=1 SV=2</t>
  </si>
  <si>
    <t>RHOT2</t>
  </si>
  <si>
    <t>Q7Z392</t>
  </si>
  <si>
    <t>Trafficking protein particle complex subunit 11 OS=Homo sapiens OX=9606 GN=TRAPPC11 PE=1 SV=2</t>
  </si>
  <si>
    <t>TRAPPC11</t>
  </si>
  <si>
    <t>Q15334</t>
  </si>
  <si>
    <t>Lethal(2) giant larvae protein homolog 1 OS=Homo sapiens OX=9606 GN=LLGL1 PE=1 SV=3</t>
  </si>
  <si>
    <t>LLGL1</t>
  </si>
  <si>
    <t>Q9BUZ4</t>
  </si>
  <si>
    <t>TNF receptor-associated factor 4 OS=Homo sapiens OX=9606 GN=TRAF4 PE=1 SV=1</t>
  </si>
  <si>
    <t>TRAF4</t>
  </si>
  <si>
    <t>O94903</t>
  </si>
  <si>
    <t>Pyridoxal phosphate homeostasis protein OS=Homo sapiens OX=9606 GN=PLPBP PE=1 SV=1</t>
  </si>
  <si>
    <t>PLPBP</t>
  </si>
  <si>
    <t>P20936</t>
  </si>
  <si>
    <t>Ras GTPase-activating protein 1 OS=Homo sapiens OX=9606 GN=RASA1 PE=1 SV=1</t>
  </si>
  <si>
    <t>RASA1</t>
  </si>
  <si>
    <t>A1X283</t>
  </si>
  <si>
    <t>SH3 and PX domain-containing protein 2B OS=Homo sapiens OX=9606 GN=SH3PXD2B PE=1 SV=3</t>
  </si>
  <si>
    <t>SH3PXD2B</t>
  </si>
  <si>
    <t>Q96FS4</t>
  </si>
  <si>
    <t>Signal-induced proliferation-associated protein 1 OS=Homo sapiens OX=9606 GN=SIPA1 PE=1 SV=1</t>
  </si>
  <si>
    <t>SIPA1</t>
  </si>
  <si>
    <t>Q9NV06</t>
  </si>
  <si>
    <t>DDB1- and CUL4-associated factor 13 OS=Homo sapiens OX=9606 GN=DCAF13 PE=1 SV=2</t>
  </si>
  <si>
    <t>DCAF13</t>
  </si>
  <si>
    <t>P55011</t>
  </si>
  <si>
    <t>Solute carrier family 12 member 2 OS=Homo sapiens OX=9606 GN=SLC12A2 PE=1 SV=1</t>
  </si>
  <si>
    <t>SLC12A2</t>
  </si>
  <si>
    <t>Q9Y4F3</t>
  </si>
  <si>
    <t>Meiosis regulator and mRNA stability factor 1 OS=Homo sapiens OX=9606 GN=MARF1 PE=1 SV=6</t>
  </si>
  <si>
    <t>MARF1</t>
  </si>
  <si>
    <t>Q96C01</t>
  </si>
  <si>
    <t>Protein FAM136A OS=Homo sapiens OX=9606 GN=FAM136A PE=1 SV=1</t>
  </si>
  <si>
    <t>FAM136A</t>
  </si>
  <si>
    <t>Q9NZB2</t>
  </si>
  <si>
    <t>Constitutive coactivator of PPAR-gamma-like protein 1 OS=Homo sapiens OX=9606 GN=FAM120A PE=1 SV=2</t>
  </si>
  <si>
    <t>FAM120A</t>
  </si>
  <si>
    <t>O14975</t>
  </si>
  <si>
    <t>Very long-chain acyl-CoA synthetase OS=Homo sapiens OX=9606 GN=SLC27A2 PE=1 SV=2</t>
  </si>
  <si>
    <t>SLC27A2</t>
  </si>
  <si>
    <t>Q96MG2</t>
  </si>
  <si>
    <t>Junctional sarcoplasmic reticulum protein 1 OS=Homo sapiens OX=9606 GN=JSRP1 PE=1 SV=1</t>
  </si>
  <si>
    <t>JSRP1</t>
  </si>
  <si>
    <t>Q9BVG8</t>
  </si>
  <si>
    <t>Kinesin-like protein KIFC3 OS=Homo sapiens OX=9606 GN=KIFC3 PE=1 SV=4</t>
  </si>
  <si>
    <t>KIFC3</t>
  </si>
  <si>
    <t>Q9NQ11</t>
  </si>
  <si>
    <t>Cation-transporting ATPase 13A2 OS=Homo sapiens OX=9606 GN=ATP13A2 PE=1 SV=2</t>
  </si>
  <si>
    <t>ATP13A2</t>
  </si>
  <si>
    <t>Q7Z5L9</t>
  </si>
  <si>
    <t>Interferon regulatory factor 2-binding protein 2 OS=Homo sapiens OX=9606 GN=IRF2BP2 PE=1 SV=2</t>
  </si>
  <si>
    <t>IRF2BP2</t>
  </si>
  <si>
    <t>O14974</t>
  </si>
  <si>
    <t>Protein phosphatase 1 regulatory subunit 12A OS=Homo sapiens OX=9606 GN=PPP1R12A PE=1 SV=1</t>
  </si>
  <si>
    <t>PPP1R12A</t>
  </si>
  <si>
    <t>O75116</t>
  </si>
  <si>
    <t>Rho-associated protein kinase 2 OS=Homo sapiens OX=9606 GN=ROCK2 PE=1 SV=4</t>
  </si>
  <si>
    <t>ROCK2</t>
  </si>
  <si>
    <t>P62826</t>
  </si>
  <si>
    <t>GTP-binding nuclear protein Ran OS=Homo sapiens OX=9606 GN=RAN PE=1 SV=3</t>
  </si>
  <si>
    <t>RAN</t>
  </si>
  <si>
    <t>O43678</t>
  </si>
  <si>
    <t>NADH dehydrogenase [ubiquinone] 1 alpha subcomplex subunit 2 OS=Homo sapiens OX=9606 GN=NDUFA2 PE=1 SV=3</t>
  </si>
  <si>
    <t>NDUFA2</t>
  </si>
  <si>
    <t>Q13263</t>
  </si>
  <si>
    <t>Transcription intermediary factor 1-beta OS=Homo sapiens OX=9606 GN=TRIM28 PE=1 SV=5</t>
  </si>
  <si>
    <t>TRIM28</t>
  </si>
  <si>
    <t>O15126</t>
  </si>
  <si>
    <t>Secretory carrier-associated membrane protein 1 OS=Homo sapiens OX=9606 GN=SCAMP1 PE=1 SV=2</t>
  </si>
  <si>
    <t>SCAMP1</t>
  </si>
  <si>
    <t>Q9H7E2</t>
  </si>
  <si>
    <t>Tudor domain-containing protein 3 OS=Homo sapiens OX=9606 GN=TDRD3 PE=1 SV=1</t>
  </si>
  <si>
    <t>TDRD3</t>
  </si>
  <si>
    <t>Q13686</t>
  </si>
  <si>
    <t>Nucleic acid dioxygenase ALKBH1 OS=Homo sapiens OX=9606 GN=ALKBH1 PE=1 SV=2</t>
  </si>
  <si>
    <t>ALKBH1</t>
  </si>
  <si>
    <t>A6NFQ2</t>
  </si>
  <si>
    <t>TRPM8 channel-associated factor 2 OS=Homo sapiens OX=9606 GN=TCAF2 PE=1 SV=2</t>
  </si>
  <si>
    <t>TCAF2</t>
  </si>
  <si>
    <t>Q9UMS0</t>
  </si>
  <si>
    <t>NFU1 iron-sulfur cluster scaffold homolog, mitochondrial OS=Homo sapiens OX=9606 GN=NFU1 PE=1 SV=2</t>
  </si>
  <si>
    <t>NFU1</t>
  </si>
  <si>
    <t>P53602</t>
  </si>
  <si>
    <t>Diphosphomevalonate decarboxylase OS=Homo sapiens OX=9606 GN=MVD PE=1 SV=1</t>
  </si>
  <si>
    <t>MVD</t>
  </si>
  <si>
    <t>A1A4S6</t>
  </si>
  <si>
    <t>Rho GTPase-activating protein 10 OS=Homo sapiens OX=9606 GN=ARHGAP10 PE=1 SV=1</t>
  </si>
  <si>
    <t>ARHGAP10</t>
  </si>
  <si>
    <t>Q9UIC8</t>
  </si>
  <si>
    <t>Leucine carboxyl methyltransferase 1 OS=Homo sapiens OX=9606 GN=LCMT1 PE=1 SV=2</t>
  </si>
  <si>
    <t>LCMT1</t>
  </si>
  <si>
    <t>Q9BZI7</t>
  </si>
  <si>
    <t>Regulator of nonsense transcripts 3B OS=Homo sapiens OX=9606 GN=UPF3B PE=1 SV=1</t>
  </si>
  <si>
    <t>UPF3B</t>
  </si>
  <si>
    <t>P61978</t>
  </si>
  <si>
    <t>Heterogeneous nuclear ribonucleoprotein K OS=Homo sapiens OX=9606 GN=HNRNPK PE=1 SV=1</t>
  </si>
  <si>
    <t>HNRNPK</t>
  </si>
  <si>
    <t>Q96EB6</t>
  </si>
  <si>
    <t>NAD-dependent protein deacetylase sirtuin-1 OS=Homo sapiens OX=9606 GN=SIRT1 PE=1 SV=2</t>
  </si>
  <si>
    <t>SIRT1</t>
  </si>
  <si>
    <t>P22314</t>
  </si>
  <si>
    <t>Ubiquitin-like modifier-activating enzyme 1 OS=Homo sapiens OX=9606 GN=UBA1 PE=1 SV=3</t>
  </si>
  <si>
    <t>UBA1</t>
  </si>
  <si>
    <t>Q53F19</t>
  </si>
  <si>
    <t>Nuclear cap-binding protein subunit 3 OS=Homo sapiens OX=9606 GN=NCBP3 PE=1 SV=2</t>
  </si>
  <si>
    <t>NCBP3</t>
  </si>
  <si>
    <t>Q6PIW4</t>
  </si>
  <si>
    <t>Fidgetin-like protein 1 OS=Homo sapiens OX=9606 GN=FIGNL1 PE=1 SV=2</t>
  </si>
  <si>
    <t>FIGNL1</t>
  </si>
  <si>
    <t>Q9UHB7</t>
  </si>
  <si>
    <t>AF4/FMR2 family member 4 OS=Homo sapiens OX=9606 GN=AFF4 PE=1 SV=1</t>
  </si>
  <si>
    <t>AFF4</t>
  </si>
  <si>
    <t>Q7Z2W4</t>
  </si>
  <si>
    <t>Zinc finger CCCH-type antiviral protein 1 OS=Homo sapiens OX=9606 GN=ZC3HAV1 PE=1 SV=3</t>
  </si>
  <si>
    <t>ZC3HAV1</t>
  </si>
  <si>
    <t>Q9BTW9</t>
  </si>
  <si>
    <t>Tubulin-specific chaperone D OS=Homo sapiens OX=9606 GN=TBCD PE=1 SV=2</t>
  </si>
  <si>
    <t>TBCD</t>
  </si>
  <si>
    <t>P16949</t>
  </si>
  <si>
    <t>Stathmin OS=Homo sapiens OX=9606 GN=STMN1 PE=1 SV=3</t>
  </si>
  <si>
    <t>STMN1</t>
  </si>
  <si>
    <t>Q92888</t>
  </si>
  <si>
    <t>Rho guanine nucleotide exchange factor 1 OS=Homo sapiens OX=9606 GN=ARHGEF1 PE=1 SV=2</t>
  </si>
  <si>
    <t>ARHGEF1</t>
  </si>
  <si>
    <t>P63244</t>
  </si>
  <si>
    <t>Receptor of activated protein C kinase 1 OS=Homo sapiens OX=9606 GN=RACK1 PE=1 SV=3</t>
  </si>
  <si>
    <t>RACK1</t>
  </si>
  <si>
    <t>Q8WV60</t>
  </si>
  <si>
    <t>Pentatricopeptide repeat-containing protein 2, mitochondrial OS=Homo sapiens OX=9606 GN=PTCD2 PE=1 SV=3</t>
  </si>
  <si>
    <t>PTCD2</t>
  </si>
  <si>
    <t>Q9Y5Y6</t>
  </si>
  <si>
    <t>Suppressor of tumorigenicity 14 protein OS=Homo sapiens OX=9606 GN=ST14 PE=1 SV=2</t>
  </si>
  <si>
    <t>ST14</t>
  </si>
  <si>
    <t>P06733</t>
  </si>
  <si>
    <t>Alpha-enolase OS=Homo sapiens OX=9606 GN=ENO1 PE=1 SV=2</t>
  </si>
  <si>
    <t>ENO1</t>
  </si>
  <si>
    <t>O43847</t>
  </si>
  <si>
    <t>Nardilysin OS=Homo sapiens OX=9606 GN=NRDC PE=1 SV=3</t>
  </si>
  <si>
    <t>NRDC</t>
  </si>
  <si>
    <t>Q15599</t>
  </si>
  <si>
    <t>Na(+)/H(+) exchange regulatory cofactor NHE-RF2 OS=Homo sapiens OX=9606 GN=SLC9A3R2 PE=1 SV=2</t>
  </si>
  <si>
    <t>SLC9A3R2</t>
  </si>
  <si>
    <t>P52565</t>
  </si>
  <si>
    <t>Rho GDP-dissociation inhibitor 1 OS=Homo sapiens OX=9606 GN=ARHGDIA PE=1 SV=3</t>
  </si>
  <si>
    <t>ARHGDIA</t>
  </si>
  <si>
    <t>O94851</t>
  </si>
  <si>
    <t>[F-actin]-monooxygenase MICAL2 OS=Homo sapiens OX=9606 GN=MICAL2 PE=1 SV=1</t>
  </si>
  <si>
    <t>MICAL2</t>
  </si>
  <si>
    <t>Q9UBU9</t>
  </si>
  <si>
    <t>Nuclear RNA export factor 1 OS=Homo sapiens OX=9606 GN=NXF1 PE=1 SV=1</t>
  </si>
  <si>
    <t>NXF1</t>
  </si>
  <si>
    <t>Q8N3Z6</t>
  </si>
  <si>
    <t>Zinc finger CCHC domain-containing protein 7 OS=Homo sapiens OX=9606 GN=ZCCHC7 PE=1 SV=2</t>
  </si>
  <si>
    <t>ZCCHC7</t>
  </si>
  <si>
    <t>O43823</t>
  </si>
  <si>
    <t>A-kinase anchor protein 8 OS=Homo sapiens OX=9606 GN=AKAP8 PE=1 SV=1</t>
  </si>
  <si>
    <t>AKAP8</t>
  </si>
  <si>
    <t>O60231</t>
  </si>
  <si>
    <t>Pre-mRNA-splicing factor ATP-dependent RNA helicase DHX16 OS=Homo sapiens OX=9606 GN=DHX16 PE=1 SV=2</t>
  </si>
  <si>
    <t>DHX16</t>
  </si>
  <si>
    <t>Q07973</t>
  </si>
  <si>
    <t>1,25-dihydroxyvitamin D(3) 24-hydroxylase, mitochondrial OS=Homo sapiens OX=9606 GN=CYP24A1 PE=1 SV=2</t>
  </si>
  <si>
    <t>CYP24A1</t>
  </si>
  <si>
    <t>P50336</t>
  </si>
  <si>
    <t>Protoporphyrinogen oxidase OS=Homo sapiens OX=9606 GN=PPOX PE=1 SV=1</t>
  </si>
  <si>
    <t>PPOX</t>
  </si>
  <si>
    <t>Q9H3P2</t>
  </si>
  <si>
    <t>Negative elongation factor A OS=Homo sapiens OX=9606 GN=NELFA PE=1 SV=3</t>
  </si>
  <si>
    <t>NELFA</t>
  </si>
  <si>
    <t>Q9P2W1</t>
  </si>
  <si>
    <t>Homologous-pairing protein 2 homolog OS=Homo sapiens OX=9606 GN=PSMC3IP PE=1 SV=1</t>
  </si>
  <si>
    <t>PSMC3IP</t>
  </si>
  <si>
    <t>Q9Y6W3</t>
  </si>
  <si>
    <t>Calpain-7 OS=Homo sapiens OX=9606 GN=CAPN7 PE=1 SV=1</t>
  </si>
  <si>
    <t>CAPN7</t>
  </si>
  <si>
    <t>Q3MHD2</t>
  </si>
  <si>
    <t>Protein LSM12 homolog OS=Homo sapiens OX=9606 GN=LSM12 PE=1 SV=2</t>
  </si>
  <si>
    <t>LSM12</t>
  </si>
  <si>
    <t>P26038</t>
  </si>
  <si>
    <t>Moesin OS=Homo sapiens OX=9606 GN=MSN PE=1 SV=3</t>
  </si>
  <si>
    <t>MSN</t>
  </si>
  <si>
    <t>P46736</t>
  </si>
  <si>
    <t>Lys-63-specific deubiquitinase BRCC36 OS=Homo sapiens OX=9606 GN=BRCC3 PE=1 SV=2</t>
  </si>
  <si>
    <t>BRCC3</t>
  </si>
  <si>
    <t>P54278</t>
  </si>
  <si>
    <t>Mismatch repair endonuclease PMS2 OS=Homo sapiens OX=9606 GN=PMS2 PE=1 SV=2</t>
  </si>
  <si>
    <t>PMS2</t>
  </si>
  <si>
    <t>P62857</t>
  </si>
  <si>
    <t>40S ribosomal protein S28 OS=Homo sapiens OX=9606 GN=RPS28 PE=1 SV=1</t>
  </si>
  <si>
    <t>RPS28</t>
  </si>
  <si>
    <t>Q9NV66</t>
  </si>
  <si>
    <t>S-adenosyl-L-methionine-dependent tRNA 4-demethylwyosine synthase TYW1 OS=Homo sapiens OX=9606 GN=TYW1 PE=2 SV=2</t>
  </si>
  <si>
    <t>TYW1</t>
  </si>
  <si>
    <t>Q9ULX3</t>
  </si>
  <si>
    <t>RNA-binding protein NOB1 OS=Homo sapiens OX=9606 GN=NOB1 PE=1 SV=1</t>
  </si>
  <si>
    <t>NOB1</t>
  </si>
  <si>
    <t>Q9BXY0</t>
  </si>
  <si>
    <t>Protein MAK16 homolog OS=Homo sapiens OX=9606 GN=MAK16 PE=1 SV=2</t>
  </si>
  <si>
    <t>MAK16</t>
  </si>
  <si>
    <t>Q8TCC3</t>
  </si>
  <si>
    <t>39S ribosomal protein L30, mitochondrial OS=Homo sapiens OX=9606 GN=MRPL30 PE=1 SV=1</t>
  </si>
  <si>
    <t>MRPL30</t>
  </si>
  <si>
    <t>Q9NTK5</t>
  </si>
  <si>
    <t>Obg-like ATPase 1 OS=Homo sapiens OX=9606 GN=OLA1 PE=1 SV=2</t>
  </si>
  <si>
    <t>OLA1</t>
  </si>
  <si>
    <t>Q15910</t>
  </si>
  <si>
    <t>Histone-lysine N-methyltransferase EZH2 OS=Homo sapiens OX=9606 GN=EZH2 PE=1 SV=2</t>
  </si>
  <si>
    <t>EZH2</t>
  </si>
  <si>
    <t>P18206</t>
  </si>
  <si>
    <t>Vinculin OS=Homo sapiens OX=9606 GN=VCL PE=1 SV=4</t>
  </si>
  <si>
    <t>VCL</t>
  </si>
  <si>
    <t>Q969R5</t>
  </si>
  <si>
    <t>Lethal(3)malignant brain tumor-like protein 2 OS=Homo sapiens OX=9606 GN=L3MBTL2 PE=1 SV=1</t>
  </si>
  <si>
    <t>L3MBTL2</t>
  </si>
  <si>
    <t>Q9BXJ9</t>
  </si>
  <si>
    <t>N-alpha-acetyltransferase 15, NatA auxiliary subunit OS=Homo sapiens OX=9606 GN=NAA15 PE=1 SV=1</t>
  </si>
  <si>
    <t>NAA15</t>
  </si>
  <si>
    <t>Q6P1K2</t>
  </si>
  <si>
    <t>Polyamine-modulated factor 1 OS=Homo sapiens OX=9606 GN=PMF1 PE=1 SV=2</t>
  </si>
  <si>
    <t>PMF1</t>
  </si>
  <si>
    <t>Q13459</t>
  </si>
  <si>
    <t>Unconventional myosin-IXb OS=Homo sapiens OX=9606 GN=MYO9B PE=1 SV=3</t>
  </si>
  <si>
    <t>MYO9B</t>
  </si>
  <si>
    <t>Q8N9T8</t>
  </si>
  <si>
    <t>Protein KRI1 homolog OS=Homo sapiens OX=9606 GN=KRI1 PE=1 SV=3</t>
  </si>
  <si>
    <t>KRI1</t>
  </si>
  <si>
    <t>P61964</t>
  </si>
  <si>
    <t>WD repeat-containing protein 5 OS=Homo sapiens OX=9606 GN=WDR5 PE=1 SV=1</t>
  </si>
  <si>
    <t>WDR5</t>
  </si>
  <si>
    <t>Q9NYY8</t>
  </si>
  <si>
    <t>FAST kinase domain-containing protein 2, mitochondrial OS=Homo sapiens OX=9606 GN=FASTKD2 PE=1 SV=1</t>
  </si>
  <si>
    <t>FASTKD2</t>
  </si>
  <si>
    <t>P55039</t>
  </si>
  <si>
    <t>Developmentally-regulated GTP-binding protein 2 OS=Homo sapiens OX=9606 GN=DRG2 PE=1 SV=1</t>
  </si>
  <si>
    <t>DRG2</t>
  </si>
  <si>
    <t>Q5VZK9</t>
  </si>
  <si>
    <t>F-actin-uncapping protein LRRC16A OS=Homo sapiens OX=9606 GN=CARMIL1 PE=1 SV=1</t>
  </si>
  <si>
    <t>CARMIL1</t>
  </si>
  <si>
    <t>Q96SZ6</t>
  </si>
  <si>
    <t>CDK5 regulatory subunit-associated protein 1 OS=Homo sapiens OX=9606 GN=CDK5RAP1 PE=1 SV=2</t>
  </si>
  <si>
    <t>CDK5RAP1</t>
  </si>
  <si>
    <t>P54725</t>
  </si>
  <si>
    <t>UV excision repair protein RAD23 homolog A OS=Homo sapiens OX=9606 GN=RAD23A PE=1 SV=1</t>
  </si>
  <si>
    <t>RAD23A</t>
  </si>
  <si>
    <t>P28702</t>
  </si>
  <si>
    <t>Retinoic acid receptor RXR-beta OS=Homo sapiens OX=9606 GN=RXRB PE=1 SV=2</t>
  </si>
  <si>
    <t>RXRB</t>
  </si>
  <si>
    <t>P10636</t>
  </si>
  <si>
    <t>Microtubule-associated protein tau OS=Homo sapiens OX=9606 GN=MAPT PE=1 SV=5</t>
  </si>
  <si>
    <t>MAPT</t>
  </si>
  <si>
    <t>Q92604</t>
  </si>
  <si>
    <t>Acyl-CoA:lysophosphatidylglycerol acyltransferase 1 OS=Homo sapiens OX=9606 GN=LPGAT1 PE=1 SV=1</t>
  </si>
  <si>
    <t>LPGAT1</t>
  </si>
  <si>
    <t>Q5RKV6</t>
  </si>
  <si>
    <t>Exosome complex component MTR3 OS=Homo sapiens OX=9606 GN=EXOSC6 PE=1 SV=1</t>
  </si>
  <si>
    <t>EXOSC6</t>
  </si>
  <si>
    <t>P19174</t>
  </si>
  <si>
    <t>1-phosphatidylinositol 4,5-bisphosphate phosphodiesterase gamma-1 OS=Homo sapiens OX=9606 GN=PLCG1 PE=1 SV=1</t>
  </si>
  <si>
    <t>PLCG1</t>
  </si>
  <si>
    <t>Q9BQC3</t>
  </si>
  <si>
    <t>2-(3-amino-3-carboxypropyl)histidine synthase subunit 2 OS=Homo sapiens OX=9606 GN=DPH2 PE=1 SV=1</t>
  </si>
  <si>
    <t>DPH2</t>
  </si>
  <si>
    <t>P78318</t>
  </si>
  <si>
    <t>Immunoglobulin-binding protein 1 OS=Homo sapiens OX=9606 GN=IGBP1 PE=1 SV=1</t>
  </si>
  <si>
    <t>IGBP1</t>
  </si>
  <si>
    <t>P16278</t>
  </si>
  <si>
    <t>Beta-galactosidase OS=Homo sapiens OX=9606 GN=GLB1 PE=1 SV=2</t>
  </si>
  <si>
    <t>GLB1</t>
  </si>
  <si>
    <t>Q9HC38</t>
  </si>
  <si>
    <t>Glyoxalase domain-containing protein 4 OS=Homo sapiens OX=9606 GN=GLOD4 PE=1 SV=1</t>
  </si>
  <si>
    <t>GLOD4</t>
  </si>
  <si>
    <t>Q9BRT3</t>
  </si>
  <si>
    <t>Migration and invasion enhancer 1 OS=Homo sapiens OX=9606 GN=MIEN1 PE=1 SV=1</t>
  </si>
  <si>
    <t>MIEN1</t>
  </si>
  <si>
    <t>O75170</t>
  </si>
  <si>
    <t>Serine/threonine-protein phosphatase 6 regulatory subunit 2 OS=Homo sapiens OX=9606 GN=PPP6R2 PE=1 SV=2</t>
  </si>
  <si>
    <t>PPP6R2</t>
  </si>
  <si>
    <t>Q86YS7</t>
  </si>
  <si>
    <t>C2 domain-containing protein 5 OS=Homo sapiens OX=9606 GN=C2CD5 PE=1 SV=1</t>
  </si>
  <si>
    <t>C2CD5</t>
  </si>
  <si>
    <t>P25398</t>
  </si>
  <si>
    <t>40S ribosomal protein S12 OS=Homo sapiens OX=9606 GN=RPS12 PE=1 SV=3</t>
  </si>
  <si>
    <t>RPS12</t>
  </si>
  <si>
    <t>Q06323</t>
  </si>
  <si>
    <t>Proteasome activator complex subunit 1 OS=Homo sapiens OX=9606 GN=PSME1 PE=1 SV=1</t>
  </si>
  <si>
    <t>PSME1</t>
  </si>
  <si>
    <t>P23528</t>
  </si>
  <si>
    <t>Cofilin-1 OS=Homo sapiens OX=9606 GN=CFL1 PE=1 SV=3</t>
  </si>
  <si>
    <t>CFL1</t>
  </si>
  <si>
    <t>Q92530</t>
  </si>
  <si>
    <t>Proteasome inhibitor PI31 subunit OS=Homo sapiens OX=9606 GN=PSMF1 PE=1 SV=2</t>
  </si>
  <si>
    <t>PSMF1</t>
  </si>
  <si>
    <t>Q93034</t>
  </si>
  <si>
    <t>Cullin-5 OS=Homo sapiens OX=9606 GN=CUL5 PE=1 SV=4</t>
  </si>
  <si>
    <t>CUL5</t>
  </si>
  <si>
    <t>Q96E29</t>
  </si>
  <si>
    <t>Transcription termination factor 3, mitochondrial OS=Homo sapiens OX=9606 GN=MTERF3 PE=1 SV=2</t>
  </si>
  <si>
    <t>MTERF3</t>
  </si>
  <si>
    <t>Q8WZA9</t>
  </si>
  <si>
    <t>Immunity-related GTPase family Q protein OS=Homo sapiens OX=9606 GN=IRGQ PE=1 SV=1</t>
  </si>
  <si>
    <t>IRGQ</t>
  </si>
  <si>
    <t>O43837</t>
  </si>
  <si>
    <t>Isocitrate dehydrogenase [NAD] subunit beta, mitochondrial OS=Homo sapiens OX=9606 GN=IDH3B PE=1 SV=2</t>
  </si>
  <si>
    <t>IDH3B</t>
  </si>
  <si>
    <t>P53634</t>
  </si>
  <si>
    <t>Dipeptidyl peptidase 1 OS=Homo sapiens OX=9606 GN=CTSC PE=1 SV=2</t>
  </si>
  <si>
    <t>CTSC</t>
  </si>
  <si>
    <t>Q9Y547</t>
  </si>
  <si>
    <t>Intraflagellar transport protein 25 homolog OS=Homo sapiens OX=9606 GN=HSPB11 PE=1 SV=1</t>
  </si>
  <si>
    <t>HSPB11</t>
  </si>
  <si>
    <t>Q9H900</t>
  </si>
  <si>
    <t>Protein zwilch homolog OS=Homo sapiens OX=9606 GN=ZWILCH PE=1 SV=2</t>
  </si>
  <si>
    <t>ZWILCH</t>
  </si>
  <si>
    <t>Q8NI35</t>
  </si>
  <si>
    <t>InaD-like protein OS=Homo sapiens OX=9606 GN=PATJ PE=1 SV=3</t>
  </si>
  <si>
    <t>PATJ</t>
  </si>
  <si>
    <t>Q9GZY8</t>
  </si>
  <si>
    <t>Mitochondrial fission factor OS=Homo sapiens OX=9606 GN=MFF PE=1 SV=1</t>
  </si>
  <si>
    <t>MFF</t>
  </si>
  <si>
    <t>O00522</t>
  </si>
  <si>
    <t>Krev interaction trapped protein 1 OS=Homo sapiens OX=9606 GN=KRIT1 PE=1 SV=2</t>
  </si>
  <si>
    <t>KRIT1</t>
  </si>
  <si>
    <t>Q4J6C6</t>
  </si>
  <si>
    <t>Prolyl endopeptidase-like OS=Homo sapiens OX=9606 GN=PREPL PE=1 SV=1</t>
  </si>
  <si>
    <t>PREPL</t>
  </si>
  <si>
    <t>O75925</t>
  </si>
  <si>
    <t>E3 SUMO-protein ligase PIAS1 OS=Homo sapiens OX=9606 GN=PIAS1 PE=1 SV=2</t>
  </si>
  <si>
    <t>PIAS1</t>
  </si>
  <si>
    <t>O15143</t>
  </si>
  <si>
    <t>Actin-related protein 2/3 complex subunit 1B OS=Homo sapiens OX=9606 GN=ARPC1B PE=1 SV=3</t>
  </si>
  <si>
    <t>ARPC1B</t>
  </si>
  <si>
    <t>Q13112</t>
  </si>
  <si>
    <t>Chromatin assembly factor 1 subunit B OS=Homo sapiens OX=9606 GN=CHAF1B PE=1 SV=1</t>
  </si>
  <si>
    <t>CHAF1B</t>
  </si>
  <si>
    <t>P26641</t>
  </si>
  <si>
    <t>Elongation factor 1-gamma OS=Homo sapiens OX=9606 GN=EEF1G PE=1 SV=3</t>
  </si>
  <si>
    <t>EEF1G</t>
  </si>
  <si>
    <t>P09417</t>
  </si>
  <si>
    <t>Dihydropteridine reductase OS=Homo sapiens OX=9606 GN=QDPR PE=1 SV=2</t>
  </si>
  <si>
    <t>QDPR</t>
  </si>
  <si>
    <t>P35219</t>
  </si>
  <si>
    <t>Carbonic anhydrase-related protein OS=Homo sapiens OX=9606 GN=CA8 PE=1 SV=3</t>
  </si>
  <si>
    <t>CA8</t>
  </si>
  <si>
    <t>Q9NTX5</t>
  </si>
  <si>
    <t>Ethylmalonyl-CoA decarboxylase OS=Homo sapiens OX=9606 GN=ECHDC1 PE=1 SV=2</t>
  </si>
  <si>
    <t>ECHDC1</t>
  </si>
  <si>
    <t>Q9UIV1</t>
  </si>
  <si>
    <t>CCR4-NOT transcription complex subunit 7 OS=Homo sapiens OX=9606 GN=CNOT7 PE=1 SV=3</t>
  </si>
  <si>
    <t>CNOT7</t>
  </si>
  <si>
    <t>P12081</t>
  </si>
  <si>
    <t>Histidine--tRNA ligase, cytoplasmic OS=Homo sapiens OX=9606 GN=HARS PE=1 SV=2</t>
  </si>
  <si>
    <t>HARS</t>
  </si>
  <si>
    <t>O00410</t>
  </si>
  <si>
    <t>Importin-5 OS=Homo sapiens OX=9606 GN=IPO5 PE=1 SV=4</t>
  </si>
  <si>
    <t>IPO5</t>
  </si>
  <si>
    <t>Q13155</t>
  </si>
  <si>
    <t>Aminoacyl tRNA synthase complex-interacting multifunctional protein 2 OS=Homo sapiens OX=9606 GN=AIMP2 PE=1 SV=2</t>
  </si>
  <si>
    <t>AIMP2</t>
  </si>
  <si>
    <t>Q8WUK0</t>
  </si>
  <si>
    <t>Phosphatidylglycerophosphatase and protein-tyrosine phosphatase 1 OS=Homo sapiens OX=9606 GN=PTPMT1 PE=1 SV=1</t>
  </si>
  <si>
    <t>PTPMT1</t>
  </si>
  <si>
    <t>P19447</t>
  </si>
  <si>
    <t>General transcription and DNA repair factor IIH helicase subunit XPB OS=Homo sapiens OX=9606 GN=ERCC3 PE=1 SV=1</t>
  </si>
  <si>
    <t>ERCC3</t>
  </si>
  <si>
    <t>Q9NYZ3</t>
  </si>
  <si>
    <t>G2 and S phase-expressed protein 1 OS=Homo sapiens OX=9606 GN=GTSE1 PE=1 SV=3</t>
  </si>
  <si>
    <t>GTSE1</t>
  </si>
  <si>
    <t>Q00169</t>
  </si>
  <si>
    <t>Phosphatidylinositol transfer protein alpha isoform OS=Homo sapiens OX=9606 GN=PITPNA PE=1 SV=2</t>
  </si>
  <si>
    <t>PITPNA</t>
  </si>
  <si>
    <t>Q9Y3C4</t>
  </si>
  <si>
    <t>EKC/KEOPS complex subunit TPRKB OS=Homo sapiens OX=9606 GN=TPRKB PE=1 SV=1</t>
  </si>
  <si>
    <t>TPRKB</t>
  </si>
  <si>
    <t>Q5VZL5</t>
  </si>
  <si>
    <t>Zinc finger MYM-type protein 4 OS=Homo sapiens OX=9606 GN=ZMYM4 PE=1 SV=1</t>
  </si>
  <si>
    <t>ZMYM4</t>
  </si>
  <si>
    <t>Q9UNE7</t>
  </si>
  <si>
    <t>E3 ubiquitin-protein ligase CHIP OS=Homo sapiens OX=9606 GN=STUB1 PE=1 SV=2</t>
  </si>
  <si>
    <t>STUB1</t>
  </si>
  <si>
    <t>Q9Y6R4</t>
  </si>
  <si>
    <t>Mitogen-activated protein kinase kinase kinase 4 OS=Homo sapiens OX=9606 GN=MAP3K4 PE=1 SV=2</t>
  </si>
  <si>
    <t>MAP3K4</t>
  </si>
  <si>
    <t>Q86SK9</t>
  </si>
  <si>
    <t>Stearoyl-CoA desaturase 5 OS=Homo sapiens OX=9606 GN=SCD5 PE=1 SV=2</t>
  </si>
  <si>
    <t>SCD5</t>
  </si>
  <si>
    <t>P09960</t>
  </si>
  <si>
    <t>Leukotriene A-4 hydrolase OS=Homo sapiens OX=9606 GN=LTA4H PE=1 SV=2</t>
  </si>
  <si>
    <t>LTA4H</t>
  </si>
  <si>
    <t>O94832</t>
  </si>
  <si>
    <t>Unconventional myosin-Id OS=Homo sapiens OX=9606 GN=MYO1D PE=1 SV=2</t>
  </si>
  <si>
    <t>MYO1D</t>
  </si>
  <si>
    <t>Q9UHA4</t>
  </si>
  <si>
    <t>Ragulator complex protein LAMTOR3 OS=Homo sapiens OX=9606 GN=LAMTOR3 PE=1 SV=1</t>
  </si>
  <si>
    <t>LAMTOR3</t>
  </si>
  <si>
    <t>Q8NCA5</t>
  </si>
  <si>
    <t>Protein FAM98A OS=Homo sapiens OX=9606 GN=FAM98A PE=1 SV=2</t>
  </si>
  <si>
    <t>FAM98A</t>
  </si>
  <si>
    <t>P51451</t>
  </si>
  <si>
    <t>Tyrosine-protein kinase Blk OS=Homo sapiens OX=9606 GN=BLK PE=1 SV=3</t>
  </si>
  <si>
    <t>BLK</t>
  </si>
  <si>
    <t>Q9H3U1</t>
  </si>
  <si>
    <t>Protein unc-45 homolog A OS=Homo sapiens OX=9606 GN=UNC45A PE=1 SV=1</t>
  </si>
  <si>
    <t>UNC45A</t>
  </si>
  <si>
    <t>Q9UHD1</t>
  </si>
  <si>
    <t>Cysteine and histidine-rich domain-containing protein 1 OS=Homo sapiens OX=9606 GN=CHORDC1 PE=1 SV=2</t>
  </si>
  <si>
    <t>CHORDC1</t>
  </si>
  <si>
    <t>Q96IU4</t>
  </si>
  <si>
    <t>Protein ABHD14B OS=Homo sapiens OX=9606 GN=ABHD14B PE=1 SV=1</t>
  </si>
  <si>
    <t>ABHD14B</t>
  </si>
  <si>
    <t>Q9H871</t>
  </si>
  <si>
    <t>E3 ubiquitin-protein transferase RMND5A OS=Homo sapiens OX=9606 GN=RMND5A PE=1 SV=1</t>
  </si>
  <si>
    <t>RMND5A</t>
  </si>
  <si>
    <t>P12755</t>
  </si>
  <si>
    <t>Ski oncogene OS=Homo sapiens OX=9606 GN=SKI PE=1 SV=1</t>
  </si>
  <si>
    <t>SKI</t>
  </si>
  <si>
    <t>P39023</t>
  </si>
  <si>
    <t>60S ribosomal protein L3 OS=Homo sapiens OX=9606 GN=RPL3 PE=1 SV=2</t>
  </si>
  <si>
    <t>RPL3</t>
  </si>
  <si>
    <t>Q86U90</t>
  </si>
  <si>
    <t>YrdC domain-containing protein, mitochondrial OS=Homo sapiens OX=9606 GN=YRDC PE=1 SV=1</t>
  </si>
  <si>
    <t>YRDC</t>
  </si>
  <si>
    <t>Q53EU6</t>
  </si>
  <si>
    <t>Glycerol-3-phosphate acyltransferase 3 OS=Homo sapiens OX=9606 GN=GPAT3 PE=1 SV=2</t>
  </si>
  <si>
    <t>GPAT3</t>
  </si>
  <si>
    <t>O95602</t>
  </si>
  <si>
    <t>DNA-directed RNA polymerase I subunit RPA1 OS=Homo sapiens OX=9606 GN=POLR1A PE=1 SV=2</t>
  </si>
  <si>
    <t>POLR1A</t>
  </si>
  <si>
    <t>P18615</t>
  </si>
  <si>
    <t>Negative elongation factor E OS=Homo sapiens OX=9606 GN=NELFE PE=1 SV=3</t>
  </si>
  <si>
    <t>NELFE</t>
  </si>
  <si>
    <t>P04066</t>
  </si>
  <si>
    <t>Tissue alpha-L-fucosidase OS=Homo sapiens OX=9606 GN=FUCA1 PE=1 SV=4</t>
  </si>
  <si>
    <t>FUCA1</t>
  </si>
  <si>
    <t>Q99504</t>
  </si>
  <si>
    <t>Eyes absent homolog 3 OS=Homo sapiens OX=9606 GN=EYA3 PE=1 SV=3</t>
  </si>
  <si>
    <t>EYA3</t>
  </si>
  <si>
    <t>Q4VC31</t>
  </si>
  <si>
    <t>Coiled-coil domain-containing protein 58 OS=Homo sapiens OX=9606 GN=CCDC58 PE=1 SV=1</t>
  </si>
  <si>
    <t>CCDC58</t>
  </si>
  <si>
    <t>O94829</t>
  </si>
  <si>
    <t>Importin-13 OS=Homo sapiens OX=9606 GN=IPO13 PE=1 SV=3</t>
  </si>
  <si>
    <t>IPO13</t>
  </si>
  <si>
    <t>Q8N2M8</t>
  </si>
  <si>
    <t>CLK4-associating serine/arginine rich protein OS=Homo sapiens OX=9606 GN=CLASRP PE=1 SV=4</t>
  </si>
  <si>
    <t>CLASRP</t>
  </si>
  <si>
    <t>Q8IX18</t>
  </si>
  <si>
    <t>Probable ATP-dependent RNA helicase DHX40 OS=Homo sapiens OX=9606 GN=DHX40 PE=1 SV=2</t>
  </si>
  <si>
    <t>DHX40</t>
  </si>
  <si>
    <t>P23588</t>
  </si>
  <si>
    <t>Eukaryotic translation initiation factor 4B OS=Homo sapiens OX=9606 GN=EIF4B PE=1 SV=2</t>
  </si>
  <si>
    <t>EIF4B</t>
  </si>
  <si>
    <t>Q8WUA7</t>
  </si>
  <si>
    <t>TBC1 domain family member 22A OS=Homo sapiens OX=9606 GN=TBC1D22A PE=1 SV=2</t>
  </si>
  <si>
    <t>TBC1D22A</t>
  </si>
  <si>
    <t>Q9UKJ3</t>
  </si>
  <si>
    <t>G patch domain-containing protein 8 OS=Homo sapiens OX=9606 GN=GPATCH8 PE=1 SV=2</t>
  </si>
  <si>
    <t>GPATCH8</t>
  </si>
  <si>
    <t>Q14181</t>
  </si>
  <si>
    <t>DNA polymerase alpha subunit B OS=Homo sapiens OX=9606 GN=POLA2 PE=1 SV=2</t>
  </si>
  <si>
    <t>POLA2</t>
  </si>
  <si>
    <t>Q5H9R7</t>
  </si>
  <si>
    <t>Serine/threonine-protein phosphatase 6 regulatory subunit 3 OS=Homo sapiens OX=9606 GN=PPP6R3 PE=1 SV=2</t>
  </si>
  <si>
    <t>PPP6R3</t>
  </si>
  <si>
    <t>Q01469</t>
  </si>
  <si>
    <t>Fatty acid-binding protein 5 OS=Homo sapiens OX=9606 GN=FABP5 PE=1 SV=3</t>
  </si>
  <si>
    <t>FABP5</t>
  </si>
  <si>
    <t>Q14152</t>
  </si>
  <si>
    <t>Eukaryotic translation initiation factor 3 subunit A OS=Homo sapiens OX=9606 GN=EIF3A PE=1 SV=1</t>
  </si>
  <si>
    <t>EIF3A</t>
  </si>
  <si>
    <t>Q96MF7</t>
  </si>
  <si>
    <t>E3 SUMO-protein ligase NSE2 OS=Homo sapiens OX=9606 GN=NSMCE2 PE=1 SV=2</t>
  </si>
  <si>
    <t>NSMCE2</t>
  </si>
  <si>
    <t>P55212</t>
  </si>
  <si>
    <t>Caspase-6 OS=Homo sapiens OX=9606 GN=CASP6 PE=1 SV=2</t>
  </si>
  <si>
    <t>CASP6</t>
  </si>
  <si>
    <t>P20810</t>
  </si>
  <si>
    <t>Calpastatin OS=Homo sapiens OX=9606 GN=CAST PE=1 SV=4</t>
  </si>
  <si>
    <t>CAST</t>
  </si>
  <si>
    <t>Q96AE4</t>
  </si>
  <si>
    <t>Far upstream element-binding protein 1 OS=Homo sapiens OX=9606 GN=FUBP1 PE=1 SV=3</t>
  </si>
  <si>
    <t>FUBP1</t>
  </si>
  <si>
    <t>Q8NF50</t>
  </si>
  <si>
    <t>Dedicator of cytokinesis protein 8 OS=Homo sapiens OX=9606 GN=DOCK8 PE=1 SV=3</t>
  </si>
  <si>
    <t>DOCK8</t>
  </si>
  <si>
    <t>Q5SSJ5</t>
  </si>
  <si>
    <t>Heterochromatin protein 1-binding protein 3 OS=Homo sapiens OX=9606 GN=HP1BP3 PE=1 SV=1</t>
  </si>
  <si>
    <t>HP1BP3</t>
  </si>
  <si>
    <t>P63146</t>
  </si>
  <si>
    <t>Ubiquitin-conjugating enzyme E2 B OS=Homo sapiens OX=9606 GN=UBE2B PE=1 SV=1</t>
  </si>
  <si>
    <t>UBE2B</t>
  </si>
  <si>
    <t>Q70IA6</t>
  </si>
  <si>
    <t>MOB kinase activator 2 OS=Homo sapiens OX=9606 GN=MOB2 PE=1 SV=1</t>
  </si>
  <si>
    <t>MOB2</t>
  </si>
  <si>
    <t>O14686</t>
  </si>
  <si>
    <t>Histone-lysine N-methyltransferase 2D OS=Homo sapiens OX=9606 GN=KMT2D PE=1 SV=2</t>
  </si>
  <si>
    <t>KMT2D</t>
  </si>
  <si>
    <t>Q9H974</t>
  </si>
  <si>
    <t>Queuine tRNA-ribosyltransferase accessory subunit 2 OS=Homo sapiens OX=9606 GN=QTRT2 PE=1 SV=1</t>
  </si>
  <si>
    <t>QTRT2</t>
  </si>
  <si>
    <t>O00625</t>
  </si>
  <si>
    <t>Pirin OS=Homo sapiens OX=9606 GN=PIR PE=1 SV=1</t>
  </si>
  <si>
    <t>PIR</t>
  </si>
  <si>
    <t>Q9Y6X5</t>
  </si>
  <si>
    <t>Bis(5'-adenosyl)-triphosphatase ENPP4 OS=Homo sapiens OX=9606 GN=ENPP4 PE=1 SV=3</t>
  </si>
  <si>
    <t>ENPP4</t>
  </si>
  <si>
    <t>Q9Y4U1</t>
  </si>
  <si>
    <t>Methylmalonic aciduria and homocystinuria type C protein OS=Homo sapiens OX=9606 GN=MMACHC PE=1 SV=3</t>
  </si>
  <si>
    <t>MMACHC</t>
  </si>
  <si>
    <t>Q12894</t>
  </si>
  <si>
    <t>Interferon-related developmental regulator 2 OS=Homo sapiens OX=9606 GN=IFRD2 PE=1 SV=3</t>
  </si>
  <si>
    <t>IFRD2</t>
  </si>
  <si>
    <t>Q9NZL9</t>
  </si>
  <si>
    <t>Methionine adenosyltransferase 2 subunit beta OS=Homo sapiens OX=9606 GN=MAT2B PE=1 SV=1</t>
  </si>
  <si>
    <t>MAT2B</t>
  </si>
  <si>
    <t>Q8IUR0</t>
  </si>
  <si>
    <t>Trafficking protein particle complex subunit 5 OS=Homo sapiens OX=9606 GN=TRAPPC5 PE=1 SV=1</t>
  </si>
  <si>
    <t>TRAPPC5</t>
  </si>
  <si>
    <t>Q8NBM4</t>
  </si>
  <si>
    <t>Ubiquitin-associated domain-containing protein 2 OS=Homo sapiens OX=9606 GN=UBAC2 PE=1 SV=1</t>
  </si>
  <si>
    <t>UBAC2</t>
  </si>
  <si>
    <t>Q13049</t>
  </si>
  <si>
    <t>E3 ubiquitin-protein ligase TRIM32 OS=Homo sapiens OX=9606 GN=TRIM32 PE=1 SV=2</t>
  </si>
  <si>
    <t>TRIM32</t>
  </si>
  <si>
    <t>P07437</t>
  </si>
  <si>
    <t>Tubulin beta chain OS=Homo sapiens OX=9606 GN=TUBB PE=1 SV=2</t>
  </si>
  <si>
    <t>TUBB</t>
  </si>
  <si>
    <t>Q9HAB8</t>
  </si>
  <si>
    <t>Phosphopantothenate--cysteine ligase OS=Homo sapiens OX=9606 GN=PPCS PE=1 SV=2</t>
  </si>
  <si>
    <t>PPCS</t>
  </si>
  <si>
    <t>Q9NY27</t>
  </si>
  <si>
    <t>Serine/threonine-protein phosphatase 4 regulatory subunit 2 OS=Homo sapiens OX=9606 GN=PPP4R2 PE=1 SV=3</t>
  </si>
  <si>
    <t>PPP4R2</t>
  </si>
  <si>
    <t>O95229</t>
  </si>
  <si>
    <t>ZW10 interactor OS=Homo sapiens OX=9606 GN=ZWINT PE=1 SV=2</t>
  </si>
  <si>
    <t>ZWINT</t>
  </si>
  <si>
    <t>Q3LXA3</t>
  </si>
  <si>
    <t>Triokinase/FMN cyclase OS=Homo sapiens OX=9606 GN=TKFC PE=1 SV=2</t>
  </si>
  <si>
    <t>TKFC</t>
  </si>
  <si>
    <t>Q14C86</t>
  </si>
  <si>
    <t>GTPase-activating protein and VPS9 domain-containing protein 1 OS=Homo sapiens OX=9606 GN=GAPVD1 PE=1 SV=2</t>
  </si>
  <si>
    <t>GAPVD1</t>
  </si>
  <si>
    <t>P53041</t>
  </si>
  <si>
    <t>Serine/threonine-protein phosphatase 5 OS=Homo sapiens OX=9606 GN=PPP5C PE=1 SV=1</t>
  </si>
  <si>
    <t>PPP5C</t>
  </si>
  <si>
    <t>P16152</t>
  </si>
  <si>
    <t>Carbonyl reductase [NADPH] 1 OS=Homo sapiens OX=9606 GN=CBR1 PE=1 SV=3</t>
  </si>
  <si>
    <t>CBR1</t>
  </si>
  <si>
    <t>Q8IYS1</t>
  </si>
  <si>
    <t>Peptidase M20 domain-containing protein 2 OS=Homo sapiens OX=9606 GN=PM20D2 PE=1 SV=2</t>
  </si>
  <si>
    <t>PM20D2</t>
  </si>
  <si>
    <t>P30414</t>
  </si>
  <si>
    <t>NK-tumor recognition protein OS=Homo sapiens OX=9606 GN=NKTR PE=1 SV=2</t>
  </si>
  <si>
    <t>NKTR</t>
  </si>
  <si>
    <t>P16220</t>
  </si>
  <si>
    <t>Cyclic AMP-responsive element-binding protein 1 OS=Homo sapiens OX=9606 GN=CREB1 PE=1 SV=2</t>
  </si>
  <si>
    <t>CREB1</t>
  </si>
  <si>
    <t>Q9ULP9</t>
  </si>
  <si>
    <t>TBC1 domain family member 24 OS=Homo sapiens OX=9606 GN=TBC1D24 PE=1 SV=2</t>
  </si>
  <si>
    <t>TBC1D24</t>
  </si>
  <si>
    <t>Q9H3M7</t>
  </si>
  <si>
    <t>Thioredoxin-interacting protein OS=Homo sapiens OX=9606 GN=TXNIP PE=1 SV=1</t>
  </si>
  <si>
    <t>TXNIP</t>
  </si>
  <si>
    <t>O00139</t>
  </si>
  <si>
    <t>Kinesin-like protein KIF2A OS=Homo sapiens OX=9606 GN=KIF2A PE=1 SV=3</t>
  </si>
  <si>
    <t>KIF2A</t>
  </si>
  <si>
    <t>Q9BXS5</t>
  </si>
  <si>
    <t>AP-1 complex subunit mu-1 OS=Homo sapiens OX=9606 GN=AP1M1 PE=1 SV=3</t>
  </si>
  <si>
    <t>AP1M1</t>
  </si>
  <si>
    <t>P38919</t>
  </si>
  <si>
    <t>Eukaryotic initiation factor 4A-III OS=Homo sapiens OX=9606 GN=EIF4A3 PE=1 SV=4</t>
  </si>
  <si>
    <t>EIF4A3</t>
  </si>
  <si>
    <t>P12004</t>
  </si>
  <si>
    <t>Proliferating cell nuclear antigen OS=Homo sapiens OX=9606 GN=PCNA PE=1 SV=1</t>
  </si>
  <si>
    <t>PCNA</t>
  </si>
  <si>
    <t>Q5C9Z4</t>
  </si>
  <si>
    <t>Nucleolar MIF4G domain-containing protein 1 OS=Homo sapiens OX=9606 GN=NOM1 PE=1 SV=1</t>
  </si>
  <si>
    <t>NOM1</t>
  </si>
  <si>
    <t>Q9NS87</t>
  </si>
  <si>
    <t>Kinesin-like protein KIF15 OS=Homo sapiens OX=9606 GN=KIF15 PE=1 SV=1</t>
  </si>
  <si>
    <t>KIF15</t>
  </si>
  <si>
    <t>O94966</t>
  </si>
  <si>
    <t>Ubiquitin carboxyl-terminal hydrolase 19 OS=Homo sapiens OX=9606 GN=USP19 PE=1 SV=2</t>
  </si>
  <si>
    <t>USP19</t>
  </si>
  <si>
    <t>Q96AT1</t>
  </si>
  <si>
    <t>Uncharacterized protein KIAA1143 OS=Homo sapiens OX=9606 GN=KIAA1143 PE=1 SV=2</t>
  </si>
  <si>
    <t>KIAA1143</t>
  </si>
  <si>
    <t>Q96T58</t>
  </si>
  <si>
    <t>Msx2-interacting protein OS=Homo sapiens OX=9606 GN=SPEN PE=1 SV=1</t>
  </si>
  <si>
    <t>SPEN</t>
  </si>
  <si>
    <t>Q5JVF3</t>
  </si>
  <si>
    <t>PCI domain-containing protein 2 OS=Homo sapiens OX=9606 GN=PCID2 PE=1 SV=2</t>
  </si>
  <si>
    <t>PCID2</t>
  </si>
  <si>
    <t>O95983</t>
  </si>
  <si>
    <t>Methyl-CpG-binding domain protein 3 OS=Homo sapiens OX=9606 GN=MBD3 PE=1 SV=1</t>
  </si>
  <si>
    <t>MBD3</t>
  </si>
  <si>
    <t>Q15542</t>
  </si>
  <si>
    <t>Transcription initiation factor TFIID subunit 5 OS=Homo sapiens OX=9606 GN=TAF5 PE=1 SV=3</t>
  </si>
  <si>
    <t>TAF5</t>
  </si>
  <si>
    <t>Q6NXT4</t>
  </si>
  <si>
    <t>Zinc transporter 6 OS=Homo sapiens OX=9606 GN=SLC30A6 PE=1 SV=2</t>
  </si>
  <si>
    <t>SLC30A6</t>
  </si>
  <si>
    <t>Q92835</t>
  </si>
  <si>
    <t>Phosphatidylinositol 3,4,5-trisphosphate 5-phosphatase 1 OS=Homo sapiens OX=9606 GN=INPP5D PE=1 SV=2</t>
  </si>
  <si>
    <t>INPP5D</t>
  </si>
  <si>
    <t>Q9NQ50</t>
  </si>
  <si>
    <t>39S ribosomal protein L40, mitochondrial OS=Homo sapiens OX=9606 GN=MRPL40 PE=1 SV=1</t>
  </si>
  <si>
    <t>MRPL40</t>
  </si>
  <si>
    <t>O75955</t>
  </si>
  <si>
    <t>Flotillin-1 OS=Homo sapiens OX=9606 GN=FLOT1 PE=1 SV=3</t>
  </si>
  <si>
    <t>FLOT1</t>
  </si>
  <si>
    <t>Q9P0M9</t>
  </si>
  <si>
    <t>39S ribosomal protein L27, mitochondrial OS=Homo sapiens OX=9606 GN=MRPL27 PE=1 SV=1</t>
  </si>
  <si>
    <t>MRPL27</t>
  </si>
  <si>
    <t>Q9NWK9</t>
  </si>
  <si>
    <t>Box C/D snoRNA protein 1 OS=Homo sapiens OX=9606 GN=ZNHIT6 PE=1 SV=1</t>
  </si>
  <si>
    <t>ZNHIT6</t>
  </si>
  <si>
    <t>P35573</t>
  </si>
  <si>
    <t>Glycogen debranching enzyme OS=Homo sapiens OX=9606 GN=AGL PE=1 SV=3</t>
  </si>
  <si>
    <t>AGL</t>
  </si>
  <si>
    <t>Q96G23</t>
  </si>
  <si>
    <t>Ceramide synthase 2 OS=Homo sapiens OX=9606 GN=CERS2 PE=1 SV=1</t>
  </si>
  <si>
    <t>CERS2</t>
  </si>
  <si>
    <t>Q13395</t>
  </si>
  <si>
    <t>Probable methyltransferase TARBP1 OS=Homo sapiens OX=9606 GN=TARBP1 PE=1 SV=1</t>
  </si>
  <si>
    <t>TARBP1</t>
  </si>
  <si>
    <t>P52292</t>
  </si>
  <si>
    <t>Importin subunit alpha-1 OS=Homo sapiens OX=9606 GN=KPNA2 PE=1 SV=1</t>
  </si>
  <si>
    <t>KPNA2</t>
  </si>
  <si>
    <t>Q9C0B0</t>
  </si>
  <si>
    <t>RING finger protein unkempt homolog OS=Homo sapiens OX=9606 GN=UNK PE=1 SV=2</t>
  </si>
  <si>
    <t>UNK</t>
  </si>
  <si>
    <t>Q8TD19</t>
  </si>
  <si>
    <t>Serine/threonine-protein kinase Nek9 OS=Homo sapiens OX=9606 GN=NEK9 PE=1 SV=2</t>
  </si>
  <si>
    <t>NEK9</t>
  </si>
  <si>
    <t>P23443</t>
  </si>
  <si>
    <t>Ribosomal protein S6 kinase beta-1 OS=Homo sapiens OX=9606 GN=RPS6KB1 PE=1 SV=2</t>
  </si>
  <si>
    <t>RPS6KB1</t>
  </si>
  <si>
    <t>O00308</t>
  </si>
  <si>
    <t>NEDD4-like E3 ubiquitin-protein ligase WWP2 OS=Homo sapiens OX=9606 GN=WWP2 PE=1 SV=2</t>
  </si>
  <si>
    <t>WWP2</t>
  </si>
  <si>
    <t>P62937</t>
  </si>
  <si>
    <t>Peptidyl-prolyl cis-trans isomerase A OS=Homo sapiens OX=9606 GN=PPIA PE=1 SV=2</t>
  </si>
  <si>
    <t>PPIA</t>
  </si>
  <si>
    <t>Q8NE01</t>
  </si>
  <si>
    <t>Metal transporter CNNM3 OS=Homo sapiens OX=9606 GN=CNNM3 PE=1 SV=1</t>
  </si>
  <si>
    <t>CNNM3</t>
  </si>
  <si>
    <t>O43670</t>
  </si>
  <si>
    <t>BUB3-interacting and GLEBS motif-containing protein ZNF207 OS=Homo sapiens OX=9606 GN=ZNF207 PE=1 SV=1</t>
  </si>
  <si>
    <t>ZNF207</t>
  </si>
  <si>
    <t>Q53H12</t>
  </si>
  <si>
    <t>Acylglycerol kinase, mitochondrial OS=Homo sapiens OX=9606 GN=AGK PE=1 SV=2</t>
  </si>
  <si>
    <t>AGK</t>
  </si>
  <si>
    <t>Q9H4L4</t>
  </si>
  <si>
    <t>Sentrin-specific protease 3 OS=Homo sapiens OX=9606 GN=SENP3 PE=1 SV=2</t>
  </si>
  <si>
    <t>SENP3</t>
  </si>
  <si>
    <t>P15927</t>
  </si>
  <si>
    <t>Replication protein A 32 kDa subunit OS=Homo sapiens OX=9606 GN=RPA2 PE=1 SV=1</t>
  </si>
  <si>
    <t>RPA2</t>
  </si>
  <si>
    <t>Q13085</t>
  </si>
  <si>
    <t>Acetyl-CoA carboxylase 1 OS=Homo sapiens OX=9606 GN=ACACA PE=1 SV=2</t>
  </si>
  <si>
    <t>ACACA</t>
  </si>
  <si>
    <t>Q92994</t>
  </si>
  <si>
    <t>Transcription factor IIIB 90 kDa subunit OS=Homo sapiens OX=9606 GN=BRF1 PE=1 SV=1</t>
  </si>
  <si>
    <t>BRF1</t>
  </si>
  <si>
    <t>Q8TBN0</t>
  </si>
  <si>
    <t>Guanine nucleotide exchange factor for Rab-3A OS=Homo sapiens OX=9606 GN=RAB3IL1 PE=1 SV=1</t>
  </si>
  <si>
    <t>RAB3IL1</t>
  </si>
  <si>
    <t>Q13564</t>
  </si>
  <si>
    <t>NEDD8-activating enzyme E1 regulatory subunit OS=Homo sapiens OX=9606 GN=NAE1 PE=1 SV=1</t>
  </si>
  <si>
    <t>NAE1</t>
  </si>
  <si>
    <t>Q96ES7</t>
  </si>
  <si>
    <t>SAGA-associated factor 29 OS=Homo sapiens OX=9606 GN=SGF29 PE=1 SV=1</t>
  </si>
  <si>
    <t>SGF29</t>
  </si>
  <si>
    <t>Q16543</t>
  </si>
  <si>
    <t>Hsp90 co-chaperone Cdc37 OS=Homo sapiens OX=9606 GN=CDC37 PE=1 SV=1</t>
  </si>
  <si>
    <t>CDC37</t>
  </si>
  <si>
    <t>O60341</t>
  </si>
  <si>
    <t>Lysine-specific histone demethylase 1A OS=Homo sapiens OX=9606 GN=KDM1A PE=1 SV=2</t>
  </si>
  <si>
    <t>KDM1A</t>
  </si>
  <si>
    <t>Q9UBP0</t>
  </si>
  <si>
    <t>Spastin OS=Homo sapiens OX=9606 GN=SPAST PE=1 SV=1</t>
  </si>
  <si>
    <t>SPAST</t>
  </si>
  <si>
    <t>Q8NBF6</t>
  </si>
  <si>
    <t>Late secretory pathway protein AVL9 homolog OS=Homo sapiens OX=9606 GN=AVL9 PE=1 SV=1</t>
  </si>
  <si>
    <t>AVL9</t>
  </si>
  <si>
    <t>O14672</t>
  </si>
  <si>
    <t>Disintegrin and metalloproteinase domain-containing protein 10 OS=Homo sapiens OX=9606 GN=ADAM10 PE=1 SV=1</t>
  </si>
  <si>
    <t>ADAM10</t>
  </si>
  <si>
    <t>Q96ST3</t>
  </si>
  <si>
    <t>Paired amphipathic helix protein Sin3a OS=Homo sapiens OX=9606 GN=SIN3A PE=1 SV=2</t>
  </si>
  <si>
    <t>SIN3A</t>
  </si>
  <si>
    <t>Q709C8</t>
  </si>
  <si>
    <t>Vacuolar protein sorting-associated protein 13C OS=Homo sapiens OX=9606 GN=VPS13C PE=1 SV=1</t>
  </si>
  <si>
    <t>VPS13C</t>
  </si>
  <si>
    <t>Q9NVE5</t>
  </si>
  <si>
    <t>Ubiquitin carboxyl-terminal hydrolase 40 OS=Homo sapiens OX=9606 GN=USP40 PE=1 SV=3</t>
  </si>
  <si>
    <t>USP40</t>
  </si>
  <si>
    <t>P29558</t>
  </si>
  <si>
    <t>RNA-binding motif, single-stranded-interacting protein 1 OS=Homo sapiens OX=9606 GN=RBMS1 PE=1 SV=3</t>
  </si>
  <si>
    <t>RBMS1</t>
  </si>
  <si>
    <t>O43182</t>
  </si>
  <si>
    <t>Rho GTPase-activating protein 6 OS=Homo sapiens OX=9606 GN=ARHGAP6 PE=1 SV=3</t>
  </si>
  <si>
    <t>ARHGAP6</t>
  </si>
  <si>
    <t>Q92576</t>
  </si>
  <si>
    <t>PHD finger protein 3 OS=Homo sapiens OX=9606 GN=PHF3 PE=1 SV=3</t>
  </si>
  <si>
    <t>PHF3</t>
  </si>
  <si>
    <t>P00813</t>
  </si>
  <si>
    <t>Adenosine deaminase OS=Homo sapiens OX=9606 GN=ADA PE=1 SV=3</t>
  </si>
  <si>
    <t>ADA</t>
  </si>
  <si>
    <t>P00390</t>
  </si>
  <si>
    <t>Glutathione reductase, mitochondrial OS=Homo sapiens OX=9606 GN=GSR PE=1 SV=2</t>
  </si>
  <si>
    <t>GSR</t>
  </si>
  <si>
    <t>Q00534</t>
  </si>
  <si>
    <t>Cyclin-dependent kinase 6 OS=Homo sapiens OX=9606 GN=CDK6 PE=1 SV=1</t>
  </si>
  <si>
    <t>CDK6</t>
  </si>
  <si>
    <t>P43246</t>
  </si>
  <si>
    <t>DNA mismatch repair protein Msh2 OS=Homo sapiens OX=9606 GN=MSH2 PE=1 SV=1</t>
  </si>
  <si>
    <t>MSH2</t>
  </si>
  <si>
    <t>Q9H7B4</t>
  </si>
  <si>
    <t>Histone-lysine N-methyltransferase SMYD3 OS=Homo sapiens OX=9606 GN=SMYD3 PE=1 SV=4</t>
  </si>
  <si>
    <t>SMYD3</t>
  </si>
  <si>
    <t>Q9NXH9</t>
  </si>
  <si>
    <t>tRNA (guanine(26)-N(2))-dimethyltransferase OS=Homo sapiens OX=9606 GN=TRMT1 PE=1 SV=1</t>
  </si>
  <si>
    <t>TRMT1</t>
  </si>
  <si>
    <t>Q8ND56</t>
  </si>
  <si>
    <t>Protein LSM14 homolog A OS=Homo sapiens OX=9606 GN=LSM14A PE=1 SV=3</t>
  </si>
  <si>
    <t>LSM14A</t>
  </si>
  <si>
    <t>Q96HR8</t>
  </si>
  <si>
    <t>H/ACA ribonucleoprotein complex non-core subunit NAF1 OS=Homo sapiens OX=9606 GN=NAF1 PE=1 SV=2</t>
  </si>
  <si>
    <t>NAF1</t>
  </si>
  <si>
    <t>P24941</t>
  </si>
  <si>
    <t>Cyclin-dependent kinase 2 OS=Homo sapiens OX=9606 GN=CDK2 PE=1 SV=2</t>
  </si>
  <si>
    <t>CDK2</t>
  </si>
  <si>
    <t>Q99959</t>
  </si>
  <si>
    <t>Plakophilin-2 OS=Homo sapiens OX=9606 GN=PKP2 PE=1 SV=2</t>
  </si>
  <si>
    <t>PKP2</t>
  </si>
  <si>
    <t>Q9NZ32</t>
  </si>
  <si>
    <t>Actin-related protein 10 OS=Homo sapiens OX=9606 GN=ACTR10 PE=1 SV=1</t>
  </si>
  <si>
    <t>ACTR10</t>
  </si>
  <si>
    <t>Q8TD26</t>
  </si>
  <si>
    <t>Chromodomain-helicase-DNA-binding protein 6 OS=Homo sapiens OX=9606 GN=CHD6 PE=1 SV=4</t>
  </si>
  <si>
    <t>CHD6</t>
  </si>
  <si>
    <t>P57772</t>
  </si>
  <si>
    <t>Selenocysteine-specific elongation factor OS=Homo sapiens OX=9606 GN=EEFSEC PE=1 SV=4</t>
  </si>
  <si>
    <t>EEFSEC</t>
  </si>
  <si>
    <t>Q9BU76</t>
  </si>
  <si>
    <t>Multiple myeloma tumor-associated protein 2 OS=Homo sapiens OX=9606 GN=MMTAG2 PE=1 SV=1</t>
  </si>
  <si>
    <t>MMTAG2</t>
  </si>
  <si>
    <t>Q76FK4</t>
  </si>
  <si>
    <t>Nucleolar protein 8 OS=Homo sapiens OX=9606 GN=NOL8 PE=1 SV=1</t>
  </si>
  <si>
    <t>NOL8</t>
  </si>
  <si>
    <t>Q9BWD1</t>
  </si>
  <si>
    <t>Acetyl-CoA acetyltransferase, cytosolic OS=Homo sapiens OX=9606 GN=ACAT2 PE=1 SV=2</t>
  </si>
  <si>
    <t>ACAT2</t>
  </si>
  <si>
    <t>P68104</t>
  </si>
  <si>
    <t>Elongation factor 1-alpha 1 OS=Homo sapiens OX=9606 GN=EEF1A1 PE=1 SV=1</t>
  </si>
  <si>
    <t>EEF1A1</t>
  </si>
  <si>
    <t>Q969Y2</t>
  </si>
  <si>
    <t>tRNA modification GTPase GTPBP3, mitochondrial OS=Homo sapiens OX=9606 GN=GTPBP3 PE=1 SV=2</t>
  </si>
  <si>
    <t>GTPBP3</t>
  </si>
  <si>
    <t>Q9BYG3</t>
  </si>
  <si>
    <t>MKI67 FHA domain-interacting nucleolar phosphoprotein OS=Homo sapiens OX=9606 GN=NIFK PE=1 SV=1</t>
  </si>
  <si>
    <t>NIFK</t>
  </si>
  <si>
    <t>Q9Y4X5</t>
  </si>
  <si>
    <t>E3 ubiquitin-protein ligase ARIH1 OS=Homo sapiens OX=9606 GN=ARIH1 PE=1 SV=2</t>
  </si>
  <si>
    <t>ARIH1</t>
  </si>
  <si>
    <t>Q12830</t>
  </si>
  <si>
    <t>Nucleosome-remodeling factor subunit BPTF OS=Homo sapiens OX=9606 GN=BPTF PE=1 SV=3</t>
  </si>
  <si>
    <t>BPTF</t>
  </si>
  <si>
    <t>O14617</t>
  </si>
  <si>
    <t>AP-3 complex subunit delta-1 OS=Homo sapiens OX=9606 GN=AP3D1 PE=1 SV=1</t>
  </si>
  <si>
    <t>AP3D1</t>
  </si>
  <si>
    <t>Q9Y6E0</t>
  </si>
  <si>
    <t>Serine/threonine-protein kinase 24 OS=Homo sapiens OX=9606 GN=STK24 PE=1 SV=1</t>
  </si>
  <si>
    <t>STK24</t>
  </si>
  <si>
    <t>Q96EK5</t>
  </si>
  <si>
    <t>KIF-binding protein OS=Homo sapiens OX=9606 GN=KIFBP PE=1 SV=1</t>
  </si>
  <si>
    <t>KIFBP</t>
  </si>
  <si>
    <t>P09525</t>
  </si>
  <si>
    <t>Annexin A4 OS=Homo sapiens OX=9606 GN=ANXA4 PE=1 SV=4</t>
  </si>
  <si>
    <t>ANXA4</t>
  </si>
  <si>
    <t>Q96B26</t>
  </si>
  <si>
    <t>Exosome complex component RRP43 OS=Homo sapiens OX=9606 GN=EXOSC8 PE=1 SV=1</t>
  </si>
  <si>
    <t>EXOSC8</t>
  </si>
  <si>
    <t>Q16531</t>
  </si>
  <si>
    <t>DNA damage-binding protein 1 OS=Homo sapiens OX=9606 GN=DDB1 PE=1 SV=1</t>
  </si>
  <si>
    <t>DDB1</t>
  </si>
  <si>
    <t>Q8ND82</t>
  </si>
  <si>
    <t>Zinc finger protein 280C OS=Homo sapiens OX=9606 GN=ZNF280C PE=1 SV=1</t>
  </si>
  <si>
    <t>ZNF280C</t>
  </si>
  <si>
    <t>Q5T440</t>
  </si>
  <si>
    <t>Putative transferase CAF17, mitochondrial OS=Homo sapiens OX=9606 GN=IBA57 PE=1 SV=1</t>
  </si>
  <si>
    <t>IBA57</t>
  </si>
  <si>
    <t>O60524</t>
  </si>
  <si>
    <t>Nuclear export mediator factor NEMF OS=Homo sapiens OX=9606 GN=NEMF PE=1 SV=4</t>
  </si>
  <si>
    <t>NEMF</t>
  </si>
  <si>
    <t>Q9Y2X0</t>
  </si>
  <si>
    <t>Mediator of RNA polymerase II transcription subunit 16 OS=Homo sapiens OX=9606 GN=MED16 PE=1 SV=2</t>
  </si>
  <si>
    <t>MED16</t>
  </si>
  <si>
    <t>O15446</t>
  </si>
  <si>
    <t>DNA-directed RNA polymerase I subunit RPA34 OS=Homo sapiens OX=9606 GN=CD3EAP PE=1 SV=1</t>
  </si>
  <si>
    <t>CD3EAP</t>
  </si>
  <si>
    <t>Q2TAZ0</t>
  </si>
  <si>
    <t>Autophagy-related protein 2 homolog A OS=Homo sapiens OX=9606 GN=ATG2A PE=1 SV=3</t>
  </si>
  <si>
    <t>ATG2A</t>
  </si>
  <si>
    <t>Q6GMV3</t>
  </si>
  <si>
    <t>Putative peptidyl-tRNA hydrolase PTRHD1 OS=Homo sapiens OX=9606 GN=PTRHD1 PE=1 SV=1</t>
  </si>
  <si>
    <t>PTRHD1</t>
  </si>
  <si>
    <t>Q7Z6Z7</t>
  </si>
  <si>
    <t>E3 ubiquitin-protein ligase HUWE1 OS=Homo sapiens OX=9606 GN=HUWE1 PE=1 SV=3</t>
  </si>
  <si>
    <t>HUWE1</t>
  </si>
  <si>
    <t>P62280</t>
  </si>
  <si>
    <t>40S ribosomal protein S11 OS=Homo sapiens OX=9606 GN=RPS11 PE=1 SV=3</t>
  </si>
  <si>
    <t>RPS11</t>
  </si>
  <si>
    <t>Q1ED39</t>
  </si>
  <si>
    <t>Lysine-rich nucleolar protein 1 OS=Homo sapiens OX=9606 GN=KNOP1 PE=1 SV=1</t>
  </si>
  <si>
    <t>KNOP1</t>
  </si>
  <si>
    <t>Q9P258</t>
  </si>
  <si>
    <t>Protein RCC2 OS=Homo sapiens OX=9606 GN=RCC2 PE=1 SV=2</t>
  </si>
  <si>
    <t>RCC2</t>
  </si>
  <si>
    <t>P20290</t>
  </si>
  <si>
    <t>Transcription factor BTF3 OS=Homo sapiens OX=9606 GN=BTF3 PE=1 SV=1</t>
  </si>
  <si>
    <t>BTF3</t>
  </si>
  <si>
    <t>Q6NXT1</t>
  </si>
  <si>
    <t>Ankyrin repeat domain-containing protein 54 OS=Homo sapiens OX=9606 GN=ANKRD54 PE=1 SV=2</t>
  </si>
  <si>
    <t>ANKRD54</t>
  </si>
  <si>
    <t>P51617</t>
  </si>
  <si>
    <t>Interleukin-1 receptor-associated kinase 1 OS=Homo sapiens OX=9606 GN=IRAK1 PE=1 SV=2</t>
  </si>
  <si>
    <t>IRAK1</t>
  </si>
  <si>
    <t>Q96BP3</t>
  </si>
  <si>
    <t>Peptidylprolyl isomerase domain and WD repeat-containing protein 1 OS=Homo sapiens OX=9606 GN=PPWD1 PE=1 SV=1</t>
  </si>
  <si>
    <t>PPWD1</t>
  </si>
  <si>
    <t>L0R8F8</t>
  </si>
  <si>
    <t>MIEF1 upstream open reading frame protein OS=Homo sapiens OX=9606 GN=MIEF1 PE=1 SV=1</t>
  </si>
  <si>
    <t>MIEF1</t>
  </si>
  <si>
    <t>Q9H8H2</t>
  </si>
  <si>
    <t>Probable ATP-dependent RNA helicase DDX31 OS=Homo sapiens OX=9606 GN=DDX31 PE=1 SV=2</t>
  </si>
  <si>
    <t>DDX31</t>
  </si>
  <si>
    <t>P20138</t>
  </si>
  <si>
    <t>Myeloid cell surface antigen CD33 OS=Homo sapiens OX=9606 GN=CD33 PE=1 SV=2</t>
  </si>
  <si>
    <t>CD33</t>
  </si>
  <si>
    <t>P62244</t>
  </si>
  <si>
    <t>40S ribosomal protein S15a OS=Homo sapiens OX=9606 GN=RPS15A PE=1 SV=2</t>
  </si>
  <si>
    <t>RPS15A</t>
  </si>
  <si>
    <t>P20472</t>
  </si>
  <si>
    <t>Parvalbumin alpha OS=Homo sapiens OX=9606 GN=PVALB PE=1 SV=2</t>
  </si>
  <si>
    <t>PVALB</t>
  </si>
  <si>
    <t>P04150</t>
  </si>
  <si>
    <t>Glucocorticoid receptor OS=Homo sapiens OX=9606 GN=NR3C1 PE=1 SV=1</t>
  </si>
  <si>
    <t>NR3C1</t>
  </si>
  <si>
    <t>P62424</t>
  </si>
  <si>
    <t>60S ribosomal protein L7a OS=Homo sapiens OX=9606 GN=RPL7A PE=1 SV=2</t>
  </si>
  <si>
    <t>RPL7A</t>
  </si>
  <si>
    <t>P30419</t>
  </si>
  <si>
    <t>Glycylpeptide N-tetradecanoyltransferase 1 OS=Homo sapiens OX=9606 GN=NMT1 PE=1 SV=2</t>
  </si>
  <si>
    <t>NMT1</t>
  </si>
  <si>
    <t>P55957</t>
  </si>
  <si>
    <t>BH3-interacting domain death agonist OS=Homo sapiens OX=9606 GN=BID PE=1 SV=1</t>
  </si>
  <si>
    <t>BID</t>
  </si>
  <si>
    <t>P00492</t>
  </si>
  <si>
    <t>Hypoxanthine-guanine phosphoribosyltransferase OS=Homo sapiens OX=9606 GN=HPRT1 PE=1 SV=2</t>
  </si>
  <si>
    <t>HPRT1</t>
  </si>
  <si>
    <t>P20020</t>
  </si>
  <si>
    <t>Plasma membrane calcium-transporting ATPase 1 OS=Homo sapiens OX=9606 GN=ATP2B1 PE=1 SV=4</t>
  </si>
  <si>
    <t>ATP2B1</t>
  </si>
  <si>
    <t>Q15813</t>
  </si>
  <si>
    <t>Tubulin-specific chaperone E OS=Homo sapiens OX=9606 GN=TBCE PE=1 SV=1</t>
  </si>
  <si>
    <t>TBCE</t>
  </si>
  <si>
    <t>P57737</t>
  </si>
  <si>
    <t>Coronin-7 OS=Homo sapiens OX=9606 GN=CORO7 PE=1 SV=2</t>
  </si>
  <si>
    <t>CORO7</t>
  </si>
  <si>
    <t>O75792</t>
  </si>
  <si>
    <t>Ribonuclease H2 subunit A OS=Homo sapiens OX=9606 GN=RNASEH2A PE=1 SV=2</t>
  </si>
  <si>
    <t>RNASEH2A</t>
  </si>
  <si>
    <t>P60953</t>
  </si>
  <si>
    <t>Cell division control protein 42 homolog OS=Homo sapiens OX=9606 GN=CDC42 PE=1 SV=2</t>
  </si>
  <si>
    <t>CDC42</t>
  </si>
  <si>
    <t>P38398</t>
  </si>
  <si>
    <t>Breast cancer type 1 susceptibility protein OS=Homo sapiens OX=9606 GN=BRCA1 PE=1 SV=2</t>
  </si>
  <si>
    <t>BRCA1</t>
  </si>
  <si>
    <t>P40189</t>
  </si>
  <si>
    <t>Interleukin-6 receptor subunit beta OS=Homo sapiens OX=9606 GN=IL6ST PE=1 SV=2</t>
  </si>
  <si>
    <t>IL6ST</t>
  </si>
  <si>
    <t>Q9P2R7</t>
  </si>
  <si>
    <t>Succinate--CoA ligase [ADP-forming] subunit beta, mitochondrial OS=Homo sapiens OX=9606 GN=SUCLA2 PE=1 SV=3</t>
  </si>
  <si>
    <t>SUCLA2</t>
  </si>
  <si>
    <t>Q14690</t>
  </si>
  <si>
    <t>Protein RRP5 homolog OS=Homo sapiens OX=9606 GN=PDCD11 PE=1 SV=3</t>
  </si>
  <si>
    <t>PDCD11</t>
  </si>
  <si>
    <t>Q9H0D6</t>
  </si>
  <si>
    <t>5'-3' exoribonuclease 2 OS=Homo sapiens OX=9606 GN=XRN2 PE=1 SV=1</t>
  </si>
  <si>
    <t>XRN2</t>
  </si>
  <si>
    <t>Q9HAN9</t>
  </si>
  <si>
    <t>Nicotinamide/nicotinic acid mononucleotide adenylyltransferase 1 OS=Homo sapiens OX=9606 GN=NMNAT1 PE=1 SV=1</t>
  </si>
  <si>
    <t>NMNAT1</t>
  </si>
  <si>
    <t>Q8N884</t>
  </si>
  <si>
    <t>Cyclic GMP-AMP synthase OS=Homo sapiens OX=9606 GN=CGAS PE=1 SV=2</t>
  </si>
  <si>
    <t>CGAS</t>
  </si>
  <si>
    <t>O00635</t>
  </si>
  <si>
    <t>E3 ubiquitin-protein ligase TRIM38 OS=Homo sapiens OX=9606 GN=TRIM38 PE=1 SV=1</t>
  </si>
  <si>
    <t>TRIM38</t>
  </si>
  <si>
    <t>O00571</t>
  </si>
  <si>
    <t>ATP-dependent RNA helicase DDX3X OS=Homo sapiens OX=9606 GN=DDX3X PE=1 SV=3</t>
  </si>
  <si>
    <t>DDX3X</t>
  </si>
  <si>
    <t>Q92925</t>
  </si>
  <si>
    <t>SWI/SNF-related matrix-associated actin-dependent regulator of chromatin subfamily D member 2 OS=Homo sapiens OX=9606 GN=SMARCD2 PE=1 SV=3</t>
  </si>
  <si>
    <t>SMARCD2</t>
  </si>
  <si>
    <t>P49760</t>
  </si>
  <si>
    <t>Dual specificity protein kinase CLK2 OS=Homo sapiens OX=9606 GN=CLK2 PE=1 SV=1</t>
  </si>
  <si>
    <t>CLK2</t>
  </si>
  <si>
    <t>Q9Y4K4</t>
  </si>
  <si>
    <t>Mitogen-activated protein kinase kinase kinase kinase 5 OS=Homo sapiens OX=9606 GN=MAP4K5 PE=1 SV=2</t>
  </si>
  <si>
    <t>MAP4K5</t>
  </si>
  <si>
    <t>Q9BW27</t>
  </si>
  <si>
    <t>Nuclear pore complex protein Nup85 OS=Homo sapiens OX=9606 GN=NUP85 PE=1 SV=1</t>
  </si>
  <si>
    <t>NUP85</t>
  </si>
  <si>
    <t>Q13618</t>
  </si>
  <si>
    <t>Cullin-3 OS=Homo sapiens OX=9606 GN=CUL3 PE=1 SV=2</t>
  </si>
  <si>
    <t>CUL3</t>
  </si>
  <si>
    <t>P15559</t>
  </si>
  <si>
    <t>NAD(P)H dehydrogenase [quinone] 1 OS=Homo sapiens OX=9606 GN=NQO1 PE=1 SV=1</t>
  </si>
  <si>
    <t>NQO1</t>
  </si>
  <si>
    <t>P47755</t>
  </si>
  <si>
    <t>F-actin-capping protein subunit alpha-2 OS=Homo sapiens OX=9606 GN=CAPZA2 PE=1 SV=3</t>
  </si>
  <si>
    <t>CAPZA2</t>
  </si>
  <si>
    <t>Q8NDX1</t>
  </si>
  <si>
    <t>PH and SEC7 domain-containing protein 4 OS=Homo sapiens OX=9606 GN=PSD4 PE=1 SV=2</t>
  </si>
  <si>
    <t>PSD4</t>
  </si>
  <si>
    <t>Q10567</t>
  </si>
  <si>
    <t>AP-1 complex subunit beta-1 OS=Homo sapiens OX=9606 GN=AP1B1 PE=1 SV=2</t>
  </si>
  <si>
    <t>AP1B1</t>
  </si>
  <si>
    <t>Q9NVV4</t>
  </si>
  <si>
    <t>Poly(A) RNA polymerase, mitochondrial OS=Homo sapiens OX=9606 GN=MTPAP PE=1 SV=1</t>
  </si>
  <si>
    <t>MTPAP</t>
  </si>
  <si>
    <t>O43427</t>
  </si>
  <si>
    <t>Acidic fibroblast growth factor intracellular-binding protein OS=Homo sapiens OX=9606 GN=FIBP PE=1 SV=3</t>
  </si>
  <si>
    <t>FIBP</t>
  </si>
  <si>
    <t>Q96C36</t>
  </si>
  <si>
    <t>Pyrroline-5-carboxylate reductase 2 OS=Homo sapiens OX=9606 GN=PYCR2 PE=1 SV=1</t>
  </si>
  <si>
    <t>PYCR2</t>
  </si>
  <si>
    <t>Q14764</t>
  </si>
  <si>
    <t>Major vault protein OS=Homo sapiens OX=9606 GN=MVP PE=1 SV=4</t>
  </si>
  <si>
    <t>MVP</t>
  </si>
  <si>
    <t>Q9Y4D8</t>
  </si>
  <si>
    <t>Probable E3 ubiquitin-protein ligase HECTD4 OS=Homo sapiens OX=9606 GN=HECTD4 PE=1 SV=5</t>
  </si>
  <si>
    <t>HECTD4</t>
  </si>
  <si>
    <t>P10966</t>
  </si>
  <si>
    <t>T-cell surface glycoprotein CD8 beta chain OS=Homo sapiens OX=9606 GN=CD8B PE=1 SV=1</t>
  </si>
  <si>
    <t>CD8B</t>
  </si>
  <si>
    <t>Q92889</t>
  </si>
  <si>
    <t>DNA repair endonuclease XPF OS=Homo sapiens OX=9606 GN=ERCC4 PE=1 SV=3</t>
  </si>
  <si>
    <t>ERCC4</t>
  </si>
  <si>
    <t>Q9H270</t>
  </si>
  <si>
    <t>Vacuolar protein sorting-associated protein 11 homolog OS=Homo sapiens OX=9606 GN=VPS11 PE=1 SV=1</t>
  </si>
  <si>
    <t>VPS11</t>
  </si>
  <si>
    <t>P13598</t>
  </si>
  <si>
    <t>Intercellular adhesion molecule 2 OS=Homo sapiens OX=9606 GN=ICAM2 PE=1 SV=2</t>
  </si>
  <si>
    <t>ICAM2</t>
  </si>
  <si>
    <t>P55196</t>
  </si>
  <si>
    <t>Afadin OS=Homo sapiens OX=9606 GN=AFDN PE=1 SV=3</t>
  </si>
  <si>
    <t>AFDN</t>
  </si>
  <si>
    <t>Q6F5E8</t>
  </si>
  <si>
    <t>Capping protein, Arp2/3 and myosin-I linker protein 2 OS=Homo sapiens OX=9606 GN=CARMIL2 PE=1 SV=2</t>
  </si>
  <si>
    <t>CARMIL2</t>
  </si>
  <si>
    <t>Q13825</t>
  </si>
  <si>
    <t>Methylglutaconyl-CoA hydratase, mitochondrial OS=Homo sapiens OX=9606 GN=AUH PE=1 SV=1</t>
  </si>
  <si>
    <t>AUH</t>
  </si>
  <si>
    <t>O95140</t>
  </si>
  <si>
    <t>Mitofusin-2 OS=Homo sapiens OX=9606 GN=MFN2 PE=1 SV=3</t>
  </si>
  <si>
    <t>MFN2</t>
  </si>
  <si>
    <t>Q9Y697</t>
  </si>
  <si>
    <t>Cysteine desulfurase, mitochondrial OS=Homo sapiens OX=9606 GN=NFS1 PE=1 SV=3</t>
  </si>
  <si>
    <t>NFS1</t>
  </si>
  <si>
    <t>Q8TB37</t>
  </si>
  <si>
    <t>Iron-sulfur protein NUBPL OS=Homo sapiens OX=9606 GN=NUBPL PE=1 SV=3</t>
  </si>
  <si>
    <t>NUBPL</t>
  </si>
  <si>
    <t>P26373</t>
  </si>
  <si>
    <t>60S ribosomal protein L13 OS=Homo sapiens OX=9606 GN=RPL13 PE=1 SV=4</t>
  </si>
  <si>
    <t>RPL13</t>
  </si>
  <si>
    <t>Q8N8A2</t>
  </si>
  <si>
    <t>Serine/threonine-protein phosphatase 6 regulatory ankyrin repeat subunit B OS=Homo sapiens OX=9606 GN=ANKRD44 PE=1 SV=3</t>
  </si>
  <si>
    <t>ANKRD44</t>
  </si>
  <si>
    <t>Q16512</t>
  </si>
  <si>
    <t>Serine/threonine-protein kinase N1 OS=Homo sapiens OX=9606 GN=PKN1 PE=1 SV=2</t>
  </si>
  <si>
    <t>PKN1</t>
  </si>
  <si>
    <t>Q86V81</t>
  </si>
  <si>
    <t>THO complex subunit 4 OS=Homo sapiens OX=9606 GN=ALYREF PE=1 SV=3</t>
  </si>
  <si>
    <t>ALYREF</t>
  </si>
  <si>
    <t>Q7Z6M1</t>
  </si>
  <si>
    <t>Rab9 effector protein with kelch motifs OS=Homo sapiens OX=9606 GN=RABEPK PE=1 SV=1</t>
  </si>
  <si>
    <t>RABEPK</t>
  </si>
  <si>
    <t>O75369</t>
  </si>
  <si>
    <t>Filamin-B OS=Homo sapiens OX=9606 GN=FLNB PE=1 SV=2</t>
  </si>
  <si>
    <t>FLNB</t>
  </si>
  <si>
    <t>Q15345</t>
  </si>
  <si>
    <t>Leucine-rich repeat-containing protein 41 OS=Homo sapiens OX=9606 GN=LRRC41 PE=1 SV=3</t>
  </si>
  <si>
    <t>LRRC41</t>
  </si>
  <si>
    <t>Q6PJT7</t>
  </si>
  <si>
    <t>Zinc finger CCCH domain-containing protein 14 OS=Homo sapiens OX=9606 GN=ZC3H14 PE=1 SV=1</t>
  </si>
  <si>
    <t>ZC3H14</t>
  </si>
  <si>
    <t>Q9H2W6</t>
  </si>
  <si>
    <t>39S ribosomal protein L46, mitochondrial OS=Homo sapiens OX=9606 GN=MRPL46 PE=1 SV=1</t>
  </si>
  <si>
    <t>MRPL46</t>
  </si>
  <si>
    <t>P85037</t>
  </si>
  <si>
    <t>Forkhead box protein K1 OS=Homo sapiens OX=9606 GN=FOXK1 PE=1 SV=1</t>
  </si>
  <si>
    <t>FOXK1</t>
  </si>
  <si>
    <t>Q8NC51</t>
  </si>
  <si>
    <t>Plasminogen activator inhibitor 1 RNA-binding protein OS=Homo sapiens OX=9606 GN=SERBP1 PE=1 SV=2</t>
  </si>
  <si>
    <t>SERBP1</t>
  </si>
  <si>
    <t>Q14667</t>
  </si>
  <si>
    <t>Protein KIAA0100 OS=Homo sapiens OX=9606 GN=KIAA0100 PE=1 SV=3</t>
  </si>
  <si>
    <t>KIAA0100</t>
  </si>
  <si>
    <t>Q96DV4</t>
  </si>
  <si>
    <t>39S ribosomal protein L38, mitochondrial OS=Homo sapiens OX=9606 GN=MRPL38 PE=1 SV=2</t>
  </si>
  <si>
    <t>MRPL38</t>
  </si>
  <si>
    <t>Q969E8</t>
  </si>
  <si>
    <t>Pre-rRNA-processing protein TSR2 homolog OS=Homo sapiens OX=9606 GN=TSR2 PE=1 SV=1</t>
  </si>
  <si>
    <t>TSR2</t>
  </si>
  <si>
    <t>Q9NR09</t>
  </si>
  <si>
    <t>Baculoviral IAP repeat-containing protein 6 OS=Homo sapiens OX=9606 GN=BIRC6 PE=1 SV=2</t>
  </si>
  <si>
    <t>BIRC6</t>
  </si>
  <si>
    <t>Q13045</t>
  </si>
  <si>
    <t>Protein flightless-1 homolog OS=Homo sapiens OX=9606 GN=FLII PE=1 SV=2</t>
  </si>
  <si>
    <t>FLII</t>
  </si>
  <si>
    <t>Q9NQT5</t>
  </si>
  <si>
    <t>Exosome complex component RRP40 OS=Homo sapiens OX=9606 GN=EXOSC3 PE=1 SV=3</t>
  </si>
  <si>
    <t>EXOSC3</t>
  </si>
  <si>
    <t>Q9UBF8</t>
  </si>
  <si>
    <t>Phosphatidylinositol 4-kinase beta OS=Homo sapiens OX=9606 GN=PI4KB PE=1 SV=1</t>
  </si>
  <si>
    <t>PI4KB</t>
  </si>
  <si>
    <t>Q08257</t>
  </si>
  <si>
    <t>Quinone oxidoreductase OS=Homo sapiens OX=9606 GN=CRYZ PE=1 SV=1</t>
  </si>
  <si>
    <t>CRYZ</t>
  </si>
  <si>
    <t>Q8N5D0</t>
  </si>
  <si>
    <t>WD and tetratricopeptide repeats protein 1 OS=Homo sapiens OX=9606 GN=WDTC1 PE=1 SV=2</t>
  </si>
  <si>
    <t>WDTC1</t>
  </si>
  <si>
    <t>P49642</t>
  </si>
  <si>
    <t>DNA primase small subunit OS=Homo sapiens OX=9606 GN=PRIM1 PE=1 SV=1</t>
  </si>
  <si>
    <t>PRIM1</t>
  </si>
  <si>
    <t>Q58WW2</t>
  </si>
  <si>
    <t>DDB1- and CUL4-associated factor 6 OS=Homo sapiens OX=9606 GN=DCAF6 PE=1 SV=1</t>
  </si>
  <si>
    <t>DCAF6</t>
  </si>
  <si>
    <t>Q02241</t>
  </si>
  <si>
    <t>Kinesin-like protein KIF23 OS=Homo sapiens OX=9606 GN=KIF23 PE=1 SV=3</t>
  </si>
  <si>
    <t>KIF23</t>
  </si>
  <si>
    <t>Q6ZRP7</t>
  </si>
  <si>
    <t>Sulfhydryl oxidase 2 OS=Homo sapiens OX=9606 GN=QSOX2 PE=1 SV=3</t>
  </si>
  <si>
    <t>QSOX2</t>
  </si>
  <si>
    <t>P82979</t>
  </si>
  <si>
    <t>SAP domain-containing ribonucleoprotein OS=Homo sapiens OX=9606 GN=SARNP PE=1 SV=3</t>
  </si>
  <si>
    <t>SARNP</t>
  </si>
  <si>
    <t>Q10570</t>
  </si>
  <si>
    <t>Cleavage and polyadenylation specificity factor subunit 1 OS=Homo sapiens OX=9606 GN=CPSF1 PE=1 SV=2</t>
  </si>
  <si>
    <t>CPSF1</t>
  </si>
  <si>
    <t>Q9UL03</t>
  </si>
  <si>
    <t>Integrator complex subunit 6 OS=Homo sapiens OX=9606 GN=INTS6 PE=1 SV=1</t>
  </si>
  <si>
    <t>INTS6</t>
  </si>
  <si>
    <t>O95870</t>
  </si>
  <si>
    <t>Phosphatidylserine lipase ABHD16A OS=Homo sapiens OX=9606 GN=ABHD16A PE=1 SV=3</t>
  </si>
  <si>
    <t>ABHD16A</t>
  </si>
  <si>
    <t>O95782</t>
  </si>
  <si>
    <t>AP-2 complex subunit alpha-1 OS=Homo sapiens OX=9606 GN=AP2A1 PE=1 SV=3</t>
  </si>
  <si>
    <t>AP2A1</t>
  </si>
  <si>
    <t>Q147X3</t>
  </si>
  <si>
    <t>N-alpha-acetyltransferase 30 OS=Homo sapiens OX=9606 GN=NAA30 PE=1 SV=1</t>
  </si>
  <si>
    <t>NAA30</t>
  </si>
  <si>
    <t>O95625</t>
  </si>
  <si>
    <t>Zinc finger and BTB domain-containing protein 11 OS=Homo sapiens OX=9606 GN=ZBTB11 PE=1 SV=2</t>
  </si>
  <si>
    <t>ZBTB11</t>
  </si>
  <si>
    <t>Q96BR5</t>
  </si>
  <si>
    <t>Cytochrome c oxidase assembly factor 7 OS=Homo sapiens OX=9606 GN=COA7 PE=1 SV=2</t>
  </si>
  <si>
    <t>COA7</t>
  </si>
  <si>
    <t>Q8IWV7</t>
  </si>
  <si>
    <t>E3 ubiquitin-protein ligase UBR1 OS=Homo sapiens OX=9606 GN=UBR1 PE=1 SV=1</t>
  </si>
  <si>
    <t>UBR1</t>
  </si>
  <si>
    <t>P23396</t>
  </si>
  <si>
    <t>40S ribosomal protein S3 OS=Homo sapiens OX=9606 GN=RPS3 PE=1 SV=2</t>
  </si>
  <si>
    <t>RPS3</t>
  </si>
  <si>
    <t>Q9Y5U5</t>
  </si>
  <si>
    <t>Tumor necrosis factor receptor superfamily member 18 OS=Homo sapiens OX=9606 GN=TNFRSF18 PE=1 SV=1</t>
  </si>
  <si>
    <t>TNFRSF18</t>
  </si>
  <si>
    <t>Q9NV35</t>
  </si>
  <si>
    <t>Nucleotide triphosphate diphosphatase NUDT15 OS=Homo sapiens OX=9606 GN=NUDT15 PE=1 SV=1</t>
  </si>
  <si>
    <t>NUDT15</t>
  </si>
  <si>
    <t>O43683</t>
  </si>
  <si>
    <t>Mitotic checkpoint serine/threonine-protein kinase BUB1 OS=Homo sapiens OX=9606 GN=BUB1 PE=1 SV=1</t>
  </si>
  <si>
    <t>BUB1</t>
  </si>
  <si>
    <t>Q92665</t>
  </si>
  <si>
    <t>28S ribosomal protein S31, mitochondrial OS=Homo sapiens OX=9606 GN=MRPS31 PE=1 SV=3</t>
  </si>
  <si>
    <t>MRPS31</t>
  </si>
  <si>
    <t>Q8WVM7</t>
  </si>
  <si>
    <t>Cohesin subunit SA-1 OS=Homo sapiens OX=9606 GN=STAG1 PE=1 SV=3</t>
  </si>
  <si>
    <t>STAG1</t>
  </si>
  <si>
    <t>Q8WYH8</t>
  </si>
  <si>
    <t>Inhibitor of growth protein 5 OS=Homo sapiens OX=9606 GN=ING5 PE=1 SV=1</t>
  </si>
  <si>
    <t>ING5</t>
  </si>
  <si>
    <t>Q5T447</t>
  </si>
  <si>
    <t>E3 ubiquitin-protein ligase HECTD3 OS=Homo sapiens OX=9606 GN=HECTD3 PE=1 SV=1</t>
  </si>
  <si>
    <t>HECTD3</t>
  </si>
  <si>
    <t>P55036</t>
  </si>
  <si>
    <t>26S proteasome non-ATPase regulatory subunit 4 OS=Homo sapiens OX=9606 GN=PSMD4 PE=1 SV=1</t>
  </si>
  <si>
    <t>PSMD4</t>
  </si>
  <si>
    <t>Q5VWN6</t>
  </si>
  <si>
    <t>Protein TASOR 2 OS=Homo sapiens OX=9606 GN=TASOR2 PE=1 SV=1</t>
  </si>
  <si>
    <t>TASOR2</t>
  </si>
  <si>
    <t>P62829</t>
  </si>
  <si>
    <t>60S ribosomal protein L23 OS=Homo sapiens OX=9606 GN=RPL23 PE=1 SV=1</t>
  </si>
  <si>
    <t>RPL23</t>
  </si>
  <si>
    <t>Q9Y3S1</t>
  </si>
  <si>
    <t>Serine/threonine-protein kinase WNK2 OS=Homo sapiens OX=9606 GN=WNK2 PE=1 SV=4</t>
  </si>
  <si>
    <t>WNK2</t>
  </si>
  <si>
    <t>P59998</t>
  </si>
  <si>
    <t>Actin-related protein 2/3 complex subunit 4 OS=Homo sapiens OX=9606 GN=ARPC4 PE=1 SV=3</t>
  </si>
  <si>
    <t>ARPC4</t>
  </si>
  <si>
    <t>Q9UNF0</t>
  </si>
  <si>
    <t>Protein kinase C and casein kinase substrate in neurons protein 2 OS=Homo sapiens OX=9606 GN=PACSIN2 PE=1 SV=2</t>
  </si>
  <si>
    <t>PACSIN2</t>
  </si>
  <si>
    <t>P51948</t>
  </si>
  <si>
    <t>CDK-activating kinase assembly factor MAT1 OS=Homo sapiens OX=9606 GN=MNAT1 PE=1 SV=1</t>
  </si>
  <si>
    <t>MNAT1</t>
  </si>
  <si>
    <t>Q8NB78</t>
  </si>
  <si>
    <t>Lysine-specific histone demethylase 1B OS=Homo sapiens OX=9606 GN=KDM1B PE=1 SV=3</t>
  </si>
  <si>
    <t>KDM1B</t>
  </si>
  <si>
    <t>P28799</t>
  </si>
  <si>
    <t>Progranulin OS=Homo sapiens OX=9606 GN=GRN PE=1 SV=2</t>
  </si>
  <si>
    <t>GRN</t>
  </si>
  <si>
    <t>O75934</t>
  </si>
  <si>
    <t>Pre-mRNA-splicing factor SPF27 OS=Homo sapiens OX=9606 GN=BCAS2 PE=1 SV=1</t>
  </si>
  <si>
    <t>BCAS2</t>
  </si>
  <si>
    <t>Q9NRF9</t>
  </si>
  <si>
    <t>DNA polymerase epsilon subunit 3 OS=Homo sapiens OX=9606 GN=POLE3 PE=1 SV=1</t>
  </si>
  <si>
    <t>POLE3</t>
  </si>
  <si>
    <t>P61221</t>
  </si>
  <si>
    <t>ATP-binding cassette sub-family E member 1 OS=Homo sapiens OX=9606 GN=ABCE1 PE=1 SV=1</t>
  </si>
  <si>
    <t>ABCE1</t>
  </si>
  <si>
    <t>Q86U70</t>
  </si>
  <si>
    <t>LIM domain-binding protein 1 OS=Homo sapiens OX=9606 GN=LDB1 PE=1 SV=2</t>
  </si>
  <si>
    <t>LDB1</t>
  </si>
  <si>
    <t>Q9UJX3</t>
  </si>
  <si>
    <t>Anaphase-promoting complex subunit 7 OS=Homo sapiens OX=9606 GN=ANAPC7 PE=1 SV=4</t>
  </si>
  <si>
    <t>ANAPC7</t>
  </si>
  <si>
    <t>Q6PK18</t>
  </si>
  <si>
    <t>2-oxoglutarate and iron-dependent oxygenase domain-containing protein 3 OS=Homo sapiens OX=9606 GN=OGFOD3 PE=1 SV=2</t>
  </si>
  <si>
    <t>OGFOD3</t>
  </si>
  <si>
    <t>Q9Y2Q9</t>
  </si>
  <si>
    <t>28S ribosomal protein S28, mitochondrial OS=Homo sapiens OX=9606 GN=MRPS28 PE=1 SV=1</t>
  </si>
  <si>
    <t>MRPS28</t>
  </si>
  <si>
    <t>Q9NYF8</t>
  </si>
  <si>
    <t>Bcl-2-associated transcription factor 1 OS=Homo sapiens OX=9606 GN=BCLAF1 PE=1 SV=2</t>
  </si>
  <si>
    <t>BCLAF1</t>
  </si>
  <si>
    <t>Q12974</t>
  </si>
  <si>
    <t>Protein tyrosine phosphatase type IVA 2 OS=Homo sapiens OX=9606 GN=PTP4A2 PE=1 SV=1</t>
  </si>
  <si>
    <t>PTP4A2</t>
  </si>
  <si>
    <t>Q9H993</t>
  </si>
  <si>
    <t>Damage-control phosphatase ARMT1 OS=Homo sapiens OX=9606 GN=ARMT1 PE=1 SV=1</t>
  </si>
  <si>
    <t>ARMT1</t>
  </si>
  <si>
    <t>Q9H8W4</t>
  </si>
  <si>
    <t>Pleckstrin homology domain-containing family F member 2 OS=Homo sapiens OX=9606 GN=PLEKHF2 PE=1 SV=1</t>
  </si>
  <si>
    <t>PLEKHF2</t>
  </si>
  <si>
    <t>Q6P158</t>
  </si>
  <si>
    <t>Putative ATP-dependent RNA helicase DHX57 OS=Homo sapiens OX=9606 GN=DHX57 PE=1 SV=2</t>
  </si>
  <si>
    <t>DHX57</t>
  </si>
  <si>
    <t>O94925</t>
  </si>
  <si>
    <t>Glutaminase kidney isoform, mitochondrial OS=Homo sapiens OX=9606 GN=GLS PE=1 SV=1</t>
  </si>
  <si>
    <t>GLS</t>
  </si>
  <si>
    <t>Q5JTV8</t>
  </si>
  <si>
    <t>Torsin-1A-interacting protein 1 OS=Homo sapiens OX=9606 GN=TOR1AIP1 PE=1 SV=2</t>
  </si>
  <si>
    <t>TOR1AIP1</t>
  </si>
  <si>
    <t>Q8WWQ0</t>
  </si>
  <si>
    <t>PH-interacting protein OS=Homo sapiens OX=9606 GN=PHIP PE=1 SV=2</t>
  </si>
  <si>
    <t>PHIP</t>
  </si>
  <si>
    <t>P52888</t>
  </si>
  <si>
    <t>Thimet oligopeptidase OS=Homo sapiens OX=9606 GN=THOP1 PE=1 SV=2</t>
  </si>
  <si>
    <t>THOP1</t>
  </si>
  <si>
    <t>P06753</t>
  </si>
  <si>
    <t>Tropomyosin alpha-3 chain OS=Homo sapiens OX=9606 GN=TPM3 PE=1 SV=2</t>
  </si>
  <si>
    <t>TPM3</t>
  </si>
  <si>
    <t>Q96GC9</t>
  </si>
  <si>
    <t>Vacuole membrane protein 1 OS=Homo sapiens OX=9606 GN=VMP1 PE=1 SV=1</t>
  </si>
  <si>
    <t>VMP1</t>
  </si>
  <si>
    <t>Q92783</t>
  </si>
  <si>
    <t>Signal transducing adapter molecule 1 OS=Homo sapiens OX=9606 GN=STAM PE=1 SV=3</t>
  </si>
  <si>
    <t>STAM</t>
  </si>
  <si>
    <t>Q12904</t>
  </si>
  <si>
    <t>Aminoacyl tRNA synthase complex-interacting multifunctional protein 1 OS=Homo sapiens OX=9606 GN=AIMP1 PE=1 SV=2</t>
  </si>
  <si>
    <t>AIMP1</t>
  </si>
  <si>
    <t>Q9UQ80</t>
  </si>
  <si>
    <t>Proliferation-associated protein 2G4 OS=Homo sapiens OX=9606 GN=PA2G4 PE=1 SV=3</t>
  </si>
  <si>
    <t>PA2G4</t>
  </si>
  <si>
    <t>Q969T9</t>
  </si>
  <si>
    <t>WW domain-binding protein 2 OS=Homo sapiens OX=9606 GN=WBP2 PE=1 SV=1</t>
  </si>
  <si>
    <t>WBP2</t>
  </si>
  <si>
    <t>P56945</t>
  </si>
  <si>
    <t>Breast cancer anti-estrogen resistance protein 1 OS=Homo sapiens OX=9606 GN=BCAR1 PE=1 SV=2</t>
  </si>
  <si>
    <t>BCAR1</t>
  </si>
  <si>
    <t>Q9UPU5</t>
  </si>
  <si>
    <t>Ubiquitin carboxyl-terminal hydrolase 24 OS=Homo sapiens OX=9606 GN=USP24 PE=1 SV=3</t>
  </si>
  <si>
    <t>USP24</t>
  </si>
  <si>
    <t>P40227</t>
  </si>
  <si>
    <t>T-complex protein 1 subunit zeta OS=Homo sapiens OX=9606 GN=CCT6A PE=1 SV=3</t>
  </si>
  <si>
    <t>CCT6A</t>
  </si>
  <si>
    <t>O15226</t>
  </si>
  <si>
    <t>NF-kappa-B-repressing factor OS=Homo sapiens OX=9606 GN=NKRF PE=1 SV=2</t>
  </si>
  <si>
    <t>NKRF</t>
  </si>
  <si>
    <t>Q9NZ63</t>
  </si>
  <si>
    <t>Telomere length and silencing protein 1 homolog OS=Homo sapiens OX=9606 GN=C9orf78 PE=1 SV=1</t>
  </si>
  <si>
    <t>C9orf78</t>
  </si>
  <si>
    <t>O95251</t>
  </si>
  <si>
    <t>Histone acetyltransferase KAT7 OS=Homo sapiens OX=9606 GN=KAT7 PE=1 SV=1</t>
  </si>
  <si>
    <t>KAT7</t>
  </si>
  <si>
    <t>P09104</t>
  </si>
  <si>
    <t>Gamma-enolase OS=Homo sapiens OX=9606 GN=ENO2 PE=1 SV=3</t>
  </si>
  <si>
    <t>ENO2</t>
  </si>
  <si>
    <t>Q8TDD1</t>
  </si>
  <si>
    <t>ATP-dependent RNA helicase DDX54 OS=Homo sapiens OX=9606 GN=DDX54 PE=1 SV=2</t>
  </si>
  <si>
    <t>DDX54</t>
  </si>
  <si>
    <t>Q9UPN6</t>
  </si>
  <si>
    <t>SR-related and CTD-associated factor 8 OS=Homo sapiens OX=9606 GN=SCAF8 PE=1 SV=1</t>
  </si>
  <si>
    <t>SCAF8</t>
  </si>
  <si>
    <t>Q5HYI8</t>
  </si>
  <si>
    <t>Rab-like protein 3 OS=Homo sapiens OX=9606 GN=RABL3 PE=1 SV=1</t>
  </si>
  <si>
    <t>RABL3</t>
  </si>
  <si>
    <t>P68402</t>
  </si>
  <si>
    <t>Platelet-activating factor acetylhydrolase IB subunit beta OS=Homo sapiens OX=9606 GN=PAFAH1B2 PE=1 SV=1</t>
  </si>
  <si>
    <t>PAFAH1B2</t>
  </si>
  <si>
    <t>P13645</t>
  </si>
  <si>
    <t>Keratin, type I cytoskeletal 10 OS=Homo sapiens OX=9606 GN=KRT10 PE=1 SV=6</t>
  </si>
  <si>
    <t>KRT10</t>
  </si>
  <si>
    <t>P40692</t>
  </si>
  <si>
    <t>DNA mismatch repair protein Mlh1 OS=Homo sapiens OX=9606 GN=MLH1 PE=1 SV=1</t>
  </si>
  <si>
    <t>MLH1</t>
  </si>
  <si>
    <t>Q96C90</t>
  </si>
  <si>
    <t>Protein phosphatase 1 regulatory subunit 14B OS=Homo sapiens OX=9606 GN=PPP1R14B PE=1 SV=3</t>
  </si>
  <si>
    <t>PPP1R14B</t>
  </si>
  <si>
    <t>Q8N3X1</t>
  </si>
  <si>
    <t>Formin-binding protein 4 OS=Homo sapiens OX=9606 GN=FNBP4 PE=1 SV=3</t>
  </si>
  <si>
    <t>FNBP4</t>
  </si>
  <si>
    <t>Q9P0J7</t>
  </si>
  <si>
    <t>E3 ubiquitin-protein ligase KCMF1 OS=Homo sapiens OX=9606 GN=KCMF1 PE=1 SV=2</t>
  </si>
  <si>
    <t>KCMF1</t>
  </si>
  <si>
    <t>P51116</t>
  </si>
  <si>
    <t>Fragile X mental retardation syndrome-related protein 2 OS=Homo sapiens OX=9606 GN=FXR2 PE=1 SV=2</t>
  </si>
  <si>
    <t>FXR2</t>
  </si>
  <si>
    <t>Q16540</t>
  </si>
  <si>
    <t>39S ribosomal protein L23, mitochondrial OS=Homo sapiens OX=9606 GN=MRPL23 PE=1 SV=1</t>
  </si>
  <si>
    <t>MRPL23</t>
  </si>
  <si>
    <t>P48163</t>
  </si>
  <si>
    <t>NADP-dependent malic enzyme OS=Homo sapiens OX=9606 GN=ME1 PE=1 SV=1</t>
  </si>
  <si>
    <t>ME1</t>
  </si>
  <si>
    <t>O14524</t>
  </si>
  <si>
    <t>Nuclear envelope integral membrane protein 1 OS=Homo sapiens OX=9606 GN=NEMP1 PE=1 SV=2</t>
  </si>
  <si>
    <t>NEMP1</t>
  </si>
  <si>
    <t>Q92664</t>
  </si>
  <si>
    <t>Transcription factor IIIA OS=Homo sapiens OX=9606 GN=GTF3A PE=1 SV=3</t>
  </si>
  <si>
    <t>GTF3A</t>
  </si>
  <si>
    <t>Q96AX1</t>
  </si>
  <si>
    <t>Vacuolar protein sorting-associated protein 33A OS=Homo sapiens OX=9606 GN=VPS33A PE=1 SV=1</t>
  </si>
  <si>
    <t>VPS33A</t>
  </si>
  <si>
    <t>Q9NWY4</t>
  </si>
  <si>
    <t>Histone PARylation factor 1 OS=Homo sapiens OX=9606 GN=HPF1 PE=1 SV=2</t>
  </si>
  <si>
    <t>HPF1</t>
  </si>
  <si>
    <t>P49327</t>
  </si>
  <si>
    <t>Fatty acid synthase OS=Homo sapiens OX=9606 GN=FASN PE=1 SV=3</t>
  </si>
  <si>
    <t>FASN</t>
  </si>
  <si>
    <t>P57678</t>
  </si>
  <si>
    <t>Gem-associated protein 4 OS=Homo sapiens OX=9606 GN=GEMIN4 PE=1 SV=2</t>
  </si>
  <si>
    <t>GEMIN4</t>
  </si>
  <si>
    <t>Q9Y5J7</t>
  </si>
  <si>
    <t>Mitochondrial import inner membrane translocase subunit Tim9 OS=Homo sapiens OX=9606 GN=TIMM9 PE=1 SV=1</t>
  </si>
  <si>
    <t>TIMM9</t>
  </si>
  <si>
    <t>Q96PM5</t>
  </si>
  <si>
    <t>RING finger and CHY zinc finger domain-containing protein 1 OS=Homo sapiens OX=9606 GN=RCHY1 PE=1 SV=1</t>
  </si>
  <si>
    <t>RCHY1</t>
  </si>
  <si>
    <t>Q9Y605</t>
  </si>
  <si>
    <t>MORF4 family-associated protein 1 OS=Homo sapiens OX=9606 GN=MRFAP1 PE=1 SV=1</t>
  </si>
  <si>
    <t>MRFAP1</t>
  </si>
  <si>
    <t>Q9NRF8</t>
  </si>
  <si>
    <t>CTP synthase 2 OS=Homo sapiens OX=9606 GN=CTPS2 PE=1 SV=1</t>
  </si>
  <si>
    <t>CTPS2</t>
  </si>
  <si>
    <t>O43143</t>
  </si>
  <si>
    <t>Pre-mRNA-splicing factor ATP-dependent RNA helicase DHX15 OS=Homo sapiens OX=9606 GN=DHX15 PE=1 SV=2</t>
  </si>
  <si>
    <t>DHX15</t>
  </si>
  <si>
    <t>Q8N531</t>
  </si>
  <si>
    <t>F-box/LRR-repeat protein 6 OS=Homo sapiens OX=9606 GN=FBXL6 PE=2 SV=1</t>
  </si>
  <si>
    <t>FBXL6</t>
  </si>
  <si>
    <t>P33993</t>
  </si>
  <si>
    <t>DNA replication licensing factor MCM7 OS=Homo sapiens OX=9606 GN=MCM7 PE=1 SV=4</t>
  </si>
  <si>
    <t>MCM7</t>
  </si>
  <si>
    <t>P35579</t>
  </si>
  <si>
    <t>Myosin-9 OS=Homo sapiens OX=9606 GN=MYH9 PE=1 SV=4</t>
  </si>
  <si>
    <t>MYH9</t>
  </si>
  <si>
    <t>Q92540</t>
  </si>
  <si>
    <t>Protein SMG7 OS=Homo sapiens OX=9606 GN=SMG7 PE=1 SV=2</t>
  </si>
  <si>
    <t>SMG7</t>
  </si>
  <si>
    <t>O95470</t>
  </si>
  <si>
    <t>Sphingosine-1-phosphate lyase 1 OS=Homo sapiens OX=9606 GN=SGPL1 PE=1 SV=3</t>
  </si>
  <si>
    <t>SGPL1</t>
  </si>
  <si>
    <t>Q9BT78</t>
  </si>
  <si>
    <t>COP9 signalosome complex subunit 4 OS=Homo sapiens OX=9606 GN=COPS4 PE=1 SV=1</t>
  </si>
  <si>
    <t>COPS4</t>
  </si>
  <si>
    <t>Q96EK4</t>
  </si>
  <si>
    <t>THAP domain-containing protein 11 OS=Homo sapiens OX=9606 GN=THAP11 PE=1 SV=2</t>
  </si>
  <si>
    <t>THAP11</t>
  </si>
  <si>
    <t>O00411</t>
  </si>
  <si>
    <t>DNA-directed RNA polymerase, mitochondrial OS=Homo sapiens OX=9606 GN=POLRMT PE=1 SV=2</t>
  </si>
  <si>
    <t>POLRMT</t>
  </si>
  <si>
    <t>Q9H1A4</t>
  </si>
  <si>
    <t>Anaphase-promoting complex subunit 1 OS=Homo sapiens OX=9606 GN=ANAPC1 PE=1 SV=1</t>
  </si>
  <si>
    <t>ANAPC1</t>
  </si>
  <si>
    <t>Q7RTS9</t>
  </si>
  <si>
    <t>Dymeclin OS=Homo sapiens OX=9606 GN=DYM PE=1 SV=1</t>
  </si>
  <si>
    <t>DYM</t>
  </si>
  <si>
    <t>Q02156</t>
  </si>
  <si>
    <t>Protein kinase C epsilon type OS=Homo sapiens OX=9606 GN=PRKCE PE=1 SV=1</t>
  </si>
  <si>
    <t>PRKCE</t>
  </si>
  <si>
    <t>P84095</t>
  </si>
  <si>
    <t>Rho-related GTP-binding protein RhoG OS=Homo sapiens OX=9606 GN=RHOG PE=1 SV=1</t>
  </si>
  <si>
    <t>RHOG</t>
  </si>
  <si>
    <t>P04075</t>
  </si>
  <si>
    <t>Fructose-bisphosphate aldolase A OS=Homo sapiens OX=9606 GN=ALDOA PE=1 SV=2</t>
  </si>
  <si>
    <t>ALDOA</t>
  </si>
  <si>
    <t>Q96HS1</t>
  </si>
  <si>
    <t>Serine/threonine-protein phosphatase PGAM5, mitochondrial OS=Homo sapiens OX=9606 GN=PGAM5 PE=1 SV=2</t>
  </si>
  <si>
    <t>PGAM5</t>
  </si>
  <si>
    <t>Q9UL46</t>
  </si>
  <si>
    <t>Proteasome activator complex subunit 2 OS=Homo sapiens OX=9606 GN=PSME2 PE=1 SV=4</t>
  </si>
  <si>
    <t>PSME2</t>
  </si>
  <si>
    <t>Q15436</t>
  </si>
  <si>
    <t>Protein transport protein Sec23A OS=Homo sapiens OX=9606 GN=SEC23A PE=1 SV=2</t>
  </si>
  <si>
    <t>SEC23A</t>
  </si>
  <si>
    <t>P49189</t>
  </si>
  <si>
    <t>4-trimethylaminobutyraldehyde dehydrogenase OS=Homo sapiens OX=9606 GN=ALDH9A1 PE=1 SV=3</t>
  </si>
  <si>
    <t>ALDH9A1</t>
  </si>
  <si>
    <t>O60678</t>
  </si>
  <si>
    <t>Protein arginine N-methyltransferase 3 OS=Homo sapiens OX=9606 GN=PRMT3 PE=1 SV=4</t>
  </si>
  <si>
    <t>PRMT3</t>
  </si>
  <si>
    <t>O00178</t>
  </si>
  <si>
    <t>GTP-binding protein 1 OS=Homo sapiens OX=9606 GN=GTPBP1 PE=1 SV=3</t>
  </si>
  <si>
    <t>GTPBP1</t>
  </si>
  <si>
    <t>Q9NQC7</t>
  </si>
  <si>
    <t>Ubiquitin carboxyl-terminal hydrolase CYLD OS=Homo sapiens OX=9606 GN=CYLD PE=1 SV=1</t>
  </si>
  <si>
    <t>CYLD</t>
  </si>
  <si>
    <t>Q14008</t>
  </si>
  <si>
    <t>Cytoskeleton-associated protein 5 OS=Homo sapiens OX=9606 GN=CKAP5 PE=1 SV=3</t>
  </si>
  <si>
    <t>CKAP5</t>
  </si>
  <si>
    <t>P30260</t>
  </si>
  <si>
    <t>Cell division cycle protein 27 homolog OS=Homo sapiens OX=9606 GN=CDC27 PE=1 SV=2</t>
  </si>
  <si>
    <t>CDC27</t>
  </si>
  <si>
    <t>Q9BSH4</t>
  </si>
  <si>
    <t>Translational activator of cytochrome c oxidase 1 OS=Homo sapiens OX=9606 GN=TACO1 PE=1 SV=1</t>
  </si>
  <si>
    <t>TACO1</t>
  </si>
  <si>
    <t>Q16854</t>
  </si>
  <si>
    <t>Deoxyguanosine kinase, mitochondrial OS=Homo sapiens OX=9606 GN=DGUOK PE=1 SV=2</t>
  </si>
  <si>
    <t>DGUOK</t>
  </si>
  <si>
    <t>Q03154</t>
  </si>
  <si>
    <t>Aminoacylase-1 OS=Homo sapiens OX=9606 GN=ACY1 PE=1 SV=1</t>
  </si>
  <si>
    <t>ACY1</t>
  </si>
  <si>
    <t>Q8WZA0</t>
  </si>
  <si>
    <t>Protein LZIC OS=Homo sapiens OX=9606 GN=LZIC PE=1 SV=1</t>
  </si>
  <si>
    <t>LZIC</t>
  </si>
  <si>
    <t>Q9H2J4</t>
  </si>
  <si>
    <t>Phosducin-like protein 3 OS=Homo sapiens OX=9606 GN=PDCL3 PE=1 SV=1</t>
  </si>
  <si>
    <t>PDCL3</t>
  </si>
  <si>
    <t>Q9ULV3</t>
  </si>
  <si>
    <t>Cip1-interacting zinc finger protein OS=Homo sapiens OX=9606 GN=CIZ1 PE=1 SV=2</t>
  </si>
  <si>
    <t>CIZ1</t>
  </si>
  <si>
    <t>Q01518</t>
  </si>
  <si>
    <t>Adenylyl cyclase-associated protein 1 OS=Homo sapiens OX=9606 GN=CAP1 PE=1 SV=5</t>
  </si>
  <si>
    <t>CAP1</t>
  </si>
  <si>
    <t>Q9HAS0</t>
  </si>
  <si>
    <t>Protein Njmu-R1 OS=Homo sapiens OX=9606 GN=C17orf75 PE=1 SV=2</t>
  </si>
  <si>
    <t>C17orf75</t>
  </si>
  <si>
    <t>O14734</t>
  </si>
  <si>
    <t>Acyl-coenzyme A thioesterase 8 OS=Homo sapiens OX=9606 GN=ACOT8 PE=1 SV=1</t>
  </si>
  <si>
    <t>ACOT8</t>
  </si>
  <si>
    <t>P0DP25</t>
  </si>
  <si>
    <t>Calmodulin-3 OS=Homo sapiens OX=9606 GN=CALM3 PE=1 SV=1</t>
  </si>
  <si>
    <t>CALM3</t>
  </si>
  <si>
    <t>Q96PK6</t>
  </si>
  <si>
    <t>RNA-binding protein 14 OS=Homo sapiens OX=9606 GN=RBM14 PE=1 SV=2</t>
  </si>
  <si>
    <t>RBM14</t>
  </si>
  <si>
    <t>Q6P1X5</t>
  </si>
  <si>
    <t>Transcription initiation factor TFIID subunit 2 OS=Homo sapiens OX=9606 GN=TAF2 PE=1 SV=3</t>
  </si>
  <si>
    <t>TAF2</t>
  </si>
  <si>
    <t>Q8IYT2</t>
  </si>
  <si>
    <t>Cap-specific mRNA (nucleoside-2'-O-)-methyltransferase 2 OS=Homo sapiens OX=9606 GN=CMTR2 PE=1 SV=2</t>
  </si>
  <si>
    <t>CMTR2</t>
  </si>
  <si>
    <t>P08237</t>
  </si>
  <si>
    <t>ATP-dependent 6-phosphofructokinase, muscle type OS=Homo sapiens OX=9606 GN=PFKM PE=1 SV=2</t>
  </si>
  <si>
    <t>PFKM</t>
  </si>
  <si>
    <t>O15372</t>
  </si>
  <si>
    <t>Eukaryotic translation initiation factor 3 subunit H OS=Homo sapiens OX=9606 GN=EIF3H PE=1 SV=1</t>
  </si>
  <si>
    <t>EIF3H</t>
  </si>
  <si>
    <t>Q96AB6</t>
  </si>
  <si>
    <t>Protein N-terminal asparagine amidohydrolase OS=Homo sapiens OX=9606 GN=NTAN1 PE=1 SV=3</t>
  </si>
  <si>
    <t>NTAN1</t>
  </si>
  <si>
    <t>Q15393</t>
  </si>
  <si>
    <t>Splicing factor 3B subunit 3 OS=Homo sapiens OX=9606 GN=SF3B3 PE=1 SV=4</t>
  </si>
  <si>
    <t>SF3B3</t>
  </si>
  <si>
    <t>Q9BYN8</t>
  </si>
  <si>
    <t>28S ribosomal protein S26, mitochondrial OS=Homo sapiens OX=9606 GN=MRPS26 PE=1 SV=1</t>
  </si>
  <si>
    <t>MRPS26</t>
  </si>
  <si>
    <t>P42224</t>
  </si>
  <si>
    <t>Signal transducer and activator of transcription 1-alpha/beta OS=Homo sapiens OX=9606 GN=STAT1 PE=1 SV=2</t>
  </si>
  <si>
    <t>STAT1</t>
  </si>
  <si>
    <t>Q6P2C8</t>
  </si>
  <si>
    <t>Mediator of RNA polymerase II transcription subunit 27 OS=Homo sapiens OX=9606 GN=MED27 PE=1 SV=1</t>
  </si>
  <si>
    <t>MED27</t>
  </si>
  <si>
    <t>Q9Y4B6</t>
  </si>
  <si>
    <t>DDB1- and CUL4-associated factor 1 OS=Homo sapiens OX=9606 GN=DCAF1 PE=1 SV=3</t>
  </si>
  <si>
    <t>DCAF1</t>
  </si>
  <si>
    <t>Q8N983</t>
  </si>
  <si>
    <t>39S ribosomal protein L43, mitochondrial OS=Homo sapiens OX=9606 GN=MRPL43 PE=1 SV=1</t>
  </si>
  <si>
    <t>MRPL43</t>
  </si>
  <si>
    <t>Q8N8A6</t>
  </si>
  <si>
    <t>ATP-dependent RNA helicase DDX51 OS=Homo sapiens OX=9606 GN=DDX51 PE=1 SV=3</t>
  </si>
  <si>
    <t>DDX51</t>
  </si>
  <si>
    <t>P62888</t>
  </si>
  <si>
    <t>60S ribosomal protein L30 OS=Homo sapiens OX=9606 GN=RPL30 PE=1 SV=2</t>
  </si>
  <si>
    <t>RPL30</t>
  </si>
  <si>
    <t>Q9BYW2</t>
  </si>
  <si>
    <t>Histone-lysine N-methyltransferase SETD2 OS=Homo sapiens OX=9606 GN=SETD2 PE=1 SV=3</t>
  </si>
  <si>
    <t>SETD2</t>
  </si>
  <si>
    <t>Q68DQ2</t>
  </si>
  <si>
    <t>Very large A-kinase anchor protein OS=Homo sapiens OX=9606 GN=CRYBG3 PE=1 SV=3</t>
  </si>
  <si>
    <t>CRYBG3</t>
  </si>
  <si>
    <t>Q15032</t>
  </si>
  <si>
    <t>R3H domain-containing protein 1 OS=Homo sapiens OX=9606 GN=R3HDM1 PE=1 SV=3</t>
  </si>
  <si>
    <t>R3HDM1</t>
  </si>
  <si>
    <t>Q9NWU5</t>
  </si>
  <si>
    <t>39S ribosomal protein L22, mitochondrial OS=Homo sapiens OX=9606 GN=MRPL22 PE=1 SV=1</t>
  </si>
  <si>
    <t>MRPL22</t>
  </si>
  <si>
    <t>Q15527</t>
  </si>
  <si>
    <t>Surfeit locus protein 2 OS=Homo sapiens OX=9606 GN=SURF2 PE=1 SV=3</t>
  </si>
  <si>
    <t>SURF2</t>
  </si>
  <si>
    <t>Q5VYK3</t>
  </si>
  <si>
    <t>Proteasome adapter and scaffold protein ECM29 OS=Homo sapiens OX=9606 GN=ECPAS PE=1 SV=2</t>
  </si>
  <si>
    <t>ECPAS</t>
  </si>
  <si>
    <t>Q9NVH0</t>
  </si>
  <si>
    <t>Exonuclease 3'-5' domain-containing protein 2 OS=Homo sapiens OX=9606 GN=EXD2 PE=1 SV=2</t>
  </si>
  <si>
    <t>EXD2</t>
  </si>
  <si>
    <t>Q8N4Q1</t>
  </si>
  <si>
    <t>Mitochondrial intermembrane space import and assembly protein 40 OS=Homo sapiens OX=9606 GN=CHCHD4 PE=1 SV=1</t>
  </si>
  <si>
    <t>CHCHD4</t>
  </si>
  <si>
    <t>Q13287</t>
  </si>
  <si>
    <t>N-myc-interactor OS=Homo sapiens OX=9606 GN=NMI PE=1 SV=2</t>
  </si>
  <si>
    <t>NMI</t>
  </si>
  <si>
    <t>Q06787</t>
  </si>
  <si>
    <t>Synaptic functional regulator FMR1 OS=Homo sapiens OX=9606 GN=FMR1 PE=1 SV=1</t>
  </si>
  <si>
    <t>FMR1</t>
  </si>
  <si>
    <t>P52435</t>
  </si>
  <si>
    <t>DNA-directed RNA polymerase II subunit RPB11-a OS=Homo sapiens OX=9606 GN=POLR2J PE=1 SV=1</t>
  </si>
  <si>
    <t>POLR2J</t>
  </si>
  <si>
    <t>Q9NQG6</t>
  </si>
  <si>
    <t>Mitochondrial dynamics protein MID51 OS=Homo sapiens OX=9606 GN=MIEF1 PE=1 SV=1</t>
  </si>
  <si>
    <t>Q9H967</t>
  </si>
  <si>
    <t>WD repeat-containing protein 76 OS=Homo sapiens OX=9606 GN=WDR76 PE=1 SV=2</t>
  </si>
  <si>
    <t>WDR76</t>
  </si>
  <si>
    <t>P42566</t>
  </si>
  <si>
    <t>Epidermal growth factor receptor substrate 15 OS=Homo sapiens OX=9606 GN=EPS15 PE=1 SV=2</t>
  </si>
  <si>
    <t>EPS15</t>
  </si>
  <si>
    <t>Q8NHG8</t>
  </si>
  <si>
    <t>E3 ubiquitin-protein ligase ZNRF2 OS=Homo sapiens OX=9606 GN=ZNRF2 PE=1 SV=1</t>
  </si>
  <si>
    <t>ZNRF2</t>
  </si>
  <si>
    <t>Q9P2E3</t>
  </si>
  <si>
    <t>NFX1-type zinc finger-containing protein 1 OS=Homo sapiens OX=9606 GN=ZNFX1 PE=2 SV=2</t>
  </si>
  <si>
    <t>ZNFX1</t>
  </si>
  <si>
    <t>P24928</t>
  </si>
  <si>
    <t>DNA-directed RNA polymerase II subunit RPB1 OS=Homo sapiens OX=9606 GN=POLR2A PE=1 SV=2</t>
  </si>
  <si>
    <t>POLR2A</t>
  </si>
  <si>
    <t>Q6P2H3</t>
  </si>
  <si>
    <t>Centrosomal protein of 85 kDa OS=Homo sapiens OX=9606 GN=CEP85 PE=1 SV=1</t>
  </si>
  <si>
    <t>CEP85</t>
  </si>
  <si>
    <t>P06858</t>
  </si>
  <si>
    <t>Lipoprotein lipase OS=Homo sapiens OX=9606 GN=LPL PE=1 SV=1</t>
  </si>
  <si>
    <t>LPL</t>
  </si>
  <si>
    <t>Q14061</t>
  </si>
  <si>
    <t>Cytochrome c oxidase copper chaperone OS=Homo sapiens OX=9606 GN=COX17 PE=1 SV=2</t>
  </si>
  <si>
    <t>COX17</t>
  </si>
  <si>
    <t>P53803</t>
  </si>
  <si>
    <t>DNA-directed RNA polymerases I, II, and III subunit RPABC4 OS=Homo sapiens OX=9606 GN=POLR2K PE=1 SV=1</t>
  </si>
  <si>
    <t>POLR2K</t>
  </si>
  <si>
    <t>Q01664</t>
  </si>
  <si>
    <t>Transcription factor AP-4 OS=Homo sapiens OX=9606 GN=TFAP4 PE=1 SV=2</t>
  </si>
  <si>
    <t>TFAP4</t>
  </si>
  <si>
    <t>Q15019</t>
  </si>
  <si>
    <t>Septin-2 OS=Homo sapiens OX=9606 GN=SEPTIN2 PE=1 SV=1</t>
  </si>
  <si>
    <t>SEPTIN2</t>
  </si>
  <si>
    <t>Q14674</t>
  </si>
  <si>
    <t>Separin OS=Homo sapiens OX=9606 GN=ESPL1 PE=1 SV=3</t>
  </si>
  <si>
    <t>ESPL1</t>
  </si>
  <si>
    <t>Q96L92</t>
  </si>
  <si>
    <t>Sorting nexin-27 OS=Homo sapiens OX=9606 GN=SNX27 PE=1 SV=2</t>
  </si>
  <si>
    <t>SNX27</t>
  </si>
  <si>
    <t>Q4G176</t>
  </si>
  <si>
    <t>Malonate--CoA ligase ACSF3, mitochondrial OS=Homo sapiens OX=9606 GN=ACSF3 PE=1 SV=3</t>
  </si>
  <si>
    <t>ACSF3</t>
  </si>
  <si>
    <t>Q9BPZ3</t>
  </si>
  <si>
    <t>Polyadenylate-binding protein-interacting protein 2 OS=Homo sapiens OX=9606 GN=PAIP2 PE=1 SV=1</t>
  </si>
  <si>
    <t>PAIP2</t>
  </si>
  <si>
    <t>Q13415</t>
  </si>
  <si>
    <t>Origin recognition complex subunit 1 OS=Homo sapiens OX=9606 GN=ORC1 PE=1 SV=2</t>
  </si>
  <si>
    <t>ORC1</t>
  </si>
  <si>
    <t>O15541</t>
  </si>
  <si>
    <t>E3 ubiquitin-protein ligase RNF113A OS=Homo sapiens OX=9606 GN=RNF113A PE=1 SV=1</t>
  </si>
  <si>
    <t>RNF113A</t>
  </si>
  <si>
    <t>Q03001</t>
  </si>
  <si>
    <t>Dystonin OS=Homo sapiens OX=9606 GN=DST PE=1 SV=4</t>
  </si>
  <si>
    <t>DST</t>
  </si>
  <si>
    <t>O96017</t>
  </si>
  <si>
    <t>Serine/threonine-protein kinase Chk2 OS=Homo sapiens OX=9606 GN=CHEK2 PE=1 SV=1</t>
  </si>
  <si>
    <t>CHEK2</t>
  </si>
  <si>
    <t>Q5JTZ9</t>
  </si>
  <si>
    <t>Alanine--tRNA ligase, mitochondrial OS=Homo sapiens OX=9606 GN=AARS2 PE=1 SV=1</t>
  </si>
  <si>
    <t>AARS2</t>
  </si>
  <si>
    <t>Q4LE39</t>
  </si>
  <si>
    <t>AT-rich interactive domain-containing protein 4B OS=Homo sapiens OX=9606 GN=ARID4B PE=1 SV=2</t>
  </si>
  <si>
    <t>ARID4B</t>
  </si>
  <si>
    <t>P78345</t>
  </si>
  <si>
    <t>Ribonuclease P protein subunit p38 OS=Homo sapiens OX=9606 GN=RPP38 PE=1 SV=2</t>
  </si>
  <si>
    <t>RPP38</t>
  </si>
  <si>
    <t>Q7L7X3</t>
  </si>
  <si>
    <t>Serine/threonine-protein kinase TAO1 OS=Homo sapiens OX=9606 GN=TAOK1 PE=1 SV=1</t>
  </si>
  <si>
    <t>TAOK1</t>
  </si>
  <si>
    <t>O94915</t>
  </si>
  <si>
    <t>Protein furry homolog-like OS=Homo sapiens OX=9606 GN=FRYL PE=1 SV=2</t>
  </si>
  <si>
    <t>FRYL</t>
  </si>
  <si>
    <t>Q13144</t>
  </si>
  <si>
    <t>Translation initiation factor eIF-2B subunit epsilon OS=Homo sapiens OX=9606 GN=EIF2B5 PE=1 SV=3</t>
  </si>
  <si>
    <t>EIF2B5</t>
  </si>
  <si>
    <t>Q8N5I2</t>
  </si>
  <si>
    <t>Arrestin domain-containing protein 1 OS=Homo sapiens OX=9606 GN=ARRDC1 PE=1 SV=1</t>
  </si>
  <si>
    <t>ARRDC1</t>
  </si>
  <si>
    <t>P51532</t>
  </si>
  <si>
    <t>Transcription activator BRG1 OS=Homo sapiens OX=9606 GN=SMARCA4 PE=1 SV=2</t>
  </si>
  <si>
    <t>SMARCA4</t>
  </si>
  <si>
    <t>Q9H0R4</t>
  </si>
  <si>
    <t>Haloacid dehalogenase-like hydrolase domain-containing protein 2 OS=Homo sapiens OX=9606 GN=HDHD2 PE=1 SV=1</t>
  </si>
  <si>
    <t>HDHD2</t>
  </si>
  <si>
    <t>Q6ZNJ1</t>
  </si>
  <si>
    <t>Neurobeachin-like protein 2 OS=Homo sapiens OX=9606 GN=NBEAL2 PE=1 SV=2</t>
  </si>
  <si>
    <t>NBEAL2</t>
  </si>
  <si>
    <t>Q96EY1</t>
  </si>
  <si>
    <t>DnaJ homolog subfamily A member 3, mitochondrial OS=Homo sapiens OX=9606 GN=DNAJA3 PE=1 SV=2</t>
  </si>
  <si>
    <t>DNAJA3</t>
  </si>
  <si>
    <t>Q8WWV3</t>
  </si>
  <si>
    <t>Reticulon-4-interacting protein 1, mitochondrial OS=Homo sapiens OX=9606 GN=RTN4IP1 PE=1 SV=2</t>
  </si>
  <si>
    <t>RTN4IP1</t>
  </si>
  <si>
    <t>Q5MIZ7</t>
  </si>
  <si>
    <t>Serine/threonine-protein phosphatase 4 regulatory subunit 3B OS=Homo sapiens OX=9606 GN=PPP4R3B PE=1 SV=2</t>
  </si>
  <si>
    <t>PPP4R3B</t>
  </si>
  <si>
    <t>Q92615</t>
  </si>
  <si>
    <t>La-related protein 4B OS=Homo sapiens OX=9606 GN=LARP4B PE=1 SV=3</t>
  </si>
  <si>
    <t>LARP4B</t>
  </si>
  <si>
    <t>P43362</t>
  </si>
  <si>
    <t>Melanoma-associated antigen 9 OS=Homo sapiens OX=9606 GN=MAGEA9 PE=1 SV=1</t>
  </si>
  <si>
    <t>MAGEA9</t>
  </si>
  <si>
    <t>Q9Y314</t>
  </si>
  <si>
    <t>Nitric oxide synthase-interacting protein OS=Homo sapiens OX=9606 GN=NOSIP PE=1 SV=1</t>
  </si>
  <si>
    <t>NOSIP</t>
  </si>
  <si>
    <t>P19784</t>
  </si>
  <si>
    <t>Casein kinase II subunit alpha' OS=Homo sapiens OX=9606 GN=CSNK2A2 PE=1 SV=1</t>
  </si>
  <si>
    <t>CSNK2A2</t>
  </si>
  <si>
    <t>Q49A26</t>
  </si>
  <si>
    <t>Putative oxidoreductase GLYR1 OS=Homo sapiens OX=9606 GN=GLYR1 PE=1 SV=4</t>
  </si>
  <si>
    <t>GLYR1</t>
  </si>
  <si>
    <t>O76021</t>
  </si>
  <si>
    <t>Ribosomal L1 domain-containing protein 1 OS=Homo sapiens OX=9606 GN=RSL1D1 PE=1 SV=3</t>
  </si>
  <si>
    <t>RSL1D1</t>
  </si>
  <si>
    <t>P62906</t>
  </si>
  <si>
    <t>60S ribosomal protein L10a OS=Homo sapiens OX=9606 GN=RPL10A PE=1 SV=2</t>
  </si>
  <si>
    <t>RPL10A</t>
  </si>
  <si>
    <t>P14735</t>
  </si>
  <si>
    <t>Insulin-degrading enzyme OS=Homo sapiens OX=9606 GN=IDE PE=1 SV=4</t>
  </si>
  <si>
    <t>IDE</t>
  </si>
  <si>
    <t>Q9Y4X0</t>
  </si>
  <si>
    <t>AMME syndrome candidate gene 1 protein OS=Homo sapiens OX=9606 GN=AMMECR1 PE=1 SV=1</t>
  </si>
  <si>
    <t>AMMECR1</t>
  </si>
  <si>
    <t>P13284</t>
  </si>
  <si>
    <t>Gamma-interferon-inducible lysosomal thiol reductase OS=Homo sapiens OX=9606 GN=IFI30 PE=1 SV=3</t>
  </si>
  <si>
    <t>IFI30</t>
  </si>
  <si>
    <t>Q13131</t>
  </si>
  <si>
    <t>5'-AMP-activated protein kinase catalytic subunit alpha-1 OS=Homo sapiens OX=9606 GN=PRKAA1 PE=1 SV=4</t>
  </si>
  <si>
    <t>PRKAA1</t>
  </si>
  <si>
    <t>O75449</t>
  </si>
  <si>
    <t>Katanin p60 ATPase-containing subunit A1 OS=Homo sapiens OX=9606 GN=KATNA1 PE=1 SV=1</t>
  </si>
  <si>
    <t>KATNA1</t>
  </si>
  <si>
    <t>Q8NB49</t>
  </si>
  <si>
    <t>Phospholipid-transporting ATPase IG OS=Homo sapiens OX=9606 GN=ATP11C PE=1 SV=3</t>
  </si>
  <si>
    <t>ATP11C</t>
  </si>
  <si>
    <t>P42336</t>
  </si>
  <si>
    <t>Phosphatidylinositol 4,5-bisphosphate 3-kinase catalytic subunit alpha isoform OS=Homo sapiens OX=9606 GN=PIK3CA PE=1 SV=2</t>
  </si>
  <si>
    <t>PIK3CA</t>
  </si>
  <si>
    <t>Q5JTH9</t>
  </si>
  <si>
    <t>RRP12-like protein OS=Homo sapiens OX=9606 GN=RRP12 PE=1 SV=2</t>
  </si>
  <si>
    <t>RRP12</t>
  </si>
  <si>
    <t>P25205</t>
  </si>
  <si>
    <t>DNA replication licensing factor MCM3 OS=Homo sapiens OX=9606 GN=MCM3 PE=1 SV=3</t>
  </si>
  <si>
    <t>MCM3</t>
  </si>
  <si>
    <t>P46976</t>
  </si>
  <si>
    <t>Glycogenin-1 OS=Homo sapiens OX=9606 GN=GYG1 PE=1 SV=4</t>
  </si>
  <si>
    <t>GYG1</t>
  </si>
  <si>
    <t>Q69YN2</t>
  </si>
  <si>
    <t>CWF19-like protein 1 OS=Homo sapiens OX=9606 GN=CWF19L1 PE=1 SV=2</t>
  </si>
  <si>
    <t>CWF19L1</t>
  </si>
  <si>
    <t>O43414</t>
  </si>
  <si>
    <t>ERI1 exoribonuclease 3 OS=Homo sapiens OX=9606 GN=ERI3 PE=1 SV=2</t>
  </si>
  <si>
    <t>ERI3</t>
  </si>
  <si>
    <t>Q9UPN9</t>
  </si>
  <si>
    <t>E3 ubiquitin-protein ligase TRIM33 OS=Homo sapiens OX=9606 GN=TRIM33 PE=1 SV=3</t>
  </si>
  <si>
    <t>TRIM33</t>
  </si>
  <si>
    <t>Q6P587</t>
  </si>
  <si>
    <t>Acylpyruvase FAHD1, mitochondrial OS=Homo sapiens OX=9606 GN=FAHD1 PE=1 SV=2</t>
  </si>
  <si>
    <t>FAHD1</t>
  </si>
  <si>
    <t>Q9UQR1</t>
  </si>
  <si>
    <t>Zinc finger protein 148 OS=Homo sapiens OX=9606 GN=ZNF148 PE=1 SV=2</t>
  </si>
  <si>
    <t>ZNF148</t>
  </si>
  <si>
    <t>P80217</t>
  </si>
  <si>
    <t>Interferon-induced 35 kDa protein OS=Homo sapiens OX=9606 GN=IFI35 PE=1 SV=5</t>
  </si>
  <si>
    <t>IFI35</t>
  </si>
  <si>
    <t>Q9BWH6</t>
  </si>
  <si>
    <t>RNA polymerase II-associated protein 1 OS=Homo sapiens OX=9606 GN=RPAP1 PE=1 SV=3</t>
  </si>
  <si>
    <t>RPAP1</t>
  </si>
  <si>
    <t>P52209</t>
  </si>
  <si>
    <t>6-phosphogluconate dehydrogenase, decarboxylating OS=Homo sapiens OX=9606 GN=PGD PE=1 SV=3</t>
  </si>
  <si>
    <t>PGD</t>
  </si>
  <si>
    <t>Q96E39</t>
  </si>
  <si>
    <t>RNA binding motif protein, X-linked-like-1 OS=Homo sapiens OX=9606 GN=RBMXL1 PE=1 SV=1</t>
  </si>
  <si>
    <t>RBMXL1</t>
  </si>
  <si>
    <t>Q9Y376</t>
  </si>
  <si>
    <t>Calcium-binding protein 39 OS=Homo sapiens OX=9606 GN=CAB39 PE=1 SV=1</t>
  </si>
  <si>
    <t>CAB39</t>
  </si>
  <si>
    <t>P30153</t>
  </si>
  <si>
    <t>Serine/threonine-protein phosphatase 2A 65 kDa regulatory subunit A alpha isoform OS=Homo sapiens OX=9606 GN=PPP2R1A PE=1 SV=4</t>
  </si>
  <si>
    <t>PPP2R1A</t>
  </si>
  <si>
    <t>Q7KZ85</t>
  </si>
  <si>
    <t>Transcription elongation factor SPT6 OS=Homo sapiens OX=9606 GN=SUPT6H PE=1 SV=2</t>
  </si>
  <si>
    <t>SUPT6H</t>
  </si>
  <si>
    <t>Q12857</t>
  </si>
  <si>
    <t>Nuclear factor 1 A-type OS=Homo sapiens OX=9606 GN=NFIA PE=1 SV=2</t>
  </si>
  <si>
    <t>NFIA</t>
  </si>
  <si>
    <t>O60725</t>
  </si>
  <si>
    <t>Protein-S-isoprenylcysteine O-methyltransferase OS=Homo sapiens OX=9606 GN=ICMT PE=1 SV=1</t>
  </si>
  <si>
    <t>ICMT</t>
  </si>
  <si>
    <t>Q14164</t>
  </si>
  <si>
    <t>Inhibitor of nuclear factor kappa-B kinase subunit epsilon OS=Homo sapiens OX=9606 GN=IKBKE PE=1 SV=1</t>
  </si>
  <si>
    <t>IKBKE</t>
  </si>
  <si>
    <t>P17900</t>
  </si>
  <si>
    <t>Ganglioside GM2 activator OS=Homo sapiens OX=9606 GN=GM2A PE=1 SV=4</t>
  </si>
  <si>
    <t>GM2A</t>
  </si>
  <si>
    <t>Q9Y2Y1</t>
  </si>
  <si>
    <t>DNA-directed RNA polymerase III subunit RPC10 OS=Homo sapiens OX=9606 GN=POLR3K PE=1 SV=2</t>
  </si>
  <si>
    <t>POLR3K</t>
  </si>
  <si>
    <t>Q9Y5Q9</t>
  </si>
  <si>
    <t>General transcription factor 3C polypeptide 3 OS=Homo sapiens OX=9606 GN=GTF3C3 PE=1 SV=1</t>
  </si>
  <si>
    <t>GTF3C3</t>
  </si>
  <si>
    <t>P52701</t>
  </si>
  <si>
    <t>DNA mismatch repair protein Msh6 OS=Homo sapiens OX=9606 GN=MSH6 PE=1 SV=2</t>
  </si>
  <si>
    <t>MSH6</t>
  </si>
  <si>
    <t>P49750</t>
  </si>
  <si>
    <t>YLP motif-containing protein 1 OS=Homo sapiens OX=9606 GN=YLPM1 PE=1 SV=4</t>
  </si>
  <si>
    <t>YLPM1</t>
  </si>
  <si>
    <t>Q9NRW4</t>
  </si>
  <si>
    <t>Dual specificity protein phosphatase 22 OS=Homo sapiens OX=9606 GN=DUSP22 PE=1 SV=1</t>
  </si>
  <si>
    <t>DUSP22</t>
  </si>
  <si>
    <t>Q99590</t>
  </si>
  <si>
    <t>Protein SCAF11 OS=Homo sapiens OX=9606 GN=SCAF11 PE=1 SV=2</t>
  </si>
  <si>
    <t>SCAF11</t>
  </si>
  <si>
    <t>Q5U5X0</t>
  </si>
  <si>
    <t>Complex III assembly factor LYRM7 OS=Homo sapiens OX=9606 GN=LYRM7 PE=1 SV=1</t>
  </si>
  <si>
    <t>LYRM7</t>
  </si>
  <si>
    <t>Q8IU68</t>
  </si>
  <si>
    <t>Transmembrane channel-like protein 8 OS=Homo sapiens OX=9606 GN=TMC8 PE=1 SV=1</t>
  </si>
  <si>
    <t>TMC8</t>
  </si>
  <si>
    <t>O15031</t>
  </si>
  <si>
    <t>Plexin-B2 OS=Homo sapiens OX=9606 GN=PLXNB2 PE=1 SV=3</t>
  </si>
  <si>
    <t>PLXNB2</t>
  </si>
  <si>
    <t>Q9BWM7</t>
  </si>
  <si>
    <t>Sideroflexin-3 OS=Homo sapiens OX=9606 GN=SFXN3 PE=1 SV=3</t>
  </si>
  <si>
    <t>SFXN3</t>
  </si>
  <si>
    <t>Q15102</t>
  </si>
  <si>
    <t>Platelet-activating factor acetylhydrolase IB subunit gamma OS=Homo sapiens OX=9606 GN=PAFAH1B3 PE=1 SV=1</t>
  </si>
  <si>
    <t>PAFAH1B3</t>
  </si>
  <si>
    <t>P36871</t>
  </si>
  <si>
    <t>Phosphoglucomutase-1 OS=Homo sapiens OX=9606 GN=PGM1 PE=1 SV=3</t>
  </si>
  <si>
    <t>PGM1</t>
  </si>
  <si>
    <t>O75629</t>
  </si>
  <si>
    <t>Protein CREG1 OS=Homo sapiens OX=9606 GN=CREG1 PE=1 SV=1</t>
  </si>
  <si>
    <t>CREG1</t>
  </si>
  <si>
    <t>Q9NY93</t>
  </si>
  <si>
    <t>Probable ATP-dependent RNA helicase DDX56 OS=Homo sapiens OX=9606 GN=DDX56 PE=1 SV=1</t>
  </si>
  <si>
    <t>DDX56</t>
  </si>
  <si>
    <t>O94913</t>
  </si>
  <si>
    <t>Pre-mRNA cleavage complex 2 protein Pcf11 OS=Homo sapiens OX=9606 GN=PCF11 PE=1 SV=3</t>
  </si>
  <si>
    <t>PCF11</t>
  </si>
  <si>
    <t>Q7L2J0</t>
  </si>
  <si>
    <t>7SK snRNA methylphosphate capping enzyme OS=Homo sapiens OX=9606 GN=MEPCE PE=1 SV=1</t>
  </si>
  <si>
    <t>MEPCE</t>
  </si>
  <si>
    <t>Q7L5N1</t>
  </si>
  <si>
    <t>COP9 signalosome complex subunit 6 OS=Homo sapiens OX=9606 GN=COPS6 PE=1 SV=1</t>
  </si>
  <si>
    <t>COPS6</t>
  </si>
  <si>
    <t>P61201</t>
  </si>
  <si>
    <t>COP9 signalosome complex subunit 2 OS=Homo sapiens OX=9606 GN=COPS2 PE=1 SV=1</t>
  </si>
  <si>
    <t>COPS2</t>
  </si>
  <si>
    <t>P20585</t>
  </si>
  <si>
    <t>DNA mismatch repair protein Msh3 OS=Homo sapiens OX=9606 GN=MSH3 PE=1 SV=4</t>
  </si>
  <si>
    <t>MSH3</t>
  </si>
  <si>
    <t>Q99714</t>
  </si>
  <si>
    <t>3-hydroxyacyl-CoA dehydrogenase type-2 OS=Homo sapiens OX=9606 GN=HSD17B10 PE=1 SV=3</t>
  </si>
  <si>
    <t>HSD17B10</t>
  </si>
  <si>
    <t>P00568</t>
  </si>
  <si>
    <t>Adenylate kinase isoenzyme 1 OS=Homo sapiens OX=9606 GN=AK1 PE=1 SV=3</t>
  </si>
  <si>
    <t>AK1</t>
  </si>
  <si>
    <t>Q3KQV9</t>
  </si>
  <si>
    <t>UDP-N-acetylhexosamine pyrophosphorylase-like protein 1 OS=Homo sapiens OX=9606 GN=UAP1L1 PE=1 SV=2</t>
  </si>
  <si>
    <t>UAP1L1</t>
  </si>
  <si>
    <t>P51965</t>
  </si>
  <si>
    <t>Ubiquitin-conjugating enzyme E2 E1 OS=Homo sapiens OX=9606 GN=UBE2E1 PE=1 SV=1</t>
  </si>
  <si>
    <t>UBE2E1</t>
  </si>
  <si>
    <t>Q9Y6V7</t>
  </si>
  <si>
    <t>Probable ATP-dependent RNA helicase DDX49 OS=Homo sapiens OX=9606 GN=DDX49 PE=1 SV=1</t>
  </si>
  <si>
    <t>DDX49</t>
  </si>
  <si>
    <t>P60983</t>
  </si>
  <si>
    <t>Glia maturation factor beta OS=Homo sapiens OX=9606 GN=GMFB PE=1 SV=2</t>
  </si>
  <si>
    <t>GMFB</t>
  </si>
  <si>
    <t>Q9UI10</t>
  </si>
  <si>
    <t>Translation initiation factor eIF-2B subunit delta OS=Homo sapiens OX=9606 GN=EIF2B4 PE=1 SV=2</t>
  </si>
  <si>
    <t>EIF2B4</t>
  </si>
  <si>
    <t>Q9H1K1</t>
  </si>
  <si>
    <t>Iron-sulfur cluster assembly enzyme ISCU, mitochondrial OS=Homo sapiens OX=9606 GN=ISCU PE=1 SV=2</t>
  </si>
  <si>
    <t>ISCU</t>
  </si>
  <si>
    <t>Q9UID3</t>
  </si>
  <si>
    <t>Vacuolar protein sorting-associated protein 51 homolog OS=Homo sapiens OX=9606 GN=VPS51 PE=1 SV=2</t>
  </si>
  <si>
    <t>VPS51</t>
  </si>
  <si>
    <t>P11274</t>
  </si>
  <si>
    <t>Breakpoint cluster region protein OS=Homo sapiens OX=9606 GN=BCR PE=1 SV=2</t>
  </si>
  <si>
    <t>BCR</t>
  </si>
  <si>
    <t>Q2NKX8</t>
  </si>
  <si>
    <t>DNA excision repair protein ERCC-6-like OS=Homo sapiens OX=9606 GN=ERCC6L PE=1 SV=1</t>
  </si>
  <si>
    <t>ERCC6L</t>
  </si>
  <si>
    <t>Q99708</t>
  </si>
  <si>
    <t>DNA endonuclease RBBP8 OS=Homo sapiens OX=9606 GN=RBBP8 PE=1 SV=2</t>
  </si>
  <si>
    <t>RBBP8</t>
  </si>
  <si>
    <t>Q9BZZ5</t>
  </si>
  <si>
    <t>Apoptosis inhibitor 5 OS=Homo sapiens OX=9606 GN=API5 PE=1 SV=3</t>
  </si>
  <si>
    <t>API5</t>
  </si>
  <si>
    <t>Q9HBR0</t>
  </si>
  <si>
    <t>Putative sodium-coupled neutral amino acid transporter 10 OS=Homo sapiens OX=9606 GN=SLC38A10 PE=1 SV=2</t>
  </si>
  <si>
    <t>SLC38A10</t>
  </si>
  <si>
    <t>Q14146</t>
  </si>
  <si>
    <t>Unhealthy ribosome biogenesis protein 2 homolog OS=Homo sapiens OX=9606 GN=URB2 PE=1 SV=2</t>
  </si>
  <si>
    <t>URB2</t>
  </si>
  <si>
    <t>P25445</t>
  </si>
  <si>
    <t>Tumor necrosis factor receptor superfamily member 6 OS=Homo sapiens OX=9606 GN=FAS PE=1 SV=1</t>
  </si>
  <si>
    <t>FAS</t>
  </si>
  <si>
    <t>P18583</t>
  </si>
  <si>
    <t>Protein SON OS=Homo sapiens OX=9606 GN=SON PE=1 SV=4</t>
  </si>
  <si>
    <t>SON</t>
  </si>
  <si>
    <t>Q9H0E2</t>
  </si>
  <si>
    <t>Toll-interacting protein OS=Homo sapiens OX=9606 GN=TOLLIP PE=1 SV=1</t>
  </si>
  <si>
    <t>TOLLIP</t>
  </si>
  <si>
    <t>Q9Y5K6</t>
  </si>
  <si>
    <t>CD2-associated protein OS=Homo sapiens OX=9606 GN=CD2AP PE=1 SV=1</t>
  </si>
  <si>
    <t>CD2AP</t>
  </si>
  <si>
    <t>Q9Y2K7</t>
  </si>
  <si>
    <t>Lysine-specific demethylase 2A OS=Homo sapiens OX=9606 GN=KDM2A PE=1 SV=3</t>
  </si>
  <si>
    <t>KDM2A</t>
  </si>
  <si>
    <t>Q9UGV2</t>
  </si>
  <si>
    <t>Protein NDRG3 OS=Homo sapiens OX=9606 GN=NDRG3 PE=1 SV=2</t>
  </si>
  <si>
    <t>NDRG3</t>
  </si>
  <si>
    <t>P25325</t>
  </si>
  <si>
    <t>3-mercaptopyruvate sulfurtransferase OS=Homo sapiens OX=9606 GN=MPST PE=1 SV=3</t>
  </si>
  <si>
    <t>MPST</t>
  </si>
  <si>
    <t>Q9H2P0</t>
  </si>
  <si>
    <t>Activity-dependent neuroprotector homeobox protein OS=Homo sapiens OX=9606 GN=ADNP PE=1 SV=1</t>
  </si>
  <si>
    <t>ADNP</t>
  </si>
  <si>
    <t>Q9UHI6</t>
  </si>
  <si>
    <t>Probable ATP-dependent RNA helicase DDX20 OS=Homo sapiens OX=9606 GN=DDX20 PE=1 SV=2</t>
  </si>
  <si>
    <t>DDX20</t>
  </si>
  <si>
    <t>Q9NX02</t>
  </si>
  <si>
    <t>NACHT, LRR and PYD domains-containing protein 2 OS=Homo sapiens OX=9606 GN=NLRP2 PE=1 SV=1</t>
  </si>
  <si>
    <t>NLRP2</t>
  </si>
  <si>
    <t>P46100</t>
  </si>
  <si>
    <t>Transcriptional regulator ATRX OS=Homo sapiens OX=9606 GN=ATRX PE=1 SV=5</t>
  </si>
  <si>
    <t>ATRX</t>
  </si>
  <si>
    <t>Q9Y487</t>
  </si>
  <si>
    <t>V-type proton ATPase 116 kDa subunit a isoform 2 OS=Homo sapiens OX=9606 GN=ATP6V0A2 PE=1 SV=2</t>
  </si>
  <si>
    <t>ATP6V0A2</t>
  </si>
  <si>
    <t>Q96TA1</t>
  </si>
  <si>
    <t>Protein Niban 2 OS=Homo sapiens OX=9606 GN=NIBAN2 PE=1 SV=3</t>
  </si>
  <si>
    <t>NIBAN2</t>
  </si>
  <si>
    <t>Q92900</t>
  </si>
  <si>
    <t>Regulator of nonsense transcripts 1 OS=Homo sapiens OX=9606 GN=UPF1 PE=1 SV=2</t>
  </si>
  <si>
    <t>UPF1</t>
  </si>
  <si>
    <t>Q86V48</t>
  </si>
  <si>
    <t>Leucine zipper protein 1 OS=Homo sapiens OX=9606 GN=LUZP1 PE=1 SV=2</t>
  </si>
  <si>
    <t>LUZP1</t>
  </si>
  <si>
    <t>P32969</t>
  </si>
  <si>
    <t>60S ribosomal protein L9 OS=Homo sapiens OX=9606 GN=RPL9 PE=1 SV=1</t>
  </si>
  <si>
    <t>RPL9</t>
  </si>
  <si>
    <t>Q8WVT3</t>
  </si>
  <si>
    <t>Trafficking protein particle complex subunit 12 OS=Homo sapiens OX=9606 GN=TRAPPC12 PE=1 SV=3</t>
  </si>
  <si>
    <t>TRAPPC12</t>
  </si>
  <si>
    <t>Q9GZM5</t>
  </si>
  <si>
    <t>Protein YIPF3 OS=Homo sapiens OX=9606 GN=YIPF3 PE=1 SV=1</t>
  </si>
  <si>
    <t>YIPF3</t>
  </si>
  <si>
    <t>Q9ULA0</t>
  </si>
  <si>
    <t>Aspartyl aminopeptidase OS=Homo sapiens OX=9606 GN=DNPEP PE=1 SV=1</t>
  </si>
  <si>
    <t>DNPEP</t>
  </si>
  <si>
    <t>Q99808</t>
  </si>
  <si>
    <t>Equilibrative nucleoside transporter 1 OS=Homo sapiens OX=9606 GN=SLC29A1 PE=1 SV=3</t>
  </si>
  <si>
    <t>SLC29A1</t>
  </si>
  <si>
    <t>Q9BVS5</t>
  </si>
  <si>
    <t>tRNA (adenine(58)-N(1))-methyltransferase, mitochondrial OS=Homo sapiens OX=9606 GN=TRMT61B PE=1 SV=2</t>
  </si>
  <si>
    <t>TRMT61B</t>
  </si>
  <si>
    <t>Q6DKI1</t>
  </si>
  <si>
    <t>60S ribosomal protein L7-like 1 OS=Homo sapiens OX=9606 GN=RPL7L1 PE=1 SV=2</t>
  </si>
  <si>
    <t>RPL7L1</t>
  </si>
  <si>
    <t>P49790</t>
  </si>
  <si>
    <t>Nuclear pore complex protein Nup153 OS=Homo sapiens OX=9606 GN=NUP153 PE=1 SV=2</t>
  </si>
  <si>
    <t>NUP153</t>
  </si>
  <si>
    <t>Q7Z5R6</t>
  </si>
  <si>
    <t>Amyloid beta A4 precursor protein-binding family B member 1-interacting protein OS=Homo sapiens OX=9606 GN=APBB1IP PE=1 SV=1</t>
  </si>
  <si>
    <t>APBB1IP</t>
  </si>
  <si>
    <t>Q96NY9</t>
  </si>
  <si>
    <t>Crossover junction endonuclease MUS81 OS=Homo sapiens OX=9606 GN=MUS81 PE=1 SV=3</t>
  </si>
  <si>
    <t>MUS81</t>
  </si>
  <si>
    <t>Q14847</t>
  </si>
  <si>
    <t>LIM and SH3 domain protein 1 OS=Homo sapiens OX=9606 GN=LASP1 PE=1 SV=2</t>
  </si>
  <si>
    <t>LASP1</t>
  </si>
  <si>
    <t>P55060</t>
  </si>
  <si>
    <t>Exportin-2 OS=Homo sapiens OX=9606 GN=CSE1L PE=1 SV=3</t>
  </si>
  <si>
    <t>CSE1L</t>
  </si>
  <si>
    <t>Q9UIM3</t>
  </si>
  <si>
    <t>FK506-binding protein-like OS=Homo sapiens OX=9606 GN=FKBPL PE=1 SV=1</t>
  </si>
  <si>
    <t>FKBPL</t>
  </si>
  <si>
    <t>Q8IUC6</t>
  </si>
  <si>
    <t>TIR domain-containing adapter molecule 1 OS=Homo sapiens OX=9606 GN=TICAM1 PE=1 SV=1</t>
  </si>
  <si>
    <t>TICAM1</t>
  </si>
  <si>
    <t>Q96S55</t>
  </si>
  <si>
    <t>ATPase WRNIP1 OS=Homo sapiens OX=9606 GN=WRNIP1 PE=1 SV=2</t>
  </si>
  <si>
    <t>WRNIP1</t>
  </si>
  <si>
    <t>Q9Y394</t>
  </si>
  <si>
    <t>Dehydrogenase/reductase SDR family member 7 OS=Homo sapiens OX=9606 GN=DHRS7 PE=1 SV=1</t>
  </si>
  <si>
    <t>DHRS7</t>
  </si>
  <si>
    <t>Q9Y315</t>
  </si>
  <si>
    <t>Deoxyribose-phosphate aldolase OS=Homo sapiens OX=9606 GN=DERA PE=1 SV=2</t>
  </si>
  <si>
    <t>DERA</t>
  </si>
  <si>
    <t>Q96HE9</t>
  </si>
  <si>
    <t>Proline-rich protein 11 OS=Homo sapiens OX=9606 GN=PRR11 PE=1 SV=1</t>
  </si>
  <si>
    <t>PRR11</t>
  </si>
  <si>
    <t>Q13769</t>
  </si>
  <si>
    <t>THO complex subunit 5 homolog OS=Homo sapiens OX=9606 GN=THOC5 PE=1 SV=2</t>
  </si>
  <si>
    <t>THOC5</t>
  </si>
  <si>
    <t>Q9H9L3</t>
  </si>
  <si>
    <t>Interferon-stimulated 20 kDa exonuclease-like 2 OS=Homo sapiens OX=9606 GN=ISG20L2 PE=1 SV=1</t>
  </si>
  <si>
    <t>ISG20L2</t>
  </si>
  <si>
    <t>Q6DD88</t>
  </si>
  <si>
    <t>Atlastin-3 OS=Homo sapiens OX=9606 GN=ATL3 PE=1 SV=1</t>
  </si>
  <si>
    <t>ATL3</t>
  </si>
  <si>
    <t>Q5VT06</t>
  </si>
  <si>
    <t>Centrosome-associated protein 350 OS=Homo sapiens OX=9606 GN=CEP350 PE=1 SV=1</t>
  </si>
  <si>
    <t>CEP350</t>
  </si>
  <si>
    <t>P83111</t>
  </si>
  <si>
    <t>Serine beta-lactamase-like protein LACTB, mitochondrial OS=Homo sapiens OX=9606 GN=LACTB PE=1 SV=2</t>
  </si>
  <si>
    <t>LACTB</t>
  </si>
  <si>
    <t>P50750</t>
  </si>
  <si>
    <t>Cyclin-dependent kinase 9 OS=Homo sapiens OX=9606 GN=CDK9 PE=1 SV=3</t>
  </si>
  <si>
    <t>CDK9</t>
  </si>
  <si>
    <t>O60927</t>
  </si>
  <si>
    <t>E3 ubiquitin-protein ligase PPP1R11 OS=Homo sapiens OX=9606 GN=PPP1R11 PE=1 SV=1</t>
  </si>
  <si>
    <t>PPP1R11</t>
  </si>
  <si>
    <t>O75962</t>
  </si>
  <si>
    <t>Triple functional domain protein OS=Homo sapiens OX=9606 GN=TRIO PE=1 SV=2</t>
  </si>
  <si>
    <t>TRIO</t>
  </si>
  <si>
    <t>Q6P161</t>
  </si>
  <si>
    <t>39S ribosomal protein L54, mitochondrial OS=Homo sapiens OX=9606 GN=MRPL54 PE=1 SV=1</t>
  </si>
  <si>
    <t>MRPL54</t>
  </si>
  <si>
    <t>Q8NE71</t>
  </si>
  <si>
    <t>ATP-binding cassette sub-family F member 1 OS=Homo sapiens OX=9606 GN=ABCF1 PE=1 SV=2</t>
  </si>
  <si>
    <t>ABCF1</t>
  </si>
  <si>
    <t>P38159</t>
  </si>
  <si>
    <t>RNA-binding motif protein, X chromosome OS=Homo sapiens OX=9606 GN=RBMX PE=1 SV=3</t>
  </si>
  <si>
    <t>RBMX</t>
  </si>
  <si>
    <t>P23526</t>
  </si>
  <si>
    <t>Adenosylhomocysteinase OS=Homo sapiens OX=9606 GN=AHCY PE=1 SV=4</t>
  </si>
  <si>
    <t>AHCY</t>
  </si>
  <si>
    <t>Q96EY7</t>
  </si>
  <si>
    <t>Pentatricopeptide repeat domain-containing protein 3, mitochondrial OS=Homo sapiens OX=9606 GN=PTCD3 PE=1 SV=3</t>
  </si>
  <si>
    <t>PTCD3</t>
  </si>
  <si>
    <t>Q8WUX1</t>
  </si>
  <si>
    <t>Sodium-coupled neutral amino acid transporter 5 OS=Homo sapiens OX=9606 GN=SLC38A5 PE=1 SV=1</t>
  </si>
  <si>
    <t>SLC38A5</t>
  </si>
  <si>
    <t>Q9H3H3</t>
  </si>
  <si>
    <t>UPF0696 protein C11orf68 OS=Homo sapiens OX=9606 GN=C11orf68 PE=1 SV=3</t>
  </si>
  <si>
    <t>C11orf68</t>
  </si>
  <si>
    <t>O94888</t>
  </si>
  <si>
    <t>UBX domain-containing protein 7 OS=Homo sapiens OX=9606 GN=UBXN7 PE=1 SV=2</t>
  </si>
  <si>
    <t>UBXN7</t>
  </si>
  <si>
    <t>P54819</t>
  </si>
  <si>
    <t>Adenylate kinase 2, mitochondrial OS=Homo sapiens OX=9606 GN=AK2 PE=1 SV=2</t>
  </si>
  <si>
    <t>AK2</t>
  </si>
  <si>
    <t>O14646</t>
  </si>
  <si>
    <t>Chromodomain-helicase-DNA-binding protein 1 OS=Homo sapiens OX=9606 GN=CHD1 PE=1 SV=2</t>
  </si>
  <si>
    <t>CHD1</t>
  </si>
  <si>
    <t>Q7L2H7</t>
  </si>
  <si>
    <t>Eukaryotic translation initiation factor 3 subunit M OS=Homo sapiens OX=9606 GN=EIF3M PE=1 SV=1</t>
  </si>
  <si>
    <t>EIF3M</t>
  </si>
  <si>
    <t>Q9Y2Q3</t>
  </si>
  <si>
    <t>Glutathione S-transferase kappa 1 OS=Homo sapiens OX=9606 GN=GSTK1 PE=1 SV=3</t>
  </si>
  <si>
    <t>GSTK1</t>
  </si>
  <si>
    <t>O15355</t>
  </si>
  <si>
    <t>Protein phosphatase 1G OS=Homo sapiens OX=9606 GN=PPM1G PE=1 SV=1</t>
  </si>
  <si>
    <t>PPM1G</t>
  </si>
  <si>
    <t>O95433</t>
  </si>
  <si>
    <t>Activator of 90 kDa heat shock protein ATPase homolog 1 OS=Homo sapiens OX=9606 GN=AHSA1 PE=1 SV=1</t>
  </si>
  <si>
    <t>AHSA1</t>
  </si>
  <si>
    <t>Q15365</t>
  </si>
  <si>
    <t>Poly(rC)-binding protein 1 OS=Homo sapiens OX=9606 GN=PCBP1 PE=1 SV=2</t>
  </si>
  <si>
    <t>PCBP1</t>
  </si>
  <si>
    <t>Q92974</t>
  </si>
  <si>
    <t>Rho guanine nucleotide exchange factor 2 OS=Homo sapiens OX=9606 GN=ARHGEF2 PE=1 SV=4</t>
  </si>
  <si>
    <t>ARHGEF2</t>
  </si>
  <si>
    <t>Q9NUQ9</t>
  </si>
  <si>
    <t>Protein FAM49B OS=Homo sapiens OX=9606 GN=FAM49B PE=1 SV=1</t>
  </si>
  <si>
    <t>FAM49B</t>
  </si>
  <si>
    <t>P52788</t>
  </si>
  <si>
    <t>Spermine synthase OS=Homo sapiens OX=9606 GN=SMS PE=1 SV=2</t>
  </si>
  <si>
    <t>SMS</t>
  </si>
  <si>
    <t>P51812</t>
  </si>
  <si>
    <t>Ribosomal protein S6 kinase alpha-3 OS=Homo sapiens OX=9606 GN=RPS6KA3 PE=1 SV=1</t>
  </si>
  <si>
    <t>RPS6KA3</t>
  </si>
  <si>
    <t>Q8IX01</t>
  </si>
  <si>
    <t>SURP and G-patch domain-containing protein 2 OS=Homo sapiens OX=9606 GN=SUGP2 PE=1 SV=2</t>
  </si>
  <si>
    <t>SUGP2</t>
  </si>
  <si>
    <t>O00743</t>
  </si>
  <si>
    <t>Serine/threonine-protein phosphatase 6 catalytic subunit OS=Homo sapiens OX=9606 GN=PPP6C PE=1 SV=1</t>
  </si>
  <si>
    <t>PPP6C</t>
  </si>
  <si>
    <t>Q5T2E6</t>
  </si>
  <si>
    <t>Armadillo-like helical domain-containing protein 3 OS=Homo sapiens OX=9606 GN=ARMH3 PE=1 SV=1</t>
  </si>
  <si>
    <t>ARMH3</t>
  </si>
  <si>
    <t>P32322</t>
  </si>
  <si>
    <t>Pyrroline-5-carboxylate reductase 1, mitochondrial OS=Homo sapiens OX=9606 GN=PYCR1 PE=1 SV=2</t>
  </si>
  <si>
    <t>PYCR1</t>
  </si>
  <si>
    <t>Q96IR7</t>
  </si>
  <si>
    <t>4-hydroxyphenylpyruvate dioxygenase-like protein OS=Homo sapiens OX=9606 GN=HPDL PE=1 SV=1</t>
  </si>
  <si>
    <t>HPDL</t>
  </si>
  <si>
    <t>P05067</t>
  </si>
  <si>
    <t>Amyloid-beta precursor protein OS=Homo sapiens OX=9606 GN=APP PE=1 SV=3</t>
  </si>
  <si>
    <t>APP</t>
  </si>
  <si>
    <t>O75530</t>
  </si>
  <si>
    <t>Polycomb protein EED OS=Homo sapiens OX=9606 GN=EED PE=1 SV=2</t>
  </si>
  <si>
    <t>EED</t>
  </si>
  <si>
    <t>Q8NAF0</t>
  </si>
  <si>
    <t>Zinc finger protein 579 OS=Homo sapiens OX=9606 GN=ZNF579 PE=1 SV=2</t>
  </si>
  <si>
    <t>ZNF579</t>
  </si>
  <si>
    <t>Q15165</t>
  </si>
  <si>
    <t>Serum paraoxonase/arylesterase 2 OS=Homo sapiens OX=9606 GN=PON2 PE=1 SV=4</t>
  </si>
  <si>
    <t>PON2</t>
  </si>
  <si>
    <t>P35611</t>
  </si>
  <si>
    <t>Alpha-adducin OS=Homo sapiens OX=9606 GN=ADD1 PE=1 SV=2</t>
  </si>
  <si>
    <t>ADD1</t>
  </si>
  <si>
    <t>Q9UNY4</t>
  </si>
  <si>
    <t>Transcription termination factor 2 OS=Homo sapiens OX=9606 GN=TTF2 PE=1 SV=2</t>
  </si>
  <si>
    <t>TTF2</t>
  </si>
  <si>
    <t>O75533</t>
  </si>
  <si>
    <t>Splicing factor 3B subunit 1 OS=Homo sapiens OX=9606 GN=SF3B1 PE=1 SV=3</t>
  </si>
  <si>
    <t>SF3B1</t>
  </si>
  <si>
    <t>Q14966</t>
  </si>
  <si>
    <t>Zinc finger protein 638 OS=Homo sapiens OX=9606 GN=ZNF638 PE=1 SV=2</t>
  </si>
  <si>
    <t>ZNF638</t>
  </si>
  <si>
    <t>O43237</t>
  </si>
  <si>
    <t>Cytoplasmic dynein 1 light intermediate chain 2 OS=Homo sapiens OX=9606 GN=DYNC1LI2 PE=1 SV=1</t>
  </si>
  <si>
    <t>DYNC1LI2</t>
  </si>
  <si>
    <t>Q12959</t>
  </si>
  <si>
    <t>Disks large homolog 1 OS=Homo sapiens OX=9606 GN=DLG1 PE=1 SV=2</t>
  </si>
  <si>
    <t>DLG1</t>
  </si>
  <si>
    <t>Q8NHY2</t>
  </si>
  <si>
    <t>E3 ubiquitin-protein ligase COP1 OS=Homo sapiens OX=9606 GN=COP1 PE=1 SV=1</t>
  </si>
  <si>
    <t>COP1</t>
  </si>
  <si>
    <t>Q9Y262</t>
  </si>
  <si>
    <t>Eukaryotic translation initiation factor 3 subunit L OS=Homo sapiens OX=9606 GN=EIF3L PE=1 SV=1</t>
  </si>
  <si>
    <t>EIF3L</t>
  </si>
  <si>
    <t>O00244</t>
  </si>
  <si>
    <t>Copper transport protein ATOX1 OS=Homo sapiens OX=9606 GN=ATOX1 PE=1 SV=1</t>
  </si>
  <si>
    <t>ATOX1</t>
  </si>
  <si>
    <t>P26572</t>
  </si>
  <si>
    <t>Alpha-1,3-mannosyl-glycoprotein 2-beta-N-acetylglucosaminyltransferase OS=Homo sapiens OX=9606 GN=MGAT1 PE=1 SV=2</t>
  </si>
  <si>
    <t>MGAT1</t>
  </si>
  <si>
    <t>P53992</t>
  </si>
  <si>
    <t>Protein transport protein Sec24C OS=Homo sapiens OX=9606 GN=SEC24C PE=1 SV=3</t>
  </si>
  <si>
    <t>SEC24C</t>
  </si>
  <si>
    <t>Q8WX92</t>
  </si>
  <si>
    <t>Negative elongation factor B OS=Homo sapiens OX=9606 GN=NELFB PE=1 SV=1</t>
  </si>
  <si>
    <t>NELFB</t>
  </si>
  <si>
    <t>Q9BVC4</t>
  </si>
  <si>
    <t>Target of rapamycin complex subunit LST8 OS=Homo sapiens OX=9606 GN=MLST8 PE=1 SV=1</t>
  </si>
  <si>
    <t>MLST8</t>
  </si>
  <si>
    <t>P00367</t>
  </si>
  <si>
    <t>Glutamate dehydrogenase 1, mitochondrial OS=Homo sapiens OX=9606 GN=GLUD1 PE=1 SV=2</t>
  </si>
  <si>
    <t>GLUD1</t>
  </si>
  <si>
    <t>Q9Y6A1</t>
  </si>
  <si>
    <t>Protein O-mannosyl-transferase 1 OS=Homo sapiens OX=9606 GN=POMT1 PE=1 SV=3</t>
  </si>
  <si>
    <t>POMT1</t>
  </si>
  <si>
    <t>Q9Y221</t>
  </si>
  <si>
    <t>60S ribosome subunit biogenesis protein NIP7 homolog OS=Homo sapiens OX=9606 GN=NIP7 PE=1 SV=1</t>
  </si>
  <si>
    <t>NIP7</t>
  </si>
  <si>
    <t>Q9UGQ3</t>
  </si>
  <si>
    <t>Solute carrier family 2, facilitated glucose transporter member 6 OS=Homo sapiens OX=9606 GN=SLC2A6 PE=1 SV=2</t>
  </si>
  <si>
    <t>SLC2A6</t>
  </si>
  <si>
    <t>O43395</t>
  </si>
  <si>
    <t>U4/U6 small nuclear ribonucleoprotein Prp3 OS=Homo sapiens OX=9606 GN=PRPF3 PE=1 SV=2</t>
  </si>
  <si>
    <t>PRPF3</t>
  </si>
  <si>
    <t>P13987</t>
  </si>
  <si>
    <t>CD59 glycoprotein OS=Homo sapiens OX=9606 GN=CD59 PE=1 SV=1</t>
  </si>
  <si>
    <t>CD59</t>
  </si>
  <si>
    <t>P62495</t>
  </si>
  <si>
    <t>Eukaryotic peptide chain release factor subunit 1 OS=Homo sapiens OX=9606 GN=ETF1 PE=1 SV=3</t>
  </si>
  <si>
    <t>ETF1</t>
  </si>
  <si>
    <t>O00186</t>
  </si>
  <si>
    <t>Syntaxin-binding protein 3 OS=Homo sapiens OX=9606 GN=STXBP3 PE=1 SV=2</t>
  </si>
  <si>
    <t>STXBP3</t>
  </si>
  <si>
    <t>Q9NVG8</t>
  </si>
  <si>
    <t>TBC1 domain family member 13 OS=Homo sapiens OX=9606 GN=TBC1D13 PE=1 SV=3</t>
  </si>
  <si>
    <t>TBC1D13</t>
  </si>
  <si>
    <t>P32246</t>
  </si>
  <si>
    <t>C-C chemokine receptor type 1 OS=Homo sapiens OX=9606 GN=CCR1 PE=1 SV=1</t>
  </si>
  <si>
    <t>CCR1</t>
  </si>
  <si>
    <t>Q5K651</t>
  </si>
  <si>
    <t>Sterile alpha motif domain-containing protein 9 OS=Homo sapiens OX=9606 GN=SAMD9 PE=1 SV=1</t>
  </si>
  <si>
    <t>SAMD9</t>
  </si>
  <si>
    <t>Q5XPI4</t>
  </si>
  <si>
    <t>E3 ubiquitin-protein ligase RNF123 OS=Homo sapiens OX=9606 GN=RNF123 PE=1 SV=1</t>
  </si>
  <si>
    <t>RNF123</t>
  </si>
  <si>
    <t>Q86W56</t>
  </si>
  <si>
    <t>Poly(ADP-ribose) glycohydrolase OS=Homo sapiens OX=9606 GN=PARG PE=1 SV=1</t>
  </si>
  <si>
    <t>PARG</t>
  </si>
  <si>
    <t>P11908</t>
  </si>
  <si>
    <t>Ribose-phosphate pyrophosphokinase 2 OS=Homo sapiens OX=9606 GN=PRPS2 PE=1 SV=2</t>
  </si>
  <si>
    <t>PRPS2</t>
  </si>
  <si>
    <t>Q9UJW0</t>
  </si>
  <si>
    <t>Dynactin subunit 4 OS=Homo sapiens OX=9606 GN=DCTN4 PE=1 SV=1</t>
  </si>
  <si>
    <t>DCTN4</t>
  </si>
  <si>
    <t>Q8IXI2</t>
  </si>
  <si>
    <t>Mitochondrial Rho GTPase 1 OS=Homo sapiens OX=9606 GN=RHOT1 PE=1 SV=2</t>
  </si>
  <si>
    <t>RHOT1</t>
  </si>
  <si>
    <t>Q9Y5Y0</t>
  </si>
  <si>
    <t>Feline leukemia virus subgroup C receptor-related protein 1 OS=Homo sapiens OX=9606 GN=FLVCR1 PE=1 SV=1</t>
  </si>
  <si>
    <t>FLVCR1</t>
  </si>
  <si>
    <t>Q9UL18</t>
  </si>
  <si>
    <t>Protein argonaute-1 OS=Homo sapiens OX=9606 GN=AGO1 PE=1 SV=3</t>
  </si>
  <si>
    <t>AGO1</t>
  </si>
  <si>
    <t>P14866</t>
  </si>
  <si>
    <t>Heterogeneous nuclear ribonucleoprotein L OS=Homo sapiens OX=9606 GN=HNRNPL PE=1 SV=2</t>
  </si>
  <si>
    <t>HNRNPL</t>
  </si>
  <si>
    <t>Q8N335</t>
  </si>
  <si>
    <t>Glycerol-3-phosphate dehydrogenase 1-like protein OS=Homo sapiens OX=9606 GN=GPD1L PE=1 SV=1</t>
  </si>
  <si>
    <t>GPD1L</t>
  </si>
  <si>
    <t>Q9H1Z4</t>
  </si>
  <si>
    <t>WD repeat-containing protein 13 OS=Homo sapiens OX=9606 GN=WDR13 PE=1 SV=2</t>
  </si>
  <si>
    <t>WDR13</t>
  </si>
  <si>
    <t>Q9UBQ0</t>
  </si>
  <si>
    <t>Vacuolar protein sorting-associated protein 29 OS=Homo sapiens OX=9606 GN=VPS29 PE=1 SV=1</t>
  </si>
  <si>
    <t>VPS29</t>
  </si>
  <si>
    <t>O15111</t>
  </si>
  <si>
    <t>Inhibitor of nuclear factor kappa-B kinase subunit alpha OS=Homo sapiens OX=9606 GN=CHUK PE=1 SV=2</t>
  </si>
  <si>
    <t>CHUK</t>
  </si>
  <si>
    <t>Q13867</t>
  </si>
  <si>
    <t>Bleomycin hydrolase OS=Homo sapiens OX=9606 GN=BLMH PE=1 SV=1</t>
  </si>
  <si>
    <t>BLMH</t>
  </si>
  <si>
    <t>O94776</t>
  </si>
  <si>
    <t>Metastasis-associated protein MTA2 OS=Homo sapiens OX=9606 GN=MTA2 PE=1 SV=1</t>
  </si>
  <si>
    <t>MTA2</t>
  </si>
  <si>
    <t>Q9HD33</t>
  </si>
  <si>
    <t>39S ribosomal protein L47, mitochondrial OS=Homo sapiens OX=9606 GN=MRPL47 PE=1 SV=2</t>
  </si>
  <si>
    <t>MRPL47</t>
  </si>
  <si>
    <t>P49821</t>
  </si>
  <si>
    <t>NADH dehydrogenase [ubiquinone] flavoprotein 1, mitochondrial OS=Homo sapiens OX=9606 GN=NDUFV1 PE=1 SV=4</t>
  </si>
  <si>
    <t>NDUFV1</t>
  </si>
  <si>
    <t>O43396</t>
  </si>
  <si>
    <t>Thioredoxin-like protein 1 OS=Homo sapiens OX=9606 GN=TXNL1 PE=1 SV=3</t>
  </si>
  <si>
    <t>TXNL1</t>
  </si>
  <si>
    <t>Q969Z0</t>
  </si>
  <si>
    <t>FAST kinase domain-containing protein 4 OS=Homo sapiens OX=9606 GN=TBRG4 PE=1 SV=1</t>
  </si>
  <si>
    <t>TBRG4</t>
  </si>
  <si>
    <t>Q6UWP2</t>
  </si>
  <si>
    <t>Dehydrogenase/reductase SDR family member 11 OS=Homo sapiens OX=9606 GN=DHRS11 PE=1 SV=1</t>
  </si>
  <si>
    <t>DHRS11</t>
  </si>
  <si>
    <t>O95071</t>
  </si>
  <si>
    <t>E3 ubiquitin-protein ligase UBR5 OS=Homo sapiens OX=9606 GN=UBR5 PE=1 SV=2</t>
  </si>
  <si>
    <t>UBR5</t>
  </si>
  <si>
    <t>P46013</t>
  </si>
  <si>
    <t>Proliferation marker protein Ki-67 OS=Homo sapiens OX=9606 GN=MKI67 PE=1 SV=2</t>
  </si>
  <si>
    <t>MKI67</t>
  </si>
  <si>
    <t>Q6YN16</t>
  </si>
  <si>
    <t>Hydroxysteroid dehydrogenase-like protein 2 OS=Homo sapiens OX=9606 GN=HSDL2 PE=1 SV=1</t>
  </si>
  <si>
    <t>HSDL2</t>
  </si>
  <si>
    <t>O75179</t>
  </si>
  <si>
    <t>Ankyrin repeat domain-containing protein 17 OS=Homo sapiens OX=9606 GN=ANKRD17 PE=1 SV=3</t>
  </si>
  <si>
    <t>ANKRD17</t>
  </si>
  <si>
    <t>P41214</t>
  </si>
  <si>
    <t>Eukaryotic translation initiation factor 2D OS=Homo sapiens OX=9606 GN=EIF2D PE=1 SV=3</t>
  </si>
  <si>
    <t>EIF2D</t>
  </si>
  <si>
    <t>Q15233</t>
  </si>
  <si>
    <t>Non-POU domain-containing octamer-binding protein OS=Homo sapiens OX=9606 GN=NONO PE=1 SV=4</t>
  </si>
  <si>
    <t>NONO</t>
  </si>
  <si>
    <t>Q92905</t>
  </si>
  <si>
    <t>COP9 signalosome complex subunit 5 OS=Homo sapiens OX=9606 GN=COPS5 PE=1 SV=4</t>
  </si>
  <si>
    <t>COPS5</t>
  </si>
  <si>
    <t>O75439</t>
  </si>
  <si>
    <t>Mitochondrial-processing peptidase subunit beta OS=Homo sapiens OX=9606 GN=PMPCB PE=1 SV=2</t>
  </si>
  <si>
    <t>PMPCB</t>
  </si>
  <si>
    <t>Q9C0C7</t>
  </si>
  <si>
    <t>Activating molecule in BECN1-regulated autophagy protein 1 OS=Homo sapiens OX=9606 GN=AMBRA1 PE=1 SV=2</t>
  </si>
  <si>
    <t>AMBRA1</t>
  </si>
  <si>
    <t>O96007</t>
  </si>
  <si>
    <t>Molybdopterin synthase catalytic subunit OS=Homo sapiens OX=9606 GN=MOCS2 PE=1 SV=1</t>
  </si>
  <si>
    <t>MOCS2</t>
  </si>
  <si>
    <t>P49736</t>
  </si>
  <si>
    <t>DNA replication licensing factor MCM2 OS=Homo sapiens OX=9606 GN=MCM2 PE=1 SV=4</t>
  </si>
  <si>
    <t>MCM2</t>
  </si>
  <si>
    <t>Q16611</t>
  </si>
  <si>
    <t>Bcl-2 homologous antagonist/killer OS=Homo sapiens OX=9606 GN=BAK1 PE=1 SV=1</t>
  </si>
  <si>
    <t>BAK1</t>
  </si>
  <si>
    <t>Q8N5Y8</t>
  </si>
  <si>
    <t>Protein mono-ADP-ribosyltransferase PARP16 OS=Homo sapiens OX=9606 GN=PARP16 PE=1 SV=2</t>
  </si>
  <si>
    <t>PARP16</t>
  </si>
  <si>
    <t>P09543</t>
  </si>
  <si>
    <t>2',3'-cyclic-nucleotide 3'-phosphodiesterase OS=Homo sapiens OX=9606 GN=CNP PE=1 SV=2</t>
  </si>
  <si>
    <t>CNP</t>
  </si>
  <si>
    <t>Q9UKB1</t>
  </si>
  <si>
    <t>F-box/WD repeat-containing protein 11 OS=Homo sapiens OX=9606 GN=FBXW11 PE=1 SV=1</t>
  </si>
  <si>
    <t>FBXW11</t>
  </si>
  <si>
    <t>P40938</t>
  </si>
  <si>
    <t>Replication factor C subunit 3 OS=Homo sapiens OX=9606 GN=RFC3 PE=1 SV=2</t>
  </si>
  <si>
    <t>RFC3</t>
  </si>
  <si>
    <t>P98173</t>
  </si>
  <si>
    <t>Protein FAM3A OS=Homo sapiens OX=9606 GN=FAM3A PE=1 SV=2</t>
  </si>
  <si>
    <t>FAM3A</t>
  </si>
  <si>
    <t>P13797</t>
  </si>
  <si>
    <t>Plastin-3 OS=Homo sapiens OX=9606 GN=PLS3 PE=1 SV=4</t>
  </si>
  <si>
    <t>PLS3</t>
  </si>
  <si>
    <t>P52948</t>
  </si>
  <si>
    <t>Nuclear pore complex protein Nup98-Nup96 OS=Homo sapiens OX=9606 GN=NUP98 PE=1 SV=4</t>
  </si>
  <si>
    <t>NUP98</t>
  </si>
  <si>
    <t>P54277</t>
  </si>
  <si>
    <t>PMS1 protein homolog 1 OS=Homo sapiens OX=9606 GN=PMS1 PE=1 SV=1</t>
  </si>
  <si>
    <t>PMS1</t>
  </si>
  <si>
    <t>Q96C19</t>
  </si>
  <si>
    <t>EF-hand domain-containing protein D2 OS=Homo sapiens OX=9606 GN=EFHD2 PE=1 SV=1</t>
  </si>
  <si>
    <t>EFHD2</t>
  </si>
  <si>
    <t>O76003</t>
  </si>
  <si>
    <t>Glutaredoxin-3 OS=Homo sapiens OX=9606 GN=GLRX3 PE=1 SV=2</t>
  </si>
  <si>
    <t>GLRX3</t>
  </si>
  <si>
    <t>Q96J01</t>
  </si>
  <si>
    <t>THO complex subunit 3 OS=Homo sapiens OX=9606 GN=THOC3 PE=1 SV=1</t>
  </si>
  <si>
    <t>THOC3</t>
  </si>
  <si>
    <t>P25788</t>
  </si>
  <si>
    <t>Proteasome subunit alpha type-3 OS=Homo sapiens OX=9606 GN=PSMA3 PE=1 SV=2</t>
  </si>
  <si>
    <t>PSMA3</t>
  </si>
  <si>
    <t>Q9C0C9</t>
  </si>
  <si>
    <t>(E3-independent) E2 ubiquitin-conjugating enzyme OS=Homo sapiens OX=9606 GN=UBE2O PE=1 SV=3</t>
  </si>
  <si>
    <t>UBE2O</t>
  </si>
  <si>
    <t>Q6W2J9</t>
  </si>
  <si>
    <t>BCL-6 corepressor OS=Homo sapiens OX=9606 GN=BCOR PE=1 SV=1</t>
  </si>
  <si>
    <t>BCOR</t>
  </si>
  <si>
    <t>O43156</t>
  </si>
  <si>
    <t>TELO2-interacting protein 1 homolog OS=Homo sapiens OX=9606 GN=TTI1 PE=1 SV=3</t>
  </si>
  <si>
    <t>TTI1</t>
  </si>
  <si>
    <t>Q92733</t>
  </si>
  <si>
    <t>Proline-rich protein PRCC OS=Homo sapiens OX=9606 GN=PRCC PE=1 SV=1</t>
  </si>
  <si>
    <t>PRCC</t>
  </si>
  <si>
    <t>P17036</t>
  </si>
  <si>
    <t>Zinc finger protein 3 OS=Homo sapiens OX=9606 GN=ZNF3 PE=1 SV=3</t>
  </si>
  <si>
    <t>ZNF3</t>
  </si>
  <si>
    <t>Q9Y5T5</t>
  </si>
  <si>
    <t>Ubiquitin carboxyl-terminal hydrolase 16 OS=Homo sapiens OX=9606 GN=USP16 PE=1 SV=1</t>
  </si>
  <si>
    <t>USP16</t>
  </si>
  <si>
    <t>O75312</t>
  </si>
  <si>
    <t>Zinc finger protein ZPR1 OS=Homo sapiens OX=9606 GN=ZPR1 PE=1 SV=1</t>
  </si>
  <si>
    <t>ZPR1</t>
  </si>
  <si>
    <t>Q8NBQ5</t>
  </si>
  <si>
    <t>Estradiol 17-beta-dehydrogenase 11 OS=Homo sapiens OX=9606 GN=HSD17B11 PE=1 SV=3</t>
  </si>
  <si>
    <t>HSD17B11</t>
  </si>
  <si>
    <t>P53350</t>
  </si>
  <si>
    <t>Serine/threonine-protein kinase PLK1 OS=Homo sapiens OX=9606 GN=PLK1 PE=1 SV=1</t>
  </si>
  <si>
    <t>PLK1</t>
  </si>
  <si>
    <t>Q8NEN9</t>
  </si>
  <si>
    <t>PDZ domain-containing protein 8 OS=Homo sapiens OX=9606 GN=PDZD8 PE=1 SV=1</t>
  </si>
  <si>
    <t>PDZD8</t>
  </si>
  <si>
    <t>Q96CW5</t>
  </si>
  <si>
    <t>Gamma-tubulin complex component 3 OS=Homo sapiens OX=9606 GN=TUBGCP3 PE=1 SV=2</t>
  </si>
  <si>
    <t>TUBGCP3</t>
  </si>
  <si>
    <t>Q9BX59</t>
  </si>
  <si>
    <t>Tapasin-related protein OS=Homo sapiens OX=9606 GN=TAPBPL PE=1 SV=2</t>
  </si>
  <si>
    <t>TAPBPL</t>
  </si>
  <si>
    <t>Q9P0J0</t>
  </si>
  <si>
    <t>NADH dehydrogenase [ubiquinone] 1 alpha subcomplex subunit 13 OS=Homo sapiens OX=9606 GN=NDUFA13 PE=1 SV=3</t>
  </si>
  <si>
    <t>NDUFA13</t>
  </si>
  <si>
    <t>Q8WUM4</t>
  </si>
  <si>
    <t>Programmed cell death 6-interacting protein OS=Homo sapiens OX=9606 GN=PDCD6IP PE=1 SV=1</t>
  </si>
  <si>
    <t>PDCD6IP</t>
  </si>
  <si>
    <t>Q8N3F8</t>
  </si>
  <si>
    <t>MICAL-like protein 1 OS=Homo sapiens OX=9606 GN=MICALL1 PE=1 SV=2</t>
  </si>
  <si>
    <t>MICALL1</t>
  </si>
  <si>
    <t>Q9NRX2</t>
  </si>
  <si>
    <t>39S ribosomal protein L17, mitochondrial OS=Homo sapiens OX=9606 GN=MRPL17 PE=1 SV=1</t>
  </si>
  <si>
    <t>MRPL17</t>
  </si>
  <si>
    <t>P05161</t>
  </si>
  <si>
    <t>Ubiquitin-like protein ISG15 OS=Homo sapiens OX=9606 GN=ISG15 PE=1 SV=5</t>
  </si>
  <si>
    <t>ISG15</t>
  </si>
  <si>
    <t>Q02543</t>
  </si>
  <si>
    <t>60S ribosomal protein L18a OS=Homo sapiens OX=9606 GN=RPL18A PE=1 SV=2</t>
  </si>
  <si>
    <t>RPL18A</t>
  </si>
  <si>
    <t>Q9Y483</t>
  </si>
  <si>
    <t>Metal-response element-binding transcription factor 2 OS=Homo sapiens OX=9606 GN=MTF2 PE=1 SV=3</t>
  </si>
  <si>
    <t>MTF2</t>
  </si>
  <si>
    <t>Q9UNX4</t>
  </si>
  <si>
    <t>WD repeat-containing protein 3 OS=Homo sapiens OX=9606 GN=WDR3 PE=1 SV=1</t>
  </si>
  <si>
    <t>WDR3</t>
  </si>
  <si>
    <t>Q99807</t>
  </si>
  <si>
    <t>5-demethoxyubiquinone hydroxylase, mitochondrial OS=Homo sapiens OX=9606 GN=COQ7 PE=1 SV=3</t>
  </si>
  <si>
    <t>COQ7</t>
  </si>
  <si>
    <t>Q9BRP1</t>
  </si>
  <si>
    <t>Programmed cell death protein 2-like OS=Homo sapiens OX=9606 GN=PDCD2L PE=1 SV=1</t>
  </si>
  <si>
    <t>PDCD2L</t>
  </si>
  <si>
    <t>P17858</t>
  </si>
  <si>
    <t>ATP-dependent 6-phosphofructokinase, liver type OS=Homo sapiens OX=9606 GN=PFKL PE=1 SV=6</t>
  </si>
  <si>
    <t>PFKL</t>
  </si>
  <si>
    <t>Q9BSH5</t>
  </si>
  <si>
    <t>Haloacid dehalogenase-like hydrolase domain-containing protein 3 OS=Homo sapiens OX=9606 GN=HDHD3 PE=1 SV=1</t>
  </si>
  <si>
    <t>HDHD3</t>
  </si>
  <si>
    <t>Q9UHV9</t>
  </si>
  <si>
    <t>Prefoldin subunit 2 OS=Homo sapiens OX=9606 GN=PFDN2 PE=1 SV=1</t>
  </si>
  <si>
    <t>PFDN2</t>
  </si>
  <si>
    <t>Q5SNT2</t>
  </si>
  <si>
    <t>Transmembrane protein 201 OS=Homo sapiens OX=9606 GN=TMEM201 PE=1 SV=1</t>
  </si>
  <si>
    <t>TMEM201</t>
  </si>
  <si>
    <t>Q06203</t>
  </si>
  <si>
    <t>Amidophosphoribosyltransferase OS=Homo sapiens OX=9606 GN=PPAT PE=1 SV=1</t>
  </si>
  <si>
    <t>PPAT</t>
  </si>
  <si>
    <t>P55884</t>
  </si>
  <si>
    <t>Eukaryotic translation initiation factor 3 subunit B OS=Homo sapiens OX=9606 GN=EIF3B PE=1 SV=3</t>
  </si>
  <si>
    <t>EIF3B</t>
  </si>
  <si>
    <t>P07384</t>
  </si>
  <si>
    <t>Calpain-1 catalytic subunit OS=Homo sapiens OX=9606 GN=CAPN1 PE=1 SV=1</t>
  </si>
  <si>
    <t>CAPN1</t>
  </si>
  <si>
    <t>Q86YV0</t>
  </si>
  <si>
    <t>RAS protein activator like-3 OS=Homo sapiens OX=9606 GN=RASAL3 PE=1 SV=2</t>
  </si>
  <si>
    <t>RASAL3</t>
  </si>
  <si>
    <t>Q96GS4</t>
  </si>
  <si>
    <t>BLOC-1-related complex subunit 6 OS=Homo sapiens OX=9606 GN=BORCS6 PE=1 SV=2</t>
  </si>
  <si>
    <t>BORCS6</t>
  </si>
  <si>
    <t>Q8NDX5</t>
  </si>
  <si>
    <t>Polyhomeotic-like protein 3 OS=Homo sapiens OX=9606 GN=PHC3 PE=1 SV=1</t>
  </si>
  <si>
    <t>PHC3</t>
  </si>
  <si>
    <t>O15533</t>
  </si>
  <si>
    <t>Tapasin OS=Homo sapiens OX=9606 GN=TAPBP PE=1 SV=1</t>
  </si>
  <si>
    <t>TAPBP</t>
  </si>
  <si>
    <t>Q7Z3K3</t>
  </si>
  <si>
    <t>Pogo transposable element with ZNF domain OS=Homo sapiens OX=9606 GN=POGZ PE=1 SV=2</t>
  </si>
  <si>
    <t>POGZ</t>
  </si>
  <si>
    <t>Q9Y606</t>
  </si>
  <si>
    <t>tRNA pseudouridine synthase A OS=Homo sapiens OX=9606 GN=PUS1 PE=1 SV=3</t>
  </si>
  <si>
    <t>PUS1</t>
  </si>
  <si>
    <t>O60287</t>
  </si>
  <si>
    <t>Nucleolar pre-ribosomal-associated protein 1 OS=Homo sapiens OX=9606 GN=URB1 PE=1 SV=4</t>
  </si>
  <si>
    <t>URB1</t>
  </si>
  <si>
    <t>P13716</t>
  </si>
  <si>
    <t>Delta-aminolevulinic acid dehydratase OS=Homo sapiens OX=9606 GN=ALAD PE=1 SV=1</t>
  </si>
  <si>
    <t>ALAD</t>
  </si>
  <si>
    <t>O43707</t>
  </si>
  <si>
    <t>Alpha-actinin-4 OS=Homo sapiens OX=9606 GN=ACTN4 PE=1 SV=2</t>
  </si>
  <si>
    <t>ACTN4</t>
  </si>
  <si>
    <t>Q9UBB9</t>
  </si>
  <si>
    <t>Tuftelin-interacting protein 11 OS=Homo sapiens OX=9606 GN=TFIP11 PE=1 SV=1</t>
  </si>
  <si>
    <t>TFIP11</t>
  </si>
  <si>
    <t>Q9HAU5</t>
  </si>
  <si>
    <t>Regulator of nonsense transcripts 2 OS=Homo sapiens OX=9606 GN=UPF2 PE=1 SV=1</t>
  </si>
  <si>
    <t>UPF2</t>
  </si>
  <si>
    <t>P61981</t>
  </si>
  <si>
    <t>14-3-3 protein gamma OS=Homo sapiens OX=9606 GN=YWHAG PE=1 SV=2</t>
  </si>
  <si>
    <t>YWHAG</t>
  </si>
  <si>
    <t>Q15654</t>
  </si>
  <si>
    <t>Thyroid receptor-interacting protein 6 OS=Homo sapiens OX=9606 GN=TRIP6 PE=1 SV=3</t>
  </si>
  <si>
    <t>TRIP6</t>
  </si>
  <si>
    <t>P08574</t>
  </si>
  <si>
    <t>Cytochrome c1, heme protein, mitochondrial OS=Homo sapiens OX=9606 GN=CYC1 PE=1 SV=3</t>
  </si>
  <si>
    <t>CYC1</t>
  </si>
  <si>
    <t>P46940</t>
  </si>
  <si>
    <t>Ras GTPase-activating-like protein IQGAP1 OS=Homo sapiens OX=9606 GN=IQGAP1 PE=1 SV=1</t>
  </si>
  <si>
    <t>IQGAP1</t>
  </si>
  <si>
    <t>Q9Y3Y2</t>
  </si>
  <si>
    <t>Chromatin target of PRMT1 protein OS=Homo sapiens OX=9606 GN=CHTOP PE=1 SV=2</t>
  </si>
  <si>
    <t>CHTOP</t>
  </si>
  <si>
    <t>O94760</t>
  </si>
  <si>
    <t>N(G),N(G)-dimethylarginine dimethylaminohydrolase 1 OS=Homo sapiens OX=9606 GN=DDAH1 PE=1 SV=3</t>
  </si>
  <si>
    <t>DDAH1</t>
  </si>
  <si>
    <t>Q00577</t>
  </si>
  <si>
    <t>Transcriptional activator protein Pur-alpha OS=Homo sapiens OX=9606 GN=PURA PE=1 SV=2</t>
  </si>
  <si>
    <t>PURA</t>
  </si>
  <si>
    <t>O75044</t>
  </si>
  <si>
    <t>SLIT-ROBO Rho GTPase-activating protein 2 OS=Homo sapiens OX=9606 GN=SRGAP2 PE=1 SV=3</t>
  </si>
  <si>
    <t>SRGAP2</t>
  </si>
  <si>
    <t>P49848</t>
  </si>
  <si>
    <t>Transcription initiation factor TFIID subunit 6 OS=Homo sapiens OX=9606 GN=TAF6 PE=1 SV=1</t>
  </si>
  <si>
    <t>TAF6</t>
  </si>
  <si>
    <t>O15305</t>
  </si>
  <si>
    <t>Phosphomannomutase 2 OS=Homo sapiens OX=9606 GN=PMM2 PE=1 SV=1</t>
  </si>
  <si>
    <t>PMM2</t>
  </si>
  <si>
    <t>Q9HA64</t>
  </si>
  <si>
    <t>Ketosamine-3-kinase OS=Homo sapiens OX=9606 GN=FN3KRP PE=1 SV=2</t>
  </si>
  <si>
    <t>FN3KRP</t>
  </si>
  <si>
    <t>P41227</t>
  </si>
  <si>
    <t>N-alpha-acetyltransferase 10 OS=Homo sapiens OX=9606 GN=NAA10 PE=1 SV=1</t>
  </si>
  <si>
    <t>NAA10</t>
  </si>
  <si>
    <t>O75347</t>
  </si>
  <si>
    <t>Tubulin-specific chaperone A OS=Homo sapiens OX=9606 GN=TBCA PE=1 SV=3</t>
  </si>
  <si>
    <t>TBCA</t>
  </si>
  <si>
    <t>P41743</t>
  </si>
  <si>
    <t>Protein kinase C iota type OS=Homo sapiens OX=9606 GN=PRKCI PE=1 SV=2</t>
  </si>
  <si>
    <t>PRKCI</t>
  </si>
  <si>
    <t>Q9UBS8</t>
  </si>
  <si>
    <t>E3 ubiquitin-protein ligase RNF14 OS=Homo sapiens OX=9606 GN=RNF14 PE=1 SV=1</t>
  </si>
  <si>
    <t>RNF14</t>
  </si>
  <si>
    <t>Q9UBX3</t>
  </si>
  <si>
    <t>Mitochondrial dicarboxylate carrier OS=Homo sapiens OX=9606 GN=SLC25A10 PE=1 SV=2</t>
  </si>
  <si>
    <t>SLC25A10</t>
  </si>
  <si>
    <t>Q96CB9</t>
  </si>
  <si>
    <t>5-methylcytosine rRNA methyltransferase NSUN4 OS=Homo sapiens OX=9606 GN=NSUN4 PE=1 SV=2</t>
  </si>
  <si>
    <t>NSUN4</t>
  </si>
  <si>
    <t>O43463</t>
  </si>
  <si>
    <t>Histone-lysine N-methyltransferase SUV39H1 OS=Homo sapiens OX=9606 GN=SUV39H1 PE=1 SV=1</t>
  </si>
  <si>
    <t>SUV39H1</t>
  </si>
  <si>
    <t>Q01650</t>
  </si>
  <si>
    <t>Large neutral amino acids transporter small subunit 1 OS=Homo sapiens OX=9606 GN=SLC7A5 PE=1 SV=2</t>
  </si>
  <si>
    <t>SLC7A5</t>
  </si>
  <si>
    <t>Q9Y2H0</t>
  </si>
  <si>
    <t>Disks large-associated protein 4 OS=Homo sapiens OX=9606 GN=DLGAP4 PE=1 SV=3</t>
  </si>
  <si>
    <t>DLGAP4</t>
  </si>
  <si>
    <t>Q93084</t>
  </si>
  <si>
    <t>Sarcoplasmic/endoplasmic reticulum calcium ATPase 3 OS=Homo sapiens OX=9606 GN=ATP2A3 PE=1 SV=2</t>
  </si>
  <si>
    <t>ATP2A3</t>
  </si>
  <si>
    <t>Q7KZI7</t>
  </si>
  <si>
    <t>Serine/threonine-protein kinase MARK2 OS=Homo sapiens OX=9606 GN=MARK2 PE=1 SV=2</t>
  </si>
  <si>
    <t>MARK2</t>
  </si>
  <si>
    <t>O60942</t>
  </si>
  <si>
    <t>mRNA-capping enzyme OS=Homo sapiens OX=9606 GN=RNGTT PE=1 SV=1</t>
  </si>
  <si>
    <t>RNGTT</t>
  </si>
  <si>
    <t>Q9ULJ3</t>
  </si>
  <si>
    <t>Zinc finger and BTB domain-containing protein 21 OS=Homo sapiens OX=9606 GN=ZBTB21 PE=1 SV=2</t>
  </si>
  <si>
    <t>ZBTB21</t>
  </si>
  <si>
    <t>Q15811</t>
  </si>
  <si>
    <t>Intersectin-1 OS=Homo sapiens OX=9606 GN=ITSN1 PE=1 SV=3</t>
  </si>
  <si>
    <t>ITSN1</t>
  </si>
  <si>
    <t>Q16134</t>
  </si>
  <si>
    <t>Electron transfer flavoprotein-ubiquinone oxidoreductase, mitochondrial OS=Homo sapiens OX=9606 GN=ETFDH PE=1 SV=2</t>
  </si>
  <si>
    <t>ETFDH</t>
  </si>
  <si>
    <t>Q9Y2Z0</t>
  </si>
  <si>
    <t>Protein SGT1 homolog OS=Homo sapiens OX=9606 GN=SUGT1 PE=1 SV=3</t>
  </si>
  <si>
    <t>SUGT1</t>
  </si>
  <si>
    <t>Q9UFG5</t>
  </si>
  <si>
    <t>UPF0449 protein C19orf25 OS=Homo sapiens OX=9606 GN=C19orf25 PE=1 SV=2</t>
  </si>
  <si>
    <t>C19orf25</t>
  </si>
  <si>
    <t>Q8WXI9</t>
  </si>
  <si>
    <t>Transcriptional repressor p66-beta OS=Homo sapiens OX=9606 GN=GATAD2B PE=1 SV=1</t>
  </si>
  <si>
    <t>GATAD2B</t>
  </si>
  <si>
    <t>P40306</t>
  </si>
  <si>
    <t>Proteasome subunit beta type-10 OS=Homo sapiens OX=9606 GN=PSMB10 PE=1 SV=1</t>
  </si>
  <si>
    <t>PSMB10</t>
  </si>
  <si>
    <t>Q13042</t>
  </si>
  <si>
    <t>Cell division cycle protein 16 homolog OS=Homo sapiens OX=9606 GN=CDC16 PE=1 SV=2</t>
  </si>
  <si>
    <t>CDC16</t>
  </si>
  <si>
    <t>Q9H078</t>
  </si>
  <si>
    <t>Caseinolytic peptidase B protein homolog OS=Homo sapiens OX=9606 GN=CLPB PE=1 SV=1</t>
  </si>
  <si>
    <t>CLPB</t>
  </si>
  <si>
    <t>Q15046</t>
  </si>
  <si>
    <t>Lysine--tRNA ligase OS=Homo sapiens OX=9606 GN=KARS1 PE=1 SV=3</t>
  </si>
  <si>
    <t>KARS1</t>
  </si>
  <si>
    <t>Q9NRA8</t>
  </si>
  <si>
    <t>Eukaryotic translation initiation factor 4E transporter OS=Homo sapiens OX=9606 GN=EIF4ENIF1 PE=1 SV=2</t>
  </si>
  <si>
    <t>EIF4ENIF1</t>
  </si>
  <si>
    <t>P40818</t>
  </si>
  <si>
    <t>Ubiquitin carboxyl-terminal hydrolase 8 OS=Homo sapiens OX=9606 GN=USP8 PE=1 SV=1</t>
  </si>
  <si>
    <t>USP8</t>
  </si>
  <si>
    <t>P21333</t>
  </si>
  <si>
    <t>Filamin-A OS=Homo sapiens OX=9606 GN=FLNA PE=1 SV=4</t>
  </si>
  <si>
    <t>FLNA</t>
  </si>
  <si>
    <t>Q9GZS1</t>
  </si>
  <si>
    <t>DNA-directed RNA polymerase I subunit RPA49 OS=Homo sapiens OX=9606 GN=POLR1E PE=1 SV=3</t>
  </si>
  <si>
    <t>POLR1E</t>
  </si>
  <si>
    <t>Q6P1X6</t>
  </si>
  <si>
    <t>UPF0598 protein C8orf82 OS=Homo sapiens OX=9606 GN=C8orf82 PE=1 SV=2</t>
  </si>
  <si>
    <t>C8orf82</t>
  </si>
  <si>
    <t>O14733</t>
  </si>
  <si>
    <t>Dual specificity mitogen-activated protein kinase kinase 7 OS=Homo sapiens OX=9606 GN=MAP2K7 PE=1 SV=2</t>
  </si>
  <si>
    <t>MAP2K7</t>
  </si>
  <si>
    <t>Q9UET6</t>
  </si>
  <si>
    <t>Putative tRNA (cytidine(32)/guanosine(34)-2'-O)-methyltransferase OS=Homo sapiens OX=9606 GN=FTSJ1 PE=1 SV=2</t>
  </si>
  <si>
    <t>FTSJ1</t>
  </si>
  <si>
    <t>Q14586</t>
  </si>
  <si>
    <t>Zinc finger protein 267 OS=Homo sapiens OX=9606 GN=ZNF267 PE=1 SV=3</t>
  </si>
  <si>
    <t>ZNF267</t>
  </si>
  <si>
    <t>Q9UNQ2</t>
  </si>
  <si>
    <t>Probable dimethyladenosine transferase OS=Homo sapiens OX=9606 GN=DIMT1 PE=1 SV=1</t>
  </si>
  <si>
    <t>DIMT1</t>
  </si>
  <si>
    <t>Q9Y2T2</t>
  </si>
  <si>
    <t>AP-3 complex subunit mu-1 OS=Homo sapiens OX=9606 GN=AP3M1 PE=1 SV=1</t>
  </si>
  <si>
    <t>AP3M1</t>
  </si>
  <si>
    <t>Q9Y3X0</t>
  </si>
  <si>
    <t>Coiled-coil domain-containing protein 9 OS=Homo sapiens OX=9606 GN=CCDC9 PE=1 SV=1</t>
  </si>
  <si>
    <t>CCDC9</t>
  </si>
  <si>
    <t>Q6UB98</t>
  </si>
  <si>
    <t>Ankyrin repeat domain-containing protein 12 OS=Homo sapiens OX=9606 GN=ANKRD12 PE=1 SV=3</t>
  </si>
  <si>
    <t>ANKRD12</t>
  </si>
  <si>
    <t>Q7Z4W1</t>
  </si>
  <si>
    <t>L-xylulose reductase OS=Homo sapiens OX=9606 GN=DCXR PE=1 SV=2</t>
  </si>
  <si>
    <t>DCXR</t>
  </si>
  <si>
    <t>Q9UHY7</t>
  </si>
  <si>
    <t>Enolase-phosphatase E1 OS=Homo sapiens OX=9606 GN=ENOPH1 PE=1 SV=1</t>
  </si>
  <si>
    <t>ENOPH1</t>
  </si>
  <si>
    <t>Q9H2Y7</t>
  </si>
  <si>
    <t>Zinc finger protein 106 OS=Homo sapiens OX=9606 GN=ZNF106 PE=1 SV=1</t>
  </si>
  <si>
    <t>ZNF106</t>
  </si>
  <si>
    <t>O95299</t>
  </si>
  <si>
    <t>NADH dehydrogenase [ubiquinone] 1 alpha subcomplex subunit 10, mitochondrial OS=Homo sapiens OX=9606 GN=NDUFA10 PE=1 SV=1</t>
  </si>
  <si>
    <t>NDUFA10</t>
  </si>
  <si>
    <t>Q13405</t>
  </si>
  <si>
    <t>39S ribosomal protein L49, mitochondrial OS=Homo sapiens OX=9606 GN=MRPL49 PE=1 SV=1</t>
  </si>
  <si>
    <t>MRPL49</t>
  </si>
  <si>
    <t>Q5HYI7</t>
  </si>
  <si>
    <t>Metaxin-3 OS=Homo sapiens OX=9606 GN=MTX3 PE=1 SV=2</t>
  </si>
  <si>
    <t>MTX3</t>
  </si>
  <si>
    <t>O43903</t>
  </si>
  <si>
    <t>Growth arrest-specific protein 2 OS=Homo sapiens OX=9606 GN=GAS2 PE=1 SV=1</t>
  </si>
  <si>
    <t>GAS2</t>
  </si>
  <si>
    <t>Q56NI9</t>
  </si>
  <si>
    <t>N-acetyltransferase ESCO2 OS=Homo sapiens OX=9606 GN=ESCO2 PE=1 SV=1</t>
  </si>
  <si>
    <t>ESCO2</t>
  </si>
  <si>
    <t>Q99733</t>
  </si>
  <si>
    <t>Nucleosome assembly protein 1-like 4 OS=Homo sapiens OX=9606 GN=NAP1L4 PE=1 SV=1</t>
  </si>
  <si>
    <t>NAP1L4</t>
  </si>
  <si>
    <t>Q9BVT8</t>
  </si>
  <si>
    <t>Transmembrane and ubiquitin-like domain-containing protein 1 OS=Homo sapiens OX=9606 GN=TMUB1 PE=1 SV=1</t>
  </si>
  <si>
    <t>TMUB1</t>
  </si>
  <si>
    <t>Q9BRX9</t>
  </si>
  <si>
    <t>WD repeat domain-containing protein 83 OS=Homo sapiens OX=9606 GN=WDR83 PE=1 SV=1</t>
  </si>
  <si>
    <t>WDR83</t>
  </si>
  <si>
    <t>Q13510</t>
  </si>
  <si>
    <t>Acid ceramidase OS=Homo sapiens OX=9606 GN=ASAH1 PE=1 SV=5</t>
  </si>
  <si>
    <t>ASAH1</t>
  </si>
  <si>
    <t>Q9NVC6</t>
  </si>
  <si>
    <t>Mediator of RNA polymerase II transcription subunit 17 OS=Homo sapiens OX=9606 GN=MED17 PE=1 SV=2</t>
  </si>
  <si>
    <t>MED17</t>
  </si>
  <si>
    <t>P78362</t>
  </si>
  <si>
    <t>SRSF protein kinase 2 OS=Homo sapiens OX=9606 GN=SRPK2 PE=1 SV=3</t>
  </si>
  <si>
    <t>SRPK2</t>
  </si>
  <si>
    <t>Q9BUN8</t>
  </si>
  <si>
    <t>Derlin-1 OS=Homo sapiens OX=9606 GN=DERL1 PE=1 SV=1</t>
  </si>
  <si>
    <t>DERL1</t>
  </si>
  <si>
    <t>Q9UKK3</t>
  </si>
  <si>
    <t>Protein mono-ADP-ribosyltransferase PARP4 OS=Homo sapiens OX=9606 GN=PARP4 PE=1 SV=3</t>
  </si>
  <si>
    <t>PARP4</t>
  </si>
  <si>
    <t>P60510</t>
  </si>
  <si>
    <t>Serine/threonine-protein phosphatase 4 catalytic subunit OS=Homo sapiens OX=9606 GN=PPP4C PE=1 SV=1</t>
  </si>
  <si>
    <t>PPP4C</t>
  </si>
  <si>
    <t>Q13107</t>
  </si>
  <si>
    <t>Ubiquitin carboxyl-terminal hydrolase 4 OS=Homo sapiens OX=9606 GN=USP4 PE=1 SV=3</t>
  </si>
  <si>
    <t>USP4</t>
  </si>
  <si>
    <t>Q9P0U4</t>
  </si>
  <si>
    <t>CXXC-type zinc finger protein 1 OS=Homo sapiens OX=9606 GN=CXXC1 PE=1 SV=2</t>
  </si>
  <si>
    <t>CXXC1</t>
  </si>
  <si>
    <t>Q9NYP9</t>
  </si>
  <si>
    <t>Protein Mis18-alpha OS=Homo sapiens OX=9606 GN=MIS18A PE=1 SV=1</t>
  </si>
  <si>
    <t>MIS18A</t>
  </si>
  <si>
    <t>O95747</t>
  </si>
  <si>
    <t>Serine/threonine-protein kinase OSR1 OS=Homo sapiens OX=9606 GN=OXSR1 PE=1 SV=1</t>
  </si>
  <si>
    <t>OXSR1</t>
  </si>
  <si>
    <t>P36404</t>
  </si>
  <si>
    <t>ADP-ribosylation factor-like protein 2 OS=Homo sapiens OX=9606 GN=ARL2 PE=1 SV=4</t>
  </si>
  <si>
    <t>ARL2</t>
  </si>
  <si>
    <t>O60684</t>
  </si>
  <si>
    <t>Importin subunit alpha-7 OS=Homo sapiens OX=9606 GN=KPNA6 PE=1 SV=1</t>
  </si>
  <si>
    <t>KPNA6</t>
  </si>
  <si>
    <t>Q7L0Y3</t>
  </si>
  <si>
    <t>tRNA methyltransferase 10 homolog C OS=Homo sapiens OX=9606 GN=TRMT10C PE=1 SV=2</t>
  </si>
  <si>
    <t>TRMT10C</t>
  </si>
  <si>
    <t>P53990</t>
  </si>
  <si>
    <t>IST1 homolog OS=Homo sapiens OX=9606 GN=IST1 PE=1 SV=1</t>
  </si>
  <si>
    <t>IST1</t>
  </si>
  <si>
    <t>Q5SY16</t>
  </si>
  <si>
    <t>Polynucleotide 5'-hydroxyl-kinase NOL9 OS=Homo sapiens OX=9606 GN=NOL9 PE=1 SV=1</t>
  </si>
  <si>
    <t>NOL9</t>
  </si>
  <si>
    <t>P02786</t>
  </si>
  <si>
    <t>Transferrin receptor protein 1 OS=Homo sapiens OX=9606 GN=TFRC PE=1 SV=2</t>
  </si>
  <si>
    <t>TFRC</t>
  </si>
  <si>
    <t>Q96RS6</t>
  </si>
  <si>
    <t>NudC domain-containing protein 1 OS=Homo sapiens OX=9606 GN=NUDCD1 PE=1 SV=2</t>
  </si>
  <si>
    <t>NUDCD1</t>
  </si>
  <si>
    <t>Q8N684</t>
  </si>
  <si>
    <t>Cleavage and polyadenylation specificity factor subunit 7 OS=Homo sapiens OX=9606 GN=CPSF7 PE=1 SV=1</t>
  </si>
  <si>
    <t>CPSF7</t>
  </si>
  <si>
    <t>O94817</t>
  </si>
  <si>
    <t>Ubiquitin-like protein ATG12 OS=Homo sapiens OX=9606 GN=ATG12 PE=1 SV=1</t>
  </si>
  <si>
    <t>ATG12</t>
  </si>
  <si>
    <t>Q9H115</t>
  </si>
  <si>
    <t>Beta-soluble NSF attachment protein OS=Homo sapiens OX=9606 GN=NAPB PE=1 SV=2</t>
  </si>
  <si>
    <t>NAPB</t>
  </si>
  <si>
    <t>O60508</t>
  </si>
  <si>
    <t>Pre-mRNA-processing factor 17 OS=Homo sapiens OX=9606 GN=CDC40 PE=1 SV=1</t>
  </si>
  <si>
    <t>CDC40</t>
  </si>
  <si>
    <t>Q96D70</t>
  </si>
  <si>
    <t>R3H domain-containing protein 4 OS=Homo sapiens OX=9606 GN=R3HDM4 PE=1 SV=3</t>
  </si>
  <si>
    <t>R3HDM4</t>
  </si>
  <si>
    <t>Q8N108</t>
  </si>
  <si>
    <t>Mesoderm induction early response protein 1 OS=Homo sapiens OX=9606 GN=MIER1 PE=1 SV=2</t>
  </si>
  <si>
    <t>MIER1</t>
  </si>
  <si>
    <t>Q92973</t>
  </si>
  <si>
    <t>Transportin-1 OS=Homo sapiens OX=9606 GN=TNPO1 PE=1 SV=2</t>
  </si>
  <si>
    <t>TNPO1</t>
  </si>
  <si>
    <t>P23246</t>
  </si>
  <si>
    <t>Splicing factor, proline- and glutamine-rich OS=Homo sapiens OX=9606 GN=SFPQ PE=1 SV=2</t>
  </si>
  <si>
    <t>SFPQ</t>
  </si>
  <si>
    <t>Q6P1M3</t>
  </si>
  <si>
    <t>LLGL scribble cell polarity complex component 2 OS=Homo sapiens OX=9606 GN=LLGL2 PE=1 SV=2</t>
  </si>
  <si>
    <t>LLGL2</t>
  </si>
  <si>
    <t>P53814</t>
  </si>
  <si>
    <t>Smoothelin OS=Homo sapiens OX=9606 GN=SMTN PE=1 SV=7</t>
  </si>
  <si>
    <t>SMTN</t>
  </si>
  <si>
    <t>Q16831</t>
  </si>
  <si>
    <t>Uridine phosphorylase 1 OS=Homo sapiens OX=9606 GN=UPP1 PE=1 SV=1</t>
  </si>
  <si>
    <t>UPP1</t>
  </si>
  <si>
    <t>Q9Y3R5</t>
  </si>
  <si>
    <t>Protein dopey-2 OS=Homo sapiens OX=9606 GN=DOP1B PE=1 SV=5</t>
  </si>
  <si>
    <t>DOP1B</t>
  </si>
  <si>
    <t>Q92610</t>
  </si>
  <si>
    <t>Zinc finger protein 592 OS=Homo sapiens OX=9606 GN=ZNF592 PE=1 SV=2</t>
  </si>
  <si>
    <t>ZNF592</t>
  </si>
  <si>
    <t>Q8NE62</t>
  </si>
  <si>
    <t>Choline dehydrogenase, mitochondrial OS=Homo sapiens OX=9606 GN=CHDH PE=1 SV=2</t>
  </si>
  <si>
    <t>CHDH</t>
  </si>
  <si>
    <t>Q7Z6L1</t>
  </si>
  <si>
    <t>Tectonin beta-propeller repeat-containing protein 1 OS=Homo sapiens OX=9606 GN=TECPR1 PE=1 SV=1</t>
  </si>
  <si>
    <t>TECPR1</t>
  </si>
  <si>
    <t>P25098</t>
  </si>
  <si>
    <t>Beta-adrenergic receptor kinase 1 OS=Homo sapiens OX=9606 GN=GRK2 PE=1 SV=2</t>
  </si>
  <si>
    <t>GRK2</t>
  </si>
  <si>
    <t>Q14498</t>
  </si>
  <si>
    <t>RNA-binding protein 39 OS=Homo sapiens OX=9606 GN=RBM39 PE=1 SV=2</t>
  </si>
  <si>
    <t>RBM39</t>
  </si>
  <si>
    <t>Q6NUM9</t>
  </si>
  <si>
    <t>All-trans-retinol 13,14-reductase OS=Homo sapiens OX=9606 GN=RETSAT PE=1 SV=2</t>
  </si>
  <si>
    <t>RETSAT</t>
  </si>
  <si>
    <t>O60568</t>
  </si>
  <si>
    <t>Multifunctional procollagen lysine hydroxylase and glycosyltransferase LH3 OS=Homo sapiens OX=9606 GN=PLOD3 PE=1 SV=1</t>
  </si>
  <si>
    <t>PLOD3</t>
  </si>
  <si>
    <t>Q9P032</t>
  </si>
  <si>
    <t>NADH dehydrogenase [ubiquinone] 1 alpha subcomplex assembly factor 4 OS=Homo sapiens OX=9606 GN=NDUFAF4 PE=1 SV=1</t>
  </si>
  <si>
    <t>NDUFAF4</t>
  </si>
  <si>
    <t>Q96EL3</t>
  </si>
  <si>
    <t>39S ribosomal protein L53, mitochondrial OS=Homo sapiens OX=9606 GN=MRPL53 PE=1 SV=1</t>
  </si>
  <si>
    <t>MRPL53</t>
  </si>
  <si>
    <t>Q9BS40</t>
  </si>
  <si>
    <t>Latexin OS=Homo sapiens OX=9606 GN=LXN PE=1 SV=2</t>
  </si>
  <si>
    <t>LXN</t>
  </si>
  <si>
    <t>O14818</t>
  </si>
  <si>
    <t>Proteasome subunit alpha type-7 OS=Homo sapiens OX=9606 GN=PSMA7 PE=1 SV=1</t>
  </si>
  <si>
    <t>PSMA7</t>
  </si>
  <si>
    <t>Q03518</t>
  </si>
  <si>
    <t>Antigen peptide transporter 1 OS=Homo sapiens OX=9606 GN=TAP1 PE=1 SV=2</t>
  </si>
  <si>
    <t>TAP1</t>
  </si>
  <si>
    <t>Q9NP81</t>
  </si>
  <si>
    <t>Serine--tRNA ligase, mitochondrial OS=Homo sapiens OX=9606 GN=SARS2 PE=1 SV=1</t>
  </si>
  <si>
    <t>SARS2</t>
  </si>
  <si>
    <t>Q969J3</t>
  </si>
  <si>
    <t>BLOC-1-related complex subunit 5 OS=Homo sapiens OX=9606 GN=BORCS5 PE=1 SV=1</t>
  </si>
  <si>
    <t>BORCS5</t>
  </si>
  <si>
    <t>Q13761</t>
  </si>
  <si>
    <t>Runt-related transcription factor 3 OS=Homo sapiens OX=9606 GN=RUNX3 PE=1 SV=2</t>
  </si>
  <si>
    <t>RUNX3</t>
  </si>
  <si>
    <t>Q13418</t>
  </si>
  <si>
    <t>Integrin-linked protein kinase OS=Homo sapiens OX=9606 GN=ILK PE=1 SV=2</t>
  </si>
  <si>
    <t>ILK</t>
  </si>
  <si>
    <t>Q5T3J3</t>
  </si>
  <si>
    <t>Ligand-dependent nuclear receptor-interacting factor 1 OS=Homo sapiens OX=9606 GN=LRIF1 PE=1 SV=1</t>
  </si>
  <si>
    <t>LRIF1</t>
  </si>
  <si>
    <t>P62253</t>
  </si>
  <si>
    <t>Ubiquitin-conjugating enzyme E2 G1 OS=Homo sapiens OX=9606 GN=UBE2G1 PE=1 SV=3</t>
  </si>
  <si>
    <t>UBE2G1</t>
  </si>
  <si>
    <t>Q9P206</t>
  </si>
  <si>
    <t>Uncharacterized protein KIAA1522 OS=Homo sapiens OX=9606 GN=KIAA1522 PE=1 SV=2</t>
  </si>
  <si>
    <t>KIAA1522</t>
  </si>
  <si>
    <t>P30086</t>
  </si>
  <si>
    <t>Phosphatidylethanolamine-binding protein 1 OS=Homo sapiens OX=9606 GN=PEBP1 PE=1 SV=3</t>
  </si>
  <si>
    <t>PEBP1</t>
  </si>
  <si>
    <t>P26358</t>
  </si>
  <si>
    <t>DNA (cytosine-5)-methyltransferase 1 OS=Homo sapiens OX=9606 GN=DNMT1 PE=1 SV=2</t>
  </si>
  <si>
    <t>DNMT1</t>
  </si>
  <si>
    <t>Q9H9A5</t>
  </si>
  <si>
    <t>CCR4-NOT transcription complex subunit 10 OS=Homo sapiens OX=9606 GN=CNOT10 PE=1 SV=1</t>
  </si>
  <si>
    <t>CNOT10</t>
  </si>
  <si>
    <t>P53384</t>
  </si>
  <si>
    <t>Cytosolic Fe-S cluster assembly factor NUBP1 OS=Homo sapiens OX=9606 GN=NUBP1 PE=1 SV=2</t>
  </si>
  <si>
    <t>NUBP1</t>
  </si>
  <si>
    <t>P29597</t>
  </si>
  <si>
    <t>Non-receptor tyrosine-protein kinase TYK2 OS=Homo sapiens OX=9606 GN=TYK2 PE=1 SV=3</t>
  </si>
  <si>
    <t>TYK2</t>
  </si>
  <si>
    <t>Q70Z53</t>
  </si>
  <si>
    <t>Protein FRA10AC1 OS=Homo sapiens OX=9606 GN=FRA10AC1 PE=1 SV=3</t>
  </si>
  <si>
    <t>FRA10AC1</t>
  </si>
  <si>
    <t>Q5H8A4</t>
  </si>
  <si>
    <t>GPI ethanolamine phosphate transferase 2 OS=Homo sapiens OX=9606 GN=PIGG PE=1 SV=1</t>
  </si>
  <si>
    <t>PIGG</t>
  </si>
  <si>
    <t>Q8N1G4</t>
  </si>
  <si>
    <t>Leucine-rich repeat-containing protein 47 OS=Homo sapiens OX=9606 GN=LRRC47 PE=1 SV=1</t>
  </si>
  <si>
    <t>LRRC47</t>
  </si>
  <si>
    <t>P30291</t>
  </si>
  <si>
    <t>Wee1-like protein kinase OS=Homo sapiens OX=9606 GN=WEE1 PE=1 SV=2</t>
  </si>
  <si>
    <t>WEE1</t>
  </si>
  <si>
    <t>Q641Q2</t>
  </si>
  <si>
    <t>WASH complex subunit 2A OS=Homo sapiens OX=9606 GN=WASHC2A PE=1 SV=3</t>
  </si>
  <si>
    <t>WASHC2A</t>
  </si>
  <si>
    <t>TOR1AIP2</t>
  </si>
  <si>
    <t>Q9NZT2</t>
  </si>
  <si>
    <t>Opioid growth factor receptor OS=Homo sapiens OX=9606 GN=OGFR PE=1 SV=3</t>
  </si>
  <si>
    <t>OGFR</t>
  </si>
  <si>
    <t>P18669</t>
  </si>
  <si>
    <t>Phosphoglycerate mutase 1 OS=Homo sapiens OX=9606 GN=PGAM1 PE=1 SV=2</t>
  </si>
  <si>
    <t>PGAM1</t>
  </si>
  <si>
    <t>P08758</t>
  </si>
  <si>
    <t>Annexin A5 OS=Homo sapiens OX=9606 GN=ANXA5 PE=1 SV=2</t>
  </si>
  <si>
    <t>ANXA5</t>
  </si>
  <si>
    <t>P60842</t>
  </si>
  <si>
    <t>Eukaryotic initiation factor 4A-I OS=Homo sapiens OX=9606 GN=EIF4A1 PE=1 SV=1</t>
  </si>
  <si>
    <t>EIF4A1</t>
  </si>
  <si>
    <t>Q9Y490</t>
  </si>
  <si>
    <t>Talin-1 OS=Homo sapiens OX=9606 GN=TLN1 PE=1 SV=3</t>
  </si>
  <si>
    <t>TLN1</t>
  </si>
  <si>
    <t>P63241</t>
  </si>
  <si>
    <t>Eukaryotic translation initiation factor 5A-1 OS=Homo sapiens OX=9606 GN=EIF5A PE=1 SV=2</t>
  </si>
  <si>
    <t>EIF5A</t>
  </si>
  <si>
    <t>P22061</t>
  </si>
  <si>
    <t>Protein-L-isoaspartate(D-aspartate) O-methyltransferase OS=Homo sapiens OX=9606 GN=PCMT1 PE=1 SV=4</t>
  </si>
  <si>
    <t>PCMT1</t>
  </si>
  <si>
    <t>A1L0T0</t>
  </si>
  <si>
    <t>Acetolactate synthase-like protein OS=Homo sapiens OX=9606 GN=ILVBL PE=1 SV=2</t>
  </si>
  <si>
    <t>ILVBL</t>
  </si>
  <si>
    <t>Q5SW96</t>
  </si>
  <si>
    <t>Low density lipoprotein receptor adapter protein 1 OS=Homo sapiens OX=9606 GN=LDLRAP1 PE=1 SV=3</t>
  </si>
  <si>
    <t>LDLRAP1</t>
  </si>
  <si>
    <t>P26583</t>
  </si>
  <si>
    <t>High mobility group protein B2 OS=Homo sapiens OX=9606 GN=HMGB2 PE=1 SV=2</t>
  </si>
  <si>
    <t>HMGB2</t>
  </si>
  <si>
    <t>P16383</t>
  </si>
  <si>
    <t>GC-rich sequence DNA-binding factor 2 OS=Homo sapiens OX=9606 GN=GCFC2 PE=1 SV=2</t>
  </si>
  <si>
    <t>GCFC2</t>
  </si>
  <si>
    <t>Q05048</t>
  </si>
  <si>
    <t>Cleavage stimulation factor subunit 1 OS=Homo sapiens OX=9606 GN=CSTF1 PE=1 SV=1</t>
  </si>
  <si>
    <t>CSTF1</t>
  </si>
  <si>
    <t>Q5T5P2</t>
  </si>
  <si>
    <t>Sickle tail protein homolog OS=Homo sapiens OX=9606 GN=KIAA1217 PE=1 SV=2</t>
  </si>
  <si>
    <t>KIAA1217</t>
  </si>
  <si>
    <t>Q13546</t>
  </si>
  <si>
    <t>Receptor-interacting serine/threonine-protein kinase 1 OS=Homo sapiens OX=9606 GN=RIPK1 PE=1 SV=3</t>
  </si>
  <si>
    <t>RIPK1</t>
  </si>
  <si>
    <t>P10155</t>
  </si>
  <si>
    <t>60 kDa SS-A/Ro ribonucleoprotein OS=Homo sapiens OX=9606 GN=RO60 PE=1 SV=2</t>
  </si>
  <si>
    <t>RO60</t>
  </si>
  <si>
    <t>P47974</t>
  </si>
  <si>
    <t>mRNA decay activator protein ZFP36L2 OS=Homo sapiens OX=9606 GN=ZFP36L2 PE=1 SV=3</t>
  </si>
  <si>
    <t>ZFP36L2</t>
  </si>
  <si>
    <t>Q12931</t>
  </si>
  <si>
    <t>Heat shock protein 75 kDa, mitochondrial OS=Homo sapiens OX=9606 GN=TRAP1 PE=1 SV=3</t>
  </si>
  <si>
    <t>TRAP1</t>
  </si>
  <si>
    <t>O96000</t>
  </si>
  <si>
    <t>NADH dehydrogenase [ubiquinone] 1 beta subcomplex subunit 10 OS=Homo sapiens OX=9606 GN=NDUFB10 PE=1 SV=3</t>
  </si>
  <si>
    <t>NDUFB10</t>
  </si>
  <si>
    <t>Q8N201</t>
  </si>
  <si>
    <t>Integrator complex subunit 1 OS=Homo sapiens OX=9606 GN=INTS1 PE=1 SV=2</t>
  </si>
  <si>
    <t>INTS1</t>
  </si>
  <si>
    <t>P53004</t>
  </si>
  <si>
    <t>Biliverdin reductase A OS=Homo sapiens OX=9606 GN=BLVRA PE=1 SV=2</t>
  </si>
  <si>
    <t>BLVRA</t>
  </si>
  <si>
    <t>Q5XKP0</t>
  </si>
  <si>
    <t>MICOS complex subunit MIC13 OS=Homo sapiens OX=9606 GN=MICOS13 PE=1 SV=1</t>
  </si>
  <si>
    <t>MICOS13</t>
  </si>
  <si>
    <t>Q9BV86</t>
  </si>
  <si>
    <t>N-terminal Xaa-Pro-Lys N-methyltransferase 1 OS=Homo sapiens OX=9606 GN=NTMT1 PE=1 SV=3</t>
  </si>
  <si>
    <t>NTMT1</t>
  </si>
  <si>
    <t>Q9H582</t>
  </si>
  <si>
    <t>Zinc finger protein 644 OS=Homo sapiens OX=9606 GN=ZNF644 PE=1 SV=2</t>
  </si>
  <si>
    <t>ZNF644</t>
  </si>
  <si>
    <t>P17028</t>
  </si>
  <si>
    <t>Zinc finger protein 24 OS=Homo sapiens OX=9606 GN=ZNF24 PE=1 SV=4</t>
  </si>
  <si>
    <t>ZNF24</t>
  </si>
  <si>
    <t>Q9UM07</t>
  </si>
  <si>
    <t>Protein-arginine deiminase type-4 OS=Homo sapiens OX=9606 GN=PADI4 PE=1 SV=2</t>
  </si>
  <si>
    <t>PADI4</t>
  </si>
  <si>
    <t>P20701</t>
  </si>
  <si>
    <t>Integrin alpha-L OS=Homo sapiens OX=9606 GN=ITGAL PE=1 SV=3</t>
  </si>
  <si>
    <t>ITGAL</t>
  </si>
  <si>
    <t>Q8TCE6</t>
  </si>
  <si>
    <t>DENN domain-containing protein 10 OS=Homo sapiens OX=9606 GN=DENND10 PE=1 SV=1</t>
  </si>
  <si>
    <t>DENND10</t>
  </si>
  <si>
    <t>Q9P2Y5</t>
  </si>
  <si>
    <t>UV radiation resistance-associated gene protein OS=Homo sapiens OX=9606 GN=UVRAG PE=1 SV=1</t>
  </si>
  <si>
    <t>UVRAG</t>
  </si>
  <si>
    <t>O14562</t>
  </si>
  <si>
    <t>Ubiquitin domain-containing protein UBFD1 OS=Homo sapiens OX=9606 GN=UBFD1 PE=1 SV=2</t>
  </si>
  <si>
    <t>UBFD1</t>
  </si>
  <si>
    <t>A0AVT1</t>
  </si>
  <si>
    <t>Ubiquitin-like modifier-activating enzyme 6 OS=Homo sapiens OX=9606 GN=UBA6 PE=1 SV=1</t>
  </si>
  <si>
    <t>UBA6</t>
  </si>
  <si>
    <t>Q9BYD6</t>
  </si>
  <si>
    <t>39S ribosomal protein L1, mitochondrial OS=Homo sapiens OX=9606 GN=MRPL1 PE=1 SV=2</t>
  </si>
  <si>
    <t>MRPL1</t>
  </si>
  <si>
    <t>Q10713</t>
  </si>
  <si>
    <t>Mitochondrial-processing peptidase subunit alpha OS=Homo sapiens OX=9606 GN=PMPCA PE=1 SV=2</t>
  </si>
  <si>
    <t>PMPCA</t>
  </si>
  <si>
    <t>Q96P16</t>
  </si>
  <si>
    <t>Regulation of nuclear pre-mRNA domain-containing protein 1A OS=Homo sapiens OX=9606 GN=RPRD1A PE=1 SV=1</t>
  </si>
  <si>
    <t>RPRD1A</t>
  </si>
  <si>
    <t>Q13907</t>
  </si>
  <si>
    <t>Isopentenyl-diphosphate Delta-isomerase 1 OS=Homo sapiens OX=9606 GN=IDI1 PE=1 SV=2</t>
  </si>
  <si>
    <t>IDI1</t>
  </si>
  <si>
    <t>Q9Y2Z4</t>
  </si>
  <si>
    <t>Tyrosine--tRNA ligase, mitochondrial OS=Homo sapiens OX=9606 GN=YARS2 PE=1 SV=2</t>
  </si>
  <si>
    <t>YARS2</t>
  </si>
  <si>
    <t>Q96BK5</t>
  </si>
  <si>
    <t>PIN2/TERF1-interacting telomerase inhibitor 1 OS=Homo sapiens OX=9606 GN=PINX1 PE=1 SV=2</t>
  </si>
  <si>
    <t>PINX1</t>
  </si>
  <si>
    <t>P09234</t>
  </si>
  <si>
    <t>U1 small nuclear ribonucleoprotein C OS=Homo sapiens OX=9606 GN=SNRPC PE=1 SV=1</t>
  </si>
  <si>
    <t>SNRPC</t>
  </si>
  <si>
    <t>Q6PIY7</t>
  </si>
  <si>
    <t>Poly(A) RNA polymerase GLD2 OS=Homo sapiens OX=9606 GN=TENT2 PE=1 SV=1</t>
  </si>
  <si>
    <t>TENT2</t>
  </si>
  <si>
    <t>Q96K17</t>
  </si>
  <si>
    <t>Transcription factor BTF3 homolog 4 OS=Homo sapiens OX=9606 GN=BTF3L4 PE=1 SV=1</t>
  </si>
  <si>
    <t>BTF3L4</t>
  </si>
  <si>
    <t>Q12769</t>
  </si>
  <si>
    <t>Nuclear pore complex protein Nup160 OS=Homo sapiens OX=9606 GN=NUP160 PE=1 SV=3</t>
  </si>
  <si>
    <t>NUP160</t>
  </si>
  <si>
    <t>Q15366</t>
  </si>
  <si>
    <t>Poly(rC)-binding protein 2 OS=Homo sapiens OX=9606 GN=PCBP2 PE=1 SV=1</t>
  </si>
  <si>
    <t>PCBP2</t>
  </si>
  <si>
    <t>Q16514</t>
  </si>
  <si>
    <t>Transcription initiation factor TFIID subunit 12 OS=Homo sapiens OX=9606 GN=TAF12 PE=1 SV=1</t>
  </si>
  <si>
    <t>TAF12</t>
  </si>
  <si>
    <t>Q8IUF1</t>
  </si>
  <si>
    <t>COBW domain-containing protein 2 OS=Homo sapiens OX=9606 GN=CBWD2 PE=2 SV=1</t>
  </si>
  <si>
    <t>CBWD2</t>
  </si>
  <si>
    <t>Q9NZD2</t>
  </si>
  <si>
    <t>Glycolipid transfer protein OS=Homo sapiens OX=9606 GN=GLTP PE=1 SV=3</t>
  </si>
  <si>
    <t>GLTP</t>
  </si>
  <si>
    <t>Q6IQ22</t>
  </si>
  <si>
    <t>Ras-related protein Rab-12 OS=Homo sapiens OX=9606 GN=RAB12 PE=1 SV=3</t>
  </si>
  <si>
    <t>RAB12</t>
  </si>
  <si>
    <t>Q9P289</t>
  </si>
  <si>
    <t>Serine/threonine-protein kinase 26 OS=Homo sapiens OX=9606 GN=STK26 PE=1 SV=2</t>
  </si>
  <si>
    <t>STK26</t>
  </si>
  <si>
    <t>Q99627</t>
  </si>
  <si>
    <t>COP9 signalosome complex subunit 8 OS=Homo sapiens OX=9606 GN=COPS8 PE=1 SV=1</t>
  </si>
  <si>
    <t>COPS8</t>
  </si>
  <si>
    <t>Q8TAQ2</t>
  </si>
  <si>
    <t>SWI/SNF complex subunit SMARCC2 OS=Homo sapiens OX=9606 GN=SMARCC2 PE=1 SV=1</t>
  </si>
  <si>
    <t>SMARCC2</t>
  </si>
  <si>
    <t>Q9H081</t>
  </si>
  <si>
    <t>Protein MIS12 homolog OS=Homo sapiens OX=9606 GN=MIS12 PE=1 SV=1</t>
  </si>
  <si>
    <t>MIS12</t>
  </si>
  <si>
    <t>P25774</t>
  </si>
  <si>
    <t>Cathepsin S OS=Homo sapiens OX=9606 GN=CTSS PE=1 SV=3</t>
  </si>
  <si>
    <t>CTSS</t>
  </si>
  <si>
    <t>Q13310</t>
  </si>
  <si>
    <t>Polyadenylate-binding protein 4 OS=Homo sapiens OX=9606 GN=PABPC4 PE=1 SV=1</t>
  </si>
  <si>
    <t>PABPC4</t>
  </si>
  <si>
    <t>P33240</t>
  </si>
  <si>
    <t>Cleavage stimulation factor subunit 2 OS=Homo sapiens OX=9606 GN=CSTF2 PE=1 SV=1</t>
  </si>
  <si>
    <t>CSTF2</t>
  </si>
  <si>
    <t>O60318</t>
  </si>
  <si>
    <t>Germinal-center associated nuclear protein OS=Homo sapiens OX=9606 GN=MCM3AP PE=1 SV=2</t>
  </si>
  <si>
    <t>MCM3AP</t>
  </si>
  <si>
    <t>Q9Y375</t>
  </si>
  <si>
    <t>Complex I intermediate-associated protein 30, mitochondrial OS=Homo sapiens OX=9606 GN=NDUFAF1 PE=1 SV=2</t>
  </si>
  <si>
    <t>NDUFAF1</t>
  </si>
  <si>
    <t>Q9Y6D5</t>
  </si>
  <si>
    <t>Brefeldin A-inhibited guanine nucleotide-exchange protein 2 OS=Homo sapiens OX=9606 GN=ARFGEF2 PE=1 SV=3</t>
  </si>
  <si>
    <t>ARFGEF2</t>
  </si>
  <si>
    <t>P37837</t>
  </si>
  <si>
    <t>Transaldolase OS=Homo sapiens OX=9606 GN=TALDO1 PE=1 SV=2</t>
  </si>
  <si>
    <t>TALDO1</t>
  </si>
  <si>
    <t>Q96GM8</t>
  </si>
  <si>
    <t>Target of EGR1 protein 1 OS=Homo sapiens OX=9606 GN=TOE1 PE=1 SV=1</t>
  </si>
  <si>
    <t>TOE1</t>
  </si>
  <si>
    <t>Q8N3C0</t>
  </si>
  <si>
    <t>Activating signal cointegrator 1 complex subunit 3 OS=Homo sapiens OX=9606 GN=ASCC3 PE=1 SV=3</t>
  </si>
  <si>
    <t>ASCC3</t>
  </si>
  <si>
    <t>Q96EU7</t>
  </si>
  <si>
    <t>C1GALT1-specific chaperone 1 OS=Homo sapiens OX=9606 GN=C1GALT1C1 PE=1 SV=1</t>
  </si>
  <si>
    <t>C1GALT1C1</t>
  </si>
  <si>
    <t>O60437</t>
  </si>
  <si>
    <t>Periplakin OS=Homo sapiens OX=9606 GN=PPL PE=1 SV=4</t>
  </si>
  <si>
    <t>PPL</t>
  </si>
  <si>
    <t>Q96CU9</t>
  </si>
  <si>
    <t>FAD-dependent oxidoreductase domain-containing protein 1 OS=Homo sapiens OX=9606 GN=FOXRED1 PE=1 SV=2</t>
  </si>
  <si>
    <t>FOXRED1</t>
  </si>
  <si>
    <t>Q8NEF9</t>
  </si>
  <si>
    <t>Serum response factor-binding protein 1 OS=Homo sapiens OX=9606 GN=SRFBP1 PE=1 SV=1</t>
  </si>
  <si>
    <t>SRFBP1</t>
  </si>
  <si>
    <t>P68032</t>
  </si>
  <si>
    <t>Actin, alpha cardiac muscle 1 OS=Homo sapiens OX=9606 GN=ACTC1 PE=1 SV=1</t>
  </si>
  <si>
    <t>ACTC1</t>
  </si>
  <si>
    <t>P61077</t>
  </si>
  <si>
    <t>Ubiquitin-conjugating enzyme E2 D3 OS=Homo sapiens OX=9606 GN=UBE2D3 PE=1 SV=1</t>
  </si>
  <si>
    <t>UBE2D3</t>
  </si>
  <si>
    <t>Q96GQ7</t>
  </si>
  <si>
    <t>Probable ATP-dependent RNA helicase DDX27 OS=Homo sapiens OX=9606 GN=DDX27 PE=1 SV=2</t>
  </si>
  <si>
    <t>DDX27</t>
  </si>
  <si>
    <t>O95394</t>
  </si>
  <si>
    <t>Phosphoacetylglucosamine mutase OS=Homo sapiens OX=9606 GN=PGM3 PE=1 SV=1</t>
  </si>
  <si>
    <t>PGM3</t>
  </si>
  <si>
    <t>Q12906</t>
  </si>
  <si>
    <t>Interleukin enhancer-binding factor 3 OS=Homo sapiens OX=9606 GN=ILF3 PE=1 SV=3</t>
  </si>
  <si>
    <t>ILF3</t>
  </si>
  <si>
    <t>Q8N6T3</t>
  </si>
  <si>
    <t>ADP-ribosylation factor GTPase-activating protein 1 OS=Homo sapiens OX=9606 GN=ARFGAP1 PE=1 SV=2</t>
  </si>
  <si>
    <t>ARFGAP1</t>
  </si>
  <si>
    <t>Q15029</t>
  </si>
  <si>
    <t>116 kDa U5 small nuclear ribonucleoprotein component OS=Homo sapiens OX=9606 GN=EFTUD2 PE=1 SV=1</t>
  </si>
  <si>
    <t>EFTUD2</t>
  </si>
  <si>
    <t>Q9HB90</t>
  </si>
  <si>
    <t>Ras-related GTP-binding protein C OS=Homo sapiens OX=9606 GN=RRAGC PE=1 SV=1</t>
  </si>
  <si>
    <t>RRAGC</t>
  </si>
  <si>
    <t>Q8NB16</t>
  </si>
  <si>
    <t>Mixed lineage kinase domain-like protein OS=Homo sapiens OX=9606 GN=MLKL PE=1 SV=1</t>
  </si>
  <si>
    <t>MLKL</t>
  </si>
  <si>
    <t>O60234</t>
  </si>
  <si>
    <t>Glia maturation factor gamma OS=Homo sapiens OX=9606 GN=GMFG PE=1 SV=1</t>
  </si>
  <si>
    <t>GMFG</t>
  </si>
  <si>
    <t>Q96A26</t>
  </si>
  <si>
    <t>Protein FAM162A OS=Homo sapiens OX=9606 GN=FAM162A PE=1 SV=2</t>
  </si>
  <si>
    <t>FAM162A</t>
  </si>
  <si>
    <t>Q8NC96</t>
  </si>
  <si>
    <t>Adaptin ear-binding coat-associated protein 1 OS=Homo sapiens OX=9606 GN=NECAP1 PE=1 SV=2</t>
  </si>
  <si>
    <t>NECAP1</t>
  </si>
  <si>
    <t>Q5T280</t>
  </si>
  <si>
    <t>Putative methyltransferase C9orf114 OS=Homo sapiens OX=9606 GN=SPOUT1 PE=1 SV=3</t>
  </si>
  <si>
    <t>SPOUT1</t>
  </si>
  <si>
    <t>Q96C86</t>
  </si>
  <si>
    <t>m7GpppX diphosphatase OS=Homo sapiens OX=9606 GN=DCPS PE=1 SV=2</t>
  </si>
  <si>
    <t>DCPS</t>
  </si>
  <si>
    <t>Q6PD74</t>
  </si>
  <si>
    <t>Alpha- and gamma-adaptin-binding protein p34 OS=Homo sapiens OX=9606 GN=AAGAB PE=1 SV=1</t>
  </si>
  <si>
    <t>AAGAB</t>
  </si>
  <si>
    <t>Q13098</t>
  </si>
  <si>
    <t>COP9 signalosome complex subunit 1 OS=Homo sapiens OX=9606 GN=GPS1 PE=1 SV=4</t>
  </si>
  <si>
    <t>GPS1</t>
  </si>
  <si>
    <t>O75886</t>
  </si>
  <si>
    <t>Signal transducing adapter molecule 2 OS=Homo sapiens OX=9606 GN=STAM2 PE=1 SV=1</t>
  </si>
  <si>
    <t>STAM2</t>
  </si>
  <si>
    <t>Q96SW2</t>
  </si>
  <si>
    <t>Protein cereblon OS=Homo sapiens OX=9606 GN=CRBN PE=1 SV=1</t>
  </si>
  <si>
    <t>CRBN</t>
  </si>
  <si>
    <t>Q9BV57</t>
  </si>
  <si>
    <t>1,2-dihydroxy-3-keto-5-methylthiopentene dioxygenase OS=Homo sapiens OX=9606 GN=ADI1 PE=1 SV=1</t>
  </si>
  <si>
    <t>ADI1</t>
  </si>
  <si>
    <t>P48553</t>
  </si>
  <si>
    <t>Trafficking protein particle complex subunit 10 OS=Homo sapiens OX=9606 GN=TRAPPC10 PE=1 SV=2</t>
  </si>
  <si>
    <t>TRAPPC10</t>
  </si>
  <si>
    <t>O94842</t>
  </si>
  <si>
    <t>TOX high mobility group box family member 4 OS=Homo sapiens OX=9606 GN=TOX4 PE=1 SV=1</t>
  </si>
  <si>
    <t>TOX4</t>
  </si>
  <si>
    <t>Q9UPR0</t>
  </si>
  <si>
    <t>Inactive phospholipase C-like protein 2 OS=Homo sapiens OX=9606 GN=PLCL2 PE=1 SV=2</t>
  </si>
  <si>
    <t>PLCL2</t>
  </si>
  <si>
    <t>Q15024</t>
  </si>
  <si>
    <t>Exosome complex component RRP42 OS=Homo sapiens OX=9606 GN=EXOSC7 PE=1 SV=3</t>
  </si>
  <si>
    <t>EXOSC7</t>
  </si>
  <si>
    <t>Q15059</t>
  </si>
  <si>
    <t>Bromodomain-containing protein 3 OS=Homo sapiens OX=9606 GN=BRD3 PE=1 SV=1</t>
  </si>
  <si>
    <t>BRD3</t>
  </si>
  <si>
    <t>Q9UL33</t>
  </si>
  <si>
    <t>Trafficking protein particle complex subunit 2-like protein OS=Homo sapiens OX=9606 GN=TRAPPC2L PE=1 SV=1</t>
  </si>
  <si>
    <t>TRAPPC2L</t>
  </si>
  <si>
    <t>P51790</t>
  </si>
  <si>
    <t>H(+)/Cl(-) exchange transporter 3 OS=Homo sapiens OX=9606 GN=CLCN3 PE=1 SV=2</t>
  </si>
  <si>
    <t>CLCN3</t>
  </si>
  <si>
    <t>Q9ULC5</t>
  </si>
  <si>
    <t>Long-chain-fatty-acid--CoA ligase 5 OS=Homo sapiens OX=9606 GN=ACSL5 PE=1 SV=1</t>
  </si>
  <si>
    <t>ACSL5</t>
  </si>
  <si>
    <t>P49815</t>
  </si>
  <si>
    <t>Tuberin OS=Homo sapiens OX=9606 GN=TSC2 PE=1 SV=2</t>
  </si>
  <si>
    <t>TSC2</t>
  </si>
  <si>
    <t>P61916</t>
  </si>
  <si>
    <t>NPC intracellular cholesterol transporter 2 OS=Homo sapiens OX=9606 GN=NPC2 PE=1 SV=1</t>
  </si>
  <si>
    <t>NPC2</t>
  </si>
  <si>
    <t>Q14207</t>
  </si>
  <si>
    <t>Protein NPAT OS=Homo sapiens OX=9606 GN=NPAT PE=1 SV=3</t>
  </si>
  <si>
    <t>NPAT</t>
  </si>
  <si>
    <t>Q9Y2L1</t>
  </si>
  <si>
    <t>Exosome complex exonuclease RRP44 OS=Homo sapiens OX=9606 GN=DIS3 PE=1 SV=2</t>
  </si>
  <si>
    <t>DIS3</t>
  </si>
  <si>
    <t>P07737</t>
  </si>
  <si>
    <t>Profilin-1 OS=Homo sapiens OX=9606 GN=PFN1 PE=1 SV=2</t>
  </si>
  <si>
    <t>PFN1</t>
  </si>
  <si>
    <t>P19404</t>
  </si>
  <si>
    <t>NADH dehydrogenase [ubiquinone] flavoprotein 2, mitochondrial OS=Homo sapiens OX=9606 GN=NDUFV2 PE=1 SV=2</t>
  </si>
  <si>
    <t>NDUFV2</t>
  </si>
  <si>
    <t>Q14197</t>
  </si>
  <si>
    <t>Peptidyl-tRNA hydrolase ICT1, mitochondrial OS=Homo sapiens OX=9606 GN=MRPL58 PE=1 SV=1</t>
  </si>
  <si>
    <t>MRPL58</t>
  </si>
  <si>
    <t>Q6P2E9</t>
  </si>
  <si>
    <t>Enhancer of mRNA-decapping protein 4 OS=Homo sapiens OX=9606 GN=EDC4 PE=1 SV=1</t>
  </si>
  <si>
    <t>EDC4</t>
  </si>
  <si>
    <t>P0C2W1</t>
  </si>
  <si>
    <t>F-box/SPRY domain-containing protein 1 OS=Homo sapiens OX=9606 GN=FBXO45 PE=1 SV=1</t>
  </si>
  <si>
    <t>FBXO45</t>
  </si>
  <si>
    <t>Q7Z6K3</t>
  </si>
  <si>
    <t>Protein prenyltransferase alpha subunit repeat-containing protein 1 OS=Homo sapiens OX=9606 GN=PTAR1 PE=1 SV=2</t>
  </si>
  <si>
    <t>PTAR1</t>
  </si>
  <si>
    <t>O15511</t>
  </si>
  <si>
    <t>Actin-related protein 2/3 complex subunit 5 OS=Homo sapiens OX=9606 GN=ARPC5 PE=1 SV=3</t>
  </si>
  <si>
    <t>ARPC5</t>
  </si>
  <si>
    <t>P36915</t>
  </si>
  <si>
    <t>Guanine nucleotide-binding protein-like 1 OS=Homo sapiens OX=9606 GN=GNL1 PE=1 SV=2</t>
  </si>
  <si>
    <t>GNL1</t>
  </si>
  <si>
    <t>Q8WVV9</t>
  </si>
  <si>
    <t>Heterogeneous nuclear ribonucleoprotein L-like OS=Homo sapiens OX=9606 GN=HNRNPLL PE=1 SV=1</t>
  </si>
  <si>
    <t>HNRNPLL</t>
  </si>
  <si>
    <t>Q7L5Y9</t>
  </si>
  <si>
    <t>E3 ubiquitin-protein transferase MAEA OS=Homo sapiens OX=9606 GN=MAEA PE=1 SV=1</t>
  </si>
  <si>
    <t>MAEA</t>
  </si>
  <si>
    <t>Q9NXN4</t>
  </si>
  <si>
    <t>Ganglioside-induced differentiation-associated protein 2 OS=Homo sapiens OX=9606 GN=GDAP2 PE=1 SV=1</t>
  </si>
  <si>
    <t>GDAP2</t>
  </si>
  <si>
    <t>P43490</t>
  </si>
  <si>
    <t>Nicotinamide phosphoribosyltransferase OS=Homo sapiens OX=9606 GN=NAMPT PE=1 SV=1</t>
  </si>
  <si>
    <t>NAMPT</t>
  </si>
  <si>
    <t>Q14155</t>
  </si>
  <si>
    <t>Rho guanine nucleotide exchange factor 7 OS=Homo sapiens OX=9606 GN=ARHGEF7 PE=1 SV=2</t>
  </si>
  <si>
    <t>ARHGEF7</t>
  </si>
  <si>
    <t>P61599</t>
  </si>
  <si>
    <t>N-alpha-acetyltransferase 20 OS=Homo sapiens OX=9606 GN=NAA20 PE=1 SV=1</t>
  </si>
  <si>
    <t>NAA20</t>
  </si>
  <si>
    <t>P30837</t>
  </si>
  <si>
    <t>Aldehyde dehydrogenase X, mitochondrial OS=Homo sapiens OX=9606 GN=ALDH1B1 PE=1 SV=3</t>
  </si>
  <si>
    <t>ALDH1B1</t>
  </si>
  <si>
    <t>P39687</t>
  </si>
  <si>
    <t>Acidic leucine-rich nuclear phosphoprotein 32 family member A OS=Homo sapiens OX=9606 GN=ANP32A PE=1 SV=1</t>
  </si>
  <si>
    <t>ANP32A</t>
  </si>
  <si>
    <t>O14526</t>
  </si>
  <si>
    <t>F-BAR domain only protein 1 OS=Homo sapiens OX=9606 GN=FCHO1 PE=1 SV=2</t>
  </si>
  <si>
    <t>FCHO1</t>
  </si>
  <si>
    <t>Q9BW85</t>
  </si>
  <si>
    <t>Splicing factor YJU2 OS=Homo sapiens OX=9606 GN=YJU2 PE=1 SV=1</t>
  </si>
  <si>
    <t>YJU2</t>
  </si>
  <si>
    <t>O75368</t>
  </si>
  <si>
    <t>SH3 domain-binding glutamic acid-rich-like protein OS=Homo sapiens OX=9606 GN=SH3BGRL PE=1 SV=1</t>
  </si>
  <si>
    <t>SH3BGRL</t>
  </si>
  <si>
    <t>Q03188</t>
  </si>
  <si>
    <t>Centromere protein C OS=Homo sapiens OX=9606 GN=CENPC PE=1 SV=2</t>
  </si>
  <si>
    <t>CENPC</t>
  </si>
  <si>
    <t>Q16595</t>
  </si>
  <si>
    <t>Frataxin, mitochondrial OS=Homo sapiens OX=9606 GN=FXN PE=1 SV=2</t>
  </si>
  <si>
    <t>FXN</t>
  </si>
  <si>
    <t>Q00653</t>
  </si>
  <si>
    <t>Nuclear factor NF-kappa-B p100 subunit OS=Homo sapiens OX=9606 GN=NFKB2 PE=1 SV=4</t>
  </si>
  <si>
    <t>NFKB2</t>
  </si>
  <si>
    <t>Q16881</t>
  </si>
  <si>
    <t>Thioredoxin reductase 1, cytoplasmic OS=Homo sapiens OX=9606 GN=TXNRD1 PE=1 SV=3</t>
  </si>
  <si>
    <t>TXNRD1</t>
  </si>
  <si>
    <t>Q8WY36</t>
  </si>
  <si>
    <t>HMG box transcription factor BBX OS=Homo sapiens OX=9606 GN=BBX PE=1 SV=1</t>
  </si>
  <si>
    <t>BBX</t>
  </si>
  <si>
    <t>O60271</t>
  </si>
  <si>
    <t>C-Jun-amino-terminal kinase-interacting protein 4 OS=Homo sapiens OX=9606 GN=SPAG9 PE=1 SV=4</t>
  </si>
  <si>
    <t>SPAG9</t>
  </si>
  <si>
    <t>Q8N6R0</t>
  </si>
  <si>
    <t>eEF1A lysine and N-terminal methyltransferase OS=Homo sapiens OX=9606 GN=EEF1AKNMT PE=1 SV=1</t>
  </si>
  <si>
    <t>EEF1AKNMT</t>
  </si>
  <si>
    <t>Q03426</t>
  </si>
  <si>
    <t>Mevalonate kinase OS=Homo sapiens OX=9606 GN=MVK PE=1 SV=1</t>
  </si>
  <si>
    <t>MVK</t>
  </si>
  <si>
    <t>Q8NBU5</t>
  </si>
  <si>
    <t>ATPase family AAA domain-containing protein 1 OS=Homo sapiens OX=9606 GN=ATAD1 PE=1 SV=1</t>
  </si>
  <si>
    <t>ATAD1</t>
  </si>
  <si>
    <t>Q9UNA1</t>
  </si>
  <si>
    <t>Rho GTPase-activating protein 26 OS=Homo sapiens OX=9606 GN=ARHGAP26 PE=1 SV=1</t>
  </si>
  <si>
    <t>ARHGAP26</t>
  </si>
  <si>
    <t>Q8N9N8</t>
  </si>
  <si>
    <t>Probable RNA-binding protein EIF1AD OS=Homo sapiens OX=9606 GN=EIF1AD PE=1 SV=1</t>
  </si>
  <si>
    <t>EIF1AD</t>
  </si>
  <si>
    <t>Q969F9</t>
  </si>
  <si>
    <t>Hermansky-Pudlak syndrome 3 protein OS=Homo sapiens OX=9606 GN=HPS3 PE=1 SV=1</t>
  </si>
  <si>
    <t>HPS3</t>
  </si>
  <si>
    <t>Q7Z434</t>
  </si>
  <si>
    <t>Mitochondrial antiviral-signaling protein OS=Homo sapiens OX=9606 GN=MAVS PE=1 SV=2</t>
  </si>
  <si>
    <t>MAVS</t>
  </si>
  <si>
    <t>P46779</t>
  </si>
  <si>
    <t>60S ribosomal protein L28 OS=Homo sapiens OX=9606 GN=RPL28 PE=1 SV=3</t>
  </si>
  <si>
    <t>RPL28</t>
  </si>
  <si>
    <t>Q14562</t>
  </si>
  <si>
    <t>ATP-dependent RNA helicase DHX8 OS=Homo sapiens OX=9606 GN=DHX8 PE=1 SV=1</t>
  </si>
  <si>
    <t>DHX8</t>
  </si>
  <si>
    <t>Q69YN4</t>
  </si>
  <si>
    <t>Protein virilizer homolog OS=Homo sapiens OX=9606 GN=VIRMA PE=1 SV=2</t>
  </si>
  <si>
    <t>VIRMA</t>
  </si>
  <si>
    <t>P62263</t>
  </si>
  <si>
    <t>40S ribosomal protein S14 OS=Homo sapiens OX=9606 GN=RPS14 PE=1 SV=3</t>
  </si>
  <si>
    <t>RPS14</t>
  </si>
  <si>
    <t>P36405</t>
  </si>
  <si>
    <t>ADP-ribosylation factor-like protein 3 OS=Homo sapiens OX=9606 GN=ARL3 PE=1 SV=2</t>
  </si>
  <si>
    <t>ARL3</t>
  </si>
  <si>
    <t>Q99549</t>
  </si>
  <si>
    <t>M-phase phosphoprotein 8 OS=Homo sapiens OX=9606 GN=MPHOSPH8 PE=1 SV=2</t>
  </si>
  <si>
    <t>MPHOSPH8</t>
  </si>
  <si>
    <t>Q3YEC7</t>
  </si>
  <si>
    <t>Rab-like protein 6 OS=Homo sapiens OX=9606 GN=RABL6 PE=1 SV=2</t>
  </si>
  <si>
    <t>RABL6</t>
  </si>
  <si>
    <t>Q92547</t>
  </si>
  <si>
    <t>DNA topoisomerase 2-binding protein 1 OS=Homo sapiens OX=9606 GN=TOPBP1 PE=1 SV=3</t>
  </si>
  <si>
    <t>TOPBP1</t>
  </si>
  <si>
    <t>Q86SX6</t>
  </si>
  <si>
    <t>Glutaredoxin-related protein 5, mitochondrial OS=Homo sapiens OX=9606 GN=GLRX5 PE=1 SV=2</t>
  </si>
  <si>
    <t>GLRX5</t>
  </si>
  <si>
    <t>Q9UKL3</t>
  </si>
  <si>
    <t>CASP8-associated protein 2 OS=Homo sapiens OX=9606 GN=CASP8AP2 PE=1 SV=1</t>
  </si>
  <si>
    <t>CASP8AP2</t>
  </si>
  <si>
    <t>Q7Z6M4</t>
  </si>
  <si>
    <t>Transcription termination factor 4, mitochondrial OS=Homo sapiens OX=9606 GN=MTERF4 PE=1 SV=3</t>
  </si>
  <si>
    <t>MTERF4</t>
  </si>
  <si>
    <t>Q9NWV4</t>
  </si>
  <si>
    <t>CXXC motif containing zinc binding protein OS=Homo sapiens OX=9606 GN=CZIB PE=1 SV=1</t>
  </si>
  <si>
    <t>CZIB</t>
  </si>
  <si>
    <t>P84098</t>
  </si>
  <si>
    <t>60S ribosomal protein L19 OS=Homo sapiens OX=9606 GN=RPL19 PE=1 SV=1</t>
  </si>
  <si>
    <t>RPL19</t>
  </si>
  <si>
    <t>P48637</t>
  </si>
  <si>
    <t>Glutathione synthetase OS=Homo sapiens OX=9606 GN=GSS PE=1 SV=1</t>
  </si>
  <si>
    <t>GSS</t>
  </si>
  <si>
    <t>Q9P1Z2</t>
  </si>
  <si>
    <t>Calcium-binding and coiled-coil domain-containing protein 1 OS=Homo sapiens OX=9606 GN=CALCOCO1 PE=1 SV=2</t>
  </si>
  <si>
    <t>CALCOCO1</t>
  </si>
  <si>
    <t>P27708</t>
  </si>
  <si>
    <t>CAD protein OS=Homo sapiens OX=9606 GN=CAD PE=1 SV=3</t>
  </si>
  <si>
    <t>CAD</t>
  </si>
  <si>
    <t>Q6P996</t>
  </si>
  <si>
    <t>Pyridoxal-dependent decarboxylase domain-containing protein 1 OS=Homo sapiens OX=9606 GN=PDXDC1 PE=1 SV=2</t>
  </si>
  <si>
    <t>PDXDC1</t>
  </si>
  <si>
    <t>P37802</t>
  </si>
  <si>
    <t>Transgelin-2 OS=Homo sapiens OX=9606 GN=TAGLN2 PE=1 SV=3</t>
  </si>
  <si>
    <t>TAGLN2</t>
  </si>
  <si>
    <t>Q9Y2P8</t>
  </si>
  <si>
    <t>RNA 3'-terminal phosphate cyclase-like protein OS=Homo sapiens OX=9606 GN=RCL1 PE=1 SV=3</t>
  </si>
  <si>
    <t>RCL1</t>
  </si>
  <si>
    <t>P61289</t>
  </si>
  <si>
    <t>Proteasome activator complex subunit 3 OS=Homo sapiens OX=9606 GN=PSME3 PE=1 SV=1</t>
  </si>
  <si>
    <t>PSME3</t>
  </si>
  <si>
    <t>Q99805</t>
  </si>
  <si>
    <t>Transmembrane 9 superfamily member 2 OS=Homo sapiens OX=9606 GN=TM9SF2 PE=1 SV=1</t>
  </si>
  <si>
    <t>TM9SF2</t>
  </si>
  <si>
    <t>Q9H9Q2</t>
  </si>
  <si>
    <t>COP9 signalosome complex subunit 7b OS=Homo sapiens OX=9606 GN=COPS7B PE=1 SV=1</t>
  </si>
  <si>
    <t>COPS7B</t>
  </si>
  <si>
    <t>Q93008</t>
  </si>
  <si>
    <t>Probable ubiquitin carboxyl-terminal hydrolase FAF-X OS=Homo sapiens OX=9606 GN=USP9X PE=1 SV=3</t>
  </si>
  <si>
    <t>USP9X</t>
  </si>
  <si>
    <t>Q96JC9</t>
  </si>
  <si>
    <t>ELL-associated factor 1 OS=Homo sapiens OX=9606 GN=EAF1 PE=1 SV=1</t>
  </si>
  <si>
    <t>EAF1</t>
  </si>
  <si>
    <t>Q9BW91</t>
  </si>
  <si>
    <t>ADP-ribose pyrophosphatase, mitochondrial OS=Homo sapiens OX=9606 GN=NUDT9 PE=1 SV=1</t>
  </si>
  <si>
    <t>NUDT9</t>
  </si>
  <si>
    <t>Q8N4T8</t>
  </si>
  <si>
    <t>Carbonyl reductase family member 4 OS=Homo sapiens OX=9606 GN=CBR4 PE=1 SV=3</t>
  </si>
  <si>
    <t>CBR4</t>
  </si>
  <si>
    <t>Q6ZMZ3</t>
  </si>
  <si>
    <t>Nesprin-3 OS=Homo sapiens OX=9606 GN=SYNE3 PE=1 SV=2</t>
  </si>
  <si>
    <t>SYNE3</t>
  </si>
  <si>
    <t>Q8NI27</t>
  </si>
  <si>
    <t>THO complex subunit 2 OS=Homo sapiens OX=9606 GN=THOC2 PE=1 SV=2</t>
  </si>
  <si>
    <t>THOC2</t>
  </si>
  <si>
    <t>O15027</t>
  </si>
  <si>
    <t>Protein transport protein Sec16A OS=Homo sapiens OX=9606 GN=SEC16A PE=1 SV=4</t>
  </si>
  <si>
    <t>SEC16A</t>
  </si>
  <si>
    <t>Q99570</t>
  </si>
  <si>
    <t>Phosphoinositide 3-kinase regulatory subunit 4 OS=Homo sapiens OX=9606 GN=PIK3R4 PE=1 SV=3</t>
  </si>
  <si>
    <t>PIK3R4</t>
  </si>
  <si>
    <t>Q86VN1</t>
  </si>
  <si>
    <t>Vacuolar protein-sorting-associated protein 36 OS=Homo sapiens OX=9606 GN=VPS36 PE=1 SV=1</t>
  </si>
  <si>
    <t>VPS36</t>
  </si>
  <si>
    <t>P05198</t>
  </si>
  <si>
    <t>Eukaryotic translation initiation factor 2 subunit 1 OS=Homo sapiens OX=9606 GN=EIF2S1 PE=1 SV=3</t>
  </si>
  <si>
    <t>EIF2S1</t>
  </si>
  <si>
    <t>O95235</t>
  </si>
  <si>
    <t>Kinesin-like protein KIF20A OS=Homo sapiens OX=9606 GN=KIF20A PE=1 SV=1</t>
  </si>
  <si>
    <t>KIF20A</t>
  </si>
  <si>
    <t>Q99961</t>
  </si>
  <si>
    <t>Endophilin-A2 OS=Homo sapiens OX=9606 GN=SH3GL1 PE=1 SV=1</t>
  </si>
  <si>
    <t>SH3GL1</t>
  </si>
  <si>
    <t>P63167</t>
  </si>
  <si>
    <t>Dynein light chain 1, cytoplasmic OS=Homo sapiens OX=9606 GN=DYNLL1 PE=1 SV=1</t>
  </si>
  <si>
    <t>DYNLL1</t>
  </si>
  <si>
    <t>P63208</t>
  </si>
  <si>
    <t>S-phase kinase-associated protein 1 OS=Homo sapiens OX=9606 GN=SKP1 PE=1 SV=2</t>
  </si>
  <si>
    <t>SKP1</t>
  </si>
  <si>
    <t>Q9BUH6</t>
  </si>
  <si>
    <t>Protein PAXX OS=Homo sapiens OX=9606 GN=PAXX PE=1 SV=2</t>
  </si>
  <si>
    <t>PAXX</t>
  </si>
  <si>
    <t>Q9UJX2</t>
  </si>
  <si>
    <t>Cell division cycle protein 23 homolog OS=Homo sapiens OX=9606 GN=CDC23 PE=1 SV=3</t>
  </si>
  <si>
    <t>CDC23</t>
  </si>
  <si>
    <t>Q66K74</t>
  </si>
  <si>
    <t>Microtubule-associated protein 1S OS=Homo sapiens OX=9606 GN=MAP1S PE=1 SV=2</t>
  </si>
  <si>
    <t>MAP1S</t>
  </si>
  <si>
    <t>Q6NW29</t>
  </si>
  <si>
    <t>RWD domain-containing protein 4 OS=Homo sapiens OX=9606 GN=RWDD4 PE=1 SV=3</t>
  </si>
  <si>
    <t>RWDD4</t>
  </si>
  <si>
    <t>Q16644</t>
  </si>
  <si>
    <t>MAP kinase-activated protein kinase 3 OS=Homo sapiens OX=9606 GN=MAPKAPK3 PE=1 SV=1</t>
  </si>
  <si>
    <t>MAPKAPK3</t>
  </si>
  <si>
    <t>Q9HA65</t>
  </si>
  <si>
    <t>TBC1 domain family member 17 OS=Homo sapiens OX=9606 GN=TBC1D17 PE=1 SV=2</t>
  </si>
  <si>
    <t>TBC1D17</t>
  </si>
  <si>
    <t>Q9NUW8</t>
  </si>
  <si>
    <t>Tyrosyl-DNA phosphodiesterase 1 OS=Homo sapiens OX=9606 GN=TDP1 PE=1 SV=2</t>
  </si>
  <si>
    <t>TDP1</t>
  </si>
  <si>
    <t>O14521</t>
  </si>
  <si>
    <t>Succinate dehydrogenase [ubiquinone] cytochrome b small subunit, mitochondrial OS=Homo sapiens OX=9606 GN=SDHD PE=1 SV=1</t>
  </si>
  <si>
    <t>SDHD</t>
  </si>
  <si>
    <t>P61088</t>
  </si>
  <si>
    <t>Ubiquitin-conjugating enzyme E2 N OS=Homo sapiens OX=9606 GN=UBE2N PE=1 SV=1</t>
  </si>
  <si>
    <t>UBE2N</t>
  </si>
  <si>
    <t>Q53EL6</t>
  </si>
  <si>
    <t>Programmed cell death protein 4 OS=Homo sapiens OX=9606 GN=PDCD4 PE=1 SV=2</t>
  </si>
  <si>
    <t>PDCD4</t>
  </si>
  <si>
    <t>Q92785</t>
  </si>
  <si>
    <t>Zinc finger protein ubi-d4 OS=Homo sapiens OX=9606 GN=DPF2 PE=1 SV=2</t>
  </si>
  <si>
    <t>DPF2</t>
  </si>
  <si>
    <t>Q5T0N5</t>
  </si>
  <si>
    <t>Formin-binding protein 1-like OS=Homo sapiens OX=9606 GN=FNBP1L PE=1 SV=3</t>
  </si>
  <si>
    <t>FNBP1L</t>
  </si>
  <si>
    <t>Q9UIF7</t>
  </si>
  <si>
    <t>Adenine DNA glycosylase OS=Homo sapiens OX=9606 GN=MUTYH PE=1 SV=1</t>
  </si>
  <si>
    <t>MUTYH</t>
  </si>
  <si>
    <t>P14317</t>
  </si>
  <si>
    <t>Hematopoietic lineage cell-specific protein OS=Homo sapiens OX=9606 GN=HCLS1 PE=1 SV=3</t>
  </si>
  <si>
    <t>HCLS1</t>
  </si>
  <si>
    <t>Q9BWJ5</t>
  </si>
  <si>
    <t>Splicing factor 3B subunit 5 OS=Homo sapiens OX=9606 GN=SF3B5 PE=1 SV=1</t>
  </si>
  <si>
    <t>SF3B5</t>
  </si>
  <si>
    <t>Q96KF7</t>
  </si>
  <si>
    <t>Small integral membrane protein 8 OS=Homo sapiens OX=9606 GN=SMIM8 PE=1 SV=2</t>
  </si>
  <si>
    <t>SMIM8</t>
  </si>
  <si>
    <t>Q68CQ7</t>
  </si>
  <si>
    <t>Glycosyltransferase 8 domain-containing protein 1 OS=Homo sapiens OX=9606 GN=GLT8D1 PE=1 SV=2</t>
  </si>
  <si>
    <t>GLT8D1</t>
  </si>
  <si>
    <t>Q9BXB4</t>
  </si>
  <si>
    <t>Oxysterol-binding protein-related protein 11 OS=Homo sapiens OX=9606 GN=OSBPL11 PE=1 SV=2</t>
  </si>
  <si>
    <t>OSBPL11</t>
  </si>
  <si>
    <t>Q9Y3I0</t>
  </si>
  <si>
    <t>RNA-splicing ligase RtcB homolog OS=Homo sapiens OX=9606 GN=RTCB PE=1 SV=1</t>
  </si>
  <si>
    <t>RTCB</t>
  </si>
  <si>
    <t>Q9H1C4</t>
  </si>
  <si>
    <t>Protein unc-93 homolog B1 OS=Homo sapiens OX=9606 GN=UNC93B1 PE=1 SV=2</t>
  </si>
  <si>
    <t>UNC93B1</t>
  </si>
  <si>
    <t>P49247</t>
  </si>
  <si>
    <t>Ribose-5-phosphate isomerase OS=Homo sapiens OX=9606 GN=RPIA PE=1 SV=3</t>
  </si>
  <si>
    <t>RPIA</t>
  </si>
  <si>
    <t>O43805</t>
  </si>
  <si>
    <t>Sjoegren syndrome nuclear autoantigen 1 OS=Homo sapiens OX=9606 GN=SSNA1 PE=1 SV=2</t>
  </si>
  <si>
    <t>SSNA1</t>
  </si>
  <si>
    <t>Q14137</t>
  </si>
  <si>
    <t>Ribosome biogenesis protein BOP1 OS=Homo sapiens OX=9606 GN=BOP1 PE=1 SV=2</t>
  </si>
  <si>
    <t>BOP1</t>
  </si>
  <si>
    <t>Q9Y3Z3</t>
  </si>
  <si>
    <t>Deoxynucleoside triphosphate triphosphohydrolase SAMHD1 OS=Homo sapiens OX=9606 GN=SAMHD1 PE=1 SV=2</t>
  </si>
  <si>
    <t>SAMHD1</t>
  </si>
  <si>
    <t>Q9UKF7</t>
  </si>
  <si>
    <t>Cytoplasmic phosphatidylinositol transfer protein 1 OS=Homo sapiens OX=9606 GN=PITPNC1 PE=1 SV=3</t>
  </si>
  <si>
    <t>PITPNC1</t>
  </si>
  <si>
    <t>Q8NBI6</t>
  </si>
  <si>
    <t>Xyloside xylosyltransferase 1 OS=Homo sapiens OX=9606 GN=XXYLT1 PE=1 SV=1</t>
  </si>
  <si>
    <t>XXYLT1</t>
  </si>
  <si>
    <t>P35269</t>
  </si>
  <si>
    <t>General transcription factor IIF subunit 1 OS=Homo sapiens OX=9606 GN=GTF2F1 PE=1 SV=2</t>
  </si>
  <si>
    <t>GTF2F1</t>
  </si>
  <si>
    <t>Q9UBC1</t>
  </si>
  <si>
    <t>NF-kappa-B inhibitor-like protein 1 OS=Homo sapiens OX=9606 GN=NFKBIL1 PE=1 SV=1</t>
  </si>
  <si>
    <t>NFKBIL1</t>
  </si>
  <si>
    <t>O75643</t>
  </si>
  <si>
    <t>U5 small nuclear ribonucleoprotein 200 kDa helicase OS=Homo sapiens OX=9606 GN=SNRNP200 PE=1 SV=2</t>
  </si>
  <si>
    <t>SNRNP200</t>
  </si>
  <si>
    <t>Q9H0G5</t>
  </si>
  <si>
    <t>Nuclear speckle splicing regulatory protein 1 OS=Homo sapiens OX=9606 GN=NSRP1 PE=1 SV=1</t>
  </si>
  <si>
    <t>NSRP1</t>
  </si>
  <si>
    <t>Q9BU64</t>
  </si>
  <si>
    <t>Centromere protein O OS=Homo sapiens OX=9606 GN=CENPO PE=1 SV=1</t>
  </si>
  <si>
    <t>CENPO</t>
  </si>
  <si>
    <t>Q96QC0</t>
  </si>
  <si>
    <t>Serine/threonine-protein phosphatase 1 regulatory subunit 10 OS=Homo sapiens OX=9606 GN=PPP1R10 PE=1 SV=1</t>
  </si>
  <si>
    <t>PPP1R10</t>
  </si>
  <si>
    <t>Q8IWS0</t>
  </si>
  <si>
    <t>PHD finger protein 6 OS=Homo sapiens OX=9606 GN=PHF6 PE=1 SV=1</t>
  </si>
  <si>
    <t>PHF6</t>
  </si>
  <si>
    <t>P13984</t>
  </si>
  <si>
    <t>General transcription factor IIF subunit 2 OS=Homo sapiens OX=9606 GN=GTF2F2 PE=1 SV=2</t>
  </si>
  <si>
    <t>GTF2F2</t>
  </si>
  <si>
    <t>Q8WTS6</t>
  </si>
  <si>
    <t>Histone-lysine N-methyltransferase SETD7 OS=Homo sapiens OX=9606 GN=SETD7 PE=1 SV=1</t>
  </si>
  <si>
    <t>SETD7</t>
  </si>
  <si>
    <t>Q9BQI0</t>
  </si>
  <si>
    <t>Allograft inflammatory factor 1-like OS=Homo sapiens OX=9606 GN=AIF1L PE=1 SV=1</t>
  </si>
  <si>
    <t>AIF1L</t>
  </si>
  <si>
    <t>O00273</t>
  </si>
  <si>
    <t>DNA fragmentation factor subunit alpha OS=Homo sapiens OX=9606 GN=DFFA PE=1 SV=1</t>
  </si>
  <si>
    <t>DFFA</t>
  </si>
  <si>
    <t>Q06830</t>
  </si>
  <si>
    <t>Peroxiredoxin-1 OS=Homo sapiens OX=9606 GN=PRDX1 PE=1 SV=1</t>
  </si>
  <si>
    <t>PRDX1</t>
  </si>
  <si>
    <t>Q16836</t>
  </si>
  <si>
    <t>Hydroxyacyl-coenzyme A dehydrogenase, mitochondrial OS=Homo sapiens OX=9606 GN=HADH PE=1 SV=3</t>
  </si>
  <si>
    <t>HADH</t>
  </si>
  <si>
    <t>Q15906</t>
  </si>
  <si>
    <t>Vacuolar protein sorting-associated protein 72 homolog OS=Homo sapiens OX=9606 GN=VPS72 PE=1 SV=1</t>
  </si>
  <si>
    <t>VPS72</t>
  </si>
  <si>
    <t>Q92625</t>
  </si>
  <si>
    <t>Ankyrin repeat and SAM domain-containing protein 1A OS=Homo sapiens OX=9606 GN=ANKS1A PE=1 SV=4</t>
  </si>
  <si>
    <t>ANKS1A</t>
  </si>
  <si>
    <t>Q658Y4</t>
  </si>
  <si>
    <t>Protein FAM91A1 OS=Homo sapiens OX=9606 GN=FAM91A1 PE=1 SV=3</t>
  </si>
  <si>
    <t>FAM91A1</t>
  </si>
  <si>
    <t>Q13451</t>
  </si>
  <si>
    <t>Peptidyl-prolyl cis-trans isomerase FKBP5 OS=Homo sapiens OX=9606 GN=FKBP5 PE=1 SV=2</t>
  </si>
  <si>
    <t>FKBP5</t>
  </si>
  <si>
    <t>Q5TZA2</t>
  </si>
  <si>
    <t>Rootletin OS=Homo sapiens OX=9606 GN=CROCC PE=1 SV=1</t>
  </si>
  <si>
    <t>CROCC</t>
  </si>
  <si>
    <t>Q8N5J2</t>
  </si>
  <si>
    <t>Ubiquitin carboxyl-terminal hydrolase MINDY-1 OS=Homo sapiens OX=9606 GN=MINDY1 PE=1 SV=2</t>
  </si>
  <si>
    <t>MINDY1</t>
  </si>
  <si>
    <t>Q6NW34</t>
  </si>
  <si>
    <t>Nucleolus and neural progenitor protein OS=Homo sapiens OX=9606 GN=NEPRO PE=1 SV=3</t>
  </si>
  <si>
    <t>NEPRO</t>
  </si>
  <si>
    <t>Q86TB9</t>
  </si>
  <si>
    <t>Protein PAT1 homolog 1 OS=Homo sapiens OX=9606 GN=PATL1 PE=1 SV=2</t>
  </si>
  <si>
    <t>PATL1</t>
  </si>
  <si>
    <t>Q6KC79</t>
  </si>
  <si>
    <t>Nipped-B-like protein OS=Homo sapiens OX=9606 GN=NIPBL PE=1 SV=2</t>
  </si>
  <si>
    <t>NIPBL</t>
  </si>
  <si>
    <t>Q5SRD1</t>
  </si>
  <si>
    <t>Putative mitochondrial import inner membrane translocase subunit Tim23B OS=Homo sapiens OX=9606 GN=TIMM23B PE=5 SV=2</t>
  </si>
  <si>
    <t>TIMM23B</t>
  </si>
  <si>
    <t>P63220</t>
  </si>
  <si>
    <t>40S ribosomal protein S21 OS=Homo sapiens OX=9606 GN=RPS21 PE=1 SV=1</t>
  </si>
  <si>
    <t>RPS21</t>
  </si>
  <si>
    <t>Q8N0Z8</t>
  </si>
  <si>
    <t>tRNA pseudouridine synthase-like 1 OS=Homo sapiens OX=9606 GN=PUSL1 PE=1 SV=1</t>
  </si>
  <si>
    <t>PUSL1</t>
  </si>
  <si>
    <t>Q8N8D1</t>
  </si>
  <si>
    <t>Programmed cell death protein 7 OS=Homo sapiens OX=9606 GN=PDCD7 PE=1 SV=1</t>
  </si>
  <si>
    <t>PDCD7</t>
  </si>
  <si>
    <t>Q16222</t>
  </si>
  <si>
    <t>UDP-N-acetylhexosamine pyrophosphorylase OS=Homo sapiens OX=9606 GN=UAP1 PE=1 SV=3</t>
  </si>
  <si>
    <t>UAP1</t>
  </si>
  <si>
    <t>P18621</t>
  </si>
  <si>
    <t>60S ribosomal protein L17 OS=Homo sapiens OX=9606 GN=RPL17 PE=1 SV=3</t>
  </si>
  <si>
    <t>RPL17</t>
  </si>
  <si>
    <t>Q8IZ69</t>
  </si>
  <si>
    <t>tRNA (uracil-5-)-methyltransferase homolog A OS=Homo sapiens OX=9606 GN=TRMT2A PE=1 SV=2</t>
  </si>
  <si>
    <t>TRMT2A</t>
  </si>
  <si>
    <t>O95714</t>
  </si>
  <si>
    <t>E3 ubiquitin-protein ligase HERC2 OS=Homo sapiens OX=9606 GN=HERC2 PE=1 SV=2</t>
  </si>
  <si>
    <t>HERC2</t>
  </si>
  <si>
    <t>Q0VDF9</t>
  </si>
  <si>
    <t>Heat shock 70 kDa protein 14 OS=Homo sapiens OX=9606 GN=HSPA14 PE=1 SV=1</t>
  </si>
  <si>
    <t>HSPA14</t>
  </si>
  <si>
    <t>Q9H2M9</t>
  </si>
  <si>
    <t>Rab3 GTPase-activating protein non-catalytic subunit OS=Homo sapiens OX=9606 GN=RAB3GAP2 PE=1 SV=1</t>
  </si>
  <si>
    <t>RAB3GAP2</t>
  </si>
  <si>
    <t>Q96AB3</t>
  </si>
  <si>
    <t>Isochorismatase domain-containing protein 2 OS=Homo sapiens OX=9606 GN=ISOC2 PE=1 SV=1</t>
  </si>
  <si>
    <t>ISOC2</t>
  </si>
  <si>
    <t>Q8IX12</t>
  </si>
  <si>
    <t>Cell division cycle and apoptosis regulator protein 1 OS=Homo sapiens OX=9606 GN=CCAR1 PE=1 SV=2</t>
  </si>
  <si>
    <t>CCAR1</t>
  </si>
  <si>
    <t>P78316</t>
  </si>
  <si>
    <t>Nucleolar protein 14 OS=Homo sapiens OX=9606 GN=NOP14 PE=1 SV=3</t>
  </si>
  <si>
    <t>NOP14</t>
  </si>
  <si>
    <t>Q9Y4J8</t>
  </si>
  <si>
    <t>Dystrobrevin alpha OS=Homo sapiens OX=9606 GN=DTNA PE=1 SV=2</t>
  </si>
  <si>
    <t>DTNA</t>
  </si>
  <si>
    <t>Q9UNS2</t>
  </si>
  <si>
    <t>COP9 signalosome complex subunit 3 OS=Homo sapiens OX=9606 GN=COPS3 PE=1 SV=3</t>
  </si>
  <si>
    <t>COPS3</t>
  </si>
  <si>
    <t>Q6WKZ4</t>
  </si>
  <si>
    <t>Rab11 family-interacting protein 1 OS=Homo sapiens OX=9606 GN=RAB11FIP1 PE=1 SV=3</t>
  </si>
  <si>
    <t>RAB11FIP1</t>
  </si>
  <si>
    <t>P11166</t>
  </si>
  <si>
    <t>Solute carrier family 2, facilitated glucose transporter member 1 OS=Homo sapiens OX=9606 GN=SLC2A1 PE=1 SV=2</t>
  </si>
  <si>
    <t>SLC2A1</t>
  </si>
  <si>
    <t>Q9H6T3</t>
  </si>
  <si>
    <t>RNA polymerase II-associated protein 3 OS=Homo sapiens OX=9606 GN=RPAP3 PE=1 SV=2</t>
  </si>
  <si>
    <t>RPAP3</t>
  </si>
  <si>
    <t>Q9HD26</t>
  </si>
  <si>
    <t>Golgi-associated PDZ and coiled-coil motif-containing protein OS=Homo sapiens OX=9606 GN=GOPC PE=1 SV=1</t>
  </si>
  <si>
    <t>GOPC</t>
  </si>
  <si>
    <t>Q9H061</t>
  </si>
  <si>
    <t>Transmembrane protein 126A OS=Homo sapiens OX=9606 GN=TMEM126A PE=1 SV=1</t>
  </si>
  <si>
    <t>TMEM126A</t>
  </si>
  <si>
    <t>Q9NRZ7</t>
  </si>
  <si>
    <t>1-acyl-sn-glycerol-3-phosphate acyltransferase gamma OS=Homo sapiens OX=9606 GN=AGPAT3 PE=1 SV=1</t>
  </si>
  <si>
    <t>AGPAT3</t>
  </si>
  <si>
    <t>Q9BX40</t>
  </si>
  <si>
    <t>Protein LSM14 homolog B OS=Homo sapiens OX=9606 GN=LSM14B PE=1 SV=1</t>
  </si>
  <si>
    <t>LSM14B</t>
  </si>
  <si>
    <t>Q9BY43</t>
  </si>
  <si>
    <t>Charged multivesicular body protein 4a OS=Homo sapiens OX=9606 GN=CHMP4A PE=1 SV=3</t>
  </si>
  <si>
    <t>CHMP4A</t>
  </si>
  <si>
    <t>Q6ZMU5</t>
  </si>
  <si>
    <t>Tripartite motif-containing protein 72 OS=Homo sapiens OX=9606 GN=TRIM72 PE=1 SV=2</t>
  </si>
  <si>
    <t>TRIM72</t>
  </si>
  <si>
    <t>Q06609</t>
  </si>
  <si>
    <t>DNA repair protein RAD51 homolog 1 OS=Homo sapiens OX=9606 GN=RAD51 PE=1 SV=1</t>
  </si>
  <si>
    <t>RAD51</t>
  </si>
  <si>
    <t>Q15642</t>
  </si>
  <si>
    <t>Cdc42-interacting protein 4 OS=Homo sapiens OX=9606 GN=TRIP10 PE=1 SV=3</t>
  </si>
  <si>
    <t>TRIP10</t>
  </si>
  <si>
    <t>P13929</t>
  </si>
  <si>
    <t>Beta-enolase OS=Homo sapiens OX=9606 GN=ENO3 PE=1 SV=5</t>
  </si>
  <si>
    <t>ENO3</t>
  </si>
  <si>
    <t>Q15047</t>
  </si>
  <si>
    <t>Histone-lysine N-methyltransferase SETDB1 OS=Homo sapiens OX=9606 GN=SETDB1 PE=1 SV=1</t>
  </si>
  <si>
    <t>SETDB1</t>
  </si>
  <si>
    <t>P52306</t>
  </si>
  <si>
    <t>Rap1 GTPase-GDP dissociation stimulator 1 OS=Homo sapiens OX=9606 GN=RAP1GDS1 PE=1 SV=3</t>
  </si>
  <si>
    <t>RAP1GDS1</t>
  </si>
  <si>
    <t>P04264</t>
  </si>
  <si>
    <t>Keratin, type II cytoskeletal 1 OS=Homo sapiens OX=9606 GN=KRT1 PE=1 SV=6</t>
  </si>
  <si>
    <t>KRT1</t>
  </si>
  <si>
    <t>Q9Y3S2</t>
  </si>
  <si>
    <t>Zinc finger protein 330 OS=Homo sapiens OX=9606 GN=ZNF330 PE=1 SV=1</t>
  </si>
  <si>
    <t>ZNF330</t>
  </si>
  <si>
    <t>Q5T6S3</t>
  </si>
  <si>
    <t>PHD finger protein 19 OS=Homo sapiens OX=9606 GN=PHF19 PE=1 SV=1</t>
  </si>
  <si>
    <t>PHF19</t>
  </si>
  <si>
    <t>Q9UBF2</t>
  </si>
  <si>
    <t>Coatomer subunit gamma-2 OS=Homo sapiens OX=9606 GN=COPG2 PE=1 SV=1</t>
  </si>
  <si>
    <t>COPG2</t>
  </si>
  <si>
    <t>O95168</t>
  </si>
  <si>
    <t>NADH dehydrogenase [ubiquinone] 1 beta subcomplex subunit 4 OS=Homo sapiens OX=9606 GN=NDUFB4 PE=1 SV=3</t>
  </si>
  <si>
    <t>NDUFB4</t>
  </si>
  <si>
    <t>Q8N6H7</t>
  </si>
  <si>
    <t>ADP-ribosylation factor GTPase-activating protein 2 OS=Homo sapiens OX=9606 GN=ARFGAP2 PE=1 SV=1</t>
  </si>
  <si>
    <t>ARFGAP2</t>
  </si>
  <si>
    <t>O43390</t>
  </si>
  <si>
    <t>Heterogeneous nuclear ribonucleoprotein R OS=Homo sapiens OX=9606 GN=HNRNPR PE=1 SV=1</t>
  </si>
  <si>
    <t>HNRNPR</t>
  </si>
  <si>
    <t>Q9UMY4</t>
  </si>
  <si>
    <t>Sorting nexin-12 OS=Homo sapiens OX=9606 GN=SNX12 PE=1 SV=4</t>
  </si>
  <si>
    <t>SNX12</t>
  </si>
  <si>
    <t>Q9UK59</t>
  </si>
  <si>
    <t>Lariat debranching enzyme OS=Homo sapiens OX=9606 GN=DBR1 PE=1 SV=2</t>
  </si>
  <si>
    <t>DBR1</t>
  </si>
  <si>
    <t>Q8TEU7</t>
  </si>
  <si>
    <t>Rap guanine nucleotide exchange factor 6 OS=Homo sapiens OX=9606 GN=RAPGEF6 PE=1 SV=2</t>
  </si>
  <si>
    <t>RAPGEF6</t>
  </si>
  <si>
    <t>O15264</t>
  </si>
  <si>
    <t>Mitogen-activated protein kinase 13 OS=Homo sapiens OX=9606 GN=MAPK13 PE=1 SV=1</t>
  </si>
  <si>
    <t>MAPK13</t>
  </si>
  <si>
    <t>Q15418</t>
  </si>
  <si>
    <t>Ribosomal protein S6 kinase alpha-1 OS=Homo sapiens OX=9606 GN=RPS6KA1 PE=1 SV=2</t>
  </si>
  <si>
    <t>RPS6KA1</t>
  </si>
  <si>
    <t>Q9NZD8</t>
  </si>
  <si>
    <t>Maspardin OS=Homo sapiens OX=9606 GN=SPG21 PE=1 SV=1</t>
  </si>
  <si>
    <t>SPG21</t>
  </si>
  <si>
    <t>Q9BY12</t>
  </si>
  <si>
    <t>S phase cyclin A-associated protein in the endoplasmic reticulum OS=Homo sapiens OX=9606 GN=SCAPER PE=1 SV=2</t>
  </si>
  <si>
    <t>SCAPER</t>
  </si>
  <si>
    <t>Q04446</t>
  </si>
  <si>
    <t>1,4-alpha-glucan-branching enzyme OS=Homo sapiens OX=9606 GN=GBE1 PE=1 SV=3</t>
  </si>
  <si>
    <t>GBE1</t>
  </si>
  <si>
    <t>P15586</t>
  </si>
  <si>
    <t>N-acetylglucosamine-6-sulfatase OS=Homo sapiens OX=9606 GN=GNS PE=1 SV=3</t>
  </si>
  <si>
    <t>GNS</t>
  </si>
  <si>
    <t>P09110</t>
  </si>
  <si>
    <t>3-ketoacyl-CoA thiolase, peroxisomal OS=Homo sapiens OX=9606 GN=ACAA1 PE=1 SV=2</t>
  </si>
  <si>
    <t>ACAA1</t>
  </si>
  <si>
    <t>Q96SI9</t>
  </si>
  <si>
    <t>Spermatid perinuclear RNA-binding protein OS=Homo sapiens OX=9606 GN=STRBP PE=1 SV=1</t>
  </si>
  <si>
    <t>STRBP</t>
  </si>
  <si>
    <t>Q9BVW5</t>
  </si>
  <si>
    <t>TIMELESS-interacting protein OS=Homo sapiens OX=9606 GN=TIPIN PE=1 SV=2</t>
  </si>
  <si>
    <t>TIPIN</t>
  </si>
  <si>
    <t>Q9Y3F4</t>
  </si>
  <si>
    <t>Serine-threonine kinase receptor-associated protein OS=Homo sapiens OX=9606 GN=STRAP PE=1 SV=1</t>
  </si>
  <si>
    <t>STRAP</t>
  </si>
  <si>
    <t>Q15637</t>
  </si>
  <si>
    <t>Splicing factor 1 OS=Homo sapiens OX=9606 GN=SF1 PE=1 SV=4</t>
  </si>
  <si>
    <t>SF1</t>
  </si>
  <si>
    <t>Q8IUH3</t>
  </si>
  <si>
    <t>RNA-binding protein 45 OS=Homo sapiens OX=9606 GN=RBM45 PE=1 SV=1</t>
  </si>
  <si>
    <t>RBM45</t>
  </si>
  <si>
    <t>Q86Y56</t>
  </si>
  <si>
    <t>Dynein assembly factor 5, axonemal OS=Homo sapiens OX=9606 GN=DNAAF5 PE=1 SV=4</t>
  </si>
  <si>
    <t>DNAAF5</t>
  </si>
  <si>
    <t>P20073</t>
  </si>
  <si>
    <t>Annexin A7 OS=Homo sapiens OX=9606 GN=ANXA7 PE=1 SV=3</t>
  </si>
  <si>
    <t>ANXA7</t>
  </si>
  <si>
    <t>Q9H3K6</t>
  </si>
  <si>
    <t>BolA-like protein 2 OS=Homo sapiens OX=9606 GN=BOLA2 PE=1 SV=1</t>
  </si>
  <si>
    <t>BOLA2</t>
  </si>
  <si>
    <t>P05388</t>
  </si>
  <si>
    <t>60S acidic ribosomal protein P0 OS=Homo sapiens OX=9606 GN=RPLP0 PE=1 SV=1</t>
  </si>
  <si>
    <t>RPLP0</t>
  </si>
  <si>
    <t>P31751</t>
  </si>
  <si>
    <t>RAC-beta serine/threonine-protein kinase OS=Homo sapiens OX=9606 GN=AKT2 PE=1 SV=2</t>
  </si>
  <si>
    <t>AKT2</t>
  </si>
  <si>
    <t>O43172</t>
  </si>
  <si>
    <t>U4/U6 small nuclear ribonucleoprotein Prp4 OS=Homo sapiens OX=9606 GN=PRPF4 PE=1 SV=2</t>
  </si>
  <si>
    <t>PRPF4</t>
  </si>
  <si>
    <t>P46063</t>
  </si>
  <si>
    <t>ATP-dependent DNA helicase Q1 OS=Homo sapiens OX=9606 GN=RECQL PE=1 SV=3</t>
  </si>
  <si>
    <t>RECQL</t>
  </si>
  <si>
    <t>Q9UG63</t>
  </si>
  <si>
    <t>ATP-binding cassette sub-family F member 2 OS=Homo sapiens OX=9606 GN=ABCF2 PE=1 SV=2</t>
  </si>
  <si>
    <t>ABCF2</t>
  </si>
  <si>
    <t>Q6UW63</t>
  </si>
  <si>
    <t>Protein O-glucosyltransferase 2 OS=Homo sapiens OX=9606 GN=POGLUT2 PE=1 SV=1</t>
  </si>
  <si>
    <t>POGLUT2</t>
  </si>
  <si>
    <t>P60900</t>
  </si>
  <si>
    <t>Proteasome subunit alpha type-6 OS=Homo sapiens OX=9606 GN=PSMA6 PE=1 SV=1</t>
  </si>
  <si>
    <t>PSMA6</t>
  </si>
  <si>
    <t>Q9H400</t>
  </si>
  <si>
    <t>Lck-interacting transmembrane adapter 1 OS=Homo sapiens OX=9606 GN=LIME1 PE=1 SV=1</t>
  </si>
  <si>
    <t>LIME1</t>
  </si>
  <si>
    <t>Q96PU8</t>
  </si>
  <si>
    <t>Protein quaking OS=Homo sapiens OX=9606 GN=QKI PE=1 SV=1</t>
  </si>
  <si>
    <t>QKI</t>
  </si>
  <si>
    <t>O95785</t>
  </si>
  <si>
    <t>Protein Wiz OS=Homo sapiens OX=9606 GN=WIZ PE=1 SV=2</t>
  </si>
  <si>
    <t>WIZ</t>
  </si>
  <si>
    <t>P09012</t>
  </si>
  <si>
    <t>U1 small nuclear ribonucleoprotein A OS=Homo sapiens OX=9606 GN=SNRPA PE=1 SV=3</t>
  </si>
  <si>
    <t>SNRPA</t>
  </si>
  <si>
    <t>Q9BQE9</t>
  </si>
  <si>
    <t>B-cell CLL/lymphoma 7 protein family member B OS=Homo sapiens OX=9606 GN=BCL7B PE=1 SV=1</t>
  </si>
  <si>
    <t>BCL7B</t>
  </si>
  <si>
    <t>Q14571</t>
  </si>
  <si>
    <t>Inositol 1,4,5-trisphosphate receptor type 2 OS=Homo sapiens OX=9606 GN=ITPR2 PE=1 SV=2</t>
  </si>
  <si>
    <t>ITPR2</t>
  </si>
  <si>
    <t>P00558</t>
  </si>
  <si>
    <t>Phosphoglycerate kinase 1 OS=Homo sapiens OX=9606 GN=PGK1 PE=1 SV=3</t>
  </si>
  <si>
    <t>PGK1</t>
  </si>
  <si>
    <t>Q13422</t>
  </si>
  <si>
    <t>DNA-binding protein Ikaros OS=Homo sapiens OX=9606 GN=IKZF1 PE=1 SV=1</t>
  </si>
  <si>
    <t>IKZF1</t>
  </si>
  <si>
    <t>Q3ZCQ8</t>
  </si>
  <si>
    <t>Mitochondrial import inner membrane translocase subunit TIM50 OS=Homo sapiens OX=9606 GN=TIMM50 PE=1 SV=2</t>
  </si>
  <si>
    <t>TIMM50</t>
  </si>
  <si>
    <t>P54136</t>
  </si>
  <si>
    <t>Arginine--tRNA ligase, cytoplasmic OS=Homo sapiens OX=9606 GN=RARS PE=1 SV=2</t>
  </si>
  <si>
    <t>RARS</t>
  </si>
  <si>
    <t>Q6PJI9</t>
  </si>
  <si>
    <t>GATOR complex protein WDR59 OS=Homo sapiens OX=9606 GN=WDR59 PE=1 SV=2</t>
  </si>
  <si>
    <t>WDR59</t>
  </si>
  <si>
    <t>Q9NZJ7</t>
  </si>
  <si>
    <t>Mitochondrial carrier homolog 1 OS=Homo sapiens OX=9606 GN=MTCH1 PE=1 SV=1</t>
  </si>
  <si>
    <t>MTCH1</t>
  </si>
  <si>
    <t>Q9NSI2</t>
  </si>
  <si>
    <t>Protein FAM207A OS=Homo sapiens OX=9606 GN=FAM207A PE=1 SV=2</t>
  </si>
  <si>
    <t>FAM207A</t>
  </si>
  <si>
    <t>Q9BPX3</t>
  </si>
  <si>
    <t>Condensin complex subunit 3 OS=Homo sapiens OX=9606 GN=NCAPG PE=1 SV=1</t>
  </si>
  <si>
    <t>NCAPG</t>
  </si>
  <si>
    <t>P42892</t>
  </si>
  <si>
    <t>Endothelin-converting enzyme 1 OS=Homo sapiens OX=9606 GN=ECE1 PE=1 SV=2</t>
  </si>
  <si>
    <t>ECE1</t>
  </si>
  <si>
    <t>O60264</t>
  </si>
  <si>
    <t>SWI/SNF-related matrix-associated actin-dependent regulator of chromatin subfamily A member 5 OS=Homo sapiens OX=9606 GN=SMARCA5 PE=1 SV=1</t>
  </si>
  <si>
    <t>SMARCA5</t>
  </si>
  <si>
    <t>Q7Z2T5</t>
  </si>
  <si>
    <t>TRMT1-like protein OS=Homo sapiens OX=9606 GN=TRMT1L PE=1 SV=2</t>
  </si>
  <si>
    <t>TRMT1L</t>
  </si>
  <si>
    <t>P07205</t>
  </si>
  <si>
    <t>Phosphoglycerate kinase 2 OS=Homo sapiens OX=9606 GN=PGK2 PE=1 SV=3</t>
  </si>
  <si>
    <t>PGK2</t>
  </si>
  <si>
    <t>Q9H9J2</t>
  </si>
  <si>
    <t>39S ribosomal protein L44, mitochondrial OS=Homo sapiens OX=9606 GN=MRPL44 PE=1 SV=1</t>
  </si>
  <si>
    <t>MRPL44</t>
  </si>
  <si>
    <t>Q86YH6</t>
  </si>
  <si>
    <t>Decaprenyl-diphosphate synthase subunit 2 OS=Homo sapiens OX=9606 GN=PDSS2 PE=1 SV=2</t>
  </si>
  <si>
    <t>PDSS2</t>
  </si>
  <si>
    <t>Q96GM5</t>
  </si>
  <si>
    <t>SWI/SNF-related matrix-associated actin-dependent regulator of chromatin subfamily D member 1 OS=Homo sapiens OX=9606 GN=SMARCD1 PE=1 SV=2</t>
  </si>
  <si>
    <t>SMARCD1</t>
  </si>
  <si>
    <t>P33176</t>
  </si>
  <si>
    <t>Kinesin-1 heavy chain OS=Homo sapiens OX=9606 GN=KIF5B PE=1 SV=1</t>
  </si>
  <si>
    <t>KIF5B</t>
  </si>
  <si>
    <t>Q9Y285</t>
  </si>
  <si>
    <t>Phenylalanine--tRNA ligase alpha subunit OS=Homo sapiens OX=9606 GN=FARSA PE=1 SV=3</t>
  </si>
  <si>
    <t>FARSA</t>
  </si>
  <si>
    <t>O43583</t>
  </si>
  <si>
    <t>Density-regulated protein OS=Homo sapiens OX=9606 GN=DENR PE=1 SV=2</t>
  </si>
  <si>
    <t>DENR</t>
  </si>
  <si>
    <t>P26440</t>
  </si>
  <si>
    <t>Isovaleryl-CoA dehydrogenase, mitochondrial OS=Homo sapiens OX=9606 GN=IVD PE=1 SV=2</t>
  </si>
  <si>
    <t>IVD</t>
  </si>
  <si>
    <t>Q5RI15</t>
  </si>
  <si>
    <t>Cytochrome c oxidase assembly protein COX20, mitochondrial OS=Homo sapiens OX=9606 GN=COX20 PE=1 SV=2</t>
  </si>
  <si>
    <t>COX20</t>
  </si>
  <si>
    <t>Q9NUQ3</t>
  </si>
  <si>
    <t>Gamma-taxilin OS=Homo sapiens OX=9606 GN=TXLNG PE=1 SV=2</t>
  </si>
  <si>
    <t>TXLNG</t>
  </si>
  <si>
    <t>Q9NQZ2</t>
  </si>
  <si>
    <t>Something about silencing protein 10 OS=Homo sapiens OX=9606 GN=UTP3 PE=1 SV=1</t>
  </si>
  <si>
    <t>UTP3</t>
  </si>
  <si>
    <t>POLR2M</t>
  </si>
  <si>
    <t>P42696</t>
  </si>
  <si>
    <t>RNA-binding protein 34 OS=Homo sapiens OX=9606 GN=RBM34 PE=1 SV=2</t>
  </si>
  <si>
    <t>RBM34</t>
  </si>
  <si>
    <t>Q9UJX5</t>
  </si>
  <si>
    <t>Anaphase-promoting complex subunit 4 OS=Homo sapiens OX=9606 GN=ANAPC4 PE=1 SV=2</t>
  </si>
  <si>
    <t>ANAPC4</t>
  </si>
  <si>
    <t>Q12788</t>
  </si>
  <si>
    <t>Transducin beta-like protein 3 OS=Homo sapiens OX=9606 GN=TBL3 PE=1 SV=2</t>
  </si>
  <si>
    <t>TBL3</t>
  </si>
  <si>
    <t>P21695</t>
  </si>
  <si>
    <t>Glycerol-3-phosphate dehydrogenase [NAD(+)], cytoplasmic OS=Homo sapiens OX=9606 GN=GPD1 PE=1 SV=4</t>
  </si>
  <si>
    <t>GPD1</t>
  </si>
  <si>
    <t>O95777</t>
  </si>
  <si>
    <t>U6 snRNA-associated Sm-like protein LSm8 OS=Homo sapiens OX=9606 GN=LSM8 PE=1 SV=3</t>
  </si>
  <si>
    <t>LSM8</t>
  </si>
  <si>
    <t>Q9Y2W2</t>
  </si>
  <si>
    <t>WW domain-binding protein 11 OS=Homo sapiens OX=9606 GN=WBP11 PE=1 SV=1</t>
  </si>
  <si>
    <t>WBP11</t>
  </si>
  <si>
    <t>Q27J81</t>
  </si>
  <si>
    <t>Inverted formin-2 OS=Homo sapiens OX=9606 GN=INF2 PE=1 SV=2</t>
  </si>
  <si>
    <t>INF2</t>
  </si>
  <si>
    <t>P42694</t>
  </si>
  <si>
    <t>Probable helicase with zinc finger domain OS=Homo sapiens OX=9606 GN=HELZ PE=1 SV=2</t>
  </si>
  <si>
    <t>HELZ</t>
  </si>
  <si>
    <t>Q9UKN8</t>
  </si>
  <si>
    <t>General transcription factor 3C polypeptide 4 OS=Homo sapiens OX=9606 GN=GTF3C4 PE=1 SV=2</t>
  </si>
  <si>
    <t>GTF3C4</t>
  </si>
  <si>
    <t>O43776</t>
  </si>
  <si>
    <t>Asparagine--tRNA ligase, cytoplasmic OS=Homo sapiens OX=9606 GN=NARS1 PE=1 SV=1</t>
  </si>
  <si>
    <t>NARS1</t>
  </si>
  <si>
    <t>Q5U5Q3</t>
  </si>
  <si>
    <t>RNA-binding E3 ubiquitin-protein ligase MEX3C OS=Homo sapiens OX=9606 GN=MEX3C PE=1 SV=3</t>
  </si>
  <si>
    <t>MEX3C</t>
  </si>
  <si>
    <t>P10109</t>
  </si>
  <si>
    <t>Adrenodoxin, mitochondrial OS=Homo sapiens OX=9606 GN=FDX1 PE=1 SV=1</t>
  </si>
  <si>
    <t>FDX1</t>
  </si>
  <si>
    <t>O00159</t>
  </si>
  <si>
    <t>Unconventional myosin-Ic OS=Homo sapiens OX=9606 GN=MYO1C PE=1 SV=4</t>
  </si>
  <si>
    <t>MYO1C</t>
  </si>
  <si>
    <t>Q14566</t>
  </si>
  <si>
    <t>DNA replication licensing factor MCM6 OS=Homo sapiens OX=9606 GN=MCM6 PE=1 SV=1</t>
  </si>
  <si>
    <t>MCM6</t>
  </si>
  <si>
    <t>O00584</t>
  </si>
  <si>
    <t>Ribonuclease T2 OS=Homo sapiens OX=9606 GN=RNASET2 PE=1 SV=2</t>
  </si>
  <si>
    <t>RNASET2</t>
  </si>
  <si>
    <t>P43243</t>
  </si>
  <si>
    <t>Matrin-3 OS=Homo sapiens OX=9606 GN=MATR3 PE=1 SV=2</t>
  </si>
  <si>
    <t>MATR3</t>
  </si>
  <si>
    <t>Q14676</t>
  </si>
  <si>
    <t>Mediator of DNA damage checkpoint protein 1 OS=Homo sapiens OX=9606 GN=MDC1 PE=1 SV=3</t>
  </si>
  <si>
    <t>MDC1</t>
  </si>
  <si>
    <t>Q9NZW5</t>
  </si>
  <si>
    <t>MAGUK p55 subfamily member 6 OS=Homo sapiens OX=9606 GN=MPP6 PE=1 SV=2</t>
  </si>
  <si>
    <t>MPP6</t>
  </si>
  <si>
    <t>Q8NFC6</t>
  </si>
  <si>
    <t>Biorientation of chromosomes in cell division protein 1-like 1 OS=Homo sapiens OX=9606 GN=BOD1L1 PE=1 SV=2</t>
  </si>
  <si>
    <t>BOD1L1</t>
  </si>
  <si>
    <t>Q9NUI1</t>
  </si>
  <si>
    <t>Peroxisomal 2,4-dienoyl-CoA reductase OS=Homo sapiens OX=9606 GN=DECR2 PE=1 SV=1</t>
  </si>
  <si>
    <t>DECR2</t>
  </si>
  <si>
    <t>Q96KM6</t>
  </si>
  <si>
    <t>Zinc finger protein 512B OS=Homo sapiens OX=9606 GN=ZNF512B PE=1 SV=1</t>
  </si>
  <si>
    <t>ZNF512B</t>
  </si>
  <si>
    <t>P49757</t>
  </si>
  <si>
    <t>Protein numb homolog OS=Homo sapiens OX=9606 GN=NUMB PE=1 SV=2</t>
  </si>
  <si>
    <t>NUMB</t>
  </si>
  <si>
    <t>P54886</t>
  </si>
  <si>
    <t>Delta-1-pyrroline-5-carboxylate synthase OS=Homo sapiens OX=9606 GN=ALDH18A1 PE=1 SV=2</t>
  </si>
  <si>
    <t>ALDH18A1</t>
  </si>
  <si>
    <t>Q9H6R0</t>
  </si>
  <si>
    <t>ATP-dependent RNA helicase DHX33 OS=Homo sapiens OX=9606 GN=DHX33 PE=1 SV=2</t>
  </si>
  <si>
    <t>DHX33</t>
  </si>
  <si>
    <t>P46060</t>
  </si>
  <si>
    <t>Ran GTPase-activating protein 1 OS=Homo sapiens OX=9606 GN=RANGAP1 PE=1 SV=1</t>
  </si>
  <si>
    <t>RANGAP1</t>
  </si>
  <si>
    <t>P08559</t>
  </si>
  <si>
    <t>Pyruvate dehydrogenase E1 component subunit alpha, somatic form, mitochondrial OS=Homo sapiens OX=9606 GN=PDHA1 PE=1 SV=3</t>
  </si>
  <si>
    <t>PDHA1</t>
  </si>
  <si>
    <t>Q3KQU3</t>
  </si>
  <si>
    <t>MAP7 domain-containing protein 1 OS=Homo sapiens OX=9606 GN=MAP7D1 PE=1 SV=1</t>
  </si>
  <si>
    <t>MAP7D1</t>
  </si>
  <si>
    <t>Q9Y4A5</t>
  </si>
  <si>
    <t>Transformation/transcription domain-associated protein OS=Homo sapiens OX=9606 GN=TRRAP PE=1 SV=3</t>
  </si>
  <si>
    <t>TRRAP</t>
  </si>
  <si>
    <t>Q96QR8</t>
  </si>
  <si>
    <t>Transcriptional activator protein Pur-beta OS=Homo sapiens OX=9606 GN=PURB PE=1 SV=3</t>
  </si>
  <si>
    <t>PURB</t>
  </si>
  <si>
    <t>Q5VZ89</t>
  </si>
  <si>
    <t>DENN domain-containing protein 4C OS=Homo sapiens OX=9606 GN=DENND4C PE=1 SV=3</t>
  </si>
  <si>
    <t>DENND4C</t>
  </si>
  <si>
    <t>Q9H8H0</t>
  </si>
  <si>
    <t>Nucleolar protein 11 OS=Homo sapiens OX=9606 GN=NOL11 PE=1 SV=1</t>
  </si>
  <si>
    <t>NOL11</t>
  </si>
  <si>
    <t>A6NHR9</t>
  </si>
  <si>
    <t>Structural maintenance of chromosomes flexible hinge domain-containing protein 1 OS=Homo sapiens OX=9606 GN=SMCHD1 PE=1 SV=2</t>
  </si>
  <si>
    <t>SMCHD1</t>
  </si>
  <si>
    <t>P29353</t>
  </si>
  <si>
    <t>SHC-transforming protein 1 OS=Homo sapiens OX=9606 GN=SHC1 PE=1 SV=4</t>
  </si>
  <si>
    <t>SHC1</t>
  </si>
  <si>
    <t>O15047</t>
  </si>
  <si>
    <t>Histone-lysine N-methyltransferase SETD1A OS=Homo sapiens OX=9606 GN=SETD1A PE=1 SV=3</t>
  </si>
  <si>
    <t>SETD1A</t>
  </si>
  <si>
    <t>Q99523</t>
  </si>
  <si>
    <t>Sortilin OS=Homo sapiens OX=9606 GN=SORT1 PE=1 SV=3</t>
  </si>
  <si>
    <t>SORT1</t>
  </si>
  <si>
    <t>Q9BQA1</t>
  </si>
  <si>
    <t>Methylosome protein 50 OS=Homo sapiens OX=9606 GN=WDR77 PE=1 SV=1</t>
  </si>
  <si>
    <t>WDR77</t>
  </si>
  <si>
    <t>Q96I59</t>
  </si>
  <si>
    <t>Probable asparagine--tRNA ligase, mitochondrial OS=Homo sapiens OX=9606 GN=NARS2 PE=1 SV=3</t>
  </si>
  <si>
    <t>NARS2</t>
  </si>
  <si>
    <t>Q9UJA5</t>
  </si>
  <si>
    <t>tRNA (adenine(58)-N(1))-methyltransferase non-catalytic subunit TRM6 OS=Homo sapiens OX=9606 GN=TRMT6 PE=1 SV=1</t>
  </si>
  <si>
    <t>TRMT6</t>
  </si>
  <si>
    <t>O96011</t>
  </si>
  <si>
    <t>Peroxisomal membrane protein 11B OS=Homo sapiens OX=9606 GN=PEX11B PE=1 SV=1</t>
  </si>
  <si>
    <t>PEX11B</t>
  </si>
  <si>
    <t>Q9BWE0</t>
  </si>
  <si>
    <t>Replication initiator 1 OS=Homo sapiens OX=9606 GN=REPIN1 PE=1 SV=1</t>
  </si>
  <si>
    <t>REPIN1</t>
  </si>
  <si>
    <t>Q9NPI6</t>
  </si>
  <si>
    <t>mRNA-decapping enzyme 1A OS=Homo sapiens OX=9606 GN=DCP1A PE=1 SV=3</t>
  </si>
  <si>
    <t>DCP1A</t>
  </si>
  <si>
    <t>P20700</t>
  </si>
  <si>
    <t>Lamin-B1 OS=Homo sapiens OX=9606 GN=LMNB1 PE=1 SV=2</t>
  </si>
  <si>
    <t>LMNB1</t>
  </si>
  <si>
    <t>Q7Z2Z2</t>
  </si>
  <si>
    <t>Elongation factor-like GTPase 1 OS=Homo sapiens OX=9606 GN=EFL1 PE=1 SV=2</t>
  </si>
  <si>
    <t>EFL1</t>
  </si>
  <si>
    <t>Q9NXR7</t>
  </si>
  <si>
    <t>BRISC and BRCA1-A complex member 2 OS=Homo sapiens OX=9606 GN=BABAM2 PE=1 SV=2</t>
  </si>
  <si>
    <t>BABAM2</t>
  </si>
  <si>
    <t>Q15653</t>
  </si>
  <si>
    <t>NF-kappa-B inhibitor beta OS=Homo sapiens OX=9606 GN=NFKBIB PE=1 SV=2</t>
  </si>
  <si>
    <t>NFKBIB</t>
  </si>
  <si>
    <t>P42704</t>
  </si>
  <si>
    <t>Leucine-rich PPR motif-containing protein, mitochondrial OS=Homo sapiens OX=9606 GN=LRPPRC PE=1 SV=3</t>
  </si>
  <si>
    <t>LRPPRC</t>
  </si>
  <si>
    <t>O95159</t>
  </si>
  <si>
    <t>Zinc finger protein-like 1 OS=Homo sapiens OX=9606 GN=ZFPL1 PE=1 SV=2</t>
  </si>
  <si>
    <t>ZFPL1</t>
  </si>
  <si>
    <t>Q92506</t>
  </si>
  <si>
    <t>Estradiol 17-beta-dehydrogenase 8 OS=Homo sapiens OX=9606 GN=HSD17B8 PE=1 SV=2</t>
  </si>
  <si>
    <t>HSD17B8</t>
  </si>
  <si>
    <t>Q13523</t>
  </si>
  <si>
    <t>Serine/threonine-protein kinase PRP4 homolog OS=Homo sapiens OX=9606 GN=PRPF4B PE=1 SV=3</t>
  </si>
  <si>
    <t>PRPF4B</t>
  </si>
  <si>
    <t>Q8NCW5</t>
  </si>
  <si>
    <t>NAD(P)H-hydrate epimerase OS=Homo sapiens OX=9606 GN=NAXE PE=1 SV=2</t>
  </si>
  <si>
    <t>NAXE</t>
  </si>
  <si>
    <t>Q8IUR7</t>
  </si>
  <si>
    <t>Armadillo repeat-containing protein 8 OS=Homo sapiens OX=9606 GN=ARMC8 PE=1 SV=2</t>
  </si>
  <si>
    <t>ARMC8</t>
  </si>
  <si>
    <t>Q9UKZ1</t>
  </si>
  <si>
    <t>CCR4-NOT transcription complex subunit 11 OS=Homo sapiens OX=9606 GN=CNOT11 PE=1 SV=1</t>
  </si>
  <si>
    <t>CNOT11</t>
  </si>
  <si>
    <t>P62847</t>
  </si>
  <si>
    <t>40S ribosomal protein S24 OS=Homo sapiens OX=9606 GN=RPS24 PE=1 SV=1</t>
  </si>
  <si>
    <t>RPS24</t>
  </si>
  <si>
    <t>Q14194</t>
  </si>
  <si>
    <t>Dihydropyrimidinase-related protein 1 OS=Homo sapiens OX=9606 GN=CRMP1 PE=1 SV=1</t>
  </si>
  <si>
    <t>CRMP1</t>
  </si>
  <si>
    <t>Q6DN90</t>
  </si>
  <si>
    <t>IQ motif and SEC7 domain-containing protein 1 OS=Homo sapiens OX=9606 GN=IQSEC1 PE=1 SV=1</t>
  </si>
  <si>
    <t>IQSEC1</t>
  </si>
  <si>
    <t>Q9ULZ3</t>
  </si>
  <si>
    <t>Apoptosis-associated speck-like protein containing a CARD OS=Homo sapiens OX=9606 GN=PYCARD PE=1 SV=2</t>
  </si>
  <si>
    <t>PYCARD</t>
  </si>
  <si>
    <t>Q93009</t>
  </si>
  <si>
    <t>Ubiquitin carboxyl-terminal hydrolase 7 OS=Homo sapiens OX=9606 GN=USP7 PE=1 SV=2</t>
  </si>
  <si>
    <t>USP7</t>
  </si>
  <si>
    <t>P38935</t>
  </si>
  <si>
    <t>DNA-binding protein SMUBP-2 OS=Homo sapiens OX=9606 GN=IGHMBP2 PE=1 SV=3</t>
  </si>
  <si>
    <t>IGHMBP2</t>
  </si>
  <si>
    <t>Q99836</t>
  </si>
  <si>
    <t>Myeloid differentiation primary response protein MyD88 OS=Homo sapiens OX=9606 GN=MYD88 PE=1 SV=1</t>
  </si>
  <si>
    <t>MYD88</t>
  </si>
  <si>
    <t>Q7LGA3</t>
  </si>
  <si>
    <t>Heparan sulfate 2-O-sulfotransferase 1 OS=Homo sapiens OX=9606 GN=HS2ST1 PE=1 SV=1</t>
  </si>
  <si>
    <t>HS2ST1</t>
  </si>
  <si>
    <t>Q8WXE1</t>
  </si>
  <si>
    <t>ATR-interacting protein OS=Homo sapiens OX=9606 GN=ATRIP PE=1 SV=1</t>
  </si>
  <si>
    <t>ATRIP</t>
  </si>
  <si>
    <t>Q92616</t>
  </si>
  <si>
    <t>eIF-2-alpha kinase activator GCN1 OS=Homo sapiens OX=9606 GN=GCN1 PE=1 SV=6</t>
  </si>
  <si>
    <t>GCN1</t>
  </si>
  <si>
    <t>Q9H0K6</t>
  </si>
  <si>
    <t>Pseudouridylate synthase 7 homolog-like protein OS=Homo sapiens OX=9606 GN=PUS7L PE=1 SV=1</t>
  </si>
  <si>
    <t>PUS7L</t>
  </si>
  <si>
    <t>Q9P2T1</t>
  </si>
  <si>
    <t>GMP reductase 2 OS=Homo sapiens OX=9606 GN=GMPR2 PE=1 SV=1</t>
  </si>
  <si>
    <t>GMPR2</t>
  </si>
  <si>
    <t>Q15404</t>
  </si>
  <si>
    <t>Ras suppressor protein 1 OS=Homo sapiens OX=9606 GN=RSU1 PE=1 SV=3</t>
  </si>
  <si>
    <t>RSU1</t>
  </si>
  <si>
    <t>Q13177</t>
  </si>
  <si>
    <t>Serine/threonine-protein kinase PAK 2 OS=Homo sapiens OX=9606 GN=PAK2 PE=1 SV=3</t>
  </si>
  <si>
    <t>PAK2</t>
  </si>
  <si>
    <t>Q66K64</t>
  </si>
  <si>
    <t>DDB1- and CUL4-associated factor 15 OS=Homo sapiens OX=9606 GN=DCAF15 PE=1 SV=1</t>
  </si>
  <si>
    <t>DCAF15</t>
  </si>
  <si>
    <t>Q8TDX7</t>
  </si>
  <si>
    <t>Serine/threonine-protein kinase Nek7 OS=Homo sapiens OX=9606 GN=NEK7 PE=1 SV=1</t>
  </si>
  <si>
    <t>NEK7</t>
  </si>
  <si>
    <t>Q9Y5B0</t>
  </si>
  <si>
    <t>RNA polymerase II subunit A C-terminal domain phosphatase OS=Homo sapiens OX=9606 GN=CTDP1 PE=1 SV=3</t>
  </si>
  <si>
    <t>CTDP1</t>
  </si>
  <si>
    <t>Q93100</t>
  </si>
  <si>
    <t>Phosphorylase b kinase regulatory subunit beta OS=Homo sapiens OX=9606 GN=PHKB PE=1 SV=3</t>
  </si>
  <si>
    <t>PHKB</t>
  </si>
  <si>
    <t>Q8N543</t>
  </si>
  <si>
    <t>Prolyl 3-hydroxylase OGFOD1 OS=Homo sapiens OX=9606 GN=OGFOD1 PE=1 SV=1</t>
  </si>
  <si>
    <t>OGFOD1</t>
  </si>
  <si>
    <t>Q9P287</t>
  </si>
  <si>
    <t>BRCA2 and CDKN1A-interacting protein OS=Homo sapiens OX=9606 GN=BCCIP PE=1 SV=1</t>
  </si>
  <si>
    <t>BCCIP</t>
  </si>
  <si>
    <t>O43598</t>
  </si>
  <si>
    <t>2'-deoxynucleoside 5'-phosphate N-hydrolase 1 OS=Homo sapiens OX=9606 GN=DNPH1 PE=1 SV=1</t>
  </si>
  <si>
    <t>DNPH1</t>
  </si>
  <si>
    <t>Q04656</t>
  </si>
  <si>
    <t>Copper-transporting ATPase 1 OS=Homo sapiens OX=9606 GN=ATP7A PE=1 SV=4</t>
  </si>
  <si>
    <t>ATP7A</t>
  </si>
  <si>
    <t>P35659</t>
  </si>
  <si>
    <t>Protein DEK OS=Homo sapiens OX=9606 GN=DEK PE=1 SV=1</t>
  </si>
  <si>
    <t>DEK</t>
  </si>
  <si>
    <t>Q86TG7</t>
  </si>
  <si>
    <t>Retrotransposon-derived protein PEG10 OS=Homo sapiens OX=9606 GN=PEG10 PE=1 SV=2</t>
  </si>
  <si>
    <t>PEG10</t>
  </si>
  <si>
    <t>Q96S44</t>
  </si>
  <si>
    <t>EKC/KEOPS complex subunit TP53RK OS=Homo sapiens OX=9606 GN=TP53RK PE=1 SV=2</t>
  </si>
  <si>
    <t>TP53RK</t>
  </si>
  <si>
    <t>O43291</t>
  </si>
  <si>
    <t>Kunitz-type protease inhibitor 2 OS=Homo sapiens OX=9606 GN=SPINT2 PE=1 SV=2</t>
  </si>
  <si>
    <t>SPINT2</t>
  </si>
  <si>
    <t>Q9NNW5</t>
  </si>
  <si>
    <t>WD repeat-containing protein 6 OS=Homo sapiens OX=9606 GN=WDR6 PE=1 SV=1</t>
  </si>
  <si>
    <t>WDR6</t>
  </si>
  <si>
    <t>P47914</t>
  </si>
  <si>
    <t>60S ribosomal protein L29 OS=Homo sapiens OX=9606 GN=RPL29 PE=1 SV=2</t>
  </si>
  <si>
    <t>RPL29</t>
  </si>
  <si>
    <t>Q9P2K3</t>
  </si>
  <si>
    <t>REST corepressor 3 OS=Homo sapiens OX=9606 GN=RCOR3 PE=1 SV=2</t>
  </si>
  <si>
    <t>RCOR3</t>
  </si>
  <si>
    <t>Q6Y1H2</t>
  </si>
  <si>
    <t>Very-long-chain (3R)-3-hydroxyacyl-CoA dehydratase 2 OS=Homo sapiens OX=9606 GN=HACD2 PE=1 SV=1</t>
  </si>
  <si>
    <t>HACD2</t>
  </si>
  <si>
    <t>P42025</t>
  </si>
  <si>
    <t>Beta-centractin OS=Homo sapiens OX=9606 GN=ACTR1B PE=1 SV=1</t>
  </si>
  <si>
    <t>ACTR1B</t>
  </si>
  <si>
    <t>Q8WWH5</t>
  </si>
  <si>
    <t>Probable tRNA pseudouridine synthase 1 OS=Homo sapiens OX=9606 GN=TRUB1 PE=1 SV=1</t>
  </si>
  <si>
    <t>TRUB1</t>
  </si>
  <si>
    <t>Q8N490</t>
  </si>
  <si>
    <t>Probable hydrolase PNKD OS=Homo sapiens OX=9606 GN=PNKD PE=1 SV=2</t>
  </si>
  <si>
    <t>PNKD</t>
  </si>
  <si>
    <t>P49795</t>
  </si>
  <si>
    <t>Regulator of G-protein signaling 19 OS=Homo sapiens OX=9606 GN=RGS19 PE=1 SV=1</t>
  </si>
  <si>
    <t>RGS19</t>
  </si>
  <si>
    <t>O96033</t>
  </si>
  <si>
    <t>Molybdopterin synthase sulfur carrier subunit OS=Homo sapiens OX=9606 GN=MOCS2 PE=1 SV=1</t>
  </si>
  <si>
    <t>Q9H6R7</t>
  </si>
  <si>
    <t>WD repeat and coiled-coil-containing protein OS=Homo sapiens OX=9606 GN=WDCP PE=1 SV=1</t>
  </si>
  <si>
    <t>WDCP</t>
  </si>
  <si>
    <t>Q96J02</t>
  </si>
  <si>
    <t>E3 ubiquitin-protein ligase Itchy homolog OS=Homo sapiens OX=9606 GN=ITCH PE=1 SV=2</t>
  </si>
  <si>
    <t>ITCH</t>
  </si>
  <si>
    <t>Q9Y5L0</t>
  </si>
  <si>
    <t>Transportin-3 OS=Homo sapiens OX=9606 GN=TNPO3 PE=1 SV=3</t>
  </si>
  <si>
    <t>TNPO3</t>
  </si>
  <si>
    <t>Q9Y6W5</t>
  </si>
  <si>
    <t>Wiskott-Aldrich syndrome protein family member 2 OS=Homo sapiens OX=9606 GN=WASF2 PE=1 SV=3</t>
  </si>
  <si>
    <t>WASF2</t>
  </si>
  <si>
    <t>Q7L576</t>
  </si>
  <si>
    <t>Cytoplasmic FMR1-interacting protein 1 OS=Homo sapiens OX=9606 GN=CYFIP1 PE=1 SV=1</t>
  </si>
  <si>
    <t>CYFIP1</t>
  </si>
  <si>
    <t>Q13765</t>
  </si>
  <si>
    <t>Nascent polypeptide-associated complex subunit alpha OS=Homo sapiens OX=9606 GN=NACA PE=1 SV=1</t>
  </si>
  <si>
    <t>NACA</t>
  </si>
  <si>
    <t>Q8IUX1</t>
  </si>
  <si>
    <t>Complex I assembly factor TMEM126B, mitochondrial OS=Homo sapiens OX=9606 GN=TMEM126B PE=1 SV=2</t>
  </si>
  <si>
    <t>TMEM126B</t>
  </si>
  <si>
    <t>P41229</t>
  </si>
  <si>
    <t>Lysine-specific demethylase 5C OS=Homo sapiens OX=9606 GN=KDM5C PE=1 SV=2</t>
  </si>
  <si>
    <t>KDM5C</t>
  </si>
  <si>
    <t>Q15057</t>
  </si>
  <si>
    <t>Arf-GAP with coiled-coil, ANK repeat and PH domain-containing protein 2 OS=Homo sapiens OX=9606 GN=ACAP2 PE=1 SV=3</t>
  </si>
  <si>
    <t>ACAP2</t>
  </si>
  <si>
    <t>P06400</t>
  </si>
  <si>
    <t>Retinoblastoma-associated protein OS=Homo sapiens OX=9606 GN=RB1 PE=1 SV=2</t>
  </si>
  <si>
    <t>RB1</t>
  </si>
  <si>
    <t>Q9BVJ6</t>
  </si>
  <si>
    <t>U3 small nucleolar RNA-associated protein 14 homolog A OS=Homo sapiens OX=9606 GN=UTP14A PE=1 SV=1</t>
  </si>
  <si>
    <t>UTP14A</t>
  </si>
  <si>
    <t>Q9UH99</t>
  </si>
  <si>
    <t>SUN domain-containing protein 2 OS=Homo sapiens OX=9606 GN=SUN2 PE=1 SV=3</t>
  </si>
  <si>
    <t>SUN2</t>
  </si>
  <si>
    <t>Q9H4B0</t>
  </si>
  <si>
    <t>Probable tRNA N6-adenosine threonylcarbamoyltransferase, mitochondrial OS=Homo sapiens OX=9606 GN=OSGEPL1 PE=2 SV=2</t>
  </si>
  <si>
    <t>OSGEPL1</t>
  </si>
  <si>
    <t>O75626</t>
  </si>
  <si>
    <t>PR domain zinc finger protein 1 OS=Homo sapiens OX=9606 GN=PRDM1 PE=1 SV=2</t>
  </si>
  <si>
    <t>PRDM1</t>
  </si>
  <si>
    <t>Q8WVC0</t>
  </si>
  <si>
    <t>RNA polymerase-associated protein LEO1 OS=Homo sapiens OX=9606 GN=LEO1 PE=1 SV=1</t>
  </si>
  <si>
    <t>LEO1</t>
  </si>
  <si>
    <t>Q92624</t>
  </si>
  <si>
    <t>Amyloid protein-binding protein 2 OS=Homo sapiens OX=9606 GN=APPBP2 PE=1 SV=2</t>
  </si>
  <si>
    <t>APPBP2</t>
  </si>
  <si>
    <t>P50552</t>
  </si>
  <si>
    <t>Vasodilator-stimulated phosphoprotein OS=Homo sapiens OX=9606 GN=VASP PE=1 SV=3</t>
  </si>
  <si>
    <t>VASP</t>
  </si>
  <si>
    <t>P17029</t>
  </si>
  <si>
    <t>Zinc finger protein with KRAB and SCAN domains 1 OS=Homo sapiens OX=9606 GN=ZKSCAN1 PE=1 SV=3</t>
  </si>
  <si>
    <t>ZKSCAN1</t>
  </si>
  <si>
    <t>Q5TA50</t>
  </si>
  <si>
    <t>Ceramide-1-phosphate transfer protein OS=Homo sapiens OX=9606 GN=CPTP PE=1 SV=1</t>
  </si>
  <si>
    <t>CPTP</t>
  </si>
  <si>
    <t>O75446</t>
  </si>
  <si>
    <t>Histone deacetylase complex subunit SAP30 OS=Homo sapiens OX=9606 GN=SAP30 PE=1 SV=1</t>
  </si>
  <si>
    <t>SAP30</t>
  </si>
  <si>
    <t>Q9H6H4</t>
  </si>
  <si>
    <t>Receptor expression-enhancing protein 4 OS=Homo sapiens OX=9606 GN=REEP4 PE=1 SV=1</t>
  </si>
  <si>
    <t>REEP4</t>
  </si>
  <si>
    <t>Q8N3D4</t>
  </si>
  <si>
    <t>EH domain-binding protein 1-like protein 1 OS=Homo sapiens OX=9606 GN=EHBP1L1 PE=1 SV=2</t>
  </si>
  <si>
    <t>EHBP1L1</t>
  </si>
  <si>
    <t>Q93050</t>
  </si>
  <si>
    <t>V-type proton ATPase 116 kDa subunit a isoform 1 OS=Homo sapiens OX=9606 GN=ATP6V0A1 PE=1 SV=3</t>
  </si>
  <si>
    <t>ATP6V0A1</t>
  </si>
  <si>
    <t>Q9NZL4</t>
  </si>
  <si>
    <t>Hsp70-binding protein 1 OS=Homo sapiens OX=9606 GN=HSPBP1 PE=1 SV=2</t>
  </si>
  <si>
    <t>HSPBP1</t>
  </si>
  <si>
    <t>P60981</t>
  </si>
  <si>
    <t>Destrin OS=Homo sapiens OX=9606 GN=DSTN PE=1 SV=3</t>
  </si>
  <si>
    <t>DSTN</t>
  </si>
  <si>
    <t>Q92562</t>
  </si>
  <si>
    <t>Polyphosphoinositide phosphatase OS=Homo sapiens OX=9606 GN=FIG4 PE=1 SV=1</t>
  </si>
  <si>
    <t>FIG4</t>
  </si>
  <si>
    <t>Q9UK61</t>
  </si>
  <si>
    <t>Protein TASOR OS=Homo sapiens OX=9606 GN=TASOR PE=1 SV=3</t>
  </si>
  <si>
    <t>TASOR</t>
  </si>
  <si>
    <t>P53667</t>
  </si>
  <si>
    <t>LIM domain kinase 1 OS=Homo sapiens OX=9606 GN=LIMK1 PE=1 SV=3</t>
  </si>
  <si>
    <t>LIMK1</t>
  </si>
  <si>
    <t>Q96KG9</t>
  </si>
  <si>
    <t>N-terminal kinase-like protein OS=Homo sapiens OX=9606 GN=SCYL1 PE=1 SV=1</t>
  </si>
  <si>
    <t>SCYL1</t>
  </si>
  <si>
    <t>Q5HYK3</t>
  </si>
  <si>
    <t>2-methoxy-6-polyprenyl-1,4-benzoquinol methylase, mitochondrial OS=Homo sapiens OX=9606 GN=COQ5 PE=1 SV=2</t>
  </si>
  <si>
    <t>COQ5</t>
  </si>
  <si>
    <t>P67775</t>
  </si>
  <si>
    <t>Serine/threonine-protein phosphatase 2A catalytic subunit alpha isoform OS=Homo sapiens OX=9606 GN=PPP2CA PE=1 SV=1</t>
  </si>
  <si>
    <t>PPP2CA</t>
  </si>
  <si>
    <t>Q9NVX2</t>
  </si>
  <si>
    <t>Notchless protein homolog 1 OS=Homo sapiens OX=9606 GN=NLE1 PE=1 SV=4</t>
  </si>
  <si>
    <t>NLE1</t>
  </si>
  <si>
    <t>Q9NP79</t>
  </si>
  <si>
    <t>Vacuolar protein sorting-associated protein VTA1 homolog OS=Homo sapiens OX=9606 GN=VTA1 PE=1 SV=1</t>
  </si>
  <si>
    <t>VTA1</t>
  </si>
  <si>
    <t>Q9P2N5</t>
  </si>
  <si>
    <t>RNA-binding protein 27 OS=Homo sapiens OX=9606 GN=RBM27 PE=1 SV=2</t>
  </si>
  <si>
    <t>RBM27</t>
  </si>
  <si>
    <t>Q15036</t>
  </si>
  <si>
    <t>Sorting nexin-17 OS=Homo sapiens OX=9606 GN=SNX17 PE=1 SV=1</t>
  </si>
  <si>
    <t>SNX17</t>
  </si>
  <si>
    <t>O43639</t>
  </si>
  <si>
    <t>Cytoplasmic protein NCK2 OS=Homo sapiens OX=9606 GN=NCK2 PE=1 SV=2</t>
  </si>
  <si>
    <t>NCK2</t>
  </si>
  <si>
    <t>Q8N5M9</t>
  </si>
  <si>
    <t>Protein jagunal homolog 1 OS=Homo sapiens OX=9606 GN=JAGN1 PE=1 SV=1</t>
  </si>
  <si>
    <t>JAGN1</t>
  </si>
  <si>
    <t>Q9BUK6</t>
  </si>
  <si>
    <t>Protein misato homolog 1 OS=Homo sapiens OX=9606 GN=MSTO1 PE=1 SV=1</t>
  </si>
  <si>
    <t>MSTO1</t>
  </si>
  <si>
    <t>Q969G3</t>
  </si>
  <si>
    <t>SWI/SNF-related matrix-associated actin-dependent regulator of chromatin subfamily E member 1 OS=Homo sapiens OX=9606 GN=SMARCE1 PE=1 SV=2</t>
  </si>
  <si>
    <t>SMARCE1</t>
  </si>
  <si>
    <t>O95373</t>
  </si>
  <si>
    <t>Importin-7 OS=Homo sapiens OX=9606 GN=IPO7 PE=1 SV=1</t>
  </si>
  <si>
    <t>IPO7</t>
  </si>
  <si>
    <t>Q6IBS0</t>
  </si>
  <si>
    <t>Twinfilin-2 OS=Homo sapiens OX=9606 GN=TWF2 PE=1 SV=2</t>
  </si>
  <si>
    <t>TWF2</t>
  </si>
  <si>
    <t>P16930</t>
  </si>
  <si>
    <t>Fumarylacetoacetase OS=Homo sapiens OX=9606 GN=FAH PE=1 SV=2</t>
  </si>
  <si>
    <t>FAH</t>
  </si>
  <si>
    <t>Q6PD62</t>
  </si>
  <si>
    <t>RNA polymerase-associated protein CTR9 homolog OS=Homo sapiens OX=9606 GN=CTR9 PE=1 SV=1</t>
  </si>
  <si>
    <t>CTR9</t>
  </si>
  <si>
    <t>Q9UHR4</t>
  </si>
  <si>
    <t>Brain-specific angiogenesis inhibitor 1-associated protein 2-like protein 1 OS=Homo sapiens OX=9606 GN=BAIAP2L1 PE=1 SV=2</t>
  </si>
  <si>
    <t>BAIAP2L1</t>
  </si>
  <si>
    <t>Q96G46</t>
  </si>
  <si>
    <t>tRNA-dihydrouridine(47) synthase [NAD(P)(+)]-like OS=Homo sapiens OX=9606 GN=DUS3L PE=1 SV=2</t>
  </si>
  <si>
    <t>DUS3L</t>
  </si>
  <si>
    <t>Q9BY77</t>
  </si>
  <si>
    <t>Polymerase delta-interacting protein 3 OS=Homo sapiens OX=9606 GN=POLDIP3 PE=1 SV=2</t>
  </si>
  <si>
    <t>POLDIP3</t>
  </si>
  <si>
    <t>Q07866</t>
  </si>
  <si>
    <t>Kinesin light chain 1 OS=Homo sapiens OX=9606 GN=KLC1 PE=1 SV=2</t>
  </si>
  <si>
    <t>KLC1</t>
  </si>
  <si>
    <t>Q09028</t>
  </si>
  <si>
    <t>Histone-binding protein RBBP4 OS=Homo sapiens OX=9606 GN=RBBP4 PE=1 SV=3</t>
  </si>
  <si>
    <t>RBBP4</t>
  </si>
  <si>
    <t>P08238</t>
  </si>
  <si>
    <t>Heat shock protein HSP 90-beta OS=Homo sapiens OX=9606 GN=HSP90AB1 PE=1 SV=4</t>
  </si>
  <si>
    <t>HSP90AB1</t>
  </si>
  <si>
    <t>O75663</t>
  </si>
  <si>
    <t>TIP41-like protein OS=Homo sapiens OX=9606 GN=TIPRL PE=1 SV=2</t>
  </si>
  <si>
    <t>TIPRL</t>
  </si>
  <si>
    <t>Q8IVD9</t>
  </si>
  <si>
    <t>NudC domain-containing protein 3 OS=Homo sapiens OX=9606 GN=NUDCD3 PE=1 SV=3</t>
  </si>
  <si>
    <t>NUDCD3</t>
  </si>
  <si>
    <t>Q9Y4P8</t>
  </si>
  <si>
    <t>WD repeat domain phosphoinositide-interacting protein 2 OS=Homo sapiens OX=9606 GN=WIPI2 PE=1 SV=1</t>
  </si>
  <si>
    <t>WIPI2</t>
  </si>
  <si>
    <t>P30876</t>
  </si>
  <si>
    <t>DNA-directed RNA polymerase II subunit RPB2 OS=Homo sapiens OX=9606 GN=POLR2B PE=1 SV=1</t>
  </si>
  <si>
    <t>POLR2B</t>
  </si>
  <si>
    <t>P13010</t>
  </si>
  <si>
    <t>X-ray repair cross-complementing protein 5 OS=Homo sapiens OX=9606 GN=XRCC5 PE=1 SV=3</t>
  </si>
  <si>
    <t>XRCC5</t>
  </si>
  <si>
    <t>Q9Y5B9</t>
  </si>
  <si>
    <t>FACT complex subunit SPT16 OS=Homo sapiens OX=9606 GN=SUPT16H PE=1 SV=1</t>
  </si>
  <si>
    <t>SUPT16H</t>
  </si>
  <si>
    <t>O15015</t>
  </si>
  <si>
    <t>Zinc finger protein 646 OS=Homo sapiens OX=9606 GN=ZNF646 PE=1 SV=2</t>
  </si>
  <si>
    <t>ZNF646</t>
  </si>
  <si>
    <t>O60610</t>
  </si>
  <si>
    <t>Protein diaphanous homolog 1 OS=Homo sapiens OX=9606 GN=DIAPH1 PE=1 SV=2</t>
  </si>
  <si>
    <t>DIAPH1</t>
  </si>
  <si>
    <t>A0FGR8</t>
  </si>
  <si>
    <t>Extended synaptotagmin-2 OS=Homo sapiens OX=9606 GN=ESYT2 PE=1 SV=1</t>
  </si>
  <si>
    <t>ESYT2</t>
  </si>
  <si>
    <t>Q9NRV9</t>
  </si>
  <si>
    <t>Heme-binding protein 1 OS=Homo sapiens OX=9606 GN=HEBP1 PE=1 SV=1</t>
  </si>
  <si>
    <t>HEBP1</t>
  </si>
  <si>
    <t>Q09161</t>
  </si>
  <si>
    <t>Nuclear cap-binding protein subunit 1 OS=Homo sapiens OX=9606 GN=NCBP1 PE=1 SV=1</t>
  </si>
  <si>
    <t>NCBP1</t>
  </si>
  <si>
    <t>Q96RQ3</t>
  </si>
  <si>
    <t>Methylcrotonoyl-CoA carboxylase subunit alpha, mitochondrial OS=Homo sapiens OX=9606 GN=MCCC1 PE=1 SV=3</t>
  </si>
  <si>
    <t>MCCC1</t>
  </si>
  <si>
    <t>Q9HAV4</t>
  </si>
  <si>
    <t>Exportin-5 OS=Homo sapiens OX=9606 GN=XPO5 PE=1 SV=1</t>
  </si>
  <si>
    <t>XPO5</t>
  </si>
  <si>
    <t>Q96FX7</t>
  </si>
  <si>
    <t>tRNA (adenine(58)-N(1))-methyltransferase catalytic subunit TRMT61A OS=Homo sapiens OX=9606 GN=TRMT61A PE=1 SV=1</t>
  </si>
  <si>
    <t>TRMT61A</t>
  </si>
  <si>
    <t>Q04206</t>
  </si>
  <si>
    <t>Transcription factor p65 OS=Homo sapiens OX=9606 GN=RELA PE=1 SV=2</t>
  </si>
  <si>
    <t>RELA</t>
  </si>
  <si>
    <t>O15084</t>
  </si>
  <si>
    <t>Serine/threonine-protein phosphatase 6 regulatory ankyrin repeat subunit A OS=Homo sapiens OX=9606 GN=ANKRD28 PE=1 SV=5</t>
  </si>
  <si>
    <t>ANKRD28</t>
  </si>
  <si>
    <t>Q9P219</t>
  </si>
  <si>
    <t>Protein Daple OS=Homo sapiens OX=9606 GN=CCDC88C PE=1 SV=3</t>
  </si>
  <si>
    <t>CCDC88C</t>
  </si>
  <si>
    <t>Q9Y5Q8</t>
  </si>
  <si>
    <t>General transcription factor 3C polypeptide 5 OS=Homo sapiens OX=9606 GN=GTF3C5 PE=1 SV=2</t>
  </si>
  <si>
    <t>GTF3C5</t>
  </si>
  <si>
    <t>O60701</t>
  </si>
  <si>
    <t>UDP-glucose 6-dehydrogenase OS=Homo sapiens OX=9606 GN=UGDH PE=1 SV=1</t>
  </si>
  <si>
    <t>UGDH</t>
  </si>
  <si>
    <t>P51858</t>
  </si>
  <si>
    <t>Hepatoma-derived growth factor OS=Homo sapiens OX=9606 GN=HDGF PE=1 SV=1</t>
  </si>
  <si>
    <t>HDGF</t>
  </si>
  <si>
    <t>Q13428</t>
  </si>
  <si>
    <t>Treacle protein OS=Homo sapiens OX=9606 GN=TCOF1 PE=1 SV=3</t>
  </si>
  <si>
    <t>TCOF1</t>
  </si>
  <si>
    <t>Q9UKD2</t>
  </si>
  <si>
    <t>mRNA turnover protein 4 homolog OS=Homo sapiens OX=9606 GN=MRTO4 PE=1 SV=2</t>
  </si>
  <si>
    <t>MRTO4</t>
  </si>
  <si>
    <t>P41567</t>
  </si>
  <si>
    <t>Eukaryotic translation initiation factor 1 OS=Homo sapiens OX=9606 GN=EIF1 PE=1 SV=1</t>
  </si>
  <si>
    <t>EIF1</t>
  </si>
  <si>
    <t>Q96I25</t>
  </si>
  <si>
    <t>Splicing factor 45 OS=Homo sapiens OX=9606 GN=RBM17 PE=1 SV=1</t>
  </si>
  <si>
    <t>RBM17</t>
  </si>
  <si>
    <t>P27361</t>
  </si>
  <si>
    <t>Mitogen-activated protein kinase 3 OS=Homo sapiens OX=9606 GN=MAPK3 PE=1 SV=4</t>
  </si>
  <si>
    <t>MAPK3</t>
  </si>
  <si>
    <t>Q96IZ7</t>
  </si>
  <si>
    <t>Serine/Arginine-related protein 53 OS=Homo sapiens OX=9606 GN=RSRC1 PE=1 SV=1</t>
  </si>
  <si>
    <t>RSRC1</t>
  </si>
  <si>
    <t>Q9P265</t>
  </si>
  <si>
    <t>Disco-interacting protein 2 homolog B OS=Homo sapiens OX=9606 GN=DIP2B PE=1 SV=3</t>
  </si>
  <si>
    <t>DIP2B</t>
  </si>
  <si>
    <t>P32119</t>
  </si>
  <si>
    <t>Peroxiredoxin-2 OS=Homo sapiens OX=9606 GN=PRDX2 PE=1 SV=5</t>
  </si>
  <si>
    <t>PRDX2</t>
  </si>
  <si>
    <t>P51648</t>
  </si>
  <si>
    <t>Aldehyde dehydrogenase family 3 member A2 OS=Homo sapiens OX=9606 GN=ALDH3A2 PE=1 SV=1</t>
  </si>
  <si>
    <t>ALDH3A2</t>
  </si>
  <si>
    <t>Q9Y3C6</t>
  </si>
  <si>
    <t>Peptidyl-prolyl cis-trans isomerase-like 1 OS=Homo sapiens OX=9606 GN=PPIL1 PE=1 SV=1</t>
  </si>
  <si>
    <t>PPIL1</t>
  </si>
  <si>
    <t>Q9NWT1</t>
  </si>
  <si>
    <t>p21-activated protein kinase-interacting protein 1 OS=Homo sapiens OX=9606 GN=PAK1IP1 PE=1 SV=2</t>
  </si>
  <si>
    <t>PAK1IP1</t>
  </si>
  <si>
    <t>Q96GC5</t>
  </si>
  <si>
    <t>39S ribosomal protein L48, mitochondrial OS=Homo sapiens OX=9606 GN=MRPL48 PE=1 SV=2</t>
  </si>
  <si>
    <t>MRPL48</t>
  </si>
  <si>
    <t>P35612</t>
  </si>
  <si>
    <t>Beta-adducin OS=Homo sapiens OX=9606 GN=ADD2 PE=1 SV=3</t>
  </si>
  <si>
    <t>ADD2</t>
  </si>
  <si>
    <t>Q9BUL9</t>
  </si>
  <si>
    <t>Ribonuclease P protein subunit p25 OS=Homo sapiens OX=9606 GN=RPP25 PE=1 SV=1</t>
  </si>
  <si>
    <t>RPP25</t>
  </si>
  <si>
    <t>Q9Y2Z9</t>
  </si>
  <si>
    <t>Ubiquinone biosynthesis monooxygenase COQ6, mitochondrial OS=Homo sapiens OX=9606 GN=COQ6 PE=1 SV=2</t>
  </si>
  <si>
    <t>COQ6</t>
  </si>
  <si>
    <t>Q00613</t>
  </si>
  <si>
    <t>Heat shock factor protein 1 OS=Homo sapiens OX=9606 GN=HSF1 PE=1 SV=1</t>
  </si>
  <si>
    <t>HSF1</t>
  </si>
  <si>
    <t>Q9H6D7</t>
  </si>
  <si>
    <t>HAUS augmin-like complex subunit 4 OS=Homo sapiens OX=9606 GN=HAUS4 PE=1 SV=1</t>
  </si>
  <si>
    <t>HAUS4</t>
  </si>
  <si>
    <t>Q14149</t>
  </si>
  <si>
    <t>MORC family CW-type zinc finger protein 3 OS=Homo sapiens OX=9606 GN=MORC3 PE=1 SV=3</t>
  </si>
  <si>
    <t>MORC3</t>
  </si>
  <si>
    <t>Q9BT73</t>
  </si>
  <si>
    <t>Proteasome assembly chaperone 3 OS=Homo sapiens OX=9606 GN=PSMG3 PE=1 SV=1</t>
  </si>
  <si>
    <t>PSMG3</t>
  </si>
  <si>
    <t>Q9Y294</t>
  </si>
  <si>
    <t>Histone chaperone ASF1A OS=Homo sapiens OX=9606 GN=ASF1A PE=1 SV=1</t>
  </si>
  <si>
    <t>ASF1A</t>
  </si>
  <si>
    <t>Q5VW36</t>
  </si>
  <si>
    <t>Focadhesin OS=Homo sapiens OX=9606 GN=FOCAD PE=1 SV=1</t>
  </si>
  <si>
    <t>FOCAD</t>
  </si>
  <si>
    <t>Q8NDX6</t>
  </si>
  <si>
    <t>Zinc finger protein 740 OS=Homo sapiens OX=9606 GN=ZNF740 PE=1 SV=1</t>
  </si>
  <si>
    <t>ZNF740</t>
  </si>
  <si>
    <t>Q06265</t>
  </si>
  <si>
    <t>Exosome complex component RRP45 OS=Homo sapiens OX=9606 GN=EXOSC9 PE=1 SV=3</t>
  </si>
  <si>
    <t>EXOSC9</t>
  </si>
  <si>
    <t>Q7Z6E9</t>
  </si>
  <si>
    <t>E3 ubiquitin-protein ligase RBBP6 OS=Homo sapiens OX=9606 GN=RBBP6 PE=1 SV=1</t>
  </si>
  <si>
    <t>RBBP6</t>
  </si>
  <si>
    <t>Q15435</t>
  </si>
  <si>
    <t>Protein phosphatase 1 regulatory subunit 7 OS=Homo sapiens OX=9606 GN=PPP1R7 PE=1 SV=1</t>
  </si>
  <si>
    <t>PPP1R7</t>
  </si>
  <si>
    <t>Q9NZJ0</t>
  </si>
  <si>
    <t>Denticleless protein homolog OS=Homo sapiens OX=9606 GN=DTL PE=1 SV=3</t>
  </si>
  <si>
    <t>DTL</t>
  </si>
  <si>
    <t>O75164</t>
  </si>
  <si>
    <t>Lysine-specific demethylase 4A OS=Homo sapiens OX=9606 GN=KDM4A PE=1 SV=2</t>
  </si>
  <si>
    <t>KDM4A</t>
  </si>
  <si>
    <t>Q9Y277</t>
  </si>
  <si>
    <t>Voltage-dependent anion-selective channel protein 3 OS=Homo sapiens OX=9606 GN=VDAC3 PE=1 SV=1</t>
  </si>
  <si>
    <t>VDAC3</t>
  </si>
  <si>
    <t>Q9GZU8</t>
  </si>
  <si>
    <t>PSME3-interacting protein OS=Homo sapiens OX=9606 GN=FAM192A PE=1 SV=1</t>
  </si>
  <si>
    <t>FAM192A</t>
  </si>
  <si>
    <t>Q8WXH0</t>
  </si>
  <si>
    <t>Nesprin-2 OS=Homo sapiens OX=9606 GN=SYNE2 PE=1 SV=3</t>
  </si>
  <si>
    <t>SYNE2</t>
  </si>
  <si>
    <t>O75828</t>
  </si>
  <si>
    <t>Carbonyl reductase [NADPH] 3 OS=Homo sapiens OX=9606 GN=CBR3 PE=1 SV=3</t>
  </si>
  <si>
    <t>CBR3</t>
  </si>
  <si>
    <t>P33981</t>
  </si>
  <si>
    <t>Dual specificity protein kinase TTK OS=Homo sapiens OX=9606 GN=TTK PE=1 SV=2</t>
  </si>
  <si>
    <t>TTK</t>
  </si>
  <si>
    <t>P19388</t>
  </si>
  <si>
    <t>DNA-directed RNA polymerases I, II, and III subunit RPABC1 OS=Homo sapiens OX=9606 GN=POLR2E PE=1 SV=4</t>
  </si>
  <si>
    <t>POLR2E</t>
  </si>
  <si>
    <t>Q13573</t>
  </si>
  <si>
    <t>SNW domain-containing protein 1 OS=Homo sapiens OX=9606 GN=SNW1 PE=1 SV=1</t>
  </si>
  <si>
    <t>SNW1</t>
  </si>
  <si>
    <t>Q9P107</t>
  </si>
  <si>
    <t>GEM-interacting protein OS=Homo sapiens OX=9606 GN=GMIP PE=1 SV=2</t>
  </si>
  <si>
    <t>GMIP</t>
  </si>
  <si>
    <t>P42226</t>
  </si>
  <si>
    <t>Signal transducer and activator of transcription 6 OS=Homo sapiens OX=9606 GN=STAT6 PE=1 SV=1</t>
  </si>
  <si>
    <t>STAT6</t>
  </si>
  <si>
    <t>Q9UBZ4</t>
  </si>
  <si>
    <t>DNA-(apurinic or apyrimidinic site) lyase 2 OS=Homo sapiens OX=9606 GN=APEX2 PE=1 SV=1</t>
  </si>
  <si>
    <t>APEX2</t>
  </si>
  <si>
    <t>Q9NUQ2</t>
  </si>
  <si>
    <t>1-acyl-sn-glycerol-3-phosphate acyltransferase epsilon OS=Homo sapiens OX=9606 GN=AGPAT5 PE=1 SV=3</t>
  </si>
  <si>
    <t>AGPAT5</t>
  </si>
  <si>
    <t>P62312</t>
  </si>
  <si>
    <t>U6 snRNA-associated Sm-like protein LSm6 OS=Homo sapiens OX=9606 GN=LSM6 PE=1 SV=1</t>
  </si>
  <si>
    <t>LSM6</t>
  </si>
  <si>
    <t>P01116</t>
  </si>
  <si>
    <t>GTPase KRas OS=Homo sapiens OX=9606 GN=KRAS PE=1 SV=1</t>
  </si>
  <si>
    <t>KRAS</t>
  </si>
  <si>
    <t>Q8N6M0</t>
  </si>
  <si>
    <t>Deubiquitinase OTUD6B OS=Homo sapiens OX=9606 GN=OTUD6B PE=1 SV=1</t>
  </si>
  <si>
    <t>OTUD6B</t>
  </si>
  <si>
    <t>P38435</t>
  </si>
  <si>
    <t>Vitamin K-dependent gamma-carboxylase OS=Homo sapiens OX=9606 GN=GGCX PE=1 SV=2</t>
  </si>
  <si>
    <t>GGCX</t>
  </si>
  <si>
    <t>Q5GLZ8</t>
  </si>
  <si>
    <t>Probable E3 ubiquitin-protein ligase HERC4 OS=Homo sapiens OX=9606 GN=HERC4 PE=1 SV=1</t>
  </si>
  <si>
    <t>HERC4</t>
  </si>
  <si>
    <t>O15498</t>
  </si>
  <si>
    <t>Synaptobrevin homolog YKT6 OS=Homo sapiens OX=9606 GN=YKT6 PE=1 SV=1</t>
  </si>
  <si>
    <t>YKT6</t>
  </si>
  <si>
    <t>P62330</t>
  </si>
  <si>
    <t>ADP-ribosylation factor 6 OS=Homo sapiens OX=9606 GN=ARF6 PE=1 SV=2</t>
  </si>
  <si>
    <t>ARF6</t>
  </si>
  <si>
    <t>Q6NSZ9</t>
  </si>
  <si>
    <t>Zinc finger and SCAN domain-containing protein 25 OS=Homo sapiens OX=9606 GN=ZSCAN25 PE=1 SV=3</t>
  </si>
  <si>
    <t>ZSCAN25</t>
  </si>
  <si>
    <t>P49427</t>
  </si>
  <si>
    <t>Ubiquitin-conjugating enzyme E2 R1 OS=Homo sapiens OX=9606 GN=CDC34 PE=1 SV=2</t>
  </si>
  <si>
    <t>CDC34</t>
  </si>
  <si>
    <t>Q9Y6J9</t>
  </si>
  <si>
    <t>TAF6-like RNA polymerase II p300/CBP-associated factor-associated factor 65 kDa subunit 6L OS=Homo sapiens OX=9606 GN=TAF6L PE=1 SV=1</t>
  </si>
  <si>
    <t>TAF6L</t>
  </si>
  <si>
    <t>P61962</t>
  </si>
  <si>
    <t>DDB1- and CUL4-associated factor 7 OS=Homo sapiens OX=9606 GN=DCAF7 PE=1 SV=1</t>
  </si>
  <si>
    <t>DCAF7</t>
  </si>
  <si>
    <t>P08047</t>
  </si>
  <si>
    <t>Transcription factor Sp1 OS=Homo sapiens OX=9606 GN=SP1 PE=1 SV=3</t>
  </si>
  <si>
    <t>SP1</t>
  </si>
  <si>
    <t>P62753</t>
  </si>
  <si>
    <t>40S ribosomal protein S6 OS=Homo sapiens OX=9606 GN=RPS6 PE=1 SV=1</t>
  </si>
  <si>
    <t>RPS6</t>
  </si>
  <si>
    <t>Q13888</t>
  </si>
  <si>
    <t>General transcription factor IIH subunit 2 OS=Homo sapiens OX=9606 GN=GTF2H2 PE=1 SV=1</t>
  </si>
  <si>
    <t>GTF2H2</t>
  </si>
  <si>
    <t>Q9H410</t>
  </si>
  <si>
    <t>Kinetochore-associated protein DSN1 homolog OS=Homo sapiens OX=9606 GN=DSN1 PE=1 SV=2</t>
  </si>
  <si>
    <t>DSN1</t>
  </si>
  <si>
    <t>Q9BY44</t>
  </si>
  <si>
    <t>Eukaryotic translation initiation factor 2A OS=Homo sapiens OX=9606 GN=EIF2A PE=1 SV=3</t>
  </si>
  <si>
    <t>EIF2A</t>
  </si>
  <si>
    <t>Q8WWM7</t>
  </si>
  <si>
    <t>Ataxin-2-like protein OS=Homo sapiens OX=9606 GN=ATXN2L PE=1 SV=2</t>
  </si>
  <si>
    <t>ATXN2L</t>
  </si>
  <si>
    <t>Q9Y6A4</t>
  </si>
  <si>
    <t>Cilia- and flagella-associated protein 20 OS=Homo sapiens OX=9606 GN=CFAP20 PE=1 SV=1</t>
  </si>
  <si>
    <t>CFAP20</t>
  </si>
  <si>
    <t>Q68E01</t>
  </si>
  <si>
    <t>Integrator complex subunit 3 OS=Homo sapiens OX=9606 GN=INTS3 PE=1 SV=1</t>
  </si>
  <si>
    <t>INTS3</t>
  </si>
  <si>
    <t>Q12986</t>
  </si>
  <si>
    <t>Transcriptional repressor NF-X1 OS=Homo sapiens OX=9606 GN=NFX1 PE=1 SV=2</t>
  </si>
  <si>
    <t>NFX1</t>
  </si>
  <si>
    <t>Q01085</t>
  </si>
  <si>
    <t>Nucleolysin TIAR OS=Homo sapiens OX=9606 GN=TIAL1 PE=1 SV=1</t>
  </si>
  <si>
    <t>TIAL1</t>
  </si>
  <si>
    <t>Q96I24</t>
  </si>
  <si>
    <t>Far upstream element-binding protein 3 OS=Homo sapiens OX=9606 GN=FUBP3 PE=1 SV=2</t>
  </si>
  <si>
    <t>FUBP3</t>
  </si>
  <si>
    <t>Q9UK73</t>
  </si>
  <si>
    <t>Protein fem-1 homolog B OS=Homo sapiens OX=9606 GN=FEM1B PE=1 SV=1</t>
  </si>
  <si>
    <t>FEM1B</t>
  </si>
  <si>
    <t>Q96RL7</t>
  </si>
  <si>
    <t>Vacuolar protein sorting-associated protein 13A OS=Homo sapiens OX=9606 GN=VPS13A PE=1 SV=2</t>
  </si>
  <si>
    <t>VPS13A</t>
  </si>
  <si>
    <t>P62913</t>
  </si>
  <si>
    <t>60S ribosomal protein L11 OS=Homo sapiens OX=9606 GN=RPL11 PE=1 SV=2</t>
  </si>
  <si>
    <t>RPL11</t>
  </si>
  <si>
    <t>P49641</t>
  </si>
  <si>
    <t>Alpha-mannosidase 2x OS=Homo sapiens OX=9606 GN=MAN2A2 PE=2 SV=3</t>
  </si>
  <si>
    <t>MAN2A2</t>
  </si>
  <si>
    <t>P04156</t>
  </si>
  <si>
    <t>Major prion protein OS=Homo sapiens OX=9606 GN=PRNP PE=1 SV=1</t>
  </si>
  <si>
    <t>PRNP</t>
  </si>
  <si>
    <t>Q14573</t>
  </si>
  <si>
    <t>Inositol 1,4,5-trisphosphate receptor type 3 OS=Homo sapiens OX=9606 GN=ITPR3 PE=1 SV=2</t>
  </si>
  <si>
    <t>ITPR3</t>
  </si>
  <si>
    <t>Q9UDW1</t>
  </si>
  <si>
    <t>Cytochrome b-c1 complex subunit 9 OS=Homo sapiens OX=9606 GN=UQCR10 PE=1 SV=3</t>
  </si>
  <si>
    <t>UQCR10</t>
  </si>
  <si>
    <t>P57078</t>
  </si>
  <si>
    <t>Receptor-interacting serine/threonine-protein kinase 4 OS=Homo sapiens OX=9606 GN=RIPK4 PE=1 SV=1</t>
  </si>
  <si>
    <t>RIPK4</t>
  </si>
  <si>
    <t>P61020</t>
  </si>
  <si>
    <t>Ras-related protein Rab-5B OS=Homo sapiens OX=9606 GN=RAB5B PE=1 SV=1</t>
  </si>
  <si>
    <t>RAB5B</t>
  </si>
  <si>
    <t>Q9BSQ5</t>
  </si>
  <si>
    <t>Cerebral cavernous malformations 2 protein OS=Homo sapiens OX=9606 GN=CCM2 PE=1 SV=1</t>
  </si>
  <si>
    <t>CCM2</t>
  </si>
  <si>
    <t>Q3ZCW2</t>
  </si>
  <si>
    <t>Galectin-related protein OS=Homo sapiens OX=9606 GN=LGALSL PE=1 SV=2</t>
  </si>
  <si>
    <t>LGALSL</t>
  </si>
  <si>
    <t>O95298</t>
  </si>
  <si>
    <t>NADH dehydrogenase [ubiquinone] 1 subunit C2 OS=Homo sapiens OX=9606 GN=NDUFC2 PE=1 SV=1</t>
  </si>
  <si>
    <t>NDUFC2</t>
  </si>
  <si>
    <t>Q06330</t>
  </si>
  <si>
    <t>Recombining binding protein suppressor of hairless OS=Homo sapiens OX=9606 GN=RBPJ PE=1 SV=3</t>
  </si>
  <si>
    <t>RBPJ</t>
  </si>
  <si>
    <t>Q14699</t>
  </si>
  <si>
    <t>Raftlin OS=Homo sapiens OX=9606 GN=RFTN1 PE=1 SV=4</t>
  </si>
  <si>
    <t>RFTN1</t>
  </si>
  <si>
    <t>O94919</t>
  </si>
  <si>
    <t>Endonuclease domain-containing 1 protein OS=Homo sapiens OX=9606 GN=ENDOD1 PE=1 SV=2</t>
  </si>
  <si>
    <t>ENDOD1</t>
  </si>
  <si>
    <t>P16885</t>
  </si>
  <si>
    <t>1-phosphatidylinositol 4,5-bisphosphate phosphodiesterase gamma-2 OS=Homo sapiens OX=9606 GN=PLCG2 PE=1 SV=4</t>
  </si>
  <si>
    <t>PLCG2</t>
  </si>
  <si>
    <t>Q8N8Q8</t>
  </si>
  <si>
    <t>Cytochrome c oxidase assembly protein COX18, mitochondrial OS=Homo sapiens OX=9606 GN=COX18 PE=1 SV=1</t>
  </si>
  <si>
    <t>COX18</t>
  </si>
  <si>
    <t>Q52LJ0</t>
  </si>
  <si>
    <t>Protein FAM98B OS=Homo sapiens OX=9606 GN=FAM98B PE=1 SV=2</t>
  </si>
  <si>
    <t>FAM98B</t>
  </si>
  <si>
    <t>Q8IV63</t>
  </si>
  <si>
    <t>Inactive serine/threonine-protein kinase VRK3 OS=Homo sapiens OX=9606 GN=VRK3 PE=1 SV=2</t>
  </si>
  <si>
    <t>VRK3</t>
  </si>
  <si>
    <t>P28331</t>
  </si>
  <si>
    <t>NADH-ubiquinone oxidoreductase 75 kDa subunit, mitochondrial OS=Homo sapiens OX=9606 GN=NDUFS1 PE=1 SV=3</t>
  </si>
  <si>
    <t>NDUFS1</t>
  </si>
  <si>
    <t>O95486</t>
  </si>
  <si>
    <t>Protein transport protein Sec24A OS=Homo sapiens OX=9606 GN=SEC24A PE=1 SV=2</t>
  </si>
  <si>
    <t>SEC24A</t>
  </si>
  <si>
    <t>O75150</t>
  </si>
  <si>
    <t>E3 ubiquitin-protein ligase BRE1B OS=Homo sapiens OX=9606 GN=RNF40 PE=1 SV=5</t>
  </si>
  <si>
    <t>RNF40</t>
  </si>
  <si>
    <t>O75030</t>
  </si>
  <si>
    <t>Microphthalmia-associated transcription factor OS=Homo sapiens OX=9606 GN=MITF PE=1 SV=2</t>
  </si>
  <si>
    <t>MITF</t>
  </si>
  <si>
    <t>Q9NX46</t>
  </si>
  <si>
    <t>ADP-ribose glycohydrolase ARH3 OS=Homo sapiens OX=9606 GN=ADPRHL2 PE=1 SV=1</t>
  </si>
  <si>
    <t>ADPRHL2</t>
  </si>
  <si>
    <t>P20618</t>
  </si>
  <si>
    <t>Proteasome subunit beta type-1 OS=Homo sapiens OX=9606 GN=PSMB1 PE=1 SV=2</t>
  </si>
  <si>
    <t>PSMB1</t>
  </si>
  <si>
    <t>Q13630</t>
  </si>
  <si>
    <t>GDP-L-fucose synthase OS=Homo sapiens OX=9606 GN=TSTA3 PE=1 SV=1</t>
  </si>
  <si>
    <t>TSTA3</t>
  </si>
  <si>
    <t>Q9UFW8</t>
  </si>
  <si>
    <t>CGG triplet repeat-binding protein 1 OS=Homo sapiens OX=9606 GN=CGGBP1 PE=1 SV=2</t>
  </si>
  <si>
    <t>CGGBP1</t>
  </si>
  <si>
    <t>Q15031</t>
  </si>
  <si>
    <t>Probable leucine--tRNA ligase, mitochondrial OS=Homo sapiens OX=9606 GN=LARS2 PE=1 SV=2</t>
  </si>
  <si>
    <t>LARS2</t>
  </si>
  <si>
    <t>Q6I9Y2</t>
  </si>
  <si>
    <t>THO complex subunit 7 homolog OS=Homo sapiens OX=9606 GN=THOC7 PE=1 SV=3</t>
  </si>
  <si>
    <t>THOC7</t>
  </si>
  <si>
    <t>Q9H2U2</t>
  </si>
  <si>
    <t>Inorganic pyrophosphatase 2, mitochondrial OS=Homo sapiens OX=9606 GN=PPA2 PE=1 SV=2</t>
  </si>
  <si>
    <t>PPA2</t>
  </si>
  <si>
    <t>Q9H0U4</t>
  </si>
  <si>
    <t>Ras-related protein Rab-1B OS=Homo sapiens OX=9606 GN=RAB1B PE=1 SV=1</t>
  </si>
  <si>
    <t>RAB1B</t>
  </si>
  <si>
    <t>Q9Y4E8</t>
  </si>
  <si>
    <t>Ubiquitin carboxyl-terminal hydrolase 15 OS=Homo sapiens OX=9606 GN=USP15 PE=1 SV=3</t>
  </si>
  <si>
    <t>USP15</t>
  </si>
  <si>
    <t>Q68DA7</t>
  </si>
  <si>
    <t>Formin-1 OS=Homo sapiens OX=9606 GN=FMN1 PE=1 SV=3</t>
  </si>
  <si>
    <t>FMN1</t>
  </si>
  <si>
    <t>Q16560</t>
  </si>
  <si>
    <t>U11/U12 small nuclear ribonucleoprotein 35 kDa protein OS=Homo sapiens OX=9606 GN=SNRNP35 PE=1 SV=1</t>
  </si>
  <si>
    <t>SNRNP35</t>
  </si>
  <si>
    <t>P05423</t>
  </si>
  <si>
    <t>DNA-directed RNA polymerase III subunit RPC4 OS=Homo sapiens OX=9606 GN=POLR3D PE=1 SV=2</t>
  </si>
  <si>
    <t>POLR3D</t>
  </si>
  <si>
    <t>O75874</t>
  </si>
  <si>
    <t>Isocitrate dehydrogenase [NADP] cytoplasmic OS=Homo sapiens OX=9606 GN=IDH1 PE=1 SV=2</t>
  </si>
  <si>
    <t>IDH1</t>
  </si>
  <si>
    <t>Q86UB9</t>
  </si>
  <si>
    <t>Transmembrane protein 135 OS=Homo sapiens OX=9606 GN=TMEM135 PE=2 SV=2</t>
  </si>
  <si>
    <t>TMEM135</t>
  </si>
  <si>
    <t>Q9UKA4</t>
  </si>
  <si>
    <t>A-kinase anchor protein 11 OS=Homo sapiens OX=9606 GN=AKAP11 PE=1 SV=1</t>
  </si>
  <si>
    <t>AKAP11</t>
  </si>
  <si>
    <t>Q9UPT9</t>
  </si>
  <si>
    <t>Ubiquitin carboxyl-terminal hydrolase 22 OS=Homo sapiens OX=9606 GN=USP22 PE=1 SV=2</t>
  </si>
  <si>
    <t>USP22</t>
  </si>
  <si>
    <t>O14802</t>
  </si>
  <si>
    <t>DNA-directed RNA polymerase III subunit RPC1 OS=Homo sapiens OX=9606 GN=POLR3A PE=1 SV=2</t>
  </si>
  <si>
    <t>POLR3A</t>
  </si>
  <si>
    <t>P39210</t>
  </si>
  <si>
    <t>Protein Mpv17 OS=Homo sapiens OX=9606 GN=MPV17 PE=1 SV=1</t>
  </si>
  <si>
    <t>MPV17</t>
  </si>
  <si>
    <t>P28838</t>
  </si>
  <si>
    <t>Cytosol aminopeptidase OS=Homo sapiens OX=9606 GN=LAP3 PE=1 SV=3</t>
  </si>
  <si>
    <t>LAP3</t>
  </si>
  <si>
    <t>P54920</t>
  </si>
  <si>
    <t>Alpha-soluble NSF attachment protein OS=Homo sapiens OX=9606 GN=NAPA PE=1 SV=3</t>
  </si>
  <si>
    <t>NAPA</t>
  </si>
  <si>
    <t>P50570</t>
  </si>
  <si>
    <t>Dynamin-2 OS=Homo sapiens OX=9606 GN=DNM2 PE=1 SV=2</t>
  </si>
  <si>
    <t>DNM2</t>
  </si>
  <si>
    <t>Q96CG3</t>
  </si>
  <si>
    <t>TRAF-interacting protein with FHA domain-containing protein A OS=Homo sapiens OX=9606 GN=TIFA PE=1 SV=1</t>
  </si>
  <si>
    <t>TIFA</t>
  </si>
  <si>
    <t>Q92621</t>
  </si>
  <si>
    <t>Nuclear pore complex protein Nup205 OS=Homo sapiens OX=9606 GN=NUP205 PE=1 SV=3</t>
  </si>
  <si>
    <t>NUP205</t>
  </si>
  <si>
    <t>O96019</t>
  </si>
  <si>
    <t>Actin-like protein 6A OS=Homo sapiens OX=9606 GN=ACTL6A PE=1 SV=1</t>
  </si>
  <si>
    <t>ACTL6A</t>
  </si>
  <si>
    <t>Q9NRB3</t>
  </si>
  <si>
    <t>Carbohydrate sulfotransferase 12 OS=Homo sapiens OX=9606 GN=CHST12 PE=2 SV=2</t>
  </si>
  <si>
    <t>CHST12</t>
  </si>
  <si>
    <t>Q9UEW8</t>
  </si>
  <si>
    <t>STE20/SPS1-related proline-alanine-rich protein kinase OS=Homo sapiens OX=9606 GN=STK39 PE=1 SV=3</t>
  </si>
  <si>
    <t>STK39</t>
  </si>
  <si>
    <t>Q9UBQ7</t>
  </si>
  <si>
    <t>Glyoxylate reductase/hydroxypyruvate reductase OS=Homo sapiens OX=9606 GN=GRHPR PE=1 SV=1</t>
  </si>
  <si>
    <t>GRHPR</t>
  </si>
  <si>
    <t>Q12872</t>
  </si>
  <si>
    <t>Splicing factor, suppressor of white-apricot homolog OS=Homo sapiens OX=9606 GN=SFSWAP PE=1 SV=3</t>
  </si>
  <si>
    <t>SFSWAP</t>
  </si>
  <si>
    <t>Q9NS86</t>
  </si>
  <si>
    <t>LanC-like protein 2 OS=Homo sapiens OX=9606 GN=LANCL2 PE=1 SV=1</t>
  </si>
  <si>
    <t>LANCL2</t>
  </si>
  <si>
    <t>Q99436</t>
  </si>
  <si>
    <t>Proteasome subunit beta type-7 OS=Homo sapiens OX=9606 GN=PSMB7 PE=1 SV=1</t>
  </si>
  <si>
    <t>PSMB7</t>
  </si>
  <si>
    <t>P29375</t>
  </si>
  <si>
    <t>Lysine-specific demethylase 5A OS=Homo sapiens OX=9606 GN=KDM5A PE=1 SV=3</t>
  </si>
  <si>
    <t>KDM5A</t>
  </si>
  <si>
    <t>P06703</t>
  </si>
  <si>
    <t>Protein S100-A6 OS=Homo sapiens OX=9606 GN=S100A6 PE=1 SV=1</t>
  </si>
  <si>
    <t>S100A6</t>
  </si>
  <si>
    <t>Q8WU76</t>
  </si>
  <si>
    <t>Sec1 family domain-containing protein 2 OS=Homo sapiens OX=9606 GN=SCFD2 PE=1 SV=2</t>
  </si>
  <si>
    <t>SCFD2</t>
  </si>
  <si>
    <t>Q9BU61</t>
  </si>
  <si>
    <t>NADH dehydrogenase [ubiquinone] 1 alpha subcomplex assembly factor 3 OS=Homo sapiens OX=9606 GN=NDUFAF3 PE=1 SV=1</t>
  </si>
  <si>
    <t>NDUFAF3</t>
  </si>
  <si>
    <t>Q9UIA9</t>
  </si>
  <si>
    <t>Exportin-7 OS=Homo sapiens OX=9606 GN=XPO7 PE=1 SV=3</t>
  </si>
  <si>
    <t>XPO7</t>
  </si>
  <si>
    <t>O14950</t>
  </si>
  <si>
    <t>Myosin regulatory light chain 12B OS=Homo sapiens OX=9606 GN=MYL12B PE=1 SV=2</t>
  </si>
  <si>
    <t>MYL12B</t>
  </si>
  <si>
    <t>Q9Y3B4</t>
  </si>
  <si>
    <t>Splicing factor 3B subunit 6 OS=Homo sapiens OX=9606 GN=SF3B6 PE=1 SV=1</t>
  </si>
  <si>
    <t>SF3B6</t>
  </si>
  <si>
    <t>Q92541</t>
  </si>
  <si>
    <t>RNA polymerase-associated protein RTF1 homolog OS=Homo sapiens OX=9606 GN=RTF1 PE=1 SV=4</t>
  </si>
  <si>
    <t>RTF1</t>
  </si>
  <si>
    <t>P04424</t>
  </si>
  <si>
    <t>Argininosuccinate lyase OS=Homo sapiens OX=9606 GN=ASL PE=1 SV=4</t>
  </si>
  <si>
    <t>ASL</t>
  </si>
  <si>
    <t>Q8IZL8</t>
  </si>
  <si>
    <t>Proline-, glutamic acid- and leucine-rich protein 1 OS=Homo sapiens OX=9606 GN=PELP1 PE=1 SV=2</t>
  </si>
  <si>
    <t>PELP1</t>
  </si>
  <si>
    <t>Q32P44</t>
  </si>
  <si>
    <t>Echinoderm microtubule-associated protein-like 3 OS=Homo sapiens OX=9606 GN=EML3 PE=1 SV=1</t>
  </si>
  <si>
    <t>EML3</t>
  </si>
  <si>
    <t>P68366</t>
  </si>
  <si>
    <t>Tubulin alpha-4A chain OS=Homo sapiens OX=9606 GN=TUBA4A PE=1 SV=1</t>
  </si>
  <si>
    <t>TUBA4A</t>
  </si>
  <si>
    <t>P00441</t>
  </si>
  <si>
    <t>Superoxide dismutase [Cu-Zn] OS=Homo sapiens OX=9606 GN=SOD1 PE=1 SV=2</t>
  </si>
  <si>
    <t>SOD1</t>
  </si>
  <si>
    <t>Q96KQ7</t>
  </si>
  <si>
    <t>Histone-lysine N-methyltransferase EHMT2 OS=Homo sapiens OX=9606 GN=EHMT2 PE=1 SV=3</t>
  </si>
  <si>
    <t>EHMT2</t>
  </si>
  <si>
    <t>P07478</t>
  </si>
  <si>
    <t>Trypsin-2 OS=Homo sapiens OX=9606 GN=PRSS2 PE=1 SV=1</t>
  </si>
  <si>
    <t>PRSS2</t>
  </si>
  <si>
    <t>Q00610</t>
  </si>
  <si>
    <t>Clathrin heavy chain 1 OS=Homo sapiens OX=9606 GN=CLTC PE=1 SV=5</t>
  </si>
  <si>
    <t>CLTC</t>
  </si>
  <si>
    <t>Q9NRR5</t>
  </si>
  <si>
    <t>Ubiquilin-4 OS=Homo sapiens OX=9606 GN=UBQLN4 PE=1 SV=2</t>
  </si>
  <si>
    <t>UBQLN4</t>
  </si>
  <si>
    <t>P05023</t>
  </si>
  <si>
    <t>Sodium/potassium-transporting ATPase subunit alpha-1 OS=Homo sapiens OX=9606 GN=ATP1A1 PE=1 SV=1</t>
  </si>
  <si>
    <t>ATP1A1</t>
  </si>
  <si>
    <t>Q9NVR2</t>
  </si>
  <si>
    <t>Integrator complex subunit 10 OS=Homo sapiens OX=9606 GN=INTS10 PE=1 SV=2</t>
  </si>
  <si>
    <t>INTS10</t>
  </si>
  <si>
    <t>P49643</t>
  </si>
  <si>
    <t>DNA primase large subunit OS=Homo sapiens OX=9606 GN=PRIM2 PE=1 SV=2</t>
  </si>
  <si>
    <t>PRIM2</t>
  </si>
  <si>
    <t>P14316</t>
  </si>
  <si>
    <t>Interferon regulatory factor 2 OS=Homo sapiens OX=9606 GN=IRF2 PE=1 SV=2</t>
  </si>
  <si>
    <t>IRF2</t>
  </si>
  <si>
    <t>Q01844</t>
  </si>
  <si>
    <t>RNA-binding protein EWS OS=Homo sapiens OX=9606 GN=EWSR1 PE=1 SV=1</t>
  </si>
  <si>
    <t>EWSR1</t>
  </si>
  <si>
    <t>O75223</t>
  </si>
  <si>
    <t>Gamma-glutamylcyclotransferase OS=Homo sapiens OX=9606 GN=GGCT PE=1 SV=1</t>
  </si>
  <si>
    <t>GGCT</t>
  </si>
  <si>
    <t>Q9Y6B6</t>
  </si>
  <si>
    <t>GTP-binding protein SAR1b OS=Homo sapiens OX=9606 GN=SAR1B PE=1 SV=1</t>
  </si>
  <si>
    <t>SAR1B</t>
  </si>
  <si>
    <t>A0MZ66</t>
  </si>
  <si>
    <t>Shootin-1 OS=Homo sapiens OX=9606 GN=SHTN1 PE=1 SV=4</t>
  </si>
  <si>
    <t>SHTN1</t>
  </si>
  <si>
    <t>Q16533</t>
  </si>
  <si>
    <t>snRNA-activating protein complex subunit 1 OS=Homo sapiens OX=9606 GN=SNAPC1 PE=1 SV=1</t>
  </si>
  <si>
    <t>SNAPC1</t>
  </si>
  <si>
    <t>Q56VL3</t>
  </si>
  <si>
    <t>OCIA domain-containing protein 2 OS=Homo sapiens OX=9606 GN=OCIAD2 PE=1 SV=1</t>
  </si>
  <si>
    <t>OCIAD2</t>
  </si>
  <si>
    <t>Q12905</t>
  </si>
  <si>
    <t>Interleukin enhancer-binding factor 2 OS=Homo sapiens OX=9606 GN=ILF2 PE=1 SV=2</t>
  </si>
  <si>
    <t>ILF2</t>
  </si>
  <si>
    <t>O76075</t>
  </si>
  <si>
    <t>DNA fragmentation factor subunit beta OS=Homo sapiens OX=9606 GN=DFFB PE=1 SV=1</t>
  </si>
  <si>
    <t>DFFB</t>
  </si>
  <si>
    <t>Q86Y37</t>
  </si>
  <si>
    <t>CDK2-associated and cullin domain-containing protein 1 OS=Homo sapiens OX=9606 GN=CACUL1 PE=1 SV=1</t>
  </si>
  <si>
    <t>CACUL1</t>
  </si>
  <si>
    <t>O95376</t>
  </si>
  <si>
    <t>E3 ubiquitin-protein ligase ARIH2 OS=Homo sapiens OX=9606 GN=ARIH2 PE=1 SV=1</t>
  </si>
  <si>
    <t>ARIH2</t>
  </si>
  <si>
    <t>Q8IUW3</t>
  </si>
  <si>
    <t>Spermatogenesis-associated protein 2-like protein OS=Homo sapiens OX=9606 GN=SPATA2L PE=2 SV=1</t>
  </si>
  <si>
    <t>SPATA2L</t>
  </si>
  <si>
    <t>Q92600</t>
  </si>
  <si>
    <t>CCR4-NOT transcription complex subunit 9 OS=Homo sapiens OX=9606 GN=CNOT9 PE=1 SV=1</t>
  </si>
  <si>
    <t>CNOT9</t>
  </si>
  <si>
    <t>P15153</t>
  </si>
  <si>
    <t>Ras-related C3 botulinum toxin substrate 2 OS=Homo sapiens OX=9606 GN=RAC2 PE=1 SV=1</t>
  </si>
  <si>
    <t>RAC2</t>
  </si>
  <si>
    <t>Q9H9B4</t>
  </si>
  <si>
    <t>Sideroflexin-1 OS=Homo sapiens OX=9606 GN=SFXN1 PE=1 SV=4</t>
  </si>
  <si>
    <t>SFXN1</t>
  </si>
  <si>
    <t>Q96BW1</t>
  </si>
  <si>
    <t>Uracil phosphoribosyltransferase homolog OS=Homo sapiens OX=9606 GN=UPRT PE=1 SV=1</t>
  </si>
  <si>
    <t>UPRT</t>
  </si>
  <si>
    <t>Q6SPF0</t>
  </si>
  <si>
    <t>Atherin OS=Homo sapiens OX=9606 GN=SAMD1 PE=1 SV=1</t>
  </si>
  <si>
    <t>SAMD1</t>
  </si>
  <si>
    <t>Q6IAN0</t>
  </si>
  <si>
    <t>Dehydrogenase/reductase SDR family member 7B OS=Homo sapiens OX=9606 GN=DHRS7B PE=1 SV=2</t>
  </si>
  <si>
    <t>DHRS7B</t>
  </si>
  <si>
    <t>Q6RW13</t>
  </si>
  <si>
    <t>Type-1 angiotensin II receptor-associated protein OS=Homo sapiens OX=9606 GN=AGTRAP PE=1 SV=1</t>
  </si>
  <si>
    <t>AGTRAP</t>
  </si>
  <si>
    <t>Q9NVX7</t>
  </si>
  <si>
    <t>Kelch repeat and BTB domain-containing protein 4 OS=Homo sapiens OX=9606 GN=KBTBD4 PE=1 SV=3</t>
  </si>
  <si>
    <t>KBTBD4</t>
  </si>
  <si>
    <t>Q9NWX6</t>
  </si>
  <si>
    <t>Probable tRNA(His) guanylyltransferase OS=Homo sapiens OX=9606 GN=THG1L PE=1 SV=2</t>
  </si>
  <si>
    <t>THG1L</t>
  </si>
  <si>
    <t>Q9Y333</t>
  </si>
  <si>
    <t>U6 snRNA-associated Sm-like protein LSm2 OS=Homo sapiens OX=9606 GN=LSM2 PE=1 SV=1</t>
  </si>
  <si>
    <t>LSM2</t>
  </si>
  <si>
    <t>P35251</t>
  </si>
  <si>
    <t>Replication factor C subunit 1 OS=Homo sapiens OX=9606 GN=RFC1 PE=1 SV=4</t>
  </si>
  <si>
    <t>RFC1</t>
  </si>
  <si>
    <t>Q6IPR3</t>
  </si>
  <si>
    <t>tRNA wybutosine-synthesizing protein 3 homolog OS=Homo sapiens OX=9606 GN=TYW3 PE=2 SV=2</t>
  </si>
  <si>
    <t>TYW3</t>
  </si>
  <si>
    <t>O75157</t>
  </si>
  <si>
    <t>TSC22 domain family protein 2 OS=Homo sapiens OX=9606 GN=TSC22D2 PE=1 SV=3</t>
  </si>
  <si>
    <t>TSC22D2</t>
  </si>
  <si>
    <t>P46019</t>
  </si>
  <si>
    <t>Phosphorylase b kinase regulatory subunit alpha, liver isoform OS=Homo sapiens OX=9606 GN=PHKA2 PE=1 SV=1</t>
  </si>
  <si>
    <t>PHKA2</t>
  </si>
  <si>
    <t>Q8IWX8</t>
  </si>
  <si>
    <t>Calcium homeostasis endoplasmic reticulum protein OS=Homo sapiens OX=9606 GN=CHERP PE=1 SV=3</t>
  </si>
  <si>
    <t>CHERP</t>
  </si>
  <si>
    <t>Q96KP4</t>
  </si>
  <si>
    <t>Cytosolic non-specific dipeptidase OS=Homo sapiens OX=9606 GN=CNDP2 PE=1 SV=2</t>
  </si>
  <si>
    <t>CNDP2</t>
  </si>
  <si>
    <t>Q96S82</t>
  </si>
  <si>
    <t>Ubiquitin-like protein 7 OS=Homo sapiens OX=9606 GN=UBL7 PE=1 SV=2</t>
  </si>
  <si>
    <t>UBL7</t>
  </si>
  <si>
    <t>O43819</t>
  </si>
  <si>
    <t>Protein SCO2 homolog, mitochondrial OS=Homo sapiens OX=9606 GN=SCO2 PE=1 SV=3</t>
  </si>
  <si>
    <t>SCO2</t>
  </si>
  <si>
    <t>P46781</t>
  </si>
  <si>
    <t>40S ribosomal protein S9 OS=Homo sapiens OX=9606 GN=RPS9 PE=1 SV=3</t>
  </si>
  <si>
    <t>RPS9</t>
  </si>
  <si>
    <t>Q9NZI7</t>
  </si>
  <si>
    <t>Upstream-binding protein 1 OS=Homo sapiens OX=9606 GN=UBP1 PE=1 SV=1</t>
  </si>
  <si>
    <t>UBP1</t>
  </si>
  <si>
    <t>O75569</t>
  </si>
  <si>
    <t>Interferon-inducible double-stranded RNA-dependent protein kinase activator A OS=Homo sapiens OX=9606 GN=PRKRA PE=1 SV=1</t>
  </si>
  <si>
    <t>PRKRA</t>
  </si>
  <si>
    <t>P11171</t>
  </si>
  <si>
    <t>Protein 4.1 OS=Homo sapiens OX=9606 GN=EPB41 PE=1 SV=4</t>
  </si>
  <si>
    <t>EPB41</t>
  </si>
  <si>
    <t>P26640</t>
  </si>
  <si>
    <t>Valine--tRNA ligase OS=Homo sapiens OX=9606 GN=VARS PE=1 SV=4</t>
  </si>
  <si>
    <t>VARS</t>
  </si>
  <si>
    <t>P17980</t>
  </si>
  <si>
    <t>26S proteasome regulatory subunit 6A OS=Homo sapiens OX=9606 GN=PSMC3 PE=1 SV=3</t>
  </si>
  <si>
    <t>PSMC3</t>
  </si>
  <si>
    <t>P05141</t>
  </si>
  <si>
    <t>ADP/ATP translocase 2 OS=Homo sapiens OX=9606 GN=SLC25A5 PE=1 SV=7</t>
  </si>
  <si>
    <t>SLC25A5</t>
  </si>
  <si>
    <t>Q7L9L4</t>
  </si>
  <si>
    <t>MOB kinase activator 1B OS=Homo sapiens OX=9606 GN=MOB1B PE=1 SV=3</t>
  </si>
  <si>
    <t>MOB1B</t>
  </si>
  <si>
    <t>Q9NP73</t>
  </si>
  <si>
    <t>Putative bifunctional UDP-N-acetylglucosamine transferase and deubiquitinase ALG13 OS=Homo sapiens OX=9606 GN=ALG13 PE=1 SV=2</t>
  </si>
  <si>
    <t>ALG13</t>
  </si>
  <si>
    <t>Q5VIR6</t>
  </si>
  <si>
    <t>Vacuolar protein sorting-associated protein 53 homolog OS=Homo sapiens OX=9606 GN=VPS53 PE=1 SV=1</t>
  </si>
  <si>
    <t>VPS53</t>
  </si>
  <si>
    <t>P55265</t>
  </si>
  <si>
    <t>Double-stranded RNA-specific adenosine deaminase OS=Homo sapiens OX=9606 GN=ADAR PE=1 SV=4</t>
  </si>
  <si>
    <t>ADAR</t>
  </si>
  <si>
    <t>Q14683</t>
  </si>
  <si>
    <t>Structural maintenance of chromosomes protein 1A OS=Homo sapiens OX=9606 GN=SMC1A PE=1 SV=2</t>
  </si>
  <si>
    <t>SMC1A</t>
  </si>
  <si>
    <t>Q9UHX1</t>
  </si>
  <si>
    <t>Poly(U)-binding-splicing factor PUF60 OS=Homo sapiens OX=9606 GN=PUF60 PE=1 SV=1</t>
  </si>
  <si>
    <t>PUF60</t>
  </si>
  <si>
    <t>Q8NBN7</t>
  </si>
  <si>
    <t>Retinol dehydrogenase 13 OS=Homo sapiens OX=9606 GN=RDH13 PE=1 SV=2</t>
  </si>
  <si>
    <t>RDH13</t>
  </si>
  <si>
    <t>Q8WYP5</t>
  </si>
  <si>
    <t>Protein ELYS OS=Homo sapiens OX=9606 GN=AHCTF1 PE=1 SV=3</t>
  </si>
  <si>
    <t>AHCTF1</t>
  </si>
  <si>
    <t>Q9H3S7</t>
  </si>
  <si>
    <t>Tyrosine-protein phosphatase non-receptor type 23 OS=Homo sapiens OX=9606 GN=PTPN23 PE=1 SV=1</t>
  </si>
  <si>
    <t>PTPN23</t>
  </si>
  <si>
    <t>Q53S33</t>
  </si>
  <si>
    <t>BolA-like protein 3 OS=Homo sapiens OX=9606 GN=BOLA3 PE=1 SV=1</t>
  </si>
  <si>
    <t>BOLA3</t>
  </si>
  <si>
    <t>Q5VTR2</t>
  </si>
  <si>
    <t>E3 ubiquitin-protein ligase BRE1A OS=Homo sapiens OX=9606 GN=RNF20 PE=1 SV=2</t>
  </si>
  <si>
    <t>RNF20</t>
  </si>
  <si>
    <t>Q9BZ95</t>
  </si>
  <si>
    <t>Histone-lysine N-methyltransferase NSD3 OS=Homo sapiens OX=9606 GN=NSD3 PE=1 SV=1</t>
  </si>
  <si>
    <t>NSD3</t>
  </si>
  <si>
    <t>O75821</t>
  </si>
  <si>
    <t>Eukaryotic translation initiation factor 3 subunit G OS=Homo sapiens OX=9606 GN=EIF3G PE=1 SV=2</t>
  </si>
  <si>
    <t>EIF3G</t>
  </si>
  <si>
    <t>P45974</t>
  </si>
  <si>
    <t>Ubiquitin carboxyl-terminal hydrolase 5 OS=Homo sapiens OX=9606 GN=USP5 PE=1 SV=2</t>
  </si>
  <si>
    <t>USP5</t>
  </si>
  <si>
    <t>Q96D46</t>
  </si>
  <si>
    <t>60S ribosomal export protein NMD3 OS=Homo sapiens OX=9606 GN=NMD3 PE=1 SV=1</t>
  </si>
  <si>
    <t>NMD3</t>
  </si>
  <si>
    <t>O75534</t>
  </si>
  <si>
    <t>Cold shock domain-containing protein E1 OS=Homo sapiens OX=9606 GN=CSDE1 PE=1 SV=2</t>
  </si>
  <si>
    <t>CSDE1</t>
  </si>
  <si>
    <t>Q9H9A6</t>
  </si>
  <si>
    <t>Leucine-rich repeat-containing protein 40 OS=Homo sapiens OX=9606 GN=LRRC40 PE=1 SV=1</t>
  </si>
  <si>
    <t>LRRC40</t>
  </si>
  <si>
    <t>P46459</t>
  </si>
  <si>
    <t>Vesicle-fusing ATPase OS=Homo sapiens OX=9606 GN=NSF PE=1 SV=3</t>
  </si>
  <si>
    <t>NSF</t>
  </si>
  <si>
    <t>A2A2Y4</t>
  </si>
  <si>
    <t>FERM domain-containing protein 3 OS=Homo sapiens OX=9606 GN=FRMD3 PE=2 SV=1</t>
  </si>
  <si>
    <t>FRMD3</t>
  </si>
  <si>
    <t>P28065</t>
  </si>
  <si>
    <t>Proteasome subunit beta type-9 OS=Homo sapiens OX=9606 GN=PSMB9 PE=1 SV=2</t>
  </si>
  <si>
    <t>PSMB9</t>
  </si>
  <si>
    <t>P83731</t>
  </si>
  <si>
    <t>60S ribosomal protein L24 OS=Homo sapiens OX=9606 GN=RPL24 PE=1 SV=1</t>
  </si>
  <si>
    <t>RPL24</t>
  </si>
  <si>
    <t>P62328</t>
  </si>
  <si>
    <t>Thymosin beta-4 OS=Homo sapiens OX=9606 GN=TMSB4X PE=1 SV=2</t>
  </si>
  <si>
    <t>TMSB4X</t>
  </si>
  <si>
    <t>Q8TEQ6</t>
  </si>
  <si>
    <t>Gem-associated protein 5 OS=Homo sapiens OX=9606 GN=GEMIN5 PE=1 SV=3</t>
  </si>
  <si>
    <t>GEMIN5</t>
  </si>
  <si>
    <t>O43592</t>
  </si>
  <si>
    <t>Exportin-T OS=Homo sapiens OX=9606 GN=XPOT PE=1 SV=2</t>
  </si>
  <si>
    <t>XPOT</t>
  </si>
  <si>
    <t>Q96EK6</t>
  </si>
  <si>
    <t>Glucosamine 6-phosphate N-acetyltransferase OS=Homo sapiens OX=9606 GN=GNPNAT1 PE=1 SV=1</t>
  </si>
  <si>
    <t>GNPNAT1</t>
  </si>
  <si>
    <t>Q13868</t>
  </si>
  <si>
    <t>Exosome complex component RRP4 OS=Homo sapiens OX=9606 GN=EXOSC2 PE=1 SV=2</t>
  </si>
  <si>
    <t>EXOSC2</t>
  </si>
  <si>
    <t>Q9Y5M8</t>
  </si>
  <si>
    <t>Signal recognition particle receptor subunit beta OS=Homo sapiens OX=9606 GN=SRPRB PE=1 SV=3</t>
  </si>
  <si>
    <t>SRPRB</t>
  </si>
  <si>
    <t>Q99611</t>
  </si>
  <si>
    <t>Selenide, water dikinase 2 OS=Homo sapiens OX=9606 GN=SEPHS2 PE=1 SV=3</t>
  </si>
  <si>
    <t>SEPHS2</t>
  </si>
  <si>
    <t>O14828</t>
  </si>
  <si>
    <t>Secretory carrier-associated membrane protein 3 OS=Homo sapiens OX=9606 GN=SCAMP3 PE=1 SV=3</t>
  </si>
  <si>
    <t>SCAMP3</t>
  </si>
  <si>
    <t>Q15283</t>
  </si>
  <si>
    <t>Ras GTPase-activating protein 2 OS=Homo sapiens OX=9606 GN=RASA2 PE=1 SV=3</t>
  </si>
  <si>
    <t>RASA2</t>
  </si>
  <si>
    <t>P29372</t>
  </si>
  <si>
    <t>DNA-3-methyladenine glycosylase OS=Homo sapiens OX=9606 GN=MPG PE=1 SV=3</t>
  </si>
  <si>
    <t>MPG</t>
  </si>
  <si>
    <t>P00374</t>
  </si>
  <si>
    <t>Dihydrofolate reductase OS=Homo sapiens OX=9606 GN=DHFR PE=1 SV=2</t>
  </si>
  <si>
    <t>DHFR</t>
  </si>
  <si>
    <t>Q9H1I8</t>
  </si>
  <si>
    <t>Activating signal cointegrator 1 complex subunit 2 OS=Homo sapiens OX=9606 GN=ASCC2 PE=1 SV=3</t>
  </si>
  <si>
    <t>ASCC2</t>
  </si>
  <si>
    <t>Q8NFU3</t>
  </si>
  <si>
    <t>Thiosulfate:glutathione sulfurtransferase OS=Homo sapiens OX=9606 GN=TSTD1 PE=1 SV=3</t>
  </si>
  <si>
    <t>TSTD1</t>
  </si>
  <si>
    <t>Q8IWA4</t>
  </si>
  <si>
    <t>Mitofusin-1 OS=Homo sapiens OX=9606 GN=MFN1 PE=1 SV=3</t>
  </si>
  <si>
    <t>MFN1</t>
  </si>
  <si>
    <t>Q9NYV4</t>
  </si>
  <si>
    <t>Cyclin-dependent kinase 12 OS=Homo sapiens OX=9606 GN=CDK12 PE=1 SV=2</t>
  </si>
  <si>
    <t>CDK12</t>
  </si>
  <si>
    <t>Q96ME7</t>
  </si>
  <si>
    <t>Zinc finger protein 512 OS=Homo sapiens OX=9606 GN=ZNF512 PE=1 SV=2</t>
  </si>
  <si>
    <t>ZNF512</t>
  </si>
  <si>
    <t>P42684</t>
  </si>
  <si>
    <t>Tyrosine-protein kinase ABL2 OS=Homo sapiens OX=9606 GN=ABL2 PE=1 SV=1</t>
  </si>
  <si>
    <t>ABL2</t>
  </si>
  <si>
    <t>Q7L592</t>
  </si>
  <si>
    <t>Protein arginine methyltransferase NDUFAF7, mitochondrial OS=Homo sapiens OX=9606 GN=NDUFAF7 PE=1 SV=1</t>
  </si>
  <si>
    <t>NDUFAF7</t>
  </si>
  <si>
    <t>P61758</t>
  </si>
  <si>
    <t>Prefoldin subunit 3 OS=Homo sapiens OX=9606 GN=VBP1 PE=1 SV=4</t>
  </si>
  <si>
    <t>VBP1</t>
  </si>
  <si>
    <t>P49590</t>
  </si>
  <si>
    <t>Probable histidine--tRNA ligase, mitochondrial OS=Homo sapiens OX=9606 GN=HARS2 PE=1 SV=1</t>
  </si>
  <si>
    <t>HARS2</t>
  </si>
  <si>
    <t>Q5VSL9</t>
  </si>
  <si>
    <t>Striatin-interacting protein 1 OS=Homo sapiens OX=9606 GN=STRIP1 PE=1 SV=1</t>
  </si>
  <si>
    <t>STRIP1</t>
  </si>
  <si>
    <t>Q9NVA1</t>
  </si>
  <si>
    <t>Ubiquinol-cytochrome-c reductase complex assembly factor 1 OS=Homo sapiens OX=9606 GN=UQCC1 PE=1 SV=3</t>
  </si>
  <si>
    <t>UQCC1</t>
  </si>
  <si>
    <t>Q5JPH6</t>
  </si>
  <si>
    <t>Probable glutamate--tRNA ligase, mitochondrial OS=Homo sapiens OX=9606 GN=EARS2 PE=1 SV=2</t>
  </si>
  <si>
    <t>EARS2</t>
  </si>
  <si>
    <t>Q9H0A8</t>
  </si>
  <si>
    <t>COMM domain-containing protein 4 OS=Homo sapiens OX=9606 GN=COMMD4 PE=1 SV=1</t>
  </si>
  <si>
    <t>COMMD4</t>
  </si>
  <si>
    <t>Q9GZN1</t>
  </si>
  <si>
    <t>Actin-related protein 6 OS=Homo sapiens OX=9606 GN=ACTR6 PE=1 SV=1</t>
  </si>
  <si>
    <t>ACTR6</t>
  </si>
  <si>
    <t>P01893</t>
  </si>
  <si>
    <t>Putative HLA class I histocompatibility antigen, alpha chain H OS=Homo sapiens OX=9606 GN=HLA-H PE=5 SV=3</t>
  </si>
  <si>
    <t>HLA-H</t>
  </si>
  <si>
    <t>Q32MZ4</t>
  </si>
  <si>
    <t>Leucine-rich repeat flightless-interacting protein 1 OS=Homo sapiens OX=9606 GN=LRRFIP1 PE=1 SV=2</t>
  </si>
  <si>
    <t>LRRFIP1</t>
  </si>
  <si>
    <t>P61247</t>
  </si>
  <si>
    <t>40S ribosomal protein S3a OS=Homo sapiens OX=9606 GN=RPS3A PE=1 SV=2</t>
  </si>
  <si>
    <t>RPS3A</t>
  </si>
  <si>
    <t>Q49AR2</t>
  </si>
  <si>
    <t>UPF0489 protein C5orf22 OS=Homo sapiens OX=9606 GN=C5orf22 PE=1 SV=2</t>
  </si>
  <si>
    <t>C5orf22</t>
  </si>
  <si>
    <t>Q969X6</t>
  </si>
  <si>
    <t>U3 small nucleolar RNA-associated protein 4 homolog OS=Homo sapiens OX=9606 GN=UTP4 PE=1 SV=1</t>
  </si>
  <si>
    <t>UTP4</t>
  </si>
  <si>
    <t>Q75N03</t>
  </si>
  <si>
    <t>E3 ubiquitin-protein ligase Hakai OS=Homo sapiens OX=9606 GN=CBLL1 PE=1 SV=1</t>
  </si>
  <si>
    <t>CBLL1</t>
  </si>
  <si>
    <t>Q92622</t>
  </si>
  <si>
    <t>Run domain Beclin-1-interacting and cysteine-rich domain-containing protein OS=Homo sapiens OX=9606 GN=RUBCN PE=1 SV=4</t>
  </si>
  <si>
    <t>RUBCN</t>
  </si>
  <si>
    <t>O60333</t>
  </si>
  <si>
    <t>Kinesin-like protein KIF1B OS=Homo sapiens OX=9606 GN=KIF1B PE=1 SV=5</t>
  </si>
  <si>
    <t>KIF1B</t>
  </si>
  <si>
    <t>O60306</t>
  </si>
  <si>
    <t>RNA helicase aquarius OS=Homo sapiens OX=9606 GN=AQR PE=1 SV=4</t>
  </si>
  <si>
    <t>AQR</t>
  </si>
  <si>
    <t>Q9Y496</t>
  </si>
  <si>
    <t>Kinesin-like protein KIF3A OS=Homo sapiens OX=9606 GN=KIF3A PE=1 SV=4</t>
  </si>
  <si>
    <t>KIF3A</t>
  </si>
  <si>
    <t>Q5T4S7</t>
  </si>
  <si>
    <t>E3 ubiquitin-protein ligase UBR4 OS=Homo sapiens OX=9606 GN=UBR4 PE=1 SV=1</t>
  </si>
  <si>
    <t>UBR4</t>
  </si>
  <si>
    <t>Q9Y3E5</t>
  </si>
  <si>
    <t>Peptidyl-tRNA hydrolase 2, mitochondrial OS=Homo sapiens OX=9606 GN=PTRH2 PE=1 SV=1</t>
  </si>
  <si>
    <t>PTRH2</t>
  </si>
  <si>
    <t>Q6UXT9</t>
  </si>
  <si>
    <t>Protein ABHD15 OS=Homo sapiens OX=9606 GN=ABHD15 PE=1 SV=2</t>
  </si>
  <si>
    <t>ABHD15</t>
  </si>
  <si>
    <t>Q9ULH0</t>
  </si>
  <si>
    <t>Kinase D-interacting substrate of 220 kDa OS=Homo sapiens OX=9606 GN=KIDINS220 PE=1 SV=3</t>
  </si>
  <si>
    <t>KIDINS220</t>
  </si>
  <si>
    <t>Q9BZQ6</t>
  </si>
  <si>
    <t>ER degradation-enhancing alpha-mannosidase-like protein 3 OS=Homo sapiens OX=9606 GN=EDEM3 PE=1 SV=2</t>
  </si>
  <si>
    <t>EDEM3</t>
  </si>
  <si>
    <t>Q9NVJ2</t>
  </si>
  <si>
    <t>ADP-ribosylation factor-like protein 8B OS=Homo sapiens OX=9606 GN=ARL8B PE=1 SV=1</t>
  </si>
  <si>
    <t>ARL8B</t>
  </si>
  <si>
    <t>Q8N122</t>
  </si>
  <si>
    <t>Regulatory-associated protein of mTOR OS=Homo sapiens OX=9606 GN=RPTOR PE=1 SV=1</t>
  </si>
  <si>
    <t>RPTOR</t>
  </si>
  <si>
    <t>Q8NHM5</t>
  </si>
  <si>
    <t>Lysine-specific demethylase 2B OS=Homo sapiens OX=9606 GN=KDM2B PE=1 SV=1</t>
  </si>
  <si>
    <t>KDM2B</t>
  </si>
  <si>
    <t>Q9BZJ0</t>
  </si>
  <si>
    <t>Crooked neck-like protein 1 OS=Homo sapiens OX=9606 GN=CRNKL1 PE=1 SV=4</t>
  </si>
  <si>
    <t>CRNKL1</t>
  </si>
  <si>
    <t>Q9NUD5</t>
  </si>
  <si>
    <t>Zinc finger CCHC domain-containing protein 3 OS=Homo sapiens OX=9606 GN=ZCCHC3 PE=1 SV=2</t>
  </si>
  <si>
    <t>ZCCHC3</t>
  </si>
  <si>
    <t>Q16656</t>
  </si>
  <si>
    <t>Nuclear respiratory factor 1 OS=Homo sapiens OX=9606 GN=NRF1 PE=1 SV=1</t>
  </si>
  <si>
    <t>NRF1</t>
  </si>
  <si>
    <t>Q9NQ29</t>
  </si>
  <si>
    <t>Putative RNA-binding protein Luc7-like 1 OS=Homo sapiens OX=9606 GN=LUC7L PE=1 SV=1</t>
  </si>
  <si>
    <t>LUC7L</t>
  </si>
  <si>
    <t>Q9P2D3</t>
  </si>
  <si>
    <t>HEAT repeat-containing protein 5B OS=Homo sapiens OX=9606 GN=HEATR5B PE=1 SV=2</t>
  </si>
  <si>
    <t>HEATR5B</t>
  </si>
  <si>
    <t>P49458</t>
  </si>
  <si>
    <t>Signal recognition particle 9 kDa protein OS=Homo sapiens OX=9606 GN=SRP9 PE=1 SV=2</t>
  </si>
  <si>
    <t>SRP9</t>
  </si>
  <si>
    <t>Q9NVI1</t>
  </si>
  <si>
    <t>Fanconi anemia group I protein OS=Homo sapiens OX=9606 GN=FANCI PE=1 SV=4</t>
  </si>
  <si>
    <t>FANCI</t>
  </si>
  <si>
    <t>Q4KMQ2</t>
  </si>
  <si>
    <t>Anoctamin-6 OS=Homo sapiens OX=9606 GN=ANO6 PE=1 SV=2</t>
  </si>
  <si>
    <t>ANO6</t>
  </si>
  <si>
    <t>Q96BW5</t>
  </si>
  <si>
    <t>Phosphotriesterase-related protein OS=Homo sapiens OX=9606 GN=PTER PE=1 SV=1</t>
  </si>
  <si>
    <t>PTER</t>
  </si>
  <si>
    <t>Q5T160</t>
  </si>
  <si>
    <t>Probable arginine--tRNA ligase, mitochondrial OS=Homo sapiens OX=9606 GN=RARS2 PE=1 SV=1</t>
  </si>
  <si>
    <t>RARS2</t>
  </si>
  <si>
    <t>Q9ULH1</t>
  </si>
  <si>
    <t>Arf-GAP with SH3 domain, ANK repeat and PH domain-containing protein 1 OS=Homo sapiens OX=9606 GN=ASAP1 PE=1 SV=4</t>
  </si>
  <si>
    <t>ASAP1</t>
  </si>
  <si>
    <t>Q9NQC1</t>
  </si>
  <si>
    <t>E3 ubiquitin-protein ligase Jade-2 OS=Homo sapiens OX=9606 GN=JADE2 PE=1 SV=2</t>
  </si>
  <si>
    <t>JADE2</t>
  </si>
  <si>
    <t>O14966</t>
  </si>
  <si>
    <t>Ras-related protein Rab-7L1 OS=Homo sapiens OX=9606 GN=RAB29 PE=1 SV=1</t>
  </si>
  <si>
    <t>RAB29</t>
  </si>
  <si>
    <t>P24534</t>
  </si>
  <si>
    <t>Elongation factor 1-beta OS=Homo sapiens OX=9606 GN=EEF1B2 PE=1 SV=3</t>
  </si>
  <si>
    <t>EEF1B2</t>
  </si>
  <si>
    <t>Q5BJH7</t>
  </si>
  <si>
    <t>Protein YIF1B OS=Homo sapiens OX=9606 GN=YIF1B PE=1 SV=1</t>
  </si>
  <si>
    <t>YIF1B</t>
  </si>
  <si>
    <t>Q9BV44</t>
  </si>
  <si>
    <t>THUMP domain-containing protein 3 OS=Homo sapiens OX=9606 GN=THUMPD3 PE=1 SV=1</t>
  </si>
  <si>
    <t>THUMPD3</t>
  </si>
  <si>
    <t>Q96GK7</t>
  </si>
  <si>
    <t>Fumarylacetoacetate hydrolase domain-containing protein 2A OS=Homo sapiens OX=9606 GN=FAHD2A PE=1 SV=1</t>
  </si>
  <si>
    <t>FAHD2A</t>
  </si>
  <si>
    <t>Q86YZ3</t>
  </si>
  <si>
    <t>Hornerin OS=Homo sapiens OX=9606 GN=HRNR PE=1 SV=2</t>
  </si>
  <si>
    <t>HRNR</t>
  </si>
  <si>
    <t>Q9Y6G9</t>
  </si>
  <si>
    <t>Cytoplasmic dynein 1 light intermediate chain 1 OS=Homo sapiens OX=9606 GN=DYNC1LI1 PE=1 SV=3</t>
  </si>
  <si>
    <t>DYNC1LI1</t>
  </si>
  <si>
    <t>Q5W111</t>
  </si>
  <si>
    <t>SPRY domain-containing protein 7 OS=Homo sapiens OX=9606 GN=SPRYD7 PE=1 SV=2</t>
  </si>
  <si>
    <t>SPRYD7</t>
  </si>
  <si>
    <t>O60841</t>
  </si>
  <si>
    <t>Eukaryotic translation initiation factor 5B OS=Homo sapiens OX=9606 GN=EIF5B PE=1 SV=4</t>
  </si>
  <si>
    <t>EIF5B</t>
  </si>
  <si>
    <t>P12694</t>
  </si>
  <si>
    <t>2-oxoisovalerate dehydrogenase subunit alpha, mitochondrial OS=Homo sapiens OX=9606 GN=BCKDHA PE=1 SV=2</t>
  </si>
  <si>
    <t>BCKDHA</t>
  </si>
  <si>
    <t>Q96BD8</t>
  </si>
  <si>
    <t>Spindle and kinetochore-associated protein 1 OS=Homo sapiens OX=9606 GN=SKA1 PE=1 SV=1</t>
  </si>
  <si>
    <t>SKA1</t>
  </si>
  <si>
    <t>Q9UKF6</t>
  </si>
  <si>
    <t>Cleavage and polyadenylation specificity factor subunit 3 OS=Homo sapiens OX=9606 GN=CPSF3 PE=1 SV=1</t>
  </si>
  <si>
    <t>CPSF3</t>
  </si>
  <si>
    <t>Q9UI26</t>
  </si>
  <si>
    <t>Importin-11 OS=Homo sapiens OX=9606 GN=IPO11 PE=1 SV=1</t>
  </si>
  <si>
    <t>IPO11</t>
  </si>
  <si>
    <t>Q05084</t>
  </si>
  <si>
    <t>Islet cell autoantigen 1 OS=Homo sapiens OX=9606 GN=ICA1 PE=1 SV=2</t>
  </si>
  <si>
    <t>ICA1</t>
  </si>
  <si>
    <t>P14868</t>
  </si>
  <si>
    <t>Aspartate--tRNA ligase, cytoplasmic OS=Homo sapiens OX=9606 GN=DARS PE=1 SV=2</t>
  </si>
  <si>
    <t>DARS</t>
  </si>
  <si>
    <t>Q9UBP6</t>
  </si>
  <si>
    <t>tRNA (guanine-N(7)-)-methyltransferase OS=Homo sapiens OX=9606 GN=METTL1 PE=1 SV=1</t>
  </si>
  <si>
    <t>METTL1</t>
  </si>
  <si>
    <t>Q9UJS0</t>
  </si>
  <si>
    <t>Calcium-binding mitochondrial carrier protein Aralar2 OS=Homo sapiens OX=9606 GN=SLC25A13 PE=1 SV=2</t>
  </si>
  <si>
    <t>SLC25A13</t>
  </si>
  <si>
    <t>Q7L5D6</t>
  </si>
  <si>
    <t>Golgi to ER traffic protein 4 homolog OS=Homo sapiens OX=9606 GN=GET4 PE=1 SV=1</t>
  </si>
  <si>
    <t>GET4</t>
  </si>
  <si>
    <t>P35998</t>
  </si>
  <si>
    <t>26S proteasome regulatory subunit 7 OS=Homo sapiens OX=9606 GN=PSMC2 PE=1 SV=3</t>
  </si>
  <si>
    <t>PSMC2</t>
  </si>
  <si>
    <t>Q96F07</t>
  </si>
  <si>
    <t>Cytoplasmic FMR1-interacting protein 2 OS=Homo sapiens OX=9606 GN=CYFIP2 PE=1 SV=2</t>
  </si>
  <si>
    <t>CYFIP2</t>
  </si>
  <si>
    <t>Q5XUX1</t>
  </si>
  <si>
    <t>F-box/WD repeat-containing protein 9 OS=Homo sapiens OX=9606 GN=FBXW9 PE=1 SV=2</t>
  </si>
  <si>
    <t>FBXW9</t>
  </si>
  <si>
    <t>Q9NSY2</t>
  </si>
  <si>
    <t>StAR-related lipid transfer protein 5 OS=Homo sapiens OX=9606 GN=STARD5 PE=1 SV=2</t>
  </si>
  <si>
    <t>STARD5</t>
  </si>
  <si>
    <t>Q9BUL5</t>
  </si>
  <si>
    <t>PHD finger protein 23 OS=Homo sapiens OX=9606 GN=PHF23 PE=1 SV=1</t>
  </si>
  <si>
    <t>PHF23</t>
  </si>
  <si>
    <t>Q8TF71</t>
  </si>
  <si>
    <t>Monocarboxylate transporter 10 OS=Homo sapiens OX=9606 GN=SLC16A10 PE=1 SV=1</t>
  </si>
  <si>
    <t>SLC16A10</t>
  </si>
  <si>
    <t>Q5BKZ1</t>
  </si>
  <si>
    <t>DBIRD complex subunit ZNF326 OS=Homo sapiens OX=9606 GN=ZNF326 PE=1 SV=2</t>
  </si>
  <si>
    <t>ZNF326</t>
  </si>
  <si>
    <t>Q7Z614</t>
  </si>
  <si>
    <t>Sorting nexin-20 OS=Homo sapiens OX=9606 GN=SNX20 PE=1 SV=1</t>
  </si>
  <si>
    <t>SNX20</t>
  </si>
  <si>
    <t>P52294</t>
  </si>
  <si>
    <t>Importin subunit alpha-5 OS=Homo sapiens OX=9606 GN=KPNA1 PE=1 SV=3</t>
  </si>
  <si>
    <t>KPNA1</t>
  </si>
  <si>
    <t>Q15438</t>
  </si>
  <si>
    <t>Cytohesin-1 OS=Homo sapiens OX=9606 GN=CYTH1 PE=1 SV=1</t>
  </si>
  <si>
    <t>CYTH1</t>
  </si>
  <si>
    <t>Q8IZ07</t>
  </si>
  <si>
    <t>Ankyrin repeat domain-containing protein 13A OS=Homo sapiens OX=9606 GN=ANKRD13A PE=1 SV=3</t>
  </si>
  <si>
    <t>ANKRD13A</t>
  </si>
  <si>
    <t>Q9UHD2</t>
  </si>
  <si>
    <t>Serine/threonine-protein kinase TBK1 OS=Homo sapiens OX=9606 GN=TBK1 PE=1 SV=1</t>
  </si>
  <si>
    <t>TBK1</t>
  </si>
  <si>
    <t>Q8IY95</t>
  </si>
  <si>
    <t>Transmembrane protein 192 OS=Homo sapiens OX=9606 GN=TMEM192 PE=1 SV=1</t>
  </si>
  <si>
    <t>TMEM192</t>
  </si>
  <si>
    <t>Q9UL63</t>
  </si>
  <si>
    <t>Muskelin OS=Homo sapiens OX=9606 GN=MKLN1 PE=1 SV=2</t>
  </si>
  <si>
    <t>MKLN1</t>
  </si>
  <si>
    <t>Q9BWF3</t>
  </si>
  <si>
    <t>RNA-binding protein 4 OS=Homo sapiens OX=9606 GN=RBM4 PE=1 SV=1</t>
  </si>
  <si>
    <t>RBM4</t>
  </si>
  <si>
    <t>Q9ULK4</t>
  </si>
  <si>
    <t>Mediator of RNA polymerase II transcription subunit 23 OS=Homo sapiens OX=9606 GN=MED23 PE=1 SV=2</t>
  </si>
  <si>
    <t>MED23</t>
  </si>
  <si>
    <t>Q9BXP5</t>
  </si>
  <si>
    <t>Serrate RNA effector molecule homolog OS=Homo sapiens OX=9606 GN=SRRT PE=1 SV=1</t>
  </si>
  <si>
    <t>SRRT</t>
  </si>
  <si>
    <t>Q9UQE7</t>
  </si>
  <si>
    <t>Structural maintenance of chromosomes protein 3 OS=Homo sapiens OX=9606 GN=SMC3 PE=1 SV=2</t>
  </si>
  <si>
    <t>SMC3</t>
  </si>
  <si>
    <t>P12956</t>
  </si>
  <si>
    <t>X-ray repair cross-complementing protein 6 OS=Homo sapiens OX=9606 GN=XRCC6 PE=1 SV=2</t>
  </si>
  <si>
    <t>XRCC6</t>
  </si>
  <si>
    <t>Q14653</t>
  </si>
  <si>
    <t>Interferon regulatory factor 3 OS=Homo sapiens OX=9606 GN=IRF3 PE=1 SV=1</t>
  </si>
  <si>
    <t>IRF3</t>
  </si>
  <si>
    <t>P49770</t>
  </si>
  <si>
    <t>Translation initiation factor eIF-2B subunit beta OS=Homo sapiens OX=9606 GN=EIF2B2 PE=1 SV=3</t>
  </si>
  <si>
    <t>EIF2B2</t>
  </si>
  <si>
    <t>P51178</t>
  </si>
  <si>
    <t>1-phosphatidylinositol 4,5-bisphosphate phosphodiesterase delta-1 OS=Homo sapiens OX=9606 GN=PLCD1 PE=1 SV=2</t>
  </si>
  <si>
    <t>PLCD1</t>
  </si>
  <si>
    <t>O60832</t>
  </si>
  <si>
    <t>H/ACA ribonucleoprotein complex subunit DKC1 OS=Homo sapiens OX=9606 GN=DKC1 PE=1 SV=3</t>
  </si>
  <si>
    <t>DKC1</t>
  </si>
  <si>
    <t>Q9H6Y2</t>
  </si>
  <si>
    <t>WD repeat-containing protein 55 OS=Homo sapiens OX=9606 GN=WDR55 PE=1 SV=2</t>
  </si>
  <si>
    <t>WDR55</t>
  </si>
  <si>
    <t>Q6WRI0</t>
  </si>
  <si>
    <t>Immunoglobulin superfamily member 10 OS=Homo sapiens OX=9606 GN=IGSF10 PE=1 SV=1</t>
  </si>
  <si>
    <t>IGSF10</t>
  </si>
  <si>
    <t>Q9H936</t>
  </si>
  <si>
    <t>Mitochondrial glutamate carrier 1 OS=Homo sapiens OX=9606 GN=SLC25A22 PE=1 SV=1</t>
  </si>
  <si>
    <t>SLC25A22</t>
  </si>
  <si>
    <t>Q86VM9</t>
  </si>
  <si>
    <t>Zinc finger CCCH domain-containing protein 18 OS=Homo sapiens OX=9606 GN=ZC3H18 PE=1 SV=2</t>
  </si>
  <si>
    <t>ZC3H18</t>
  </si>
  <si>
    <t>Q8N9N7</t>
  </si>
  <si>
    <t>Leucine-rich repeat-containing protein 57 OS=Homo sapiens OX=9606 GN=LRRC57 PE=1 SV=1</t>
  </si>
  <si>
    <t>LRRC57</t>
  </si>
  <si>
    <t>Q9HB07</t>
  </si>
  <si>
    <t>UPF0160 protein MYG1, mitochondrial OS=Homo sapiens OX=9606 GN=C12orf10 PE=1 SV=2</t>
  </si>
  <si>
    <t>C12orf10</t>
  </si>
  <si>
    <t>O00442</t>
  </si>
  <si>
    <t>RNA 3'-terminal phosphate cyclase OS=Homo sapiens OX=9606 GN=RTCA PE=1 SV=1</t>
  </si>
  <si>
    <t>RTCA</t>
  </si>
  <si>
    <t>P20645</t>
  </si>
  <si>
    <t>Cation-dependent mannose-6-phosphate receptor OS=Homo sapiens OX=9606 GN=M6PR PE=1 SV=1</t>
  </si>
  <si>
    <t>M6PR</t>
  </si>
  <si>
    <t>Q9H501</t>
  </si>
  <si>
    <t>ESF1 homolog OS=Homo sapiens OX=9606 GN=ESF1 PE=1 SV=1</t>
  </si>
  <si>
    <t>ESF1</t>
  </si>
  <si>
    <t>Q99471</t>
  </si>
  <si>
    <t>Prefoldin subunit 5 OS=Homo sapiens OX=9606 GN=PFDN5 PE=1 SV=2</t>
  </si>
  <si>
    <t>PFDN5</t>
  </si>
  <si>
    <t>P54132</t>
  </si>
  <si>
    <t>Bloom syndrome protein OS=Homo sapiens OX=9606 GN=BLM PE=1 SV=1</t>
  </si>
  <si>
    <t>BLM</t>
  </si>
  <si>
    <t>Q9NR19</t>
  </si>
  <si>
    <t>Acetyl-coenzyme A synthetase, cytoplasmic OS=Homo sapiens OX=9606 GN=ACSS2 PE=1 SV=1</t>
  </si>
  <si>
    <t>ACSS2</t>
  </si>
  <si>
    <t>Q6MZP7</t>
  </si>
  <si>
    <t>Protein lin-54 homolog OS=Homo sapiens OX=9606 GN=LIN54 PE=1 SV=3</t>
  </si>
  <si>
    <t>LIN54</t>
  </si>
  <si>
    <t>O96013</t>
  </si>
  <si>
    <t>Serine/threonine-protein kinase PAK 4 OS=Homo sapiens OX=9606 GN=PAK4 PE=1 SV=1</t>
  </si>
  <si>
    <t>PAK4</t>
  </si>
  <si>
    <t>P98170</t>
  </si>
  <si>
    <t>E3 ubiquitin-protein ligase XIAP OS=Homo sapiens OX=9606 GN=XIAP PE=1 SV=2</t>
  </si>
  <si>
    <t>XIAP</t>
  </si>
  <si>
    <t>O43278</t>
  </si>
  <si>
    <t>Kunitz-type protease inhibitor 1 OS=Homo sapiens OX=9606 GN=SPINT1 PE=1 SV=2</t>
  </si>
  <si>
    <t>SPINT1</t>
  </si>
  <si>
    <t>O95248</t>
  </si>
  <si>
    <t>Myotubularin-related protein 5 OS=Homo sapiens OX=9606 GN=SBF1 PE=1 SV=4</t>
  </si>
  <si>
    <t>SBF1</t>
  </si>
  <si>
    <t>Q6P1R4</t>
  </si>
  <si>
    <t>tRNA-dihydrouridine(16/17) synthase [NAD(P)(+)]-like OS=Homo sapiens OX=9606 GN=DUS1L PE=1 SV=1</t>
  </si>
  <si>
    <t>DUS1L</t>
  </si>
  <si>
    <t>Q9UIQ6</t>
  </si>
  <si>
    <t>Leucyl-cystinyl aminopeptidase OS=Homo sapiens OX=9606 GN=LNPEP PE=1 SV=3</t>
  </si>
  <si>
    <t>LNPEP</t>
  </si>
  <si>
    <t>Q2TAY7</t>
  </si>
  <si>
    <t>WD40 repeat-containing protein SMU1 OS=Homo sapiens OX=9606 GN=SMU1 PE=1 SV=2</t>
  </si>
  <si>
    <t>SMU1</t>
  </si>
  <si>
    <t>Q9H6V9</t>
  </si>
  <si>
    <t>Lipid droplet-associated hydrolase OS=Homo sapiens OX=9606 GN=LDAH PE=1 SV=1</t>
  </si>
  <si>
    <t>LDAH</t>
  </si>
  <si>
    <t>P62136</t>
  </si>
  <si>
    <t>Serine/threonine-protein phosphatase PP1-alpha catalytic subunit OS=Homo sapiens OX=9606 GN=PPP1CA PE=1 SV=1</t>
  </si>
  <si>
    <t>PPP1CA</t>
  </si>
  <si>
    <t>O14579</t>
  </si>
  <si>
    <t>Coatomer subunit epsilon OS=Homo sapiens OX=9606 GN=COPE PE=1 SV=3</t>
  </si>
  <si>
    <t>COPE</t>
  </si>
  <si>
    <t>Q9Y4E6</t>
  </si>
  <si>
    <t>WD repeat-containing protein 7 OS=Homo sapiens OX=9606 GN=WDR7 PE=1 SV=2</t>
  </si>
  <si>
    <t>WDR7</t>
  </si>
  <si>
    <t>P49321</t>
  </si>
  <si>
    <t>Nuclear autoantigenic sperm protein OS=Homo sapiens OX=9606 GN=NASP PE=1 SV=2</t>
  </si>
  <si>
    <t>NASP</t>
  </si>
  <si>
    <t>Q05D32</t>
  </si>
  <si>
    <t>CTD small phosphatase-like protein 2 OS=Homo sapiens OX=9606 GN=CTDSPL2 PE=1 SV=2</t>
  </si>
  <si>
    <t>CTDSPL2</t>
  </si>
  <si>
    <t>Q96PE3</t>
  </si>
  <si>
    <t>Inositol polyphosphate-4-phosphatase type I A OS=Homo sapiens OX=9606 GN=INPP4A PE=1 SV=1</t>
  </si>
  <si>
    <t>INPP4A</t>
  </si>
  <si>
    <t>Q6UX04</t>
  </si>
  <si>
    <t>Spliceosome-associated protein CWC27 homolog OS=Homo sapiens OX=9606 GN=CWC27 PE=1 SV=1</t>
  </si>
  <si>
    <t>CWC27</t>
  </si>
  <si>
    <t>Q96SB4</t>
  </si>
  <si>
    <t>SRSF protein kinase 1 OS=Homo sapiens OX=9606 GN=SRPK1 PE=1 SV=2</t>
  </si>
  <si>
    <t>SRPK1</t>
  </si>
  <si>
    <t>Q9NZQ3</t>
  </si>
  <si>
    <t>NCK-interacting protein with SH3 domain OS=Homo sapiens OX=9606 GN=NCKIPSD PE=1 SV=1</t>
  </si>
  <si>
    <t>NCKIPSD</t>
  </si>
  <si>
    <t>P29083</t>
  </si>
  <si>
    <t>General transcription factor IIE subunit 1 OS=Homo sapiens OX=9606 GN=GTF2E1 PE=1 SV=2</t>
  </si>
  <si>
    <t>GTF2E1</t>
  </si>
  <si>
    <t>Q9NQX7</t>
  </si>
  <si>
    <t>Integral membrane protein 2C OS=Homo sapiens OX=9606 GN=ITM2C PE=1 SV=1</t>
  </si>
  <si>
    <t>ITM2C</t>
  </si>
  <si>
    <t>Q9BRA2</t>
  </si>
  <si>
    <t>Thioredoxin domain-containing protein 17 OS=Homo sapiens OX=9606 GN=TXNDC17 PE=1 SV=1</t>
  </si>
  <si>
    <t>TXNDC17</t>
  </si>
  <si>
    <t>Q8N9R8</t>
  </si>
  <si>
    <t>Protein SCAI OS=Homo sapiens OX=9606 GN=SCAI PE=1 SV=2</t>
  </si>
  <si>
    <t>SCAI</t>
  </si>
  <si>
    <t>Q96EB1</t>
  </si>
  <si>
    <t>Elongator complex protein 4 OS=Homo sapiens OX=9606 GN=ELP4 PE=1 SV=2</t>
  </si>
  <si>
    <t>ELP4</t>
  </si>
  <si>
    <t>Q8IY37</t>
  </si>
  <si>
    <t>Probable ATP-dependent RNA helicase DHX37 OS=Homo sapiens OX=9606 GN=DHX37 PE=1 SV=1</t>
  </si>
  <si>
    <t>DHX37</t>
  </si>
  <si>
    <t>Q14CZ7</t>
  </si>
  <si>
    <t>FAST kinase domain-containing protein 3, mitochondrial OS=Homo sapiens OX=9606 GN=FASTKD3 PE=1 SV=2</t>
  </si>
  <si>
    <t>FASTKD3</t>
  </si>
  <si>
    <t>Q14393</t>
  </si>
  <si>
    <t>Growth arrest-specific protein 6 OS=Homo sapiens OX=9606 GN=GAS6 PE=1 SV=3</t>
  </si>
  <si>
    <t>GAS6</t>
  </si>
  <si>
    <t>Q9Y3B6</t>
  </si>
  <si>
    <t>ER membrane protein complex subunit 9 OS=Homo sapiens OX=9606 GN=EMC9 PE=1 SV=3</t>
  </si>
  <si>
    <t>EMC9</t>
  </si>
  <si>
    <t>Q9NUY8</t>
  </si>
  <si>
    <t>TBC1 domain family member 23 OS=Homo sapiens OX=9606 GN=TBC1D23 PE=1 SV=3</t>
  </si>
  <si>
    <t>TBC1D23</t>
  </si>
  <si>
    <t>Q8NDT2</t>
  </si>
  <si>
    <t>Putative RNA-binding protein 15B OS=Homo sapiens OX=9606 GN=RBM15B PE=1 SV=3</t>
  </si>
  <si>
    <t>RBM15B</t>
  </si>
  <si>
    <t>P63000</t>
  </si>
  <si>
    <t>Ras-related C3 botulinum toxin substrate 1 OS=Homo sapiens OX=9606 GN=RAC1 PE=1 SV=1</t>
  </si>
  <si>
    <t>RAC1</t>
  </si>
  <si>
    <t>Q9UKV5</t>
  </si>
  <si>
    <t>E3 ubiquitin-protein ligase AMFR OS=Homo sapiens OX=9606 GN=AMFR PE=1 SV=2</t>
  </si>
  <si>
    <t>AMFR</t>
  </si>
  <si>
    <t>Q9Y4W2</t>
  </si>
  <si>
    <t>Ribosomal biogenesis protein LAS1L OS=Homo sapiens OX=9606 GN=LAS1L PE=1 SV=2</t>
  </si>
  <si>
    <t>LAS1L</t>
  </si>
  <si>
    <t>Q96KB5</t>
  </si>
  <si>
    <t>Lymphokine-activated killer T-cell-originated protein kinase OS=Homo sapiens OX=9606 GN=PBK PE=1 SV=3</t>
  </si>
  <si>
    <t>PBK</t>
  </si>
  <si>
    <t>O00754</t>
  </si>
  <si>
    <t>Lysosomal alpha-mannosidase OS=Homo sapiens OX=9606 GN=MAN2B1 PE=1 SV=3</t>
  </si>
  <si>
    <t>MAN2B1</t>
  </si>
  <si>
    <t>Q9NRY5</t>
  </si>
  <si>
    <t>Protein FAM114A2 OS=Homo sapiens OX=9606 GN=FAM114A2 PE=1 SV=4</t>
  </si>
  <si>
    <t>FAM114A2</t>
  </si>
  <si>
    <t>Q8WUH2</t>
  </si>
  <si>
    <t>Transforming growth factor-beta receptor-associated protein 1 OS=Homo sapiens OX=9606 GN=TGFBRAP1 PE=1 SV=1</t>
  </si>
  <si>
    <t>TGFBRAP1</t>
  </si>
  <si>
    <t>Q15771</t>
  </si>
  <si>
    <t>Ras-related protein Rab-30 OS=Homo sapiens OX=9606 GN=RAB30 PE=1 SV=2</t>
  </si>
  <si>
    <t>RAB30</t>
  </si>
  <si>
    <t>Q9Y3A5</t>
  </si>
  <si>
    <t>Ribosome maturation protein SBDS OS=Homo sapiens OX=9606 GN=SBDS PE=1 SV=4</t>
  </si>
  <si>
    <t>SBDS</t>
  </si>
  <si>
    <t>Q02880</t>
  </si>
  <si>
    <t>DNA topoisomerase 2-beta OS=Homo sapiens OX=9606 GN=TOP2B PE=1 SV=3</t>
  </si>
  <si>
    <t>TOP2B</t>
  </si>
  <si>
    <t>Q14289</t>
  </si>
  <si>
    <t>Protein-tyrosine kinase 2-beta OS=Homo sapiens OX=9606 GN=PTK2B PE=1 SV=2</t>
  </si>
  <si>
    <t>PTK2B</t>
  </si>
  <si>
    <t>Q14240</t>
  </si>
  <si>
    <t>Eukaryotic initiation factor 4A-II OS=Homo sapiens OX=9606 GN=EIF4A2 PE=1 SV=2</t>
  </si>
  <si>
    <t>EIF4A2</t>
  </si>
  <si>
    <t>P30044</t>
  </si>
  <si>
    <t>Peroxiredoxin-5, mitochondrial OS=Homo sapiens OX=9606 GN=PRDX5 PE=1 SV=4</t>
  </si>
  <si>
    <t>PRDX5</t>
  </si>
  <si>
    <t>Q9Y619</t>
  </si>
  <si>
    <t>Mitochondrial ornithine transporter 1 OS=Homo sapiens OX=9606 GN=SLC25A15 PE=1 SV=1</t>
  </si>
  <si>
    <t>SLC25A15</t>
  </si>
  <si>
    <t>P48651</t>
  </si>
  <si>
    <t>Phosphatidylserine synthase 1 OS=Homo sapiens OX=9606 GN=PTDSS1 PE=1 SV=1</t>
  </si>
  <si>
    <t>PTDSS1</t>
  </si>
  <si>
    <t>Q9Y265</t>
  </si>
  <si>
    <t>RuvB-like 1 OS=Homo sapiens OX=9606 GN=RUVBL1 PE=1 SV=1</t>
  </si>
  <si>
    <t>RUVBL1</t>
  </si>
  <si>
    <t>Q8TDN6</t>
  </si>
  <si>
    <t>Ribosome biogenesis protein BRX1 homolog OS=Homo sapiens OX=9606 GN=BRIX1 PE=1 SV=2</t>
  </si>
  <si>
    <t>BRIX1</t>
  </si>
  <si>
    <t>O95363</t>
  </si>
  <si>
    <t>Phenylalanine--tRNA ligase, mitochondrial OS=Homo sapiens OX=9606 GN=FARS2 PE=1 SV=1</t>
  </si>
  <si>
    <t>FARS2</t>
  </si>
  <si>
    <t>Q8N5M4</t>
  </si>
  <si>
    <t>Tetratricopeptide repeat protein 9C OS=Homo sapiens OX=9606 GN=TTC9C PE=1 SV=1</t>
  </si>
  <si>
    <t>TTC9C</t>
  </si>
  <si>
    <t>O75323</t>
  </si>
  <si>
    <t>Protein NipSnap homolog 2 OS=Homo sapiens OX=9606 GN=NIPSNAP2 PE=1 SV=1</t>
  </si>
  <si>
    <t>NIPSNAP2</t>
  </si>
  <si>
    <t>Q86Y07</t>
  </si>
  <si>
    <t>Serine/threonine-protein kinase VRK2 OS=Homo sapiens OX=9606 GN=VRK2 PE=1 SV=3</t>
  </si>
  <si>
    <t>VRK2</t>
  </si>
  <si>
    <t>Q53EP0</t>
  </si>
  <si>
    <t>Fibronectin type III domain-containing protein 3B OS=Homo sapiens OX=9606 GN=FNDC3B PE=1 SV=2</t>
  </si>
  <si>
    <t>FNDC3B</t>
  </si>
  <si>
    <t>Q7L2K0</t>
  </si>
  <si>
    <t>Tubulin epsilon and delta complex protein 2 OS=Homo sapiens OX=9606 GN=TEDC2 PE=1 SV=1</t>
  </si>
  <si>
    <t>TEDC2</t>
  </si>
  <si>
    <t>O00151</t>
  </si>
  <si>
    <t>PDZ and LIM domain protein 1 OS=Homo sapiens OX=9606 GN=PDLIM1 PE=1 SV=4</t>
  </si>
  <si>
    <t>PDLIM1</t>
  </si>
  <si>
    <t>P15121</t>
  </si>
  <si>
    <t>Aldo-keto reductase family 1 member B1 OS=Homo sapiens OX=9606 GN=AKR1B1 PE=1 SV=3</t>
  </si>
  <si>
    <t>AKR1B1</t>
  </si>
  <si>
    <t>O95427</t>
  </si>
  <si>
    <t>GPI ethanolamine phosphate transferase 1 OS=Homo sapiens OX=9606 GN=PIGN PE=1 SV=1</t>
  </si>
  <si>
    <t>PIGN</t>
  </si>
  <si>
    <t>Q10472</t>
  </si>
  <si>
    <t>Polypeptide N-acetylgalactosaminyltransferase 1 OS=Homo sapiens OX=9606 GN=GALNT1 PE=1 SV=1</t>
  </si>
  <si>
    <t>GALNT1</t>
  </si>
  <si>
    <t>Q5THJ4</t>
  </si>
  <si>
    <t>Vacuolar protein sorting-associated protein 13D OS=Homo sapiens OX=9606 GN=VPS13D PE=1 SV=2</t>
  </si>
  <si>
    <t>VPS13D</t>
  </si>
  <si>
    <t>P16333</t>
  </si>
  <si>
    <t>Cytoplasmic protein NCK1 OS=Homo sapiens OX=9606 GN=NCK1 PE=1 SV=1</t>
  </si>
  <si>
    <t>NCK1</t>
  </si>
  <si>
    <t>Q9H9Y2</t>
  </si>
  <si>
    <t>Ribosome production factor 1 OS=Homo sapiens OX=9606 GN=RPF1 PE=1 SV=2</t>
  </si>
  <si>
    <t>RPF1</t>
  </si>
  <si>
    <t>O43674</t>
  </si>
  <si>
    <t>NADH dehydrogenase [ubiquinone] 1 beta subcomplex subunit 5, mitochondrial OS=Homo sapiens OX=9606 GN=NDUFB5 PE=1 SV=1</t>
  </si>
  <si>
    <t>NDUFB5</t>
  </si>
  <si>
    <t>P39019</t>
  </si>
  <si>
    <t>40S ribosomal protein S19 OS=Homo sapiens OX=9606 GN=RPS19 PE=1 SV=2</t>
  </si>
  <si>
    <t>RPS19</t>
  </si>
  <si>
    <t>Q14839</t>
  </si>
  <si>
    <t>Chromodomain-helicase-DNA-binding protein 4 OS=Homo sapiens OX=9606 GN=CHD4 PE=1 SV=2</t>
  </si>
  <si>
    <t>CHD4</t>
  </si>
  <si>
    <t>Q92917</t>
  </si>
  <si>
    <t>G-patch domain and KOW motifs-containing protein OS=Homo sapiens OX=9606 GN=GPKOW PE=1 SV=2</t>
  </si>
  <si>
    <t>GPKOW</t>
  </si>
  <si>
    <t>Q9NY61</t>
  </si>
  <si>
    <t>Protein AATF OS=Homo sapiens OX=9606 GN=AATF PE=1 SV=1</t>
  </si>
  <si>
    <t>AATF</t>
  </si>
  <si>
    <t>Q9HCU9</t>
  </si>
  <si>
    <t>Breast cancer metastasis-suppressor 1 OS=Homo sapiens OX=9606 GN=BRMS1 PE=1 SV=1</t>
  </si>
  <si>
    <t>BRMS1</t>
  </si>
  <si>
    <t>Q7L1W4</t>
  </si>
  <si>
    <t>Volume-regulated anion channel subunit LRRC8D OS=Homo sapiens OX=9606 GN=LRRC8D PE=1 SV=1</t>
  </si>
  <si>
    <t>LRRC8D</t>
  </si>
  <si>
    <t>Q9Y3P9</t>
  </si>
  <si>
    <t>Rab GTPase-activating protein 1 OS=Homo sapiens OX=9606 GN=RABGAP1 PE=1 SV=3</t>
  </si>
  <si>
    <t>RABGAP1</t>
  </si>
  <si>
    <t>Q01196</t>
  </si>
  <si>
    <t>Runt-related transcription factor 1 OS=Homo sapiens OX=9606 GN=RUNX1 PE=1 SV=3</t>
  </si>
  <si>
    <t>RUNX1</t>
  </si>
  <si>
    <t>Q68CQ4</t>
  </si>
  <si>
    <t>Digestive organ expansion factor homolog OS=Homo sapiens OX=9606 GN=DIEXF PE=1 SV=2</t>
  </si>
  <si>
    <t>DIEXF</t>
  </si>
  <si>
    <t>Q8N163</t>
  </si>
  <si>
    <t>Cell cycle and apoptosis regulator protein 2 OS=Homo sapiens OX=9606 GN=CCAR2 PE=1 SV=2</t>
  </si>
  <si>
    <t>CCAR2</t>
  </si>
  <si>
    <t>O14561</t>
  </si>
  <si>
    <t>Acyl carrier protein, mitochondrial OS=Homo sapiens OX=9606 GN=NDUFAB1 PE=1 SV=3</t>
  </si>
  <si>
    <t>NDUFAB1</t>
  </si>
  <si>
    <t>Q15650</t>
  </si>
  <si>
    <t>Activating signal cointegrator 1 OS=Homo sapiens OX=9606 GN=TRIP4 PE=1 SV=4</t>
  </si>
  <si>
    <t>TRIP4</t>
  </si>
  <si>
    <t>Q9NRD5</t>
  </si>
  <si>
    <t>PRKCA-binding protein OS=Homo sapiens OX=9606 GN=PICK1 PE=1 SV=2</t>
  </si>
  <si>
    <t>PICK1</t>
  </si>
  <si>
    <t>P28288</t>
  </si>
  <si>
    <t>ATP-binding cassette sub-family D member 3 OS=Homo sapiens OX=9606 GN=ABCD3 PE=1 SV=1</t>
  </si>
  <si>
    <t>ABCD3</t>
  </si>
  <si>
    <t>Q01432</t>
  </si>
  <si>
    <t>AMP deaminase 3 OS=Homo sapiens OX=9606 GN=AMPD3 PE=1 SV=1</t>
  </si>
  <si>
    <t>AMPD3</t>
  </si>
  <si>
    <t>P43034</t>
  </si>
  <si>
    <t>Platelet-activating factor acetylhydrolase IB subunit alpha OS=Homo sapiens OX=9606 GN=PAFAH1B1 PE=1 SV=2</t>
  </si>
  <si>
    <t>PAFAH1B1</t>
  </si>
  <si>
    <t>P84101</t>
  </si>
  <si>
    <t>Small EDRK-rich factor 2 OS=Homo sapiens OX=9606 GN=SERF2 PE=1 SV=1</t>
  </si>
  <si>
    <t>SERF2</t>
  </si>
  <si>
    <t>Q13445</t>
  </si>
  <si>
    <t>Transmembrane emp24 domain-containing protein 1 OS=Homo sapiens OX=9606 GN=TMED1 PE=1 SV=1</t>
  </si>
  <si>
    <t>TMED1</t>
  </si>
  <si>
    <t>Q04760</t>
  </si>
  <si>
    <t>Lactoylglutathione lyase OS=Homo sapiens OX=9606 GN=GLO1 PE=1 SV=4</t>
  </si>
  <si>
    <t>GLO1</t>
  </si>
  <si>
    <t>P62851</t>
  </si>
  <si>
    <t>40S ribosomal protein S25 OS=Homo sapiens OX=9606 GN=RPS25 PE=1 SV=1</t>
  </si>
  <si>
    <t>RPS25</t>
  </si>
  <si>
    <t>Q9ULC4</t>
  </si>
  <si>
    <t>Malignant T-cell-amplified sequence 1 OS=Homo sapiens OX=9606 GN=MCTS1 PE=1 SV=1</t>
  </si>
  <si>
    <t>MCTS1</t>
  </si>
  <si>
    <t>P61769</t>
  </si>
  <si>
    <t>Beta-2-microglobulin OS=Homo sapiens OX=9606 GN=B2M PE=1 SV=1</t>
  </si>
  <si>
    <t>B2M</t>
  </si>
  <si>
    <t>O14530</t>
  </si>
  <si>
    <t>Thioredoxin domain-containing protein 9 OS=Homo sapiens OX=9606 GN=TXNDC9 PE=1 SV=2</t>
  </si>
  <si>
    <t>TXNDC9</t>
  </si>
  <si>
    <t>Q9Y6M1</t>
  </si>
  <si>
    <t>Insulin-like growth factor 2 mRNA-binding protein 2 OS=Homo sapiens OX=9606 GN=IGF2BP2 PE=1 SV=2</t>
  </si>
  <si>
    <t>IGF2BP2</t>
  </si>
  <si>
    <t>O14920</t>
  </si>
  <si>
    <t>Inhibitor of nuclear factor kappa-B kinase subunit beta OS=Homo sapiens OX=9606 GN=IKBKB PE=1 SV=1</t>
  </si>
  <si>
    <t>IKBKB</t>
  </si>
  <si>
    <t>O14618</t>
  </si>
  <si>
    <t>Copper chaperone for superoxide dismutase OS=Homo sapiens OX=9606 GN=CCS PE=1 SV=1</t>
  </si>
  <si>
    <t>CCS</t>
  </si>
  <si>
    <t>Q9GZZ1</t>
  </si>
  <si>
    <t>N-alpha-acetyltransferase 50 OS=Homo sapiens OX=9606 GN=NAA50 PE=1 SV=1</t>
  </si>
  <si>
    <t>NAA50</t>
  </si>
  <si>
    <t>Q6PKG0</t>
  </si>
  <si>
    <t>La-related protein 1 OS=Homo sapiens OX=9606 GN=LARP1 PE=1 SV=2</t>
  </si>
  <si>
    <t>LARP1</t>
  </si>
  <si>
    <t>Q8TEK3</t>
  </si>
  <si>
    <t>Histone-lysine N-methyltransferase, H3 lysine-79 specific OS=Homo sapiens OX=9606 GN=DOT1L PE=1 SV=3</t>
  </si>
  <si>
    <t>DOT1L</t>
  </si>
  <si>
    <t>P30626</t>
  </si>
  <si>
    <t>Sorcin OS=Homo sapiens OX=9606 GN=SRI PE=1 SV=1</t>
  </si>
  <si>
    <t>SRI</t>
  </si>
  <si>
    <t>Q96DE0</t>
  </si>
  <si>
    <t>U8 snoRNA-decapping enzyme OS=Homo sapiens OX=9606 GN=NUDT16 PE=1 SV=2</t>
  </si>
  <si>
    <t>NUDT16</t>
  </si>
  <si>
    <t>Q14161</t>
  </si>
  <si>
    <t>ARF GTPase-activating protein GIT2 OS=Homo sapiens OX=9606 GN=GIT2 PE=1 SV=2</t>
  </si>
  <si>
    <t>GIT2</t>
  </si>
  <si>
    <t>Q86XL3</t>
  </si>
  <si>
    <t>Ankyrin repeat and LEM domain-containing protein 2 OS=Homo sapiens OX=9606 GN=ANKLE2 PE=1 SV=4</t>
  </si>
  <si>
    <t>ANKLE2</t>
  </si>
  <si>
    <t>Q6VY07</t>
  </si>
  <si>
    <t>Phosphofurin acidic cluster sorting protein 1 OS=Homo sapiens OX=9606 GN=PACS1 PE=1 SV=2</t>
  </si>
  <si>
    <t>PACS1</t>
  </si>
  <si>
    <t>Q5T0F9</t>
  </si>
  <si>
    <t>Coiled-coil and C2 domain-containing protein 1B OS=Homo sapiens OX=9606 GN=CC2D1B PE=1 SV=1</t>
  </si>
  <si>
    <t>CC2D1B</t>
  </si>
  <si>
    <t>Q9H0A0</t>
  </si>
  <si>
    <t>RNA cytidine acetyltransferase OS=Homo sapiens OX=9606 GN=NAT10 PE=1 SV=2</t>
  </si>
  <si>
    <t>NAT10</t>
  </si>
  <si>
    <t>Q8WXG6</t>
  </si>
  <si>
    <t>MAP kinase-activating death domain protein OS=Homo sapiens OX=9606 GN=MADD PE=1 SV=2</t>
  </si>
  <si>
    <t>MADD</t>
  </si>
  <si>
    <t>Q9H672</t>
  </si>
  <si>
    <t>Ankyrin repeat and SOCS box protein 7 OS=Homo sapiens OX=9606 GN=ASB7 PE=1 SV=2</t>
  </si>
  <si>
    <t>ASB7</t>
  </si>
  <si>
    <t>P11717</t>
  </si>
  <si>
    <t>Cation-independent mannose-6-phosphate receptor OS=Homo sapiens OX=9606 GN=IGF2R PE=1 SV=3</t>
  </si>
  <si>
    <t>IGF2R</t>
  </si>
  <si>
    <t>Q96T37</t>
  </si>
  <si>
    <t>RNA-binding protein 15 OS=Homo sapiens OX=9606 GN=RBM15 PE=1 SV=2</t>
  </si>
  <si>
    <t>RBM15</t>
  </si>
  <si>
    <t>O43314</t>
  </si>
  <si>
    <t>Inositol hexakisphosphate and diphosphoinositol-pentakisphosphate kinase 2 OS=Homo sapiens OX=9606 GN=PPIP5K2 PE=1 SV=3</t>
  </si>
  <si>
    <t>PPIP5K2</t>
  </si>
  <si>
    <t>Q8WUM0</t>
  </si>
  <si>
    <t>Nuclear pore complex protein Nup133 OS=Homo sapiens OX=9606 GN=NUP133 PE=1 SV=2</t>
  </si>
  <si>
    <t>NUP133</t>
  </si>
  <si>
    <t>O95749</t>
  </si>
  <si>
    <t>Geranylgeranyl pyrophosphate synthase OS=Homo sapiens OX=9606 GN=GGPS1 PE=1 SV=1</t>
  </si>
  <si>
    <t>GGPS1</t>
  </si>
  <si>
    <t>Q5T1M5</t>
  </si>
  <si>
    <t>FK506-binding protein 15 OS=Homo sapiens OX=9606 GN=FKBP15 PE=1 SV=2</t>
  </si>
  <si>
    <t>FKBP15</t>
  </si>
  <si>
    <t>P82664</t>
  </si>
  <si>
    <t>28S ribosomal protein S10, mitochondrial OS=Homo sapiens OX=9606 GN=MRPS10 PE=1 SV=2</t>
  </si>
  <si>
    <t>MRPS10</t>
  </si>
  <si>
    <t>P09132</t>
  </si>
  <si>
    <t>Signal recognition particle 19 kDa protein OS=Homo sapiens OX=9606 GN=SRP19 PE=1 SV=3</t>
  </si>
  <si>
    <t>SRP19</t>
  </si>
  <si>
    <t>Q99615</t>
  </si>
  <si>
    <t>DnaJ homolog subfamily C member 7 OS=Homo sapiens OX=9606 GN=DNAJC7 PE=1 SV=2</t>
  </si>
  <si>
    <t>DNAJC7</t>
  </si>
  <si>
    <t>Q6VN20</t>
  </si>
  <si>
    <t>Ran-binding protein 10 OS=Homo sapiens OX=9606 GN=RANBP10 PE=1 SV=1</t>
  </si>
  <si>
    <t>RANBP10</t>
  </si>
  <si>
    <t>Q92979</t>
  </si>
  <si>
    <t>Ribosomal RNA small subunit methyltransferase NEP1 OS=Homo sapiens OX=9606 GN=EMG1 PE=1 SV=4</t>
  </si>
  <si>
    <t>EMG1</t>
  </si>
  <si>
    <t>O94906</t>
  </si>
  <si>
    <t>Pre-mRNA-processing factor 6 OS=Homo sapiens OX=9606 GN=PRPF6 PE=1 SV=1</t>
  </si>
  <si>
    <t>PRPF6</t>
  </si>
  <si>
    <t>Q06587</t>
  </si>
  <si>
    <t>E3 ubiquitin-protein ligase RING1 OS=Homo sapiens OX=9606 GN=RING1 PE=1 SV=2</t>
  </si>
  <si>
    <t>RING1</t>
  </si>
  <si>
    <t>P01111</t>
  </si>
  <si>
    <t>GTPase NRas OS=Homo sapiens OX=9606 GN=NRAS PE=1 SV=1</t>
  </si>
  <si>
    <t>NRAS</t>
  </si>
  <si>
    <t>Q5VTL8</t>
  </si>
  <si>
    <t>Pre-mRNA-splicing factor 38B OS=Homo sapiens OX=9606 GN=PRPF38B PE=1 SV=1</t>
  </si>
  <si>
    <t>PRPF38B</t>
  </si>
  <si>
    <t>Q5T5X7</t>
  </si>
  <si>
    <t>BEN domain-containing protein 3 OS=Homo sapiens OX=9606 GN=BEND3 PE=1 SV=1</t>
  </si>
  <si>
    <t>BEND3</t>
  </si>
  <si>
    <t>O96008</t>
  </si>
  <si>
    <t>Mitochondrial import receptor subunit TOM40 homolog OS=Homo sapiens OX=9606 GN=TOMM40 PE=1 SV=1</t>
  </si>
  <si>
    <t>TOMM40</t>
  </si>
  <si>
    <t>P42345</t>
  </si>
  <si>
    <t>Serine/threonine-protein kinase mTOR OS=Homo sapiens OX=9606 GN=MTOR PE=1 SV=1</t>
  </si>
  <si>
    <t>MTOR</t>
  </si>
  <si>
    <t>Q6P3X3</t>
  </si>
  <si>
    <t>Tetratricopeptide repeat protein 27 OS=Homo sapiens OX=9606 GN=TTC27 PE=1 SV=1</t>
  </si>
  <si>
    <t>TTC27</t>
  </si>
  <si>
    <t>P50990</t>
  </si>
  <si>
    <t>T-complex protein 1 subunit theta OS=Homo sapiens OX=9606 GN=CCT8 PE=1 SV=4</t>
  </si>
  <si>
    <t>CCT8</t>
  </si>
  <si>
    <t>Q9NR96</t>
  </si>
  <si>
    <t>Toll-like receptor 9 OS=Homo sapiens OX=9606 GN=TLR9 PE=1 SV=2</t>
  </si>
  <si>
    <t>TLR9</t>
  </si>
  <si>
    <t>P35580</t>
  </si>
  <si>
    <t>Myosin-10 OS=Homo sapiens OX=9606 GN=MYH10 PE=1 SV=3</t>
  </si>
  <si>
    <t>MYH10</t>
  </si>
  <si>
    <t>Q6ZU65</t>
  </si>
  <si>
    <t>Ubinuclein-2 OS=Homo sapiens OX=9606 GN=UBN2 PE=1 SV=2</t>
  </si>
  <si>
    <t>UBN2</t>
  </si>
  <si>
    <t>Q6Y7W6</t>
  </si>
  <si>
    <t>GRB10-interacting GYF protein 2 OS=Homo sapiens OX=9606 GN=GIGYF2 PE=1 SV=1</t>
  </si>
  <si>
    <t>GIGYF2</t>
  </si>
  <si>
    <t>P46783</t>
  </si>
  <si>
    <t>40S ribosomal protein S10 OS=Homo sapiens OX=9606 GN=RPS10 PE=1 SV=1</t>
  </si>
  <si>
    <t>RPS10</t>
  </si>
  <si>
    <t>Q14254</t>
  </si>
  <si>
    <t>Flotillin-2 OS=Homo sapiens OX=9606 GN=FLOT2 PE=1 SV=2</t>
  </si>
  <si>
    <t>FLOT2</t>
  </si>
  <si>
    <t>Q8TB61</t>
  </si>
  <si>
    <t>Adenosine 3'-phospho 5'-phosphosulfate transporter 1 OS=Homo sapiens OX=9606 GN=SLC35B2 PE=1 SV=1</t>
  </si>
  <si>
    <t>SLC35B2</t>
  </si>
  <si>
    <t>Q9BXW9</t>
  </si>
  <si>
    <t>Fanconi anemia group D2 protein OS=Homo sapiens OX=9606 GN=FANCD2 PE=1 SV=2</t>
  </si>
  <si>
    <t>FANCD2</t>
  </si>
  <si>
    <t>Q5R372</t>
  </si>
  <si>
    <t>Rab GTPase-activating protein 1-like OS=Homo sapiens OX=9606 GN=RABGAP1L PE=1 SV=1</t>
  </si>
  <si>
    <t>P33121</t>
  </si>
  <si>
    <t>Long-chain-fatty-acid--CoA ligase 1 OS=Homo sapiens OX=9606 GN=ACSL1 PE=1 SV=1</t>
  </si>
  <si>
    <t>ACSL1</t>
  </si>
  <si>
    <t>P11177</t>
  </si>
  <si>
    <t>Pyruvate dehydrogenase E1 component subunit beta, mitochondrial OS=Homo sapiens OX=9606 GN=PDHB PE=1 SV=3</t>
  </si>
  <si>
    <t>PDHB</t>
  </si>
  <si>
    <t>Q8ND24</t>
  </si>
  <si>
    <t>RING finger protein 214 OS=Homo sapiens OX=9606 GN=RNF214 PE=1 SV=2</t>
  </si>
  <si>
    <t>RNF214</t>
  </si>
  <si>
    <t>Q99856</t>
  </si>
  <si>
    <t>AT-rich interactive domain-containing protein 3A OS=Homo sapiens OX=9606 GN=ARID3A PE=1 SV=2</t>
  </si>
  <si>
    <t>ARID3A</t>
  </si>
  <si>
    <t>Q96DH6</t>
  </si>
  <si>
    <t>RNA-binding protein Musashi homolog 2 OS=Homo sapiens OX=9606 GN=MSI2 PE=1 SV=1</t>
  </si>
  <si>
    <t>MSI2</t>
  </si>
  <si>
    <t>O43148</t>
  </si>
  <si>
    <t>mRNA cap guanine-N7 methyltransferase OS=Homo sapiens OX=9606 GN=RNMT PE=1 SV=1</t>
  </si>
  <si>
    <t>RNMT</t>
  </si>
  <si>
    <t>Q9BRG1</t>
  </si>
  <si>
    <t>Vacuolar protein-sorting-associated protein 25 OS=Homo sapiens OX=9606 GN=VPS25 PE=1 SV=1</t>
  </si>
  <si>
    <t>VPS25</t>
  </si>
  <si>
    <t>Q13555</t>
  </si>
  <si>
    <t>Calcium/calmodulin-dependent protein kinase type II subunit gamma OS=Homo sapiens OX=9606 GN=CAMK2G PE=1 SV=4</t>
  </si>
  <si>
    <t>CAMK2G</t>
  </si>
  <si>
    <t>Q9Y3T9</t>
  </si>
  <si>
    <t>Nucleolar complex protein 2 homolog OS=Homo sapiens OX=9606 GN=NOC2L PE=1 SV=4</t>
  </si>
  <si>
    <t>NOC2L</t>
  </si>
  <si>
    <t>Q7Z403</t>
  </si>
  <si>
    <t>Transmembrane channel-like protein 6 OS=Homo sapiens OX=9606 GN=TMC6 PE=1 SV=2</t>
  </si>
  <si>
    <t>TMC6</t>
  </si>
  <si>
    <t>P62140</t>
  </si>
  <si>
    <t>Serine/threonine-protein phosphatase PP1-beta catalytic subunit OS=Homo sapiens OX=9606 GN=PPP1CB PE=1 SV=3</t>
  </si>
  <si>
    <t>PPP1CB</t>
  </si>
  <si>
    <t>P50213</t>
  </si>
  <si>
    <t>Isocitrate dehydrogenase [NAD] subunit alpha, mitochondrial OS=Homo sapiens OX=9606 GN=IDH3A PE=1 SV=1</t>
  </si>
  <si>
    <t>IDH3A</t>
  </si>
  <si>
    <t>Q8TAU3</t>
  </si>
  <si>
    <t>Zinc finger protein 417 OS=Homo sapiens OX=9606 GN=ZNF417 PE=1 SV=2</t>
  </si>
  <si>
    <t>ZNF417</t>
  </si>
  <si>
    <t>P26368</t>
  </si>
  <si>
    <t>Splicing factor U2AF 65 kDa subunit OS=Homo sapiens OX=9606 GN=U2AF2 PE=1 SV=4</t>
  </si>
  <si>
    <t>U2AF2</t>
  </si>
  <si>
    <t>Q9Y3A4</t>
  </si>
  <si>
    <t>Ribosomal RNA-processing protein 7 homolog A OS=Homo sapiens OX=9606 GN=RRP7A PE=1 SV=2</t>
  </si>
  <si>
    <t>RRP7A</t>
  </si>
  <si>
    <t>Q9BQ69</t>
  </si>
  <si>
    <t>ADP-ribose glycohydrolase MACROD1 OS=Homo sapiens OX=9606 GN=MACROD1 PE=1 SV=2</t>
  </si>
  <si>
    <t>MACROD1</t>
  </si>
  <si>
    <t>Q9BTE6</t>
  </si>
  <si>
    <t>Alanyl-tRNA editing protein Aarsd1 OS=Homo sapiens OX=9606 GN=AARSD1 PE=1 SV=2</t>
  </si>
  <si>
    <t>AARSD1</t>
  </si>
  <si>
    <t>P84103</t>
  </si>
  <si>
    <t>Serine/arginine-rich splicing factor 3 OS=Homo sapiens OX=9606 GN=SRSF3 PE=1 SV=1</t>
  </si>
  <si>
    <t>SRSF3</t>
  </si>
  <si>
    <t>Q08209</t>
  </si>
  <si>
    <t>Serine/threonine-protein phosphatase 2B catalytic subunit alpha isoform OS=Homo sapiens OX=9606 GN=PPP3CA PE=1 SV=1</t>
  </si>
  <si>
    <t>PPP3CA</t>
  </si>
  <si>
    <t>Q1KMD3</t>
  </si>
  <si>
    <t>Heterogeneous nuclear ribonucleoprotein U-like protein 2 OS=Homo sapiens OX=9606 GN=HNRNPUL2 PE=1 SV=1</t>
  </si>
  <si>
    <t>HNRNPUL2</t>
  </si>
  <si>
    <t>O00170</t>
  </si>
  <si>
    <t>AH receptor-interacting protein OS=Homo sapiens OX=9606 GN=AIP PE=1 SV=2</t>
  </si>
  <si>
    <t>AIP</t>
  </si>
  <si>
    <t>Q9BXW7</t>
  </si>
  <si>
    <t>Haloacid dehalogenase-like hydrolase domain-containing 5 OS=Homo sapiens OX=9606 GN=HDHD5 PE=1 SV=1</t>
  </si>
  <si>
    <t>HDHD5</t>
  </si>
  <si>
    <t>Q9UIG0</t>
  </si>
  <si>
    <t>Tyrosine-protein kinase BAZ1B OS=Homo sapiens OX=9606 GN=BAZ1B PE=1 SV=2</t>
  </si>
  <si>
    <t>BAZ1B</t>
  </si>
  <si>
    <t>Q9NXV6</t>
  </si>
  <si>
    <t>CDKN2A-interacting protein OS=Homo sapiens OX=9606 GN=CDKN2AIP PE=1 SV=3</t>
  </si>
  <si>
    <t>CDKN2AIP</t>
  </si>
  <si>
    <t>Q96IJ6</t>
  </si>
  <si>
    <t>Mannose-1-phosphate guanyltransferase alpha OS=Homo sapiens OX=9606 GN=GMPPA PE=1 SV=1</t>
  </si>
  <si>
    <t>GMPPA</t>
  </si>
  <si>
    <t>Q86XI2</t>
  </si>
  <si>
    <t>Condensin-2 complex subunit G2 OS=Homo sapiens OX=9606 GN=NCAPG2 PE=1 SV=1</t>
  </si>
  <si>
    <t>NCAPG2</t>
  </si>
  <si>
    <t>P53597</t>
  </si>
  <si>
    <t>Succinate--CoA ligase [ADP/GDP-forming] subunit alpha, mitochondrial OS=Homo sapiens OX=9606 GN=SUCLG1 PE=1 SV=4</t>
  </si>
  <si>
    <t>SUCLG1</t>
  </si>
  <si>
    <t>Q6P2Q9</t>
  </si>
  <si>
    <t>Pre-mRNA-processing-splicing factor 8 OS=Homo sapiens OX=9606 GN=PRPF8 PE=1 SV=2</t>
  </si>
  <si>
    <t>PRPF8</t>
  </si>
  <si>
    <t>Q96L93</t>
  </si>
  <si>
    <t>Kinesin-like protein KIF16B OS=Homo sapiens OX=9606 GN=KIF16B PE=1 SV=2</t>
  </si>
  <si>
    <t>KIF16B</t>
  </si>
  <si>
    <t>P10606</t>
  </si>
  <si>
    <t>Cytochrome c oxidase subunit 5B, mitochondrial OS=Homo sapiens OX=9606 GN=COX5B PE=1 SV=2</t>
  </si>
  <si>
    <t>COX5B</t>
  </si>
  <si>
    <t>Q8IV48</t>
  </si>
  <si>
    <t>3'-5' exoribonuclease 1 OS=Homo sapiens OX=9606 GN=ERI1 PE=1 SV=3</t>
  </si>
  <si>
    <t>ERI1</t>
  </si>
  <si>
    <t>O75937</t>
  </si>
  <si>
    <t>DnaJ homolog subfamily C member 8 OS=Homo sapiens OX=9606 GN=DNAJC8 PE=1 SV=2</t>
  </si>
  <si>
    <t>DNAJC8</t>
  </si>
  <si>
    <t>Q12768</t>
  </si>
  <si>
    <t>WASH complex subunit 5 OS=Homo sapiens OX=9606 GN=WASHC5 PE=1 SV=1</t>
  </si>
  <si>
    <t>WASHC5</t>
  </si>
  <si>
    <t>Q9Y6M9</t>
  </si>
  <si>
    <t>NADH dehydrogenase [ubiquinone] 1 beta subcomplex subunit 9 OS=Homo sapiens OX=9606 GN=NDUFB9 PE=1 SV=3</t>
  </si>
  <si>
    <t>NDUFB9</t>
  </si>
  <si>
    <t>Q13952</t>
  </si>
  <si>
    <t>Nuclear transcription factor Y subunit gamma OS=Homo sapiens OX=9606 GN=NFYC PE=1 SV=3</t>
  </si>
  <si>
    <t>NFYC</t>
  </si>
  <si>
    <t>Q6NXR4</t>
  </si>
  <si>
    <t>TELO2-interacting protein 2 OS=Homo sapiens OX=9606 GN=TTI2 PE=1 SV=1</t>
  </si>
  <si>
    <t>TTI2</t>
  </si>
  <si>
    <t>Q96LI5</t>
  </si>
  <si>
    <t>CCR4-NOT transcription complex subunit 6-like OS=Homo sapiens OX=9606 GN=CNOT6L PE=1 SV=2</t>
  </si>
  <si>
    <t>CNOT6L</t>
  </si>
  <si>
    <t>O00541</t>
  </si>
  <si>
    <t>Pescadillo homolog OS=Homo sapiens OX=9606 GN=PES1 PE=1 SV=1</t>
  </si>
  <si>
    <t>PES1</t>
  </si>
  <si>
    <t>P39748</t>
  </si>
  <si>
    <t>Flap endonuclease 1 OS=Homo sapiens OX=9606 GN=FEN1 PE=1 SV=1</t>
  </si>
  <si>
    <t>FEN1</t>
  </si>
  <si>
    <t>O60936</t>
  </si>
  <si>
    <t>Nucleolar protein 3 OS=Homo sapiens OX=9606 GN=NOL3 PE=1 SV=2</t>
  </si>
  <si>
    <t>NOL3</t>
  </si>
  <si>
    <t>Q8NBF2</t>
  </si>
  <si>
    <t>NHL repeat-containing protein 2 OS=Homo sapiens OX=9606 GN=NHLRC2 PE=1 SV=1</t>
  </si>
  <si>
    <t>NHLRC2</t>
  </si>
  <si>
    <t>O14777</t>
  </si>
  <si>
    <t>Kinetochore protein NDC80 homolog OS=Homo sapiens OX=9606 GN=NDC80 PE=1 SV=1</t>
  </si>
  <si>
    <t>NDC80</t>
  </si>
  <si>
    <t>Q8N1B4</t>
  </si>
  <si>
    <t>Vacuolar protein sorting-associated protein 52 homolog OS=Homo sapiens OX=9606 GN=VPS52 PE=1 SV=1</t>
  </si>
  <si>
    <t>VPS52</t>
  </si>
  <si>
    <t>Q8NEW0</t>
  </si>
  <si>
    <t>Zinc transporter 7 OS=Homo sapiens OX=9606 GN=SLC30A7 PE=2 SV=1</t>
  </si>
  <si>
    <t>SLC30A7</t>
  </si>
  <si>
    <t>P63165</t>
  </si>
  <si>
    <t>Small ubiquitin-related modifier 1 OS=Homo sapiens OX=9606 GN=SUMO1 PE=1 SV=1</t>
  </si>
  <si>
    <t>SUMO1</t>
  </si>
  <si>
    <t>Q969S3</t>
  </si>
  <si>
    <t>Zinc finger protein 622 OS=Homo sapiens OX=9606 GN=ZNF622 PE=1 SV=1</t>
  </si>
  <si>
    <t>ZNF622</t>
  </si>
  <si>
    <t>O60826</t>
  </si>
  <si>
    <t>Coiled-coil domain-containing protein 22 OS=Homo sapiens OX=9606 GN=CCDC22 PE=1 SV=1</t>
  </si>
  <si>
    <t>CCDC22</t>
  </si>
  <si>
    <t>O94886</t>
  </si>
  <si>
    <t>CSC1-like protein 1 OS=Homo sapiens OX=9606 GN=TMEM63A PE=1 SV=3</t>
  </si>
  <si>
    <t>TMEM63A</t>
  </si>
  <si>
    <t>Q16181</t>
  </si>
  <si>
    <t>Septin-7 OS=Homo sapiens OX=9606 GN=SEPTIN7 PE=1 SV=2</t>
  </si>
  <si>
    <t>SEPTIN7</t>
  </si>
  <si>
    <t>Q9NZ08</t>
  </si>
  <si>
    <t>Endoplasmic reticulum aminopeptidase 1 OS=Homo sapiens OX=9606 GN=ERAP1 PE=1 SV=3</t>
  </si>
  <si>
    <t>ERAP1</t>
  </si>
  <si>
    <t>Q15058</t>
  </si>
  <si>
    <t>Kinesin-like protein KIF14 OS=Homo sapiens OX=9606 GN=KIF14 PE=1 SV=1</t>
  </si>
  <si>
    <t>KIF14</t>
  </si>
  <si>
    <t>O60506</t>
  </si>
  <si>
    <t>Heterogeneous nuclear ribonucleoprotein Q OS=Homo sapiens OX=9606 GN=SYNCRIP PE=1 SV=2</t>
  </si>
  <si>
    <t>SYNCRIP</t>
  </si>
  <si>
    <t>Q96QE5</t>
  </si>
  <si>
    <t>Transcription elongation factor, mitochondrial OS=Homo sapiens OX=9606 GN=TEFM PE=1 SV=1</t>
  </si>
  <si>
    <t>TEFM</t>
  </si>
  <si>
    <t>Q99538</t>
  </si>
  <si>
    <t>Legumain OS=Homo sapiens OX=9606 GN=LGMN PE=1 SV=1</t>
  </si>
  <si>
    <t>LGMN</t>
  </si>
  <si>
    <t>P25787</t>
  </si>
  <si>
    <t>Proteasome subunit alpha type-2 OS=Homo sapiens OX=9606 GN=PSMA2 PE=1 SV=2</t>
  </si>
  <si>
    <t>PSMA2</t>
  </si>
  <si>
    <t>Q9UK58</t>
  </si>
  <si>
    <t>Cyclin-L1 OS=Homo sapiens OX=9606 GN=CCNL1 PE=1 SV=1</t>
  </si>
  <si>
    <t>CCNL1</t>
  </si>
  <si>
    <t>O60566</t>
  </si>
  <si>
    <t>Mitotic checkpoint serine/threonine-protein kinase BUB1 beta OS=Homo sapiens OX=9606 GN=BUB1B PE=1 SV=3</t>
  </si>
  <si>
    <t>BUB1B</t>
  </si>
  <si>
    <t>Q96CD2</t>
  </si>
  <si>
    <t>Phosphopantothenoylcysteine decarboxylase OS=Homo sapiens OX=9606 GN=PPCDC PE=1 SV=2</t>
  </si>
  <si>
    <t>PPCDC</t>
  </si>
  <si>
    <t>Q53RE8</t>
  </si>
  <si>
    <t>Ankyrin repeat domain-containing protein 39 OS=Homo sapiens OX=9606 GN=ANKRD39 PE=1 SV=1</t>
  </si>
  <si>
    <t>ANKRD39</t>
  </si>
  <si>
    <t>Q9HD45</t>
  </si>
  <si>
    <t>Transmembrane 9 superfamily member 3 OS=Homo sapiens OX=9606 GN=TM9SF3 PE=1 SV=2</t>
  </si>
  <si>
    <t>TM9SF3</t>
  </si>
  <si>
    <t>Q9Y5Z9</t>
  </si>
  <si>
    <t>UbiA prenyltransferase domain-containing protein 1 OS=Homo sapiens OX=9606 GN=UBIAD1 PE=1 SV=1</t>
  </si>
  <si>
    <t>UBIAD1</t>
  </si>
  <si>
    <t>Q9H2H8</t>
  </si>
  <si>
    <t>Peptidyl-prolyl cis-trans isomerase-like 3 OS=Homo sapiens OX=9606 GN=PPIL3 PE=1 SV=1</t>
  </si>
  <si>
    <t>PPIL3</t>
  </si>
  <si>
    <t>Q7Z5K2</t>
  </si>
  <si>
    <t>Wings apart-like protein homolog OS=Homo sapiens OX=9606 GN=WAPL PE=1 SV=1</t>
  </si>
  <si>
    <t>WAPL</t>
  </si>
  <si>
    <t>Q7L014</t>
  </si>
  <si>
    <t>Probable ATP-dependent RNA helicase DDX46 OS=Homo sapiens OX=9606 GN=DDX46 PE=1 SV=2</t>
  </si>
  <si>
    <t>DDX46</t>
  </si>
  <si>
    <t>O43290</t>
  </si>
  <si>
    <t>U4/U6.U5 tri-snRNP-associated protein 1 OS=Homo sapiens OX=9606 GN=SART1 PE=1 SV=1</t>
  </si>
  <si>
    <t>SART1</t>
  </si>
  <si>
    <t>Q9Y296</t>
  </si>
  <si>
    <t>Trafficking protein particle complex subunit 4 OS=Homo sapiens OX=9606 GN=TRAPPC4 PE=1 SV=1</t>
  </si>
  <si>
    <t>TRAPPC4</t>
  </si>
  <si>
    <t>O75832</t>
  </si>
  <si>
    <t>26S proteasome non-ATPase regulatory subunit 10 OS=Homo sapiens OX=9606 GN=PSMD10 PE=1 SV=1</t>
  </si>
  <si>
    <t>PSMD10</t>
  </si>
  <si>
    <t>Q8NFF5</t>
  </si>
  <si>
    <t>FAD synthase OS=Homo sapiens OX=9606 GN=FLAD1 PE=1 SV=1</t>
  </si>
  <si>
    <t>FLAD1</t>
  </si>
  <si>
    <t>Q86WA6</t>
  </si>
  <si>
    <t>Valacyclovir hydrolase OS=Homo sapiens OX=9606 GN=BPHL PE=1 SV=1</t>
  </si>
  <si>
    <t>BPHL</t>
  </si>
  <si>
    <t>P57081</t>
  </si>
  <si>
    <t>tRNA (guanine-N(7)-)-methyltransferase non-catalytic subunit WDR4 OS=Homo sapiens OX=9606 GN=WDR4 PE=1 SV=2</t>
  </si>
  <si>
    <t>WDR4</t>
  </si>
  <si>
    <t>Q9NW13</t>
  </si>
  <si>
    <t>RNA-binding protein 28 OS=Homo sapiens OX=9606 GN=RBM28 PE=1 SV=3</t>
  </si>
  <si>
    <t>RBM28</t>
  </si>
  <si>
    <t>Q16204</t>
  </si>
  <si>
    <t>Coiled-coil domain-containing protein 6 OS=Homo sapiens OX=9606 GN=CCDC6 PE=1 SV=2</t>
  </si>
  <si>
    <t>CCDC6</t>
  </si>
  <si>
    <t>Q96EY4</t>
  </si>
  <si>
    <t>Translation machinery-associated protein 16 OS=Homo sapiens OX=9606 GN=TMA16 PE=1 SV=2</t>
  </si>
  <si>
    <t>TMA16</t>
  </si>
  <si>
    <t>P30050</t>
  </si>
  <si>
    <t>60S ribosomal protein L12 OS=Homo sapiens OX=9606 GN=RPL12 PE=1 SV=1</t>
  </si>
  <si>
    <t>RPL12</t>
  </si>
  <si>
    <t>P28715</t>
  </si>
  <si>
    <t>DNA repair protein complementing XP-G cells OS=Homo sapiens OX=9606 GN=ERCC5 PE=1 SV=3</t>
  </si>
  <si>
    <t>ERCC5</t>
  </si>
  <si>
    <t>P39880</t>
  </si>
  <si>
    <t>Homeobox protein cut-like 1 OS=Homo sapiens OX=9606 GN=CUX1 PE=1 SV=3</t>
  </si>
  <si>
    <t>CUX1</t>
  </si>
  <si>
    <t>Q13185</t>
  </si>
  <si>
    <t>Chromobox protein homolog 3 OS=Homo sapiens OX=9606 GN=CBX3 PE=1 SV=4</t>
  </si>
  <si>
    <t>CBX3</t>
  </si>
  <si>
    <t>P83916</t>
  </si>
  <si>
    <t>Chromobox protein homolog 1 OS=Homo sapiens OX=9606 GN=CBX1 PE=1 SV=1</t>
  </si>
  <si>
    <t>CBX1</t>
  </si>
  <si>
    <t>Q96BT3</t>
  </si>
  <si>
    <t>Centromere protein T OS=Homo sapiens OX=9606 GN=CENPT PE=1 SV=2</t>
  </si>
  <si>
    <t>CENPT</t>
  </si>
  <si>
    <t>P86790</t>
  </si>
  <si>
    <t>Vacuolar fusion protein CCZ1 homolog B OS=Homo sapiens OX=9606 GN=CCZ1B PE=1 SV=1</t>
  </si>
  <si>
    <t>CCZ1B</t>
  </si>
  <si>
    <t>P84090</t>
  </si>
  <si>
    <t>Enhancer of rudimentary homolog OS=Homo sapiens OX=9606 GN=ERH PE=1 SV=1</t>
  </si>
  <si>
    <t>ERH</t>
  </si>
  <si>
    <t>Q96IX5</t>
  </si>
  <si>
    <t>ATP synthase membrane subunit DAPIT, mitochondrial OS=Homo sapiens OX=9606 GN=ATP5MD PE=1 SV=1</t>
  </si>
  <si>
    <t>ATP5MD</t>
  </si>
  <si>
    <t>P18850</t>
  </si>
  <si>
    <t>Cyclic AMP-dependent transcription factor ATF-6 alpha OS=Homo sapiens OX=9606 GN=ATF6 PE=1 SV=3</t>
  </si>
  <si>
    <t>ATF6</t>
  </si>
  <si>
    <t>Q9Y6Y8</t>
  </si>
  <si>
    <t>SEC23-interacting protein OS=Homo sapiens OX=9606 GN=SEC23IP PE=1 SV=1</t>
  </si>
  <si>
    <t>SEC23IP</t>
  </si>
  <si>
    <t>O75467</t>
  </si>
  <si>
    <t>Zinc finger protein 324A OS=Homo sapiens OX=9606 GN=ZNF324 PE=2 SV=1</t>
  </si>
  <si>
    <t>ZNF324</t>
  </si>
  <si>
    <t>P42229</t>
  </si>
  <si>
    <t>Signal transducer and activator of transcription 5A OS=Homo sapiens OX=9606 GN=STAT5A PE=1 SV=1</t>
  </si>
  <si>
    <t>STAT5A</t>
  </si>
  <si>
    <t>Q9Y6G3</t>
  </si>
  <si>
    <t>39S ribosomal protein L42, mitochondrial OS=Homo sapiens OX=9606 GN=MRPL42 PE=1 SV=1</t>
  </si>
  <si>
    <t>MRPL42</t>
  </si>
  <si>
    <t>Q16594</t>
  </si>
  <si>
    <t>Transcription initiation factor TFIID subunit 9 OS=Homo sapiens OX=9606 GN=TAF9 PE=1 SV=1</t>
  </si>
  <si>
    <t>TAF9</t>
  </si>
  <si>
    <t>Q15833</t>
  </si>
  <si>
    <t>Syntaxin-binding protein 2 OS=Homo sapiens OX=9606 GN=STXBP2 PE=1 SV=2</t>
  </si>
  <si>
    <t>STXBP2</t>
  </si>
  <si>
    <t>P61313</t>
  </si>
  <si>
    <t>60S ribosomal protein L15 OS=Homo sapiens OX=9606 GN=RPL15 PE=1 SV=2</t>
  </si>
  <si>
    <t>RPL15</t>
  </si>
  <si>
    <t>O43865</t>
  </si>
  <si>
    <t>S-adenosylhomocysteine hydrolase-like protein 1 OS=Homo sapiens OX=9606 GN=AHCYL1 PE=1 SV=2</t>
  </si>
  <si>
    <t>AHCYL1</t>
  </si>
  <si>
    <t>P31946</t>
  </si>
  <si>
    <t>14-3-3 protein beta/alpha OS=Homo sapiens OX=9606 GN=YWHAB PE=1 SV=3</t>
  </si>
  <si>
    <t>YWHAB</t>
  </si>
  <si>
    <t>Q9NUU7</t>
  </si>
  <si>
    <t>ATP-dependent RNA helicase DDX19A OS=Homo sapiens OX=9606 GN=DDX19A PE=1 SV=1</t>
  </si>
  <si>
    <t>DDX19A</t>
  </si>
  <si>
    <t>Q9HB19</t>
  </si>
  <si>
    <t>Pleckstrin homology domain-containing family A member 2 OS=Homo sapiens OX=9606 GN=PLEKHA2 PE=1 SV=2</t>
  </si>
  <si>
    <t>PLEKHA2</t>
  </si>
  <si>
    <t>Q86W50</t>
  </si>
  <si>
    <t>RNA N6-adenosine-methyltransferase METTL16 OS=Homo sapiens OX=9606 GN=METTL16 PE=1 SV=2</t>
  </si>
  <si>
    <t>METTL16</t>
  </si>
  <si>
    <t>Q6P1M0</t>
  </si>
  <si>
    <t>Long-chain fatty acid transport protein 4 OS=Homo sapiens OX=9606 GN=SLC27A4 PE=1 SV=1</t>
  </si>
  <si>
    <t>SLC27A4</t>
  </si>
  <si>
    <t>Q9HA47</t>
  </si>
  <si>
    <t>Uridine-cytidine kinase 1 OS=Homo sapiens OX=9606 GN=UCK1 PE=1 SV=1</t>
  </si>
  <si>
    <t>UCK1</t>
  </si>
  <si>
    <t>Q8TAT6</t>
  </si>
  <si>
    <t>Nuclear protein localization protein 4 homolog OS=Homo sapiens OX=9606 GN=NPLOC4 PE=1 SV=3</t>
  </si>
  <si>
    <t>NPLOC4</t>
  </si>
  <si>
    <t>Q9NXF1</t>
  </si>
  <si>
    <t>Testis-expressed protein 10 OS=Homo sapiens OX=9606 GN=TEX10 PE=1 SV=2</t>
  </si>
  <si>
    <t>TEX10</t>
  </si>
  <si>
    <t>Q8WUY1</t>
  </si>
  <si>
    <t>Protein THEM6 OS=Homo sapiens OX=9606 GN=THEM6 PE=1 SV=2</t>
  </si>
  <si>
    <t>THEM6</t>
  </si>
  <si>
    <t>O43665</t>
  </si>
  <si>
    <t>Regulator of G-protein signaling 10 OS=Homo sapiens OX=9606 GN=RGS10 PE=1 SV=3</t>
  </si>
  <si>
    <t>RGS10</t>
  </si>
  <si>
    <t>Q9NPD8</t>
  </si>
  <si>
    <t>Ubiquitin-conjugating enzyme E2 T OS=Homo sapiens OX=9606 GN=UBE2T PE=1 SV=1</t>
  </si>
  <si>
    <t>UBE2T</t>
  </si>
  <si>
    <t>O15530</t>
  </si>
  <si>
    <t>3-phosphoinositide-dependent protein kinase 1 OS=Homo sapiens OX=9606 GN=PDPK1 PE=1 SV=1</t>
  </si>
  <si>
    <t>PDPK1</t>
  </si>
  <si>
    <t>P26010</t>
  </si>
  <si>
    <t>Integrin beta-7 OS=Homo sapiens OX=9606 GN=ITGB7 PE=1 SV=1</t>
  </si>
  <si>
    <t>ITGB7</t>
  </si>
  <si>
    <t>Q92734</t>
  </si>
  <si>
    <t>Protein TFG OS=Homo sapiens OX=9606 GN=TFG PE=1 SV=2</t>
  </si>
  <si>
    <t>TFG</t>
  </si>
  <si>
    <t>Q04721</t>
  </si>
  <si>
    <t>Neurogenic locus notch homolog protein 2 OS=Homo sapiens OX=9606 GN=NOTCH2 PE=1 SV=3</t>
  </si>
  <si>
    <t>NOTCH2</t>
  </si>
  <si>
    <t>O43933</t>
  </si>
  <si>
    <t>Peroxisome biogenesis factor 1 OS=Homo sapiens OX=9606 GN=PEX1 PE=1 SV=1</t>
  </si>
  <si>
    <t>PEX1</t>
  </si>
  <si>
    <t>Q9NUA8</t>
  </si>
  <si>
    <t>Zinc finger and BTB domain-containing protein 40 OS=Homo sapiens OX=9606 GN=ZBTB40 PE=1 SV=4</t>
  </si>
  <si>
    <t>ZBTB40</t>
  </si>
  <si>
    <t>P19256</t>
  </si>
  <si>
    <t>Lymphocyte function-associated antigen 3 OS=Homo sapiens OX=9606 GN=CD58 PE=1 SV=1</t>
  </si>
  <si>
    <t>CD58</t>
  </si>
  <si>
    <t>Q53GS9</t>
  </si>
  <si>
    <t>U4/U6.U5 tri-snRNP-associated protein 2 OS=Homo sapiens OX=9606 GN=USP39 PE=1 SV=2</t>
  </si>
  <si>
    <t>USP39</t>
  </si>
  <si>
    <t>O95619</t>
  </si>
  <si>
    <t>YEATS domain-containing protein 4 OS=Homo sapiens OX=9606 GN=YEATS4 PE=1 SV=1</t>
  </si>
  <si>
    <t>YEATS4</t>
  </si>
  <si>
    <t>Q96S19</t>
  </si>
  <si>
    <t>Methyltransferase-like 26 OS=Homo sapiens OX=9606 GN=METTL26 PE=1 SV=2</t>
  </si>
  <si>
    <t>METTL26</t>
  </si>
  <si>
    <t>P34932</t>
  </si>
  <si>
    <t>Heat shock 70 kDa protein 4 OS=Homo sapiens OX=9606 GN=HSPA4 PE=1 SV=4</t>
  </si>
  <si>
    <t>HSPA4</t>
  </si>
  <si>
    <t>P55199</t>
  </si>
  <si>
    <t>RNA polymerase II elongation factor ELL OS=Homo sapiens OX=9606 GN=ELL PE=1 SV=1</t>
  </si>
  <si>
    <t>ELL</t>
  </si>
  <si>
    <t>Q6ZRS2</t>
  </si>
  <si>
    <t>Helicase SRCAP OS=Homo sapiens OX=9606 GN=SRCAP PE=1 SV=3</t>
  </si>
  <si>
    <t>SRCAP</t>
  </si>
  <si>
    <t>P61163</t>
  </si>
  <si>
    <t>Alpha-centractin OS=Homo sapiens OX=9606 GN=ACTR1A PE=1 SV=1</t>
  </si>
  <si>
    <t>ACTR1A</t>
  </si>
  <si>
    <t>Q9P016</t>
  </si>
  <si>
    <t>Thymocyte nuclear protein 1 OS=Homo sapiens OX=9606 GN=THYN1 PE=1 SV=1</t>
  </si>
  <si>
    <t>THYN1</t>
  </si>
  <si>
    <t>Q14118</t>
  </si>
  <si>
    <t>Dystroglycan OS=Homo sapiens OX=9606 GN=DAG1 PE=1 SV=2</t>
  </si>
  <si>
    <t>DAG1</t>
  </si>
  <si>
    <t>Q9UFC0</t>
  </si>
  <si>
    <t>Leucine-rich repeat and WD repeat-containing protein 1 OS=Homo sapiens OX=9606 GN=LRWD1 PE=1 SV=2</t>
  </si>
  <si>
    <t>LRWD1</t>
  </si>
  <si>
    <t>Q6PGP7</t>
  </si>
  <si>
    <t>Tetratricopeptide repeat protein 37 OS=Homo sapiens OX=9606 GN=TTC37 PE=1 SV=1</t>
  </si>
  <si>
    <t>TTC37</t>
  </si>
  <si>
    <t>O00487</t>
  </si>
  <si>
    <t>26S proteasome non-ATPase regulatory subunit 14 OS=Homo sapiens OX=9606 GN=PSMD14 PE=1 SV=1</t>
  </si>
  <si>
    <t>PSMD14</t>
  </si>
  <si>
    <t>Q9H4Z3</t>
  </si>
  <si>
    <t>mRNA (2'-O-methyladenosine-N(6)-)-methyltransferase OS=Homo sapiens OX=9606 GN=PCIF1 PE=1 SV=1</t>
  </si>
  <si>
    <t>PCIF1</t>
  </si>
  <si>
    <t>Q96JH7</t>
  </si>
  <si>
    <t>Deubiquitinating protein VCIP135 OS=Homo sapiens OX=9606 GN=VCPIP1 PE=1 SV=2</t>
  </si>
  <si>
    <t>VCPIP1</t>
  </si>
  <si>
    <t>Q06546</t>
  </si>
  <si>
    <t>GA-binding protein alpha chain OS=Homo sapiens OX=9606 GN=GABPA PE=1 SV=1</t>
  </si>
  <si>
    <t>GABPA</t>
  </si>
  <si>
    <t>Q92882</t>
  </si>
  <si>
    <t>Osteoclast-stimulating factor 1 OS=Homo sapiens OX=9606 GN=OSTF1 PE=1 SV=2</t>
  </si>
  <si>
    <t>OSTF1</t>
  </si>
  <si>
    <t>Q8N7H5</t>
  </si>
  <si>
    <t>RNA polymerase II-associated factor 1 homolog OS=Homo sapiens OX=9606 GN=PAF1 PE=1 SV=2</t>
  </si>
  <si>
    <t>PAF1</t>
  </si>
  <si>
    <t>Q8N2F6</t>
  </si>
  <si>
    <t>Armadillo repeat-containing protein 10 OS=Homo sapiens OX=9606 GN=ARMC10 PE=1 SV=1</t>
  </si>
  <si>
    <t>ARMC10</t>
  </si>
  <si>
    <t>Q9Y508</t>
  </si>
  <si>
    <t>E3 ubiquitin-protein ligase RNF114 OS=Homo sapiens OX=9606 GN=RNF114 PE=1 SV=1</t>
  </si>
  <si>
    <t>RNF114</t>
  </si>
  <si>
    <t>P50851</t>
  </si>
  <si>
    <t>Lipopolysaccharide-responsive and beige-like anchor protein OS=Homo sapiens OX=9606 GN=LRBA PE=1 SV=4</t>
  </si>
  <si>
    <t>LRBA</t>
  </si>
  <si>
    <t>Q9NXG6</t>
  </si>
  <si>
    <t>Transmembrane prolyl 4-hydroxylase OS=Homo sapiens OX=9606 GN=P4HTM PE=1 SV=2</t>
  </si>
  <si>
    <t>P4HTM</t>
  </si>
  <si>
    <t>Q96P70</t>
  </si>
  <si>
    <t>Importin-9 OS=Homo sapiens OX=9606 GN=IPO9 PE=1 SV=3</t>
  </si>
  <si>
    <t>IPO9</t>
  </si>
  <si>
    <t>Q8N954</t>
  </si>
  <si>
    <t>G patch domain-containing protein 11 OS=Homo sapiens OX=9606 GN=GPATCH11 PE=1 SV=4</t>
  </si>
  <si>
    <t>GPATCH11</t>
  </si>
  <si>
    <t>P23497</t>
  </si>
  <si>
    <t>Nuclear autoantigen Sp-100 OS=Homo sapiens OX=9606 GN=SP100 PE=1 SV=3</t>
  </si>
  <si>
    <t>SP100</t>
  </si>
  <si>
    <t>O75608</t>
  </si>
  <si>
    <t>Acyl-protein thioesterase 1 OS=Homo sapiens OX=9606 GN=LYPLA1 PE=1 SV=1</t>
  </si>
  <si>
    <t>LYPLA1</t>
  </si>
  <si>
    <t>P21283</t>
  </si>
  <si>
    <t>V-type proton ATPase subunit C 1 OS=Homo sapiens OX=9606 GN=ATP6V1C1 PE=1 SV=4</t>
  </si>
  <si>
    <t>ATP6V1C1</t>
  </si>
  <si>
    <t>P16298</t>
  </si>
  <si>
    <t>Serine/threonine-protein phosphatase 2B catalytic subunit beta isoform OS=Homo sapiens OX=9606 GN=PPP3CB PE=1 SV=2</t>
  </si>
  <si>
    <t>PPP3CB</t>
  </si>
  <si>
    <t>Q13325</t>
  </si>
  <si>
    <t>Interferon-induced protein with tetratricopeptide repeats 5 OS=Homo sapiens OX=9606 GN=IFIT5 PE=1 SV=1</t>
  </si>
  <si>
    <t>IFIT5</t>
  </si>
  <si>
    <t>Q9BUE6</t>
  </si>
  <si>
    <t>Iron-sulfur cluster assembly 1 homolog, mitochondrial OS=Homo sapiens OX=9606 GN=ISCA1 PE=1 SV=1</t>
  </si>
  <si>
    <t>ISCA1</t>
  </si>
  <si>
    <t>P61421</t>
  </si>
  <si>
    <t>V-type proton ATPase subunit d 1 OS=Homo sapiens OX=9606 GN=ATP6V0D1 PE=1 SV=1</t>
  </si>
  <si>
    <t>ATP6V0D1</t>
  </si>
  <si>
    <t>Q9P215</t>
  </si>
  <si>
    <t>Pogo transposable element with KRAB domain OS=Homo sapiens OX=9606 GN=POGK PE=1 SV=2</t>
  </si>
  <si>
    <t>POGK</t>
  </si>
  <si>
    <t>Q9Y6E2</t>
  </si>
  <si>
    <t>Basic leucine zipper and W2 domain-containing protein 2 OS=Homo sapiens OX=9606 GN=BZW2 PE=1 SV=1</t>
  </si>
  <si>
    <t>BZW2</t>
  </si>
  <si>
    <t>P0CG08</t>
  </si>
  <si>
    <t>Golgi pH regulator B OS=Homo sapiens OX=9606 GN=GPR89B PE=1 SV=1</t>
  </si>
  <si>
    <t>GPR89B</t>
  </si>
  <si>
    <t>Q96F63</t>
  </si>
  <si>
    <t>Coiled-coil domain-containing protein 97 OS=Homo sapiens OX=9606 GN=CCDC97 PE=1 SV=1</t>
  </si>
  <si>
    <t>CCDC97</t>
  </si>
  <si>
    <t>Q9NVS9</t>
  </si>
  <si>
    <t>Pyridoxine-5'-phosphate oxidase OS=Homo sapiens OX=9606 GN=PNPO PE=1 SV=1</t>
  </si>
  <si>
    <t>PNPO</t>
  </si>
  <si>
    <t>Q9H5H4</t>
  </si>
  <si>
    <t>Zinc finger protein 768 OS=Homo sapiens OX=9606 GN=ZNF768 PE=1 SV=2</t>
  </si>
  <si>
    <t>ZNF768</t>
  </si>
  <si>
    <t>O43252</t>
  </si>
  <si>
    <t>Bifunctional 3'-phosphoadenosine 5'-phosphosulfate synthase 1 OS=Homo sapiens OX=9606 GN=PAPSS1 PE=1 SV=2</t>
  </si>
  <si>
    <t>PAPSS1</t>
  </si>
  <si>
    <t>Q9BV38</t>
  </si>
  <si>
    <t>WD repeat-containing protein 18 OS=Homo sapiens OX=9606 GN=WDR18 PE=1 SV=2</t>
  </si>
  <si>
    <t>WDR18</t>
  </si>
  <si>
    <t>Q96Q15</t>
  </si>
  <si>
    <t>Serine/threonine-protein kinase SMG1 OS=Homo sapiens OX=9606 GN=SMG1 PE=1 SV=3</t>
  </si>
  <si>
    <t>SMG1</t>
  </si>
  <si>
    <t>Q9UNH7</t>
  </si>
  <si>
    <t>Sorting nexin-6 OS=Homo sapiens OX=9606 GN=SNX6 PE=1 SV=1</t>
  </si>
  <si>
    <t>SNX6</t>
  </si>
  <si>
    <t>Q9H0S4</t>
  </si>
  <si>
    <t>Probable ATP-dependent RNA helicase DDX47 OS=Homo sapiens OX=9606 GN=DDX47 PE=1 SV=1</t>
  </si>
  <si>
    <t>DDX47</t>
  </si>
  <si>
    <t>Q9NPI1</t>
  </si>
  <si>
    <t>Bromodomain-containing protein 7 OS=Homo sapiens OX=9606 GN=BRD7 PE=1 SV=1</t>
  </si>
  <si>
    <t>BRD7</t>
  </si>
  <si>
    <t>P62995</t>
  </si>
  <si>
    <t>Transformer-2 protein homolog beta OS=Homo sapiens OX=9606 GN=TRA2B PE=1 SV=1</t>
  </si>
  <si>
    <t>TRA2B</t>
  </si>
  <si>
    <t>O43447</t>
  </si>
  <si>
    <t>Peptidyl-prolyl cis-trans isomerase H OS=Homo sapiens OX=9606 GN=PPIH PE=1 SV=1</t>
  </si>
  <si>
    <t>PPIH</t>
  </si>
  <si>
    <t>Q86VU5</t>
  </si>
  <si>
    <t>Catechol O-methyltransferase domain-containing protein 1 OS=Homo sapiens OX=9606 GN=COMTD1 PE=1 SV=1</t>
  </si>
  <si>
    <t>COMTD1</t>
  </si>
  <si>
    <t>Q96KR1</t>
  </si>
  <si>
    <t>Zinc finger RNA-binding protein OS=Homo sapiens OX=9606 GN=ZFR PE=1 SV=2</t>
  </si>
  <si>
    <t>ZFR</t>
  </si>
  <si>
    <t>Q9NRG4</t>
  </si>
  <si>
    <t>N-lysine methyltransferase SMYD2 OS=Homo sapiens OX=9606 GN=SMYD2 PE=1 SV=2</t>
  </si>
  <si>
    <t>SMYD2</t>
  </si>
  <si>
    <t>Q9NUX5</t>
  </si>
  <si>
    <t>Protection of telomeres protein 1 OS=Homo sapiens OX=9606 GN=POT1 PE=1 SV=1</t>
  </si>
  <si>
    <t>POT1</t>
  </si>
  <si>
    <t>P31943</t>
  </si>
  <si>
    <t>Heterogeneous nuclear ribonucleoprotein H OS=Homo sapiens OX=9606 GN=HNRNPH1 PE=1 SV=4</t>
  </si>
  <si>
    <t>HNRNPH1</t>
  </si>
  <si>
    <t>P55809</t>
  </si>
  <si>
    <t>Succinyl-CoA:3-ketoacid coenzyme A transferase 1, mitochondrial OS=Homo sapiens OX=9606 GN=OXCT1 PE=1 SV=1</t>
  </si>
  <si>
    <t>OXCT1</t>
  </si>
  <si>
    <t>P41091</t>
  </si>
  <si>
    <t>Eukaryotic translation initiation factor 2 subunit 3 OS=Homo sapiens OX=9606 GN=EIF2S3 PE=1 SV=3</t>
  </si>
  <si>
    <t>EIF2S3</t>
  </si>
  <si>
    <t>Q16630</t>
  </si>
  <si>
    <t>Cleavage and polyadenylation specificity factor subunit 6 OS=Homo sapiens OX=9606 GN=CPSF6 PE=1 SV=2</t>
  </si>
  <si>
    <t>CPSF6</t>
  </si>
  <si>
    <t>Q96K76</t>
  </si>
  <si>
    <t>Ubiquitin carboxyl-terminal hydrolase 47 OS=Homo sapiens OX=9606 GN=USP47 PE=1 SV=3</t>
  </si>
  <si>
    <t>USP47</t>
  </si>
  <si>
    <t>Q9C037</t>
  </si>
  <si>
    <t>E3 ubiquitin-protein ligase TRIM4 OS=Homo sapiens OX=9606 GN=TRIM4 PE=1 SV=2</t>
  </si>
  <si>
    <t>TRIM4</t>
  </si>
  <si>
    <t>P24666</t>
  </si>
  <si>
    <t>Low molecular weight phosphotyrosine protein phosphatase OS=Homo sapiens OX=9606 GN=ACP1 PE=1 SV=3</t>
  </si>
  <si>
    <t>ACP1</t>
  </si>
  <si>
    <t>O75691</t>
  </si>
  <si>
    <t>Small subunit processome component 20 homolog OS=Homo sapiens OX=9606 GN=UTP20 PE=1 SV=3</t>
  </si>
  <si>
    <t>UTP20</t>
  </si>
  <si>
    <t>Q4G0J3</t>
  </si>
  <si>
    <t>La-related protein 7 OS=Homo sapiens OX=9606 GN=LARP7 PE=1 SV=1</t>
  </si>
  <si>
    <t>LARP7</t>
  </si>
  <si>
    <t>O00299</t>
  </si>
  <si>
    <t>Chloride intracellular channel protein 1 OS=Homo sapiens OX=9606 GN=CLIC1 PE=1 SV=4</t>
  </si>
  <si>
    <t>CLIC1</t>
  </si>
  <si>
    <t>Q9Y2K1</t>
  </si>
  <si>
    <t>Zinc finger and BTB domain-containing protein 1 OS=Homo sapiens OX=9606 GN=ZBTB1 PE=1 SV=3</t>
  </si>
  <si>
    <t>ZBTB1</t>
  </si>
  <si>
    <t>Q9UGJ1</t>
  </si>
  <si>
    <t>Gamma-tubulin complex component 4 OS=Homo sapiens OX=9606 GN=TUBGCP4 PE=1 SV=1</t>
  </si>
  <si>
    <t>TUBGCP4</t>
  </si>
  <si>
    <t>Q9UNQ0</t>
  </si>
  <si>
    <t>Broad substrate specificity ATP-binding cassette transporter ABCG2 OS=Homo sapiens OX=9606 GN=ABCG2 PE=1 SV=3</t>
  </si>
  <si>
    <t>ABCG2</t>
  </si>
  <si>
    <t>Q68D91</t>
  </si>
  <si>
    <t>Metallo-beta-lactamase domain-containing protein 2 OS=Homo sapiens OX=9606 GN=MBLAC2 PE=1 SV=3</t>
  </si>
  <si>
    <t>MBLAC2</t>
  </si>
  <si>
    <t>O00189</t>
  </si>
  <si>
    <t>AP-4 complex subunit mu-1 OS=Homo sapiens OX=9606 GN=AP4M1 PE=1 SV=2</t>
  </si>
  <si>
    <t>AP4M1</t>
  </si>
  <si>
    <t>Q9NRX1</t>
  </si>
  <si>
    <t>RNA-binding protein PNO1 OS=Homo sapiens OX=9606 GN=PNO1 PE=1 SV=1</t>
  </si>
  <si>
    <t>PNO1</t>
  </si>
  <si>
    <t>Q9NZM3</t>
  </si>
  <si>
    <t>Intersectin-2 OS=Homo sapiens OX=9606 GN=ITSN2 PE=1 SV=3</t>
  </si>
  <si>
    <t>ITSN2</t>
  </si>
  <si>
    <t>Q9BUE0</t>
  </si>
  <si>
    <t>Mediator of RNA polymerase II transcription subunit 18 OS=Homo sapiens OX=9606 GN=MED18 PE=1 SV=1</t>
  </si>
  <si>
    <t>MED18</t>
  </si>
  <si>
    <t>Q6PL18</t>
  </si>
  <si>
    <t>ATPase family AAA domain-containing protein 2 OS=Homo sapiens OX=9606 GN=ATAD2 PE=1 SV=1</t>
  </si>
  <si>
    <t>ATAD2</t>
  </si>
  <si>
    <t>P30085</t>
  </si>
  <si>
    <t>UMP-CMP kinase OS=Homo sapiens OX=9606 GN=CMPK1 PE=1 SV=3</t>
  </si>
  <si>
    <t>CMPK1</t>
  </si>
  <si>
    <t>Q14669</t>
  </si>
  <si>
    <t>E3 ubiquitin-protein ligase TRIP12 OS=Homo sapiens OX=9606 GN=TRIP12 PE=1 SV=1</t>
  </si>
  <si>
    <t>TRIP12</t>
  </si>
  <si>
    <t>Q16563</t>
  </si>
  <si>
    <t>Synaptophysin-like protein 1 OS=Homo sapiens OX=9606 GN=SYPL1 PE=1 SV=1</t>
  </si>
  <si>
    <t>SYPL1</t>
  </si>
  <si>
    <t>Q99598</t>
  </si>
  <si>
    <t>Translin-associated protein X OS=Homo sapiens OX=9606 GN=TSNAX PE=1 SV=1</t>
  </si>
  <si>
    <t>TSNAX</t>
  </si>
  <si>
    <t>O15234</t>
  </si>
  <si>
    <t>Protein CASC3 OS=Homo sapiens OX=9606 GN=CASC3 PE=1 SV=2</t>
  </si>
  <si>
    <t>CASC3</t>
  </si>
  <si>
    <t>P48556</t>
  </si>
  <si>
    <t>26S proteasome non-ATPase regulatory subunit 8 OS=Homo sapiens OX=9606 GN=PSMD8 PE=1 SV=2</t>
  </si>
  <si>
    <t>PSMD8</t>
  </si>
  <si>
    <t>Q14203</t>
  </si>
  <si>
    <t>Dynactin subunit 1 OS=Homo sapiens OX=9606 GN=DCTN1 PE=1 SV=3</t>
  </si>
  <si>
    <t>DCTN1</t>
  </si>
  <si>
    <t>Q9Y5X1</t>
  </si>
  <si>
    <t>Sorting nexin-9 OS=Homo sapiens OX=9606 GN=SNX9 PE=1 SV=1</t>
  </si>
  <si>
    <t>SNX9</t>
  </si>
  <si>
    <t>Q2NL82</t>
  </si>
  <si>
    <t>Pre-rRNA-processing protein TSR1 homolog OS=Homo sapiens OX=9606 GN=TSR1 PE=1 SV=1</t>
  </si>
  <si>
    <t>TSR1</t>
  </si>
  <si>
    <t>P82912</t>
  </si>
  <si>
    <t>28S ribosomal protein S11, mitochondrial OS=Homo sapiens OX=9606 GN=MRPS11 PE=1 SV=2</t>
  </si>
  <si>
    <t>MRPS11</t>
  </si>
  <si>
    <t>Q14145</t>
  </si>
  <si>
    <t>Kelch-like ECH-associated protein 1 OS=Homo sapiens OX=9606 GN=KEAP1 PE=1 SV=2</t>
  </si>
  <si>
    <t>KEAP1</t>
  </si>
  <si>
    <t>P43155</t>
  </si>
  <si>
    <t>Carnitine O-acetyltransferase OS=Homo sapiens OX=9606 GN=CRAT PE=1 SV=5</t>
  </si>
  <si>
    <t>CRAT</t>
  </si>
  <si>
    <t>Q9H3H1</t>
  </si>
  <si>
    <t>tRNA dimethylallyltransferase OS=Homo sapiens OX=9606 GN=TRIT1 PE=1 SV=1</t>
  </si>
  <si>
    <t>TRIT1</t>
  </si>
  <si>
    <t>Q16763</t>
  </si>
  <si>
    <t>Ubiquitin-conjugating enzyme E2 S OS=Homo sapiens OX=9606 GN=UBE2S PE=1 SV=2</t>
  </si>
  <si>
    <t>UBE2S</t>
  </si>
  <si>
    <t>P53680</t>
  </si>
  <si>
    <t>AP-2 complex subunit sigma OS=Homo sapiens OX=9606 GN=AP2S1 PE=1 SV=2</t>
  </si>
  <si>
    <t>AP2S1</t>
  </si>
  <si>
    <t>Q9BYE7</t>
  </si>
  <si>
    <t>Polycomb group RING finger protein 6 OS=Homo sapiens OX=9606 GN=PCGF6 PE=1 SV=2</t>
  </si>
  <si>
    <t>PCGF6</t>
  </si>
  <si>
    <t>Q08945</t>
  </si>
  <si>
    <t>FACT complex subunit SSRP1 OS=Homo sapiens OX=9606 GN=SSRP1 PE=1 SV=1</t>
  </si>
  <si>
    <t>SSRP1</t>
  </si>
  <si>
    <t>P06748</t>
  </si>
  <si>
    <t>Nucleophosmin OS=Homo sapiens OX=9606 GN=NPM1 PE=1 SV=2</t>
  </si>
  <si>
    <t>NPM1</t>
  </si>
  <si>
    <t>Q16775</t>
  </si>
  <si>
    <t>Hydroxyacylglutathione hydrolase, mitochondrial OS=Homo sapiens OX=9606 GN=HAGH PE=1 SV=2</t>
  </si>
  <si>
    <t>HAGH</t>
  </si>
  <si>
    <t>Q7L1Q6</t>
  </si>
  <si>
    <t>Basic leucine zipper and W2 domain-containing protein 1 OS=Homo sapiens OX=9606 GN=BZW1 PE=1 SV=1</t>
  </si>
  <si>
    <t>BZW1</t>
  </si>
  <si>
    <t>Q8WTW3</t>
  </si>
  <si>
    <t>Conserved oligomeric Golgi complex subunit 1 OS=Homo sapiens OX=9606 GN=COG1 PE=1 SV=1</t>
  </si>
  <si>
    <t>COG1</t>
  </si>
  <si>
    <t>Q9BUQ8</t>
  </si>
  <si>
    <t>Probable ATP-dependent RNA helicase DDX23 OS=Homo sapiens OX=9606 GN=DDX23 PE=1 SV=3</t>
  </si>
  <si>
    <t>DDX23</t>
  </si>
  <si>
    <t>P40763</t>
  </si>
  <si>
    <t>Signal transducer and activator of transcription 3 OS=Homo sapiens OX=9606 GN=STAT3 PE=1 SV=2</t>
  </si>
  <si>
    <t>STAT3</t>
  </si>
  <si>
    <t>Q9BQE3</t>
  </si>
  <si>
    <t>Tubulin alpha-1C chain OS=Homo sapiens OX=9606 GN=TUBA1C PE=1 SV=1</t>
  </si>
  <si>
    <t>TUBA1C</t>
  </si>
  <si>
    <t>P27815</t>
  </si>
  <si>
    <t>cAMP-specific 3',5'-cyclic phosphodiesterase 4A OS=Homo sapiens OX=9606 GN=PDE4A PE=1 SV=3</t>
  </si>
  <si>
    <t>PDE4A</t>
  </si>
  <si>
    <t>P49354</t>
  </si>
  <si>
    <t>Protein farnesyltransferase/geranylgeranyltransferase type-1 subunit alpha OS=Homo sapiens OX=9606 GN=FNTA PE=1 SV=1</t>
  </si>
  <si>
    <t>FNTA</t>
  </si>
  <si>
    <t>P55201</t>
  </si>
  <si>
    <t>Peregrin OS=Homo sapiens OX=9606 GN=BRPF1 PE=1 SV=2</t>
  </si>
  <si>
    <t>BRPF1</t>
  </si>
  <si>
    <t>Q13188</t>
  </si>
  <si>
    <t>Serine/threonine-protein kinase 3 OS=Homo sapiens OX=9606 GN=STK3 PE=1 SV=2</t>
  </si>
  <si>
    <t>STK3</t>
  </si>
  <si>
    <t>O00142</t>
  </si>
  <si>
    <t>Thymidine kinase 2, mitochondrial OS=Homo sapiens OX=9606 GN=TK2 PE=1 SV=4</t>
  </si>
  <si>
    <t>TK2</t>
  </si>
  <si>
    <t>P11766</t>
  </si>
  <si>
    <t>Alcohol dehydrogenase class-3 OS=Homo sapiens OX=9606 GN=ADH5 PE=1 SV=4</t>
  </si>
  <si>
    <t>ADH5</t>
  </si>
  <si>
    <t>Q13586</t>
  </si>
  <si>
    <t>Stromal interaction molecule 1 OS=Homo sapiens OX=9606 GN=STIM1 PE=1 SV=3</t>
  </si>
  <si>
    <t>STIM1</t>
  </si>
  <si>
    <t>P55072</t>
  </si>
  <si>
    <t>Transitional endoplasmic reticulum ATPase OS=Homo sapiens OX=9606 GN=VCP PE=1 SV=4</t>
  </si>
  <si>
    <t>VCP</t>
  </si>
  <si>
    <t>Q04637</t>
  </si>
  <si>
    <t>Eukaryotic translation initiation factor 4 gamma 1 OS=Homo sapiens OX=9606 GN=EIF4G1 PE=1 SV=4</t>
  </si>
  <si>
    <t>EIF4G1</t>
  </si>
  <si>
    <t>Q8IYS2</t>
  </si>
  <si>
    <t>Uncharacterized protein KIAA2013 OS=Homo sapiens OX=9606 GN=KIAA2013 PE=1 SV=1</t>
  </si>
  <si>
    <t>KIAA2013</t>
  </si>
  <si>
    <t>Q8N1G0</t>
  </si>
  <si>
    <t>Zinc finger protein 687 OS=Homo sapiens OX=9606 GN=ZNF687 PE=1 SV=1</t>
  </si>
  <si>
    <t>ZNF687</t>
  </si>
  <si>
    <t>Q99797</t>
  </si>
  <si>
    <t>Mitochondrial intermediate peptidase OS=Homo sapiens OX=9606 GN=MIPEP PE=1 SV=2</t>
  </si>
  <si>
    <t>MIPEP</t>
  </si>
  <si>
    <t>Q15126</t>
  </si>
  <si>
    <t>Phosphomevalonate kinase OS=Homo sapiens OX=9606 GN=PMVK PE=1 SV=3</t>
  </si>
  <si>
    <t>PMVK</t>
  </si>
  <si>
    <t>P10074</t>
  </si>
  <si>
    <t>Telomere zinc finger-associated protein OS=Homo sapiens OX=9606 GN=ZBTB48 PE=1 SV=2</t>
  </si>
  <si>
    <t>ZBTB48</t>
  </si>
  <si>
    <t>Q9NWH9</t>
  </si>
  <si>
    <t>SAFB-like transcription modulator OS=Homo sapiens OX=9606 GN=SLTM PE=1 SV=2</t>
  </si>
  <si>
    <t>SLTM</t>
  </si>
  <si>
    <t>O60759</t>
  </si>
  <si>
    <t>Cytohesin-interacting protein OS=Homo sapiens OX=9606 GN=CYTIP PE=1 SV=2</t>
  </si>
  <si>
    <t>CYTIP</t>
  </si>
  <si>
    <t>Q9H9L4</t>
  </si>
  <si>
    <t>KAT8 regulatory NSL complex subunit 2 OS=Homo sapiens OX=9606 GN=KANSL2 PE=1 SV=3</t>
  </si>
  <si>
    <t>KANSL2</t>
  </si>
  <si>
    <t>O00116</t>
  </si>
  <si>
    <t>Alkyldihydroxyacetonephosphate synthase, peroxisomal OS=Homo sapiens OX=9606 GN=AGPS PE=1 SV=1</t>
  </si>
  <si>
    <t>AGPS</t>
  </si>
  <si>
    <t>O15228</t>
  </si>
  <si>
    <t>Dihydroxyacetone phosphate acyltransferase OS=Homo sapiens OX=9606 GN=GNPAT PE=1 SV=1</t>
  </si>
  <si>
    <t>GNPAT</t>
  </si>
  <si>
    <t>Q12996</t>
  </si>
  <si>
    <t>Cleavage stimulation factor subunit 3 OS=Homo sapiens OX=9606 GN=CSTF3 PE=1 SV=1</t>
  </si>
  <si>
    <t>CSTF3</t>
  </si>
  <si>
    <t>Q9NSE4</t>
  </si>
  <si>
    <t>Isoleucine--tRNA ligase, mitochondrial OS=Homo sapiens OX=9606 GN=IARS2 PE=1 SV=2</t>
  </si>
  <si>
    <t>IARS2</t>
  </si>
  <si>
    <t>Q05655</t>
  </si>
  <si>
    <t>Protein kinase C delta type OS=Homo sapiens OX=9606 GN=PRKCD PE=1 SV=2</t>
  </si>
  <si>
    <t>PRKCD</t>
  </si>
  <si>
    <t>Q8WUZ0</t>
  </si>
  <si>
    <t>B-cell CLL/lymphoma 7 protein family member C OS=Homo sapiens OX=9606 GN=BCL7C PE=1 SV=3</t>
  </si>
  <si>
    <t>BCL7C</t>
  </si>
  <si>
    <t>P11142</t>
  </si>
  <si>
    <t>Heat shock cognate 71 kDa protein OS=Homo sapiens OX=9606 GN=HSPA8 PE=1 SV=1</t>
  </si>
  <si>
    <t>HSPA8</t>
  </si>
  <si>
    <t>Q6UWP7</t>
  </si>
  <si>
    <t>Lysocardiolipin acyltransferase 1 OS=Homo sapiens OX=9606 GN=LCLAT1 PE=1 SV=1</t>
  </si>
  <si>
    <t>LCLAT1</t>
  </si>
  <si>
    <t>Q3B726</t>
  </si>
  <si>
    <t>DNA-directed RNA polymerase I subunit RPA43 OS=Homo sapiens OX=9606 GN=TWISTNB PE=1 SV=1</t>
  </si>
  <si>
    <t>TWISTNB</t>
  </si>
  <si>
    <t>P51531</t>
  </si>
  <si>
    <t>Probable global transcription activator SNF2L2 OS=Homo sapiens OX=9606 GN=SMARCA2 PE=1 SV=2</t>
  </si>
  <si>
    <t>SMARCA2</t>
  </si>
  <si>
    <t>P31930</t>
  </si>
  <si>
    <t>Cytochrome b-c1 complex subunit 1, mitochondrial OS=Homo sapiens OX=9606 GN=UQCRC1 PE=1 SV=3</t>
  </si>
  <si>
    <t>UQCRC1</t>
  </si>
  <si>
    <t>Q8TB03</t>
  </si>
  <si>
    <t>Uncharacterized protein CXorf38 OS=Homo sapiens OX=9606 GN=CXorf38 PE=1 SV=1</t>
  </si>
  <si>
    <t>CXorf38</t>
  </si>
  <si>
    <t>Q15427</t>
  </si>
  <si>
    <t>Splicing factor 3B subunit 4 OS=Homo sapiens OX=9606 GN=SF3B4 PE=1 SV=1</t>
  </si>
  <si>
    <t>SF3B4</t>
  </si>
  <si>
    <t>Q01831</t>
  </si>
  <si>
    <t>DNA repair protein complementing XP-C cells OS=Homo sapiens OX=9606 GN=XPC PE=1 SV=4</t>
  </si>
  <si>
    <t>XPC</t>
  </si>
  <si>
    <t>P68400</t>
  </si>
  <si>
    <t>Casein kinase II subunit alpha OS=Homo sapiens OX=9606 GN=CSNK2A1 PE=1 SV=1</t>
  </si>
  <si>
    <t>CSNK2A1</t>
  </si>
  <si>
    <t>Q9NVH6</t>
  </si>
  <si>
    <t>Trimethyllysine dioxygenase, mitochondrial OS=Homo sapiens OX=9606 GN=TMLHE PE=1 SV=1</t>
  </si>
  <si>
    <t>TMLHE</t>
  </si>
  <si>
    <t>P10515</t>
  </si>
  <si>
    <t>Dihydrolipoyllysine-residue acetyltransferase component of pyruvate dehydrogenase complex, mitochondrial OS=Homo sapiens OX=9606 GN=DLAT PE=1 SV=3</t>
  </si>
  <si>
    <t>DLAT</t>
  </si>
  <si>
    <t>Q8NF37</t>
  </si>
  <si>
    <t>Lysophosphatidylcholine acyltransferase 1 OS=Homo sapiens OX=9606 GN=LPCAT1 PE=1 SV=2</t>
  </si>
  <si>
    <t>LPCAT1</t>
  </si>
  <si>
    <t>Q9BUB7</t>
  </si>
  <si>
    <t>Transmembrane protein 70, mitochondrial OS=Homo sapiens OX=9606 GN=TMEM70 PE=1 SV=2</t>
  </si>
  <si>
    <t>TMEM70</t>
  </si>
  <si>
    <t>Q9Y4G6</t>
  </si>
  <si>
    <t>Talin-2 OS=Homo sapiens OX=9606 GN=TLN2 PE=1 SV=4</t>
  </si>
  <si>
    <t>TLN2</t>
  </si>
  <si>
    <t>Q9NR56</t>
  </si>
  <si>
    <t>Muscleblind-like protein 1 OS=Homo sapiens OX=9606 GN=MBNL1 PE=1 SV=2</t>
  </si>
  <si>
    <t>MBNL1</t>
  </si>
  <si>
    <t>Q9BZH6</t>
  </si>
  <si>
    <t>WD repeat-containing protein 11 OS=Homo sapiens OX=9606 GN=WDR11 PE=1 SV=1</t>
  </si>
  <si>
    <t>WDR11</t>
  </si>
  <si>
    <t>P04049</t>
  </si>
  <si>
    <t>RAF proto-oncogene serine/threonine-protein kinase OS=Homo sapiens OX=9606 GN=RAF1 PE=1 SV=1</t>
  </si>
  <si>
    <t>RAF1</t>
  </si>
  <si>
    <t>Q13547</t>
  </si>
  <si>
    <t>Histone deacetylase 1 OS=Homo sapiens OX=9606 GN=HDAC1 PE=1 SV=1</t>
  </si>
  <si>
    <t>HDAC1</t>
  </si>
  <si>
    <t>Q9NXE4</t>
  </si>
  <si>
    <t>Sphingomyelin phosphodiesterase 4 OS=Homo sapiens OX=9606 GN=SMPD4 PE=1 SV=3</t>
  </si>
  <si>
    <t>SMPD4</t>
  </si>
  <si>
    <t>Q9NUJ1</t>
  </si>
  <si>
    <t>Mycophenolic acid acyl-glucuronide esterase, mitochondrial OS=Homo sapiens OX=9606 GN=ABHD10 PE=1 SV=1</t>
  </si>
  <si>
    <t>ABHD10</t>
  </si>
  <si>
    <t>P15291</t>
  </si>
  <si>
    <t>Beta-1,4-galactosyltransferase 1 OS=Homo sapiens OX=9606 GN=B4GALT1 PE=1 SV=5</t>
  </si>
  <si>
    <t>B4GALT1</t>
  </si>
  <si>
    <t>P41223</t>
  </si>
  <si>
    <t>Protein BUD31 homolog OS=Homo sapiens OX=9606 GN=BUD31 PE=1 SV=2</t>
  </si>
  <si>
    <t>BUD31</t>
  </si>
  <si>
    <t>Q96RT7</t>
  </si>
  <si>
    <t>Gamma-tubulin complex component 6 OS=Homo sapiens OX=9606 GN=TUBGCP6 PE=1 SV=3</t>
  </si>
  <si>
    <t>TUBGCP6</t>
  </si>
  <si>
    <t>Q8IZH2</t>
  </si>
  <si>
    <t>5'-3' exoribonuclease 1 OS=Homo sapiens OX=9606 GN=XRN1 PE=1 SV=1</t>
  </si>
  <si>
    <t>XRN1</t>
  </si>
  <si>
    <t>O95294</t>
  </si>
  <si>
    <t>RasGAP-activating-like protein 1 OS=Homo sapiens OX=9606 GN=RASAL1 PE=1 SV=3</t>
  </si>
  <si>
    <t>RASAL1</t>
  </si>
  <si>
    <t>P13051</t>
  </si>
  <si>
    <t>Uracil-DNA glycosylase OS=Homo sapiens OX=9606 GN=UNG PE=1 SV=2</t>
  </si>
  <si>
    <t>UNG</t>
  </si>
  <si>
    <t>Q8NFH4</t>
  </si>
  <si>
    <t>Nucleoporin Nup37 OS=Homo sapiens OX=9606 GN=NUP37 PE=1 SV=1</t>
  </si>
  <si>
    <t>NUP37</t>
  </si>
  <si>
    <t>O00257</t>
  </si>
  <si>
    <t>E3 SUMO-protein ligase CBX4 OS=Homo sapiens OX=9606 GN=CBX4 PE=1 SV=3</t>
  </si>
  <si>
    <t>CBX4</t>
  </si>
  <si>
    <t>Q9BWN1</t>
  </si>
  <si>
    <t>Proline-rich protein 14 OS=Homo sapiens OX=9606 GN=PRR14 PE=1 SV=1</t>
  </si>
  <si>
    <t>PRR14</t>
  </si>
  <si>
    <t>Q13206</t>
  </si>
  <si>
    <t>Probable ATP-dependent RNA helicase DDX10 OS=Homo sapiens OX=9606 GN=DDX10 PE=1 SV=2</t>
  </si>
  <si>
    <t>DDX10</t>
  </si>
  <si>
    <t>P25786</t>
  </si>
  <si>
    <t>Proteasome subunit alpha type-1 OS=Homo sapiens OX=9606 GN=PSMA1 PE=1 SV=1</t>
  </si>
  <si>
    <t>PSMA1</t>
  </si>
  <si>
    <t>Q9NWS0</t>
  </si>
  <si>
    <t>PIH1 domain-containing protein 1 OS=Homo sapiens OX=9606 GN=PIH1D1 PE=1 SV=1</t>
  </si>
  <si>
    <t>PIH1D1</t>
  </si>
  <si>
    <t>P62277</t>
  </si>
  <si>
    <t>40S ribosomal protein S13 OS=Homo sapiens OX=9606 GN=RPS13 PE=1 SV=2</t>
  </si>
  <si>
    <t>RPS13</t>
  </si>
  <si>
    <t>Q9UNX3</t>
  </si>
  <si>
    <t>60S ribosomal protein L26-like 1 OS=Homo sapiens OX=9606 GN=RPL26L1 PE=1 SV=1</t>
  </si>
  <si>
    <t>RPL26L1</t>
  </si>
  <si>
    <t>P28072</t>
  </si>
  <si>
    <t>Proteasome subunit beta type-6 OS=Homo sapiens OX=9606 GN=PSMB6 PE=1 SV=4</t>
  </si>
  <si>
    <t>PSMB6</t>
  </si>
  <si>
    <t>Q15717</t>
  </si>
  <si>
    <t>ELAV-like protein 1 OS=Homo sapiens OX=9606 GN=ELAVL1 PE=1 SV=2</t>
  </si>
  <si>
    <t>ELAVL1</t>
  </si>
  <si>
    <t>P61923</t>
  </si>
  <si>
    <t>Coatomer subunit zeta-1 OS=Homo sapiens OX=9606 GN=COPZ1 PE=1 SV=1</t>
  </si>
  <si>
    <t>COPZ1</t>
  </si>
  <si>
    <t>Q01082</t>
  </si>
  <si>
    <t>Spectrin beta chain, non-erythrocytic 1 OS=Homo sapiens OX=9606 GN=SPTBN1 PE=1 SV=2</t>
  </si>
  <si>
    <t>SPTBN1</t>
  </si>
  <si>
    <t>Q9NYB0</t>
  </si>
  <si>
    <t>Telomeric repeat-binding factor 2-interacting protein 1 OS=Homo sapiens OX=9606 GN=TERF2IP PE=1 SV=1</t>
  </si>
  <si>
    <t>TERF2IP</t>
  </si>
  <si>
    <t>Q96M96</t>
  </si>
  <si>
    <t>FYVE, RhoGEF and PH domain-containing protein 4 OS=Homo sapiens OX=9606 GN=FGD4 PE=1 SV=2</t>
  </si>
  <si>
    <t>FGD4</t>
  </si>
  <si>
    <t>P57076</t>
  </si>
  <si>
    <t>Cilia- and flagella-associated protein 298 OS=Homo sapiens OX=9606 GN=CFAP298 PE=1 SV=1</t>
  </si>
  <si>
    <t>CFAP298</t>
  </si>
  <si>
    <t>Q15042</t>
  </si>
  <si>
    <t>Rab3 GTPase-activating protein catalytic subunit OS=Homo sapiens OX=9606 GN=RAB3GAP1 PE=1 SV=3</t>
  </si>
  <si>
    <t>RAB3GAP1</t>
  </si>
  <si>
    <t>Q14457</t>
  </si>
  <si>
    <t>Beclin-1 OS=Homo sapiens OX=9606 GN=BECN1 PE=1 SV=2</t>
  </si>
  <si>
    <t>BECN1</t>
  </si>
  <si>
    <t>P53618</t>
  </si>
  <si>
    <t>Coatomer subunit beta OS=Homo sapiens OX=9606 GN=COPB1 PE=1 SV=3</t>
  </si>
  <si>
    <t>COPB1</t>
  </si>
  <si>
    <t>P63173</t>
  </si>
  <si>
    <t>60S ribosomal protein L38 OS=Homo sapiens OX=9606 GN=RPL38 PE=1 SV=2</t>
  </si>
  <si>
    <t>RPL38</t>
  </si>
  <si>
    <t>Q03701</t>
  </si>
  <si>
    <t>CCAAT/enhancer-binding protein zeta OS=Homo sapiens OX=9606 GN=CEBPZ PE=1 SV=3</t>
  </si>
  <si>
    <t>CEBPZ</t>
  </si>
  <si>
    <t>Q9H7B2</t>
  </si>
  <si>
    <t>Ribosome production factor 2 homolog OS=Homo sapiens OX=9606 GN=RPF2 PE=1 SV=2</t>
  </si>
  <si>
    <t>RPF2</t>
  </si>
  <si>
    <t>Q8TBC3</t>
  </si>
  <si>
    <t>SH3KBP1-binding protein 1 OS=Homo sapiens OX=9606 GN=SHKBP1 PE=1 SV=2</t>
  </si>
  <si>
    <t>SHKBP1</t>
  </si>
  <si>
    <t>Q9P2J5</t>
  </si>
  <si>
    <t>Leucine--tRNA ligase, cytoplasmic OS=Homo sapiens OX=9606 GN=LARS PE=1 SV=2</t>
  </si>
  <si>
    <t>LARS</t>
  </si>
  <si>
    <t>Q8TDW0</t>
  </si>
  <si>
    <t>Volume-regulated anion channel subunit LRRC8C OS=Homo sapiens OX=9606 GN=LRRC8C PE=1 SV=2</t>
  </si>
  <si>
    <t>LRRC8C</t>
  </si>
  <si>
    <t>Q96SU4</t>
  </si>
  <si>
    <t>Oxysterol-binding protein-related protein 9 OS=Homo sapiens OX=9606 GN=OSBPL9 PE=1 SV=2</t>
  </si>
  <si>
    <t>OSBPL9</t>
  </si>
  <si>
    <t>P00387</t>
  </si>
  <si>
    <t>NADH-cytochrome b5 reductase 3 OS=Homo sapiens OX=9606 GN=CYB5R3 PE=1 SV=3</t>
  </si>
  <si>
    <t>CYB5R3</t>
  </si>
  <si>
    <t>Q01415</t>
  </si>
  <si>
    <t>N-acetylgalactosamine kinase OS=Homo sapiens OX=9606 GN=GALK2 PE=1 SV=1</t>
  </si>
  <si>
    <t>GALK2</t>
  </si>
  <si>
    <t>A8MTY0</t>
  </si>
  <si>
    <t>Zinc finger protein 724 OS=Homo sapiens OX=9606 GN=ZNF724 PE=2 SV=3</t>
  </si>
  <si>
    <t>ZNF724</t>
  </si>
  <si>
    <t>Q9P0N9</t>
  </si>
  <si>
    <t>TBC1 domain family member 7 OS=Homo sapiens OX=9606 GN=TBC1D7 PE=1 SV=1</t>
  </si>
  <si>
    <t>TBC1D7</t>
  </si>
  <si>
    <t>Q8N5C7</t>
  </si>
  <si>
    <t>DTW domain-containing protein 1 OS=Homo sapiens OX=9606 GN=DTWD1 PE=1 SV=1</t>
  </si>
  <si>
    <t>DTWD1</t>
  </si>
  <si>
    <t>O15439</t>
  </si>
  <si>
    <t>Multidrug resistance-associated protein 4 OS=Homo sapiens OX=9606 GN=ABCC4 PE=1 SV=3</t>
  </si>
  <si>
    <t>ABCC4</t>
  </si>
  <si>
    <t>P19525</t>
  </si>
  <si>
    <t>Interferon-induced, double-stranded RNA-activated protein kinase OS=Homo sapiens OX=9606 GN=EIF2AK2 PE=1 SV=2</t>
  </si>
  <si>
    <t>EIF2AK2</t>
  </si>
  <si>
    <t>Q8TEM1</t>
  </si>
  <si>
    <t>Nuclear pore membrane glycoprotein 210 OS=Homo sapiens OX=9606 GN=NUP210 PE=1 SV=3</t>
  </si>
  <si>
    <t>NUP210</t>
  </si>
  <si>
    <t>P51798</t>
  </si>
  <si>
    <t>H(+)/Cl(-) exchange transporter 7 OS=Homo sapiens OX=9606 GN=CLCN7 PE=1 SV=2</t>
  </si>
  <si>
    <t>CLCN7</t>
  </si>
  <si>
    <t>Q9NSV4</t>
  </si>
  <si>
    <t>Protein diaphanous homolog 3 OS=Homo sapiens OX=9606 GN=DIAPH3 PE=1 SV=4</t>
  </si>
  <si>
    <t>DIAPH3</t>
  </si>
  <si>
    <t>P28907</t>
  </si>
  <si>
    <t>ADP-ribosyl cyclase/cyclic ADP-ribose hydrolase 1 OS=Homo sapiens OX=9606 GN=CD38 PE=1 SV=2</t>
  </si>
  <si>
    <t>CD38</t>
  </si>
  <si>
    <t>Q9NVH1</t>
  </si>
  <si>
    <t>DnaJ homolog subfamily C member 11 OS=Homo sapiens OX=9606 GN=DNAJC11 PE=1 SV=2</t>
  </si>
  <si>
    <t>DNAJC11</t>
  </si>
  <si>
    <t>Q5W0U4</t>
  </si>
  <si>
    <t>B box and SPRY domain-containing protein OS=Homo sapiens OX=9606 GN=BSPRY PE=2 SV=1</t>
  </si>
  <si>
    <t>BSPRY</t>
  </si>
  <si>
    <t>Q9Y2G5</t>
  </si>
  <si>
    <t>GDP-fucose protein O-fucosyltransferase 2 OS=Homo sapiens OX=9606 GN=POFUT2 PE=1 SV=3</t>
  </si>
  <si>
    <t>POFUT2</t>
  </si>
  <si>
    <t>Q9NS00</t>
  </si>
  <si>
    <t>Glycoprotein-N-acetylgalactosamine 3-beta-galactosyltransferase 1 OS=Homo sapiens OX=9606 GN=C1GALT1 PE=1 SV=1</t>
  </si>
  <si>
    <t>C1GALT1</t>
  </si>
  <si>
    <t>Q8TCS8</t>
  </si>
  <si>
    <t>Polyribonucleotide nucleotidyltransferase 1, mitochondrial OS=Homo sapiens OX=9606 GN=PNPT1 PE=1 SV=2</t>
  </si>
  <si>
    <t>PNPT1</t>
  </si>
  <si>
    <t>Q86YV9</t>
  </si>
  <si>
    <t>Hermansky-Pudlak syndrome 6 protein OS=Homo sapiens OX=9606 GN=HPS6 PE=1 SV=1</t>
  </si>
  <si>
    <t>HPS6</t>
  </si>
  <si>
    <t>P62834</t>
  </si>
  <si>
    <t>Ras-related protein Rap-1A OS=Homo sapiens OX=9606 GN=RAP1A PE=1 SV=1</t>
  </si>
  <si>
    <t>RAP1A</t>
  </si>
  <si>
    <t>P61966</t>
  </si>
  <si>
    <t>AP-1 complex subunit sigma-1A OS=Homo sapiens OX=9606 GN=AP1S1 PE=1 SV=1</t>
  </si>
  <si>
    <t>AP1S1</t>
  </si>
  <si>
    <t>P07814</t>
  </si>
  <si>
    <t>Bifunctional glutamate/proline--tRNA ligase OS=Homo sapiens OX=9606 GN=EPRS PE=1 SV=5</t>
  </si>
  <si>
    <t>EPRS</t>
  </si>
  <si>
    <t>Q15311</t>
  </si>
  <si>
    <t>RalA-binding protein 1 OS=Homo sapiens OX=9606 GN=RALBP1 PE=1 SV=3</t>
  </si>
  <si>
    <t>RALBP1</t>
  </si>
  <si>
    <t>P61224</t>
  </si>
  <si>
    <t>Ras-related protein Rap-1b OS=Homo sapiens OX=9606 GN=RAP1B PE=1 SV=1</t>
  </si>
  <si>
    <t>RAP1B</t>
  </si>
  <si>
    <t>Q8WVX9</t>
  </si>
  <si>
    <t>Fatty acyl-CoA reductase 1 OS=Homo sapiens OX=9606 GN=FAR1 PE=1 SV=1</t>
  </si>
  <si>
    <t>FAR1</t>
  </si>
  <si>
    <t>Q16740</t>
  </si>
  <si>
    <t>ATP-dependent Clp protease proteolytic subunit, mitochondrial OS=Homo sapiens OX=9606 GN=CLPP PE=1 SV=1</t>
  </si>
  <si>
    <t>CLPP</t>
  </si>
  <si>
    <t>O43765</t>
  </si>
  <si>
    <t>Small glutamine-rich tetratricopeptide repeat-containing protein alpha OS=Homo sapiens OX=9606 GN=SGTA PE=1 SV=1</t>
  </si>
  <si>
    <t>SGTA</t>
  </si>
  <si>
    <t>Q7Z7E8</t>
  </si>
  <si>
    <t>Ubiquitin-conjugating enzyme E2 Q1 OS=Homo sapiens OX=9606 GN=UBE2Q1 PE=1 SV=1</t>
  </si>
  <si>
    <t>UBE2Q1</t>
  </si>
  <si>
    <t>P43378</t>
  </si>
  <si>
    <t>Tyrosine-protein phosphatase non-receptor type 9 OS=Homo sapiens OX=9606 GN=PTPN9 PE=1 SV=1</t>
  </si>
  <si>
    <t>PTPN9</t>
  </si>
  <si>
    <t>Q15291</t>
  </si>
  <si>
    <t>Retinoblastoma-binding protein 5 OS=Homo sapiens OX=9606 GN=RBBP5 PE=1 SV=2</t>
  </si>
  <si>
    <t>RBBP5</t>
  </si>
  <si>
    <t>O15120</t>
  </si>
  <si>
    <t>1-acyl-sn-glycerol-3-phosphate acyltransferase beta OS=Homo sapiens OX=9606 GN=AGPAT2 PE=1 SV=1</t>
  </si>
  <si>
    <t>AGPAT2</t>
  </si>
  <si>
    <t>Q96JN8</t>
  </si>
  <si>
    <t>Neuralized-like protein 4 OS=Homo sapiens OX=9606 GN=NEURL4 PE=1 SV=2</t>
  </si>
  <si>
    <t>NEURL4</t>
  </si>
  <si>
    <t>Q96S59</t>
  </si>
  <si>
    <t>Ran-binding protein 9 OS=Homo sapiens OX=9606 GN=RANBP9 PE=1 SV=1</t>
  </si>
  <si>
    <t>RANBP9</t>
  </si>
  <si>
    <t>P52298</t>
  </si>
  <si>
    <t>Nuclear cap-binding protein subunit 2 OS=Homo sapiens OX=9606 GN=NCBP2 PE=1 SV=1</t>
  </si>
  <si>
    <t>NCBP2</t>
  </si>
  <si>
    <t>Q14692</t>
  </si>
  <si>
    <t>Ribosome biogenesis protein BMS1 homolog OS=Homo sapiens OX=9606 GN=BMS1 PE=1 SV=1</t>
  </si>
  <si>
    <t>BMS1</t>
  </si>
  <si>
    <t>Q96G21</t>
  </si>
  <si>
    <t>U3 small nucleolar ribonucleoprotein protein IMP4 OS=Homo sapiens OX=9606 GN=IMP4 PE=1 SV=1</t>
  </si>
  <si>
    <t>IMP4</t>
  </si>
  <si>
    <t>Q96SN8</t>
  </si>
  <si>
    <t>CDK5 regulatory subunit-associated protein 2 OS=Homo sapiens OX=9606 GN=CDK5RAP2 PE=1 SV=5</t>
  </si>
  <si>
    <t>CDK5RAP2</t>
  </si>
  <si>
    <t>Q6ZMI0</t>
  </si>
  <si>
    <t>Protein phosphatase 1 regulatory subunit 21 OS=Homo sapiens OX=9606 GN=PPP1R21 PE=1 SV=1</t>
  </si>
  <si>
    <t>PPP1R21</t>
  </si>
  <si>
    <t>Q8WYA6</t>
  </si>
  <si>
    <t>Beta-catenin-like protein 1 OS=Homo sapiens OX=9606 GN=CTNNBL1 PE=1 SV=1</t>
  </si>
  <si>
    <t>CTNNBL1</t>
  </si>
  <si>
    <t>Q00403</t>
  </si>
  <si>
    <t>Transcription initiation factor IIB OS=Homo sapiens OX=9606 GN=GTF2B PE=1 SV=1</t>
  </si>
  <si>
    <t>GTF2B</t>
  </si>
  <si>
    <t>Q8IYH5</t>
  </si>
  <si>
    <t>ZZ-type zinc finger-containing protein 3 OS=Homo sapiens OX=9606 GN=ZZZ3 PE=1 SV=1</t>
  </si>
  <si>
    <t>ZZZ3</t>
  </si>
  <si>
    <t>Q02086</t>
  </si>
  <si>
    <t>Transcription factor Sp2 OS=Homo sapiens OX=9606 GN=SP2 PE=1 SV=3</t>
  </si>
  <si>
    <t>SP2</t>
  </si>
  <si>
    <t>Q9NWB6</t>
  </si>
  <si>
    <t>Arginine and glutamate-rich protein 1 OS=Homo sapiens OX=9606 GN=ARGLU1 PE=1 SV=1</t>
  </si>
  <si>
    <t>ARGLU1</t>
  </si>
  <si>
    <t>O00267</t>
  </si>
  <si>
    <t>Transcription elongation factor SPT5 OS=Homo sapiens OX=9606 GN=SUPT5H PE=1 SV=1</t>
  </si>
  <si>
    <t>SUPT5H</t>
  </si>
  <si>
    <t>P49768</t>
  </si>
  <si>
    <t>Presenilin-1 OS=Homo sapiens OX=9606 GN=PSEN1 PE=1 SV=1</t>
  </si>
  <si>
    <t>PSEN1</t>
  </si>
  <si>
    <t>P21399</t>
  </si>
  <si>
    <t>Cytoplasmic aconitate hydratase OS=Homo sapiens OX=9606 GN=ACO1 PE=1 SV=3</t>
  </si>
  <si>
    <t>ACO1</t>
  </si>
  <si>
    <t>Q8IXK0</t>
  </si>
  <si>
    <t>Polyhomeotic-like protein 2 OS=Homo sapiens OX=9606 GN=PHC2 PE=1 SV=1</t>
  </si>
  <si>
    <t>PHC2</t>
  </si>
  <si>
    <t>A3KMH1</t>
  </si>
  <si>
    <t>von Willebrand factor A domain-containing protein 8 OS=Homo sapiens OX=9606 GN=VWA8 PE=1 SV=2</t>
  </si>
  <si>
    <t>VWA8</t>
  </si>
  <si>
    <t>Q9NXX6</t>
  </si>
  <si>
    <t>Non-structural maintenance of chromosomes element 4 homolog A OS=Homo sapiens OX=9606 GN=NSMCE4A PE=1 SV=2</t>
  </si>
  <si>
    <t>NSMCE4A</t>
  </si>
  <si>
    <t>Q6IAA8</t>
  </si>
  <si>
    <t>Ragulator complex protein LAMTOR1 OS=Homo sapiens OX=9606 GN=LAMTOR1 PE=1 SV=2</t>
  </si>
  <si>
    <t>LAMTOR1</t>
  </si>
  <si>
    <t>Q96GD4</t>
  </si>
  <si>
    <t>Aurora kinase B OS=Homo sapiens OX=9606 GN=AURKB PE=1 SV=3</t>
  </si>
  <si>
    <t>AURKB</t>
  </si>
  <si>
    <t>P50542</t>
  </si>
  <si>
    <t>Peroxisomal targeting signal 1 receptor OS=Homo sapiens OX=9606 GN=PEX5 PE=1 SV=3</t>
  </si>
  <si>
    <t>PEX5</t>
  </si>
  <si>
    <t>Q9Y383</t>
  </si>
  <si>
    <t>Putative RNA-binding protein Luc7-like 2 OS=Homo sapiens OX=9606 GN=LUC7L2 PE=1 SV=2</t>
  </si>
  <si>
    <t>LUC7L2</t>
  </si>
  <si>
    <t>Q9UPN3</t>
  </si>
  <si>
    <t>Microtubule-actin cross-linking factor 1, isoforms 1/2/3/5 OS=Homo sapiens OX=9606 GN=MACF1 PE=1 SV=4</t>
  </si>
  <si>
    <t>MACF1</t>
  </si>
  <si>
    <t>P04439</t>
  </si>
  <si>
    <t>HLA class I histocompatibility antigen, A alpha chain OS=Homo sapiens OX=9606 GN=HLA-A PE=1 SV=2</t>
  </si>
  <si>
    <t>HLA-A</t>
  </si>
  <si>
    <t>Q9Y5R8</t>
  </si>
  <si>
    <t>Trafficking protein particle complex subunit 1 OS=Homo sapiens OX=9606 GN=TRAPPC1 PE=1 SV=1</t>
  </si>
  <si>
    <t>TRAPPC1</t>
  </si>
  <si>
    <t>Q9NRS6</t>
  </si>
  <si>
    <t>Sorting nexin-15 OS=Homo sapiens OX=9606 GN=SNX15 PE=1 SV=1</t>
  </si>
  <si>
    <t>SNX15</t>
  </si>
  <si>
    <t>Q5TAX3</t>
  </si>
  <si>
    <t>Terminal uridylyltransferase 4 OS=Homo sapiens OX=9606 GN=TUT4 PE=1 SV=3</t>
  </si>
  <si>
    <t>TUT4</t>
  </si>
  <si>
    <t>O95273</t>
  </si>
  <si>
    <t>Cyclin-D1-binding protein 1 OS=Homo sapiens OX=9606 GN=CCNDBP1 PE=1 SV=2</t>
  </si>
  <si>
    <t>CCNDBP1</t>
  </si>
  <si>
    <t>Q96BN8</t>
  </si>
  <si>
    <t>Ubiquitin thioesterase otulin OS=Homo sapiens OX=9606 GN=OTULIN PE=1 SV=3</t>
  </si>
  <si>
    <t>OTULIN</t>
  </si>
  <si>
    <t>O95831</t>
  </si>
  <si>
    <t>Apoptosis-inducing factor 1, mitochondrial OS=Homo sapiens OX=9606 GN=AIFM1 PE=1 SV=1</t>
  </si>
  <si>
    <t>AIFM1</t>
  </si>
  <si>
    <t>P78406</t>
  </si>
  <si>
    <t>mRNA export factor OS=Homo sapiens OX=9606 GN=RAE1 PE=1 SV=1</t>
  </si>
  <si>
    <t>RAE1</t>
  </si>
  <si>
    <t>Q15437</t>
  </si>
  <si>
    <t>Protein transport protein Sec23B OS=Homo sapiens OX=9606 GN=SEC23B PE=1 SV=2</t>
  </si>
  <si>
    <t>SEC23B</t>
  </si>
  <si>
    <t>P13612</t>
  </si>
  <si>
    <t>Integrin alpha-4 OS=Homo sapiens OX=9606 GN=ITGA4 PE=1 SV=3</t>
  </si>
  <si>
    <t>ITGA4</t>
  </si>
  <si>
    <t>Q96NC0</t>
  </si>
  <si>
    <t>Zinc finger matrin-type protein 2 OS=Homo sapiens OX=9606 GN=ZMAT2 PE=1 SV=1</t>
  </si>
  <si>
    <t>ZMAT2</t>
  </si>
  <si>
    <t>P56377</t>
  </si>
  <si>
    <t>AP-1 complex subunit sigma-2 OS=Homo sapiens OX=9606 GN=AP1S2 PE=1 SV=1</t>
  </si>
  <si>
    <t>AP1S2</t>
  </si>
  <si>
    <t>Q9NR28</t>
  </si>
  <si>
    <t>Diablo homolog, mitochondrial OS=Homo sapiens OX=9606 GN=DIABLO PE=1 SV=1</t>
  </si>
  <si>
    <t>DIABLO</t>
  </si>
  <si>
    <t>O14972</t>
  </si>
  <si>
    <t>Vacuolar protein sorting-associated protein 26C OS=Homo sapiens OX=9606 GN=VPS26C PE=1 SV=1</t>
  </si>
  <si>
    <t>VPS26C</t>
  </si>
  <si>
    <t>O00418</t>
  </si>
  <si>
    <t>Eukaryotic elongation factor 2 kinase OS=Homo sapiens OX=9606 GN=EEF2K PE=1 SV=2</t>
  </si>
  <si>
    <t>EEF2K</t>
  </si>
  <si>
    <t>P62308</t>
  </si>
  <si>
    <t>Small nuclear ribonucleoprotein G OS=Homo sapiens OX=9606 GN=SNRPG PE=1 SV=1</t>
  </si>
  <si>
    <t>SNRPG</t>
  </si>
  <si>
    <t>Q07912</t>
  </si>
  <si>
    <t>Activated CDC42 kinase 1 OS=Homo sapiens OX=9606 GN=TNK2 PE=1 SV=3</t>
  </si>
  <si>
    <t>TNK2</t>
  </si>
  <si>
    <t>P27986</t>
  </si>
  <si>
    <t>Phosphatidylinositol 3-kinase regulatory subunit alpha OS=Homo sapiens OX=9606 GN=PIK3R1 PE=1 SV=2</t>
  </si>
  <si>
    <t>PIK3R1</t>
  </si>
  <si>
    <t>Q8IY81</t>
  </si>
  <si>
    <t>pre-rRNA 2'-O-ribose RNA methyltransferase FTSJ3 OS=Homo sapiens OX=9606 GN=FTSJ3 PE=1 SV=2</t>
  </si>
  <si>
    <t>FTSJ3</t>
  </si>
  <si>
    <t>Q9NQT8</t>
  </si>
  <si>
    <t>Kinesin-like protein KIF13B OS=Homo sapiens OX=9606 GN=KIF13B PE=1 SV=2</t>
  </si>
  <si>
    <t>KIF13B</t>
  </si>
  <si>
    <t>Q99798</t>
  </si>
  <si>
    <t>Aconitate hydratase, mitochondrial OS=Homo sapiens OX=9606 GN=ACO2 PE=1 SV=2</t>
  </si>
  <si>
    <t>ACO2</t>
  </si>
  <si>
    <t>Q96LR5</t>
  </si>
  <si>
    <t>Ubiquitin-conjugating enzyme E2 E2 OS=Homo sapiens OX=9606 GN=UBE2E2 PE=1 SV=1</t>
  </si>
  <si>
    <t>UBE2E2</t>
  </si>
  <si>
    <t>Q6PI78</t>
  </si>
  <si>
    <t>Transmembrane protein 65 OS=Homo sapiens OX=9606 GN=TMEM65 PE=1 SV=2</t>
  </si>
  <si>
    <t>TMEM65</t>
  </si>
  <si>
    <t>Q9NUQ7</t>
  </si>
  <si>
    <t>Ufm1-specific protease 2 OS=Homo sapiens OX=9606 GN=UFSP2 PE=1 SV=3</t>
  </si>
  <si>
    <t>UFSP2</t>
  </si>
  <si>
    <t>P18074</t>
  </si>
  <si>
    <t>General transcription and DNA repair factor IIH helicase subunit XPD OS=Homo sapiens OX=9606 GN=ERCC2 PE=1 SV=1</t>
  </si>
  <si>
    <t>ERCC2</t>
  </si>
  <si>
    <t>O43747</t>
  </si>
  <si>
    <t>AP-1 complex subunit gamma-1 OS=Homo sapiens OX=9606 GN=AP1G1 PE=1 SV=5</t>
  </si>
  <si>
    <t>AP1G1</t>
  </si>
  <si>
    <t>Q96IQ9</t>
  </si>
  <si>
    <t>Zinc finger protein 414 OS=Homo sapiens OX=9606 GN=ZNF414 PE=1 SV=2</t>
  </si>
  <si>
    <t>ZNF414</t>
  </si>
  <si>
    <t>P14550</t>
  </si>
  <si>
    <t>Aldo-keto reductase family 1 member A1 OS=Homo sapiens OX=9606 GN=AKR1A1 PE=1 SV=3</t>
  </si>
  <si>
    <t>AKR1A1</t>
  </si>
  <si>
    <t>Q15819</t>
  </si>
  <si>
    <t>Ubiquitin-conjugating enzyme E2 variant 2 OS=Homo sapiens OX=9606 GN=UBE2V2 PE=1 SV=4</t>
  </si>
  <si>
    <t>UBE2V2</t>
  </si>
  <si>
    <t>Q9BR61</t>
  </si>
  <si>
    <t>Acyl-CoA-binding domain-containing protein 6 OS=Homo sapiens OX=9606 GN=ACBD6 PE=1 SV=1</t>
  </si>
  <si>
    <t>ACBD6</t>
  </si>
  <si>
    <t>Q9NX01</t>
  </si>
  <si>
    <t>Thioredoxin-like protein 4B OS=Homo sapiens OX=9606 GN=TXNL4B PE=1 SV=1</t>
  </si>
  <si>
    <t>TXNL4B</t>
  </si>
  <si>
    <t>Q9NVV0</t>
  </si>
  <si>
    <t>Trimeric intracellular cation channel type B OS=Homo sapiens OX=9606 GN=TMEM38B PE=1 SV=1</t>
  </si>
  <si>
    <t>TMEM38B</t>
  </si>
  <si>
    <t>Q8IU85</t>
  </si>
  <si>
    <t>Calcium/calmodulin-dependent protein kinase type 1D OS=Homo sapiens OX=9606 GN=CAMK1D PE=1 SV=1</t>
  </si>
  <si>
    <t>CAMK1D</t>
  </si>
  <si>
    <t>Q53FT3</t>
  </si>
  <si>
    <t>Protein Hikeshi OS=Homo sapiens OX=9606 GN=HIKESHI PE=1 SV=2</t>
  </si>
  <si>
    <t>HIKESHI</t>
  </si>
  <si>
    <t>Q96T23</t>
  </si>
  <si>
    <t>Remodeling and spacing factor 1 OS=Homo sapiens OX=9606 GN=RSF1 PE=1 SV=2</t>
  </si>
  <si>
    <t>RSF1</t>
  </si>
  <si>
    <t>Q96FW1</t>
  </si>
  <si>
    <t>Ubiquitin thioesterase OTUB1 OS=Homo sapiens OX=9606 GN=OTUB1 PE=1 SV=2</t>
  </si>
  <si>
    <t>OTUB1</t>
  </si>
  <si>
    <t>Q9UHQ4</t>
  </si>
  <si>
    <t>B-cell receptor-associated protein 29 OS=Homo sapiens OX=9606 GN=BCAP29 PE=1 SV=2</t>
  </si>
  <si>
    <t>BCAP29</t>
  </si>
  <si>
    <t>Q96MX3</t>
  </si>
  <si>
    <t>Zinc finger protein 48 OS=Homo sapiens OX=9606 GN=ZNF48 PE=1 SV=2</t>
  </si>
  <si>
    <t>ZNF48</t>
  </si>
  <si>
    <t>P78347</t>
  </si>
  <si>
    <t>General transcription factor II-I OS=Homo sapiens OX=9606 GN=GTF2I PE=1 SV=2</t>
  </si>
  <si>
    <t>GTF2I</t>
  </si>
  <si>
    <t>P78310</t>
  </si>
  <si>
    <t>Coxsackievirus and adenovirus receptor OS=Homo sapiens OX=9606 GN=CXADR PE=1 SV=1</t>
  </si>
  <si>
    <t>CXADR</t>
  </si>
  <si>
    <t>P13995</t>
  </si>
  <si>
    <t>Bifunctional methylenetetrahydrofolate dehydrogenase/cyclohydrolase, mitochondrial OS=Homo sapiens OX=9606 GN=MTHFD2 PE=1 SV=2</t>
  </si>
  <si>
    <t>MTHFD2</t>
  </si>
  <si>
    <t>P54578</t>
  </si>
  <si>
    <t>Ubiquitin carboxyl-terminal hydrolase 14 OS=Homo sapiens OX=9606 GN=USP14 PE=1 SV=3</t>
  </si>
  <si>
    <t>USP14</t>
  </si>
  <si>
    <t>Q8NAV1</t>
  </si>
  <si>
    <t>Pre-mRNA-splicing factor 38A OS=Homo sapiens OX=9606 GN=PRPF38A PE=1 SV=1</t>
  </si>
  <si>
    <t>PRPF38A</t>
  </si>
  <si>
    <t>P68036</t>
  </si>
  <si>
    <t>Ubiquitin-conjugating enzyme E2 L3 OS=Homo sapiens OX=9606 GN=UBE2L3 PE=1 SV=1</t>
  </si>
  <si>
    <t>UBE2L3</t>
  </si>
  <si>
    <t>Q15691</t>
  </si>
  <si>
    <t>Microtubule-associated protein RP/EB family member 1 OS=Homo sapiens OX=9606 GN=MAPRE1 PE=1 SV=3</t>
  </si>
  <si>
    <t>MAPRE1</t>
  </si>
  <si>
    <t>Q8N4Q0</t>
  </si>
  <si>
    <t>Prostaglandin reductase 3 OS=Homo sapiens OX=9606 GN=ZADH2 PE=1 SV=1</t>
  </si>
  <si>
    <t>ZADH2</t>
  </si>
  <si>
    <t>Q08J23</t>
  </si>
  <si>
    <t>RNA cytosine C(5)-methyltransferase NSUN2 OS=Homo sapiens OX=9606 GN=NSUN2 PE=1 SV=2</t>
  </si>
  <si>
    <t>NSUN2</t>
  </si>
  <si>
    <t>Q9UHR5</t>
  </si>
  <si>
    <t>SAP30-binding protein OS=Homo sapiens OX=9606 GN=SAP30BP PE=1 SV=1</t>
  </si>
  <si>
    <t>SAP30BP</t>
  </si>
  <si>
    <t>Q9BZ67</t>
  </si>
  <si>
    <t>FERM domain-containing protein 8 OS=Homo sapiens OX=9606 GN=FRMD8 PE=1 SV=1</t>
  </si>
  <si>
    <t>FRMD8</t>
  </si>
  <si>
    <t>Q9Y5U9</t>
  </si>
  <si>
    <t>Immediate early response 3-interacting protein 1 OS=Homo sapiens OX=9606 GN=IER3IP1 PE=1 SV=1</t>
  </si>
  <si>
    <t>IER3IP1</t>
  </si>
  <si>
    <t>O95155</t>
  </si>
  <si>
    <t>Ubiquitin conjugation factor E4 B OS=Homo sapiens OX=9606 GN=UBE4B PE=1 SV=1</t>
  </si>
  <si>
    <t>UBE4B</t>
  </si>
  <si>
    <t>Q96SK2</t>
  </si>
  <si>
    <t>Transmembrane protein 209 OS=Homo sapiens OX=9606 GN=TMEM209 PE=1 SV=2</t>
  </si>
  <si>
    <t>TMEM209</t>
  </si>
  <si>
    <t>P25440</t>
  </si>
  <si>
    <t>Bromodomain-containing protein 2 OS=Homo sapiens OX=9606 GN=BRD2 PE=1 SV=2</t>
  </si>
  <si>
    <t>BRD2</t>
  </si>
  <si>
    <t>P50748</t>
  </si>
  <si>
    <t>Kinetochore-associated protein 1 OS=Homo sapiens OX=9606 GN=KNTC1 PE=1 SV=1</t>
  </si>
  <si>
    <t>KNTC1</t>
  </si>
  <si>
    <t>Q07666</t>
  </si>
  <si>
    <t>KH domain-containing, RNA-binding, signal transduction-associated protein 1 OS=Homo sapiens OX=9606 GN=KHDRBS1 PE=1 SV=1</t>
  </si>
  <si>
    <t>KHDRBS1</t>
  </si>
  <si>
    <t>O60925</t>
  </si>
  <si>
    <t>Prefoldin subunit 1 OS=Homo sapiens OX=9606 GN=PFDN1 PE=1 SV=2</t>
  </si>
  <si>
    <t>PFDN1</t>
  </si>
  <si>
    <t>Q8NCL4</t>
  </si>
  <si>
    <t>Polypeptide N-acetylgalactosaminyltransferase 6 OS=Homo sapiens OX=9606 GN=GALNT6 PE=2 SV=2</t>
  </si>
  <si>
    <t>GALNT6</t>
  </si>
  <si>
    <t>Q99986</t>
  </si>
  <si>
    <t>Serine/threonine-protein kinase VRK1 OS=Homo sapiens OX=9606 GN=VRK1 PE=1 SV=1</t>
  </si>
  <si>
    <t>VRK1</t>
  </si>
  <si>
    <t>Q6NUQ1</t>
  </si>
  <si>
    <t>RAD50-interacting protein 1 OS=Homo sapiens OX=9606 GN=RINT1 PE=1 SV=1</t>
  </si>
  <si>
    <t>RINT1</t>
  </si>
  <si>
    <t>O95825</t>
  </si>
  <si>
    <t>Quinone oxidoreductase-like protein 1 OS=Homo sapiens OX=9606 GN=CRYZL1 PE=1 SV=2</t>
  </si>
  <si>
    <t>CRYZL1</t>
  </si>
  <si>
    <t>O75027</t>
  </si>
  <si>
    <t>ATP-binding cassette sub-family B member 7, mitochondrial OS=Homo sapiens OX=9606 GN=ABCB7 PE=1 SV=2</t>
  </si>
  <si>
    <t>ABCB7</t>
  </si>
  <si>
    <t>Q5BJF6</t>
  </si>
  <si>
    <t>Outer dense fiber protein 2 OS=Homo sapiens OX=9606 GN=ODF2 PE=1 SV=1</t>
  </si>
  <si>
    <t>ODF2</t>
  </si>
  <si>
    <t>Q86TN4</t>
  </si>
  <si>
    <t>tRNA 2'-phosphotransferase 1 OS=Homo sapiens OX=9606 GN=TRPT1 PE=1 SV=2</t>
  </si>
  <si>
    <t>TRPT1</t>
  </si>
  <si>
    <t>Q8WU67</t>
  </si>
  <si>
    <t>Phospholipase ABHD3 OS=Homo sapiens OX=9606 GN=ABHD3 PE=2 SV=2</t>
  </si>
  <si>
    <t>ABHD3</t>
  </si>
  <si>
    <t>Q9UJX4</t>
  </si>
  <si>
    <t>Anaphase-promoting complex subunit 5 OS=Homo sapiens OX=9606 GN=ANAPC5 PE=1 SV=2</t>
  </si>
  <si>
    <t>ANAPC5</t>
  </si>
  <si>
    <t>P63151</t>
  </si>
  <si>
    <t>Serine/threonine-protein phosphatase 2A 55 kDa regulatory subunit B alpha isoform OS=Homo sapiens OX=9606 GN=PPP2R2A PE=1 SV=1</t>
  </si>
  <si>
    <t>PPP2R2A</t>
  </si>
  <si>
    <t>P27694</t>
  </si>
  <si>
    <t>Replication protein A 70 kDa DNA-binding subunit OS=Homo sapiens OX=9606 GN=RPA1 PE=1 SV=2</t>
  </si>
  <si>
    <t>RPA1</t>
  </si>
  <si>
    <t>Q16539</t>
  </si>
  <si>
    <t>Mitogen-activated protein kinase 14 OS=Homo sapiens OX=9606 GN=MAPK14 PE=1 SV=3</t>
  </si>
  <si>
    <t>MAPK14</t>
  </si>
  <si>
    <t>P05165</t>
  </si>
  <si>
    <t>Propionyl-CoA carboxylase alpha chain, mitochondrial OS=Homo sapiens OX=9606 GN=PCCA PE=1 SV=4</t>
  </si>
  <si>
    <t>PCCA</t>
  </si>
  <si>
    <t>O43719</t>
  </si>
  <si>
    <t>HIV Tat-specific factor 1 OS=Homo sapiens OX=9606 GN=HTATSF1 PE=1 SV=1</t>
  </si>
  <si>
    <t>HTATSF1</t>
  </si>
  <si>
    <t>O15318</t>
  </si>
  <si>
    <t>DNA-directed RNA polymerase III subunit RPC7 OS=Homo sapiens OX=9606 GN=POLR3G PE=1 SV=2</t>
  </si>
  <si>
    <t>POLR3G</t>
  </si>
  <si>
    <t>Q9NTJ5</t>
  </si>
  <si>
    <t>Phosphatidylinositide phosphatase SAC1 OS=Homo sapiens OX=9606 GN=SACM1L PE=1 SV=2</t>
  </si>
  <si>
    <t>SACM1L</t>
  </si>
  <si>
    <t>O00592</t>
  </si>
  <si>
    <t>Podocalyxin OS=Homo sapiens OX=9606 GN=PODXL PE=1 SV=2</t>
  </si>
  <si>
    <t>PODXL</t>
  </si>
  <si>
    <t>P35226</t>
  </si>
  <si>
    <t>Polycomb complex protein BMI-1 OS=Homo sapiens OX=9606 GN=BMI1 PE=1 SV=2</t>
  </si>
  <si>
    <t>BMI1</t>
  </si>
  <si>
    <t>Q8WXA9</t>
  </si>
  <si>
    <t>Splicing regulatory glutamine/lysine-rich protein 1 OS=Homo sapiens OX=9606 GN=SREK1 PE=1 SV=1</t>
  </si>
  <si>
    <t>SREK1</t>
  </si>
  <si>
    <t>O60232</t>
  </si>
  <si>
    <t>Protein ZNRD2 OS=Homo sapiens OX=9606 GN=ZNRD2 PE=1 SV=1</t>
  </si>
  <si>
    <t>ZNRD2</t>
  </si>
  <si>
    <t>Q9Y692</t>
  </si>
  <si>
    <t>Glucocorticoid modulatory element-binding protein 1 OS=Homo sapiens OX=9606 GN=GMEB1 PE=1 SV=2</t>
  </si>
  <si>
    <t>GMEB1</t>
  </si>
  <si>
    <t>Q96BS2</t>
  </si>
  <si>
    <t>Calcineurin B homologous protein 3 OS=Homo sapiens OX=9606 GN=TESC PE=1 SV=3</t>
  </si>
  <si>
    <t>TESC</t>
  </si>
  <si>
    <t>Q53HC9</t>
  </si>
  <si>
    <t>EARP and GARP complex-interacting protein 1 OS=Homo sapiens OX=9606 GN=EIPR1 PE=1 SV=2</t>
  </si>
  <si>
    <t>EIPR1</t>
  </si>
  <si>
    <t>Q9H2P9</t>
  </si>
  <si>
    <t>Diphthine methyl ester synthase OS=Homo sapiens OX=9606 GN=DPH5 PE=1 SV=2</t>
  </si>
  <si>
    <t>DPH5</t>
  </si>
  <si>
    <t>Q9NQL2</t>
  </si>
  <si>
    <t>Ras-related GTP-binding protein D OS=Homo sapiens OX=9606 GN=RRAGD PE=1 SV=1</t>
  </si>
  <si>
    <t>RRAGD</t>
  </si>
  <si>
    <t>Q2M389</t>
  </si>
  <si>
    <t>WASH complex subunit 4 OS=Homo sapiens OX=9606 GN=WASHC4 PE=1 SV=2</t>
  </si>
  <si>
    <t>WASHC4</t>
  </si>
  <si>
    <t>Q15050</t>
  </si>
  <si>
    <t>Ribosome biogenesis regulatory protein homolog OS=Homo sapiens OX=9606 GN=RRS1 PE=1 SV=2</t>
  </si>
  <si>
    <t>RRS1</t>
  </si>
  <si>
    <t>Q13356</t>
  </si>
  <si>
    <t>RING-type E3 ubiquitin-protein ligase PPIL2 OS=Homo sapiens OX=9606 GN=PPIL2 PE=1 SV=1</t>
  </si>
  <si>
    <t>PPIL2</t>
  </si>
  <si>
    <t>P43897</t>
  </si>
  <si>
    <t>Elongation factor Ts, mitochondrial OS=Homo sapiens OX=9606 GN=TSFM PE=1 SV=2</t>
  </si>
  <si>
    <t>TSFM</t>
  </si>
  <si>
    <t>Q92797</t>
  </si>
  <si>
    <t>Symplekin OS=Homo sapiens OX=9606 GN=SYMPK PE=1 SV=2</t>
  </si>
  <si>
    <t>SYMPK</t>
  </si>
  <si>
    <t>Q99728</t>
  </si>
  <si>
    <t>BRCA1-associated RING domain protein 1 OS=Homo sapiens OX=9606 GN=BARD1 PE=1 SV=2</t>
  </si>
  <si>
    <t>BARD1</t>
  </si>
  <si>
    <t>P36507</t>
  </si>
  <si>
    <t>Dual specificity mitogen-activated protein kinase kinase 2 OS=Homo sapiens OX=9606 GN=MAP2K2 PE=1 SV=1</t>
  </si>
  <si>
    <t>MAP2K2</t>
  </si>
  <si>
    <t>P07954</t>
  </si>
  <si>
    <t>Fumarate hydratase, mitochondrial OS=Homo sapiens OX=9606 GN=FH PE=1 SV=3</t>
  </si>
  <si>
    <t>FH</t>
  </si>
  <si>
    <t>P51991</t>
  </si>
  <si>
    <t>Heterogeneous nuclear ribonucleoprotein A3 OS=Homo sapiens OX=9606 GN=HNRNPA3 PE=1 SV=2</t>
  </si>
  <si>
    <t>HNRNPA3</t>
  </si>
  <si>
    <t>Q05639</t>
  </si>
  <si>
    <t>Elongation factor 1-alpha 2 OS=Homo sapiens OX=9606 GN=EEF1A2 PE=1 SV=1</t>
  </si>
  <si>
    <t>EEF1A2</t>
  </si>
  <si>
    <t>Q9BY67</t>
  </si>
  <si>
    <t>Cell adhesion molecule 1 OS=Homo sapiens OX=9606 GN=CADM1 PE=1 SV=2</t>
  </si>
  <si>
    <t>CADM1</t>
  </si>
  <si>
    <t>Q8N4C8</t>
  </si>
  <si>
    <t>Misshapen-like kinase 1 OS=Homo sapiens OX=9606 GN=MINK1 PE=1 SV=2</t>
  </si>
  <si>
    <t>MINK1</t>
  </si>
  <si>
    <t>Q8N3U4</t>
  </si>
  <si>
    <t>Cohesin subunit SA-2 OS=Homo sapiens OX=9606 GN=STAG2 PE=1 SV=3</t>
  </si>
  <si>
    <t>STAG2</t>
  </si>
  <si>
    <t>Q8IYI6</t>
  </si>
  <si>
    <t>Exocyst complex component 8 OS=Homo sapiens OX=9606 GN=EXOC8 PE=1 SV=2</t>
  </si>
  <si>
    <t>EXOC8</t>
  </si>
  <si>
    <t>Q7Z589</t>
  </si>
  <si>
    <t>BRCA2-interacting transcriptional repressor EMSY OS=Homo sapiens OX=9606 GN=EMSY PE=1 SV=2</t>
  </si>
  <si>
    <t>EMSY</t>
  </si>
  <si>
    <t>Q03519</t>
  </si>
  <si>
    <t>Antigen peptide transporter 2 OS=Homo sapiens OX=9606 GN=TAP2 PE=1 SV=1</t>
  </si>
  <si>
    <t>TAP2</t>
  </si>
  <si>
    <t>Q15007</t>
  </si>
  <si>
    <t>Pre-mRNA-splicing regulator WTAP OS=Homo sapiens OX=9606 GN=WTAP PE=1 SV=2</t>
  </si>
  <si>
    <t>WTAP</t>
  </si>
  <si>
    <t>P84085</t>
  </si>
  <si>
    <t>ADP-ribosylation factor 5 OS=Homo sapiens OX=9606 GN=ARF5 PE=1 SV=2</t>
  </si>
  <si>
    <t>ARF5</t>
  </si>
  <si>
    <t>P12268</t>
  </si>
  <si>
    <t>Inosine-5'-monophosphate dehydrogenase 2 OS=Homo sapiens OX=9606 GN=IMPDH2 PE=1 SV=2</t>
  </si>
  <si>
    <t>IMPDH2</t>
  </si>
  <si>
    <t>Q9UNZ2</t>
  </si>
  <si>
    <t>NSFL1 cofactor p47 OS=Homo sapiens OX=9606 GN=NSFL1C PE=1 SV=2</t>
  </si>
  <si>
    <t>NSFL1C</t>
  </si>
  <si>
    <t>Q9Y5P6</t>
  </si>
  <si>
    <t>Mannose-1-phosphate guanyltransferase beta OS=Homo sapiens OX=9606 GN=GMPPB PE=1 SV=2</t>
  </si>
  <si>
    <t>GMPPB</t>
  </si>
  <si>
    <t>Q8TCG2</t>
  </si>
  <si>
    <t>Phosphatidylinositol 4-kinase type 2-beta OS=Homo sapiens OX=9606 GN=PI4K2B PE=1 SV=1</t>
  </si>
  <si>
    <t>PI4K2B</t>
  </si>
  <si>
    <t>Q9NX61</t>
  </si>
  <si>
    <t>Transmembrane protein 161A OS=Homo sapiens OX=9606 GN=TMEM161A PE=1 SV=1</t>
  </si>
  <si>
    <t>TMEM161A</t>
  </si>
  <si>
    <t>Q9H0P0</t>
  </si>
  <si>
    <t>Cytosolic 5'-nucleotidase 3A OS=Homo sapiens OX=9606 GN=NT5C3A PE=1 SV=3</t>
  </si>
  <si>
    <t>NT5C3A</t>
  </si>
  <si>
    <t>O75132</t>
  </si>
  <si>
    <t>Zinc finger BED domain-containing protein 4 OS=Homo sapiens OX=9606 GN=ZBED4 PE=1 SV=2</t>
  </si>
  <si>
    <t>ZBED4</t>
  </si>
  <si>
    <t>Q96RR1</t>
  </si>
  <si>
    <t>Twinkle protein, mitochondrial OS=Homo sapiens OX=9606 GN=TWNK PE=1 SV=1</t>
  </si>
  <si>
    <t>TWNK</t>
  </si>
  <si>
    <t>Q5TAQ9</t>
  </si>
  <si>
    <t>DDB1- and CUL4-associated factor 8 OS=Homo sapiens OX=9606 GN=DCAF8 PE=1 SV=1</t>
  </si>
  <si>
    <t>DCAF8</t>
  </si>
  <si>
    <t>P11117</t>
  </si>
  <si>
    <t>Lysosomal acid phosphatase OS=Homo sapiens OX=9606 GN=ACP2 PE=1 SV=3</t>
  </si>
  <si>
    <t>ACP2</t>
  </si>
  <si>
    <t>P29084</t>
  </si>
  <si>
    <t>Transcription initiation factor IIE subunit beta OS=Homo sapiens OX=9606 GN=GTF2E2 PE=1 SV=1</t>
  </si>
  <si>
    <t>GTF2E2</t>
  </si>
  <si>
    <t>Q9H8H3</t>
  </si>
  <si>
    <t>Methyltransferase-like protein 7A OS=Homo sapiens OX=9606 GN=METTL7A PE=1 SV=1</t>
  </si>
  <si>
    <t>METTL7A</t>
  </si>
  <si>
    <t>Q96QK1</t>
  </si>
  <si>
    <t>Vacuolar protein sorting-associated protein 35 OS=Homo sapiens OX=9606 GN=VPS35 PE=1 SV=2</t>
  </si>
  <si>
    <t>VPS35</t>
  </si>
  <si>
    <t>Q13620</t>
  </si>
  <si>
    <t>Cullin-4B OS=Homo sapiens OX=9606 GN=CUL4B PE=1 SV=4</t>
  </si>
  <si>
    <t>CUL4B</t>
  </si>
  <si>
    <t>Q9UGP4</t>
  </si>
  <si>
    <t>LIM domain-containing protein 1 OS=Homo sapiens OX=9606 GN=LIMD1 PE=1 SV=1</t>
  </si>
  <si>
    <t>LIMD1</t>
  </si>
  <si>
    <t>Q7Z2W9</t>
  </si>
  <si>
    <t>39S ribosomal protein L21, mitochondrial OS=Homo sapiens OX=9606 GN=MRPL21 PE=1 SV=2</t>
  </si>
  <si>
    <t>MRPL21</t>
  </si>
  <si>
    <t>Q13247</t>
  </si>
  <si>
    <t>Serine/arginine-rich splicing factor 6 OS=Homo sapiens OX=9606 GN=SRSF6 PE=1 SV=2</t>
  </si>
  <si>
    <t>SRSF6</t>
  </si>
  <si>
    <t>Q15361</t>
  </si>
  <si>
    <t>Transcription termination factor 1 OS=Homo sapiens OX=9606 GN=TTF1 PE=1 SV=3</t>
  </si>
  <si>
    <t>TTF1</t>
  </si>
  <si>
    <t>Q15631</t>
  </si>
  <si>
    <t>Translin OS=Homo sapiens OX=9606 GN=TSN PE=1 SV=1</t>
  </si>
  <si>
    <t>TSN</t>
  </si>
  <si>
    <t>P23458</t>
  </si>
  <si>
    <t>Tyrosine-protein kinase JAK1 OS=Homo sapiens OX=9606 GN=JAK1 PE=1 SV=2</t>
  </si>
  <si>
    <t>JAK1</t>
  </si>
  <si>
    <t>Q9UK45</t>
  </si>
  <si>
    <t>U6 snRNA-associated Sm-like protein LSm7 OS=Homo sapiens OX=9606 GN=LSM7 PE=1 SV=1</t>
  </si>
  <si>
    <t>LSM7</t>
  </si>
  <si>
    <t>P21912</t>
  </si>
  <si>
    <t>Succinate dehydrogenase [ubiquinone] iron-sulfur subunit, mitochondrial OS=Homo sapiens OX=9606 GN=SDHB PE=1 SV=3</t>
  </si>
  <si>
    <t>SDHB</t>
  </si>
  <si>
    <t>Q15003</t>
  </si>
  <si>
    <t>Condensin complex subunit 2 OS=Homo sapiens OX=9606 GN=NCAPH PE=1 SV=3</t>
  </si>
  <si>
    <t>NCAPH</t>
  </si>
  <si>
    <t>P55209</t>
  </si>
  <si>
    <t>Nucleosome assembly protein 1-like 1 OS=Homo sapiens OX=9606 GN=NAP1L1 PE=1 SV=1</t>
  </si>
  <si>
    <t>NAP1L1</t>
  </si>
  <si>
    <t>Q9Y2V2</t>
  </si>
  <si>
    <t>Calcium-regulated heat-stable protein 1 OS=Homo sapiens OX=9606 GN=CARHSP1 PE=1 SV=2</t>
  </si>
  <si>
    <t>CARHSP1</t>
  </si>
  <si>
    <t>Q8IUD2</t>
  </si>
  <si>
    <t>ELKS/Rab6-interacting/CAST family member 1 OS=Homo sapiens OX=9606 GN=ERC1 PE=1 SV=1</t>
  </si>
  <si>
    <t>ERC1</t>
  </si>
  <si>
    <t>Q9NRA2</t>
  </si>
  <si>
    <t>Sialin OS=Homo sapiens OX=9606 GN=SLC17A5 PE=1 SV=2</t>
  </si>
  <si>
    <t>SLC17A5</t>
  </si>
  <si>
    <t>O60885</t>
  </si>
  <si>
    <t>Bromodomain-containing protein 4 OS=Homo sapiens OX=9606 GN=BRD4 PE=1 SV=2</t>
  </si>
  <si>
    <t>BRD4</t>
  </si>
  <si>
    <t>Q9BUJ2</t>
  </si>
  <si>
    <t>Heterogeneous nuclear ribonucleoprotein U-like protein 1 OS=Homo sapiens OX=9606 GN=HNRNPUL1 PE=1 SV=2</t>
  </si>
  <si>
    <t>HNRNPUL1</t>
  </si>
  <si>
    <t>Q7Z7A3</t>
  </si>
  <si>
    <t>Cytoplasmic tRNA 2-thiolation protein 1 OS=Homo sapiens OX=9606 GN=CTU1 PE=1 SV=1</t>
  </si>
  <si>
    <t>CTU1</t>
  </si>
  <si>
    <t>P62841</t>
  </si>
  <si>
    <t>40S ribosomal protein S15 OS=Homo sapiens OX=9606 GN=RPS15 PE=1 SV=2</t>
  </si>
  <si>
    <t>RPS15</t>
  </si>
  <si>
    <t>P53621</t>
  </si>
  <si>
    <t>Coatomer subunit alpha OS=Homo sapiens OX=9606 GN=COPA PE=1 SV=2</t>
  </si>
  <si>
    <t>COPA</t>
  </si>
  <si>
    <t>O14647</t>
  </si>
  <si>
    <t>Chromodomain-helicase-DNA-binding protein 2 OS=Homo sapiens OX=9606 GN=CHD2 PE=1 SV=2</t>
  </si>
  <si>
    <t>CHD2</t>
  </si>
  <si>
    <t>Q9UMZ2</t>
  </si>
  <si>
    <t>Synergin gamma OS=Homo sapiens OX=9606 GN=SYNRG PE=1 SV=2</t>
  </si>
  <si>
    <t>SYNRG</t>
  </si>
  <si>
    <t>Q8WV22</t>
  </si>
  <si>
    <t>Non-structural maintenance of chromosomes element 1 homolog OS=Homo sapiens OX=9606 GN=NSMCE1 PE=1 SV=5</t>
  </si>
  <si>
    <t>NSMCE1</t>
  </si>
  <si>
    <t>Q9NVK5</t>
  </si>
  <si>
    <t>FGFR1 oncogene partner 2 OS=Homo sapiens OX=9606 GN=FGFR1OP2 PE=1 SV=1</t>
  </si>
  <si>
    <t>FGFR1OP2</t>
  </si>
  <si>
    <t>Q9BYX4</t>
  </si>
  <si>
    <t>Interferon-induced helicase C domain-containing protein 1 OS=Homo sapiens OX=9606 GN=IFIH1 PE=1 SV=3</t>
  </si>
  <si>
    <t>IFIH1</t>
  </si>
  <si>
    <t>P31150</t>
  </si>
  <si>
    <t>Rab GDP dissociation inhibitor alpha OS=Homo sapiens OX=9606 GN=GDI1 PE=1 SV=2</t>
  </si>
  <si>
    <t>GDI1</t>
  </si>
  <si>
    <t>P31321</t>
  </si>
  <si>
    <t>cAMP-dependent protein kinase type I-beta regulatory subunit OS=Homo sapiens OX=9606 GN=PRKAR1B PE=1 SV=4</t>
  </si>
  <si>
    <t>PRKAR1B</t>
  </si>
  <si>
    <t>O75475</t>
  </si>
  <si>
    <t>PC4 and SFRS1-interacting protein OS=Homo sapiens OX=9606 GN=PSIP1 PE=1 SV=1</t>
  </si>
  <si>
    <t>PSIP1</t>
  </si>
  <si>
    <t>Q5MNZ6</t>
  </si>
  <si>
    <t>WD repeat domain phosphoinositide-interacting protein 3 OS=Homo sapiens OX=9606 GN=WDR45B PE=1 SV=2</t>
  </si>
  <si>
    <t>WDR45B</t>
  </si>
  <si>
    <t>Q63HM1</t>
  </si>
  <si>
    <t>Kynurenine formamidase OS=Homo sapiens OX=9606 GN=AFMID PE=2 SV=2</t>
  </si>
  <si>
    <t>AFMID</t>
  </si>
  <si>
    <t>O43929</t>
  </si>
  <si>
    <t>Origin recognition complex subunit 4 OS=Homo sapiens OX=9606 GN=ORC4 PE=1 SV=2</t>
  </si>
  <si>
    <t>ORC4</t>
  </si>
  <si>
    <t>O95613</t>
  </si>
  <si>
    <t>Pericentrin OS=Homo sapiens OX=9606 GN=PCNT PE=1 SV=4</t>
  </si>
  <si>
    <t>PCNT</t>
  </si>
  <si>
    <t>O95400</t>
  </si>
  <si>
    <t>CD2 antigen cytoplasmic tail-binding protein 2 OS=Homo sapiens OX=9606 GN=CD2BP2 PE=1 SV=1</t>
  </si>
  <si>
    <t>CD2BP2</t>
  </si>
  <si>
    <t>Q9H4L5</t>
  </si>
  <si>
    <t>Oxysterol-binding protein-related protein 3 OS=Homo sapiens OX=9606 GN=OSBPL3 PE=1 SV=1</t>
  </si>
  <si>
    <t>OSBPL3</t>
  </si>
  <si>
    <t>Q9NUQ8</t>
  </si>
  <si>
    <t>ATP-binding cassette sub-family F member 3 OS=Homo sapiens OX=9606 GN=ABCF3 PE=1 SV=2</t>
  </si>
  <si>
    <t>ABCF3</t>
  </si>
  <si>
    <t>Q96N46</t>
  </si>
  <si>
    <t>Tetratricopeptide repeat protein 14 OS=Homo sapiens OX=9606 GN=TTC14 PE=1 SV=1</t>
  </si>
  <si>
    <t>TTC14</t>
  </si>
  <si>
    <t>O95466</t>
  </si>
  <si>
    <t>Formin-like protein 1 OS=Homo sapiens OX=9606 GN=FMNL1 PE=1 SV=3</t>
  </si>
  <si>
    <t>FMNL1</t>
  </si>
  <si>
    <t>Q15424</t>
  </si>
  <si>
    <t>Scaffold attachment factor B1 OS=Homo sapiens OX=9606 GN=SAFB PE=1 SV=4</t>
  </si>
  <si>
    <t>SAFB</t>
  </si>
  <si>
    <t>Q9UPM8</t>
  </si>
  <si>
    <t>AP-4 complex subunit epsilon-1 OS=Homo sapiens OX=9606 GN=AP4E1 PE=1 SV=2</t>
  </si>
  <si>
    <t>AP4E1</t>
  </si>
  <si>
    <t>P35658</t>
  </si>
  <si>
    <t>Nuclear pore complex protein Nup214 OS=Homo sapiens OX=9606 GN=NUP214 PE=1 SV=2</t>
  </si>
  <si>
    <t>NUP214</t>
  </si>
  <si>
    <t>O15212</t>
  </si>
  <si>
    <t>Prefoldin subunit 6 OS=Homo sapiens OX=9606 GN=PFDN6 PE=1 SV=1</t>
  </si>
  <si>
    <t>PFDN6</t>
  </si>
  <si>
    <t>O75444</t>
  </si>
  <si>
    <t>Transcription factor Maf OS=Homo sapiens OX=9606 GN=MAF PE=1 SV=2</t>
  </si>
  <si>
    <t>MAF</t>
  </si>
  <si>
    <t>P41212</t>
  </si>
  <si>
    <t>Transcription factor ETV6 OS=Homo sapiens OX=9606 GN=ETV6 PE=1 SV=1</t>
  </si>
  <si>
    <t>ETV6</t>
  </si>
  <si>
    <t>Q14204</t>
  </si>
  <si>
    <t>Cytoplasmic dynein 1 heavy chain 1 OS=Homo sapiens OX=9606 GN=DYNC1H1 PE=1 SV=5</t>
  </si>
  <si>
    <t>DYNC1H1</t>
  </si>
  <si>
    <t>P29590</t>
  </si>
  <si>
    <t>Protein PML OS=Homo sapiens OX=9606 GN=PML PE=1 SV=3</t>
  </si>
  <si>
    <t>PML</t>
  </si>
  <si>
    <t>Q49B96</t>
  </si>
  <si>
    <t>Cytochrome c oxidase assembly protein COX19 OS=Homo sapiens OX=9606 GN=COX19 PE=1 SV=1</t>
  </si>
  <si>
    <t>COX19</t>
  </si>
  <si>
    <t>P12277</t>
  </si>
  <si>
    <t>Creatine kinase B-type OS=Homo sapiens OX=9606 GN=CKB PE=1 SV=1</t>
  </si>
  <si>
    <t>CKB</t>
  </si>
  <si>
    <t>Q68D10</t>
  </si>
  <si>
    <t>Protein SPT2 homolog OS=Homo sapiens OX=9606 GN=SPTY2D1 PE=1 SV=3</t>
  </si>
  <si>
    <t>SPTY2D1</t>
  </si>
  <si>
    <t>P01130</t>
  </si>
  <si>
    <t>Low-density lipoprotein receptor OS=Homo sapiens OX=9606 GN=LDLR PE=1 SV=1</t>
  </si>
  <si>
    <t>LDLR</t>
  </si>
  <si>
    <t>A5YKK6</t>
  </si>
  <si>
    <t>CCR4-NOT transcription complex subunit 1 OS=Homo sapiens OX=9606 GN=CNOT1 PE=1 SV=2</t>
  </si>
  <si>
    <t>CNOT1</t>
  </si>
  <si>
    <t>P48729</t>
  </si>
  <si>
    <t>Casein kinase I isoform alpha OS=Homo sapiens OX=9606 GN=CSNK1A1 PE=1 SV=2</t>
  </si>
  <si>
    <t>CSNK1A1</t>
  </si>
  <si>
    <t>P62333</t>
  </si>
  <si>
    <t>26S proteasome regulatory subunit 10B OS=Homo sapiens OX=9606 GN=PSMC6 PE=1 SV=1</t>
  </si>
  <si>
    <t>PSMC6</t>
  </si>
  <si>
    <t>Q9NXR1</t>
  </si>
  <si>
    <t>Nuclear distribution protein nudE homolog 1 OS=Homo sapiens OX=9606 GN=NDE1 PE=1 SV=3</t>
  </si>
  <si>
    <t>NDE1</t>
  </si>
  <si>
    <t>P49792</t>
  </si>
  <si>
    <t>E3 SUMO-protein ligase RanBP2 OS=Homo sapiens OX=9606 GN=RANBP2 PE=1 SV=2</t>
  </si>
  <si>
    <t>RANBP2</t>
  </si>
  <si>
    <t>Q9Y678</t>
  </si>
  <si>
    <t>Coatomer subunit gamma-1 OS=Homo sapiens OX=9606 GN=COPG1 PE=1 SV=1</t>
  </si>
  <si>
    <t>COPG1</t>
  </si>
  <si>
    <t>Q9Y4W6</t>
  </si>
  <si>
    <t>AFG3-like protein 2 OS=Homo sapiens OX=9606 GN=AFG3L2 PE=1 SV=2</t>
  </si>
  <si>
    <t>AFG3L2</t>
  </si>
  <si>
    <t>Q8N0X7</t>
  </si>
  <si>
    <t>Spartin OS=Homo sapiens OX=9606 GN=SPART PE=1 SV=1</t>
  </si>
  <si>
    <t>SPART</t>
  </si>
  <si>
    <t>P63098</t>
  </si>
  <si>
    <t>Calcineurin subunit B type 1 OS=Homo sapiens OX=9606 GN=PPP3R1 PE=1 SV=2</t>
  </si>
  <si>
    <t>PPP3R1</t>
  </si>
  <si>
    <t>O94953</t>
  </si>
  <si>
    <t>Lysine-specific demethylase 4B OS=Homo sapiens OX=9606 GN=KDM4B PE=1 SV=4</t>
  </si>
  <si>
    <t>KDM4B</t>
  </si>
  <si>
    <t>P23921</t>
  </si>
  <si>
    <t>Ribonucleoside-diphosphate reductase large subunit OS=Homo sapiens OX=9606 GN=RRM1 PE=1 SV=1</t>
  </si>
  <si>
    <t>RRM1</t>
  </si>
  <si>
    <t>P07738</t>
  </si>
  <si>
    <t>Bisphosphoglycerate mutase OS=Homo sapiens OX=9606 GN=BPGM PE=1 SV=2</t>
  </si>
  <si>
    <t>BPGM</t>
  </si>
  <si>
    <t>P56589</t>
  </si>
  <si>
    <t>Peroxisomal biogenesis factor 3 OS=Homo sapiens OX=9606 GN=PEX3 PE=1 SV=1</t>
  </si>
  <si>
    <t>PEX3</t>
  </si>
  <si>
    <t>Q99567</t>
  </si>
  <si>
    <t>Nuclear pore complex protein Nup88 OS=Homo sapiens OX=9606 GN=NUP88 PE=1 SV=2</t>
  </si>
  <si>
    <t>NUP88</t>
  </si>
  <si>
    <t>P10599</t>
  </si>
  <si>
    <t>Thioredoxin OS=Homo sapiens OX=9606 GN=TXN PE=1 SV=3</t>
  </si>
  <si>
    <t>TXN</t>
  </si>
  <si>
    <t>P32121</t>
  </si>
  <si>
    <t>Beta-arrestin-2 OS=Homo sapiens OX=9606 GN=ARRB2 PE=1 SV=2</t>
  </si>
  <si>
    <t>ARRB2</t>
  </si>
  <si>
    <t>P22695</t>
  </si>
  <si>
    <t>Cytochrome b-c1 complex subunit 2, mitochondrial OS=Homo sapiens OX=9606 GN=UQCRC2 PE=1 SV=3</t>
  </si>
  <si>
    <t>UQCRC2</t>
  </si>
  <si>
    <t>Q14680</t>
  </si>
  <si>
    <t>Maternal embryonic leucine zipper kinase OS=Homo sapiens OX=9606 GN=MELK PE=1 SV=3</t>
  </si>
  <si>
    <t>MELK</t>
  </si>
  <si>
    <t>Q86YM7</t>
  </si>
  <si>
    <t>Homer protein homolog 1 OS=Homo sapiens OX=9606 GN=HOMER1 PE=1 SV=2</t>
  </si>
  <si>
    <t>HOMER1</t>
  </si>
  <si>
    <t>O14981</t>
  </si>
  <si>
    <t>TATA-binding protein-associated factor 172 OS=Homo sapiens OX=9606 GN=BTAF1 PE=1 SV=2</t>
  </si>
  <si>
    <t>BTAF1</t>
  </si>
  <si>
    <t>Q9UKY7</t>
  </si>
  <si>
    <t>Protein CDV3 homolog OS=Homo sapiens OX=9606 GN=CDV3 PE=1 SV=1</t>
  </si>
  <si>
    <t>CDV3</t>
  </si>
  <si>
    <t>P52732</t>
  </si>
  <si>
    <t>Kinesin-like protein KIF11 OS=Homo sapiens OX=9606 GN=KIF11 PE=1 SV=2</t>
  </si>
  <si>
    <t>KIF11</t>
  </si>
  <si>
    <t>Q9UPZ3</t>
  </si>
  <si>
    <t>Hermansky-Pudlak syndrome 5 protein OS=Homo sapiens OX=9606 GN=HPS5 PE=1 SV=2</t>
  </si>
  <si>
    <t>HPS5</t>
  </si>
  <si>
    <t>Q969V5</t>
  </si>
  <si>
    <t>Mitochondrial ubiquitin ligase activator of NFKB 1 OS=Homo sapiens OX=9606 GN=MUL1 PE=1 SV=1</t>
  </si>
  <si>
    <t>MUL1</t>
  </si>
  <si>
    <t>Q96GQ5</t>
  </si>
  <si>
    <t>RUS1 family protein C16orf58 OS=Homo sapiens OX=9606 GN=C16orf58 PE=1 SV=2</t>
  </si>
  <si>
    <t>C16orf58</t>
  </si>
  <si>
    <t>P15498</t>
  </si>
  <si>
    <t>Proto-oncogene vav OS=Homo sapiens OX=9606 GN=VAV1 PE=1 SV=4</t>
  </si>
  <si>
    <t>VAV1</t>
  </si>
  <si>
    <t>Q9BV40</t>
  </si>
  <si>
    <t>Vesicle-associated membrane protein 8 OS=Homo sapiens OX=9606 GN=VAMP8 PE=1 SV=1</t>
  </si>
  <si>
    <t>VAMP8</t>
  </si>
  <si>
    <t>Q9BY42</t>
  </si>
  <si>
    <t>Replication termination factor 2 OS=Homo sapiens OX=9606 GN=RTF2 PE=1 SV=3</t>
  </si>
  <si>
    <t>RTF2</t>
  </si>
  <si>
    <t>Q9NY35</t>
  </si>
  <si>
    <t>Claudin domain-containing protein 1 OS=Homo sapiens OX=9606 GN=CLDND1 PE=1 SV=1</t>
  </si>
  <si>
    <t>CLDND1</t>
  </si>
  <si>
    <t>Q14624</t>
  </si>
  <si>
    <t>Inter-alpha-trypsin inhibitor heavy chain H4 OS=Homo sapiens OX=9606 GN=ITIH4 PE=1 SV=4</t>
  </si>
  <si>
    <t>ITIH4</t>
  </si>
  <si>
    <t>Q9UEE5</t>
  </si>
  <si>
    <t>Serine/threonine-protein kinase 17A OS=Homo sapiens OX=9606 GN=STK17A PE=1 SV=2</t>
  </si>
  <si>
    <t>STK17A</t>
  </si>
  <si>
    <t>Q9Y5Z4</t>
  </si>
  <si>
    <t>Heme-binding protein 2 OS=Homo sapiens OX=9606 GN=HEBP2 PE=1 SV=1</t>
  </si>
  <si>
    <t>HEBP2</t>
  </si>
  <si>
    <t>Q8IWR0</t>
  </si>
  <si>
    <t>Zinc finger CCCH domain-containing protein 7A OS=Homo sapiens OX=9606 GN=ZC3H7A PE=1 SV=1</t>
  </si>
  <si>
    <t>ZC3H7A</t>
  </si>
  <si>
    <t>O95989</t>
  </si>
  <si>
    <t>Diphosphoinositol polyphosphate phosphohydrolase 1 OS=Homo sapiens OX=9606 GN=NUDT3 PE=1 SV=1</t>
  </si>
  <si>
    <t>NUDT3</t>
  </si>
  <si>
    <t>Q9P2X0</t>
  </si>
  <si>
    <t>Dolichol-phosphate mannosyltransferase subunit 3 OS=Homo sapiens OX=9606 GN=DPM3 PE=1 SV=2</t>
  </si>
  <si>
    <t>DPM3</t>
  </si>
  <si>
    <t>O43772</t>
  </si>
  <si>
    <t>Mitochondrial carnitine/acylcarnitine carrier protein OS=Homo sapiens OX=9606 GN=SLC25A20 PE=1 SV=1</t>
  </si>
  <si>
    <t>SLC25A20</t>
  </si>
  <si>
    <t>Q6ZT12</t>
  </si>
  <si>
    <t>E3 ubiquitin-protein ligase UBR3 OS=Homo sapiens OX=9606 GN=UBR3 PE=2 SV=2</t>
  </si>
  <si>
    <t>UBR3</t>
  </si>
  <si>
    <t>Q8IU60</t>
  </si>
  <si>
    <t>m7GpppN-mRNA hydrolase OS=Homo sapiens OX=9606 GN=DCP2 PE=1 SV=3</t>
  </si>
  <si>
    <t>DCP2</t>
  </si>
  <si>
    <t>Q8WWC4</t>
  </si>
  <si>
    <t>m-AAA protease-interacting protein 1, mitochondrial OS=Homo sapiens OX=9606 GN=MAIP1 PE=1 SV=1</t>
  </si>
  <si>
    <t>MAIP1</t>
  </si>
  <si>
    <t>P27816</t>
  </si>
  <si>
    <t>Microtubule-associated protein 4 OS=Homo sapiens OX=9606 GN=MAP4 PE=1 SV=3</t>
  </si>
  <si>
    <t>MAP4</t>
  </si>
  <si>
    <t>P18887</t>
  </si>
  <si>
    <t>DNA repair protein XRCC1 OS=Homo sapiens OX=9606 GN=XRCC1 PE=1 SV=2</t>
  </si>
  <si>
    <t>XRCC1</t>
  </si>
  <si>
    <t>Q7Z3D4</t>
  </si>
  <si>
    <t>LysM and putative peptidoglycan-binding domain-containing protein 3 OS=Homo sapiens OX=9606 GN=LYSMD3 PE=1 SV=2</t>
  </si>
  <si>
    <t>LYSMD3</t>
  </si>
  <si>
    <t>P18124</t>
  </si>
  <si>
    <t>60S ribosomal protein L7 OS=Homo sapiens OX=9606 GN=RPL7 PE=1 SV=1</t>
  </si>
  <si>
    <t>RPL7</t>
  </si>
  <si>
    <t>Q9NQ55</t>
  </si>
  <si>
    <t>Suppressor of SWI4 1 homolog OS=Homo sapiens OX=9606 GN=PPAN PE=2 SV=1</t>
  </si>
  <si>
    <t>PPAN</t>
  </si>
  <si>
    <t>Q96BY7</t>
  </si>
  <si>
    <t>Autophagy-related protein 2 homolog B OS=Homo sapiens OX=9606 GN=ATG2B PE=1 SV=5</t>
  </si>
  <si>
    <t>ATG2B</t>
  </si>
  <si>
    <t>P34949</t>
  </si>
  <si>
    <t>Mannose-6-phosphate isomerase OS=Homo sapiens OX=9606 GN=MPI PE=1 SV=2</t>
  </si>
  <si>
    <t>MPI</t>
  </si>
  <si>
    <t>Q9H857</t>
  </si>
  <si>
    <t>5'-nucleotidase domain-containing protein 2 OS=Homo sapiens OX=9606 GN=NT5DC2 PE=1 SV=1</t>
  </si>
  <si>
    <t>NT5DC2</t>
  </si>
  <si>
    <t>Q99417</t>
  </si>
  <si>
    <t>c-Myc-binding protein OS=Homo sapiens OX=9606 GN=MYCBP PE=1 SV=3</t>
  </si>
  <si>
    <t>MYCBP</t>
  </si>
  <si>
    <t>Q8TBB5</t>
  </si>
  <si>
    <t>Kelch domain-containing protein 4 OS=Homo sapiens OX=9606 GN=KLHDC4 PE=1 SV=1</t>
  </si>
  <si>
    <t>KLHDC4</t>
  </si>
  <si>
    <t>Q9H3K2</t>
  </si>
  <si>
    <t>Growth hormone-inducible transmembrane protein OS=Homo sapiens OX=9606 GN=GHITM PE=1 SV=2</t>
  </si>
  <si>
    <t>GHITM</t>
  </si>
  <si>
    <t>O14657</t>
  </si>
  <si>
    <t>Torsin-1B OS=Homo sapiens OX=9606 GN=TOR1B PE=1 SV=2</t>
  </si>
  <si>
    <t>TOR1B</t>
  </si>
  <si>
    <t>Q14938</t>
  </si>
  <si>
    <t>Nuclear factor 1 X-type OS=Homo sapiens OX=9606 GN=NFIX PE=1 SV=2</t>
  </si>
  <si>
    <t>NFIX</t>
  </si>
  <si>
    <t>Q8NCN4</t>
  </si>
  <si>
    <t>E3 ubiquitin-protein ligase RNF169 OS=Homo sapiens OX=9606 GN=RNF169 PE=1 SV=2</t>
  </si>
  <si>
    <t>RNF169</t>
  </si>
  <si>
    <t>Q92608</t>
  </si>
  <si>
    <t>Dedicator of cytokinesis protein 2 OS=Homo sapiens OX=9606 GN=DOCK2 PE=1 SV=2</t>
  </si>
  <si>
    <t>DOCK2</t>
  </si>
  <si>
    <t>Q9NUB1</t>
  </si>
  <si>
    <t>Acetyl-coenzyme A synthetase 2-like, mitochondrial OS=Homo sapiens OX=9606 GN=ACSS1 PE=1 SV=2</t>
  </si>
  <si>
    <t>ACSS1</t>
  </si>
  <si>
    <t>P32942</t>
  </si>
  <si>
    <t>Intercellular adhesion molecule 3 OS=Homo sapiens OX=9606 GN=ICAM3 PE=1 SV=2</t>
  </si>
  <si>
    <t>ICAM3</t>
  </si>
  <si>
    <t>Q9UK23</t>
  </si>
  <si>
    <t>N-acetylglucosamine-1-phosphodiester alpha-N-acetylglucosaminidase OS=Homo sapiens OX=9606 GN=NAGPA PE=1 SV=2</t>
  </si>
  <si>
    <t>NAGPA</t>
  </si>
  <si>
    <t>O43861</t>
  </si>
  <si>
    <t>Probable phospholipid-transporting ATPase IIB OS=Homo sapiens OX=9606 GN=ATP9B PE=2 SV=4</t>
  </si>
  <si>
    <t>ATP9B</t>
  </si>
  <si>
    <t>Q9H2K8</t>
  </si>
  <si>
    <t>Serine/threonine-protein kinase TAO3 OS=Homo sapiens OX=9606 GN=TAOK3 PE=1 SV=2</t>
  </si>
  <si>
    <t>TAOK3</t>
  </si>
  <si>
    <t>O15381</t>
  </si>
  <si>
    <t>Nuclear valosin-containing protein-like OS=Homo sapiens OX=9606 GN=NVL PE=1 SV=1</t>
  </si>
  <si>
    <t>NVL</t>
  </si>
  <si>
    <t>Q96HU1</t>
  </si>
  <si>
    <t>Small G protein signaling modulator 3 OS=Homo sapiens OX=9606 GN=SGSM3 PE=1 SV=1</t>
  </si>
  <si>
    <t>SGSM3</t>
  </si>
  <si>
    <t>Q8NBL1</t>
  </si>
  <si>
    <t>Protein O-glucosyltransferase 1 OS=Homo sapiens OX=9606 GN=POGLUT1 PE=1 SV=1</t>
  </si>
  <si>
    <t>POGLUT1</t>
  </si>
  <si>
    <t>Q8IU81</t>
  </si>
  <si>
    <t>Interferon regulatory factor 2-binding protein 1 OS=Homo sapiens OX=9606 GN=IRF2BP1 PE=1 SV=1</t>
  </si>
  <si>
    <t>IRF2BP1</t>
  </si>
  <si>
    <t>Q9H223</t>
  </si>
  <si>
    <t>EH domain-containing protein 4 OS=Homo sapiens OX=9606 GN=EHD4 PE=1 SV=1</t>
  </si>
  <si>
    <t>EHD4</t>
  </si>
  <si>
    <t>Q96T51</t>
  </si>
  <si>
    <t>RUN and FYVE domain-containing protein 1 OS=Homo sapiens OX=9606 GN=RUFY1 PE=1 SV=2</t>
  </si>
  <si>
    <t>RUFY1</t>
  </si>
  <si>
    <t>Q7KZF4</t>
  </si>
  <si>
    <t>Staphylococcal nuclease domain-containing protein 1 OS=Homo sapiens OX=9606 GN=SND1 PE=1 SV=1</t>
  </si>
  <si>
    <t>SND1</t>
  </si>
  <si>
    <t>P57764</t>
  </si>
  <si>
    <t>Gasdermin-D OS=Homo sapiens OX=9606 GN=GSDMD PE=1 SV=1</t>
  </si>
  <si>
    <t>GSDMD</t>
  </si>
  <si>
    <t>Q9Y6N5</t>
  </si>
  <si>
    <t>Sulfide:quinone oxidoreductase, mitochondrial OS=Homo sapiens OX=9606 GN=SQOR PE=1 SV=1</t>
  </si>
  <si>
    <t>SQOR</t>
  </si>
  <si>
    <t>O75688</t>
  </si>
  <si>
    <t>Protein phosphatase 1B OS=Homo sapiens OX=9606 GN=PPM1B PE=1 SV=1</t>
  </si>
  <si>
    <t>PPM1B</t>
  </si>
  <si>
    <t>P45880</t>
  </si>
  <si>
    <t>Voltage-dependent anion-selective channel protein 2 OS=Homo sapiens OX=9606 GN=VDAC2 PE=1 SV=2</t>
  </si>
  <si>
    <t>VDAC2</t>
  </si>
  <si>
    <t>Q13596</t>
  </si>
  <si>
    <t>Sorting nexin-1 OS=Homo sapiens OX=9606 GN=SNX1 PE=1 SV=3</t>
  </si>
  <si>
    <t>SNX1</t>
  </si>
  <si>
    <t>Q9ULR3</t>
  </si>
  <si>
    <t>Protein phosphatase 1H OS=Homo sapiens OX=9606 GN=PPM1H PE=1 SV=2</t>
  </si>
  <si>
    <t>PPM1H</t>
  </si>
  <si>
    <t>O94826</t>
  </si>
  <si>
    <t>Mitochondrial import receptor subunit TOM70 OS=Homo sapiens OX=9606 GN=TOMM70 PE=1 SV=1</t>
  </si>
  <si>
    <t>TOMM70</t>
  </si>
  <si>
    <t>Q9H1B7</t>
  </si>
  <si>
    <t>Probable E3 ubiquitin-protein ligase IRF2BPL OS=Homo sapiens OX=9606 GN=IRF2BPL PE=1 SV=1</t>
  </si>
  <si>
    <t>IRF2BPL</t>
  </si>
  <si>
    <t>O75683</t>
  </si>
  <si>
    <t>Surfeit locus protein 6 OS=Homo sapiens OX=9606 GN=SURF6 PE=1 SV=3</t>
  </si>
  <si>
    <t>SURF6</t>
  </si>
  <si>
    <t>Q92619</t>
  </si>
  <si>
    <t>Rho GTPase-activating protein 45 OS=Homo sapiens OX=9606 GN=ARHGAP45 PE=1 SV=2</t>
  </si>
  <si>
    <t>ARHGAP45</t>
  </si>
  <si>
    <t>Q6IQ49</t>
  </si>
  <si>
    <t>Replication stress response regulator SDE2 OS=Homo sapiens OX=9606 GN=SDE2 PE=1 SV=1</t>
  </si>
  <si>
    <t>SDE2</t>
  </si>
  <si>
    <t>P50583</t>
  </si>
  <si>
    <t>Bis(5'-nucleosyl)-tetraphosphatase [asymmetrical] OS=Homo sapiens OX=9606 GN=NUDT2 PE=1 SV=3</t>
  </si>
  <si>
    <t>NUDT2</t>
  </si>
  <si>
    <t>Q8IUH5</t>
  </si>
  <si>
    <t>Palmitoyltransferase ZDHHC17 OS=Homo sapiens OX=9606 GN=ZDHHC17 PE=1 SV=2</t>
  </si>
  <si>
    <t>ZDHHC17</t>
  </si>
  <si>
    <t>O60749</t>
  </si>
  <si>
    <t>Sorting nexin-2 OS=Homo sapiens OX=9606 GN=SNX2 PE=1 SV=2</t>
  </si>
  <si>
    <t>SNX2</t>
  </si>
  <si>
    <t>Q13423</t>
  </si>
  <si>
    <t>NAD(P) transhydrogenase, mitochondrial OS=Homo sapiens OX=9606 GN=NNT PE=1 SV=3</t>
  </si>
  <si>
    <t>NNT</t>
  </si>
  <si>
    <t>Q9H6R4</t>
  </si>
  <si>
    <t>Nucleolar protein 6 OS=Homo sapiens OX=9606 GN=NOL6 PE=1 SV=2</t>
  </si>
  <si>
    <t>NOL6</t>
  </si>
  <si>
    <t>O00443</t>
  </si>
  <si>
    <t>Phosphatidylinositol 4-phosphate 3-kinase C2 domain-containing subunit alpha OS=Homo sapiens OX=9606 GN=PIK3C2A PE=1 SV=2</t>
  </si>
  <si>
    <t>PIK3C2A</t>
  </si>
  <si>
    <t>P43686</t>
  </si>
  <si>
    <t>26S proteasome regulatory subunit 6B OS=Homo sapiens OX=9606 GN=PSMC4 PE=1 SV=2</t>
  </si>
  <si>
    <t>PSMC4</t>
  </si>
  <si>
    <t>Q8N5P1</t>
  </si>
  <si>
    <t>Zinc finger CCCH domain-containing protein 8 OS=Homo sapiens OX=9606 GN=ZC3H8 PE=1 SV=2</t>
  </si>
  <si>
    <t>ZC3H8</t>
  </si>
  <si>
    <t>Q9P031</t>
  </si>
  <si>
    <t>Thyroid transcription factor 1-associated protein 26 OS=Homo sapiens OX=9606 GN=CCDC59 PE=1 SV=2</t>
  </si>
  <si>
    <t>CCDC59</t>
  </si>
  <si>
    <t>Q9NP66</t>
  </si>
  <si>
    <t>High mobility group protein 20A OS=Homo sapiens OX=9606 GN=HMG20A PE=1 SV=1</t>
  </si>
  <si>
    <t>HMG20A</t>
  </si>
  <si>
    <t>Q9H7Z6</t>
  </si>
  <si>
    <t>Histone acetyltransferase KAT8 OS=Homo sapiens OX=9606 GN=KAT8 PE=1 SV=2</t>
  </si>
  <si>
    <t>KAT8</t>
  </si>
  <si>
    <t>Q9NR30</t>
  </si>
  <si>
    <t>Nucleolar RNA helicase 2 OS=Homo sapiens OX=9606 GN=DDX21 PE=1 SV=5</t>
  </si>
  <si>
    <t>DDX21</t>
  </si>
  <si>
    <t>A0A0B4J2D5</t>
  </si>
  <si>
    <t>Glutamine amidotransferase-like class 1 domain-containing protein 3B, mitochondrial OS=Homo sapiens OX=9606 GN=GATD3B PE=1 SV=1</t>
  </si>
  <si>
    <t>GATD3B</t>
  </si>
  <si>
    <t>P08754</t>
  </si>
  <si>
    <t>Guanine nucleotide-binding protein G(i) subunit alpha OS=Homo sapiens OX=9606 GN=GNAI3 PE=1 SV=3</t>
  </si>
  <si>
    <t>GNAI3</t>
  </si>
  <si>
    <t>O60825</t>
  </si>
  <si>
    <t>6-phosphofructo-2-kinase/fructose-2,6-bisphosphatase 2 OS=Homo sapiens OX=9606 GN=PFKFB2 PE=1 SV=2</t>
  </si>
  <si>
    <t>PFKFB2</t>
  </si>
  <si>
    <t>P11474</t>
  </si>
  <si>
    <t>Steroid hormone receptor ERR1 OS=Homo sapiens OX=9606 GN=ESRRA PE=1 SV=3</t>
  </si>
  <si>
    <t>ESRRA</t>
  </si>
  <si>
    <t>Q92878</t>
  </si>
  <si>
    <t>DNA repair protein RAD50 OS=Homo sapiens OX=9606 GN=RAD50 PE=1 SV=1</t>
  </si>
  <si>
    <t>RAD50</t>
  </si>
  <si>
    <t>Q86YC3</t>
  </si>
  <si>
    <t>Transforming growth factor beta activator LRRC33 OS=Homo sapiens OX=9606 GN=NRROS PE=1 SV=1</t>
  </si>
  <si>
    <t>NRROS</t>
  </si>
  <si>
    <t>P35236</t>
  </si>
  <si>
    <t>Tyrosine-protein phosphatase non-receptor type 7 OS=Homo sapiens OX=9606 GN=PTPN7 PE=1 SV=3</t>
  </si>
  <si>
    <t>PTPN7</t>
  </si>
  <si>
    <t>Q9UMS4</t>
  </si>
  <si>
    <t>Pre-mRNA-processing factor 19 OS=Homo sapiens OX=9606 GN=PRPF19 PE=1 SV=1</t>
  </si>
  <si>
    <t>PRPF19</t>
  </si>
  <si>
    <t>O00505</t>
  </si>
  <si>
    <t>Importin subunit alpha-4 OS=Homo sapiens OX=9606 GN=KPNA3 PE=1 SV=2</t>
  </si>
  <si>
    <t>KPNA3</t>
  </si>
  <si>
    <t>Q9UN86</t>
  </si>
  <si>
    <t>Ras GTPase-activating protein-binding protein 2 OS=Homo sapiens OX=9606 GN=G3BP2 PE=1 SV=2</t>
  </si>
  <si>
    <t>G3BP2</t>
  </si>
  <si>
    <t>Q56P03</t>
  </si>
  <si>
    <t>E2F-associated phosphoprotein OS=Homo sapiens OX=9606 GN=EAPP PE=1 SV=4</t>
  </si>
  <si>
    <t>EAPP</t>
  </si>
  <si>
    <t>Q9GZR2</t>
  </si>
  <si>
    <t>RNA exonuclease 4 OS=Homo sapiens OX=9606 GN=REXO4 PE=1 SV=2</t>
  </si>
  <si>
    <t>REXO4</t>
  </si>
  <si>
    <t>Q712K3</t>
  </si>
  <si>
    <t>Ubiquitin-conjugating enzyme E2 R2 OS=Homo sapiens OX=9606 GN=UBE2R2 PE=1 SV=1</t>
  </si>
  <si>
    <t>UBE2R2</t>
  </si>
  <si>
    <t>Q15286</t>
  </si>
  <si>
    <t>Ras-related protein Rab-35 OS=Homo sapiens OX=9606 GN=RAB35 PE=1 SV=1</t>
  </si>
  <si>
    <t>RAB35</t>
  </si>
  <si>
    <t>Q9UK41</t>
  </si>
  <si>
    <t>Vacuolar protein sorting-associated protein 28 homolog OS=Homo sapiens OX=9606 GN=VPS28 PE=1 SV=1</t>
  </si>
  <si>
    <t>VPS28</t>
  </si>
  <si>
    <t>Q92538</t>
  </si>
  <si>
    <t>Golgi-specific brefeldin A-resistance guanine nucleotide exchange factor 1 OS=Homo sapiens OX=9606 GN=GBF1 PE=1 SV=2</t>
  </si>
  <si>
    <t>GBF1</t>
  </si>
  <si>
    <t>P82932</t>
  </si>
  <si>
    <t>28S ribosomal protein S6, mitochondrial OS=Homo sapiens OX=9606 GN=MRPS6 PE=1 SV=3</t>
  </si>
  <si>
    <t>MRPS6</t>
  </si>
  <si>
    <t>Q29RF7</t>
  </si>
  <si>
    <t>Sister chromatid cohesion protein PDS5 homolog A OS=Homo sapiens OX=9606 GN=PDS5A PE=1 SV=1</t>
  </si>
  <si>
    <t>PDS5A</t>
  </si>
  <si>
    <t>P17174</t>
  </si>
  <si>
    <t>Aspartate aminotransferase, cytoplasmic OS=Homo sapiens OX=9606 GN=GOT1 PE=1 SV=3</t>
  </si>
  <si>
    <t>GOT1</t>
  </si>
  <si>
    <t>Q6P1N9</t>
  </si>
  <si>
    <t>Putative deoxyribonuclease TATDN1 OS=Homo sapiens OX=9606 GN=TATDN1 PE=1 SV=2</t>
  </si>
  <si>
    <t>TATDN1</t>
  </si>
  <si>
    <t>O75131</t>
  </si>
  <si>
    <t>Copine-3 OS=Homo sapiens OX=9606 GN=CPNE3 PE=1 SV=1</t>
  </si>
  <si>
    <t>CPNE3</t>
  </si>
  <si>
    <t>Q03252</t>
  </si>
  <si>
    <t>Lamin-B2 OS=Homo sapiens OX=9606 GN=LMNB2 PE=1 SV=4</t>
  </si>
  <si>
    <t>LMNB2</t>
  </si>
  <si>
    <t>O75460</t>
  </si>
  <si>
    <t>Serine/threonine-protein kinase/endoribonuclease IRE1 OS=Homo sapiens OX=9606 GN=ERN1 PE=1 SV=2</t>
  </si>
  <si>
    <t>ERN1</t>
  </si>
  <si>
    <t>Q9BRZ2</t>
  </si>
  <si>
    <t>E3 ubiquitin-protein ligase TRIM56 OS=Homo sapiens OX=9606 GN=TRIM56 PE=1 SV=3</t>
  </si>
  <si>
    <t>TRIM56</t>
  </si>
  <si>
    <t>P52566</t>
  </si>
  <si>
    <t>Rho GDP-dissociation inhibitor 2 OS=Homo sapiens OX=9606 GN=ARHGDIB PE=1 SV=3</t>
  </si>
  <si>
    <t>ARHGDIB</t>
  </si>
  <si>
    <t>Q13426</t>
  </si>
  <si>
    <t>DNA repair protein XRCC4 OS=Homo sapiens OX=9606 GN=XRCC4 PE=1 SV=2</t>
  </si>
  <si>
    <t>XRCC4</t>
  </si>
  <si>
    <t>Q86W42</t>
  </si>
  <si>
    <t>THO complex subunit 6 homolog OS=Homo sapiens OX=9606 GN=THOC6 PE=1 SV=1</t>
  </si>
  <si>
    <t>THOC6</t>
  </si>
  <si>
    <t>Q6XQN6</t>
  </si>
  <si>
    <t>Nicotinate phosphoribosyltransferase OS=Homo sapiens OX=9606 GN=NAPRT PE=1 SV=2</t>
  </si>
  <si>
    <t>NAPRT</t>
  </si>
  <si>
    <t>P48736</t>
  </si>
  <si>
    <t>Phosphatidylinositol 4,5-bisphosphate 3-kinase catalytic subunit gamma isoform OS=Homo sapiens OX=9606 GN=PIK3CG PE=1 SV=3</t>
  </si>
  <si>
    <t>PIK3CG</t>
  </si>
  <si>
    <t>P62195</t>
  </si>
  <si>
    <t>26S proteasome regulatory subunit 8 OS=Homo sapiens OX=9606 GN=PSMC5 PE=1 SV=1</t>
  </si>
  <si>
    <t>PSMC5</t>
  </si>
  <si>
    <t>Q03169</t>
  </si>
  <si>
    <t>Tumor necrosis factor alpha-induced protein 2 OS=Homo sapiens OX=9606 GN=TNFAIP2 PE=2 SV=2</t>
  </si>
  <si>
    <t>TNFAIP2</t>
  </si>
  <si>
    <t>P05386</t>
  </si>
  <si>
    <t>60S acidic ribosomal protein P1 OS=Homo sapiens OX=9606 GN=RPLP1 PE=1 SV=1</t>
  </si>
  <si>
    <t>RPLP1</t>
  </si>
  <si>
    <t>Q9UQ90</t>
  </si>
  <si>
    <t>Paraplegin OS=Homo sapiens OX=9606 GN=SPG7 PE=1 SV=2</t>
  </si>
  <si>
    <t>SPG7</t>
  </si>
  <si>
    <t>O95816</t>
  </si>
  <si>
    <t>BAG family molecular chaperone regulator 2 OS=Homo sapiens OX=9606 GN=BAG2 PE=1 SV=1</t>
  </si>
  <si>
    <t>BAG2</t>
  </si>
  <si>
    <t>P56385</t>
  </si>
  <si>
    <t>ATP synthase subunit e, mitochondrial OS=Homo sapiens OX=9606 GN=ATP5ME PE=1 SV=2</t>
  </si>
  <si>
    <t>ATP5ME</t>
  </si>
  <si>
    <t>P49662</t>
  </si>
  <si>
    <t>Caspase-4 OS=Homo sapiens OX=9606 GN=CASP4 PE=1 SV=1</t>
  </si>
  <si>
    <t>CASP4</t>
  </si>
  <si>
    <t>Q9NTZ6</t>
  </si>
  <si>
    <t>RNA-binding protein 12 OS=Homo sapiens OX=9606 GN=RBM12 PE=1 SV=1</t>
  </si>
  <si>
    <t>RBM12</t>
  </si>
  <si>
    <t>Q9UBW8</t>
  </si>
  <si>
    <t>COP9 signalosome complex subunit 7a OS=Homo sapiens OX=9606 GN=COPS7A PE=1 SV=1</t>
  </si>
  <si>
    <t>COPS7A</t>
  </si>
  <si>
    <t>P14854</t>
  </si>
  <si>
    <t>Cytochrome c oxidase subunit 6B1 OS=Homo sapiens OX=9606 GN=COX6B1 PE=1 SV=2</t>
  </si>
  <si>
    <t>COX6B1</t>
  </si>
  <si>
    <t>Q6PJF5</t>
  </si>
  <si>
    <t>Inactive rhomboid protein 2 OS=Homo sapiens OX=9606 GN=RHBDF2 PE=1 SV=2</t>
  </si>
  <si>
    <t>RHBDF2</t>
  </si>
  <si>
    <t>Q9NSB8</t>
  </si>
  <si>
    <t>Homer protein homolog 2 OS=Homo sapiens OX=9606 GN=HOMER2 PE=1 SV=1</t>
  </si>
  <si>
    <t>HOMER2</t>
  </si>
  <si>
    <t>P13807</t>
  </si>
  <si>
    <t>Glycogen [starch] synthase, muscle OS=Homo sapiens OX=9606 GN=GYS1 PE=1 SV=2</t>
  </si>
  <si>
    <t>GYS1</t>
  </si>
  <si>
    <t>P08621</t>
  </si>
  <si>
    <t>U1 small nuclear ribonucleoprotein 70 kDa OS=Homo sapiens OX=9606 GN=SNRNP70 PE=1 SV=2</t>
  </si>
  <si>
    <t>SNRNP70</t>
  </si>
  <si>
    <t>Q9Y4Z0</t>
  </si>
  <si>
    <t>U6 snRNA-associated Sm-like protein LSm4 OS=Homo sapiens OX=9606 GN=LSM4 PE=1 SV=1</t>
  </si>
  <si>
    <t>LSM4</t>
  </si>
  <si>
    <t>Q92614</t>
  </si>
  <si>
    <t>Unconventional myosin-XVIIIa OS=Homo sapiens OX=9606 GN=MYO18A PE=1 SV=3</t>
  </si>
  <si>
    <t>MYO18A</t>
  </si>
  <si>
    <t>Q9BVP2</t>
  </si>
  <si>
    <t>Guanine nucleotide-binding protein-like 3 OS=Homo sapiens OX=9606 GN=GNL3 PE=1 SV=2</t>
  </si>
  <si>
    <t>GNL3</t>
  </si>
  <si>
    <t>Q9BSC4</t>
  </si>
  <si>
    <t>Nucleolar protein 10 OS=Homo sapiens OX=9606 GN=NOL10 PE=1 SV=1</t>
  </si>
  <si>
    <t>NOL10</t>
  </si>
  <si>
    <t>Q9NUP9</t>
  </si>
  <si>
    <t>Protein lin-7 homolog C OS=Homo sapiens OX=9606 GN=LIN7C PE=1 SV=1</t>
  </si>
  <si>
    <t>LIN7C</t>
  </si>
  <si>
    <t>Q86VS8</t>
  </si>
  <si>
    <t>Protein Hook homolog 3 OS=Homo sapiens OX=9606 GN=HOOK3 PE=1 SV=2</t>
  </si>
  <si>
    <t>HOOK3</t>
  </si>
  <si>
    <t>Q14139</t>
  </si>
  <si>
    <t>Ubiquitin conjugation factor E4 A OS=Homo sapiens OX=9606 GN=UBE4A PE=1 SV=2</t>
  </si>
  <si>
    <t>UBE4A</t>
  </si>
  <si>
    <t>Q53S58</t>
  </si>
  <si>
    <t>Transmembrane protein 177 OS=Homo sapiens OX=9606 GN=TMEM177 PE=1 SV=1</t>
  </si>
  <si>
    <t>TMEM177</t>
  </si>
  <si>
    <t>P48059</t>
  </si>
  <si>
    <t>LIM and senescent cell antigen-like-containing domain protein 1 OS=Homo sapiens OX=9606 GN=LIMS1 PE=1 SV=4</t>
  </si>
  <si>
    <t>LIMS1</t>
  </si>
  <si>
    <t>O15270</t>
  </si>
  <si>
    <t>Serine palmitoyltransferase 2 OS=Homo sapiens OX=9606 GN=SPTLC2 PE=1 SV=1</t>
  </si>
  <si>
    <t>SPTLC2</t>
  </si>
  <si>
    <t>Q9Y2U8</t>
  </si>
  <si>
    <t>Inner nuclear membrane protein Man1 OS=Homo sapiens OX=9606 GN=LEMD3 PE=1 SV=2</t>
  </si>
  <si>
    <t>LEMD3</t>
  </si>
  <si>
    <t>P48444</t>
  </si>
  <si>
    <t>Coatomer subunit delta OS=Homo sapiens OX=9606 GN=ARCN1 PE=1 SV=1</t>
  </si>
  <si>
    <t>ARCN1</t>
  </si>
  <si>
    <t>Q9BTZ2</t>
  </si>
  <si>
    <t>Dehydrogenase/reductase SDR family member 4 OS=Homo sapiens OX=9606 GN=DHRS4 PE=1 SV=3</t>
  </si>
  <si>
    <t>DHRS4</t>
  </si>
  <si>
    <t>Q96RU3</t>
  </si>
  <si>
    <t>Formin-binding protein 1 OS=Homo sapiens OX=9606 GN=FNBP1 PE=1 SV=2</t>
  </si>
  <si>
    <t>FNBP1</t>
  </si>
  <si>
    <t>P42765</t>
  </si>
  <si>
    <t>3-ketoacyl-CoA thiolase, mitochondrial OS=Homo sapiens OX=9606 GN=ACAA2 PE=1 SV=2</t>
  </si>
  <si>
    <t>ACAA2</t>
  </si>
  <si>
    <t>P43405</t>
  </si>
  <si>
    <t>Tyrosine-protein kinase SYK OS=Homo sapiens OX=9606 GN=SYK PE=1 SV=1</t>
  </si>
  <si>
    <t>SYK</t>
  </si>
  <si>
    <t>Q12851</t>
  </si>
  <si>
    <t>Mitogen-activated protein kinase kinase kinase kinase 2 OS=Homo sapiens OX=9606 GN=MAP4K2 PE=1 SV=2</t>
  </si>
  <si>
    <t>MAP4K2</t>
  </si>
  <si>
    <t>Q9NT62</t>
  </si>
  <si>
    <t>Ubiquitin-like-conjugating enzyme ATG3 OS=Homo sapiens OX=9606 GN=ATG3 PE=1 SV=1</t>
  </si>
  <si>
    <t>ATG3</t>
  </si>
  <si>
    <t>Q13823</t>
  </si>
  <si>
    <t>Nucleolar GTP-binding protein 2 OS=Homo sapiens OX=9606 GN=GNL2 PE=1 SV=1</t>
  </si>
  <si>
    <t>GNL2</t>
  </si>
  <si>
    <t>P43304</t>
  </si>
  <si>
    <t>Glycerol-3-phosphate dehydrogenase, mitochondrial OS=Homo sapiens OX=9606 GN=GPD2 PE=1 SV=3</t>
  </si>
  <si>
    <t>GPD2</t>
  </si>
  <si>
    <t>Q9P253</t>
  </si>
  <si>
    <t>Vacuolar protein sorting-associated protein 18 homolog OS=Homo sapiens OX=9606 GN=VPS18 PE=1 SV=2</t>
  </si>
  <si>
    <t>VPS18</t>
  </si>
  <si>
    <t>Q8TD55</t>
  </si>
  <si>
    <t>Pleckstrin homology domain-containing family O member 2 OS=Homo sapiens OX=9606 GN=PLEKHO2 PE=1 SV=1</t>
  </si>
  <si>
    <t>PLEKHO2</t>
  </si>
  <si>
    <t>O43324</t>
  </si>
  <si>
    <t>Eukaryotic translation elongation factor 1 epsilon-1 OS=Homo sapiens OX=9606 GN=EEF1E1 PE=1 SV=1</t>
  </si>
  <si>
    <t>EEF1E1</t>
  </si>
  <si>
    <t>Q9H0L4</t>
  </si>
  <si>
    <t>Cleavage stimulation factor subunit 2 tau variant OS=Homo sapiens OX=9606 GN=CSTF2T PE=1 SV=1</t>
  </si>
  <si>
    <t>CSTF2T</t>
  </si>
  <si>
    <t>O00479</t>
  </si>
  <si>
    <t>High mobility group nucleosome-binding domain-containing protein 4 OS=Homo sapiens OX=9606 GN=HMGN4 PE=1 SV=3</t>
  </si>
  <si>
    <t>HMGN4</t>
  </si>
  <si>
    <t>Q9NXW2</t>
  </si>
  <si>
    <t>DnaJ homolog subfamily B member 12 OS=Homo sapiens OX=9606 GN=DNAJB12 PE=1 SV=5</t>
  </si>
  <si>
    <t>DNAJB12</t>
  </si>
  <si>
    <t>Q676U5</t>
  </si>
  <si>
    <t>Autophagy-related protein 16-1 OS=Homo sapiens OX=9606 GN=ATG16L1 PE=1 SV=2</t>
  </si>
  <si>
    <t>ATG16L1</t>
  </si>
  <si>
    <t>P17931</t>
  </si>
  <si>
    <t>Galectin-3 OS=Homo sapiens OX=9606 GN=LGALS3 PE=1 SV=5</t>
  </si>
  <si>
    <t>LGALS3</t>
  </si>
  <si>
    <t>Q92947</t>
  </si>
  <si>
    <t>Glutaryl-CoA dehydrogenase, mitochondrial OS=Homo sapiens OX=9606 GN=GCDH PE=1 SV=1</t>
  </si>
  <si>
    <t>GCDH</t>
  </si>
  <si>
    <t>Q71RC2</t>
  </si>
  <si>
    <t>La-related protein 4 OS=Homo sapiens OX=9606 GN=LARP4 PE=1 SV=3</t>
  </si>
  <si>
    <t>LARP4</t>
  </si>
  <si>
    <t>O15066</t>
  </si>
  <si>
    <t>Kinesin-like protein KIF3B OS=Homo sapiens OX=9606 GN=KIF3B PE=1 SV=1</t>
  </si>
  <si>
    <t>KIF3B</t>
  </si>
  <si>
    <t>P61225</t>
  </si>
  <si>
    <t>Ras-related protein Rap-2b OS=Homo sapiens OX=9606 GN=RAP2B PE=1 SV=1</t>
  </si>
  <si>
    <t>RAP2B</t>
  </si>
  <si>
    <t>Q8IV08</t>
  </si>
  <si>
    <t>5'-3' exonuclease PLD3 OS=Homo sapiens OX=9606 GN=PLD3 PE=1 SV=1</t>
  </si>
  <si>
    <t>PLD3</t>
  </si>
  <si>
    <t>Q16643</t>
  </si>
  <si>
    <t>Drebrin OS=Homo sapiens OX=9606 GN=DBN1 PE=1 SV=4</t>
  </si>
  <si>
    <t>DBN1</t>
  </si>
  <si>
    <t>O14639</t>
  </si>
  <si>
    <t>Actin-binding LIM protein 1 OS=Homo sapiens OX=9606 GN=ABLIM1 PE=1 SV=3</t>
  </si>
  <si>
    <t>ABLIM1</t>
  </si>
  <si>
    <t>P37287</t>
  </si>
  <si>
    <t>Phosphatidylinositol N-acetylglucosaminyltransferase subunit A OS=Homo sapiens OX=9606 GN=PIGA PE=1 SV=1</t>
  </si>
  <si>
    <t>PIGA</t>
  </si>
  <si>
    <t>Q9H000</t>
  </si>
  <si>
    <t>Probable E3 ubiquitin-protein ligase makorin-2 OS=Homo sapiens OX=9606 GN=MKRN2 PE=1 SV=2</t>
  </si>
  <si>
    <t>MKRN2</t>
  </si>
  <si>
    <t>O75746</t>
  </si>
  <si>
    <t>Calcium-binding mitochondrial carrier protein Aralar1 OS=Homo sapiens OX=9606 GN=SLC25A12 PE=1 SV=2</t>
  </si>
  <si>
    <t>SLC25A12</t>
  </si>
  <si>
    <t>Q86XP3</t>
  </si>
  <si>
    <t>ATP-dependent RNA helicase DDX42 OS=Homo sapiens OX=9606 GN=DDX42 PE=1 SV=1</t>
  </si>
  <si>
    <t>DDX42</t>
  </si>
  <si>
    <t>Q99707</t>
  </si>
  <si>
    <t>Methionine synthase OS=Homo sapiens OX=9606 GN=MTR PE=1 SV=2</t>
  </si>
  <si>
    <t>MTR</t>
  </si>
  <si>
    <t>Q9NQP4</t>
  </si>
  <si>
    <t>Prefoldin subunit 4 OS=Homo sapiens OX=9606 GN=PFDN4 PE=1 SV=1</t>
  </si>
  <si>
    <t>PFDN4</t>
  </si>
  <si>
    <t>Q9NWX5</t>
  </si>
  <si>
    <t>Ankyrin repeat and SOCS box protein 6 OS=Homo sapiens OX=9606 GN=ASB6 PE=1 SV=1</t>
  </si>
  <si>
    <t>ASB6</t>
  </si>
  <si>
    <t>Q8NEM2</t>
  </si>
  <si>
    <t>SHC SH2 domain-binding protein 1 OS=Homo sapiens OX=9606 GN=SHCBP1 PE=1 SV=3</t>
  </si>
  <si>
    <t>SHCBP1</t>
  </si>
  <si>
    <t>P53611</t>
  </si>
  <si>
    <t>Geranylgeranyl transferase type-2 subunit beta OS=Homo sapiens OX=9606 GN=RABGGTB PE=1 SV=2</t>
  </si>
  <si>
    <t>RABGGTB</t>
  </si>
  <si>
    <t>Q96M27</t>
  </si>
  <si>
    <t>Protein PRRC1 OS=Homo sapiens OX=9606 GN=PRRC1 PE=1 SV=1</t>
  </si>
  <si>
    <t>PRRC1</t>
  </si>
  <si>
    <t>Q9UL25</t>
  </si>
  <si>
    <t>Ras-related protein Rab-21 OS=Homo sapiens OX=9606 GN=RAB21 PE=1 SV=3</t>
  </si>
  <si>
    <t>RAB21</t>
  </si>
  <si>
    <t>Q8NEY8</t>
  </si>
  <si>
    <t>Periphilin-1 OS=Homo sapiens OX=9606 GN=PPHLN1 PE=1 SV=2</t>
  </si>
  <si>
    <t>PPHLN1</t>
  </si>
  <si>
    <t>Q96K58</t>
  </si>
  <si>
    <t>Zinc finger protein 668 OS=Homo sapiens OX=9606 GN=ZNF668 PE=1 SV=3</t>
  </si>
  <si>
    <t>ZNF668</t>
  </si>
  <si>
    <t>Q86UN3</t>
  </si>
  <si>
    <t>Reticulon-4 receptor-like 2 OS=Homo sapiens OX=9606 GN=RTN4RL2 PE=1 SV=1</t>
  </si>
  <si>
    <t>RTN4RL2</t>
  </si>
  <si>
    <t>Q9Y6I9</t>
  </si>
  <si>
    <t>Testis-expressed protein 264 OS=Homo sapiens OX=9606 GN=TEX264 PE=1 SV=1</t>
  </si>
  <si>
    <t>TEX264</t>
  </si>
  <si>
    <t>Q9NSP4</t>
  </si>
  <si>
    <t>Centromere protein M OS=Homo sapiens OX=9606 GN=CENPM PE=1 SV=1</t>
  </si>
  <si>
    <t>CENPM</t>
  </si>
  <si>
    <t>Q9UKV3</t>
  </si>
  <si>
    <t>Apoptotic chromatin condensation inducer in the nucleus OS=Homo sapiens OX=9606 GN=ACIN1 PE=1 SV=2</t>
  </si>
  <si>
    <t>ACIN1</t>
  </si>
  <si>
    <t>Q32P41</t>
  </si>
  <si>
    <t>tRNA (guanine(37)-N1)-methyltransferase OS=Homo sapiens OX=9606 GN=TRMT5 PE=1 SV=2</t>
  </si>
  <si>
    <t>TRMT5</t>
  </si>
  <si>
    <t>P23025</t>
  </si>
  <si>
    <t>DNA repair protein complementing XP-A cells OS=Homo sapiens OX=9606 GN=XPA PE=1 SV=1</t>
  </si>
  <si>
    <t>XPA</t>
  </si>
  <si>
    <t>Q7Z7H8</t>
  </si>
  <si>
    <t>39S ribosomal protein L10, mitochondrial OS=Homo sapiens OX=9606 GN=MRPL10 PE=1 SV=3</t>
  </si>
  <si>
    <t>MRPL10</t>
  </si>
  <si>
    <t>O75570</t>
  </si>
  <si>
    <t>Peptide chain release factor 1, mitochondrial OS=Homo sapiens OX=9606 GN=MTRF1 PE=1 SV=2</t>
  </si>
  <si>
    <t>MTRF1</t>
  </si>
  <si>
    <t>Q9NS69</t>
  </si>
  <si>
    <t>Mitochondrial import receptor subunit TOM22 homolog OS=Homo sapiens OX=9606 GN=TOMM22 PE=1 SV=3</t>
  </si>
  <si>
    <t>TOMM22</t>
  </si>
  <si>
    <t>Q9BW61</t>
  </si>
  <si>
    <t>DET1- and DDB1-associated protein 1 OS=Homo sapiens OX=9606 GN=DDA1 PE=1 SV=1</t>
  </si>
  <si>
    <t>DDA1</t>
  </si>
  <si>
    <t>Q6P3W7</t>
  </si>
  <si>
    <t>SCY1-like protein 2 OS=Homo sapiens OX=9606 GN=SCYL2 PE=1 SV=1</t>
  </si>
  <si>
    <t>SCYL2</t>
  </si>
  <si>
    <t>Q8TEQ8</t>
  </si>
  <si>
    <t>GPI ethanolamine phosphate transferase 3 OS=Homo sapiens OX=9606 GN=PIGO PE=1 SV=3</t>
  </si>
  <si>
    <t>PIGO</t>
  </si>
  <si>
    <t>P07203</t>
  </si>
  <si>
    <t>Glutathione peroxidase 1 OS=Homo sapiens OX=9606 GN=GPX1 PE=1 SV=4</t>
  </si>
  <si>
    <t>GPX1</t>
  </si>
  <si>
    <t>Q92556</t>
  </si>
  <si>
    <t>Engulfment and cell motility protein 1 OS=Homo sapiens OX=9606 GN=ELMO1 PE=1 SV=2</t>
  </si>
  <si>
    <t>ELMO1</t>
  </si>
  <si>
    <t>Q4KMP7</t>
  </si>
  <si>
    <t>TBC1 domain family member 10B OS=Homo sapiens OX=9606 GN=TBC1D10B PE=1 SV=3</t>
  </si>
  <si>
    <t>TBC1D10B</t>
  </si>
  <si>
    <t>Q14746</t>
  </si>
  <si>
    <t>Conserved oligomeric Golgi complex subunit 2 OS=Homo sapiens OX=9606 GN=COG2 PE=1 SV=1</t>
  </si>
  <si>
    <t>COG2</t>
  </si>
  <si>
    <t>Q9BZL6</t>
  </si>
  <si>
    <t>Serine/threonine-protein kinase D2 OS=Homo sapiens OX=9606 GN=PRKD2 PE=1 SV=3</t>
  </si>
  <si>
    <t>PRKD2</t>
  </si>
  <si>
    <t>Q9C0E2</t>
  </si>
  <si>
    <t>Exportin-4 OS=Homo sapiens OX=9606 GN=XPO4 PE=1 SV=2</t>
  </si>
  <si>
    <t>XPO4</t>
  </si>
  <si>
    <t>Q9ULV4</t>
  </si>
  <si>
    <t>Coronin-1C OS=Homo sapiens OX=9606 GN=CORO1C PE=1 SV=1</t>
  </si>
  <si>
    <t>CORO1C</t>
  </si>
  <si>
    <t>Q9Y230</t>
  </si>
  <si>
    <t>RuvB-like 2 OS=Homo sapiens OX=9606 GN=RUVBL2 PE=1 SV=3</t>
  </si>
  <si>
    <t>RUVBL2</t>
  </si>
  <si>
    <t>Q14241</t>
  </si>
  <si>
    <t>Elongin-A OS=Homo sapiens OX=9606 GN=ELOA PE=1 SV=2</t>
  </si>
  <si>
    <t>ELOA</t>
  </si>
  <si>
    <t>Q9NWS8</t>
  </si>
  <si>
    <t>Required for meiotic nuclear division protein 1 homolog OS=Homo sapiens OX=9606 GN=RMND1 PE=1 SV=2</t>
  </si>
  <si>
    <t>RMND1</t>
  </si>
  <si>
    <t>Q9NQ34</t>
  </si>
  <si>
    <t>Transmembrane protein 9B OS=Homo sapiens OX=9606 GN=TMEM9B PE=1 SV=1</t>
  </si>
  <si>
    <t>TMEM9B</t>
  </si>
  <si>
    <t>Q5T9A4</t>
  </si>
  <si>
    <t>ATPase family AAA domain-containing protein 3B OS=Homo sapiens OX=9606 GN=ATAD3B PE=1 SV=1</t>
  </si>
  <si>
    <t>ATAD3B</t>
  </si>
  <si>
    <t>Q9UJ41</t>
  </si>
  <si>
    <t>Rab5 GDP/GTP exchange factor OS=Homo sapiens OX=9606 GN=RABGEF1 PE=1 SV=3</t>
  </si>
  <si>
    <t>RABGEF1</t>
  </si>
  <si>
    <t>O15020</t>
  </si>
  <si>
    <t>Spectrin beta chain, non-erythrocytic 2 OS=Homo sapiens OX=9606 GN=SPTBN2 PE=1 SV=3</t>
  </si>
  <si>
    <t>SPTBN2</t>
  </si>
  <si>
    <t>P15529</t>
  </si>
  <si>
    <t>Membrane cofactor protein OS=Homo sapiens OX=9606 GN=CD46 PE=1 SV=3</t>
  </si>
  <si>
    <t>CD46</t>
  </si>
  <si>
    <t>Q9H5Z1</t>
  </si>
  <si>
    <t>Probable ATP-dependent RNA helicase DHX35 OS=Homo sapiens OX=9606 GN=DHX35 PE=1 SV=2</t>
  </si>
  <si>
    <t>DHX35</t>
  </si>
  <si>
    <t>Q9BVK8</t>
  </si>
  <si>
    <t>Transmembrane protein 147 OS=Homo sapiens OX=9606 GN=TMEM147 PE=1 SV=1</t>
  </si>
  <si>
    <t>TMEM147</t>
  </si>
  <si>
    <t>Q9H845</t>
  </si>
  <si>
    <t>Complex I assembly factor ACAD9, mitochondrial OS=Homo sapiens OX=9606 GN=ACAD9 PE=1 SV=1</t>
  </si>
  <si>
    <t>ACAD9</t>
  </si>
  <si>
    <t>P46087</t>
  </si>
  <si>
    <t>Probable 28S rRNA (cytosine(4447)-C(5))-methyltransferase OS=Homo sapiens OX=9606 GN=NOP2 PE=1 SV=2</t>
  </si>
  <si>
    <t>NOP2</t>
  </si>
  <si>
    <t>P53609</t>
  </si>
  <si>
    <t>Geranylgeranyl transferase type-1 subunit beta OS=Homo sapiens OX=9606 GN=PGGT1B PE=1 SV=2</t>
  </si>
  <si>
    <t>PGGT1B</t>
  </si>
  <si>
    <t>Q96CS3</t>
  </si>
  <si>
    <t>FAS-associated factor 2 OS=Homo sapiens OX=9606 GN=FAF2 PE=1 SV=2</t>
  </si>
  <si>
    <t>FAF2</t>
  </si>
  <si>
    <t>Q9NX40</t>
  </si>
  <si>
    <t>OCIA domain-containing protein 1 OS=Homo sapiens OX=9606 GN=OCIAD1 PE=1 SV=1</t>
  </si>
  <si>
    <t>OCIAD1</t>
  </si>
  <si>
    <t>Q9NWV8</t>
  </si>
  <si>
    <t>BRISC and BRCA1-A complex member 1 OS=Homo sapiens OX=9606 GN=BABAM1 PE=1 SV=1</t>
  </si>
  <si>
    <t>BABAM1</t>
  </si>
  <si>
    <t>P19387</t>
  </si>
  <si>
    <t>DNA-directed RNA polymerase II subunit RPB3 OS=Homo sapiens OX=9606 GN=POLR2C PE=1 SV=2</t>
  </si>
  <si>
    <t>POLR2C</t>
  </si>
  <si>
    <t>Q2TB10</t>
  </si>
  <si>
    <t>Zinc finger protein 800 OS=Homo sapiens OX=9606 GN=ZNF800 PE=1 SV=1</t>
  </si>
  <si>
    <t>ZNF800</t>
  </si>
  <si>
    <t>P55263</t>
  </si>
  <si>
    <t>Adenosine kinase OS=Homo sapiens OX=9606 GN=ADK PE=1 SV=2</t>
  </si>
  <si>
    <t>ADK</t>
  </si>
  <si>
    <t>Q01130</t>
  </si>
  <si>
    <t>Serine/arginine-rich splicing factor 2 OS=Homo sapiens OX=9606 GN=SRSF2 PE=1 SV=4</t>
  </si>
  <si>
    <t>SRSF2</t>
  </si>
  <si>
    <t>O43242</t>
  </si>
  <si>
    <t>26S proteasome non-ATPase regulatory subunit 3 OS=Homo sapiens OX=9606 GN=PSMD3 PE=1 SV=2</t>
  </si>
  <si>
    <t>PSMD3</t>
  </si>
  <si>
    <t>Q9Y2D5</t>
  </si>
  <si>
    <t>A-kinase anchor protein 2 OS=Homo sapiens OX=9606 GN=AKAP2 PE=1 SV=3</t>
  </si>
  <si>
    <t>AKAP2</t>
  </si>
  <si>
    <t>Q96EV2</t>
  </si>
  <si>
    <t>RNA-binding protein 33 OS=Homo sapiens OX=9606 GN=RBM33 PE=1 SV=3</t>
  </si>
  <si>
    <t>RBM33</t>
  </si>
  <si>
    <t>Q16666</t>
  </si>
  <si>
    <t>Gamma-interferon-inducible protein 16 OS=Homo sapiens OX=9606 GN=IFI16 PE=1 SV=3</t>
  </si>
  <si>
    <t>IFI16</t>
  </si>
  <si>
    <t>O00399</t>
  </si>
  <si>
    <t>Dynactin subunit 6 OS=Homo sapiens OX=9606 GN=DCTN6 PE=1 SV=1</t>
  </si>
  <si>
    <t>DCTN6</t>
  </si>
  <si>
    <t>Q3KRA9</t>
  </si>
  <si>
    <t>Alpha-ketoglutarate-dependent dioxygenase alkB homolog 6 OS=Homo sapiens OX=9606 GN=ALKBH6 PE=1 SV=2</t>
  </si>
  <si>
    <t>ALKBH6</t>
  </si>
  <si>
    <t>Q99613</t>
  </si>
  <si>
    <t>Eukaryotic translation initiation factor 3 subunit C OS=Homo sapiens OX=9606 GN=EIF3C PE=1 SV=1</t>
  </si>
  <si>
    <t>EIF3C</t>
  </si>
  <si>
    <t>Q9NP97</t>
  </si>
  <si>
    <t>Dynein light chain roadblock-type 1 OS=Homo sapiens OX=9606 GN=DYNLRB1 PE=1 SV=3</t>
  </si>
  <si>
    <t>DYNLRB1</t>
  </si>
  <si>
    <t>Q8NHH9</t>
  </si>
  <si>
    <t>Atlastin-2 OS=Homo sapiens OX=9606 GN=ATL2 PE=1 SV=2</t>
  </si>
  <si>
    <t>ATL2</t>
  </si>
  <si>
    <t>O95563</t>
  </si>
  <si>
    <t>Mitochondrial pyruvate carrier 2 OS=Homo sapiens OX=9606 GN=MPC2 PE=1 SV=1</t>
  </si>
  <si>
    <t>MPC2</t>
  </si>
  <si>
    <t>P23919</t>
  </si>
  <si>
    <t>Thymidylate kinase OS=Homo sapiens OX=9606 GN=DTYMK PE=1 SV=4</t>
  </si>
  <si>
    <t>DTYMK</t>
  </si>
  <si>
    <t>Q9BTX1</t>
  </si>
  <si>
    <t>Nucleoporin NDC1 OS=Homo sapiens OX=9606 GN=NDC1 PE=1 SV=2</t>
  </si>
  <si>
    <t>NDC1</t>
  </si>
  <si>
    <t>Q13232</t>
  </si>
  <si>
    <t>Nucleoside diphosphate kinase 3 OS=Homo sapiens OX=9606 GN=NME3 PE=1 SV=2</t>
  </si>
  <si>
    <t>NME3</t>
  </si>
  <si>
    <t>Q8NEJ9</t>
  </si>
  <si>
    <t>Neuroguidin OS=Homo sapiens OX=9606 GN=NGDN PE=1 SV=1</t>
  </si>
  <si>
    <t>NGDN</t>
  </si>
  <si>
    <t>Q8TCG1</t>
  </si>
  <si>
    <t>Protein CIP2A OS=Homo sapiens OX=9606 GN=CIP2A PE=1 SV=2</t>
  </si>
  <si>
    <t>CIP2A</t>
  </si>
  <si>
    <t>P67936</t>
  </si>
  <si>
    <t>Tropomyosin alpha-4 chain OS=Homo sapiens OX=9606 GN=TPM4 PE=1 SV=3</t>
  </si>
  <si>
    <t>TPM4</t>
  </si>
  <si>
    <t>O60547</t>
  </si>
  <si>
    <t>GDP-mannose 4,6 dehydratase OS=Homo sapiens OX=9606 GN=GMDS PE=1 SV=1</t>
  </si>
  <si>
    <t>GMDS</t>
  </si>
  <si>
    <t>P78417</t>
  </si>
  <si>
    <t>Glutathione S-transferase omega-1 OS=Homo sapiens OX=9606 GN=GSTO1 PE=1 SV=2</t>
  </si>
  <si>
    <t>GSTO1</t>
  </si>
  <si>
    <t>A6NC98</t>
  </si>
  <si>
    <t>Coiled-coil domain-containing protein 88B OS=Homo sapiens OX=9606 GN=CCDC88B PE=1 SV=1</t>
  </si>
  <si>
    <t>CCDC88B</t>
  </si>
  <si>
    <t>Q9HAH7</t>
  </si>
  <si>
    <t>Probable fibrosin-1 OS=Homo sapiens OX=9606 GN=FBRS PE=1 SV=3</t>
  </si>
  <si>
    <t>FBRS</t>
  </si>
  <si>
    <t>P35249</t>
  </si>
  <si>
    <t>Replication factor C subunit 4 OS=Homo sapiens OX=9606 GN=RFC4 PE=1 SV=2</t>
  </si>
  <si>
    <t>RFC4</t>
  </si>
  <si>
    <t>Q9Y4D7</t>
  </si>
  <si>
    <t>Plexin-D1 OS=Homo sapiens OX=9606 GN=PLXND1 PE=1 SV=3</t>
  </si>
  <si>
    <t>PLXND1</t>
  </si>
  <si>
    <t>P00734</t>
  </si>
  <si>
    <t>Prothrombin OS=Homo sapiens OX=9606 GN=F2 PE=1 SV=2</t>
  </si>
  <si>
    <t>F2</t>
  </si>
  <si>
    <t>Q01081</t>
  </si>
  <si>
    <t>Splicing factor U2AF 35 kDa subunit OS=Homo sapiens OX=9606 GN=U2AF1 PE=1 SV=3</t>
  </si>
  <si>
    <t>U2AF1</t>
  </si>
  <si>
    <t>Q14978</t>
  </si>
  <si>
    <t>Nucleolar and coiled-body phosphoprotein 1 OS=Homo sapiens OX=9606 GN=NOLC1 PE=1 SV=2</t>
  </si>
  <si>
    <t>NOLC1</t>
  </si>
  <si>
    <t>O60869</t>
  </si>
  <si>
    <t>Endothelial differentiation-related factor 1 OS=Homo sapiens OX=9606 GN=EDF1 PE=1 SV=1</t>
  </si>
  <si>
    <t>EDF1</t>
  </si>
  <si>
    <t>Q4G0N4</t>
  </si>
  <si>
    <t>NAD kinase 2, mitochondrial OS=Homo sapiens OX=9606 GN=NADK2 PE=1 SV=2</t>
  </si>
  <si>
    <t>NADK2</t>
  </si>
  <si>
    <t>P06493</t>
  </si>
  <si>
    <t>Cyclin-dependent kinase 1 OS=Homo sapiens OX=9606 GN=CDK1 PE=1 SV=3</t>
  </si>
  <si>
    <t>CDK1</t>
  </si>
  <si>
    <t>O14681</t>
  </si>
  <si>
    <t>Etoposide-induced protein 2.4 homolog OS=Homo sapiens OX=9606 GN=EI24 PE=1 SV=4</t>
  </si>
  <si>
    <t>EI24</t>
  </si>
  <si>
    <t>O43615</t>
  </si>
  <si>
    <t>Mitochondrial import inner membrane translocase subunit TIM44 OS=Homo sapiens OX=9606 GN=TIMM44 PE=1 SV=2</t>
  </si>
  <si>
    <t>TIMM44</t>
  </si>
  <si>
    <t>O00303</t>
  </si>
  <si>
    <t>Eukaryotic translation initiation factor 3 subunit F OS=Homo sapiens OX=9606 GN=EIF3F PE=1 SV=1</t>
  </si>
  <si>
    <t>EIF3F</t>
  </si>
  <si>
    <t>Q8WUA2</t>
  </si>
  <si>
    <t>Peptidyl-prolyl cis-trans isomerase-like 4 OS=Homo sapiens OX=9606 GN=PPIL4 PE=1 SV=1</t>
  </si>
  <si>
    <t>PPIL4</t>
  </si>
  <si>
    <t>Q8N766</t>
  </si>
  <si>
    <t>ER membrane protein complex subunit 1 OS=Homo sapiens OX=9606 GN=EMC1 PE=1 SV=1</t>
  </si>
  <si>
    <t>EMC1</t>
  </si>
  <si>
    <t>P45973</t>
  </si>
  <si>
    <t>Chromobox protein homolog 5 OS=Homo sapiens OX=9606 GN=CBX5 PE=1 SV=1</t>
  </si>
  <si>
    <t>CBX5</t>
  </si>
  <si>
    <t>Q969N2</t>
  </si>
  <si>
    <t>GPI transamidase component PIG-T OS=Homo sapiens OX=9606 GN=PIGT PE=1 SV=1</t>
  </si>
  <si>
    <t>PIGT</t>
  </si>
  <si>
    <t>Q96NB3</t>
  </si>
  <si>
    <t>Zinc finger protein 830 OS=Homo sapiens OX=9606 GN=ZNF830 PE=1 SV=2</t>
  </si>
  <si>
    <t>ZNF830</t>
  </si>
  <si>
    <t>Q9BSV6</t>
  </si>
  <si>
    <t>tRNA-splicing endonuclease subunit Sen34 OS=Homo sapiens OX=9606 GN=TSEN34 PE=1 SV=1</t>
  </si>
  <si>
    <t>TSEN34</t>
  </si>
  <si>
    <t>O95154</t>
  </si>
  <si>
    <t>Aflatoxin B1 aldehyde reductase member 3 OS=Homo sapiens OX=9606 GN=AKR7A3 PE=1 SV=2</t>
  </si>
  <si>
    <t>AKR7A3</t>
  </si>
  <si>
    <t>Q06210</t>
  </si>
  <si>
    <t>Glutamine--fructose-6-phosphate aminotransferase [isomerizing] 1 OS=Homo sapiens OX=9606 GN=GFPT1 PE=1 SV=3</t>
  </si>
  <si>
    <t>GFPT1</t>
  </si>
  <si>
    <t>Q8N823</t>
  </si>
  <si>
    <t>Zinc finger protein 611 OS=Homo sapiens OX=9606 GN=ZNF611 PE=1 SV=2</t>
  </si>
  <si>
    <t>ZNF611</t>
  </si>
  <si>
    <t>Q9P013</t>
  </si>
  <si>
    <t>Spliceosome-associated protein CWC15 homolog OS=Homo sapiens OX=9606 GN=CWC15 PE=1 SV=2</t>
  </si>
  <si>
    <t>CWC15</t>
  </si>
  <si>
    <t>Q86U86</t>
  </si>
  <si>
    <t>Protein polybromo-1 OS=Homo sapiens OX=9606 GN=PBRM1 PE=1 SV=1</t>
  </si>
  <si>
    <t>PBRM1</t>
  </si>
  <si>
    <t>O60930</t>
  </si>
  <si>
    <t>Ribonuclease H1 OS=Homo sapiens OX=9606 GN=RNASEH1 PE=1 SV=2</t>
  </si>
  <si>
    <t>RNASEH1</t>
  </si>
  <si>
    <t>P41236</t>
  </si>
  <si>
    <t>Protein phosphatase inhibitor 2 OS=Homo sapiens OX=9606 GN=PPP1R2 PE=1 SV=2</t>
  </si>
  <si>
    <t>PPP1R2</t>
  </si>
  <si>
    <t>Q9NRX4</t>
  </si>
  <si>
    <t>14 kDa phosphohistidine phosphatase OS=Homo sapiens OX=9606 GN=PHPT1 PE=1 SV=1</t>
  </si>
  <si>
    <t>PHPT1</t>
  </si>
  <si>
    <t>Q5M775</t>
  </si>
  <si>
    <t>Cytospin-B OS=Homo sapiens OX=9606 GN=SPECC1 PE=1 SV=1</t>
  </si>
  <si>
    <t>SPECC1</t>
  </si>
  <si>
    <t>Q14527</t>
  </si>
  <si>
    <t>Helicase-like transcription factor OS=Homo sapiens OX=9606 GN=HLTF PE=1 SV=2</t>
  </si>
  <si>
    <t>HLTF</t>
  </si>
  <si>
    <t>Q6UXV4</t>
  </si>
  <si>
    <t>MICOS complex subunit MIC27 OS=Homo sapiens OX=9606 GN=APOOL PE=1 SV=1</t>
  </si>
  <si>
    <t>APOOL</t>
  </si>
  <si>
    <t>Q9BQP7</t>
  </si>
  <si>
    <t>Mitochondrial genome maintenance exonuclease 1 OS=Homo sapiens OX=9606 GN=MGME1 PE=1 SV=1</t>
  </si>
  <si>
    <t>MGME1</t>
  </si>
  <si>
    <t>Q14689</t>
  </si>
  <si>
    <t>Disco-interacting protein 2 homolog A OS=Homo sapiens OX=9606 GN=DIP2A PE=1 SV=2</t>
  </si>
  <si>
    <t>DIP2A</t>
  </si>
  <si>
    <t>Q6IC98</t>
  </si>
  <si>
    <t>GRAM domain-containing protein 4 OS=Homo sapiens OX=9606 GN=GRAMD4 PE=1 SV=1</t>
  </si>
  <si>
    <t>GRAMD4</t>
  </si>
  <si>
    <t>Q96GX9</t>
  </si>
  <si>
    <t>Methylthioribulose-1-phosphate dehydratase OS=Homo sapiens OX=9606 GN=APIP PE=1 SV=1</t>
  </si>
  <si>
    <t>APIP</t>
  </si>
  <si>
    <t>Q9Y679</t>
  </si>
  <si>
    <t>Ancient ubiquitous protein 1 OS=Homo sapiens OX=9606 GN=AUP1 PE=1 SV=2</t>
  </si>
  <si>
    <t>AUP1</t>
  </si>
  <si>
    <t>P40429</t>
  </si>
  <si>
    <t>60S ribosomal protein L13a OS=Homo sapiens OX=9606 GN=RPL13A PE=1 SV=2</t>
  </si>
  <si>
    <t>RPL13A</t>
  </si>
  <si>
    <t>O43493</t>
  </si>
  <si>
    <t>Trans-Golgi network integral membrane protein 2 OS=Homo sapiens OX=9606 GN=TGOLN2 PE=1 SV=4</t>
  </si>
  <si>
    <t>TGOLN2</t>
  </si>
  <si>
    <t>Q8IXT5</t>
  </si>
  <si>
    <t>RNA-binding protein 12B OS=Homo sapiens OX=9606 GN=RBM12B PE=1 SV=2</t>
  </si>
  <si>
    <t>RBM12B</t>
  </si>
  <si>
    <t>Q8N0T1</t>
  </si>
  <si>
    <t>Ribosomal biogenesis factor OS=Homo sapiens OX=9606 GN=RBIS PE=1 SV=4</t>
  </si>
  <si>
    <t>RBIS</t>
  </si>
  <si>
    <t>P62750</t>
  </si>
  <si>
    <t>60S ribosomal protein L23a OS=Homo sapiens OX=9606 GN=RPL23A PE=1 SV=1</t>
  </si>
  <si>
    <t>RPL23A</t>
  </si>
  <si>
    <t>Q9H488</t>
  </si>
  <si>
    <t>GDP-fucose protein O-fucosyltransferase 1 OS=Homo sapiens OX=9606 GN=POFUT1 PE=1 SV=1</t>
  </si>
  <si>
    <t>POFUT1</t>
  </si>
  <si>
    <t>Q13362</t>
  </si>
  <si>
    <t>Serine/threonine-protein phosphatase 2A 56 kDa regulatory subunit gamma isoform OS=Homo sapiens OX=9606 GN=PPP2R5C PE=1 SV=3</t>
  </si>
  <si>
    <t>PPP2R5C</t>
  </si>
  <si>
    <t>Q96CV9</t>
  </si>
  <si>
    <t>Optineurin OS=Homo sapiens OX=9606 GN=OPTN PE=1 SV=3</t>
  </si>
  <si>
    <t>OPTN</t>
  </si>
  <si>
    <t>P42166</t>
  </si>
  <si>
    <t>Lamina-associated polypeptide 2, isoform alpha OS=Homo sapiens OX=9606 GN=TMPO PE=1 SV=2</t>
  </si>
  <si>
    <t>TMPO</t>
  </si>
  <si>
    <t>Q96EQ0</t>
  </si>
  <si>
    <t>Small glutamine-rich tetratricopeptide repeat-containing protein beta OS=Homo sapiens OX=9606 GN=SGTB PE=1 SV=1</t>
  </si>
  <si>
    <t>SGTB</t>
  </si>
  <si>
    <t>Q96Q11</t>
  </si>
  <si>
    <t>CCA tRNA nucleotidyltransferase 1, mitochondrial OS=Homo sapiens OX=9606 GN=TRNT1 PE=1 SV=2</t>
  </si>
  <si>
    <t>TRNT1</t>
  </si>
  <si>
    <t>Q9HAF1</t>
  </si>
  <si>
    <t>Chromatin modification-related protein MEAF6 OS=Homo sapiens OX=9606 GN=MEAF6 PE=1 SV=1</t>
  </si>
  <si>
    <t>MEAF6</t>
  </si>
  <si>
    <t>O60664</t>
  </si>
  <si>
    <t>Perilipin-3 OS=Homo sapiens OX=9606 GN=PLIN3 PE=1 SV=3</t>
  </si>
  <si>
    <t>PLIN3</t>
  </si>
  <si>
    <t>Q9BQ70</t>
  </si>
  <si>
    <t>Transcription factor 25 OS=Homo sapiens OX=9606 GN=TCF25 PE=1 SV=1</t>
  </si>
  <si>
    <t>TCF25</t>
  </si>
  <si>
    <t>P05387</t>
  </si>
  <si>
    <t>60S acidic ribosomal protein P2 OS=Homo sapiens OX=9606 GN=RPLP2 PE=1 SV=1</t>
  </si>
  <si>
    <t>RPLP2</t>
  </si>
  <si>
    <t>Q86XK2</t>
  </si>
  <si>
    <t>F-box only protein 11 OS=Homo sapiens OX=9606 GN=FBXO11 PE=1 SV=3</t>
  </si>
  <si>
    <t>FBXO11</t>
  </si>
  <si>
    <t>O14593</t>
  </si>
  <si>
    <t>DNA-binding protein RFXANK OS=Homo sapiens OX=9606 GN=RFXANK PE=1 SV=2</t>
  </si>
  <si>
    <t>RFXANK</t>
  </si>
  <si>
    <t>Q16795</t>
  </si>
  <si>
    <t>NADH dehydrogenase [ubiquinone] 1 alpha subcomplex subunit 9, mitochondrial OS=Homo sapiens OX=9606 GN=NDUFA9 PE=1 SV=2</t>
  </si>
  <si>
    <t>NDUFA9</t>
  </si>
  <si>
    <t>Q8N720</t>
  </si>
  <si>
    <t>Zinc finger protein 655 OS=Homo sapiens OX=9606 GN=ZNF655 PE=1 SV=3</t>
  </si>
  <si>
    <t>ZNF655</t>
  </si>
  <si>
    <t>O43815</t>
  </si>
  <si>
    <t>Striatin OS=Homo sapiens OX=9606 GN=STRN PE=1 SV=4</t>
  </si>
  <si>
    <t>STRN</t>
  </si>
  <si>
    <t>Q9NRG9</t>
  </si>
  <si>
    <t>Aladin OS=Homo sapiens OX=9606 GN=AAAS PE=1 SV=1</t>
  </si>
  <si>
    <t>AAAS</t>
  </si>
  <si>
    <t>Q96T76</t>
  </si>
  <si>
    <t>MMS19 nucleotide excision repair protein homolog OS=Homo sapiens OX=9606 GN=MMS19 PE=1 SV=2</t>
  </si>
  <si>
    <t>MMS19</t>
  </si>
  <si>
    <t>Q9UGU0</t>
  </si>
  <si>
    <t>Transcription factor 20 OS=Homo sapiens OX=9606 GN=TCF20 PE=1 SV=3</t>
  </si>
  <si>
    <t>TCF20</t>
  </si>
  <si>
    <t>Q14103</t>
  </si>
  <si>
    <t>Heterogeneous nuclear ribonucleoprotein D0 OS=Homo sapiens OX=9606 GN=HNRNPD PE=1 SV=1</t>
  </si>
  <si>
    <t>HNRNPD</t>
  </si>
  <si>
    <t>Q9H5U6</t>
  </si>
  <si>
    <t>rRNA N6-adenosine-methyltransferase ZCCHC4 OS=Homo sapiens OX=9606 GN=ZCCHC4 PE=1 SV=3</t>
  </si>
  <si>
    <t>ZCCHC4</t>
  </si>
  <si>
    <t>P18031</t>
  </si>
  <si>
    <t>Tyrosine-protein phosphatase non-receptor type 1 OS=Homo sapiens OX=9606 GN=PTPN1 PE=1 SV=1</t>
  </si>
  <si>
    <t>PTPN1</t>
  </si>
  <si>
    <t>Q2PZI1</t>
  </si>
  <si>
    <t>Probable C-mannosyltransferase DPY19L1 OS=Homo sapiens OX=9606 GN=DPY19L1 PE=2 SV=1</t>
  </si>
  <si>
    <t>DPY19L1</t>
  </si>
  <si>
    <t>O94762</t>
  </si>
  <si>
    <t>ATP-dependent DNA helicase Q5 OS=Homo sapiens OX=9606 GN=RECQL5 PE=1 SV=2</t>
  </si>
  <si>
    <t>RECQL5</t>
  </si>
  <si>
    <t>Q9HAW4</t>
  </si>
  <si>
    <t>Claspin OS=Homo sapiens OX=9606 GN=CLSPN PE=1 SV=3</t>
  </si>
  <si>
    <t>CLSPN</t>
  </si>
  <si>
    <t>Q9H4G0</t>
  </si>
  <si>
    <t>Band 4.1-like protein 1 OS=Homo sapiens OX=9606 GN=EPB41L1 PE=1 SV=2</t>
  </si>
  <si>
    <t>EPB41L1</t>
  </si>
  <si>
    <t>O43826</t>
  </si>
  <si>
    <t>Glucose-6-phosphate exchanger SLC37A4 OS=Homo sapiens OX=9606 GN=SLC37A4 PE=1 SV=1</t>
  </si>
  <si>
    <t>SLC37A4</t>
  </si>
  <si>
    <t>P27144</t>
  </si>
  <si>
    <t>Adenylate kinase 4, mitochondrial OS=Homo sapiens OX=9606 GN=AK4 PE=1 SV=1</t>
  </si>
  <si>
    <t>AK4</t>
  </si>
  <si>
    <t>Q02818</t>
  </si>
  <si>
    <t>Nucleobindin-1 OS=Homo sapiens OX=9606 GN=NUCB1 PE=1 SV=4</t>
  </si>
  <si>
    <t>NUCB1</t>
  </si>
  <si>
    <t>Q13029</t>
  </si>
  <si>
    <t>PR domain zinc finger protein 2 OS=Homo sapiens OX=9606 GN=PRDM2 PE=1 SV=3</t>
  </si>
  <si>
    <t>PRDM2</t>
  </si>
  <si>
    <t>Q15532</t>
  </si>
  <si>
    <t>Protein SSXT OS=Homo sapiens OX=9606 GN=SS18 PE=1 SV=3</t>
  </si>
  <si>
    <t>SS18</t>
  </si>
  <si>
    <t>Q9P035</t>
  </si>
  <si>
    <t>Very-long-chain (3R)-3-hydroxyacyl-CoA dehydratase 3 OS=Homo sapiens OX=9606 GN=HACD3 PE=1 SV=2</t>
  </si>
  <si>
    <t>HACD3</t>
  </si>
  <si>
    <t>O75521</t>
  </si>
  <si>
    <t>Enoyl-CoA delta isomerase 2, mitochondrial OS=Homo sapiens OX=9606 GN=ECI2 PE=1 SV=4</t>
  </si>
  <si>
    <t>ECI2</t>
  </si>
  <si>
    <t>Q86UP2</t>
  </si>
  <si>
    <t>Kinectin OS=Homo sapiens OX=9606 GN=KTN1 PE=1 SV=1</t>
  </si>
  <si>
    <t>KTN1</t>
  </si>
  <si>
    <t>Q02224</t>
  </si>
  <si>
    <t>Centromere-associated protein E OS=Homo sapiens OX=9606 GN=CENPE PE=1 SV=2</t>
  </si>
  <si>
    <t>CENPE</t>
  </si>
  <si>
    <t>Q8TAD8</t>
  </si>
  <si>
    <t>Smad nuclear-interacting protein 1 OS=Homo sapiens OX=9606 GN=SNIP1 PE=1 SV=1</t>
  </si>
  <si>
    <t>SNIP1</t>
  </si>
  <si>
    <t>Q9Y6D9</t>
  </si>
  <si>
    <t>Mitotic spindle assembly checkpoint protein MAD1 OS=Homo sapiens OX=9606 GN=MAD1L1 PE=1 SV=2</t>
  </si>
  <si>
    <t>MAD1L1</t>
  </si>
  <si>
    <t>Q86YT6</t>
  </si>
  <si>
    <t>E3 ubiquitin-protein ligase MIB1 OS=Homo sapiens OX=9606 GN=MIB1 PE=1 SV=1</t>
  </si>
  <si>
    <t>MIB1</t>
  </si>
  <si>
    <t>Q96JC1</t>
  </si>
  <si>
    <t>Vam6/Vps39-like protein OS=Homo sapiens OX=9606 GN=VPS39 PE=1 SV=2</t>
  </si>
  <si>
    <t>VPS39</t>
  </si>
  <si>
    <t>P28066</t>
  </si>
  <si>
    <t>Proteasome subunit alpha type-5 OS=Homo sapiens OX=9606 GN=PSMA5 PE=1 SV=3</t>
  </si>
  <si>
    <t>PSMA5</t>
  </si>
  <si>
    <t>Q9Y613</t>
  </si>
  <si>
    <t>FH1/FH2 domain-containing protein 1 OS=Homo sapiens OX=9606 GN=FHOD1 PE=1 SV=3</t>
  </si>
  <si>
    <t>FHOD1</t>
  </si>
  <si>
    <t>Q86Y79</t>
  </si>
  <si>
    <t>Probable peptidyl-tRNA hydrolase OS=Homo sapiens OX=9606 GN=PTRH1 PE=1 SV=1</t>
  </si>
  <si>
    <t>PTRH1</t>
  </si>
  <si>
    <t>Q6P4Q7</t>
  </si>
  <si>
    <t>Metal transporter CNNM4 OS=Homo sapiens OX=9606 GN=CNNM4 PE=1 SV=3</t>
  </si>
  <si>
    <t>CNNM4</t>
  </si>
  <si>
    <t>Q6PHR2</t>
  </si>
  <si>
    <t>Serine/threonine-protein kinase ULK3 OS=Homo sapiens OX=9606 GN=ULK3 PE=1 SV=2</t>
  </si>
  <si>
    <t>ULK3</t>
  </si>
  <si>
    <t>O43399</t>
  </si>
  <si>
    <t>Tumor protein D54 OS=Homo sapiens OX=9606 GN=TPD52L2 PE=1 SV=2</t>
  </si>
  <si>
    <t>TPD52L2</t>
  </si>
  <si>
    <t>Q8WYJ6</t>
  </si>
  <si>
    <t>Septin-1 OS=Homo sapiens OX=9606 GN=SEPTIN1 PE=1 SV=2</t>
  </si>
  <si>
    <t>SEPTIN1</t>
  </si>
  <si>
    <t>Q15075</t>
  </si>
  <si>
    <t>Early endosome antigen 1 OS=Homo sapiens OX=9606 GN=EEA1 PE=1 SV=2</t>
  </si>
  <si>
    <t>EEA1</t>
  </si>
  <si>
    <t>Q99755</t>
  </si>
  <si>
    <t>Phosphatidylinositol 4-phosphate 5-kinase type-1 alpha OS=Homo sapiens OX=9606 GN=PIP5K1A PE=1 SV=1</t>
  </si>
  <si>
    <t>PIP5K1A</t>
  </si>
  <si>
    <t>Q96I99</t>
  </si>
  <si>
    <t>Succinate--CoA ligase [GDP-forming] subunit beta, mitochondrial OS=Homo sapiens OX=9606 GN=SUCLG2 PE=1 SV=2</t>
  </si>
  <si>
    <t>SUCLG2</t>
  </si>
  <si>
    <t>Q9H3H5</t>
  </si>
  <si>
    <t>UDP-N-acetylglucosamine--dolichyl-phosphate N-acetylglucosaminephosphotransferase OS=Homo sapiens OX=9606 GN=DPAGT1 PE=1 SV=2</t>
  </si>
  <si>
    <t>DPAGT1</t>
  </si>
  <si>
    <t>P11441</t>
  </si>
  <si>
    <t>Ubiquitin-like protein 4A OS=Homo sapiens OX=9606 GN=UBL4A PE=1 SV=1</t>
  </si>
  <si>
    <t>UBL4A</t>
  </si>
  <si>
    <t>Q9Y3I1</t>
  </si>
  <si>
    <t>F-box only protein 7 OS=Homo sapiens OX=9606 GN=FBXO7 PE=1 SV=1</t>
  </si>
  <si>
    <t>FBXO7</t>
  </si>
  <si>
    <t>Q9Y5J1</t>
  </si>
  <si>
    <t>U3 small nucleolar RNA-associated protein 18 homolog OS=Homo sapiens OX=9606 GN=UTP18 PE=1 SV=3</t>
  </si>
  <si>
    <t>UTP18</t>
  </si>
  <si>
    <t>Q9NTI5</t>
  </si>
  <si>
    <t>Sister chromatid cohesion protein PDS5 homolog B OS=Homo sapiens OX=9606 GN=PDS5B PE=1 SV=1</t>
  </si>
  <si>
    <t>PDS5B</t>
  </si>
  <si>
    <t>Q5JU69</t>
  </si>
  <si>
    <t>Torsin-2A OS=Homo sapiens OX=9606 GN=TOR2A PE=2 SV=1</t>
  </si>
  <si>
    <t>TOR2A</t>
  </si>
  <si>
    <t>P11310</t>
  </si>
  <si>
    <t>Medium-chain specific acyl-CoA dehydrogenase, mitochondrial OS=Homo sapiens OX=9606 GN=ACADM PE=1 SV=1</t>
  </si>
  <si>
    <t>ACADM</t>
  </si>
  <si>
    <t>Q9NRC1</t>
  </si>
  <si>
    <t>Suppressor of tumorigenicity 7 protein OS=Homo sapiens OX=9606 GN=ST7 PE=1 SV=1</t>
  </si>
  <si>
    <t>ST7</t>
  </si>
  <si>
    <t>Q10471</t>
  </si>
  <si>
    <t>Polypeptide N-acetylgalactosaminyltransferase 2 OS=Homo sapiens OX=9606 GN=GALNT2 PE=1 SV=1</t>
  </si>
  <si>
    <t>GALNT2</t>
  </si>
  <si>
    <t>Q13561</t>
  </si>
  <si>
    <t>Dynactin subunit 2 OS=Homo sapiens OX=9606 GN=DCTN2 PE=1 SV=4</t>
  </si>
  <si>
    <t>DCTN2</t>
  </si>
  <si>
    <t>Q9NX14</t>
  </si>
  <si>
    <t>NADH dehydrogenase [ubiquinone] 1 beta subcomplex subunit 11, mitochondrial OS=Homo sapiens OX=9606 GN=NDUFB11 PE=1 SV=1</t>
  </si>
  <si>
    <t>NDUFB11</t>
  </si>
  <si>
    <t>Q96K37</t>
  </si>
  <si>
    <t>Solute carrier family 35 member E1 OS=Homo sapiens OX=9606 GN=SLC35E1 PE=1 SV=2</t>
  </si>
  <si>
    <t>SLC35E1</t>
  </si>
  <si>
    <t>P31948</t>
  </si>
  <si>
    <t>Stress-induced-phosphoprotein 1 OS=Homo sapiens OX=9606 GN=STIP1 PE=1 SV=1</t>
  </si>
  <si>
    <t>STIP1</t>
  </si>
  <si>
    <t>Q8IWJ2</t>
  </si>
  <si>
    <t>GRIP and coiled-coil domain-containing protein 2 OS=Homo sapiens OX=9606 GN=GCC2 PE=1 SV=4</t>
  </si>
  <si>
    <t>GCC2</t>
  </si>
  <si>
    <t>Q14320</t>
  </si>
  <si>
    <t>Protein FAM50A OS=Homo sapiens OX=9606 GN=FAM50A PE=1 SV=2</t>
  </si>
  <si>
    <t>FAM50A</t>
  </si>
  <si>
    <t>Q8IWZ3</t>
  </si>
  <si>
    <t>Ankyrin repeat and KH domain-containing protein 1 OS=Homo sapiens OX=9606 GN=ANKHD1 PE=1 SV=1</t>
  </si>
  <si>
    <t>ANKHD1</t>
  </si>
  <si>
    <t>O14773</t>
  </si>
  <si>
    <t>Tripeptidyl-peptidase 1 OS=Homo sapiens OX=9606 GN=TPP1 PE=1 SV=2</t>
  </si>
  <si>
    <t>TPP1</t>
  </si>
  <si>
    <t>Q9BQ39</t>
  </si>
  <si>
    <t>ATP-dependent RNA helicase DDX50 OS=Homo sapiens OX=9606 GN=DDX50 PE=1 SV=1</t>
  </si>
  <si>
    <t>DDX50</t>
  </si>
  <si>
    <t>Q8IZP0</t>
  </si>
  <si>
    <t>Abl interactor 1 OS=Homo sapiens OX=9606 GN=ABI1 PE=1 SV=4</t>
  </si>
  <si>
    <t>ABI1</t>
  </si>
  <si>
    <t>O00566</t>
  </si>
  <si>
    <t>U3 small nucleolar ribonucleoprotein protein MPP10 OS=Homo sapiens OX=9606 GN=MPHOSPH10 PE=1 SV=2</t>
  </si>
  <si>
    <t>MPHOSPH10</t>
  </si>
  <si>
    <t>Q9Y4E5</t>
  </si>
  <si>
    <t>E3 SUMO-protein ligase ZNF451 OS=Homo sapiens OX=9606 GN=ZNF451 PE=1 SV=2</t>
  </si>
  <si>
    <t>ZNF451</t>
  </si>
  <si>
    <t>P33908</t>
  </si>
  <si>
    <t>Mannosyl-oligosaccharide 1,2-alpha-mannosidase IA OS=Homo sapiens OX=9606 GN=MAN1A1 PE=1 SV=3</t>
  </si>
  <si>
    <t>MAN1A1</t>
  </si>
  <si>
    <t>O95347</t>
  </si>
  <si>
    <t>Structural maintenance of chromosomes protein 2 OS=Homo sapiens OX=9606 GN=SMC2 PE=1 SV=2</t>
  </si>
  <si>
    <t>SMC2</t>
  </si>
  <si>
    <t>Q9Y2Z2</t>
  </si>
  <si>
    <t>Protein MTO1 homolog, mitochondrial OS=Homo sapiens OX=9606 GN=MTO1 PE=1 SV=2</t>
  </si>
  <si>
    <t>MTO1</t>
  </si>
  <si>
    <t>P07741</t>
  </si>
  <si>
    <t>Adenine phosphoribosyltransferase OS=Homo sapiens OX=9606 GN=APRT PE=1 SV=2</t>
  </si>
  <si>
    <t>APRT</t>
  </si>
  <si>
    <t>P49589</t>
  </si>
  <si>
    <t>Cysteine--tRNA ligase, cytoplasmic OS=Homo sapiens OX=9606 GN=CARS PE=1 SV=3</t>
  </si>
  <si>
    <t>CARS</t>
  </si>
  <si>
    <t>O60216</t>
  </si>
  <si>
    <t>Double-strand-break repair protein rad21 homolog OS=Homo sapiens OX=9606 GN=RAD21 PE=1 SV=2</t>
  </si>
  <si>
    <t>RAD21</t>
  </si>
  <si>
    <t>P56192</t>
  </si>
  <si>
    <t>Methionine--tRNA ligase, cytoplasmic OS=Homo sapiens OX=9606 GN=MARS PE=1 SV=2</t>
  </si>
  <si>
    <t>MARS</t>
  </si>
  <si>
    <t>Q7Z4V5</t>
  </si>
  <si>
    <t>Hepatoma-derived growth factor-related protein 2 OS=Homo sapiens OX=9606 GN=HDGFL2 PE=1 SV=1</t>
  </si>
  <si>
    <t>HDGFL2</t>
  </si>
  <si>
    <t>Q9NWZ3</t>
  </si>
  <si>
    <t>Interleukin-1 receptor-associated kinase 4 OS=Homo sapiens OX=9606 GN=IRAK4 PE=1 SV=1</t>
  </si>
  <si>
    <t>IRAK4</t>
  </si>
  <si>
    <t>Q12874</t>
  </si>
  <si>
    <t>Splicing factor 3A subunit 3 OS=Homo sapiens OX=9606 GN=SF3A3 PE=1 SV=1</t>
  </si>
  <si>
    <t>SF3A3</t>
  </si>
  <si>
    <t>Q5EBL8</t>
  </si>
  <si>
    <t>PDZ domain-containing protein 11 OS=Homo sapiens OX=9606 GN=PDZD11 PE=1 SV=2</t>
  </si>
  <si>
    <t>PDZD11</t>
  </si>
  <si>
    <t>P23610</t>
  </si>
  <si>
    <t>40-kDa huntingtin-associated protein OS=Homo sapiens OX=9606 GN=F8A1 PE=1 SV=2</t>
  </si>
  <si>
    <t>F8A1</t>
  </si>
  <si>
    <t>O95319</t>
  </si>
  <si>
    <t>CUGBP Elav-like family member 2 OS=Homo sapiens OX=9606 GN=CELF2 PE=1 SV=1</t>
  </si>
  <si>
    <t>CELF2</t>
  </si>
  <si>
    <t>Q15269</t>
  </si>
  <si>
    <t>Periodic tryptophan protein 2 homolog OS=Homo sapiens OX=9606 GN=PWP2 PE=2 SV=2</t>
  </si>
  <si>
    <t>PWP2</t>
  </si>
  <si>
    <t>Q9Y2U5</t>
  </si>
  <si>
    <t>Mitogen-activated protein kinase kinase kinase 2 OS=Homo sapiens OX=9606 GN=MAP3K2 PE=1 SV=2</t>
  </si>
  <si>
    <t>MAP3K2</t>
  </si>
  <si>
    <t>Q8IWA0</t>
  </si>
  <si>
    <t>WD repeat-containing protein 75 OS=Homo sapiens OX=9606 GN=WDR75 PE=1 SV=1</t>
  </si>
  <si>
    <t>WDR75</t>
  </si>
  <si>
    <t>Q8N1K5</t>
  </si>
  <si>
    <t>Protein THEMIS OS=Homo sapiens OX=9606 GN=THEMIS PE=1 SV=3</t>
  </si>
  <si>
    <t>THEMIS</t>
  </si>
  <si>
    <t>Q8IVB5</t>
  </si>
  <si>
    <t>LIX1-like protein OS=Homo sapiens OX=9606 GN=LIX1L PE=2 SV=1</t>
  </si>
  <si>
    <t>LIX1L</t>
  </si>
  <si>
    <t>Q8NFH3</t>
  </si>
  <si>
    <t>Nucleoporin Nup43 OS=Homo sapiens OX=9606 GN=NUP43 PE=1 SV=1</t>
  </si>
  <si>
    <t>NUP43</t>
  </si>
  <si>
    <t>P14678</t>
  </si>
  <si>
    <t>Small nuclear ribonucleoprotein-associated proteins B and B' OS=Homo sapiens OX=9606 GN=SNRPB PE=1 SV=2</t>
  </si>
  <si>
    <t>SNRPB</t>
  </si>
  <si>
    <t>Q9BZE4</t>
  </si>
  <si>
    <t>Nucleolar GTP-binding protein 1 OS=Homo sapiens OX=9606 GN=GTPBP4 PE=1 SV=3</t>
  </si>
  <si>
    <t>GTPBP4</t>
  </si>
  <si>
    <t>Q9UQN3</t>
  </si>
  <si>
    <t>Charged multivesicular body protein 2b OS=Homo sapiens OX=9606 GN=CHMP2B PE=1 SV=1</t>
  </si>
  <si>
    <t>CHMP2B</t>
  </si>
  <si>
    <t>Q9NSI6</t>
  </si>
  <si>
    <t>Bromodomain and WD repeat-containing protein 1 OS=Homo sapiens OX=9606 GN=BRWD1 PE=1 SV=4</t>
  </si>
  <si>
    <t>BRWD1</t>
  </si>
  <si>
    <t>Q01167</t>
  </si>
  <si>
    <t>Forkhead box protein K2 OS=Homo sapiens OX=9606 GN=FOXK2 PE=1 SV=3</t>
  </si>
  <si>
    <t>FOXK2</t>
  </si>
  <si>
    <t>O00203</t>
  </si>
  <si>
    <t>AP-3 complex subunit beta-1 OS=Homo sapiens OX=9606 GN=AP3B1 PE=1 SV=3</t>
  </si>
  <si>
    <t>AP3B1</t>
  </si>
  <si>
    <t>Q9Y3L5</t>
  </si>
  <si>
    <t>Ras-related protein Rap-2c OS=Homo sapiens OX=9606 GN=RAP2C PE=1 SV=1</t>
  </si>
  <si>
    <t>RAP2C</t>
  </si>
  <si>
    <t>Q9NSU2</t>
  </si>
  <si>
    <t>Three-prime repair exonuclease 1 OS=Homo sapiens OX=9606 GN=TREX1 PE=1 SV=2</t>
  </si>
  <si>
    <t>TREX1</t>
  </si>
  <si>
    <t>Q9UHL4</t>
  </si>
  <si>
    <t>Dipeptidyl peptidase 2 OS=Homo sapiens OX=9606 GN=DPP7 PE=1 SV=3</t>
  </si>
  <si>
    <t>DPP7</t>
  </si>
  <si>
    <t>Q9Y305</t>
  </si>
  <si>
    <t>Acyl-coenzyme A thioesterase 9, mitochondrial OS=Homo sapiens OX=9606 GN=ACOT9 PE=1 SV=2</t>
  </si>
  <si>
    <t>ACOT9</t>
  </si>
  <si>
    <t>Q96EP5</t>
  </si>
  <si>
    <t>DAZ-associated protein 1 OS=Homo sapiens OX=9606 GN=DAZAP1 PE=1 SV=1</t>
  </si>
  <si>
    <t>DAZAP1</t>
  </si>
  <si>
    <t>O60704</t>
  </si>
  <si>
    <t>Protein-tyrosine sulfotransferase 2 OS=Homo sapiens OX=9606 GN=TPST2 PE=1 SV=1</t>
  </si>
  <si>
    <t>TPST2</t>
  </si>
  <si>
    <t>Q9UJY4</t>
  </si>
  <si>
    <t>ADP-ribosylation factor-binding protein GGA2 OS=Homo sapiens OX=9606 GN=GGA2 PE=1 SV=3</t>
  </si>
  <si>
    <t>GGA2</t>
  </si>
  <si>
    <t>Q4V328</t>
  </si>
  <si>
    <t>GRIP1-associated protein 1 OS=Homo sapiens OX=9606 GN=GRIPAP1 PE=1 SV=2</t>
  </si>
  <si>
    <t>GRIPAP1</t>
  </si>
  <si>
    <t>Q9H2G2</t>
  </si>
  <si>
    <t>STE20-like serine/threonine-protein kinase OS=Homo sapiens OX=9606 GN=SLK PE=1 SV=1</t>
  </si>
  <si>
    <t>SLK</t>
  </si>
  <si>
    <t>Q9Y276</t>
  </si>
  <si>
    <t>Mitochondrial chaperone BCS1 OS=Homo sapiens OX=9606 GN=BCS1L PE=1 SV=1</t>
  </si>
  <si>
    <t>BCS1L</t>
  </si>
  <si>
    <t>Q9ULR0</t>
  </si>
  <si>
    <t>Pre-mRNA-splicing factor ISY1 homolog OS=Homo sapiens OX=9606 GN=ISY1 PE=1 SV=3</t>
  </si>
  <si>
    <t>ISY1</t>
  </si>
  <si>
    <t>Q7Z3B4</t>
  </si>
  <si>
    <t>Nucleoporin p54 OS=Homo sapiens OX=9606 GN=NUP54 PE=1 SV=2</t>
  </si>
  <si>
    <t>NUP54</t>
  </si>
  <si>
    <t>Q9NTJ3</t>
  </si>
  <si>
    <t>Structural maintenance of chromosomes protein 4 OS=Homo sapiens OX=9606 GN=SMC4 PE=1 SV=2</t>
  </si>
  <si>
    <t>SMC4</t>
  </si>
  <si>
    <t>Q9BYT8</t>
  </si>
  <si>
    <t>Neurolysin, mitochondrial OS=Homo sapiens OX=9606 GN=NLN PE=1 SV=1</t>
  </si>
  <si>
    <t>NLN</t>
  </si>
  <si>
    <t>P61353</t>
  </si>
  <si>
    <t>60S ribosomal protein L27 OS=Homo sapiens OX=9606 GN=RPL27 PE=1 SV=2</t>
  </si>
  <si>
    <t>RPL27</t>
  </si>
  <si>
    <t>Q9NV70</t>
  </si>
  <si>
    <t>Exocyst complex component 1 OS=Homo sapiens OX=9606 GN=EXOC1 PE=1 SV=4</t>
  </si>
  <si>
    <t>EXOC1</t>
  </si>
  <si>
    <t>Q8WVM8</t>
  </si>
  <si>
    <t>Sec1 family domain-containing protein 1 OS=Homo sapiens OX=9606 GN=SCFD1 PE=1 SV=4</t>
  </si>
  <si>
    <t>SCFD1</t>
  </si>
  <si>
    <t>Q9H8V3</t>
  </si>
  <si>
    <t>Protein ECT2 OS=Homo sapiens OX=9606 GN=ECT2 PE=1 SV=4</t>
  </si>
  <si>
    <t>ECT2</t>
  </si>
  <si>
    <t>Q5VV42</t>
  </si>
  <si>
    <t>Threonylcarbamoyladenosine tRNA methylthiotransferase OS=Homo sapiens OX=9606 GN=CDKAL1 PE=1 SV=1</t>
  </si>
  <si>
    <t>CDKAL1</t>
  </si>
  <si>
    <t>Q96JJ3</t>
  </si>
  <si>
    <t>Engulfment and cell motility protein 2 OS=Homo sapiens OX=9606 GN=ELMO2 PE=1 SV=2</t>
  </si>
  <si>
    <t>ELMO2</t>
  </si>
  <si>
    <t>P17010</t>
  </si>
  <si>
    <t>Zinc finger X-chromosomal protein OS=Homo sapiens OX=9606 GN=ZFX PE=2 SV=2</t>
  </si>
  <si>
    <t>ZFX</t>
  </si>
  <si>
    <t>Q99676</t>
  </si>
  <si>
    <t>Zinc finger protein 184 OS=Homo sapiens OX=9606 GN=ZNF184 PE=1 SV=4</t>
  </si>
  <si>
    <t>ZNF184</t>
  </si>
  <si>
    <t>O14908</t>
  </si>
  <si>
    <t>PDZ domain-containing protein GIPC1 OS=Homo sapiens OX=9606 GN=GIPC1 PE=1 SV=2</t>
  </si>
  <si>
    <t>GIPC1</t>
  </si>
  <si>
    <t>Q9BQ04</t>
  </si>
  <si>
    <t>RNA-binding protein 4B OS=Homo sapiens OX=9606 GN=RBM4B PE=1 SV=1</t>
  </si>
  <si>
    <t>RBM4B</t>
  </si>
  <si>
    <t>A4D1P6</t>
  </si>
  <si>
    <t>WD repeat-containing protein 91 OS=Homo sapiens OX=9606 GN=WDR91 PE=1 SV=2</t>
  </si>
  <si>
    <t>WDR91</t>
  </si>
  <si>
    <t>Q13148</t>
  </si>
  <si>
    <t>TAR DNA-binding protein 43 OS=Homo sapiens OX=9606 GN=TARDBP PE=1 SV=1</t>
  </si>
  <si>
    <t>TARDBP</t>
  </si>
  <si>
    <t>P82970</t>
  </si>
  <si>
    <t>High mobility group nucleosome-binding domain-containing protein 5 OS=Homo sapiens OX=9606 GN=HMGN5 PE=1 SV=1</t>
  </si>
  <si>
    <t>HMGN5</t>
  </si>
  <si>
    <t>Q13838</t>
  </si>
  <si>
    <t>Spliceosome RNA helicase DDX39B OS=Homo sapiens OX=9606 GN=DDX39B PE=1 SV=1</t>
  </si>
  <si>
    <t>DDX39B</t>
  </si>
  <si>
    <t>P37108</t>
  </si>
  <si>
    <t>Signal recognition particle 14 kDa protein OS=Homo sapiens OX=9606 GN=SRP14 PE=1 SV=2</t>
  </si>
  <si>
    <t>SRP14</t>
  </si>
  <si>
    <t>Q9Y6X8</t>
  </si>
  <si>
    <t>Zinc fingers and homeoboxes protein 2 OS=Homo sapiens OX=9606 GN=ZHX2 PE=1 SV=1</t>
  </si>
  <si>
    <t>ZHX2</t>
  </si>
  <si>
    <t>O75351</t>
  </si>
  <si>
    <t>Vacuolar protein sorting-associated protein 4B OS=Homo sapiens OX=9606 GN=VPS4B PE=1 SV=2</t>
  </si>
  <si>
    <t>VPS4B</t>
  </si>
  <si>
    <t>Q7Z3U7</t>
  </si>
  <si>
    <t>Protein MON2 homolog OS=Homo sapiens OX=9606 GN=MON2 PE=1 SV=3</t>
  </si>
  <si>
    <t>MON2</t>
  </si>
  <si>
    <t>Q9NWM8</t>
  </si>
  <si>
    <t>Peptidyl-prolyl cis-trans isomerase FKBP14 OS=Homo sapiens OX=9606 GN=FKBP14 PE=1 SV=1</t>
  </si>
  <si>
    <t>FKBP14</t>
  </si>
  <si>
    <t>Q6N075</t>
  </si>
  <si>
    <t>Molybdate-anion transporter OS=Homo sapiens OX=9606 GN=MFSD5 PE=1 SV=2</t>
  </si>
  <si>
    <t>MFSD5</t>
  </si>
  <si>
    <t>P35232</t>
  </si>
  <si>
    <t>Prohibitin OS=Homo sapiens OX=9606 GN=PHB PE=1 SV=1</t>
  </si>
  <si>
    <t>PHB</t>
  </si>
  <si>
    <t>Q15021</t>
  </si>
  <si>
    <t>Condensin complex subunit 1 OS=Homo sapiens OX=9606 GN=NCAPD2 PE=1 SV=3</t>
  </si>
  <si>
    <t>NCAPD2</t>
  </si>
  <si>
    <t>Q8TAE8</t>
  </si>
  <si>
    <t>Growth arrest and DNA damage-inducible proteins-interacting protein 1 OS=Homo sapiens OX=9606 GN=GADD45GIP1 PE=1 SV=1</t>
  </si>
  <si>
    <t>GADD45GIP1</t>
  </si>
  <si>
    <t>Q13409</t>
  </si>
  <si>
    <t>Cytoplasmic dynein 1 intermediate chain 2 OS=Homo sapiens OX=9606 GN=DYNC1I2 PE=1 SV=3</t>
  </si>
  <si>
    <t>DYNC1I2</t>
  </si>
  <si>
    <t>Q13303</t>
  </si>
  <si>
    <t>Voltage-gated potassium channel subunit beta-2 OS=Homo sapiens OX=9606 GN=KCNAB2 PE=1 SV=2</t>
  </si>
  <si>
    <t>KCNAB2</t>
  </si>
  <si>
    <t>P17568</t>
  </si>
  <si>
    <t>NADH dehydrogenase [ubiquinone] 1 beta subcomplex subunit 7 OS=Homo sapiens OX=9606 GN=NDUFB7 PE=1 SV=4</t>
  </si>
  <si>
    <t>NDUFB7</t>
  </si>
  <si>
    <t>Q99572</t>
  </si>
  <si>
    <t>P2X purinoceptor 7 OS=Homo sapiens OX=9606 GN=P2RX7 PE=1 SV=4</t>
  </si>
  <si>
    <t>P2RX7</t>
  </si>
  <si>
    <t>P51808</t>
  </si>
  <si>
    <t>Dynein light chain Tctex-type 3 OS=Homo sapiens OX=9606 GN=DYNLT3 PE=1 SV=1</t>
  </si>
  <si>
    <t>DYNLT3</t>
  </si>
  <si>
    <t>Q58A45</t>
  </si>
  <si>
    <t>PAN2-PAN3 deadenylation complex subunit PAN3 OS=Homo sapiens OX=9606 GN=PAN3 PE=1 SV=3</t>
  </si>
  <si>
    <t>PAN3</t>
  </si>
  <si>
    <t>Q7Z401</t>
  </si>
  <si>
    <t>C-myc promoter-binding protein OS=Homo sapiens OX=9606 GN=DENND4A PE=1 SV=2</t>
  </si>
  <si>
    <t>DENND4A</t>
  </si>
  <si>
    <t>P12235</t>
  </si>
  <si>
    <t>ADP/ATP translocase 1 OS=Homo sapiens OX=9606 GN=SLC25A4 PE=1 SV=4</t>
  </si>
  <si>
    <t>SLC25A4</t>
  </si>
  <si>
    <t>Q9HD20</t>
  </si>
  <si>
    <t>Manganese-transporting ATPase 13A1 OS=Homo sapiens OX=9606 GN=ATP13A1 PE=1 SV=2</t>
  </si>
  <si>
    <t>ATP13A1</t>
  </si>
  <si>
    <t>Q9BRN9</t>
  </si>
  <si>
    <t>TM2 domain-containing protein 3 OS=Homo sapiens OX=9606 GN=TM2D3 PE=2 SV=2</t>
  </si>
  <si>
    <t>TM2D3</t>
  </si>
  <si>
    <t>Q96FV9</t>
  </si>
  <si>
    <t>THO complex subunit 1 OS=Homo sapiens OX=9606 GN=THOC1 PE=1 SV=1</t>
  </si>
  <si>
    <t>THOC1</t>
  </si>
  <si>
    <t>Q9UQ35</t>
  </si>
  <si>
    <t>Serine/arginine repetitive matrix protein 2 OS=Homo sapiens OX=9606 GN=SRRM2 PE=1 SV=2</t>
  </si>
  <si>
    <t>SRRM2</t>
  </si>
  <si>
    <t>Q9UJV9</t>
  </si>
  <si>
    <t>Probable ATP-dependent RNA helicase DDX41 OS=Homo sapiens OX=9606 GN=DDX41 PE=1 SV=2</t>
  </si>
  <si>
    <t>DDX41</t>
  </si>
  <si>
    <t>Q96AA3</t>
  </si>
  <si>
    <t>Protein RFT1 homolog OS=Homo sapiens OX=9606 GN=RFT1 PE=1 SV=1</t>
  </si>
  <si>
    <t>RFT1</t>
  </si>
  <si>
    <t>P00403</t>
  </si>
  <si>
    <t>Cytochrome c oxidase subunit 2 OS=Homo sapiens OX=9606 GN=MT-CO2 PE=1 SV=1</t>
  </si>
  <si>
    <t>MT-CO2</t>
  </si>
  <si>
    <t>Q13439</t>
  </si>
  <si>
    <t>Golgin subfamily A member 4 OS=Homo sapiens OX=9606 GN=GOLGA4 PE=1 SV=1</t>
  </si>
  <si>
    <t>GOLGA4</t>
  </si>
  <si>
    <t>O43251</t>
  </si>
  <si>
    <t>RNA binding protein fox-1 homolog 2 OS=Homo sapiens OX=9606 GN=RBFOX2 PE=1 SV=3</t>
  </si>
  <si>
    <t>RBFOX2</t>
  </si>
  <si>
    <t>Q9Y2L5</t>
  </si>
  <si>
    <t>Trafficking protein particle complex subunit 8 OS=Homo sapiens OX=9606 GN=TRAPPC8 PE=1 SV=2</t>
  </si>
  <si>
    <t>TRAPPC8</t>
  </si>
  <si>
    <t>P04040</t>
  </si>
  <si>
    <t>Catalase OS=Homo sapiens OX=9606 GN=CAT PE=1 SV=3</t>
  </si>
  <si>
    <t>CAT</t>
  </si>
  <si>
    <t>Q96MU7</t>
  </si>
  <si>
    <t>YTH domain-containing protein 1 OS=Homo sapiens OX=9606 GN=YTHDC1 PE=1 SV=3</t>
  </si>
  <si>
    <t>YTHDC1</t>
  </si>
  <si>
    <t>Q8IZD4</t>
  </si>
  <si>
    <t>mRNA-decapping enzyme 1B OS=Homo sapiens OX=9606 GN=DCP1B PE=1 SV=2</t>
  </si>
  <si>
    <t>DCP1B</t>
  </si>
  <si>
    <t>Q9NSK0</t>
  </si>
  <si>
    <t>Kinesin light chain 4 OS=Homo sapiens OX=9606 GN=KLC4 PE=1 SV=3</t>
  </si>
  <si>
    <t>KLC4</t>
  </si>
  <si>
    <t>Q14997</t>
  </si>
  <si>
    <t>Proteasome activator complex subunit 4 OS=Homo sapiens OX=9606 GN=PSME4 PE=1 SV=2</t>
  </si>
  <si>
    <t>PSME4</t>
  </si>
  <si>
    <t>Q9UJX6</t>
  </si>
  <si>
    <t>Anaphase-promoting complex subunit 2 OS=Homo sapiens OX=9606 GN=ANAPC2 PE=1 SV=1</t>
  </si>
  <si>
    <t>ANAPC2</t>
  </si>
  <si>
    <t>Q9UNS1</t>
  </si>
  <si>
    <t>Protein timeless homolog OS=Homo sapiens OX=9606 GN=TIMELESS PE=1 SV=2</t>
  </si>
  <si>
    <t>TIMELESS</t>
  </si>
  <si>
    <t>P30825</t>
  </si>
  <si>
    <t>High affinity cationic amino acid transporter 1 OS=Homo sapiens OX=9606 GN=SLC7A1 PE=1 SV=1</t>
  </si>
  <si>
    <t>SLC7A1</t>
  </si>
  <si>
    <t>Q02878</t>
  </si>
  <si>
    <t>60S ribosomal protein L6 OS=Homo sapiens OX=9606 GN=RPL6 PE=1 SV=3</t>
  </si>
  <si>
    <t>RPL6</t>
  </si>
  <si>
    <t>Q14644</t>
  </si>
  <si>
    <t>Ras GTPase-activating protein 3 OS=Homo sapiens OX=9606 GN=RASA3 PE=1 SV=3</t>
  </si>
  <si>
    <t>RASA3</t>
  </si>
  <si>
    <t>O43715</t>
  </si>
  <si>
    <t>TP53-regulated inhibitor of apoptosis 1 OS=Homo sapiens OX=9606 GN=TRIAP1 PE=1 SV=1</t>
  </si>
  <si>
    <t>TRIAP1</t>
  </si>
  <si>
    <t>Q8IWU2</t>
  </si>
  <si>
    <t>Serine/threonine-protein kinase LMTK2 OS=Homo sapiens OX=9606 GN=LMTK2 PE=1 SV=2</t>
  </si>
  <si>
    <t>LMTK2</t>
  </si>
  <si>
    <t>Q15554</t>
  </si>
  <si>
    <t>Telomeric repeat-binding factor 2 OS=Homo sapiens OX=9606 GN=TERF2 PE=1 SV=3</t>
  </si>
  <si>
    <t>TERF2</t>
  </si>
  <si>
    <t>P33241</t>
  </si>
  <si>
    <t>Lymphocyte-specific protein 1 OS=Homo sapiens OX=9606 GN=LSP1 PE=1 SV=1</t>
  </si>
  <si>
    <t>LSP1</t>
  </si>
  <si>
    <t>Q96GF1</t>
  </si>
  <si>
    <t>E3 ubiquitin-protein ligase RNF185 OS=Homo sapiens OX=9606 GN=RNF185 PE=1 SV=1</t>
  </si>
  <si>
    <t>RNF185</t>
  </si>
  <si>
    <t>Q14141</t>
  </si>
  <si>
    <t>Septin-6 OS=Homo sapiens OX=9606 GN=SEPTIN6 PE=1 SV=4</t>
  </si>
  <si>
    <t>SEPTIN6</t>
  </si>
  <si>
    <t>P49711</t>
  </si>
  <si>
    <t>Transcriptional repressor CTCF OS=Homo sapiens OX=9606 GN=CTCF PE=1 SV=1</t>
  </si>
  <si>
    <t>CTCF</t>
  </si>
  <si>
    <t>Q8IXB1</t>
  </si>
  <si>
    <t>DnaJ homolog subfamily C member 10 OS=Homo sapiens OX=9606 GN=DNAJC10 PE=1 SV=2</t>
  </si>
  <si>
    <t>DNAJC10</t>
  </si>
  <si>
    <t>Q92759</t>
  </si>
  <si>
    <t>General transcription factor IIH subunit 4 OS=Homo sapiens OX=9606 GN=GTF2H4 PE=1 SV=1</t>
  </si>
  <si>
    <t>GTF2H4</t>
  </si>
  <si>
    <t>Q05823</t>
  </si>
  <si>
    <t>2-5A-dependent ribonuclease OS=Homo sapiens OX=9606 GN=RNASEL PE=1 SV=2</t>
  </si>
  <si>
    <t>RNASEL</t>
  </si>
  <si>
    <t>Q9HBH5</t>
  </si>
  <si>
    <t>Retinol dehydrogenase 14 OS=Homo sapiens OX=9606 GN=RDH14 PE=1 SV=1</t>
  </si>
  <si>
    <t>RDH14</t>
  </si>
  <si>
    <t>P60660</t>
  </si>
  <si>
    <t>Myosin light polypeptide 6 OS=Homo sapiens OX=9606 GN=MYL6 PE=1 SV=2</t>
  </si>
  <si>
    <t>MYL6</t>
  </si>
  <si>
    <t>Q9NQH7</t>
  </si>
  <si>
    <t>Xaa-Pro aminopeptidase 3 OS=Homo sapiens OX=9606 GN=XPNPEP3 PE=1 SV=1</t>
  </si>
  <si>
    <t>XPNPEP3</t>
  </si>
  <si>
    <t>Q96A29</t>
  </si>
  <si>
    <t>GDP-fucose transporter 1 OS=Homo sapiens OX=9606 GN=SLC35C1 PE=1 SV=1</t>
  </si>
  <si>
    <t>SLC35C1</t>
  </si>
  <si>
    <t>Q14684</t>
  </si>
  <si>
    <t>Ribosomal RNA processing protein 1 homolog B OS=Homo sapiens OX=9606 GN=RRP1B PE=1 SV=3</t>
  </si>
  <si>
    <t>RRP1B</t>
  </si>
  <si>
    <t>Q9H1Y0</t>
  </si>
  <si>
    <t>Autophagy protein 5 OS=Homo sapiens OX=9606 GN=ATG5 PE=1 SV=2</t>
  </si>
  <si>
    <t>ATG5</t>
  </si>
  <si>
    <t>Q9GZL7</t>
  </si>
  <si>
    <t>Ribosome biogenesis protein WDR12 OS=Homo sapiens OX=9606 GN=WDR12 PE=1 SV=2</t>
  </si>
  <si>
    <t>WDR12</t>
  </si>
  <si>
    <t>Q6NZY4</t>
  </si>
  <si>
    <t>Zinc finger CCHC domain-containing protein 8 OS=Homo sapiens OX=9606 GN=ZCCHC8 PE=1 SV=2</t>
  </si>
  <si>
    <t>ZCCHC8</t>
  </si>
  <si>
    <t>O60493</t>
  </si>
  <si>
    <t>Sorting nexin-3 OS=Homo sapiens OX=9606 GN=SNX3 PE=1 SV=3</t>
  </si>
  <si>
    <t>SNX3</t>
  </si>
  <si>
    <t>Q14687</t>
  </si>
  <si>
    <t>Genetic suppressor element 1 OS=Homo sapiens OX=9606 GN=GSE1 PE=1 SV=3</t>
  </si>
  <si>
    <t>GSE1</t>
  </si>
  <si>
    <t>Q13895</t>
  </si>
  <si>
    <t>Bystin OS=Homo sapiens OX=9606 GN=BYSL PE=1 SV=3</t>
  </si>
  <si>
    <t>BYSL</t>
  </si>
  <si>
    <t>Q0PNE2</t>
  </si>
  <si>
    <t>Elongator complex protein 6 OS=Homo sapiens OX=9606 GN=ELP6 PE=1 SV=1</t>
  </si>
  <si>
    <t>ELP6</t>
  </si>
  <si>
    <t>O43818</t>
  </si>
  <si>
    <t>U3 small nucleolar RNA-interacting protein 2 OS=Homo sapiens OX=9606 GN=RRP9 PE=1 SV=1</t>
  </si>
  <si>
    <t>RRP9</t>
  </si>
  <si>
    <t>P26006</t>
  </si>
  <si>
    <t>Integrin alpha-3 OS=Homo sapiens OX=9606 GN=ITGA3 PE=1 SV=5</t>
  </si>
  <si>
    <t>ITGA3</t>
  </si>
  <si>
    <t>O75367</t>
  </si>
  <si>
    <t>Core histone macro-H2A.1 OS=Homo sapiens OX=9606 GN=H2AFY PE=1 SV=4</t>
  </si>
  <si>
    <t>H2AFY</t>
  </si>
  <si>
    <t>Q96A47</t>
  </si>
  <si>
    <t>Insulin gene enhancer protein ISL-2 OS=Homo sapiens OX=9606 GN=ISL2 PE=1 SV=1</t>
  </si>
  <si>
    <t>ISL2</t>
  </si>
  <si>
    <t>Q96QT4</t>
  </si>
  <si>
    <t>Transient receptor potential cation channel subfamily M member 7 OS=Homo sapiens OX=9606 GN=TRPM7 PE=1 SV=1</t>
  </si>
  <si>
    <t>TRPM7</t>
  </si>
  <si>
    <t>Q92542</t>
  </si>
  <si>
    <t>Nicastrin OS=Homo sapiens OX=9606 GN=NCSTN PE=1 SV=2</t>
  </si>
  <si>
    <t>NCSTN</t>
  </si>
  <si>
    <t>P24752</t>
  </si>
  <si>
    <t>Acetyl-CoA acetyltransferase, mitochondrial OS=Homo sapiens OX=9606 GN=ACAT1 PE=1 SV=1</t>
  </si>
  <si>
    <t>ACAT1</t>
  </si>
  <si>
    <t>O94766</t>
  </si>
  <si>
    <t>Galactosylgalactosylxylosylprotein 3-beta-glucuronosyltransferase 3 OS=Homo sapiens OX=9606 GN=B3GAT3 PE=1 SV=2</t>
  </si>
  <si>
    <t>B3GAT3</t>
  </si>
  <si>
    <t>Q96EK7</t>
  </si>
  <si>
    <t>Constitutive coactivator of peroxisome proliferator-activated receptor gamma OS=Homo sapiens OX=9606 GN=FAM120B PE=1 SV=1</t>
  </si>
  <si>
    <t>FAM120B</t>
  </si>
  <si>
    <t>Q02040</t>
  </si>
  <si>
    <t>A-kinase anchor protein 17A OS=Homo sapiens OX=9606 GN=AKAP17A PE=1 SV=2</t>
  </si>
  <si>
    <t>AKAP17A</t>
  </si>
  <si>
    <t>Q5TH69</t>
  </si>
  <si>
    <t>Brefeldin A-inhibited guanine nucleotide-exchange protein 3 OS=Homo sapiens OX=9606 GN=ARFGEF3 PE=1 SV=3</t>
  </si>
  <si>
    <t>ARFGEF3</t>
  </si>
  <si>
    <t>Q7Z2K6</t>
  </si>
  <si>
    <t>Endoplasmic reticulum metallopeptidase 1 OS=Homo sapiens OX=9606 GN=ERMP1 PE=1 SV=2</t>
  </si>
  <si>
    <t>ERMP1</t>
  </si>
  <si>
    <t>Q92804</t>
  </si>
  <si>
    <t>TATA-binding protein-associated factor 2N OS=Homo sapiens OX=9606 GN=TAF15 PE=1 SV=1</t>
  </si>
  <si>
    <t>TAF15</t>
  </si>
  <si>
    <t>O95639</t>
  </si>
  <si>
    <t>Cleavage and polyadenylation specificity factor subunit 4 OS=Homo sapiens OX=9606 GN=CPSF4 PE=1 SV=1</t>
  </si>
  <si>
    <t>CPSF4</t>
  </si>
  <si>
    <t>P78358</t>
  </si>
  <si>
    <t>Cancer/testis antigen 1 OS=Homo sapiens OX=9606 GN=CTAG1A PE=1 SV=1</t>
  </si>
  <si>
    <t>CTAG1A</t>
  </si>
  <si>
    <t>P41252</t>
  </si>
  <si>
    <t>Isoleucine--tRNA ligase, cytoplasmic OS=Homo sapiens OX=9606 GN=IARS PE=1 SV=2</t>
  </si>
  <si>
    <t>IARS</t>
  </si>
  <si>
    <t>Q9NPJ3</t>
  </si>
  <si>
    <t>Acyl-coenzyme A thioesterase 13 OS=Homo sapiens OX=9606 GN=ACOT13 PE=1 SV=1</t>
  </si>
  <si>
    <t>ACOT13</t>
  </si>
  <si>
    <t>Q92499</t>
  </si>
  <si>
    <t>ATP-dependent RNA helicase DDX1 OS=Homo sapiens OX=9606 GN=DDX1 PE=1 SV=2</t>
  </si>
  <si>
    <t>DDX1</t>
  </si>
  <si>
    <t>Q9Y6K0</t>
  </si>
  <si>
    <t>Choline/ethanolaminephosphotransferase 1 OS=Homo sapiens OX=9606 GN=CEPT1 PE=1 SV=1</t>
  </si>
  <si>
    <t>CEPT1</t>
  </si>
  <si>
    <t>Q96G74</t>
  </si>
  <si>
    <t>OTU domain-containing protein 5 OS=Homo sapiens OX=9606 GN=OTUD5 PE=1 SV=1</t>
  </si>
  <si>
    <t>OTUD5</t>
  </si>
  <si>
    <t>Q6JBY9</t>
  </si>
  <si>
    <t>CapZ-interacting protein OS=Homo sapiens OX=9606 GN=RCSD1 PE=1 SV=1</t>
  </si>
  <si>
    <t>RCSD1</t>
  </si>
  <si>
    <t>Q8WTT2</t>
  </si>
  <si>
    <t>Nucleolar complex protein 3 homolog OS=Homo sapiens OX=9606 GN=NOC3L PE=1 SV=1</t>
  </si>
  <si>
    <t>NOC3L</t>
  </si>
  <si>
    <t>P09874</t>
  </si>
  <si>
    <t>Poly [ADP-ribose] polymerase 1 OS=Homo sapiens OX=9606 GN=PARP1 PE=1 SV=4</t>
  </si>
  <si>
    <t>PARP1</t>
  </si>
  <si>
    <t>Q8NCD3</t>
  </si>
  <si>
    <t>Holliday junction recognition protein OS=Homo sapiens OX=9606 GN=HJURP PE=1 SV=2</t>
  </si>
  <si>
    <t>HJURP</t>
  </si>
  <si>
    <t>O60870</t>
  </si>
  <si>
    <t>DNA/RNA-binding protein KIN17 OS=Homo sapiens OX=9606 GN=KIN PE=1 SV=2</t>
  </si>
  <si>
    <t>KIN</t>
  </si>
  <si>
    <t>O00471</t>
  </si>
  <si>
    <t>Exocyst complex component 5 OS=Homo sapiens OX=9606 GN=EXOC5 PE=1 SV=1</t>
  </si>
  <si>
    <t>EXOC5</t>
  </si>
  <si>
    <t>Q9H0U9</t>
  </si>
  <si>
    <t>Testis-specific Y-encoded-like protein 1 OS=Homo sapiens OX=9606 GN=TSPYL1 PE=1 SV=3</t>
  </si>
  <si>
    <t>TSPYL1</t>
  </si>
  <si>
    <t>Q9NWU2</t>
  </si>
  <si>
    <t>Glucose-induced degradation protein 8 homolog OS=Homo sapiens OX=9606 GN=GID8 PE=1 SV=1</t>
  </si>
  <si>
    <t>GID8</t>
  </si>
  <si>
    <t>Q9H832</t>
  </si>
  <si>
    <t>Ubiquitin-conjugating enzyme E2 Z OS=Homo sapiens OX=9606 GN=UBE2Z PE=1 SV=2</t>
  </si>
  <si>
    <t>UBE2Z</t>
  </si>
  <si>
    <t>Q9BTL3</t>
  </si>
  <si>
    <t>RNA guanine-N7 methyltransferase activating subunit OS=Homo sapiens OX=9606 GN=RAMAC PE=1 SV=1</t>
  </si>
  <si>
    <t>RAMAC</t>
  </si>
  <si>
    <t>Q15459</t>
  </si>
  <si>
    <t>Splicing factor 3A subunit 1 OS=Homo sapiens OX=9606 GN=SF3A1 PE=1 SV=1</t>
  </si>
  <si>
    <t>SF3A1</t>
  </si>
  <si>
    <t>Q96KP1</t>
  </si>
  <si>
    <t>Exocyst complex component 2 OS=Homo sapiens OX=9606 GN=EXOC2 PE=1 SV=1</t>
  </si>
  <si>
    <t>EXOC2</t>
  </si>
  <si>
    <t>Q9Y4I1</t>
  </si>
  <si>
    <t>Unconventional myosin-Va OS=Homo sapiens OX=9606 GN=MYO5A PE=1 SV=2</t>
  </si>
  <si>
    <t>MYO5A</t>
  </si>
  <si>
    <t>O94822</t>
  </si>
  <si>
    <t>E3 ubiquitin-protein ligase listerin OS=Homo sapiens OX=9606 GN=LTN1 PE=1 SV=6</t>
  </si>
  <si>
    <t>LTN1</t>
  </si>
  <si>
    <t>Q5TCX8</t>
  </si>
  <si>
    <t>Mitogen-activated protein kinase kinase kinase 21 OS=Homo sapiens OX=9606 GN=MAP3K21 PE=1 SV=3</t>
  </si>
  <si>
    <t>MAP3K21</t>
  </si>
  <si>
    <t>P40222</t>
  </si>
  <si>
    <t>Alpha-taxilin OS=Homo sapiens OX=9606 GN=TXLNA PE=1 SV=3</t>
  </si>
  <si>
    <t>TXLNA</t>
  </si>
  <si>
    <t>Q9HB71</t>
  </si>
  <si>
    <t>Calcyclin-binding protein OS=Homo sapiens OX=9606 GN=CACYBP PE=1 SV=2</t>
  </si>
  <si>
    <t>CACYBP</t>
  </si>
  <si>
    <t>P62191</t>
  </si>
  <si>
    <t>26S proteasome regulatory subunit 4 OS=Homo sapiens OX=9606 GN=PSMC1 PE=1 SV=1</t>
  </si>
  <si>
    <t>PSMC1</t>
  </si>
  <si>
    <t>Q8N0S6</t>
  </si>
  <si>
    <t>Centromere protein L OS=Homo sapiens OX=9606 GN=CENPL PE=1 SV=2</t>
  </si>
  <si>
    <t>CENPL</t>
  </si>
  <si>
    <t>Q06136</t>
  </si>
  <si>
    <t>3-ketodihydrosphingosine reductase OS=Homo sapiens OX=9606 GN=KDSR PE=1 SV=1</t>
  </si>
  <si>
    <t>KDSR</t>
  </si>
  <si>
    <t>Q13057</t>
  </si>
  <si>
    <t>Bifunctional coenzyme A synthase OS=Homo sapiens OX=9606 GN=COASY PE=1 SV=4</t>
  </si>
  <si>
    <t>COASY</t>
  </si>
  <si>
    <t>Q9H8Y5</t>
  </si>
  <si>
    <t>Ankyrin repeat and zinc finger domain-containing protein 1 OS=Homo sapiens OX=9606 GN=ANKZF1 PE=1 SV=1</t>
  </si>
  <si>
    <t>ANKZF1</t>
  </si>
  <si>
    <t>Q8IWF2</t>
  </si>
  <si>
    <t>FAD-dependent oxidoreductase domain-containing protein 2 OS=Homo sapiens OX=9606 GN=FOXRED2 PE=1 SV=1</t>
  </si>
  <si>
    <t>FOXRED2</t>
  </si>
  <si>
    <t>Q99829</t>
  </si>
  <si>
    <t>Copine-1 OS=Homo sapiens OX=9606 GN=CPNE1 PE=1 SV=1</t>
  </si>
  <si>
    <t>CPNE1</t>
  </si>
  <si>
    <t>P25705</t>
  </si>
  <si>
    <t>ATP synthase subunit alpha, mitochondrial OS=Homo sapiens OX=9606 GN=ATP5F1A PE=1 SV=1</t>
  </si>
  <si>
    <t>ATP5F1A</t>
  </si>
  <si>
    <t>Q9Y6Q9</t>
  </si>
  <si>
    <t>Nuclear receptor coactivator 3 OS=Homo sapiens OX=9606 GN=NCOA3 PE=1 SV=1</t>
  </si>
  <si>
    <t>NCOA3</t>
  </si>
  <si>
    <t>Q9Y6X3</t>
  </si>
  <si>
    <t>MAU2 chromatid cohesion factor homolog OS=Homo sapiens OX=9606 GN=MAU2 PE=1 SV=2</t>
  </si>
  <si>
    <t>MAU2</t>
  </si>
  <si>
    <t>O14874</t>
  </si>
  <si>
    <t>[3-methyl-2-oxobutanoate dehydrogenase [lipoamide]] kinase, mitochondrial OS=Homo sapiens OX=9606 GN=BCKDK PE=1 SV=2</t>
  </si>
  <si>
    <t>BCKDK</t>
  </si>
  <si>
    <t>Q9P2I0</t>
  </si>
  <si>
    <t>Cleavage and polyadenylation specificity factor subunit 2 OS=Homo sapiens OX=9606 GN=CPSF2 PE=1 SV=2</t>
  </si>
  <si>
    <t>CPSF2</t>
  </si>
  <si>
    <t>Q9NVA2</t>
  </si>
  <si>
    <t>Septin-11 OS=Homo sapiens OX=9606 GN=SEPTIN11 PE=1 SV=3</t>
  </si>
  <si>
    <t>SEPTIN11</t>
  </si>
  <si>
    <t>P51570</t>
  </si>
  <si>
    <t>Galactokinase OS=Homo sapiens OX=9606 GN=GALK1 PE=1 SV=1</t>
  </si>
  <si>
    <t>GALK1</t>
  </si>
  <si>
    <t>Q14790</t>
  </si>
  <si>
    <t>Caspase-8 OS=Homo sapiens OX=9606 GN=CASP8 PE=1 SV=1</t>
  </si>
  <si>
    <t>CASP8</t>
  </si>
  <si>
    <t>Q8N4P3</t>
  </si>
  <si>
    <t>Guanosine-3',5'-bis(diphosphate) 3'-pyrophosphohydrolase MESH1 OS=Homo sapiens OX=9606 GN=HDDC3 PE=1 SV=3</t>
  </si>
  <si>
    <t>HDDC3</t>
  </si>
  <si>
    <t>Q567U6</t>
  </si>
  <si>
    <t>Coiled-coil domain-containing protein 93 OS=Homo sapiens OX=9606 GN=CCDC93 PE=1 SV=2</t>
  </si>
  <si>
    <t>CCDC93</t>
  </si>
  <si>
    <t>Q92851</t>
  </si>
  <si>
    <t>Caspase-10 OS=Homo sapiens OX=9606 GN=CASP10 PE=1 SV=3</t>
  </si>
  <si>
    <t>CASP10</t>
  </si>
  <si>
    <t>O75348</t>
  </si>
  <si>
    <t>V-type proton ATPase subunit G 1 OS=Homo sapiens OX=9606 GN=ATP6V1G1 PE=1 SV=3</t>
  </si>
  <si>
    <t>ATP6V1G1</t>
  </si>
  <si>
    <t>Q96MN5</t>
  </si>
  <si>
    <t>Transcription elongation factor A N-terminal and central domain-containing protein 2 OS=Homo sapiens OX=9606 GN=TCEANC2 PE=1 SV=1</t>
  </si>
  <si>
    <t>TCEANC2</t>
  </si>
  <si>
    <t>Q92574</t>
  </si>
  <si>
    <t>Hamartin OS=Homo sapiens OX=9606 GN=TSC1 PE=1 SV=2</t>
  </si>
  <si>
    <t>TSC1</t>
  </si>
  <si>
    <t>Q9BQG0</t>
  </si>
  <si>
    <t>Myb-binding protein 1A OS=Homo sapiens OX=9606 GN=MYBBP1A PE=1 SV=2</t>
  </si>
  <si>
    <t>MYBBP1A</t>
  </si>
  <si>
    <t>Q9Y5X3</t>
  </si>
  <si>
    <t>Sorting nexin-5 OS=Homo sapiens OX=9606 GN=SNX5 PE=1 SV=1</t>
  </si>
  <si>
    <t>SNX5</t>
  </si>
  <si>
    <t>Q9H7L9</t>
  </si>
  <si>
    <t>Sin3 histone deacetylase corepressor complex component SDS3 OS=Homo sapiens OX=9606 GN=SUDS3 PE=1 SV=2</t>
  </si>
  <si>
    <t>SUDS3</t>
  </si>
  <si>
    <t>P61006</t>
  </si>
  <si>
    <t>Ras-related protein Rab-8A OS=Homo sapiens OX=9606 GN=RAB8A PE=1 SV=1</t>
  </si>
  <si>
    <t>RAB8A</t>
  </si>
  <si>
    <t>P51114</t>
  </si>
  <si>
    <t>Fragile X mental retardation syndrome-related protein 1 OS=Homo sapiens OX=9606 GN=FXR1 PE=1 SV=3</t>
  </si>
  <si>
    <t>FXR1</t>
  </si>
  <si>
    <t>P35250</t>
  </si>
  <si>
    <t>Replication factor C subunit 2 OS=Homo sapiens OX=9606 GN=RFC2 PE=1 SV=3</t>
  </si>
  <si>
    <t>RFC2</t>
  </si>
  <si>
    <t>Q9Y3D0</t>
  </si>
  <si>
    <t>Cytosolic iron-sulfur assembly component 2B OS=Homo sapiens OX=9606 GN=CIAO2B PE=1 SV=1</t>
  </si>
  <si>
    <t>CIAO2B</t>
  </si>
  <si>
    <t>Q9UKM7</t>
  </si>
  <si>
    <t>Endoplasmic reticulum mannosyl-oligosaccharide 1,2-alpha-mannosidase OS=Homo sapiens OX=9606 GN=MAN1B1 PE=1 SV=2</t>
  </si>
  <si>
    <t>MAN1B1</t>
  </si>
  <si>
    <t>O75964</t>
  </si>
  <si>
    <t>ATP synthase subunit g, mitochondrial OS=Homo sapiens OX=9606 GN=ATP5MG PE=1 SV=3</t>
  </si>
  <si>
    <t>ATP5MG</t>
  </si>
  <si>
    <t>Q9Y5Z7</t>
  </si>
  <si>
    <t>Host cell factor 2 OS=Homo sapiens OX=9606 GN=HCFC2 PE=1 SV=1</t>
  </si>
  <si>
    <t>HCFC2</t>
  </si>
  <si>
    <t>Q99543</t>
  </si>
  <si>
    <t>DnaJ homolog subfamily C member 2 OS=Homo sapiens OX=9606 GN=DNAJC2 PE=1 SV=4</t>
  </si>
  <si>
    <t>DNAJC2</t>
  </si>
  <si>
    <t>P17096</t>
  </si>
  <si>
    <t>High mobility group protein HMG-I/HMG-Y OS=Homo sapiens OX=9606 GN=HMGA1 PE=1 SV=3</t>
  </si>
  <si>
    <t>HMGA1</t>
  </si>
  <si>
    <t>Q9Y6C9</t>
  </si>
  <si>
    <t>Mitochondrial carrier homolog 2 OS=Homo sapiens OX=9606 GN=MTCH2 PE=1 SV=1</t>
  </si>
  <si>
    <t>MTCH2</t>
  </si>
  <si>
    <t>Q13129</t>
  </si>
  <si>
    <t>Zinc finger protein Rlf OS=Homo sapiens OX=9606 GN=RLF PE=1 SV=2</t>
  </si>
  <si>
    <t>RLF</t>
  </si>
  <si>
    <t>Q9UJZ1</t>
  </si>
  <si>
    <t>Stomatin-like protein 2, mitochondrial OS=Homo sapiens OX=9606 GN=STOML2 PE=1 SV=1</t>
  </si>
  <si>
    <t>STOML2</t>
  </si>
  <si>
    <t>O14776</t>
  </si>
  <si>
    <t>Transcription elongation regulator 1 OS=Homo sapiens OX=9606 GN=TCERG1 PE=1 SV=2</t>
  </si>
  <si>
    <t>TCERG1</t>
  </si>
  <si>
    <t>P62081</t>
  </si>
  <si>
    <t>40S ribosomal protein S7 OS=Homo sapiens OX=9606 GN=RPS7 PE=1 SV=1</t>
  </si>
  <si>
    <t>RPS7</t>
  </si>
  <si>
    <t>Q8WWW0</t>
  </si>
  <si>
    <t>Ras association domain-containing protein 5 OS=Homo sapiens OX=9606 GN=RASSF5 PE=1 SV=1</t>
  </si>
  <si>
    <t>RASSF5</t>
  </si>
  <si>
    <t>Q8NI36</t>
  </si>
  <si>
    <t>WD repeat-containing protein 36 OS=Homo sapiens OX=9606 GN=WDR36 PE=1 SV=1</t>
  </si>
  <si>
    <t>WDR36</t>
  </si>
  <si>
    <t>Q9H5N1</t>
  </si>
  <si>
    <t>Rab GTPase-binding effector protein 2 OS=Homo sapiens OX=9606 GN=RABEP2 PE=1 SV=2</t>
  </si>
  <si>
    <t>RABEP2</t>
  </si>
  <si>
    <t>Q13610</t>
  </si>
  <si>
    <t>Periodic tryptophan protein 1 homolog OS=Homo sapiens OX=9606 GN=PWP1 PE=1 SV=1</t>
  </si>
  <si>
    <t>PWP1</t>
  </si>
  <si>
    <t>Q15477</t>
  </si>
  <si>
    <t>Helicase SKI2W OS=Homo sapiens OX=9606 GN=SKIV2L PE=1 SV=3</t>
  </si>
  <si>
    <t>SKIV2L</t>
  </si>
  <si>
    <t>Q6DKK2</t>
  </si>
  <si>
    <t>Tetratricopeptide repeat protein 19, mitochondrial OS=Homo sapiens OX=9606 GN=TTC19 PE=1 SV=4</t>
  </si>
  <si>
    <t>TTC19</t>
  </si>
  <si>
    <t>P36776</t>
  </si>
  <si>
    <t>Lon protease homolog, mitochondrial OS=Homo sapiens OX=9606 GN=LONP1 PE=1 SV=2</t>
  </si>
  <si>
    <t>LONP1</t>
  </si>
  <si>
    <t>P23634</t>
  </si>
  <si>
    <t>Plasma membrane calcium-transporting ATPase 4 OS=Homo sapiens OX=9606 GN=ATP2B4 PE=1 SV=2</t>
  </si>
  <si>
    <t>ATP2B4</t>
  </si>
  <si>
    <t>O75152</t>
  </si>
  <si>
    <t>Zinc finger CCCH domain-containing protein 11A OS=Homo sapiens OX=9606 GN=ZC3H11A PE=1 SV=3</t>
  </si>
  <si>
    <t>ZC3H11A</t>
  </si>
  <si>
    <t>Q9BRJ6</t>
  </si>
  <si>
    <t>Uncharacterized protein C7orf50 OS=Homo sapiens OX=9606 GN=C7orf50 PE=1 SV=1</t>
  </si>
  <si>
    <t>C7orf50</t>
  </si>
  <si>
    <t>O43930</t>
  </si>
  <si>
    <t>Putative serine/threonine-protein kinase PRKY OS=Homo sapiens OX=9606 GN=PRKY PE=5 SV=1</t>
  </si>
  <si>
    <t>PRKY</t>
  </si>
  <si>
    <t>P55160</t>
  </si>
  <si>
    <t>Nck-associated protein 1-like OS=Homo sapiens OX=9606 GN=NCKAP1L PE=1 SV=3</t>
  </si>
  <si>
    <t>NCKAP1L</t>
  </si>
  <si>
    <t>Q15545</t>
  </si>
  <si>
    <t>Transcription initiation factor TFIID subunit 7 OS=Homo sapiens OX=9606 GN=TAF7 PE=1 SV=1</t>
  </si>
  <si>
    <t>TAF7</t>
  </si>
  <si>
    <t>P23381</t>
  </si>
  <si>
    <t>Tryptophan--tRNA ligase, cytoplasmic OS=Homo sapiens OX=9606 GN=WARS PE=1 SV=2</t>
  </si>
  <si>
    <t>WARS</t>
  </si>
  <si>
    <t>Q9BT22</t>
  </si>
  <si>
    <t>Chitobiosyldiphosphodolichol beta-mannosyltransferase OS=Homo sapiens OX=9606 GN=ALG1 PE=1 SV=2</t>
  </si>
  <si>
    <t>ALG1</t>
  </si>
  <si>
    <t>P49411</t>
  </si>
  <si>
    <t>Elongation factor Tu, mitochondrial OS=Homo sapiens OX=9606 GN=TUFM PE=1 SV=2</t>
  </si>
  <si>
    <t>TUFM</t>
  </si>
  <si>
    <t>Q9BSD7</t>
  </si>
  <si>
    <t>Cancer-related nucleoside-triphosphatase OS=Homo sapiens OX=9606 GN=NTPCR PE=1 SV=1</t>
  </si>
  <si>
    <t>NTPCR</t>
  </si>
  <si>
    <t>Q8IY67</t>
  </si>
  <si>
    <t>Ribonucleoprotein PTB-binding 1 OS=Homo sapiens OX=9606 GN=RAVER1 PE=1 SV=1</t>
  </si>
  <si>
    <t>RAVER1</t>
  </si>
  <si>
    <t>Q7RTV0</t>
  </si>
  <si>
    <t>PHD finger-like domain-containing protein 5A OS=Homo sapiens OX=9606 GN=PHF5A PE=1 SV=1</t>
  </si>
  <si>
    <t>PHF5A</t>
  </si>
  <si>
    <t>Q02750</t>
  </si>
  <si>
    <t>Dual specificity mitogen-activated protein kinase kinase 1 OS=Homo sapiens OX=9606 GN=MAP2K1 PE=1 SV=2</t>
  </si>
  <si>
    <t>MAP2K1</t>
  </si>
  <si>
    <t>Q14232</t>
  </si>
  <si>
    <t>Translation initiation factor eIF-2B subunit alpha OS=Homo sapiens OX=9606 GN=EIF2B1 PE=1 SV=1</t>
  </si>
  <si>
    <t>EIF2B1</t>
  </si>
  <si>
    <t>Q9HBL7</t>
  </si>
  <si>
    <t>Plasminogen receptor (KT) OS=Homo sapiens OX=9606 GN=PLGRKT PE=1 SV=1</t>
  </si>
  <si>
    <t>PLGRKT</t>
  </si>
  <si>
    <t>P05783</t>
  </si>
  <si>
    <t>Keratin, type I cytoskeletal 18 OS=Homo sapiens OX=9606 GN=KRT18 PE=1 SV=2</t>
  </si>
  <si>
    <t>KRT18</t>
  </si>
  <si>
    <t>O60907</t>
  </si>
  <si>
    <t>F-box-like/WD repeat-containing protein TBL1X OS=Homo sapiens OX=9606 GN=TBL1X PE=1 SV=3</t>
  </si>
  <si>
    <t>TBL1X</t>
  </si>
  <si>
    <t>Q96PU5</t>
  </si>
  <si>
    <t>E3 ubiquitin-protein ligase NEDD4-like OS=Homo sapiens OX=9606 GN=NEDD4L PE=1 SV=2</t>
  </si>
  <si>
    <t>NEDD4L</t>
  </si>
  <si>
    <t>O15042</t>
  </si>
  <si>
    <t>U2 snRNP-associated SURP motif-containing protein OS=Homo sapiens OX=9606 GN=U2SURP PE=1 SV=2</t>
  </si>
  <si>
    <t>U2SURP</t>
  </si>
  <si>
    <t>Q6YHU6</t>
  </si>
  <si>
    <t>Thyroid adenoma-associated protein OS=Homo sapiens OX=9606 GN=THADA PE=1 SV=1</t>
  </si>
  <si>
    <t>THADA</t>
  </si>
  <si>
    <t>Q6VEQ5</t>
  </si>
  <si>
    <t>WAS protein family homolog 2 OS=Homo sapiens OX=9606 GN=WASH2P PE=2 SV=2</t>
  </si>
  <si>
    <t>WASH2P</t>
  </si>
  <si>
    <t>Q9Y3B9</t>
  </si>
  <si>
    <t>RRP15-like protein OS=Homo sapiens OX=9606 GN=RRP15 PE=1 SV=2</t>
  </si>
  <si>
    <t>RRP15</t>
  </si>
  <si>
    <t>Q8WVC6</t>
  </si>
  <si>
    <t>Dephospho-CoA kinase domain-containing protein OS=Homo sapiens OX=9606 GN=DCAKD PE=1 SV=1</t>
  </si>
  <si>
    <t>DCAKD</t>
  </si>
  <si>
    <t>O95834</t>
  </si>
  <si>
    <t>Echinoderm microtubule-associated protein-like 2 OS=Homo sapiens OX=9606 GN=EML2 PE=1 SV=1</t>
  </si>
  <si>
    <t>EML2</t>
  </si>
  <si>
    <t>Q8WWY3</t>
  </si>
  <si>
    <t>U4/U6 small nuclear ribonucleoprotein Prp31 OS=Homo sapiens OX=9606 GN=PRPF31 PE=1 SV=2</t>
  </si>
  <si>
    <t>PRPF31</t>
  </si>
  <si>
    <t>P98175</t>
  </si>
  <si>
    <t>RNA-binding protein 10 OS=Homo sapiens OX=9606 GN=RBM10 PE=1 SV=3</t>
  </si>
  <si>
    <t>RBM10</t>
  </si>
  <si>
    <t>P60891</t>
  </si>
  <si>
    <t>Ribose-phosphate pyrophosphokinase 1 OS=Homo sapiens OX=9606 GN=PRPS1 PE=1 SV=2</t>
  </si>
  <si>
    <t>PRPS1</t>
  </si>
  <si>
    <t>P61024</t>
  </si>
  <si>
    <t>Cyclin-dependent kinases regulatory subunit 1 OS=Homo sapiens OX=9606 GN=CKS1B PE=1 SV=1</t>
  </si>
  <si>
    <t>CKS1B</t>
  </si>
  <si>
    <t>Q13416</t>
  </si>
  <si>
    <t>Origin recognition complex subunit 2 OS=Homo sapiens OX=9606 GN=ORC2 PE=1 SV=2</t>
  </si>
  <si>
    <t>ORC2</t>
  </si>
  <si>
    <t>Q15061</t>
  </si>
  <si>
    <t>WD repeat-containing protein 43 OS=Homo sapiens OX=9606 GN=WDR43 PE=1 SV=3</t>
  </si>
  <si>
    <t>WDR43</t>
  </si>
  <si>
    <t>Q8NEZ4</t>
  </si>
  <si>
    <t>Histone-lysine N-methyltransferase 2C OS=Homo sapiens OX=9606 GN=KMT2C PE=1 SV=3</t>
  </si>
  <si>
    <t>KMT2C</t>
  </si>
  <si>
    <t>P35221</t>
  </si>
  <si>
    <t>Catenin alpha-1 OS=Homo sapiens OX=9606 GN=CTNNA1 PE=1 SV=1</t>
  </si>
  <si>
    <t>CTNNA1</t>
  </si>
  <si>
    <t>P48735</t>
  </si>
  <si>
    <t>Isocitrate dehydrogenase [NADP], mitochondrial OS=Homo sapiens OX=9606 GN=IDH2 PE=1 SV=2</t>
  </si>
  <si>
    <t>IDH2</t>
  </si>
  <si>
    <t>Q99848</t>
  </si>
  <si>
    <t>Probable rRNA-processing protein EBP2 OS=Homo sapiens OX=9606 GN=EBNA1BP2 PE=1 SV=2</t>
  </si>
  <si>
    <t>EBNA1BP2</t>
  </si>
  <si>
    <t>Q7Z5G4</t>
  </si>
  <si>
    <t>Golgin subfamily A member 7 OS=Homo sapiens OX=9606 GN=GOLGA7 PE=1 SV=2</t>
  </si>
  <si>
    <t>GOLGA7</t>
  </si>
  <si>
    <t>Q12770</t>
  </si>
  <si>
    <t>Sterol regulatory element-binding protein cleavage-activating protein OS=Homo sapiens OX=9606 GN=SCAP PE=1 SV=4</t>
  </si>
  <si>
    <t>SCAP</t>
  </si>
  <si>
    <t>Q9NVP1</t>
  </si>
  <si>
    <t>ATP-dependent RNA helicase DDX18 OS=Homo sapiens OX=9606 GN=DDX18 PE=1 SV=2</t>
  </si>
  <si>
    <t>DDX18</t>
  </si>
  <si>
    <t>P29374</t>
  </si>
  <si>
    <t>AT-rich interactive domain-containing protein 4A OS=Homo sapiens OX=9606 GN=ARID4A PE=1 SV=3</t>
  </si>
  <si>
    <t>ARID4A</t>
  </si>
  <si>
    <t>Q9BZF2</t>
  </si>
  <si>
    <t>Oxysterol-binding protein-related protein 7 OS=Homo sapiens OX=9606 GN=OSBPL7 PE=1 SV=1</t>
  </si>
  <si>
    <t>OSBPL7</t>
  </si>
  <si>
    <t>P01591</t>
  </si>
  <si>
    <t>Immunoglobulin J chain OS=Homo sapiens OX=9606 GN=JCHAIN PE=1 SV=4</t>
  </si>
  <si>
    <t>JCHAIN</t>
  </si>
  <si>
    <t>Q96BX8</t>
  </si>
  <si>
    <t>MOB kinase activator 3A OS=Homo sapiens OX=9606 GN=MOB3A PE=1 SV=1</t>
  </si>
  <si>
    <t>MOB3A</t>
  </si>
  <si>
    <t>O94979</t>
  </si>
  <si>
    <t>Protein transport protein Sec31A OS=Homo sapiens OX=9606 GN=SEC31A PE=1 SV=3</t>
  </si>
  <si>
    <t>SEC31A</t>
  </si>
  <si>
    <t>O00148</t>
  </si>
  <si>
    <t>ATP-dependent RNA helicase DDX39A OS=Homo sapiens OX=9606 GN=DDX39A PE=1 SV=2</t>
  </si>
  <si>
    <t>DDX39A</t>
  </si>
  <si>
    <t>P40424</t>
  </si>
  <si>
    <t>Pre-B-cell leukemia transcription factor 1 OS=Homo sapiens OX=9606 GN=PBX1 PE=1 SV=1</t>
  </si>
  <si>
    <t>PBX1</t>
  </si>
  <si>
    <t>Q15629</t>
  </si>
  <si>
    <t>Translocating chain-associated membrane protein 1 OS=Homo sapiens OX=9606 GN=TRAM1 PE=1 SV=3</t>
  </si>
  <si>
    <t>TRAM1</t>
  </si>
  <si>
    <t>Q9H5X1</t>
  </si>
  <si>
    <t>Cytosolic iron-sulfur assembly component 2A OS=Homo sapiens OX=9606 GN=CIAO2A PE=1 SV=1</t>
  </si>
  <si>
    <t>CIAO2A</t>
  </si>
  <si>
    <t>Q13595</t>
  </si>
  <si>
    <t>Transformer-2 protein homolog alpha OS=Homo sapiens OX=9606 GN=TRA2A PE=1 SV=1</t>
  </si>
  <si>
    <t>TRA2A</t>
  </si>
  <si>
    <t>Q9Y3Q8</t>
  </si>
  <si>
    <t>TSC22 domain family protein 4 OS=Homo sapiens OX=9606 GN=TSC22D4 PE=1 SV=2</t>
  </si>
  <si>
    <t>TSC22D4</t>
  </si>
  <si>
    <t>P31040</t>
  </si>
  <si>
    <t>Succinate dehydrogenase [ubiquinone] flavoprotein subunit, mitochondrial OS=Homo sapiens OX=9606 GN=SDHA PE=1 SV=2</t>
  </si>
  <si>
    <t>SDHA</t>
  </si>
  <si>
    <t>Q8N9M1</t>
  </si>
  <si>
    <t>Uncharacterized protein C19orf47 OS=Homo sapiens OX=9606 GN=C19orf47 PE=1 SV=1</t>
  </si>
  <si>
    <t>C19orf47</t>
  </si>
  <si>
    <t>P49959</t>
  </si>
  <si>
    <t>Double-strand break repair protein MRE11 OS=Homo sapiens OX=9606 GN=MRE11 PE=1 SV=3</t>
  </si>
  <si>
    <t>MRE11</t>
  </si>
  <si>
    <t>Q9ULF5</t>
  </si>
  <si>
    <t>Zinc transporter ZIP10 OS=Homo sapiens OX=9606 GN=SLC39A10 PE=1 SV=2</t>
  </si>
  <si>
    <t>SLC39A10</t>
  </si>
  <si>
    <t>Q15125</t>
  </si>
  <si>
    <t>3-beta-hydroxysteroid-Delta(8),Delta(7)-isomerase OS=Homo sapiens OX=9606 GN=EBP PE=1 SV=3</t>
  </si>
  <si>
    <t>EBP</t>
  </si>
  <si>
    <t>P49756</t>
  </si>
  <si>
    <t>RNA-binding protein 25 OS=Homo sapiens OX=9606 GN=RBM25 PE=1 SV=3</t>
  </si>
  <si>
    <t>RBM25</t>
  </si>
  <si>
    <t>Q00765</t>
  </si>
  <si>
    <t>Receptor expression-enhancing protein 5 OS=Homo sapiens OX=9606 GN=REEP5 PE=1 SV=3</t>
  </si>
  <si>
    <t>REEP5</t>
  </si>
  <si>
    <t>O60637</t>
  </si>
  <si>
    <t>Tetraspanin-3 OS=Homo sapiens OX=9606 GN=TSPAN3 PE=2 SV=1</t>
  </si>
  <si>
    <t>TSPAN3</t>
  </si>
  <si>
    <t>P49366</t>
  </si>
  <si>
    <t>Deoxyhypusine synthase OS=Homo sapiens OX=9606 GN=DHPS PE=1 SV=1</t>
  </si>
  <si>
    <t>DHPS</t>
  </si>
  <si>
    <t>Q8TEX9</t>
  </si>
  <si>
    <t>Importin-4 OS=Homo sapiens OX=9606 GN=IPO4 PE=1 SV=2</t>
  </si>
  <si>
    <t>IPO4</t>
  </si>
  <si>
    <t>Q9Y324</t>
  </si>
  <si>
    <t>rRNA-processing protein FCF1 homolog OS=Homo sapiens OX=9606 GN=FCF1 PE=2 SV=1</t>
  </si>
  <si>
    <t>FCF1</t>
  </si>
  <si>
    <t>P21675</t>
  </si>
  <si>
    <t>Transcription initiation factor TFIID subunit 1 OS=Homo sapiens OX=9606 GN=TAF1 PE=1 SV=2</t>
  </si>
  <si>
    <t>TAF1</t>
  </si>
  <si>
    <t>P55789</t>
  </si>
  <si>
    <t>FAD-linked sulfhydryl oxidase ALR OS=Homo sapiens OX=9606 GN=GFER PE=1 SV=2</t>
  </si>
  <si>
    <t>GFER</t>
  </si>
  <si>
    <t>Q6P0N0</t>
  </si>
  <si>
    <t>Mis18-binding protein 1 OS=Homo sapiens OX=9606 GN=MIS18BP1 PE=1 SV=1</t>
  </si>
  <si>
    <t>MIS18BP1</t>
  </si>
  <si>
    <t>Q9BXF6</t>
  </si>
  <si>
    <t>Rab11 family-interacting protein 5 OS=Homo sapiens OX=9606 GN=RAB11FIP5 PE=1 SV=1</t>
  </si>
  <si>
    <t>RAB11FIP5</t>
  </si>
  <si>
    <t>Q92485</t>
  </si>
  <si>
    <t>Acid sphingomyelinase-like phosphodiesterase 3b OS=Homo sapiens OX=9606 GN=SMPDL3B PE=1 SV=2</t>
  </si>
  <si>
    <t>SMPDL3B</t>
  </si>
  <si>
    <t>Q6NYC1</t>
  </si>
  <si>
    <t>Bifunctional arginine demethylase and lysyl-hydroxylase JMJD6 OS=Homo sapiens OX=9606 GN=JMJD6 PE=1 SV=1</t>
  </si>
  <si>
    <t>JMJD6</t>
  </si>
  <si>
    <t>Q9NUL3</t>
  </si>
  <si>
    <t>Double-stranded RNA-binding protein Staufen homolog 2 OS=Homo sapiens OX=9606 GN=STAU2 PE=1 SV=2</t>
  </si>
  <si>
    <t>STAU2</t>
  </si>
  <si>
    <t>O14979</t>
  </si>
  <si>
    <t>Heterogeneous nuclear ribonucleoprotein D-like OS=Homo sapiens OX=9606 GN=HNRNPDL PE=1 SV=3</t>
  </si>
  <si>
    <t>HNRNPDL</t>
  </si>
  <si>
    <t>Q9Y266</t>
  </si>
  <si>
    <t>Nuclear migration protein nudC OS=Homo sapiens OX=9606 GN=NUDC PE=1 SV=1</t>
  </si>
  <si>
    <t>NUDC</t>
  </si>
  <si>
    <t>P56537</t>
  </si>
  <si>
    <t>Eukaryotic translation initiation factor 6 OS=Homo sapiens OX=9606 GN=EIF6 PE=1 SV=1</t>
  </si>
  <si>
    <t>EIF6</t>
  </si>
  <si>
    <t>O96005</t>
  </si>
  <si>
    <t>Cleft lip and palate transmembrane protein 1 OS=Homo sapiens OX=9606 GN=CLPTM1 PE=1 SV=1</t>
  </si>
  <si>
    <t>CLPTM1</t>
  </si>
  <si>
    <t>Q2TAL8</t>
  </si>
  <si>
    <t>Glutamine-rich protein 1 OS=Homo sapiens OX=9606 GN=QRICH1 PE=1 SV=1</t>
  </si>
  <si>
    <t>QRICH1</t>
  </si>
  <si>
    <t>Q08752</t>
  </si>
  <si>
    <t>Peptidyl-prolyl cis-trans isomerase D OS=Homo sapiens OX=9606 GN=PPID PE=1 SV=3</t>
  </si>
  <si>
    <t>PPID</t>
  </si>
  <si>
    <t>Q9H008</t>
  </si>
  <si>
    <t>Phospholysine phosphohistidine inorganic pyrophosphate phosphatase OS=Homo sapiens OX=9606 GN=LHPP PE=1 SV=2</t>
  </si>
  <si>
    <t>LHPP</t>
  </si>
  <si>
    <t>Q96G04</t>
  </si>
  <si>
    <t>Protein-lysine N-methyltransferase EEF2KMT OS=Homo sapiens OX=9606 GN=EEF2KMT PE=1 SV=2</t>
  </si>
  <si>
    <t>EEF2KMT</t>
  </si>
  <si>
    <t>Q9H4M9</t>
  </si>
  <si>
    <t>EH domain-containing protein 1 OS=Homo sapiens OX=9606 GN=EHD1 PE=1 SV=2</t>
  </si>
  <si>
    <t>EHD1</t>
  </si>
  <si>
    <t>Q2NL98</t>
  </si>
  <si>
    <t>Vimentin-type intermediate filament-associated coiled-coil protein OS=Homo sapiens OX=9606 GN=VMAC PE=1 SV=1</t>
  </si>
  <si>
    <t>VMAC</t>
  </si>
  <si>
    <t>Q9UBU8</t>
  </si>
  <si>
    <t>Mortality factor 4-like protein 1 OS=Homo sapiens OX=9606 GN=MORF4L1 PE=1 SV=2</t>
  </si>
  <si>
    <t>MORF4L1</t>
  </si>
  <si>
    <t>Q9NPQ8</t>
  </si>
  <si>
    <t>Synembryn-A OS=Homo sapiens OX=9606 GN=RIC8A PE=1 SV=3</t>
  </si>
  <si>
    <t>RIC8A</t>
  </si>
  <si>
    <t>Q9UBW7</t>
  </si>
  <si>
    <t>Zinc finger MYM-type protein 2 OS=Homo sapiens OX=9606 GN=ZMYM2 PE=1 SV=1</t>
  </si>
  <si>
    <t>ZMYM2</t>
  </si>
  <si>
    <t>O75431</t>
  </si>
  <si>
    <t>Metaxin-2 OS=Homo sapiens OX=9606 GN=MTX2 PE=1 SV=1</t>
  </si>
  <si>
    <t>MTX2</t>
  </si>
  <si>
    <t>Q14011</t>
  </si>
  <si>
    <t>Cold-inducible RNA-binding protein OS=Homo sapiens OX=9606 GN=CIRBP PE=1 SV=1</t>
  </si>
  <si>
    <t>CIRBP</t>
  </si>
  <si>
    <t>Q8NCC3</t>
  </si>
  <si>
    <t>Group XV phospholipase A2 OS=Homo sapiens OX=9606 GN=PLA2G15 PE=1 SV=2</t>
  </si>
  <si>
    <t>PLA2G15</t>
  </si>
  <si>
    <t>Q9UN81</t>
  </si>
  <si>
    <t>LINE-1 retrotransposable element ORF1 protein OS=Homo sapiens OX=9606 GN=L1RE1 PE=1 SV=1</t>
  </si>
  <si>
    <t>L1RE1</t>
  </si>
  <si>
    <t>P83436</t>
  </si>
  <si>
    <t>Conserved oligomeric Golgi complex subunit 7 OS=Homo sapiens OX=9606 GN=COG7 PE=1 SV=1</t>
  </si>
  <si>
    <t>COG7</t>
  </si>
  <si>
    <t>Q8NHV4</t>
  </si>
  <si>
    <t>Protein NEDD1 OS=Homo sapiens OX=9606 GN=NEDD1 PE=1 SV=1</t>
  </si>
  <si>
    <t>NEDD1</t>
  </si>
  <si>
    <t>Q9BWS9</t>
  </si>
  <si>
    <t>Chitinase domain-containing protein 1 OS=Homo sapiens OX=9606 GN=CHID1 PE=1 SV=1</t>
  </si>
  <si>
    <t>CHID1</t>
  </si>
  <si>
    <t>O75943</t>
  </si>
  <si>
    <t>Cell cycle checkpoint protein RAD17 OS=Homo sapiens OX=9606 GN=RAD17 PE=1 SV=2</t>
  </si>
  <si>
    <t>RAD17</t>
  </si>
  <si>
    <t>Q96A65</t>
  </si>
  <si>
    <t>Exocyst complex component 4 OS=Homo sapiens OX=9606 GN=EXOC4 PE=1 SV=1</t>
  </si>
  <si>
    <t>EXOC4</t>
  </si>
  <si>
    <t>Q6P179</t>
  </si>
  <si>
    <t>Endoplasmic reticulum aminopeptidase 2 OS=Homo sapiens OX=9606 GN=ERAP2 PE=1 SV=2</t>
  </si>
  <si>
    <t>ERAP2</t>
  </si>
  <si>
    <t>Q7Z4S6</t>
  </si>
  <si>
    <t>Kinesin-like protein KIF21A OS=Homo sapiens OX=9606 GN=KIF21A PE=1 SV=2</t>
  </si>
  <si>
    <t>KIF21A</t>
  </si>
  <si>
    <t>Q9BWU0</t>
  </si>
  <si>
    <t>Kanadaptin OS=Homo sapiens OX=9606 GN=SLC4A1AP PE=1 SV=1</t>
  </si>
  <si>
    <t>SLC4A1AP</t>
  </si>
  <si>
    <t>Q6KCM7</t>
  </si>
  <si>
    <t>Calcium-binding mitochondrial carrier protein SCaMC-2 OS=Homo sapiens OX=9606 GN=SLC25A25 PE=1 SV=1</t>
  </si>
  <si>
    <t>SLC25A25</t>
  </si>
  <si>
    <t>Q13492</t>
  </si>
  <si>
    <t>Phosphatidylinositol-binding clathrin assembly protein OS=Homo sapiens OX=9606 GN=PICALM PE=1 SV=2</t>
  </si>
  <si>
    <t>PICALM</t>
  </si>
  <si>
    <t>Q9UBD5</t>
  </si>
  <si>
    <t>Origin recognition complex subunit 3 OS=Homo sapiens OX=9606 GN=ORC3 PE=1 SV=1</t>
  </si>
  <si>
    <t>ORC3</t>
  </si>
  <si>
    <t>O00232</t>
  </si>
  <si>
    <t>26S proteasome non-ATPase regulatory subunit 12 OS=Homo sapiens OX=9606 GN=PSMD12 PE=1 SV=3</t>
  </si>
  <si>
    <t>PSMD12</t>
  </si>
  <si>
    <t>Q96GA3</t>
  </si>
  <si>
    <t>Protein LTV1 homolog OS=Homo sapiens OX=9606 GN=LTV1 PE=1 SV=1</t>
  </si>
  <si>
    <t>LTV1</t>
  </si>
  <si>
    <t>Q96BY9</t>
  </si>
  <si>
    <t>Store-operated calcium entry-associated regulatory factor OS=Homo sapiens OX=9606 GN=SARAF PE=1 SV=1</t>
  </si>
  <si>
    <t>SARAF</t>
  </si>
  <si>
    <t>P20839</t>
  </si>
  <si>
    <t>Inosine-5'-monophosphate dehydrogenase 1 OS=Homo sapiens OX=9606 GN=IMPDH1 PE=1 SV=2</t>
  </si>
  <si>
    <t>IMPDH1</t>
  </si>
  <si>
    <t>Q86W34</t>
  </si>
  <si>
    <t>Archaemetzincin-2 OS=Homo sapiens OX=9606 GN=AMZ2 PE=1 SV=2</t>
  </si>
  <si>
    <t>AMZ2</t>
  </si>
  <si>
    <t>Q99996</t>
  </si>
  <si>
    <t>A-kinase anchor protein 9 OS=Homo sapiens OX=9606 GN=AKAP9 PE=1 SV=4</t>
  </si>
  <si>
    <t>AKAP9</t>
  </si>
  <si>
    <t>Q15417</t>
  </si>
  <si>
    <t>Calponin-3 OS=Homo sapiens OX=9606 GN=CNN3 PE=1 SV=1</t>
  </si>
  <si>
    <t>CNN3</t>
  </si>
  <si>
    <t>P36957</t>
  </si>
  <si>
    <t>Dihydrolipoyllysine-residue succinyltransferase component of 2-oxoglutarate dehydrogenase complex, mitochondrial OS=Homo sapiens OX=9606 GN=DLST PE=1 SV=4</t>
  </si>
  <si>
    <t>DLST</t>
  </si>
  <si>
    <t>Q8IXH7</t>
  </si>
  <si>
    <t>Negative elongation factor C/D OS=Homo sapiens OX=9606 GN=NELFCD PE=1 SV=2</t>
  </si>
  <si>
    <t>NELFCD</t>
  </si>
  <si>
    <t>Q9Y5L4</t>
  </si>
  <si>
    <t>Mitochondrial import inner membrane translocase subunit Tim13 OS=Homo sapiens OX=9606 GN=TIMM13 PE=1 SV=1</t>
  </si>
  <si>
    <t>TIMM13</t>
  </si>
  <si>
    <t>Q00013</t>
  </si>
  <si>
    <t>55 kDa erythrocyte membrane protein OS=Homo sapiens OX=9606 GN=MPP1 PE=1 SV=2</t>
  </si>
  <si>
    <t>MPP1</t>
  </si>
  <si>
    <t>Q05519</t>
  </si>
  <si>
    <t>Serine/arginine-rich splicing factor 11 OS=Homo sapiens OX=9606 GN=SRSF11 PE=1 SV=1</t>
  </si>
  <si>
    <t>SRSF11</t>
  </si>
  <si>
    <t>O43264</t>
  </si>
  <si>
    <t>Centromere/kinetochore protein zw10 homolog OS=Homo sapiens OX=9606 GN=ZW10 PE=1 SV=3</t>
  </si>
  <si>
    <t>ZW10</t>
  </si>
  <si>
    <t>Q9NVX0</t>
  </si>
  <si>
    <t>HAUS augmin-like complex subunit 2 OS=Homo sapiens OX=9606 GN=HAUS2 PE=1 SV=1</t>
  </si>
  <si>
    <t>HAUS2</t>
  </si>
  <si>
    <t>Q9UL26</t>
  </si>
  <si>
    <t>Ras-related protein Rab-22A OS=Homo sapiens OX=9606 GN=RAB22A PE=1 SV=2</t>
  </si>
  <si>
    <t>RAB22A</t>
  </si>
  <si>
    <t>Q8N8R7</t>
  </si>
  <si>
    <t>ARL14 effector protein OS=Homo sapiens OX=9606 GN=ARL14EP PE=1 SV=1</t>
  </si>
  <si>
    <t>ARL14EP</t>
  </si>
  <si>
    <t>O95630</t>
  </si>
  <si>
    <t>STAM-binding protein OS=Homo sapiens OX=9606 GN=STAMBP PE=1 SV=1</t>
  </si>
  <si>
    <t>STAMBP</t>
  </si>
  <si>
    <t>Q9BSE5</t>
  </si>
  <si>
    <t>Agmatinase, mitochondrial OS=Homo sapiens OX=9606 GN=AGMAT PE=1 SV=2</t>
  </si>
  <si>
    <t>AGMAT</t>
  </si>
  <si>
    <t>P55084</t>
  </si>
  <si>
    <t>Trifunctional enzyme subunit beta, mitochondrial OS=Homo sapiens OX=9606 GN=HADHB PE=1 SV=3</t>
  </si>
  <si>
    <t>HADHB</t>
  </si>
  <si>
    <t>P49069</t>
  </si>
  <si>
    <t>Calcium signal-modulating cyclophilin ligand OS=Homo sapiens OX=9606 GN=CAMLG PE=1 SV=1</t>
  </si>
  <si>
    <t>CAMLG</t>
  </si>
  <si>
    <t>Q8NFV4</t>
  </si>
  <si>
    <t>Protein ABHD11 OS=Homo sapiens OX=9606 GN=ABHD11 PE=1 SV=1</t>
  </si>
  <si>
    <t>ABHD11</t>
  </si>
  <si>
    <t>P82909</t>
  </si>
  <si>
    <t>28S ribosomal protein S36, mitochondrial OS=Homo sapiens OX=9606 GN=MRPS36 PE=1 SV=2</t>
  </si>
  <si>
    <t>MRPS36</t>
  </si>
  <si>
    <t>Q8NBM8</t>
  </si>
  <si>
    <t>Prenylcysteine oxidase-like OS=Homo sapiens OX=9606 GN=PCYOX1L PE=1 SV=2</t>
  </si>
  <si>
    <t>PCYOX1L</t>
  </si>
  <si>
    <t>Q9UBI9</t>
  </si>
  <si>
    <t>Headcase protein homolog OS=Homo sapiens OX=9606 GN=HECA PE=1 SV=1</t>
  </si>
  <si>
    <t>HECA</t>
  </si>
  <si>
    <t>P35244</t>
  </si>
  <si>
    <t>Replication protein A 14 kDa subunit OS=Homo sapiens OX=9606 GN=RPA3 PE=1 SV=1</t>
  </si>
  <si>
    <t>RPA3</t>
  </si>
  <si>
    <t>Q9UI12</t>
  </si>
  <si>
    <t>V-type proton ATPase subunit H OS=Homo sapiens OX=9606 GN=ATP6V1H PE=1 SV=1</t>
  </si>
  <si>
    <t>ATP6V1H</t>
  </si>
  <si>
    <t>Q96HP4</t>
  </si>
  <si>
    <t>Oxidoreductase NAD-binding domain-containing protein 1 OS=Homo sapiens OX=9606 GN=OXNAD1 PE=1 SV=1</t>
  </si>
  <si>
    <t>OXNAD1</t>
  </si>
  <si>
    <t>P11387</t>
  </si>
  <si>
    <t>DNA topoisomerase 1 OS=Homo sapiens OX=9606 GN=TOP1 PE=1 SV=2</t>
  </si>
  <si>
    <t>TOP1</t>
  </si>
  <si>
    <t>Q03164</t>
  </si>
  <si>
    <t>Histone-lysine N-methyltransferase 2A OS=Homo sapiens OX=9606 GN=KMT2A PE=1 SV=5</t>
  </si>
  <si>
    <t>KMT2A</t>
  </si>
  <si>
    <t>Q9Y5K8</t>
  </si>
  <si>
    <t>V-type proton ATPase subunit D OS=Homo sapiens OX=9606 GN=ATP6V1D PE=1 SV=1</t>
  </si>
  <si>
    <t>ATP6V1D</t>
  </si>
  <si>
    <t>Q9BUL8</t>
  </si>
  <si>
    <t>Programmed cell death protein 10 OS=Homo sapiens OX=9606 GN=PDCD10 PE=1 SV=1</t>
  </si>
  <si>
    <t>PDCD10</t>
  </si>
  <si>
    <t>Q13315</t>
  </si>
  <si>
    <t>Serine-protein kinase ATM OS=Homo sapiens OX=9606 GN=ATM PE=1 SV=4</t>
  </si>
  <si>
    <t>ATM</t>
  </si>
  <si>
    <t>P26447</t>
  </si>
  <si>
    <t>Protein S100-A4 OS=Homo sapiens OX=9606 GN=S100A4 PE=1 SV=1</t>
  </si>
  <si>
    <t>S100A4</t>
  </si>
  <si>
    <t>Q5T8P6</t>
  </si>
  <si>
    <t>RNA-binding protein 26 OS=Homo sapiens OX=9606 GN=RBM26 PE=1 SV=3</t>
  </si>
  <si>
    <t>RBM26</t>
  </si>
  <si>
    <t>Q9NZ01</t>
  </si>
  <si>
    <t>Very-long-chain enoyl-CoA reductase OS=Homo sapiens OX=9606 GN=TECR PE=1 SV=1</t>
  </si>
  <si>
    <t>TECR</t>
  </si>
  <si>
    <t>Q6P6C2</t>
  </si>
  <si>
    <t>RNA demethylase ALKBH5 OS=Homo sapiens OX=9606 GN=ALKBH5 PE=1 SV=2</t>
  </si>
  <si>
    <t>ALKBH5</t>
  </si>
  <si>
    <t>P03915</t>
  </si>
  <si>
    <t>NADH-ubiquinone oxidoreductase chain 5 OS=Homo sapiens OX=9606 GN=MT-ND5 PE=1 SV=2</t>
  </si>
  <si>
    <t>MT-ND5</t>
  </si>
  <si>
    <t>Q15645</t>
  </si>
  <si>
    <t>Pachytene checkpoint protein 2 homolog OS=Homo sapiens OX=9606 GN=TRIP13 PE=1 SV=2</t>
  </si>
  <si>
    <t>TRIP13</t>
  </si>
  <si>
    <t>P31749</t>
  </si>
  <si>
    <t>RAC-alpha serine/threonine-protein kinase OS=Homo sapiens OX=9606 GN=AKT1 PE=1 SV=2</t>
  </si>
  <si>
    <t>AKT1</t>
  </si>
  <si>
    <t>Q9HCE0</t>
  </si>
  <si>
    <t>Ectopic P granules protein 5 homolog OS=Homo sapiens OX=9606 GN=EPG5 PE=1 SV=2</t>
  </si>
  <si>
    <t>EPG5</t>
  </si>
  <si>
    <t>Q9Y295</t>
  </si>
  <si>
    <t>Developmentally-regulated GTP-binding protein 1 OS=Homo sapiens OX=9606 GN=DRG1 PE=1 SV=1</t>
  </si>
  <si>
    <t>DRG1</t>
  </si>
  <si>
    <t>Q9Y512</t>
  </si>
  <si>
    <t>Sorting and assembly machinery component 50 homolog OS=Homo sapiens OX=9606 GN=SAMM50 PE=1 SV=3</t>
  </si>
  <si>
    <t>SAMM50</t>
  </si>
  <si>
    <t>Q9HC21</t>
  </si>
  <si>
    <t>Mitochondrial thiamine pyrophosphate carrier OS=Homo sapiens OX=9606 GN=SLC25A19 PE=1 SV=1</t>
  </si>
  <si>
    <t>SLC25A19</t>
  </si>
  <si>
    <t>Q9Y696</t>
  </si>
  <si>
    <t>Chloride intracellular channel protein 4 OS=Homo sapiens OX=9606 GN=CLIC4 PE=1 SV=4</t>
  </si>
  <si>
    <t>CLIC4</t>
  </si>
  <si>
    <t>O76071</t>
  </si>
  <si>
    <t>Probable cytosolic iron-sulfur protein assembly protein CIAO1 OS=Homo sapiens OX=9606 GN=CIAO1 PE=1 SV=1</t>
  </si>
  <si>
    <t>CIAO1</t>
  </si>
  <si>
    <t>P13804</t>
  </si>
  <si>
    <t>Electron transfer flavoprotein subunit alpha, mitochondrial OS=Homo sapiens OX=9606 GN=ETFA PE=1 SV=1</t>
  </si>
  <si>
    <t>ETFA</t>
  </si>
  <si>
    <t>O95070</t>
  </si>
  <si>
    <t>Protein YIF1A OS=Homo sapiens OX=9606 GN=YIF1A PE=1 SV=2</t>
  </si>
  <si>
    <t>YIF1A</t>
  </si>
  <si>
    <t>Q9NV31</t>
  </si>
  <si>
    <t>U3 small nucleolar ribonucleoprotein protein IMP3 OS=Homo sapiens OX=9606 GN=IMP3 PE=1 SV=1</t>
  </si>
  <si>
    <t>IMP3</t>
  </si>
  <si>
    <t>Q86UA1</t>
  </si>
  <si>
    <t>Pre-mRNA-processing factor 39 OS=Homo sapiens OX=9606 GN=PRPF39 PE=1 SV=3</t>
  </si>
  <si>
    <t>PRPF39</t>
  </si>
  <si>
    <t>Q8NCE2</t>
  </si>
  <si>
    <t>Myotubularin-related protein 14 OS=Homo sapiens OX=9606 GN=MTMR14 PE=1 SV=2</t>
  </si>
  <si>
    <t>MTMR14</t>
  </si>
  <si>
    <t>Q9Y639</t>
  </si>
  <si>
    <t>Neuroplastin OS=Homo sapiens OX=9606 GN=NPTN PE=1 SV=2</t>
  </si>
  <si>
    <t>NPTN</t>
  </si>
  <si>
    <t>P42574</t>
  </si>
  <si>
    <t>Caspase-3 OS=Homo sapiens OX=9606 GN=CASP3 PE=1 SV=2</t>
  </si>
  <si>
    <t>CASP3</t>
  </si>
  <si>
    <t>Q9NR45</t>
  </si>
  <si>
    <t>Sialic acid synthase OS=Homo sapiens OX=9606 GN=NANS PE=1 SV=2</t>
  </si>
  <si>
    <t>NANS</t>
  </si>
  <si>
    <t>P56134</t>
  </si>
  <si>
    <t>ATP synthase subunit f, mitochondrial OS=Homo sapiens OX=9606 GN=ATP5MF PE=1 SV=3</t>
  </si>
  <si>
    <t>ATP5MF</t>
  </si>
  <si>
    <t>Q15139</t>
  </si>
  <si>
    <t>Serine/threonine-protein kinase D1 OS=Homo sapiens OX=9606 GN=PRKD1 PE=1 SV=2</t>
  </si>
  <si>
    <t>PRKD1</t>
  </si>
  <si>
    <t>Q03111</t>
  </si>
  <si>
    <t>Protein ENL OS=Homo sapiens OX=9606 GN=MLLT1 PE=1 SV=2</t>
  </si>
  <si>
    <t>MLLT1</t>
  </si>
  <si>
    <t>Q6PJ69</t>
  </si>
  <si>
    <t>Tripartite motif-containing protein 65 OS=Homo sapiens OX=9606 GN=TRIM65 PE=1 SV=3</t>
  </si>
  <si>
    <t>TRIM65</t>
  </si>
  <si>
    <t>Q14344</t>
  </si>
  <si>
    <t>Guanine nucleotide-binding protein subunit alpha-13 OS=Homo sapiens OX=9606 GN=GNA13 PE=1 SV=2</t>
  </si>
  <si>
    <t>GNA13</t>
  </si>
  <si>
    <t>O15427</t>
  </si>
  <si>
    <t>Monocarboxylate transporter 4 OS=Homo sapiens OX=9606 GN=SLC16A3 PE=1 SV=1</t>
  </si>
  <si>
    <t>SLC16A3</t>
  </si>
  <si>
    <t>P11182</t>
  </si>
  <si>
    <t>Lipoamide acyltransferase component of branched-chain alpha-keto acid dehydrogenase complex, mitochondrial OS=Homo sapiens OX=9606 GN=DBT PE=1 SV=3</t>
  </si>
  <si>
    <t>DBT</t>
  </si>
  <si>
    <t>Q15121</t>
  </si>
  <si>
    <t>Astrocytic phosphoprotein PEA-15 OS=Homo sapiens OX=9606 GN=PEA15 PE=1 SV=2</t>
  </si>
  <si>
    <t>PEA15</t>
  </si>
  <si>
    <t>Q14739</t>
  </si>
  <si>
    <t>Delta(14)-sterol reductase LBR OS=Homo sapiens OX=9606 GN=LBR PE=1 SV=2</t>
  </si>
  <si>
    <t>LBR</t>
  </si>
  <si>
    <t>P58546</t>
  </si>
  <si>
    <t>Myotrophin OS=Homo sapiens OX=9606 GN=MTPN PE=1 SV=2</t>
  </si>
  <si>
    <t>MTPN</t>
  </si>
  <si>
    <t>Q71UI9</t>
  </si>
  <si>
    <t>Histone H2A.V OS=Homo sapiens OX=9606 GN=H2AFV PE=1 SV=3</t>
  </si>
  <si>
    <t>H2AFV</t>
  </si>
  <si>
    <t>P49454</t>
  </si>
  <si>
    <t>Centromere protein F OS=Homo sapiens OX=9606 GN=CENPF PE=1 SV=3</t>
  </si>
  <si>
    <t>CENPF</t>
  </si>
  <si>
    <t>Q9Y6K9</t>
  </si>
  <si>
    <t>NF-kappa-B essential modulator OS=Homo sapiens OX=9606 GN=IKBKG PE=1 SV=2</t>
  </si>
  <si>
    <t>IKBKG</t>
  </si>
  <si>
    <t>Q92820</t>
  </si>
  <si>
    <t>Gamma-glutamyl hydrolase OS=Homo sapiens OX=9606 GN=GGH PE=1 SV=2</t>
  </si>
  <si>
    <t>GGH</t>
  </si>
  <si>
    <t>Q07960</t>
  </si>
  <si>
    <t>Rho GTPase-activating protein 1 OS=Homo sapiens OX=9606 GN=ARHGAP1 PE=1 SV=1</t>
  </si>
  <si>
    <t>ARHGAP1</t>
  </si>
  <si>
    <t>P55735</t>
  </si>
  <si>
    <t>Protein SEC13 homolog OS=Homo sapiens OX=9606 GN=SEC13 PE=1 SV=3</t>
  </si>
  <si>
    <t>SEC13</t>
  </si>
  <si>
    <t>Q14697</t>
  </si>
  <si>
    <t>Neutral alpha-glucosidase AB OS=Homo sapiens OX=9606 GN=GANAB PE=1 SV=3</t>
  </si>
  <si>
    <t>GANAB</t>
  </si>
  <si>
    <t>Q9BPX6</t>
  </si>
  <si>
    <t>Calcium uptake protein 1, mitochondrial OS=Homo sapiens OX=9606 GN=MICU1 PE=1 SV=1</t>
  </si>
  <si>
    <t>MICU1</t>
  </si>
  <si>
    <t>Q9H0U3</t>
  </si>
  <si>
    <t>Magnesium transporter protein 1 OS=Homo sapiens OX=9606 GN=MAGT1 PE=1 SV=1</t>
  </si>
  <si>
    <t>MAGT1</t>
  </si>
  <si>
    <t>Q9H267</t>
  </si>
  <si>
    <t>Vacuolar protein sorting-associated protein 33B OS=Homo sapiens OX=9606 GN=VPS33B PE=1 SV=2</t>
  </si>
  <si>
    <t>VPS33B</t>
  </si>
  <si>
    <t>Q9UNP9</t>
  </si>
  <si>
    <t>Peptidyl-prolyl cis-trans isomerase E OS=Homo sapiens OX=9606 GN=PPIE PE=1 SV=1</t>
  </si>
  <si>
    <t>PPIE</t>
  </si>
  <si>
    <t>P22033</t>
  </si>
  <si>
    <t>Methylmalonyl-CoA mutase, mitochondrial OS=Homo sapiens OX=9606 GN=MMUT PE=1 SV=4</t>
  </si>
  <si>
    <t>MMUT</t>
  </si>
  <si>
    <t>Q16706</t>
  </si>
  <si>
    <t>Alpha-mannosidase 2 OS=Homo sapiens OX=9606 GN=MAN2A1 PE=1 SV=2</t>
  </si>
  <si>
    <t>MAN2A1</t>
  </si>
  <si>
    <t>O43617</t>
  </si>
  <si>
    <t>Trafficking protein particle complex subunit 3 OS=Homo sapiens OX=9606 GN=TRAPPC3 PE=1 SV=1</t>
  </si>
  <si>
    <t>TRAPPC3</t>
  </si>
  <si>
    <t>P29466</t>
  </si>
  <si>
    <t>Caspase-1 OS=Homo sapiens OX=9606 GN=CASP1 PE=1 SV=1</t>
  </si>
  <si>
    <t>CASP1</t>
  </si>
  <si>
    <t>A5PLN9</t>
  </si>
  <si>
    <t>Trafficking protein particle complex subunit 13 OS=Homo sapiens OX=9606 GN=TRAPPC13 PE=1 SV=2</t>
  </si>
  <si>
    <t>TRAPPC13</t>
  </si>
  <si>
    <t>P07910</t>
  </si>
  <si>
    <t>Heterogeneous nuclear ribonucleoproteins C1/C2 OS=Homo sapiens OX=9606 GN=HNRNPC PE=1 SV=4</t>
  </si>
  <si>
    <t>HNRNPC</t>
  </si>
  <si>
    <t>Q9UJ70</t>
  </si>
  <si>
    <t>N-acetyl-D-glucosamine kinase OS=Homo sapiens OX=9606 GN=NAGK PE=1 SV=4</t>
  </si>
  <si>
    <t>NAGK</t>
  </si>
  <si>
    <t>Q9HCS7</t>
  </si>
  <si>
    <t>Pre-mRNA-splicing factor SYF1 OS=Homo sapiens OX=9606 GN=XAB2 PE=1 SV=2</t>
  </si>
  <si>
    <t>XAB2</t>
  </si>
  <si>
    <t>Q12800</t>
  </si>
  <si>
    <t>Alpha-globin transcription factor CP2 OS=Homo sapiens OX=9606 GN=TFCP2 PE=1 SV=2</t>
  </si>
  <si>
    <t>TFCP2</t>
  </si>
  <si>
    <t>Q14554</t>
  </si>
  <si>
    <t>Protein disulfide-isomerase A5 OS=Homo sapiens OX=9606 GN=PDIA5 PE=1 SV=1</t>
  </si>
  <si>
    <t>PDIA5</t>
  </si>
  <si>
    <t>Q9Y450</t>
  </si>
  <si>
    <t>HBS1-like protein OS=Homo sapiens OX=9606 GN=HBS1L PE=1 SV=1</t>
  </si>
  <si>
    <t>HBS1L</t>
  </si>
  <si>
    <t>Q9H6U8</t>
  </si>
  <si>
    <t>Alpha-1,2-mannosyltransferase ALG9 OS=Homo sapiens OX=9606 GN=ALG9 PE=1 SV=2</t>
  </si>
  <si>
    <t>ALG9</t>
  </si>
  <si>
    <t>Q9NQG5</t>
  </si>
  <si>
    <t>Regulation of nuclear pre-mRNA domain-containing protein 1B OS=Homo sapiens OX=9606 GN=RPRD1B PE=1 SV=1</t>
  </si>
  <si>
    <t>RPRD1B</t>
  </si>
  <si>
    <t>P62910</t>
  </si>
  <si>
    <t>60S ribosomal protein L32 OS=Homo sapiens OX=9606 GN=RPL32 PE=1 SV=2</t>
  </si>
  <si>
    <t>RPL32</t>
  </si>
  <si>
    <t>Q13541</t>
  </si>
  <si>
    <t>Eukaryotic translation initiation factor 4E-binding protein 1 OS=Homo sapiens OX=9606 GN=EIF4EBP1 PE=1 SV=3</t>
  </si>
  <si>
    <t>EIF4EBP1</t>
  </si>
  <si>
    <t>Q15118</t>
  </si>
  <si>
    <t>[Pyruvate dehydrogenase (acetyl-transferring)] kinase isozyme 1, mitochondrial OS=Homo sapiens OX=9606 GN=PDK1 PE=1 SV=1</t>
  </si>
  <si>
    <t>PDK1</t>
  </si>
  <si>
    <t>Q14728</t>
  </si>
  <si>
    <t>Major facilitator superfamily domain-containing protein 10 OS=Homo sapiens OX=9606 GN=MFSD10 PE=1 SV=1</t>
  </si>
  <si>
    <t>MFSD10</t>
  </si>
  <si>
    <t>Q9ULW3</t>
  </si>
  <si>
    <t>Activator of basal transcription 1 OS=Homo sapiens OX=9606 GN=ABT1 PE=1 SV=1</t>
  </si>
  <si>
    <t>ABT1</t>
  </si>
  <si>
    <t>Q9NPG3</t>
  </si>
  <si>
    <t>Ubinuclein-1 OS=Homo sapiens OX=9606 GN=UBN1 PE=1 SV=2</t>
  </si>
  <si>
    <t>UBN1</t>
  </si>
  <si>
    <t>P10321</t>
  </si>
  <si>
    <t>HLA class I histocompatibility antigen, C alpha chain OS=Homo sapiens OX=9606 GN=HLA-C PE=1 SV=3</t>
  </si>
  <si>
    <t>HLA-C</t>
  </si>
  <si>
    <t>Q9HB40</t>
  </si>
  <si>
    <t>Retinoid-inducible serine carboxypeptidase OS=Homo sapiens OX=9606 GN=SCPEP1 PE=1 SV=1</t>
  </si>
  <si>
    <t>SCPEP1</t>
  </si>
  <si>
    <t>Q6P2P2</t>
  </si>
  <si>
    <t>Protein arginine N-methyltransferase 9 OS=Homo sapiens OX=9606 GN=PRMT9 PE=1 SV=1</t>
  </si>
  <si>
    <t>PRMT9</t>
  </si>
  <si>
    <t>Q8N2G8</t>
  </si>
  <si>
    <t>GH3 domain-containing protein OS=Homo sapiens OX=9606 GN=GHDC PE=1 SV=2</t>
  </si>
  <si>
    <t>GHDC</t>
  </si>
  <si>
    <t>Q13572</t>
  </si>
  <si>
    <t>Inositol-tetrakisphosphate 1-kinase OS=Homo sapiens OX=9606 GN=ITPK1 PE=1 SV=2</t>
  </si>
  <si>
    <t>ITPK1</t>
  </si>
  <si>
    <t>Q7Z460</t>
  </si>
  <si>
    <t>CLIP-associating protein 1 OS=Homo sapiens OX=9606 GN=CLASP1 PE=1 SV=1</t>
  </si>
  <si>
    <t>CLASP1</t>
  </si>
  <si>
    <t>Q14520</t>
  </si>
  <si>
    <t>Hyaluronan-binding protein 2 OS=Homo sapiens OX=9606 GN=HABP2 PE=1 SV=1</t>
  </si>
  <si>
    <t>HABP2</t>
  </si>
  <si>
    <t>O15397</t>
  </si>
  <si>
    <t>Importin-8 OS=Homo sapiens OX=9606 GN=IPO8 PE=1 SV=2</t>
  </si>
  <si>
    <t>IPO8</t>
  </si>
  <si>
    <t>P34897</t>
  </si>
  <si>
    <t>Serine hydroxymethyltransferase, mitochondrial OS=Homo sapiens OX=9606 GN=SHMT2 PE=1 SV=3</t>
  </si>
  <si>
    <t>SHMT2</t>
  </si>
  <si>
    <t>P55795</t>
  </si>
  <si>
    <t>Heterogeneous nuclear ribonucleoprotein H2 OS=Homo sapiens OX=9606 GN=HNRNPH2 PE=1 SV=1</t>
  </si>
  <si>
    <t>HNRNPH2</t>
  </si>
  <si>
    <t>P62873</t>
  </si>
  <si>
    <t>Guanine nucleotide-binding protein G(I)/G(S)/G(T) subunit beta-1 OS=Homo sapiens OX=9606 GN=GNB1 PE=1 SV=3</t>
  </si>
  <si>
    <t>GNB1</t>
  </si>
  <si>
    <t>Q13435</t>
  </si>
  <si>
    <t>Splicing factor 3B subunit 2 OS=Homo sapiens OX=9606 GN=SF3B2 PE=1 SV=2</t>
  </si>
  <si>
    <t>SF3B2</t>
  </si>
  <si>
    <t>Q9BRS2</t>
  </si>
  <si>
    <t>Serine/threonine-protein kinase RIO1 OS=Homo sapiens OX=9606 GN=RIOK1 PE=1 SV=2</t>
  </si>
  <si>
    <t>RIOK1</t>
  </si>
  <si>
    <t>P22626</t>
  </si>
  <si>
    <t>Heterogeneous nuclear ribonucleoproteins A2/B1 OS=Homo sapiens OX=9606 GN=HNRNPA2B1 PE=1 SV=2</t>
  </si>
  <si>
    <t>HNRNPA2B1</t>
  </si>
  <si>
    <t>Q96DI7</t>
  </si>
  <si>
    <t>U5 small nuclear ribonucleoprotein 40 kDa protein OS=Homo sapiens OX=9606 GN=SNRNP40 PE=1 SV=1</t>
  </si>
  <si>
    <t>SNRNP40</t>
  </si>
  <si>
    <t>P11388</t>
  </si>
  <si>
    <t>DNA topoisomerase 2-alpha OS=Homo sapiens OX=9606 GN=TOP2A PE=1 SV=3</t>
  </si>
  <si>
    <t>TOP2A</t>
  </si>
  <si>
    <t>O94804</t>
  </si>
  <si>
    <t>Serine/threonine-protein kinase 10 OS=Homo sapiens OX=9606 GN=STK10 PE=1 SV=1</t>
  </si>
  <si>
    <t>STK10</t>
  </si>
  <si>
    <t>O14964</t>
  </si>
  <si>
    <t>Hepatocyte growth factor-regulated tyrosine kinase substrate OS=Homo sapiens OX=9606 GN=HGS PE=1 SV=1</t>
  </si>
  <si>
    <t>HGS</t>
  </si>
  <si>
    <t>P50502</t>
  </si>
  <si>
    <t>Hsc70-interacting protein OS=Homo sapiens OX=9606 GN=ST13 PE=1 SV=2</t>
  </si>
  <si>
    <t>ST13</t>
  </si>
  <si>
    <t>Q9BXK5</t>
  </si>
  <si>
    <t>Bcl-2-like protein 13 OS=Homo sapiens OX=9606 GN=BCL2L13 PE=1 SV=1</t>
  </si>
  <si>
    <t>BCL2L13</t>
  </si>
  <si>
    <t>Q07955</t>
  </si>
  <si>
    <t>Serine/arginine-rich splicing factor 1 OS=Homo sapiens OX=9606 GN=SRSF1 PE=1 SV=2</t>
  </si>
  <si>
    <t>SRSF1</t>
  </si>
  <si>
    <t>O75414</t>
  </si>
  <si>
    <t>Nucleoside diphosphate kinase 6 OS=Homo sapiens OX=9606 GN=NME6 PE=1 SV=3</t>
  </si>
  <si>
    <t>NME6</t>
  </si>
  <si>
    <t>O43299</t>
  </si>
  <si>
    <t>AP-5 complex subunit zeta-1 OS=Homo sapiens OX=9606 GN=AP5Z1 PE=1 SV=2</t>
  </si>
  <si>
    <t>AP5Z1</t>
  </si>
  <si>
    <t>Q9NS91</t>
  </si>
  <si>
    <t>E3 ubiquitin-protein ligase RAD18 OS=Homo sapiens OX=9606 GN=RAD18 PE=1 SV=2</t>
  </si>
  <si>
    <t>RAD18</t>
  </si>
  <si>
    <t>P47224</t>
  </si>
  <si>
    <t>Guanine nucleotide exchange factor MSS4 OS=Homo sapiens OX=9606 GN=RABIF PE=1 SV=2</t>
  </si>
  <si>
    <t>RABIF</t>
  </si>
  <si>
    <t>Q9UBU6</t>
  </si>
  <si>
    <t>Protein FAM8A1 OS=Homo sapiens OX=9606 GN=FAM8A1 PE=1 SV=1</t>
  </si>
  <si>
    <t>FAM8A1</t>
  </si>
  <si>
    <t>Q15326</t>
  </si>
  <si>
    <t>Zinc finger MYND domain-containing protein 11 OS=Homo sapiens OX=9606 GN=ZMYND11 PE=1 SV=2</t>
  </si>
  <si>
    <t>ZMYND11</t>
  </si>
  <si>
    <t>Q8WWK9</t>
  </si>
  <si>
    <t>Cytoskeleton-associated protein 2 OS=Homo sapiens OX=9606 GN=CKAP2 PE=1 SV=1</t>
  </si>
  <si>
    <t>CKAP2</t>
  </si>
  <si>
    <t>P30041</t>
  </si>
  <si>
    <t>Peroxiredoxin-6 OS=Homo sapiens OX=9606 GN=PRDX6 PE=1 SV=3</t>
  </si>
  <si>
    <t>PRDX6</t>
  </si>
  <si>
    <t>Q9UBB4</t>
  </si>
  <si>
    <t>Ataxin-10 OS=Homo sapiens OX=9606 GN=ATXN10 PE=1 SV=1</t>
  </si>
  <si>
    <t>ATXN10</t>
  </si>
  <si>
    <t>Q96HY7</t>
  </si>
  <si>
    <t>Probable 2-oxoglutarate dehydrogenase E1 component DHKTD1, mitochondrial OS=Homo sapiens OX=9606 GN=DHTKD1 PE=1 SV=2</t>
  </si>
  <si>
    <t>DHTKD1</t>
  </si>
  <si>
    <t>Q96LT9</t>
  </si>
  <si>
    <t>RNA-binding region-containing protein 3 OS=Homo sapiens OX=9606 GN=RNPC3 PE=1 SV=1</t>
  </si>
  <si>
    <t>RNPC3</t>
  </si>
  <si>
    <t>Q9BWG6</t>
  </si>
  <si>
    <t>Sodium channel modifier 1 OS=Homo sapiens OX=9606 GN=SCNM1 PE=1 SV=1</t>
  </si>
  <si>
    <t>SCNM1</t>
  </si>
  <si>
    <t>Q15072</t>
  </si>
  <si>
    <t>Zinc finger protein OZF OS=Homo sapiens OX=9606 GN=ZNF146 PE=1 SV=2</t>
  </si>
  <si>
    <t>ZNF146</t>
  </si>
  <si>
    <t>O60783</t>
  </si>
  <si>
    <t>28S ribosomal protein S14, mitochondrial OS=Homo sapiens OX=9606 GN=MRPS14 PE=1 SV=1</t>
  </si>
  <si>
    <t>MRPS14</t>
  </si>
  <si>
    <t>Q5TKA1</t>
  </si>
  <si>
    <t>Protein lin-9 homolog OS=Homo sapiens OX=9606 GN=LIN9 PE=1 SV=1</t>
  </si>
  <si>
    <t>LIN9</t>
  </si>
  <si>
    <t>P67870</t>
  </si>
  <si>
    <t>Casein kinase II subunit beta OS=Homo sapiens OX=9606 GN=CSNK2B PE=1 SV=1</t>
  </si>
  <si>
    <t>CSNK2B</t>
  </si>
  <si>
    <t>Q2TBE0</t>
  </si>
  <si>
    <t>CWF19-like protein 2 OS=Homo sapiens OX=9606 GN=CWF19L2 PE=1 SV=4</t>
  </si>
  <si>
    <t>CWF19L2</t>
  </si>
  <si>
    <t>Q9Y2W1</t>
  </si>
  <si>
    <t>Thyroid hormone receptor-associated protein 3 OS=Homo sapiens OX=9606 GN=THRAP3 PE=1 SV=2</t>
  </si>
  <si>
    <t>THRAP3</t>
  </si>
  <si>
    <t>Q96JG6</t>
  </si>
  <si>
    <t>Syndetin OS=Homo sapiens OX=9606 GN=VPS50 PE=1 SV=3</t>
  </si>
  <si>
    <t>VPS50</t>
  </si>
  <si>
    <t>Q16698</t>
  </si>
  <si>
    <t>2,4-dienoyl-CoA reductase, mitochondrial OS=Homo sapiens OX=9606 GN=DECR1 PE=1 SV=1</t>
  </si>
  <si>
    <t>DECR1</t>
  </si>
  <si>
    <t>Q15080</t>
  </si>
  <si>
    <t>Neutrophil cytosol factor 4 OS=Homo sapiens OX=9606 GN=NCF4 PE=1 SV=2</t>
  </si>
  <si>
    <t>NCF4</t>
  </si>
  <si>
    <t>P26374</t>
  </si>
  <si>
    <t>Rab proteins geranylgeranyltransferase component A 2 OS=Homo sapiens OX=9606 GN=CHML PE=1 SV=2</t>
  </si>
  <si>
    <t>CHML</t>
  </si>
  <si>
    <t>O15258</t>
  </si>
  <si>
    <t>Protein RER1 OS=Homo sapiens OX=9606 GN=RER1 PE=1 SV=1</t>
  </si>
  <si>
    <t>RER1</t>
  </si>
  <si>
    <t>Q16774</t>
  </si>
  <si>
    <t>Guanylate kinase OS=Homo sapiens OX=9606 GN=GUK1 PE=1 SV=2</t>
  </si>
  <si>
    <t>GUK1</t>
  </si>
  <si>
    <t>P22670</t>
  </si>
  <si>
    <t>MHC class II regulatory factor RFX1 OS=Homo sapiens OX=9606 GN=RFX1 PE=1 SV=2</t>
  </si>
  <si>
    <t>RFX1</t>
  </si>
  <si>
    <t>O14656</t>
  </si>
  <si>
    <t>Torsin-1A OS=Homo sapiens OX=9606 GN=TOR1A PE=1 SV=1</t>
  </si>
  <si>
    <t>TOR1A</t>
  </si>
  <si>
    <t>Q9H583</t>
  </si>
  <si>
    <t>HEAT repeat-containing protein 1 OS=Homo sapiens OX=9606 GN=HEATR1 PE=1 SV=3</t>
  </si>
  <si>
    <t>HEATR1</t>
  </si>
  <si>
    <t>Q8WUB8</t>
  </si>
  <si>
    <t>PHD finger protein 10 OS=Homo sapiens OX=9606 GN=PHF10 PE=1 SV=3</t>
  </si>
  <si>
    <t>PHF10</t>
  </si>
  <si>
    <t>P27348</t>
  </si>
  <si>
    <t>14-3-3 protein theta OS=Homo sapiens OX=9606 GN=YWHAQ PE=1 SV=1</t>
  </si>
  <si>
    <t>YWHAQ</t>
  </si>
  <si>
    <t>Q92918</t>
  </si>
  <si>
    <t>Mitogen-activated protein kinase kinase kinase kinase 1 OS=Homo sapiens OX=9606 GN=MAP4K1 PE=1 SV=1</t>
  </si>
  <si>
    <t>MAP4K1</t>
  </si>
  <si>
    <t>P09493</t>
  </si>
  <si>
    <t>Tropomyosin alpha-1 chain OS=Homo sapiens OX=9606 GN=TPM1 PE=1 SV=2</t>
  </si>
  <si>
    <t>TPM1</t>
  </si>
  <si>
    <t>P13073</t>
  </si>
  <si>
    <t>Cytochrome c oxidase subunit 4 isoform 1, mitochondrial OS=Homo sapiens OX=9606 GN=COX4I1 PE=1 SV=1</t>
  </si>
  <si>
    <t>COX4I1</t>
  </si>
  <si>
    <t>Q9Y303</t>
  </si>
  <si>
    <t>N-acetylglucosamine-6-phosphate deacetylase OS=Homo sapiens OX=9606 GN=AMDHD2 PE=1 SV=2</t>
  </si>
  <si>
    <t>AMDHD2</t>
  </si>
  <si>
    <t>Q9NZJ4</t>
  </si>
  <si>
    <t>Sacsin OS=Homo sapiens OX=9606 GN=SACS PE=1 SV=2</t>
  </si>
  <si>
    <t>SACS</t>
  </si>
  <si>
    <t>Q86X53</t>
  </si>
  <si>
    <t>Glutamate-rich protein 1 OS=Homo sapiens OX=9606 GN=ERICH1 PE=1 SV=1</t>
  </si>
  <si>
    <t>ERICH1</t>
  </si>
  <si>
    <t>Q6IQ32</t>
  </si>
  <si>
    <t>Activity-dependent neuroprotector homeobox protein 2 OS=Homo sapiens OX=9606 GN=ADNP2 PE=1 SV=1</t>
  </si>
  <si>
    <t>ADNP2</t>
  </si>
  <si>
    <t>P62820</t>
  </si>
  <si>
    <t>Ras-related protein Rab-1A OS=Homo sapiens OX=9606 GN=RAB1A PE=1 SV=3</t>
  </si>
  <si>
    <t>RAB1A</t>
  </si>
  <si>
    <t>Q9BYJ9</t>
  </si>
  <si>
    <t>YTH domain-containing family protein 1 OS=Homo sapiens OX=9606 GN=YTHDF1 PE=1 SV=1</t>
  </si>
  <si>
    <t>YTHDF1</t>
  </si>
  <si>
    <t>P49916</t>
  </si>
  <si>
    <t>DNA ligase 3 OS=Homo sapiens OX=9606 GN=LIG3 PE=1 SV=2</t>
  </si>
  <si>
    <t>LIG3</t>
  </si>
  <si>
    <t>P62258</t>
  </si>
  <si>
    <t>14-3-3 protein epsilon OS=Homo sapiens OX=9606 GN=YWHAE PE=1 SV=1</t>
  </si>
  <si>
    <t>YWHAE</t>
  </si>
  <si>
    <t>Q16186</t>
  </si>
  <si>
    <t>Proteasomal ubiquitin receptor ADRM1 OS=Homo sapiens OX=9606 GN=ADRM1 PE=1 SV=2</t>
  </si>
  <si>
    <t>ADRM1</t>
  </si>
  <si>
    <t>Q9NXC5</t>
  </si>
  <si>
    <t>GATOR complex protein MIOS OS=Homo sapiens OX=9606 GN=MIOS PE=1 SV=2</t>
  </si>
  <si>
    <t>MIOS</t>
  </si>
  <si>
    <t>Q5VWZ2</t>
  </si>
  <si>
    <t>Lysophospholipase-like protein 1 OS=Homo sapiens OX=9606 GN=LYPLAL1 PE=1 SV=3</t>
  </si>
  <si>
    <t>LYPLAL1</t>
  </si>
  <si>
    <t>Q9UNI6</t>
  </si>
  <si>
    <t>Dual specificity protein phosphatase 12 OS=Homo sapiens OX=9606 GN=DUSP12 PE=1 SV=1</t>
  </si>
  <si>
    <t>DUSP12</t>
  </si>
  <si>
    <t>Q9Y4C8</t>
  </si>
  <si>
    <t>Probable RNA-binding protein 19 OS=Homo sapiens OX=9606 GN=RBM19 PE=1 SV=3</t>
  </si>
  <si>
    <t>RBM19</t>
  </si>
  <si>
    <t>Q06481</t>
  </si>
  <si>
    <t>Amyloid-like protein 2 OS=Homo sapiens OX=9606 GN=APLP2 PE=1 SV=2</t>
  </si>
  <si>
    <t>APLP2</t>
  </si>
  <si>
    <t>Q9UHG3</t>
  </si>
  <si>
    <t>Prenylcysteine oxidase 1 OS=Homo sapiens OX=9606 GN=PCYOX1 PE=1 SV=3</t>
  </si>
  <si>
    <t>PCYOX1</t>
  </si>
  <si>
    <t>Q9P0L0</t>
  </si>
  <si>
    <t>Vesicle-associated membrane protein-associated protein A OS=Homo sapiens OX=9606 GN=VAPA PE=1 SV=3</t>
  </si>
  <si>
    <t>VAPA</t>
  </si>
  <si>
    <t>P51828</t>
  </si>
  <si>
    <t>Adenylate cyclase type 7 OS=Homo sapiens OX=9606 GN=ADCY7 PE=1 SV=1</t>
  </si>
  <si>
    <t>ADCY7</t>
  </si>
  <si>
    <t>P01889</t>
  </si>
  <si>
    <t>HLA class I histocompatibility antigen, B alpha chain OS=Homo sapiens OX=9606 GN=HLA-B PE=1 SV=3</t>
  </si>
  <si>
    <t>HLA-B</t>
  </si>
  <si>
    <t>Q5JUR7</t>
  </si>
  <si>
    <t>Testis-expressed protein 30 OS=Homo sapiens OX=9606 GN=TEX30 PE=2 SV=1</t>
  </si>
  <si>
    <t>TEX30</t>
  </si>
  <si>
    <t>A6NED2</t>
  </si>
  <si>
    <t>RCC1 domain-containing protein 1 OS=Homo sapiens OX=9606 GN=RCCD1 PE=1 SV=1</t>
  </si>
  <si>
    <t>RCCD1</t>
  </si>
  <si>
    <t>O00233</t>
  </si>
  <si>
    <t>26S proteasome non-ATPase regulatory subunit 9 OS=Homo sapiens OX=9606 GN=PSMD9 PE=1 SV=3</t>
  </si>
  <si>
    <t>PSMD9</t>
  </si>
  <si>
    <t>Q8NBI5</t>
  </si>
  <si>
    <t>Solute carrier family 43 member 3 OS=Homo sapiens OX=9606 GN=SLC43A3 PE=1 SV=2</t>
  </si>
  <si>
    <t>SLC43A3</t>
  </si>
  <si>
    <t>Q9Y371</t>
  </si>
  <si>
    <t>Endophilin-B1 OS=Homo sapiens OX=9606 GN=SH3GLB1 PE=1 SV=1</t>
  </si>
  <si>
    <t>SH3GLB1</t>
  </si>
  <si>
    <t>P02649</t>
  </si>
  <si>
    <t>Apolipoprotein E OS=Homo sapiens OX=9606 GN=APOE PE=1 SV=1</t>
  </si>
  <si>
    <t>APOE</t>
  </si>
  <si>
    <t>O95721</t>
  </si>
  <si>
    <t>Synaptosomal-associated protein 29 OS=Homo sapiens OX=9606 GN=SNAP29 PE=1 SV=1</t>
  </si>
  <si>
    <t>SNAP29</t>
  </si>
  <si>
    <t>Q92805</t>
  </si>
  <si>
    <t>Golgin subfamily A member 1 OS=Homo sapiens OX=9606 GN=GOLGA1 PE=1 SV=3</t>
  </si>
  <si>
    <t>GOLGA1</t>
  </si>
  <si>
    <t>Q15738</t>
  </si>
  <si>
    <t>Sterol-4-alpha-carboxylate 3-dehydrogenase, decarboxylating OS=Homo sapiens OX=9606 GN=NSDHL PE=1 SV=2</t>
  </si>
  <si>
    <t>NSDHL</t>
  </si>
  <si>
    <t>Q6JQN1</t>
  </si>
  <si>
    <t>Acyl-CoA dehydrogenase family member 10 OS=Homo sapiens OX=9606 GN=ACAD10 PE=1 SV=1</t>
  </si>
  <si>
    <t>ACAD10</t>
  </si>
  <si>
    <t>Q7Z3C6</t>
  </si>
  <si>
    <t>Autophagy-related protein 9A OS=Homo sapiens OX=9606 GN=ATG9A PE=1 SV=3</t>
  </si>
  <si>
    <t>ATG9A</t>
  </si>
  <si>
    <t>P16104</t>
  </si>
  <si>
    <t>Histone H2AX OS=Homo sapiens OX=9606 GN=H2AFX PE=1 SV=2</t>
  </si>
  <si>
    <t>H2AFX</t>
  </si>
  <si>
    <t>Q96A57</t>
  </si>
  <si>
    <t>Transmembrane protein 230 OS=Homo sapiens OX=9606 GN=TMEM230 PE=1 SV=1</t>
  </si>
  <si>
    <t>TMEM230</t>
  </si>
  <si>
    <t>O95232</t>
  </si>
  <si>
    <t>Luc7-like protein 3 OS=Homo sapiens OX=9606 GN=LUC7L3 PE=1 SV=2</t>
  </si>
  <si>
    <t>LUC7L3</t>
  </si>
  <si>
    <t>O14880</t>
  </si>
  <si>
    <t>Microsomal glutathione S-transferase 3 OS=Homo sapiens OX=9606 GN=MGST3 PE=1 SV=1</t>
  </si>
  <si>
    <t>MGST3</t>
  </si>
  <si>
    <t>O43708</t>
  </si>
  <si>
    <t>Maleylacetoacetate isomerase OS=Homo sapiens OX=9606 GN=GSTZ1 PE=1 SV=3</t>
  </si>
  <si>
    <t>GSTZ1</t>
  </si>
  <si>
    <t>Q9GZZ9</t>
  </si>
  <si>
    <t>Ubiquitin-like modifier-activating enzyme 5 OS=Homo sapiens OX=9606 GN=UBA5 PE=1 SV=1</t>
  </si>
  <si>
    <t>UBA5</t>
  </si>
  <si>
    <t>O95881</t>
  </si>
  <si>
    <t>Thioredoxin domain-containing protein 12 OS=Homo sapiens OX=9606 GN=TXNDC12 PE=1 SV=1</t>
  </si>
  <si>
    <t>TXNDC12</t>
  </si>
  <si>
    <t>O60573</t>
  </si>
  <si>
    <t>Eukaryotic translation initiation factor 4E type 2 OS=Homo sapiens OX=9606 GN=EIF4E2 PE=1 SV=1</t>
  </si>
  <si>
    <t>EIF4E2</t>
  </si>
  <si>
    <t>P41208</t>
  </si>
  <si>
    <t>Centrin-2 OS=Homo sapiens OX=9606 GN=CETN2 PE=1 SV=1</t>
  </si>
  <si>
    <t>CETN2</t>
  </si>
  <si>
    <t>Q96JQ2</t>
  </si>
  <si>
    <t>Calmin OS=Homo sapiens OX=9606 GN=CLMN PE=1 SV=1</t>
  </si>
  <si>
    <t>CLMN</t>
  </si>
  <si>
    <t>Q96AE7</t>
  </si>
  <si>
    <t>Tetratricopeptide repeat protein 17 OS=Homo sapiens OX=9606 GN=TTC17 PE=1 SV=1</t>
  </si>
  <si>
    <t>TTC17</t>
  </si>
  <si>
    <t>O00488</t>
  </si>
  <si>
    <t>Zinc finger protein 593 OS=Homo sapiens OX=9606 GN=ZNF593 PE=1 SV=2</t>
  </si>
  <si>
    <t>ZNF593</t>
  </si>
  <si>
    <t>Q9H6S0</t>
  </si>
  <si>
    <t>3'-5' RNA helicase YTHDC2 OS=Homo sapiens OX=9606 GN=YTHDC2 PE=1 SV=2</t>
  </si>
  <si>
    <t>YTHDC2</t>
  </si>
  <si>
    <t>Q6NVY1</t>
  </si>
  <si>
    <t>3-hydroxyisobutyryl-CoA hydrolase, mitochondrial OS=Homo sapiens OX=9606 GN=HIBCH PE=1 SV=2</t>
  </si>
  <si>
    <t>HIBCH</t>
  </si>
  <si>
    <t>Q86WX3</t>
  </si>
  <si>
    <t>Active regulator of SIRT1 OS=Homo sapiens OX=9606 GN=RPS19BP1 PE=1 SV=1</t>
  </si>
  <si>
    <t>RPS19BP1</t>
  </si>
  <si>
    <t>O00231</t>
  </si>
  <si>
    <t>26S proteasome non-ATPase regulatory subunit 11 OS=Homo sapiens OX=9606 GN=PSMD11 PE=1 SV=3</t>
  </si>
  <si>
    <t>PSMD11</t>
  </si>
  <si>
    <t>P22830</t>
  </si>
  <si>
    <t>Ferrochelatase, mitochondrial OS=Homo sapiens OX=9606 GN=FECH PE=1 SV=2</t>
  </si>
  <si>
    <t>FECH</t>
  </si>
  <si>
    <t>Q8WXF1</t>
  </si>
  <si>
    <t>Paraspeckle component 1 OS=Homo sapiens OX=9606 GN=PSPC1 PE=1 SV=1</t>
  </si>
  <si>
    <t>PSPC1</t>
  </si>
  <si>
    <t>Q96RS0</t>
  </si>
  <si>
    <t>Trimethylguanosine synthase OS=Homo sapiens OX=9606 GN=TGS1 PE=1 SV=3</t>
  </si>
  <si>
    <t>TGS1</t>
  </si>
  <si>
    <t>Q5SXM2</t>
  </si>
  <si>
    <t>snRNA-activating protein complex subunit 4 OS=Homo sapiens OX=9606 GN=SNAPC4 PE=1 SV=1</t>
  </si>
  <si>
    <t>SNAPC4</t>
  </si>
  <si>
    <t>Q13094</t>
  </si>
  <si>
    <t>Lymphocyte cytosolic protein 2 OS=Homo sapiens OX=9606 GN=LCP2 PE=1 SV=1</t>
  </si>
  <si>
    <t>LCP2</t>
  </si>
  <si>
    <t>P62269</t>
  </si>
  <si>
    <t>40S ribosomal protein S18 OS=Homo sapiens OX=9606 GN=RPS18 PE=1 SV=3</t>
  </si>
  <si>
    <t>RPS18</t>
  </si>
  <si>
    <t>Q6PID6</t>
  </si>
  <si>
    <t>Tetratricopeptide repeat protein 33 OS=Homo sapiens OX=9606 GN=TTC33 PE=1 SV=2</t>
  </si>
  <si>
    <t>TTC33</t>
  </si>
  <si>
    <t>P20248</t>
  </si>
  <si>
    <t>Cyclin-A2 OS=Homo sapiens OX=9606 GN=CCNA2 PE=1 SV=2</t>
  </si>
  <si>
    <t>CCNA2</t>
  </si>
  <si>
    <t>Q6ZN55</t>
  </si>
  <si>
    <t>Zinc finger protein 574 OS=Homo sapiens OX=9606 GN=ZNF574 PE=1 SV=2</t>
  </si>
  <si>
    <t>ZNF574</t>
  </si>
  <si>
    <t>Q96BZ4</t>
  </si>
  <si>
    <t>5'-3' exonuclease PLD4 OS=Homo sapiens OX=9606 GN=PLD4 PE=2 SV=2</t>
  </si>
  <si>
    <t>PLD4</t>
  </si>
  <si>
    <t>Q9Y6I3</t>
  </si>
  <si>
    <t>Epsin-1 OS=Homo sapiens OX=9606 GN=EPN1 PE=1 SV=2</t>
  </si>
  <si>
    <t>EPN1</t>
  </si>
  <si>
    <t>P38606</t>
  </si>
  <si>
    <t>V-type proton ATPase catalytic subunit A OS=Homo sapiens OX=9606 GN=ATP6V1A PE=1 SV=2</t>
  </si>
  <si>
    <t>ATP6V1A</t>
  </si>
  <si>
    <t>P40855</t>
  </si>
  <si>
    <t>Peroxisomal biogenesis factor 19 OS=Homo sapiens OX=9606 GN=PEX19 PE=1 SV=1</t>
  </si>
  <si>
    <t>PEX19</t>
  </si>
  <si>
    <t>P53701</t>
  </si>
  <si>
    <t>Cytochrome c-type heme lyase OS=Homo sapiens OX=9606 GN=HCCS PE=1 SV=1</t>
  </si>
  <si>
    <t>HCCS</t>
  </si>
  <si>
    <t>Q9UJU6</t>
  </si>
  <si>
    <t>Drebrin-like protein OS=Homo sapiens OX=9606 GN=DBNL PE=1 SV=1</t>
  </si>
  <si>
    <t>DBNL</t>
  </si>
  <si>
    <t>P04839</t>
  </si>
  <si>
    <t>Cytochrome b-245 heavy chain OS=Homo sapiens OX=9606 GN=CYBB PE=1 SV=2</t>
  </si>
  <si>
    <t>CYBB</t>
  </si>
  <si>
    <t>Q9NPL8</t>
  </si>
  <si>
    <t>Complex I assembly factor TIMMDC1, mitochondrial OS=Homo sapiens OX=9606 GN=TIMMDC1 PE=1 SV=2</t>
  </si>
  <si>
    <t>TIMMDC1</t>
  </si>
  <si>
    <t>P10253</t>
  </si>
  <si>
    <t>Lysosomal alpha-glucosidase OS=Homo sapiens OX=9606 GN=GAA PE=1 SV=4</t>
  </si>
  <si>
    <t>GAA</t>
  </si>
  <si>
    <t>O95562</t>
  </si>
  <si>
    <t>Vesicle transport protein SFT2B OS=Homo sapiens OX=9606 GN=SFT2D2 PE=1 SV=1</t>
  </si>
  <si>
    <t>SFT2D2</t>
  </si>
  <si>
    <t>O75380</t>
  </si>
  <si>
    <t>NADH dehydrogenase [ubiquinone] iron-sulfur protein 6, mitochondrial OS=Homo sapiens OX=9606 GN=NDUFS6 PE=1 SV=1</t>
  </si>
  <si>
    <t>NDUFS6</t>
  </si>
  <si>
    <t>Q9NPJ6</t>
  </si>
  <si>
    <t>Mediator of RNA polymerase II transcription subunit 4 OS=Homo sapiens OX=9606 GN=MED4 PE=1 SV=1</t>
  </si>
  <si>
    <t>MED4</t>
  </si>
  <si>
    <t>P32519</t>
  </si>
  <si>
    <t>ETS-related transcription factor Elf-1 OS=Homo sapiens OX=9606 GN=ELF1 PE=1 SV=2</t>
  </si>
  <si>
    <t>ELF1</t>
  </si>
  <si>
    <t>Q5TC12</t>
  </si>
  <si>
    <t>ATP synthase mitochondrial F1 complex assembly factor 1 OS=Homo sapiens OX=9606 GN=ATPAF1 PE=1 SV=1</t>
  </si>
  <si>
    <t>ATPAF1</t>
  </si>
  <si>
    <t>Q9NWU1</t>
  </si>
  <si>
    <t>3-oxoacyl-[acyl-carrier-protein] synthase, mitochondrial OS=Homo sapiens OX=9606 GN=OXSM PE=1 SV=1</t>
  </si>
  <si>
    <t>OXSM</t>
  </si>
  <si>
    <t>Q15628</t>
  </si>
  <si>
    <t>Tumor necrosis factor receptor type 1-associated DEATH domain protein OS=Homo sapiens OX=9606 GN=TRADD PE=1 SV=2</t>
  </si>
  <si>
    <t>TRADD</t>
  </si>
  <si>
    <t>Q9HC52</t>
  </si>
  <si>
    <t>Chromobox protein homolog 8 OS=Homo sapiens OX=9606 GN=CBX8 PE=1 SV=3</t>
  </si>
  <si>
    <t>CBX8</t>
  </si>
  <si>
    <t>Q8TD16</t>
  </si>
  <si>
    <t>Protein bicaudal D homolog 2 OS=Homo sapiens OX=9606 GN=BICD2 PE=1 SV=1</t>
  </si>
  <si>
    <t>BICD2</t>
  </si>
  <si>
    <t>P09622</t>
  </si>
  <si>
    <t>Dihydrolipoyl dehydrogenase, mitochondrial OS=Homo sapiens OX=9606 GN=DLD PE=1 SV=2</t>
  </si>
  <si>
    <t>DLD</t>
  </si>
  <si>
    <t>P07305</t>
  </si>
  <si>
    <t>Histone H1.0 OS=Homo sapiens OX=9606 GN=H1-0 PE=1 SV=3</t>
  </si>
  <si>
    <t>H1-0</t>
  </si>
  <si>
    <t>Q9NPF5</t>
  </si>
  <si>
    <t>DNA methyltransferase 1-associated protein 1 OS=Homo sapiens OX=9606 GN=DMAP1 PE=1 SV=1</t>
  </si>
  <si>
    <t>DMAP1</t>
  </si>
  <si>
    <t>Q96BQ5</t>
  </si>
  <si>
    <t>Coiled-coil domain-containing protein 127 OS=Homo sapiens OX=9606 GN=CCDC127 PE=1 SV=1</t>
  </si>
  <si>
    <t>CCDC127</t>
  </si>
  <si>
    <t>Q00839</t>
  </si>
  <si>
    <t>Heterogeneous nuclear ribonucleoprotein U OS=Homo sapiens OX=9606 GN=HNRNPU PE=1 SV=6</t>
  </si>
  <si>
    <t>HNRNPU</t>
  </si>
  <si>
    <t>P30038</t>
  </si>
  <si>
    <t>Delta-1-pyrroline-5-carboxylate dehydrogenase, mitochondrial OS=Homo sapiens OX=9606 GN=ALDH4A1 PE=1 SV=3</t>
  </si>
  <si>
    <t>ALDH4A1</t>
  </si>
  <si>
    <t>O95169</t>
  </si>
  <si>
    <t>NADH dehydrogenase [ubiquinone] 1 beta subcomplex subunit 8, mitochondrial OS=Homo sapiens OX=9606 GN=NDUFB8 PE=1 SV=1</t>
  </si>
  <si>
    <t>NDUFB8</t>
  </si>
  <si>
    <t>P36542</t>
  </si>
  <si>
    <t>ATP synthase subunit gamma, mitochondrial OS=Homo sapiens OX=9606 GN=ATP5F1C PE=1 SV=1</t>
  </si>
  <si>
    <t>ATP5F1C</t>
  </si>
  <si>
    <t>P51659</t>
  </si>
  <si>
    <t>Peroxisomal multifunctional enzyme type 2 OS=Homo sapiens OX=9606 GN=HSD17B4 PE=1 SV=3</t>
  </si>
  <si>
    <t>HSD17B4</t>
  </si>
  <si>
    <t>P38117</t>
  </si>
  <si>
    <t>Electron transfer flavoprotein subunit beta OS=Homo sapiens OX=9606 GN=ETFB PE=1 SV=3</t>
  </si>
  <si>
    <t>ETFB</t>
  </si>
  <si>
    <t>Q15776</t>
  </si>
  <si>
    <t>Zinc finger protein with KRAB and SCAN domains 8 OS=Homo sapiens OX=9606 GN=ZKSCAN8 PE=1 SV=2</t>
  </si>
  <si>
    <t>ZKSCAN8</t>
  </si>
  <si>
    <t>Q9BW71</t>
  </si>
  <si>
    <t>HIRA-interacting protein 3 OS=Homo sapiens OX=9606 GN=HIRIP3 PE=1 SV=3</t>
  </si>
  <si>
    <t>HIRIP3</t>
  </si>
  <si>
    <t>P52597</t>
  </si>
  <si>
    <t>Heterogeneous nuclear ribonucleoprotein F OS=Homo sapiens OX=9606 GN=HNRNPF PE=1 SV=3</t>
  </si>
  <si>
    <t>HNRNPF</t>
  </si>
  <si>
    <t>Q14353</t>
  </si>
  <si>
    <t>Guanidinoacetate N-methyltransferase OS=Homo sapiens OX=9606 GN=GAMT PE=1 SV=1</t>
  </si>
  <si>
    <t>GAMT</t>
  </si>
  <si>
    <t>P78527</t>
  </si>
  <si>
    <t>DNA-dependent protein kinase catalytic subunit OS=Homo sapiens OX=9606 GN=PRKDC PE=1 SV=3</t>
  </si>
  <si>
    <t>PRKDC</t>
  </si>
  <si>
    <t>Q9Y530</t>
  </si>
  <si>
    <t>ADP-ribose glycohydrolase OARD1 OS=Homo sapiens OX=9606 GN=OARD1 PE=1 SV=2</t>
  </si>
  <si>
    <t>OARD1</t>
  </si>
  <si>
    <t>Q8IX90</t>
  </si>
  <si>
    <t>Spindle and kinetochore-associated protein 3 OS=Homo sapiens OX=9606 GN=SKA3 PE=1 SV=2</t>
  </si>
  <si>
    <t>SKA3</t>
  </si>
  <si>
    <t>P31942</t>
  </si>
  <si>
    <t>Heterogeneous nuclear ribonucleoprotein H3 OS=Homo sapiens OX=9606 GN=HNRNPH3 PE=1 SV=2</t>
  </si>
  <si>
    <t>HNRNPH3</t>
  </si>
  <si>
    <t>Q8WU90</t>
  </si>
  <si>
    <t>Zinc finger CCCH domain-containing protein 15 OS=Homo sapiens OX=9606 GN=ZC3H15 PE=1 SV=1</t>
  </si>
  <si>
    <t>ZC3H15</t>
  </si>
  <si>
    <t>Q32P28</t>
  </si>
  <si>
    <t>Prolyl 3-hydroxylase 1 OS=Homo sapiens OX=9606 GN=P3H1 PE=1 SV=2</t>
  </si>
  <si>
    <t>P3H1</t>
  </si>
  <si>
    <t>O75143</t>
  </si>
  <si>
    <t>Autophagy-related protein 13 OS=Homo sapiens OX=9606 GN=ATG13 PE=1 SV=1</t>
  </si>
  <si>
    <t>ATG13</t>
  </si>
  <si>
    <t>Q15555</t>
  </si>
  <si>
    <t>Microtubule-associated protein RP/EB family member 2 OS=Homo sapiens OX=9606 GN=MAPRE2 PE=1 SV=1</t>
  </si>
  <si>
    <t>MAPRE2</t>
  </si>
  <si>
    <t>P30405</t>
  </si>
  <si>
    <t>Peptidyl-prolyl cis-trans isomerase F, mitochondrial OS=Homo sapiens OX=9606 GN=PPIF PE=1 SV=1</t>
  </si>
  <si>
    <t>PPIF</t>
  </si>
  <si>
    <t>P20338</t>
  </si>
  <si>
    <t>Ras-related protein Rab-4A OS=Homo sapiens OX=9606 GN=RAB4A PE=1 SV=3</t>
  </si>
  <si>
    <t>RAB4A</t>
  </si>
  <si>
    <t>Q6UN15</t>
  </si>
  <si>
    <t>Pre-mRNA 3'-end-processing factor FIP1 OS=Homo sapiens OX=9606 GN=FIP1L1 PE=1 SV=1</t>
  </si>
  <si>
    <t>FIP1L1</t>
  </si>
  <si>
    <t>Q9H4Z2</t>
  </si>
  <si>
    <t>Zinc finger protein 335 OS=Homo sapiens OX=9606 GN=ZNF335 PE=1 SV=1</t>
  </si>
  <si>
    <t>ZNF335</t>
  </si>
  <si>
    <t>Q8TC12</t>
  </si>
  <si>
    <t>Retinol dehydrogenase 11 OS=Homo sapiens OX=9606 GN=RDH11 PE=1 SV=2</t>
  </si>
  <si>
    <t>RDH11</t>
  </si>
  <si>
    <t>O94830</t>
  </si>
  <si>
    <t>Phospholipase DDHD2 OS=Homo sapiens OX=9606 GN=DDHD2 PE=1 SV=2</t>
  </si>
  <si>
    <t>DDHD2</t>
  </si>
  <si>
    <t>Q13433</t>
  </si>
  <si>
    <t>Zinc transporter ZIP6 OS=Homo sapiens OX=9606 GN=SLC39A6 PE=1 SV=3</t>
  </si>
  <si>
    <t>SLC39A6</t>
  </si>
  <si>
    <t>Q4G148</t>
  </si>
  <si>
    <t>Glucoside xylosyltransferase 1 OS=Homo sapiens OX=9606 GN=GXYLT1 PE=1 SV=2</t>
  </si>
  <si>
    <t>GXYLT1</t>
  </si>
  <si>
    <t>Q96B97</t>
  </si>
  <si>
    <t>SH3 domain-containing kinase-binding protein 1 OS=Homo sapiens OX=9606 GN=SH3KBP1 PE=1 SV=2</t>
  </si>
  <si>
    <t>SH3KBP1</t>
  </si>
  <si>
    <t>Q02978</t>
  </si>
  <si>
    <t>Mitochondrial 2-oxoglutarate/malate carrier protein OS=Homo sapiens OX=9606 GN=SLC25A11 PE=1 SV=3</t>
  </si>
  <si>
    <t>SLC25A11</t>
  </si>
  <si>
    <t>P78563</t>
  </si>
  <si>
    <t>Double-stranded RNA-specific editase 1 OS=Homo sapiens OX=9606 GN=ADARB1 PE=1 SV=1</t>
  </si>
  <si>
    <t>ADARB1</t>
  </si>
  <si>
    <t>Q86SQ4</t>
  </si>
  <si>
    <t>Adhesion G-protein coupled receptor G6 OS=Homo sapiens OX=9606 GN=ADGRG6 PE=1 SV=3</t>
  </si>
  <si>
    <t>ADGRG6</t>
  </si>
  <si>
    <t>Q14493</t>
  </si>
  <si>
    <t>Histone RNA hairpin-binding protein OS=Homo sapiens OX=9606 GN=SLBP PE=1 SV=1</t>
  </si>
  <si>
    <t>SLBP</t>
  </si>
  <si>
    <t>P51159</t>
  </si>
  <si>
    <t>Ras-related protein Rab-27A OS=Homo sapiens OX=9606 GN=RAB27A PE=1 SV=3</t>
  </si>
  <si>
    <t>RAB27A</t>
  </si>
  <si>
    <t>Q9H4A6</t>
  </si>
  <si>
    <t>Golgi phosphoprotein 3 OS=Homo sapiens OX=9606 GN=GOLPH3 PE=1 SV=1</t>
  </si>
  <si>
    <t>GOLPH3</t>
  </si>
  <si>
    <t>Q07020</t>
  </si>
  <si>
    <t>60S ribosomal protein L18 OS=Homo sapiens OX=9606 GN=RPL18 PE=1 SV=2</t>
  </si>
  <si>
    <t>RPL18</t>
  </si>
  <si>
    <t>P61019</t>
  </si>
  <si>
    <t>Ras-related protein Rab-2A OS=Homo sapiens OX=9606 GN=RAB2A PE=1 SV=1</t>
  </si>
  <si>
    <t>RAB2A</t>
  </si>
  <si>
    <t>P51149</t>
  </si>
  <si>
    <t>Ras-related protein Rab-7a OS=Homo sapiens OX=9606 GN=RAB7A PE=1 SV=1</t>
  </si>
  <si>
    <t>RAB7A</t>
  </si>
  <si>
    <t>P23434</t>
  </si>
  <si>
    <t>Glycine cleavage system H protein, mitochondrial OS=Homo sapiens OX=9606 GN=GCSH PE=1 SV=2</t>
  </si>
  <si>
    <t>GCSH</t>
  </si>
  <si>
    <t>Q9BRQ8</t>
  </si>
  <si>
    <t>Apoptosis-inducing factor 2 OS=Homo sapiens OX=9606 GN=AIFM2 PE=1 SV=1</t>
  </si>
  <si>
    <t>AIFM2</t>
  </si>
  <si>
    <t>O75909</t>
  </si>
  <si>
    <t>Cyclin-K OS=Homo sapiens OX=9606 GN=CCNK PE=1 SV=2</t>
  </si>
  <si>
    <t>CCNK</t>
  </si>
  <si>
    <t>Q86X10</t>
  </si>
  <si>
    <t>Ral GTPase-activating protein subunit beta OS=Homo sapiens OX=9606 GN=RALGAPB PE=1 SV=1</t>
  </si>
  <si>
    <t>RALGAPB</t>
  </si>
  <si>
    <t>Q14677</t>
  </si>
  <si>
    <t>Clathrin interactor 1 OS=Homo sapiens OX=9606 GN=CLINT1 PE=1 SV=1</t>
  </si>
  <si>
    <t>CLINT1</t>
  </si>
  <si>
    <t>P12270</t>
  </si>
  <si>
    <t>Nucleoprotein TPR OS=Homo sapiens OX=9606 GN=TPR PE=1 SV=3</t>
  </si>
  <si>
    <t>TPR</t>
  </si>
  <si>
    <t>Q9BVV7</t>
  </si>
  <si>
    <t>Mitochondrial import inner membrane translocase subunit Tim21 OS=Homo sapiens OX=9606 GN=TIMM21 PE=1 SV=1</t>
  </si>
  <si>
    <t>TIMM21</t>
  </si>
  <si>
    <t>Q8TCU4</t>
  </si>
  <si>
    <t>Alstrom syndrome protein 1 OS=Homo sapiens OX=9606 GN=ALMS1 PE=1 SV=4</t>
  </si>
  <si>
    <t>ALMS1</t>
  </si>
  <si>
    <t>O43813</t>
  </si>
  <si>
    <t>Glutathione S-transferase LANCL1 OS=Homo sapiens OX=9606 GN=LANCL1 PE=1 SV=1</t>
  </si>
  <si>
    <t>LANCL1</t>
  </si>
  <si>
    <t>P49721</t>
  </si>
  <si>
    <t>Proteasome subunit beta type-2 OS=Homo sapiens OX=9606 GN=PSMB2 PE=1 SV=1</t>
  </si>
  <si>
    <t>PSMB2</t>
  </si>
  <si>
    <t>Q9H1E3</t>
  </si>
  <si>
    <t>Nuclear ubiquitous casein and cyclin-dependent kinase substrate 1 OS=Homo sapiens OX=9606 GN=NUCKS1 PE=1 SV=1</t>
  </si>
  <si>
    <t>NUCKS1</t>
  </si>
  <si>
    <t>Q9NYH9</t>
  </si>
  <si>
    <t>U3 small nucleolar RNA-associated protein 6 homolog OS=Homo sapiens OX=9606 GN=UTP6 PE=2 SV=2</t>
  </si>
  <si>
    <t>UTP6</t>
  </si>
  <si>
    <t>O15504</t>
  </si>
  <si>
    <t>Nucleoporin NUP42 OS=Homo sapiens OX=9606 GN=NUP42 PE=1 SV=1</t>
  </si>
  <si>
    <t>NUP42</t>
  </si>
  <si>
    <t>Q969S9</t>
  </si>
  <si>
    <t>Ribosome-releasing factor 2, mitochondrial OS=Homo sapiens OX=9606 GN=GFM2 PE=1 SV=1</t>
  </si>
  <si>
    <t>GFM2</t>
  </si>
  <si>
    <t>P61106</t>
  </si>
  <si>
    <t>Ras-related protein Rab-14 OS=Homo sapiens OX=9606 GN=RAB14 PE=1 SV=4</t>
  </si>
  <si>
    <t>RAB14</t>
  </si>
  <si>
    <t>P51151</t>
  </si>
  <si>
    <t>Ras-related protein Rab-9A OS=Homo sapiens OX=9606 GN=RAB9A PE=1 SV=1</t>
  </si>
  <si>
    <t>RAB9A</t>
  </si>
  <si>
    <t>O43169</t>
  </si>
  <si>
    <t>Cytochrome b5 type B OS=Homo sapiens OX=9606 GN=CYB5B PE=1 SV=3</t>
  </si>
  <si>
    <t>CYB5B</t>
  </si>
  <si>
    <t>P40937</t>
  </si>
  <si>
    <t>Replication factor C subunit 5 OS=Homo sapiens OX=9606 GN=RFC5 PE=1 SV=1</t>
  </si>
  <si>
    <t>RFC5</t>
  </si>
  <si>
    <t>P0DN79</t>
  </si>
  <si>
    <t>Cystathionine beta-synthase-like protein OS=Homo sapiens OX=9606 GN=CBSL PE=1 SV=1</t>
  </si>
  <si>
    <t>CBSL</t>
  </si>
  <si>
    <t>P35610</t>
  </si>
  <si>
    <t>Sterol O-acyltransferase 1 OS=Homo sapiens OX=9606 GN=SOAT1 PE=1 SV=3</t>
  </si>
  <si>
    <t>SOAT1</t>
  </si>
  <si>
    <t>Q9UPN7</t>
  </si>
  <si>
    <t>Serine/threonine-protein phosphatase 6 regulatory subunit 1 OS=Homo sapiens OX=9606 GN=PPP6R1 PE=1 SV=5</t>
  </si>
  <si>
    <t>PPP6R1</t>
  </si>
  <si>
    <t>Q5SVS4</t>
  </si>
  <si>
    <t>Kidney mitochondrial carrier protein 1 OS=Homo sapiens OX=9606 GN=SLC25A30 PE=1 SV=1</t>
  </si>
  <si>
    <t>SLC25A30</t>
  </si>
  <si>
    <t>Q14807</t>
  </si>
  <si>
    <t>Kinesin-like protein KIF22 OS=Homo sapiens OX=9606 GN=KIF22 PE=1 SV=5</t>
  </si>
  <si>
    <t>KIF22</t>
  </si>
  <si>
    <t>O95396</t>
  </si>
  <si>
    <t>Adenylyltransferase and sulfurtransferase MOCS3 OS=Homo sapiens OX=9606 GN=MOCS3 PE=1 SV=1</t>
  </si>
  <si>
    <t>MOCS3</t>
  </si>
  <si>
    <t>Q8ND04</t>
  </si>
  <si>
    <t>Protein SMG8 OS=Homo sapiens OX=9606 GN=SMG8 PE=1 SV=1</t>
  </si>
  <si>
    <t>SMG8</t>
  </si>
  <si>
    <t>Q9UIF9</t>
  </si>
  <si>
    <t>Bromodomain adjacent to zinc finger domain protein 2A OS=Homo sapiens OX=9606 GN=BAZ2A PE=1 SV=4</t>
  </si>
  <si>
    <t>BAZ2A</t>
  </si>
  <si>
    <t>O95571</t>
  </si>
  <si>
    <t>Persulfide dioxygenase ETHE1, mitochondrial OS=Homo sapiens OX=9606 GN=ETHE1 PE=1 SV=2</t>
  </si>
  <si>
    <t>ETHE1</t>
  </si>
  <si>
    <t>Q9H6W3</t>
  </si>
  <si>
    <t>Ribosomal oxygenase 1 OS=Homo sapiens OX=9606 GN=RIOX1 PE=1 SV=2</t>
  </si>
  <si>
    <t>RIOX1</t>
  </si>
  <si>
    <t>Q96ER9</t>
  </si>
  <si>
    <t>Mitochondrial potassium channel OS=Homo sapiens OX=9606 GN=CCDC51 PE=1 SV=2</t>
  </si>
  <si>
    <t>CCDC51</t>
  </si>
  <si>
    <t>P23368</t>
  </si>
  <si>
    <t>NAD-dependent malic enzyme, mitochondrial OS=Homo sapiens OX=9606 GN=ME2 PE=1 SV=1</t>
  </si>
  <si>
    <t>ME2</t>
  </si>
  <si>
    <t>Q8N2U9</t>
  </si>
  <si>
    <t>Solute carrier family 66 member 2 OS=Homo sapiens OX=9606 GN=SLC66A2 PE=1 SV=1</t>
  </si>
  <si>
    <t>SLC66A2</t>
  </si>
  <si>
    <t>Q9BRQ6</t>
  </si>
  <si>
    <t>MICOS complex subunit MIC25 OS=Homo sapiens OX=9606 GN=CHCHD6 PE=1 SV=1</t>
  </si>
  <si>
    <t>CHCHD6</t>
  </si>
  <si>
    <t>Q9H813</t>
  </si>
  <si>
    <t>Proton-activated chloride channel OS=Homo sapiens OX=9606 GN=PACC1 PE=1 SV=1</t>
  </si>
  <si>
    <t>PACC1</t>
  </si>
  <si>
    <t>Q9Y673</t>
  </si>
  <si>
    <t>Dolichyl-phosphate beta-glucosyltransferase OS=Homo sapiens OX=9606 GN=ALG5 PE=1 SV=1</t>
  </si>
  <si>
    <t>ALG5</t>
  </si>
  <si>
    <t>P28070</t>
  </si>
  <si>
    <t>Proteasome subunit beta type-4 OS=Homo sapiens OX=9606 GN=PSMB4 PE=1 SV=4</t>
  </si>
  <si>
    <t>PSMB4</t>
  </si>
  <si>
    <t>Q9HD15</t>
  </si>
  <si>
    <t>Steroid receptor RNA activator 1 OS=Homo sapiens OX=9606 GN=SRA1 PE=1 SV=1</t>
  </si>
  <si>
    <t>SRA1</t>
  </si>
  <si>
    <t>Q8TED0</t>
  </si>
  <si>
    <t>U3 small nucleolar RNA-associated protein 15 homolog OS=Homo sapiens OX=9606 GN=UTP15 PE=1 SV=3</t>
  </si>
  <si>
    <t>UTP15</t>
  </si>
  <si>
    <t>Q9NVE7</t>
  </si>
  <si>
    <t>4'-phosphopantetheine phosphatase OS=Homo sapiens OX=9606 GN=PANK4 PE=1 SV=1</t>
  </si>
  <si>
    <t>PANK4</t>
  </si>
  <si>
    <t>Q13363</t>
  </si>
  <si>
    <t>C-terminal-binding protein 1 OS=Homo sapiens OX=9606 GN=CTBP1 PE=1 SV=2</t>
  </si>
  <si>
    <t>CTBP1</t>
  </si>
  <si>
    <t>P24539</t>
  </si>
  <si>
    <t>ATP synthase F(0) complex subunit B1, mitochondrial OS=Homo sapiens OX=9606 GN=ATP5PB PE=1 SV=2</t>
  </si>
  <si>
    <t>ATP5PB</t>
  </si>
  <si>
    <t>P60484</t>
  </si>
  <si>
    <t>Phosphatidylinositol 3,4,5-trisphosphate 3-phosphatase and dual-specificity protein phosphatase PTEN OS=Homo sapiens OX=9606 GN=PTEN PE=1 SV=1</t>
  </si>
  <si>
    <t>PTEN</t>
  </si>
  <si>
    <t>Q9NW08</t>
  </si>
  <si>
    <t>DNA-directed RNA polymerase III subunit RPC2 OS=Homo sapiens OX=9606 GN=POLR3B PE=1 SV=2</t>
  </si>
  <si>
    <t>POLR3B</t>
  </si>
  <si>
    <t>P21964</t>
  </si>
  <si>
    <t>Catechol O-methyltransferase OS=Homo sapiens OX=9606 GN=COMT PE=1 SV=2</t>
  </si>
  <si>
    <t>COMT</t>
  </si>
  <si>
    <t>Q969V3</t>
  </si>
  <si>
    <t>Nicalin OS=Homo sapiens OX=9606 GN=NCLN PE=1 SV=2</t>
  </si>
  <si>
    <t>NCLN</t>
  </si>
  <si>
    <t>P48507</t>
  </si>
  <si>
    <t>Glutamate--cysteine ligase regulatory subunit OS=Homo sapiens OX=9606 GN=GCLM PE=1 SV=1</t>
  </si>
  <si>
    <t>GCLM</t>
  </si>
  <si>
    <t>Q6P1N0</t>
  </si>
  <si>
    <t>Coiled-coil and C2 domain-containing protein 1A OS=Homo sapiens OX=9606 GN=CC2D1A PE=1 SV=1</t>
  </si>
  <si>
    <t>CC2D1A</t>
  </si>
  <si>
    <t>Q13576</t>
  </si>
  <si>
    <t>Ras GTPase-activating-like protein IQGAP2 OS=Homo sapiens OX=9606 GN=IQGAP2 PE=1 SV=4</t>
  </si>
  <si>
    <t>IQGAP2</t>
  </si>
  <si>
    <t>Q9Y6D6</t>
  </si>
  <si>
    <t>Brefeldin A-inhibited guanine nucleotide-exchange protein 1 OS=Homo sapiens OX=9606 GN=ARFGEF1 PE=1 SV=2</t>
  </si>
  <si>
    <t>ARFGEF1</t>
  </si>
  <si>
    <t>P78344</t>
  </si>
  <si>
    <t>Eukaryotic translation initiation factor 4 gamma 2 OS=Homo sapiens OX=9606 GN=EIF4G2 PE=1 SV=1</t>
  </si>
  <si>
    <t>EIF4G2</t>
  </si>
  <si>
    <t>P38646</t>
  </si>
  <si>
    <t>Stress-70 protein, mitochondrial OS=Homo sapiens OX=9606 GN=HSPA9 PE=1 SV=2</t>
  </si>
  <si>
    <t>HSPA9</t>
  </si>
  <si>
    <t>Q8N129</t>
  </si>
  <si>
    <t>Protein canopy homolog 4 OS=Homo sapiens OX=9606 GN=CNPY4 PE=2 SV=1</t>
  </si>
  <si>
    <t>CNPY4</t>
  </si>
  <si>
    <t>Q14BN4</t>
  </si>
  <si>
    <t>Sarcolemmal membrane-associated protein OS=Homo sapiens OX=9606 GN=SLMAP PE=1 SV=1</t>
  </si>
  <si>
    <t>SLMAP</t>
  </si>
  <si>
    <t>P23193</t>
  </si>
  <si>
    <t>Transcription elongation factor A protein 1 OS=Homo sapiens OX=9606 GN=TCEA1 PE=1 SV=2</t>
  </si>
  <si>
    <t>TCEA1</t>
  </si>
  <si>
    <t>Q6ZT21</t>
  </si>
  <si>
    <t>Transmembrane protein with metallophosphoesterase domain OS=Homo sapiens OX=9606 GN=TMPPE PE=2 SV=2</t>
  </si>
  <si>
    <t>TMPPE</t>
  </si>
  <si>
    <t>Q9BXS6</t>
  </si>
  <si>
    <t>Nucleolar and spindle-associated protein 1 OS=Homo sapiens OX=9606 GN=NUSAP1 PE=1 SV=1</t>
  </si>
  <si>
    <t>NUSAP1</t>
  </si>
  <si>
    <t>Q02447</t>
  </si>
  <si>
    <t>Transcription factor Sp3 OS=Homo sapiens OX=9606 GN=SP3 PE=1 SV=3</t>
  </si>
  <si>
    <t>SP3</t>
  </si>
  <si>
    <t>Q86UE8</t>
  </si>
  <si>
    <t>Serine/threonine-protein kinase tousled-like 2 OS=Homo sapiens OX=9606 GN=TLK2 PE=1 SV=2</t>
  </si>
  <si>
    <t>TLK2</t>
  </si>
  <si>
    <t>Q99816</t>
  </si>
  <si>
    <t>Tumor susceptibility gene 101 protein OS=Homo sapiens OX=9606 GN=TSG101 PE=1 SV=2</t>
  </si>
  <si>
    <t>TSG101</t>
  </si>
  <si>
    <t>Q8IVM0</t>
  </si>
  <si>
    <t>Coiled-coil domain-containing protein 50 OS=Homo sapiens OX=9606 GN=CCDC50 PE=1 SV=1</t>
  </si>
  <si>
    <t>CCDC50</t>
  </si>
  <si>
    <t>Q9Y5S9</t>
  </si>
  <si>
    <t>RNA-binding protein 8A OS=Homo sapiens OX=9606 GN=RBM8A PE=1 SV=1</t>
  </si>
  <si>
    <t>RBM8A</t>
  </si>
  <si>
    <t>O00506</t>
  </si>
  <si>
    <t>Serine/threonine-protein kinase 25 OS=Homo sapiens OX=9606 GN=STK25 PE=1 SV=1</t>
  </si>
  <si>
    <t>STK25</t>
  </si>
  <si>
    <t>Q13137</t>
  </si>
  <si>
    <t>Calcium-binding and coiled-coil domain-containing protein 2 OS=Homo sapiens OX=9606 GN=CALCOCO2 PE=1 SV=1</t>
  </si>
  <si>
    <t>CALCOCO2</t>
  </si>
  <si>
    <t>Q5JSP0</t>
  </si>
  <si>
    <t>FYVE, RhoGEF and PH domain-containing protein 3 OS=Homo sapiens OX=9606 GN=FGD3 PE=1 SV=1</t>
  </si>
  <si>
    <t>FGD3</t>
  </si>
  <si>
    <t>Q9UKD1</t>
  </si>
  <si>
    <t>Glucocorticoid modulatory element-binding protein 2 OS=Homo sapiens OX=9606 GN=GMEB2 PE=1 SV=1</t>
  </si>
  <si>
    <t>GMEB2</t>
  </si>
  <si>
    <t>P08579</t>
  </si>
  <si>
    <t>U2 small nuclear ribonucleoprotein B'' OS=Homo sapiens OX=9606 GN=SNRPB2 PE=1 SV=1</t>
  </si>
  <si>
    <t>SNRPB2</t>
  </si>
  <si>
    <t>Q6UWE0</t>
  </si>
  <si>
    <t>E3 ubiquitin-protein ligase LRSAM1 OS=Homo sapiens OX=9606 GN=LRSAM1 PE=1 SV=1</t>
  </si>
  <si>
    <t>LRSAM1</t>
  </si>
  <si>
    <t>Q8WU79</t>
  </si>
  <si>
    <t>Stromal membrane-associated protein 2 OS=Homo sapiens OX=9606 GN=SMAP2 PE=1 SV=1</t>
  </si>
  <si>
    <t>SMAP2</t>
  </si>
  <si>
    <t>Q13200</t>
  </si>
  <si>
    <t>26S proteasome non-ATPase regulatory subunit 2 OS=Homo sapiens OX=9606 GN=PSMD2 PE=1 SV=3</t>
  </si>
  <si>
    <t>PSMD2</t>
  </si>
  <si>
    <t>Q86V21</t>
  </si>
  <si>
    <t>Acetoacetyl-CoA synthetase OS=Homo sapiens OX=9606 GN=AACS PE=1 SV=1</t>
  </si>
  <si>
    <t>AACS</t>
  </si>
  <si>
    <t>Q9UBU7</t>
  </si>
  <si>
    <t>Protein DBF4 homolog A OS=Homo sapiens OX=9606 GN=DBF4 PE=1 SV=1</t>
  </si>
  <si>
    <t>DBF4</t>
  </si>
  <si>
    <t>Q9H7D7</t>
  </si>
  <si>
    <t>WD repeat-containing protein 26 OS=Homo sapiens OX=9606 GN=WDR26 PE=1 SV=3</t>
  </si>
  <si>
    <t>WDR26</t>
  </si>
  <si>
    <t>Q9BQ75</t>
  </si>
  <si>
    <t>Protein CMSS1 OS=Homo sapiens OX=9606 GN=CMSS1 PE=1 SV=2</t>
  </si>
  <si>
    <t>CMSS1</t>
  </si>
  <si>
    <t>Q9UHB9</t>
  </si>
  <si>
    <t>Signal recognition particle subunit SRP68 OS=Homo sapiens OX=9606 GN=SRP68 PE=1 SV=2</t>
  </si>
  <si>
    <t>SRP68</t>
  </si>
  <si>
    <t>Q96IV0</t>
  </si>
  <si>
    <t>Peptide-N(4)-(N-acetyl-beta-glucosaminyl)asparagine amidase OS=Homo sapiens OX=9606 GN=NGLY1 PE=1 SV=1</t>
  </si>
  <si>
    <t>NGLY1</t>
  </si>
  <si>
    <t>Q86WJ1</t>
  </si>
  <si>
    <t>Chromodomain-helicase-DNA-binding protein 1-like OS=Homo sapiens OX=9606 GN=CHD1L PE=1 SV=3</t>
  </si>
  <si>
    <t>CHD1L</t>
  </si>
  <si>
    <t>P60228</t>
  </si>
  <si>
    <t>Eukaryotic translation initiation factor 3 subunit E OS=Homo sapiens OX=9606 GN=EIF3E PE=1 SV=1</t>
  </si>
  <si>
    <t>EIF3E</t>
  </si>
  <si>
    <t>P17152</t>
  </si>
  <si>
    <t>Transmembrane protein 11, mitochondrial OS=Homo sapiens OX=9606 GN=TMEM11 PE=1 SV=1</t>
  </si>
  <si>
    <t>TMEM11</t>
  </si>
  <si>
    <t>P40939</t>
  </si>
  <si>
    <t>Trifunctional enzyme subunit alpha, mitochondrial OS=Homo sapiens OX=9606 GN=HADHA PE=1 SV=2</t>
  </si>
  <si>
    <t>HADHA</t>
  </si>
  <si>
    <t>Q13813</t>
  </si>
  <si>
    <t>Spectrin alpha chain, non-erythrocytic 1 OS=Homo sapiens OX=9606 GN=SPTAN1 PE=1 SV=3</t>
  </si>
  <si>
    <t>SPTAN1</t>
  </si>
  <si>
    <t>P25789</t>
  </si>
  <si>
    <t>Proteasome subunit alpha type-4 OS=Homo sapiens OX=9606 GN=PSMA4 PE=1 SV=1</t>
  </si>
  <si>
    <t>PSMA4</t>
  </si>
  <si>
    <t>Q8WUX9</t>
  </si>
  <si>
    <t>Charged multivesicular body protein 7 OS=Homo sapiens OX=9606 GN=CHMP7 PE=1 SV=1</t>
  </si>
  <si>
    <t>CHMP7</t>
  </si>
  <si>
    <t>O15382</t>
  </si>
  <si>
    <t>Branched-chain-amino-acid aminotransferase, mitochondrial OS=Homo sapiens OX=9606 GN=BCAT2 PE=1 SV=2</t>
  </si>
  <si>
    <t>BCAT2</t>
  </si>
  <si>
    <t>P56182</t>
  </si>
  <si>
    <t>Ribosomal RNA processing protein 1 homolog A OS=Homo sapiens OX=9606 GN=RRP1 PE=1 SV=1</t>
  </si>
  <si>
    <t>RRP1</t>
  </si>
  <si>
    <t>P23786</t>
  </si>
  <si>
    <t>Carnitine O-palmitoyltransferase 2, mitochondrial OS=Homo sapiens OX=9606 GN=CPT2 PE=1 SV=2</t>
  </si>
  <si>
    <t>CPT2</t>
  </si>
  <si>
    <t>P56962</t>
  </si>
  <si>
    <t>Syntaxin-17 OS=Homo sapiens OX=9606 GN=STX17 PE=1 SV=2</t>
  </si>
  <si>
    <t>STX17</t>
  </si>
  <si>
    <t>Q13370</t>
  </si>
  <si>
    <t>cGMP-inhibited 3',5'-cyclic phosphodiesterase B OS=Homo sapiens OX=9606 GN=PDE3B PE=1 SV=2</t>
  </si>
  <si>
    <t>PDE3B</t>
  </si>
  <si>
    <t>Q9Y4P3</t>
  </si>
  <si>
    <t>Transducin beta-like protein 2 OS=Homo sapiens OX=9606 GN=TBL2 PE=1 SV=1</t>
  </si>
  <si>
    <t>TBL2</t>
  </si>
  <si>
    <t>P19021</t>
  </si>
  <si>
    <t>Peptidyl-glycine alpha-amidating monooxygenase OS=Homo sapiens OX=9606 GN=PAM PE=1 SV=2</t>
  </si>
  <si>
    <t>PAM</t>
  </si>
  <si>
    <t>Q7L775</t>
  </si>
  <si>
    <t>EPM2A-interacting protein 1 OS=Homo sapiens OX=9606 GN=EPM2AIP1 PE=1 SV=1</t>
  </si>
  <si>
    <t>EPM2AIP1</t>
  </si>
  <si>
    <t>Q9BZD4</t>
  </si>
  <si>
    <t>Kinetochore protein Nuf2 OS=Homo sapiens OX=9606 GN=NUF2 PE=1 SV=2</t>
  </si>
  <si>
    <t>NUF2</t>
  </si>
  <si>
    <t>Q8NFW8</t>
  </si>
  <si>
    <t>N-acylneuraminate cytidylyltransferase OS=Homo sapiens OX=9606 GN=CMAS PE=1 SV=2</t>
  </si>
  <si>
    <t>CMAS</t>
  </si>
  <si>
    <t>O43913</t>
  </si>
  <si>
    <t>Origin recognition complex subunit 5 OS=Homo sapiens OX=9606 GN=ORC5 PE=1 SV=1</t>
  </si>
  <si>
    <t>ORC5</t>
  </si>
  <si>
    <t>Q96CN9</t>
  </si>
  <si>
    <t>GRIP and coiled-coil domain-containing protein 1 OS=Homo sapiens OX=9606 GN=GCC1 PE=1 SV=1</t>
  </si>
  <si>
    <t>GCC1</t>
  </si>
  <si>
    <t>Q9UM00</t>
  </si>
  <si>
    <t>Calcium load-activated calcium channel OS=Homo sapiens OX=9606 GN=TMCO1 PE=1 SV=2</t>
  </si>
  <si>
    <t>TMCO1</t>
  </si>
  <si>
    <t>Q96I45</t>
  </si>
  <si>
    <t>Transmembrane protein 141 OS=Homo sapiens OX=9606 GN=TMEM141 PE=1 SV=1</t>
  </si>
  <si>
    <t>TMEM141</t>
  </si>
  <si>
    <t>O15156</t>
  </si>
  <si>
    <t>Zinc finger and BTB domain-containing protein 7B OS=Homo sapiens OX=9606 GN=ZBTB7B PE=1 SV=2</t>
  </si>
  <si>
    <t>ZBTB7B</t>
  </si>
  <si>
    <t>Q92572</t>
  </si>
  <si>
    <t>AP-3 complex subunit sigma-1 OS=Homo sapiens OX=9606 GN=AP3S1 PE=1 SV=1</t>
  </si>
  <si>
    <t>AP3S1</t>
  </si>
  <si>
    <t>O60934</t>
  </si>
  <si>
    <t>Nibrin OS=Homo sapiens OX=9606 GN=NBN PE=1 SV=1</t>
  </si>
  <si>
    <t>NBN</t>
  </si>
  <si>
    <t>Q9NU22</t>
  </si>
  <si>
    <t>Midasin OS=Homo sapiens OX=9606 GN=MDN1 PE=1 SV=2</t>
  </si>
  <si>
    <t>MDN1</t>
  </si>
  <si>
    <t>P51784</t>
  </si>
  <si>
    <t>Ubiquitin carboxyl-terminal hydrolase 11 OS=Homo sapiens OX=9606 GN=USP11 PE=1 SV=3</t>
  </si>
  <si>
    <t>USP11</t>
  </si>
  <si>
    <t>P17480</t>
  </si>
  <si>
    <t>Nucleolar transcription factor 1 OS=Homo sapiens OX=9606 GN=UBTF PE=1 SV=1</t>
  </si>
  <si>
    <t>UBTF</t>
  </si>
  <si>
    <t>Q9H9E3</t>
  </si>
  <si>
    <t>Conserved oligomeric Golgi complex subunit 4 OS=Homo sapiens OX=9606 GN=COG4 PE=1 SV=3</t>
  </si>
  <si>
    <t>COG4</t>
  </si>
  <si>
    <t>Q9P2R6</t>
  </si>
  <si>
    <t>Arginine-glutamic acid dipeptide repeats protein OS=Homo sapiens OX=9606 GN=RERE PE=1 SV=2</t>
  </si>
  <si>
    <t>RERE</t>
  </si>
  <si>
    <t>Q6PII3</t>
  </si>
  <si>
    <t>Coiled-coil domain-containing protein 174 OS=Homo sapiens OX=9606 GN=CCDC174 PE=1 SV=3</t>
  </si>
  <si>
    <t>CCDC174</t>
  </si>
  <si>
    <t>Q9UH17</t>
  </si>
  <si>
    <t>DNA dC-&gt;dU-editing enzyme APOBEC-3B OS=Homo sapiens OX=9606 GN=APOBEC3B PE=1 SV=1</t>
  </si>
  <si>
    <t>APOBEC3B</t>
  </si>
  <si>
    <t>Q6QNY0</t>
  </si>
  <si>
    <t>Biogenesis of lysosome-related organelles complex 1 subunit 3 OS=Homo sapiens OX=9606 GN=BLOC1S3 PE=1 SV=1</t>
  </si>
  <si>
    <t>BLOC1S3</t>
  </si>
  <si>
    <t>Q96PY5</t>
  </si>
  <si>
    <t>Formin-like protein 2 OS=Homo sapiens OX=9606 GN=FMNL2 PE=1 SV=3</t>
  </si>
  <si>
    <t>FMNL2</t>
  </si>
  <si>
    <t>P21796</t>
  </si>
  <si>
    <t>Voltage-dependent anion-selective channel protein 1 OS=Homo sapiens OX=9606 GN=VDAC1 PE=1 SV=2</t>
  </si>
  <si>
    <t>VDAC1</t>
  </si>
  <si>
    <t>P04183</t>
  </si>
  <si>
    <t>Thymidine kinase, cytosolic OS=Homo sapiens OX=9606 GN=TK1 PE=1 SV=2</t>
  </si>
  <si>
    <t>TK1</t>
  </si>
  <si>
    <t>Q2KHT3</t>
  </si>
  <si>
    <t>Protein CLEC16A OS=Homo sapiens OX=9606 GN=CLEC16A PE=1 SV=2</t>
  </si>
  <si>
    <t>CLEC16A</t>
  </si>
  <si>
    <t>Q6IBW4</t>
  </si>
  <si>
    <t>Condensin-2 complex subunit H2 OS=Homo sapiens OX=9606 GN=NCAPH2 PE=1 SV=1</t>
  </si>
  <si>
    <t>NCAPH2</t>
  </si>
  <si>
    <t>P61326</t>
  </si>
  <si>
    <t>Protein mago nashi homolog OS=Homo sapiens OX=9606 GN=MAGOH PE=1 SV=1</t>
  </si>
  <si>
    <t>MAGOH</t>
  </si>
  <si>
    <t>Q16637</t>
  </si>
  <si>
    <t>Survival motor neuron protein OS=Homo sapiens OX=9606 GN=SMN1 PE=1 SV=1</t>
  </si>
  <si>
    <t>SMN1</t>
  </si>
  <si>
    <t>Q8TEQ0</t>
  </si>
  <si>
    <t>Sorting nexin-29 OS=Homo sapiens OX=9606 GN=SNX29 PE=1 SV=3</t>
  </si>
  <si>
    <t>SNX29</t>
  </si>
  <si>
    <t>P14406</t>
  </si>
  <si>
    <t>Cytochrome c oxidase subunit 7A2, mitochondrial OS=Homo sapiens OX=9606 GN=COX7A2 PE=1 SV=1</t>
  </si>
  <si>
    <t>COX7A2</t>
  </si>
  <si>
    <t>Q9NVT9</t>
  </si>
  <si>
    <t>Armadillo repeat-containing protein 1 OS=Homo sapiens OX=9606 GN=ARMC1 PE=1 SV=1</t>
  </si>
  <si>
    <t>ARMC1</t>
  </si>
  <si>
    <t>Q96MW5</t>
  </si>
  <si>
    <t>Conserved oligomeric Golgi complex subunit 8 OS=Homo sapiens OX=9606 GN=COG8 PE=1 SV=2</t>
  </si>
  <si>
    <t>COG8</t>
  </si>
  <si>
    <t>Q99487</t>
  </si>
  <si>
    <t>Platelet-activating factor acetylhydrolase 2, cytoplasmic OS=Homo sapiens OX=9606 GN=PAFAH2 PE=1 SV=1</t>
  </si>
  <si>
    <t>PAFAH2</t>
  </si>
  <si>
    <t>Q9UKM9</t>
  </si>
  <si>
    <t>RNA-binding protein Raly OS=Homo sapiens OX=9606 GN=RALY PE=1 SV=1</t>
  </si>
  <si>
    <t>RALY</t>
  </si>
  <si>
    <t>Q16537</t>
  </si>
  <si>
    <t>Serine/threonine-protein phosphatase 2A 56 kDa regulatory subunit epsilon isoform OS=Homo sapiens OX=9606 GN=PPP2R5E PE=1 SV=1</t>
  </si>
  <si>
    <t>PPP2R5E</t>
  </si>
  <si>
    <t>Q9BRF8</t>
  </si>
  <si>
    <t>Serine/threonine-protein phosphatase CPPED1 OS=Homo sapiens OX=9606 GN=CPPED1 PE=1 SV=3</t>
  </si>
  <si>
    <t>CPPED1</t>
  </si>
  <si>
    <t>O43566</t>
  </si>
  <si>
    <t>Regulator of G-protein signaling 14 OS=Homo sapiens OX=9606 GN=RGS14 PE=1 SV=4</t>
  </si>
  <si>
    <t>RGS14</t>
  </si>
  <si>
    <t>Q8IWV8</t>
  </si>
  <si>
    <t>E3 ubiquitin-protein ligase UBR2 OS=Homo sapiens OX=9606 GN=UBR2 PE=1 SV=1</t>
  </si>
  <si>
    <t>UBR2</t>
  </si>
  <si>
    <t>P35914</t>
  </si>
  <si>
    <t>Hydroxymethylglutaryl-CoA lyase, mitochondrial OS=Homo sapiens OX=9606 GN=HMGCL PE=1 SV=2</t>
  </si>
  <si>
    <t>HMGCL</t>
  </si>
  <si>
    <t>Q86TI0</t>
  </si>
  <si>
    <t>TBC1 domain family member 1 OS=Homo sapiens OX=9606 GN=TBC1D1 PE=1 SV=2</t>
  </si>
  <si>
    <t>TBC1D1</t>
  </si>
  <si>
    <t>Q9H5K3</t>
  </si>
  <si>
    <t>Protein O-mannose kinase OS=Homo sapiens OX=9606 GN=POMK PE=1 SV=1</t>
  </si>
  <si>
    <t>POMK</t>
  </si>
  <si>
    <t>P50995</t>
  </si>
  <si>
    <t>Annexin A11 OS=Homo sapiens OX=9606 GN=ANXA11 PE=1 SV=1</t>
  </si>
  <si>
    <t>ANXA11</t>
  </si>
  <si>
    <t>Q9BV81</t>
  </si>
  <si>
    <t>ER membrane protein complex subunit 6 OS=Homo sapiens OX=9606 GN=EMC6 PE=1 SV=1</t>
  </si>
  <si>
    <t>EMC6</t>
  </si>
  <si>
    <t>Q969M1</t>
  </si>
  <si>
    <t>Mitochondrial import receptor subunit TOM40B OS=Homo sapiens OX=9606 GN=TOMM40L PE=1 SV=1</t>
  </si>
  <si>
    <t>TOMM40L</t>
  </si>
  <si>
    <t>Q8TC07</t>
  </si>
  <si>
    <t>TBC1 domain family member 15 OS=Homo sapiens OX=9606 GN=TBC1D15 PE=1 SV=2</t>
  </si>
  <si>
    <t>TBC1D15</t>
  </si>
  <si>
    <t>Q9NR31</t>
  </si>
  <si>
    <t>GTP-binding protein SAR1a OS=Homo sapiens OX=9606 GN=SAR1A PE=1 SV=1</t>
  </si>
  <si>
    <t>SAR1A</t>
  </si>
  <si>
    <t>Q9BU02</t>
  </si>
  <si>
    <t>Thiamine-triphosphatase OS=Homo sapiens OX=9606 GN=THTPA PE=1 SV=3</t>
  </si>
  <si>
    <t>THTPA</t>
  </si>
  <si>
    <t>O75718</t>
  </si>
  <si>
    <t>Cartilage-associated protein OS=Homo sapiens OX=9606 GN=CRTAP PE=1 SV=1</t>
  </si>
  <si>
    <t>CRTAP</t>
  </si>
  <si>
    <t>O75822</t>
  </si>
  <si>
    <t>Eukaryotic translation initiation factor 3 subunit J OS=Homo sapiens OX=9606 GN=EIF3J PE=1 SV=2</t>
  </si>
  <si>
    <t>EIF3J</t>
  </si>
  <si>
    <t>O15525</t>
  </si>
  <si>
    <t>Transcription factor MafG OS=Homo sapiens OX=9606 GN=MAFG PE=1 SV=1</t>
  </si>
  <si>
    <t>MAFG</t>
  </si>
  <si>
    <t>O43402</t>
  </si>
  <si>
    <t>ER membrane protein complex subunit 8 OS=Homo sapiens OX=9606 GN=EMC8 PE=1 SV=1</t>
  </si>
  <si>
    <t>EMC8</t>
  </si>
  <si>
    <t>P98171</t>
  </si>
  <si>
    <t>Rho GTPase-activating protein 4 OS=Homo sapiens OX=9606 GN=ARHGAP4 PE=1 SV=2</t>
  </si>
  <si>
    <t>ARHGAP4</t>
  </si>
  <si>
    <t>O95218</t>
  </si>
  <si>
    <t>Zinc finger Ran-binding domain-containing protein 2 OS=Homo sapiens OX=9606 GN=ZRANB2 PE=1 SV=2</t>
  </si>
  <si>
    <t>ZRANB2</t>
  </si>
  <si>
    <t>Q15276</t>
  </si>
  <si>
    <t>Rab GTPase-binding effector protein 1 OS=Homo sapiens OX=9606 GN=RABEP1 PE=1 SV=2</t>
  </si>
  <si>
    <t>RABEP1</t>
  </si>
  <si>
    <t>P52272</t>
  </si>
  <si>
    <t>Heterogeneous nuclear ribonucleoprotein M OS=Homo sapiens OX=9606 GN=HNRNPM PE=1 SV=3</t>
  </si>
  <si>
    <t>HNRNPM</t>
  </si>
  <si>
    <t>Q9H082</t>
  </si>
  <si>
    <t>Ras-related protein Rab-33B OS=Homo sapiens OX=9606 GN=RAB33B PE=1 SV=1</t>
  </si>
  <si>
    <t>RAB33B</t>
  </si>
  <si>
    <t>P05455</t>
  </si>
  <si>
    <t>Lupus La protein OS=Homo sapiens OX=9606 GN=SSB PE=1 SV=2</t>
  </si>
  <si>
    <t>SSB</t>
  </si>
  <si>
    <t>Q9BV10</t>
  </si>
  <si>
    <t>Dol-P-Man:Man(7)GlcNAc(2)-PP-Dol alpha-1,6-mannosyltransferase OS=Homo sapiens OX=9606 GN=ALG12 PE=1 SV=1</t>
  </si>
  <si>
    <t>ALG12</t>
  </si>
  <si>
    <t>P19338</t>
  </si>
  <si>
    <t>Nucleolin OS=Homo sapiens OX=9606 GN=NCL PE=1 SV=3</t>
  </si>
  <si>
    <t>NCL</t>
  </si>
  <si>
    <t>Q9BVI4</t>
  </si>
  <si>
    <t>Nucleolar complex protein 4 homolog OS=Homo sapiens OX=9606 GN=NOC4L PE=1 SV=1</t>
  </si>
  <si>
    <t>NOC4L</t>
  </si>
  <si>
    <t>Q7L099</t>
  </si>
  <si>
    <t>Protein RUFY3 OS=Homo sapiens OX=9606 GN=RUFY3 PE=1 SV=1</t>
  </si>
  <si>
    <t>RUFY3</t>
  </si>
  <si>
    <t>Q15154</t>
  </si>
  <si>
    <t>Pericentriolar material 1 protein OS=Homo sapiens OX=9606 GN=PCM1 PE=1 SV=5</t>
  </si>
  <si>
    <t>PCM1</t>
  </si>
  <si>
    <t>Q9UL12</t>
  </si>
  <si>
    <t>Sarcosine dehydrogenase, mitochondrial OS=Homo sapiens OX=9606 GN=SARDH PE=1 SV=1</t>
  </si>
  <si>
    <t>SARDH</t>
  </si>
  <si>
    <t>P36873</t>
  </si>
  <si>
    <t>Serine/threonine-protein phosphatase PP1-gamma catalytic subunit OS=Homo sapiens OX=9606 GN=PPP1CC PE=1 SV=1</t>
  </si>
  <si>
    <t>PPP1CC</t>
  </si>
  <si>
    <t>Q96FL9</t>
  </si>
  <si>
    <t>Polypeptide N-acetylgalactosaminyltransferase 14 OS=Homo sapiens OX=9606 GN=GALNT14 PE=1 SV=1</t>
  </si>
  <si>
    <t>GALNT14</t>
  </si>
  <si>
    <t>O43292</t>
  </si>
  <si>
    <t>Glycosylphosphatidylinositol anchor attachment 1 protein OS=Homo sapiens OX=9606 GN=GPAA1 PE=1 SV=3</t>
  </si>
  <si>
    <t>GPAA1</t>
  </si>
  <si>
    <t>Q8NC56</t>
  </si>
  <si>
    <t>LEM domain-containing protein 2 OS=Homo sapiens OX=9606 GN=LEMD2 PE=1 SV=1</t>
  </si>
  <si>
    <t>LEMD2</t>
  </si>
  <si>
    <t>Q9UNZ5</t>
  </si>
  <si>
    <t>Leydig cell tumor 10 kDa protein homolog OS=Homo sapiens OX=9606 GN=C19orf53 PE=1 SV=1</t>
  </si>
  <si>
    <t>C19orf53</t>
  </si>
  <si>
    <t>P08133</t>
  </si>
  <si>
    <t>Annexin A6 OS=Homo sapiens OX=9606 GN=ANXA6 PE=1 SV=3</t>
  </si>
  <si>
    <t>ANXA6</t>
  </si>
  <si>
    <t>Q15287</t>
  </si>
  <si>
    <t>RNA-binding protein with serine-rich domain 1 OS=Homo sapiens OX=9606 GN=RNPS1 PE=1 SV=1</t>
  </si>
  <si>
    <t>RNPS1</t>
  </si>
  <si>
    <t>P14859</t>
  </si>
  <si>
    <t>POU domain, class 2, transcription factor 1 OS=Homo sapiens OX=9606 GN=POU2F1 PE=1 SV=2</t>
  </si>
  <si>
    <t>POU2F1</t>
  </si>
  <si>
    <t>O95573</t>
  </si>
  <si>
    <t>Long-chain-fatty-acid--CoA ligase 3 OS=Homo sapiens OX=9606 GN=ACSL3 PE=1 SV=3</t>
  </si>
  <si>
    <t>ACSL3</t>
  </si>
  <si>
    <t>P54577</t>
  </si>
  <si>
    <t>Tyrosine--tRNA ligase, cytoplasmic OS=Homo sapiens OX=9606 GN=YARS PE=1 SV=4</t>
  </si>
  <si>
    <t>YARS</t>
  </si>
  <si>
    <t>P04179</t>
  </si>
  <si>
    <t>Superoxide dismutase [Mn], mitochondrial OS=Homo sapiens OX=9606 GN=SOD2 PE=1 SV=3</t>
  </si>
  <si>
    <t>SOD2</t>
  </si>
  <si>
    <t>O00478</t>
  </si>
  <si>
    <t>Butyrophilin subfamily 3 member A3 OS=Homo sapiens OX=9606 GN=BTN3A3 PE=1 SV=1</t>
  </si>
  <si>
    <t>BTN3A3</t>
  </si>
  <si>
    <t>P27448</t>
  </si>
  <si>
    <t>MAP/microtubule affinity-regulating kinase 3 OS=Homo sapiens OX=9606 GN=MARK3 PE=1 SV=5</t>
  </si>
  <si>
    <t>MARK3</t>
  </si>
  <si>
    <t>Q9HD42</t>
  </si>
  <si>
    <t>Charged multivesicular body protein 1a OS=Homo sapiens OX=9606 GN=CHMP1A PE=1 SV=1</t>
  </si>
  <si>
    <t>CHMP1A</t>
  </si>
  <si>
    <t>Q9UBS0</t>
  </si>
  <si>
    <t>Ribosomal protein S6 kinase beta-2 OS=Homo sapiens OX=9606 GN=RPS6KB2 PE=1 SV=2</t>
  </si>
  <si>
    <t>RPS6KB2</t>
  </si>
  <si>
    <t>Q6ZMG9</t>
  </si>
  <si>
    <t>Ceramide synthase 6 OS=Homo sapiens OX=9606 GN=CERS6 PE=1 SV=1</t>
  </si>
  <si>
    <t>CERS6</t>
  </si>
  <si>
    <t>Q9BPX5</t>
  </si>
  <si>
    <t>Actin-related protein 2/3 complex subunit 5-like protein OS=Homo sapiens OX=9606 GN=ARPC5L PE=1 SV=1</t>
  </si>
  <si>
    <t>ARPC5L</t>
  </si>
  <si>
    <t>P53367</t>
  </si>
  <si>
    <t>Arfaptin-1 OS=Homo sapiens OX=9606 GN=ARFIP1 PE=1 SV=2</t>
  </si>
  <si>
    <t>ARFIP1</t>
  </si>
  <si>
    <t>Q92769</t>
  </si>
  <si>
    <t>Histone deacetylase 2 OS=Homo sapiens OX=9606 GN=HDAC2 PE=1 SV=2</t>
  </si>
  <si>
    <t>HDAC2</t>
  </si>
  <si>
    <t>Q08379</t>
  </si>
  <si>
    <t>Golgin subfamily A member 2 OS=Homo sapiens OX=9606 GN=GOLGA2 PE=1 SV=3</t>
  </si>
  <si>
    <t>GOLGA2</t>
  </si>
  <si>
    <t>P16615</t>
  </si>
  <si>
    <t>Sarcoplasmic/endoplasmic reticulum calcium ATPase 2 OS=Homo sapiens OX=9606 GN=ATP2A2 PE=1 SV=1</t>
  </si>
  <si>
    <t>ATP2A2</t>
  </si>
  <si>
    <t>Q8NCG7</t>
  </si>
  <si>
    <t>Sn1-specific diacylglycerol lipase beta OS=Homo sapiens OX=9606 GN=DAGLB PE=1 SV=2</t>
  </si>
  <si>
    <t>DAGLB</t>
  </si>
  <si>
    <t>P54619</t>
  </si>
  <si>
    <t>5'-AMP-activated protein kinase subunit gamma-1 OS=Homo sapiens OX=9606 GN=PRKAG1 PE=1 SV=1</t>
  </si>
  <si>
    <t>PRKAG1</t>
  </si>
  <si>
    <t>Q92544</t>
  </si>
  <si>
    <t>Transmembrane 9 superfamily member 4 OS=Homo sapiens OX=9606 GN=TM9SF4 PE=1 SV=2</t>
  </si>
  <si>
    <t>TM9SF4</t>
  </si>
  <si>
    <t>Q12933</t>
  </si>
  <si>
    <t>TNF receptor-associated factor 2 OS=Homo sapiens OX=9606 GN=TRAF2 PE=1 SV=2</t>
  </si>
  <si>
    <t>TRAF2</t>
  </si>
  <si>
    <t>O75940</t>
  </si>
  <si>
    <t>Survival of motor neuron-related-splicing factor 30 OS=Homo sapiens OX=9606 GN=SMNDC1 PE=1 SV=1</t>
  </si>
  <si>
    <t>SMNDC1</t>
  </si>
  <si>
    <t>Q9H7N4</t>
  </si>
  <si>
    <t>Splicing factor, arginine/serine-rich 19 OS=Homo sapiens OX=9606 GN=SCAF1 PE=1 SV=3</t>
  </si>
  <si>
    <t>SCAF1</t>
  </si>
  <si>
    <t>Q6PML9</t>
  </si>
  <si>
    <t>Zinc transporter 9 OS=Homo sapiens OX=9606 GN=SLC30A9 PE=1 SV=1</t>
  </si>
  <si>
    <t>SLC30A9</t>
  </si>
  <si>
    <t>L0R6Q1</t>
  </si>
  <si>
    <t>SLC35A4 upstream open reading frame protein OS=Homo sapiens OX=9606 GN=SLC35A4 PE=3 SV=1</t>
  </si>
  <si>
    <t>SLC35A4</t>
  </si>
  <si>
    <t>Q8N5M1</t>
  </si>
  <si>
    <t>ATP synthase mitochondrial F1 complex assembly factor 2 OS=Homo sapiens OX=9606 GN=ATPAF2 PE=1 SV=1</t>
  </si>
  <si>
    <t>ATPAF2</t>
  </si>
  <si>
    <t>P21127</t>
  </si>
  <si>
    <t>Cyclin-dependent kinase 11B OS=Homo sapiens OX=9606 GN=CDK11B PE=1 SV=4</t>
  </si>
  <si>
    <t>CDK11B</t>
  </si>
  <si>
    <t>Q53SF7</t>
  </si>
  <si>
    <t>Cordon-bleu protein-like 1 OS=Homo sapiens OX=9606 GN=COBLL1 PE=1 SV=3</t>
  </si>
  <si>
    <t>COBLL1</t>
  </si>
  <si>
    <t>Q9Y666</t>
  </si>
  <si>
    <t>Solute carrier family 12 member 7 OS=Homo sapiens OX=9606 GN=SLC12A7 PE=1 SV=3</t>
  </si>
  <si>
    <t>SLC12A7</t>
  </si>
  <si>
    <t>Q96CX2</t>
  </si>
  <si>
    <t>BTB/POZ domain-containing protein KCTD12 OS=Homo sapiens OX=9606 GN=KCTD12 PE=1 SV=1</t>
  </si>
  <si>
    <t>KCTD12</t>
  </si>
  <si>
    <t>Q9UPT5</t>
  </si>
  <si>
    <t>Exocyst complex component 7 OS=Homo sapiens OX=9606 GN=EXOC7 PE=1 SV=3</t>
  </si>
  <si>
    <t>EXOC7</t>
  </si>
  <si>
    <t>P16403</t>
  </si>
  <si>
    <t>Histone H1.2 OS=Homo sapiens OX=9606 GN=H1-2 PE=1 SV=2</t>
  </si>
  <si>
    <t>H1-2</t>
  </si>
  <si>
    <t>Q6UVJ0</t>
  </si>
  <si>
    <t>Spindle assembly abnormal protein 6 homolog OS=Homo sapiens OX=9606 GN=SASS6 PE=1 SV=1</t>
  </si>
  <si>
    <t>SASS6</t>
  </si>
  <si>
    <t>Q9BSJ8</t>
  </si>
  <si>
    <t>Extended synaptotagmin-1 OS=Homo sapiens OX=9606 GN=ESYT1 PE=1 SV=1</t>
  </si>
  <si>
    <t>ESYT1</t>
  </si>
  <si>
    <t>P26885</t>
  </si>
  <si>
    <t>Peptidyl-prolyl cis-trans isomerase FKBP2 OS=Homo sapiens OX=9606 GN=FKBP2 PE=1 SV=2</t>
  </si>
  <si>
    <t>FKBP2</t>
  </si>
  <si>
    <t>Q9Y570</t>
  </si>
  <si>
    <t>Protein phosphatase methylesterase 1 OS=Homo sapiens OX=9606 GN=PPME1 PE=1 SV=3</t>
  </si>
  <si>
    <t>PPME1</t>
  </si>
  <si>
    <t>Q13443</t>
  </si>
  <si>
    <t>Disintegrin and metalloproteinase domain-containing protein 9 OS=Homo sapiens OX=9606 GN=ADAM9 PE=1 SV=1</t>
  </si>
  <si>
    <t>ADAM9</t>
  </si>
  <si>
    <t>Q8WVQ1</t>
  </si>
  <si>
    <t>Soluble calcium-activated nucleotidase 1 OS=Homo sapiens OX=9606 GN=CANT1 PE=1 SV=1</t>
  </si>
  <si>
    <t>CANT1</t>
  </si>
  <si>
    <t>Q9H299</t>
  </si>
  <si>
    <t>SH3 domain-binding glutamic acid-rich-like protein 3 OS=Homo sapiens OX=9606 GN=SH3BGRL3 PE=1 SV=1</t>
  </si>
  <si>
    <t>SH3BGRL3</t>
  </si>
  <si>
    <t>P29966</t>
  </si>
  <si>
    <t>Myristoylated alanine-rich C-kinase substrate OS=Homo sapiens OX=9606 GN=MARCKS PE=1 SV=4</t>
  </si>
  <si>
    <t>MARCKS</t>
  </si>
  <si>
    <t>Q9UBN7</t>
  </si>
  <si>
    <t>Histone deacetylase 6 OS=Homo sapiens OX=9606 GN=HDAC6 PE=1 SV=2</t>
  </si>
  <si>
    <t>HDAC6</t>
  </si>
  <si>
    <t>Q9NPA0</t>
  </si>
  <si>
    <t>ER membrane protein complex subunit 7 OS=Homo sapiens OX=9606 GN=EMC7 PE=1 SV=1</t>
  </si>
  <si>
    <t>EMC7</t>
  </si>
  <si>
    <t>Q86UK7</t>
  </si>
  <si>
    <t>E3 ubiquitin-protein ligase ZNF598 OS=Homo sapiens OX=9606 GN=ZNF598 PE=1 SV=1</t>
  </si>
  <si>
    <t>ZNF598</t>
  </si>
  <si>
    <t>Q9H2D1</t>
  </si>
  <si>
    <t>Mitochondrial folate transporter/carrier OS=Homo sapiens OX=9606 GN=SLC25A32 PE=1 SV=2</t>
  </si>
  <si>
    <t>SLC25A32</t>
  </si>
  <si>
    <t>Q6P1A2</t>
  </si>
  <si>
    <t>Lysophospholipid acyltransferase 5 OS=Homo sapiens OX=9606 GN=LPCAT3 PE=1 SV=1</t>
  </si>
  <si>
    <t>LPCAT3</t>
  </si>
  <si>
    <t>Q96A33</t>
  </si>
  <si>
    <t>Coiled-coil domain-containing protein 47 OS=Homo sapiens OX=9606 GN=CCDC47 PE=1 SV=1</t>
  </si>
  <si>
    <t>CCDC47</t>
  </si>
  <si>
    <t>Q96AQ6</t>
  </si>
  <si>
    <t>Pre-B-cell leukemia transcription factor-interacting protein 1 OS=Homo sapiens OX=9606 GN=PBXIP1 PE=1 SV=1</t>
  </si>
  <si>
    <t>PBXIP1</t>
  </si>
  <si>
    <t>Q8WVB3</t>
  </si>
  <si>
    <t>Hexosaminidase D OS=Homo sapiens OX=9606 GN=HEXD PE=1 SV=3</t>
  </si>
  <si>
    <t>HEXD</t>
  </si>
  <si>
    <t>O95479</t>
  </si>
  <si>
    <t>GDH/6PGL endoplasmic bifunctional protein OS=Homo sapiens OX=9606 GN=H6PD PE=1 SV=2</t>
  </si>
  <si>
    <t>H6PD</t>
  </si>
  <si>
    <t>Q9NZC3</t>
  </si>
  <si>
    <t>Glycerophosphodiester phosphodiesterase 1 OS=Homo sapiens OX=9606 GN=GDE1 PE=1 SV=1</t>
  </si>
  <si>
    <t>GDE1</t>
  </si>
  <si>
    <t>Q5VYS8</t>
  </si>
  <si>
    <t>Terminal uridylyltransferase 7 OS=Homo sapiens OX=9606 GN=TUT7 PE=1 SV=1</t>
  </si>
  <si>
    <t>TUT7</t>
  </si>
  <si>
    <t>P06576</t>
  </si>
  <si>
    <t>ATP synthase subunit beta, mitochondrial OS=Homo sapiens OX=9606 GN=ATP5F1B PE=1 SV=3</t>
  </si>
  <si>
    <t>ATP5F1B</t>
  </si>
  <si>
    <t>Q13724</t>
  </si>
  <si>
    <t>Mannosyl-oligosaccharide glucosidase OS=Homo sapiens OX=9606 GN=MOGS PE=1 SV=5</t>
  </si>
  <si>
    <t>MOGS</t>
  </si>
  <si>
    <t>Q9UNT1</t>
  </si>
  <si>
    <t>Rab-like protein 2B OS=Homo sapiens OX=9606 GN=RABL2B PE=1 SV=1</t>
  </si>
  <si>
    <t>RABL2B</t>
  </si>
  <si>
    <t>Q9NXR8</t>
  </si>
  <si>
    <t>Inhibitor of growth protein 3 OS=Homo sapiens OX=9606 GN=ING3 PE=1 SV=2</t>
  </si>
  <si>
    <t>ING3</t>
  </si>
  <si>
    <t>Q04323</t>
  </si>
  <si>
    <t>UBX domain-containing protein 1 OS=Homo sapiens OX=9606 GN=UBXN1 PE=1 SV=2</t>
  </si>
  <si>
    <t>UBXN1</t>
  </si>
  <si>
    <t>P35613</t>
  </si>
  <si>
    <t>Basigin OS=Homo sapiens OX=9606 GN=BSG PE=1 SV=2</t>
  </si>
  <si>
    <t>BSG</t>
  </si>
  <si>
    <t>Q9UIS9</t>
  </si>
  <si>
    <t>Methyl-CpG-binding domain protein 1 OS=Homo sapiens OX=9606 GN=MBD1 PE=1 SV=2</t>
  </si>
  <si>
    <t>MBD1</t>
  </si>
  <si>
    <t>Q9BSB4</t>
  </si>
  <si>
    <t>Autophagy-related protein 101 OS=Homo sapiens OX=9606 GN=ATG101 PE=1 SV=1</t>
  </si>
  <si>
    <t>ATG101</t>
  </si>
  <si>
    <t>Q9HCP0</t>
  </si>
  <si>
    <t>Casein kinase I isoform gamma-1 OS=Homo sapiens OX=9606 GN=CSNK1G1 PE=1 SV=1</t>
  </si>
  <si>
    <t>CSNK1G1</t>
  </si>
  <si>
    <t>P46776</t>
  </si>
  <si>
    <t>60S ribosomal protein L27a OS=Homo sapiens OX=9606 GN=RPL27A PE=1 SV=2</t>
  </si>
  <si>
    <t>RPL27A</t>
  </si>
  <si>
    <t>Q9UHC7</t>
  </si>
  <si>
    <t>E3 ubiquitin-protein ligase makorin-1 OS=Homo sapiens OX=9606 GN=MKRN1 PE=1 SV=3</t>
  </si>
  <si>
    <t>MKRN1</t>
  </si>
  <si>
    <t>Q96E14</t>
  </si>
  <si>
    <t>RecQ-mediated genome instability protein 2 OS=Homo sapiens OX=9606 GN=RMI2 PE=1 SV=2</t>
  </si>
  <si>
    <t>RMI2</t>
  </si>
  <si>
    <t>Q96CP7</t>
  </si>
  <si>
    <t>TLC domain-containing protein 1 OS=Homo sapiens OX=9606 GN=TLCD1 PE=2 SV=1</t>
  </si>
  <si>
    <t>TLCD1</t>
  </si>
  <si>
    <t>Q9BVC5</t>
  </si>
  <si>
    <t>Ashwin OS=Homo sapiens OX=9606 GN=C2orf49 PE=1 SV=1</t>
  </si>
  <si>
    <t>C2orf49</t>
  </si>
  <si>
    <t>P15954</t>
  </si>
  <si>
    <t>Cytochrome c oxidase subunit 7C, mitochondrial OS=Homo sapiens OX=9606 GN=COX7C PE=1 SV=1</t>
  </si>
  <si>
    <t>COX7C</t>
  </si>
  <si>
    <t>Q9P2E9</t>
  </si>
  <si>
    <t>Ribosome-binding protein 1 OS=Homo sapiens OX=9606 GN=RRBP1 PE=1 SV=5</t>
  </si>
  <si>
    <t>RRBP1</t>
  </si>
  <si>
    <t>Q9NWD8</t>
  </si>
  <si>
    <t>Transmembrane protein 248 OS=Homo sapiens OX=9606 GN=TMEM248 PE=1 SV=1</t>
  </si>
  <si>
    <t>TMEM248</t>
  </si>
  <si>
    <t>Q9ULU4</t>
  </si>
  <si>
    <t>Protein kinase C-binding protein 1 OS=Homo sapiens OX=9606 GN=ZMYND8 PE=1 SV=2</t>
  </si>
  <si>
    <t>ZMYND8</t>
  </si>
  <si>
    <t>P26639</t>
  </si>
  <si>
    <t>Threonine--tRNA ligase 1, cytoplasmic OS=Homo sapiens OX=9606 GN=TARS1 PE=1 SV=3</t>
  </si>
  <si>
    <t>TARS1</t>
  </si>
  <si>
    <t>Q9H8M2</t>
  </si>
  <si>
    <t>Bromodomain-containing protein 9 OS=Homo sapiens OX=9606 GN=BRD9 PE=1 SV=2</t>
  </si>
  <si>
    <t>BRD9</t>
  </si>
  <si>
    <t>Q9NUP1</t>
  </si>
  <si>
    <t>Biogenesis of lysosome-related organelles complex 1 subunit 4 OS=Homo sapiens OX=9606 GN=BLOC1S4 PE=1 SV=1</t>
  </si>
  <si>
    <t>BLOC1S4</t>
  </si>
  <si>
    <t>Q12834</t>
  </si>
  <si>
    <t>Cell division cycle protein 20 homolog OS=Homo sapiens OX=9606 GN=CDC20 PE=1 SV=2</t>
  </si>
  <si>
    <t>CDC20</t>
  </si>
  <si>
    <t>O14965</t>
  </si>
  <si>
    <t>Aurora kinase A OS=Homo sapiens OX=9606 GN=AURKA PE=1 SV=2</t>
  </si>
  <si>
    <t>AURKA</t>
  </si>
  <si>
    <t>Q96EY8</t>
  </si>
  <si>
    <t>Corrinoid adenosyltransferase OS=Homo sapiens OX=9606 GN=MMAB PE=1 SV=1</t>
  </si>
  <si>
    <t>MMAB</t>
  </si>
  <si>
    <t>Q9NSG2</t>
  </si>
  <si>
    <t>Uncharacterized protein C1orf112 OS=Homo sapiens OX=9606 GN=C1orf112 PE=1 SV=1</t>
  </si>
  <si>
    <t>C1orf112</t>
  </si>
  <si>
    <t>Q15907</t>
  </si>
  <si>
    <t>Ras-related protein Rab-11B OS=Homo sapiens OX=9606 GN=RAB11B PE=1 SV=4</t>
  </si>
  <si>
    <t>RAB11B</t>
  </si>
  <si>
    <t>P30046</t>
  </si>
  <si>
    <t>D-dopachrome decarboxylase OS=Homo sapiens OX=9606 GN=DDT PE=1 SV=3</t>
  </si>
  <si>
    <t>DDT</t>
  </si>
  <si>
    <t>Q92993</t>
  </si>
  <si>
    <t>Histone acetyltransferase KAT5 OS=Homo sapiens OX=9606 GN=KAT5 PE=1 SV=2</t>
  </si>
  <si>
    <t>KAT5</t>
  </si>
  <si>
    <t>Q53H47</t>
  </si>
  <si>
    <t>Histone-lysine N-methyltransferase SETMAR OS=Homo sapiens OX=9606 GN=SETMAR PE=1 SV=2</t>
  </si>
  <si>
    <t>SETMAR</t>
  </si>
  <si>
    <t>Q13873</t>
  </si>
  <si>
    <t>Bone morphogenetic protein receptor type-2 OS=Homo sapiens OX=9606 GN=BMPR2 PE=1 SV=2</t>
  </si>
  <si>
    <t>BMPR2</t>
  </si>
  <si>
    <t>P17026</t>
  </si>
  <si>
    <t>Zinc finger protein 22 OS=Homo sapiens OX=9606 GN=ZNF22 PE=1 SV=3</t>
  </si>
  <si>
    <t>ZNF22</t>
  </si>
  <si>
    <t>Q96RQ1</t>
  </si>
  <si>
    <t>Endoplasmic reticulum-Golgi intermediate compartment protein 2 OS=Homo sapiens OX=9606 GN=ERGIC2 PE=1 SV=2</t>
  </si>
  <si>
    <t>ERGIC2</t>
  </si>
  <si>
    <t>O00567</t>
  </si>
  <si>
    <t>Nucleolar protein 56 OS=Homo sapiens OX=9606 GN=NOP56 PE=1 SV=4</t>
  </si>
  <si>
    <t>NOP56</t>
  </si>
  <si>
    <t>Q96SL4</t>
  </si>
  <si>
    <t>Glutathione peroxidase 7 OS=Homo sapiens OX=9606 GN=GPX7 PE=1 SV=1</t>
  </si>
  <si>
    <t>GPX7</t>
  </si>
  <si>
    <t>P14923</t>
  </si>
  <si>
    <t>Junction plakoglobin OS=Homo sapiens OX=9606 GN=JUP PE=1 SV=3</t>
  </si>
  <si>
    <t>JUP</t>
  </si>
  <si>
    <t>Q96EV8</t>
  </si>
  <si>
    <t>Dysbindin OS=Homo sapiens OX=9606 GN=DTNBP1 PE=1 SV=1</t>
  </si>
  <si>
    <t>DTNBP1</t>
  </si>
  <si>
    <t>Q15428</t>
  </si>
  <si>
    <t>Splicing factor 3A subunit 2 OS=Homo sapiens OX=9606 GN=SF3A2 PE=1 SV=2</t>
  </si>
  <si>
    <t>SF3A2</t>
  </si>
  <si>
    <t>Q53H82</t>
  </si>
  <si>
    <t>Endoribonuclease LACTB2 OS=Homo sapiens OX=9606 GN=LACTB2 PE=1 SV=2</t>
  </si>
  <si>
    <t>LACTB2</t>
  </si>
  <si>
    <t>Q9UBH6</t>
  </si>
  <si>
    <t>Xenotropic and polytropic retrovirus receptor 1 OS=Homo sapiens OX=9606 GN=XPR1 PE=1 SV=1</t>
  </si>
  <si>
    <t>XPR1</t>
  </si>
  <si>
    <t>Q8N9B5</t>
  </si>
  <si>
    <t>Junction-mediating and -regulatory protein OS=Homo sapiens OX=9606 GN=JMY PE=1 SV=2</t>
  </si>
  <si>
    <t>JMY</t>
  </si>
  <si>
    <t>P01106</t>
  </si>
  <si>
    <t>Myc proto-oncogene protein OS=Homo sapiens OX=9606 GN=MYC PE=1 SV=1</t>
  </si>
  <si>
    <t>MYC</t>
  </si>
  <si>
    <t>Q9Y2W6</t>
  </si>
  <si>
    <t>Tudor and KH domain-containing protein OS=Homo sapiens OX=9606 GN=TDRKH PE=1 SV=2</t>
  </si>
  <si>
    <t>TDRKH</t>
  </si>
  <si>
    <t>O00422</t>
  </si>
  <si>
    <t>Histone deacetylase complex subunit SAP18 OS=Homo sapiens OX=9606 GN=SAP18 PE=1 SV=1</t>
  </si>
  <si>
    <t>SAP18</t>
  </si>
  <si>
    <t>Q9HC16</t>
  </si>
  <si>
    <t>DNA dC-&gt;dU-editing enzyme APOBEC-3G OS=Homo sapiens OX=9606 GN=APOBEC3G PE=1 SV=1</t>
  </si>
  <si>
    <t>APOBEC3G</t>
  </si>
  <si>
    <t>Q53GQ0</t>
  </si>
  <si>
    <t>Very-long-chain 3-oxoacyl-CoA reductase OS=Homo sapiens OX=9606 GN=HSD17B12 PE=1 SV=2</t>
  </si>
  <si>
    <t>HSD17B12</t>
  </si>
  <si>
    <t>Q6P1Q0</t>
  </si>
  <si>
    <t>LETM1 domain-containing protein 1 OS=Homo sapiens OX=9606 GN=LETMD1 PE=1 SV=1</t>
  </si>
  <si>
    <t>LETMD1</t>
  </si>
  <si>
    <t>Q8N1F8</t>
  </si>
  <si>
    <t>Serine/threonine-protein kinase 11-interacting protein OS=Homo sapiens OX=9606 GN=STK11IP PE=1 SV=4</t>
  </si>
  <si>
    <t>STK11IP</t>
  </si>
  <si>
    <t>P51148</t>
  </si>
  <si>
    <t>Ras-related protein Rab-5C OS=Homo sapiens OX=9606 GN=RAB5C PE=1 SV=2</t>
  </si>
  <si>
    <t>RAB5C</t>
  </si>
  <si>
    <t>Q92643</t>
  </si>
  <si>
    <t>GPI-anchor transamidase OS=Homo sapiens OX=9606 GN=PIGK PE=1 SV=2</t>
  </si>
  <si>
    <t>PIGK</t>
  </si>
  <si>
    <t>O75175</t>
  </si>
  <si>
    <t>CCR4-NOT transcription complex subunit 3 OS=Homo sapiens OX=9606 GN=CNOT3 PE=1 SV=1</t>
  </si>
  <si>
    <t>CNOT3</t>
  </si>
  <si>
    <t>Q9H4E7</t>
  </si>
  <si>
    <t>Differentially expressed in FDCP 6 homolog OS=Homo sapiens OX=9606 GN=DEF6 PE=1 SV=1</t>
  </si>
  <si>
    <t>DEF6</t>
  </si>
  <si>
    <t>P16435</t>
  </si>
  <si>
    <t>NADPH--cytochrome P450 reductase OS=Homo sapiens OX=9606 GN=POR PE=1 SV=2</t>
  </si>
  <si>
    <t>POR</t>
  </si>
  <si>
    <t>O14727</t>
  </si>
  <si>
    <t>Apoptotic protease-activating factor 1 OS=Homo sapiens OX=9606 GN=APAF1 PE=1 SV=2</t>
  </si>
  <si>
    <t>APAF1</t>
  </si>
  <si>
    <t>Q5BJF2</t>
  </si>
  <si>
    <t>Sigma intracellular receptor 2 OS=Homo sapiens OX=9606 GN=TMEM97 PE=1 SV=1</t>
  </si>
  <si>
    <t>TMEM97</t>
  </si>
  <si>
    <t>Q14005</t>
  </si>
  <si>
    <t>Pro-interleukin-16 OS=Homo sapiens OX=9606 GN=IL16 PE=1 SV=4</t>
  </si>
  <si>
    <t>IL16</t>
  </si>
  <si>
    <t>O94901</t>
  </si>
  <si>
    <t>SUN domain-containing protein 1 OS=Homo sapiens OX=9606 GN=SUN1 PE=1 SV=3</t>
  </si>
  <si>
    <t>SUN1</t>
  </si>
  <si>
    <t>Q8TF01</t>
  </si>
  <si>
    <t>Arginine/serine-rich protein PNISR OS=Homo sapiens OX=9606 GN=PNISR PE=1 SV=2</t>
  </si>
  <si>
    <t>PNISR</t>
  </si>
  <si>
    <t>P52429</t>
  </si>
  <si>
    <t>Diacylglycerol kinase epsilon OS=Homo sapiens OX=9606 GN=DGKE PE=1 SV=1</t>
  </si>
  <si>
    <t>DGKE</t>
  </si>
  <si>
    <t>O00217</t>
  </si>
  <si>
    <t>NADH dehydrogenase [ubiquinone] iron-sulfur protein 8, mitochondrial OS=Homo sapiens OX=9606 GN=NDUFS8 PE=1 SV=1</t>
  </si>
  <si>
    <t>NDUFS8</t>
  </si>
  <si>
    <t>O75794</t>
  </si>
  <si>
    <t>Cell division cycle protein 123 homolog OS=Homo sapiens OX=9606 GN=CDC123 PE=1 SV=1</t>
  </si>
  <si>
    <t>CDC123</t>
  </si>
  <si>
    <t>Q13233</t>
  </si>
  <si>
    <t>Mitogen-activated protein kinase kinase kinase 1 OS=Homo sapiens OX=9606 GN=MAP3K1 PE=1 SV=4</t>
  </si>
  <si>
    <t>MAP3K1</t>
  </si>
  <si>
    <t>Q9Y2R4</t>
  </si>
  <si>
    <t>Probable ATP-dependent RNA helicase DDX52 OS=Homo sapiens OX=9606 GN=DDX52 PE=1 SV=3</t>
  </si>
  <si>
    <t>DDX52</t>
  </si>
  <si>
    <t>P07919</t>
  </si>
  <si>
    <t>Cytochrome b-c1 complex subunit 6, mitochondrial OS=Homo sapiens OX=9606 GN=UQCRH PE=1 SV=2</t>
  </si>
  <si>
    <t>UQCRH</t>
  </si>
  <si>
    <t>Q9BX68</t>
  </si>
  <si>
    <t>Histidine triad nucleotide-binding protein 2, mitochondrial OS=Homo sapiens OX=9606 GN=HINT2 PE=1 SV=1</t>
  </si>
  <si>
    <t>HINT2</t>
  </si>
  <si>
    <t>Q9Y2X3</t>
  </si>
  <si>
    <t>Nucleolar protein 58 OS=Homo sapiens OX=9606 GN=NOP58 PE=1 SV=1</t>
  </si>
  <si>
    <t>NOP58</t>
  </si>
  <si>
    <t>Q9NX63</t>
  </si>
  <si>
    <t>MICOS complex subunit MIC19 OS=Homo sapiens OX=9606 GN=CHCHD3 PE=1 SV=1</t>
  </si>
  <si>
    <t>CHCHD3</t>
  </si>
  <si>
    <t>Q9NUT2</t>
  </si>
  <si>
    <t>Mitochondrial potassium channel ATP-binding subunit OS=Homo sapiens OX=9606 GN=ABCB8 PE=1 SV=3</t>
  </si>
  <si>
    <t>ABCB8</t>
  </si>
  <si>
    <t>Q8NI77</t>
  </si>
  <si>
    <t>Kinesin-like protein KIF18A OS=Homo sapiens OX=9606 GN=KIF18A PE=1 SV=2</t>
  </si>
  <si>
    <t>KIF18A</t>
  </si>
  <si>
    <t>Q96D71</t>
  </si>
  <si>
    <t>RalBP1-associated Eps domain-containing protein 1 OS=Homo sapiens OX=9606 GN=REPS1 PE=1 SV=3</t>
  </si>
  <si>
    <t>REPS1</t>
  </si>
  <si>
    <t>Q9UNM6</t>
  </si>
  <si>
    <t>26S proteasome non-ATPase regulatory subunit 13 OS=Homo sapiens OX=9606 GN=PSMD13 PE=1 SV=2</t>
  </si>
  <si>
    <t>PSMD13</t>
  </si>
  <si>
    <t>Q02083</t>
  </si>
  <si>
    <t>N-acylethanolamine-hydrolyzing acid amidase OS=Homo sapiens OX=9606 GN=NAAA PE=1 SV=3</t>
  </si>
  <si>
    <t>NAAA</t>
  </si>
  <si>
    <t>Q00325</t>
  </si>
  <si>
    <t>Phosphate carrier protein, mitochondrial OS=Homo sapiens OX=9606 GN=SLC25A3 PE=1 SV=2</t>
  </si>
  <si>
    <t>SLC25A3</t>
  </si>
  <si>
    <t>Q8WUY8</t>
  </si>
  <si>
    <t>N-acetyltransferase 14 OS=Homo sapiens OX=9606 GN=NAT14 PE=1 SV=1</t>
  </si>
  <si>
    <t>NAT14</t>
  </si>
  <si>
    <t>Q9Y3A3</t>
  </si>
  <si>
    <t>MOB-like protein phocein OS=Homo sapiens OX=9606 GN=MOB4 PE=1 SV=1</t>
  </si>
  <si>
    <t>MOB4</t>
  </si>
  <si>
    <t>Q86SF2</t>
  </si>
  <si>
    <t>N-acetylgalactosaminyltransferase 7 OS=Homo sapiens OX=9606 GN=GALNT7 PE=1 SV=1</t>
  </si>
  <si>
    <t>GALNT7</t>
  </si>
  <si>
    <t>Q9NX24</t>
  </si>
  <si>
    <t>H/ACA ribonucleoprotein complex subunit 2 OS=Homo sapiens OX=9606 GN=NHP2 PE=1 SV=1</t>
  </si>
  <si>
    <t>NHP2</t>
  </si>
  <si>
    <t>Q9H6F5</t>
  </si>
  <si>
    <t>Coiled-coil domain-containing protein 86 OS=Homo sapiens OX=9606 GN=CCDC86 PE=1 SV=1</t>
  </si>
  <si>
    <t>CCDC86</t>
  </si>
  <si>
    <t>Q08AM6</t>
  </si>
  <si>
    <t>Protein VAC14 homolog OS=Homo sapiens OX=9606 GN=VAC14 PE=1 SV=1</t>
  </si>
  <si>
    <t>VAC14</t>
  </si>
  <si>
    <t>P52630</t>
  </si>
  <si>
    <t>Signal transducer and activator of transcription 2 OS=Homo sapiens OX=9606 GN=STAT2 PE=1 SV=1</t>
  </si>
  <si>
    <t>STAT2</t>
  </si>
  <si>
    <t>O43681</t>
  </si>
  <si>
    <t>ATPase ASNA1 OS=Homo sapiens OX=9606 GN=ASNA1 PE=1 SV=2</t>
  </si>
  <si>
    <t>ASNA1</t>
  </si>
  <si>
    <t>Q9HBM0</t>
  </si>
  <si>
    <t>Vezatin OS=Homo sapiens OX=9606 GN=VEZT PE=1 SV=3</t>
  </si>
  <si>
    <t>VEZT</t>
  </si>
  <si>
    <t>O60884</t>
  </si>
  <si>
    <t>DnaJ homolog subfamily A member 2 OS=Homo sapiens OX=9606 GN=DNAJA2 PE=1 SV=1</t>
  </si>
  <si>
    <t>DNAJA2</t>
  </si>
  <si>
    <t>Q96Q45</t>
  </si>
  <si>
    <t>Transmembrane protein 237 OS=Homo sapiens OX=9606 GN=TMEM237 PE=1 SV=2</t>
  </si>
  <si>
    <t>TMEM237</t>
  </si>
  <si>
    <t>Q9P260</t>
  </si>
  <si>
    <t>RAB11-binding protein RELCH OS=Homo sapiens OX=9606 GN=RELCH PE=1 SV=2</t>
  </si>
  <si>
    <t>RELCH</t>
  </si>
  <si>
    <t>O95757</t>
  </si>
  <si>
    <t>Heat shock 70 kDa protein 4L OS=Homo sapiens OX=9606 GN=HSPA4L PE=1 SV=3</t>
  </si>
  <si>
    <t>HSPA4L</t>
  </si>
  <si>
    <t>Q13480</t>
  </si>
  <si>
    <t>GRB2-associated-binding protein 1 OS=Homo sapiens OX=9606 GN=GAB1 PE=1 SV=2</t>
  </si>
  <si>
    <t>GAB1</t>
  </si>
  <si>
    <t>Q5SQI0</t>
  </si>
  <si>
    <t>Alpha-tubulin N-acetyltransferase 1 OS=Homo sapiens OX=9606 GN=ATAT1 PE=1 SV=1</t>
  </si>
  <si>
    <t>ATAT1</t>
  </si>
  <si>
    <t>Q9Y385</t>
  </si>
  <si>
    <t>Ubiquitin-conjugating enzyme E2 J1 OS=Homo sapiens OX=9606 GN=UBE2J1 PE=1 SV=2</t>
  </si>
  <si>
    <t>UBE2J1</t>
  </si>
  <si>
    <t>O43516</t>
  </si>
  <si>
    <t>WAS/WASL-interacting protein family member 1 OS=Homo sapiens OX=9606 GN=WIPF1 PE=1 SV=3</t>
  </si>
  <si>
    <t>WIPF1</t>
  </si>
  <si>
    <t>O60488</t>
  </si>
  <si>
    <t>Long-chain-fatty-acid--CoA ligase 4 OS=Homo sapiens OX=9606 GN=ACSL4 PE=1 SV=2</t>
  </si>
  <si>
    <t>ACSL4</t>
  </si>
  <si>
    <t>Q9H0U6</t>
  </si>
  <si>
    <t>39S ribosomal protein L18, mitochondrial OS=Homo sapiens OX=9606 GN=MRPL18 PE=1 SV=1</t>
  </si>
  <si>
    <t>MRPL18</t>
  </si>
  <si>
    <t>O60830</t>
  </si>
  <si>
    <t>Mitochondrial import inner membrane translocase subunit Tim17-B OS=Homo sapiens OX=9606 GN=TIMM17B PE=1 SV=1</t>
  </si>
  <si>
    <t>TIMM17B</t>
  </si>
  <si>
    <t>Q9BTE1</t>
  </si>
  <si>
    <t>Dynactin subunit 5 OS=Homo sapiens OX=9606 GN=DCTN5 PE=1 SV=1</t>
  </si>
  <si>
    <t>DCTN5</t>
  </si>
  <si>
    <t>Q5SWX8</t>
  </si>
  <si>
    <t>Protein odr-4 homolog OS=Homo sapiens OX=9606 GN=ODR4 PE=1 SV=1</t>
  </si>
  <si>
    <t>ODR4</t>
  </si>
  <si>
    <t>Q16864</t>
  </si>
  <si>
    <t>V-type proton ATPase subunit F OS=Homo sapiens OX=9606 GN=ATP6V1F PE=1 SV=2</t>
  </si>
  <si>
    <t>ATP6V1F</t>
  </si>
  <si>
    <t>P22681</t>
  </si>
  <si>
    <t>E3 ubiquitin-protein ligase CBL OS=Homo sapiens OX=9606 GN=CBL PE=1 SV=2</t>
  </si>
  <si>
    <t>CBL</t>
  </si>
  <si>
    <t>P46379</t>
  </si>
  <si>
    <t>Large proline-rich protein BAG6 OS=Homo sapiens OX=9606 GN=BAG6 PE=1 SV=2</t>
  </si>
  <si>
    <t>BAG6</t>
  </si>
  <si>
    <t>Q13464</t>
  </si>
  <si>
    <t>Rho-associated protein kinase 1 OS=Homo sapiens OX=9606 GN=ROCK1 PE=1 SV=1</t>
  </si>
  <si>
    <t>ROCK1</t>
  </si>
  <si>
    <t>O94905</t>
  </si>
  <si>
    <t>Erlin-2 OS=Homo sapiens OX=9606 GN=ERLIN2 PE=1 SV=1</t>
  </si>
  <si>
    <t>ERLIN2</t>
  </si>
  <si>
    <t>P22897</t>
  </si>
  <si>
    <t>Macrophage mannose receptor 1 OS=Homo sapiens OX=9606 GN=MRC1 PE=1 SV=1</t>
  </si>
  <si>
    <t>MRC1</t>
  </si>
  <si>
    <t>Q9Y3A6</t>
  </si>
  <si>
    <t>Transmembrane emp24 domain-containing protein 5 OS=Homo sapiens OX=9606 GN=TMED5 PE=1 SV=1</t>
  </si>
  <si>
    <t>TMED5</t>
  </si>
  <si>
    <t>P51809</t>
  </si>
  <si>
    <t>Vesicle-associated membrane protein 7 OS=Homo sapiens OX=9606 GN=VAMP7 PE=1 SV=3</t>
  </si>
  <si>
    <t>VAMP7</t>
  </si>
  <si>
    <t>Q9H444</t>
  </si>
  <si>
    <t>Charged multivesicular body protein 4b OS=Homo sapiens OX=9606 GN=CHMP4B PE=1 SV=1</t>
  </si>
  <si>
    <t>CHMP4B</t>
  </si>
  <si>
    <t>P55081</t>
  </si>
  <si>
    <t>Microfibrillar-associated protein 1 OS=Homo sapiens OX=9606 GN=MFAP1 PE=1 SV=2</t>
  </si>
  <si>
    <t>MFAP1</t>
  </si>
  <si>
    <t>Q9H4I3</t>
  </si>
  <si>
    <t>TraB domain-containing protein OS=Homo sapiens OX=9606 GN=TRABD PE=1 SV=1</t>
  </si>
  <si>
    <t>TRABD</t>
  </si>
  <si>
    <t>P55210</t>
  </si>
  <si>
    <t>Caspase-7 OS=Homo sapiens OX=9606 GN=CASP7 PE=1 SV=1</t>
  </si>
  <si>
    <t>CASP7</t>
  </si>
  <si>
    <t>O75489</t>
  </si>
  <si>
    <t>NADH dehydrogenase [ubiquinone] iron-sulfur protein 3, mitochondrial OS=Homo sapiens OX=9606 GN=NDUFS3 PE=1 SV=1</t>
  </si>
  <si>
    <t>NDUFS3</t>
  </si>
  <si>
    <t>Q96TC7</t>
  </si>
  <si>
    <t>Regulator of microtubule dynamics protein 3 OS=Homo sapiens OX=9606 GN=RMDN3 PE=1 SV=2</t>
  </si>
  <si>
    <t>RMDN3</t>
  </si>
  <si>
    <t>P36578</t>
  </si>
  <si>
    <t>60S ribosomal protein L4 OS=Homo sapiens OX=9606 GN=RPL4 PE=1 SV=5</t>
  </si>
  <si>
    <t>RPL4</t>
  </si>
  <si>
    <t>O00330</t>
  </si>
  <si>
    <t>Pyruvate dehydrogenase protein X component, mitochondrial OS=Homo sapiens OX=9606 GN=PDHX PE=1 SV=3</t>
  </si>
  <si>
    <t>PDHX</t>
  </si>
  <si>
    <t>P62318</t>
  </si>
  <si>
    <t>Small nuclear ribonucleoprotein Sm D3 OS=Homo sapiens OX=9606 GN=SNRPD3 PE=1 SV=1</t>
  </si>
  <si>
    <t>SNRPD3</t>
  </si>
  <si>
    <t>O14545</t>
  </si>
  <si>
    <t>TRAF-type zinc finger domain-containing protein 1 OS=Homo sapiens OX=9606 GN=TRAFD1 PE=1 SV=1</t>
  </si>
  <si>
    <t>TRAFD1</t>
  </si>
  <si>
    <t>P31689</t>
  </si>
  <si>
    <t>DnaJ homolog subfamily A member 1 OS=Homo sapiens OX=9606 GN=DNAJA1 PE=1 SV=2</t>
  </si>
  <si>
    <t>DNAJA1</t>
  </si>
  <si>
    <t>O75586</t>
  </si>
  <si>
    <t>Mediator of RNA polymerase II transcription subunit 6 OS=Homo sapiens OX=9606 GN=MED6 PE=1 SV=2</t>
  </si>
  <si>
    <t>MED6</t>
  </si>
  <si>
    <t>O43572</t>
  </si>
  <si>
    <t>A-kinase anchor protein 10, mitochondrial OS=Homo sapiens OX=9606 GN=AKAP10 PE=1 SV=2</t>
  </si>
  <si>
    <t>AKAP10</t>
  </si>
  <si>
    <t>Q9UN37</t>
  </si>
  <si>
    <t>Vacuolar protein sorting-associated protein 4A OS=Homo sapiens OX=9606 GN=VPS4A PE=1 SV=1</t>
  </si>
  <si>
    <t>VPS4A</t>
  </si>
  <si>
    <t>P62072</t>
  </si>
  <si>
    <t>Mitochondrial import inner membrane translocase subunit Tim10 OS=Homo sapiens OX=9606 GN=TIMM10 PE=1 SV=1</t>
  </si>
  <si>
    <t>TIMM10</t>
  </si>
  <si>
    <t>O60762</t>
  </si>
  <si>
    <t>Dolichol-phosphate mannosyltransferase subunit 1 OS=Homo sapiens OX=9606 GN=DPM1 PE=1 SV=1</t>
  </si>
  <si>
    <t>DPM1</t>
  </si>
  <si>
    <t>O75494</t>
  </si>
  <si>
    <t>Serine/arginine-rich splicing factor 10 OS=Homo sapiens OX=9606 GN=SRSF10 PE=1 SV=1</t>
  </si>
  <si>
    <t>SRSF10</t>
  </si>
  <si>
    <t>Q96SB3</t>
  </si>
  <si>
    <t>Neurabin-2 OS=Homo sapiens OX=9606 GN=PPP1R9B PE=1 SV=3</t>
  </si>
  <si>
    <t>PPP1R9B</t>
  </si>
  <si>
    <t>Q8N8J7</t>
  </si>
  <si>
    <t>Uncharacterized protein FAM241A OS=Homo sapiens OX=9606 GN=FAM241A PE=2 SV=2</t>
  </si>
  <si>
    <t>FAM241A</t>
  </si>
  <si>
    <t>O75390</t>
  </si>
  <si>
    <t>Citrate synthase, mitochondrial OS=Homo sapiens OX=9606 GN=CS PE=1 SV=2</t>
  </si>
  <si>
    <t>CS</t>
  </si>
  <si>
    <t>Q9P0W2</t>
  </si>
  <si>
    <t>SWI/SNF-related matrix-associated actin-dependent regulator of chromatin subfamily E member 1-related OS=Homo sapiens OX=9606 GN=HMG20B PE=1 SV=1</t>
  </si>
  <si>
    <t>HMG20B</t>
  </si>
  <si>
    <t>P04035</t>
  </si>
  <si>
    <t>3-hydroxy-3-methylglutaryl-coenzyme A reductase OS=Homo sapiens OX=9606 GN=HMGCR PE=1 SV=1</t>
  </si>
  <si>
    <t>HMGCR</t>
  </si>
  <si>
    <t>Q9BUP3</t>
  </si>
  <si>
    <t>Oxidoreductase HTATIP2 OS=Homo sapiens OX=9606 GN=HTATIP2 PE=1 SV=2</t>
  </si>
  <si>
    <t>HTATIP2</t>
  </si>
  <si>
    <t>Q9UPW0</t>
  </si>
  <si>
    <t>Forkhead box protein J3 OS=Homo sapiens OX=9606 GN=FOXJ3 PE=1 SV=2</t>
  </si>
  <si>
    <t>FOXJ3</t>
  </si>
  <si>
    <t>Q8N302</t>
  </si>
  <si>
    <t>Angiogenic factor with G patch and FHA domains 1 OS=Homo sapiens OX=9606 GN=AGGF1 PE=1 SV=2</t>
  </si>
  <si>
    <t>AGGF1</t>
  </si>
  <si>
    <t>Q13371</t>
  </si>
  <si>
    <t>Phosducin-like protein OS=Homo sapiens OX=9606 GN=PDCL PE=1 SV=3</t>
  </si>
  <si>
    <t>PDCL</t>
  </si>
  <si>
    <t>Q96E11</t>
  </si>
  <si>
    <t>Ribosome-recycling factor, mitochondrial OS=Homo sapiens OX=9606 GN=MRRF PE=1 SV=1</t>
  </si>
  <si>
    <t>MRRF</t>
  </si>
  <si>
    <t>Q8N2K0</t>
  </si>
  <si>
    <t>Lysophosphatidylserine lipase ABHD12 OS=Homo sapiens OX=9606 GN=ABHD12 PE=1 SV=2</t>
  </si>
  <si>
    <t>ABHD12</t>
  </si>
  <si>
    <t>Q9NRK6</t>
  </si>
  <si>
    <t>ATP-binding cassette sub-family B member 10, mitochondrial OS=Homo sapiens OX=9606 GN=ABCB10 PE=1 SV=2</t>
  </si>
  <si>
    <t>ABCB10</t>
  </si>
  <si>
    <t>Q15155</t>
  </si>
  <si>
    <t>Nodal modulator 1 OS=Homo sapiens OX=9606 GN=NOMO1 PE=1 SV=5</t>
  </si>
  <si>
    <t>NOMO1</t>
  </si>
  <si>
    <t>Q9UH65</t>
  </si>
  <si>
    <t>Switch-associated protein 70 OS=Homo sapiens OX=9606 GN=SWAP70 PE=1 SV=1</t>
  </si>
  <si>
    <t>SWAP70</t>
  </si>
  <si>
    <t>Q9Y291</t>
  </si>
  <si>
    <t>28S ribosomal protein S33, mitochondrial OS=Homo sapiens OX=9606 GN=MRPS33 PE=1 SV=1</t>
  </si>
  <si>
    <t>MRPS33</t>
  </si>
  <si>
    <t>O43488</t>
  </si>
  <si>
    <t>Aflatoxin B1 aldehyde reductase member 2 OS=Homo sapiens OX=9606 GN=AKR7A2 PE=1 SV=3</t>
  </si>
  <si>
    <t>AKR7A2</t>
  </si>
  <si>
    <t>Q86U38</t>
  </si>
  <si>
    <t>Nucleolar protein 9 OS=Homo sapiens OX=9606 GN=NOP9 PE=1 SV=1</t>
  </si>
  <si>
    <t>NOP9</t>
  </si>
  <si>
    <t>Q9Y624</t>
  </si>
  <si>
    <t>Junctional adhesion molecule A OS=Homo sapiens OX=9606 GN=F11R PE=1 SV=1</t>
  </si>
  <si>
    <t>F11R</t>
  </si>
  <si>
    <t>O95926</t>
  </si>
  <si>
    <t>Pre-mRNA-splicing factor SYF2 OS=Homo sapiens OX=9606 GN=SYF2 PE=1 SV=1</t>
  </si>
  <si>
    <t>SYF2</t>
  </si>
  <si>
    <t>Q96I36</t>
  </si>
  <si>
    <t>Cytochrome c oxidase assembly protein COX14 OS=Homo sapiens OX=9606 GN=COX14 PE=1 SV=1</t>
  </si>
  <si>
    <t>COX14</t>
  </si>
  <si>
    <t>O60645</t>
  </si>
  <si>
    <t>Exocyst complex component 3 OS=Homo sapiens OX=9606 GN=EXOC3 PE=1 SV=3</t>
  </si>
  <si>
    <t>EXOC3</t>
  </si>
  <si>
    <t>O75381</t>
  </si>
  <si>
    <t>Peroxisomal membrane protein PEX14 OS=Homo sapiens OX=9606 GN=PEX14 PE=1 SV=1</t>
  </si>
  <si>
    <t>PEX14</t>
  </si>
  <si>
    <t>Q9H8W3</t>
  </si>
  <si>
    <t>Protein FAM204A OS=Homo sapiens OX=9606 GN=FAM204A PE=1 SV=1</t>
  </si>
  <si>
    <t>FAM204A</t>
  </si>
  <si>
    <t>P22694</t>
  </si>
  <si>
    <t>cAMP-dependent protein kinase catalytic subunit beta OS=Homo sapiens OX=9606 GN=PRKACB PE=1 SV=2</t>
  </si>
  <si>
    <t>PRKACB</t>
  </si>
  <si>
    <t>A2RRP1</t>
  </si>
  <si>
    <t>Neuroblastoma-amplified sequence OS=Homo sapiens OX=9606 GN=NBAS PE=1 SV=2</t>
  </si>
  <si>
    <t>NBAS</t>
  </si>
  <si>
    <t>Q86X95</t>
  </si>
  <si>
    <t>Corepressor interacting with RBPJ 1 OS=Homo sapiens OX=9606 GN=CIR1 PE=1 SV=1</t>
  </si>
  <si>
    <t>CIR1</t>
  </si>
  <si>
    <t>P0DI82</t>
  </si>
  <si>
    <t>Trafficking protein particle complex subunit 2B OS=Homo sapiens OX=9606 GN=TRAPPC2B PE=1 SV=1</t>
  </si>
  <si>
    <t>TRAPPC2B</t>
  </si>
  <si>
    <t>P51572</t>
  </si>
  <si>
    <t>B-cell receptor-associated protein 31 OS=Homo sapiens OX=9606 GN=BCAP31 PE=1 SV=3</t>
  </si>
  <si>
    <t>BCAP31</t>
  </si>
  <si>
    <t>Q96JP5</t>
  </si>
  <si>
    <t>E3 ubiquitin-protein ligase ZFP91 OS=Homo sapiens OX=9606 GN=ZFP91 PE=1 SV=1</t>
  </si>
  <si>
    <t>ZFP91</t>
  </si>
  <si>
    <t>P22087</t>
  </si>
  <si>
    <t>rRNA 2'-O-methyltransferase fibrillarin OS=Homo sapiens OX=9606 GN=FBL PE=1 SV=2</t>
  </si>
  <si>
    <t>FBL</t>
  </si>
  <si>
    <t>P42338</t>
  </si>
  <si>
    <t>Phosphatidylinositol 4,5-bisphosphate 3-kinase catalytic subunit beta isoform OS=Homo sapiens OX=9606 GN=PIK3CB PE=1 SV=1</t>
  </si>
  <si>
    <t>PIK3CB</t>
  </si>
  <si>
    <t>Q8IV38</t>
  </si>
  <si>
    <t>Ankyrin repeat and MYND domain-containing protein 2 OS=Homo sapiens OX=9606 GN=ANKMY2 PE=1 SV=1</t>
  </si>
  <si>
    <t>ANKMY2</t>
  </si>
  <si>
    <t>Q99536</t>
  </si>
  <si>
    <t>Synaptic vesicle membrane protein VAT-1 homolog OS=Homo sapiens OX=9606 GN=VAT1 PE=1 SV=2</t>
  </si>
  <si>
    <t>VAT1</t>
  </si>
  <si>
    <t>Q9Y263</t>
  </si>
  <si>
    <t>Phospholipase A-2-activating protein OS=Homo sapiens OX=9606 GN=PLAA PE=1 SV=2</t>
  </si>
  <si>
    <t>PLAA</t>
  </si>
  <si>
    <t>Q7KZN9</t>
  </si>
  <si>
    <t>Cytochrome c oxidase assembly protein COX15 homolog OS=Homo sapiens OX=9606 GN=COX15 PE=1 SV=1</t>
  </si>
  <si>
    <t>COX15</t>
  </si>
  <si>
    <t>P62993</t>
  </si>
  <si>
    <t>Growth factor receptor-bound protein 2 OS=Homo sapiens OX=9606 GN=GRB2 PE=1 SV=1</t>
  </si>
  <si>
    <t>GRB2</t>
  </si>
  <si>
    <t>Q92560</t>
  </si>
  <si>
    <t>Ubiquitin carboxyl-terminal hydrolase BAP1 OS=Homo sapiens OX=9606 GN=BAP1 PE=1 SV=2</t>
  </si>
  <si>
    <t>BAP1</t>
  </si>
  <si>
    <t>O75063</t>
  </si>
  <si>
    <t>Glycosaminoglycan xylosylkinase OS=Homo sapiens OX=9606 GN=FAM20B PE=1 SV=1</t>
  </si>
  <si>
    <t>FAM20B</t>
  </si>
  <si>
    <t>P28676</t>
  </si>
  <si>
    <t>Grancalcin OS=Homo sapiens OX=9606 GN=GCA PE=1 SV=2</t>
  </si>
  <si>
    <t>GCA</t>
  </si>
  <si>
    <t>Q6ZS11</t>
  </si>
  <si>
    <t>Ras and Rab interactor-like protein OS=Homo sapiens OX=9606 GN=RINL PE=2 SV=2</t>
  </si>
  <si>
    <t>RINL</t>
  </si>
  <si>
    <t>P30048</t>
  </si>
  <si>
    <t>Thioredoxin-dependent peroxide reductase, mitochondrial OS=Homo sapiens OX=9606 GN=PRDX3 PE=1 SV=3</t>
  </si>
  <si>
    <t>PRDX3</t>
  </si>
  <si>
    <t>P33552</t>
  </si>
  <si>
    <t>Cyclin-dependent kinases regulatory subunit 2 OS=Homo sapiens OX=9606 GN=CKS2 PE=1 SV=1</t>
  </si>
  <si>
    <t>CKS2</t>
  </si>
  <si>
    <t>Q96S66</t>
  </si>
  <si>
    <t>Chloride channel CLIC-like protein 1 OS=Homo sapiens OX=9606 GN=CLCC1 PE=1 SV=1</t>
  </si>
  <si>
    <t>CLCC1</t>
  </si>
  <si>
    <t>Q12846</t>
  </si>
  <si>
    <t>Syntaxin-4 OS=Homo sapiens OX=9606 GN=STX4 PE=1 SV=2</t>
  </si>
  <si>
    <t>STX4</t>
  </si>
  <si>
    <t>Q9NYP3</t>
  </si>
  <si>
    <t>Protein downstream neighbor of Son OS=Homo sapiens OX=9606 GN=DONSON PE=1 SV=2</t>
  </si>
  <si>
    <t>DONSON</t>
  </si>
  <si>
    <t>Q9H875</t>
  </si>
  <si>
    <t>PRKR-interacting protein 1 OS=Homo sapiens OX=9606 GN=PRKRIP1 PE=1 SV=1</t>
  </si>
  <si>
    <t>PRKRIP1</t>
  </si>
  <si>
    <t>Q86U42</t>
  </si>
  <si>
    <t>Polyadenylate-binding protein 2 OS=Homo sapiens OX=9606 GN=PABPN1 PE=1 SV=3</t>
  </si>
  <si>
    <t>PABPN1</t>
  </si>
  <si>
    <t>Q08188</t>
  </si>
  <si>
    <t>Protein-glutamine gamma-glutamyltransferase E OS=Homo sapiens OX=9606 GN=TGM3 PE=1 SV=4</t>
  </si>
  <si>
    <t>TGM3</t>
  </si>
  <si>
    <t>P10747</t>
  </si>
  <si>
    <t>T-cell-specific surface glycoprotein CD28 OS=Homo sapiens OX=9606 GN=CD28 PE=1 SV=1</t>
  </si>
  <si>
    <t>CD28</t>
  </si>
  <si>
    <t>Q9BTU6</t>
  </si>
  <si>
    <t>Phosphatidylinositol 4-kinase type 2-alpha OS=Homo sapiens OX=9606 GN=PI4K2A PE=1 SV=1</t>
  </si>
  <si>
    <t>PI4K2A</t>
  </si>
  <si>
    <t>P35527</t>
  </si>
  <si>
    <t>Keratin, type I cytoskeletal 9 OS=Homo sapiens OX=9606 GN=KRT9 PE=1 SV=3</t>
  </si>
  <si>
    <t>KRT9</t>
  </si>
  <si>
    <t>Q96S52</t>
  </si>
  <si>
    <t>GPI transamidase component PIG-S OS=Homo sapiens OX=9606 GN=PIGS PE=1 SV=3</t>
  </si>
  <si>
    <t>PIGS</t>
  </si>
  <si>
    <t>Q9BTE7</t>
  </si>
  <si>
    <t>DCN1-like protein 5 OS=Homo sapiens OX=9606 GN=DCUN1D5 PE=1 SV=1</t>
  </si>
  <si>
    <t>DCUN1D5</t>
  </si>
  <si>
    <t>Q14331</t>
  </si>
  <si>
    <t>Protein FRG1 OS=Homo sapiens OX=9606 GN=FRG1 PE=1 SV=1</t>
  </si>
  <si>
    <t>FRG1</t>
  </si>
  <si>
    <t>Q6P1J9</t>
  </si>
  <si>
    <t>Parafibromin OS=Homo sapiens OX=9606 GN=CDC73 PE=1 SV=1</t>
  </si>
  <si>
    <t>CDC73</t>
  </si>
  <si>
    <t>O95202</t>
  </si>
  <si>
    <t>Mitochondrial proton/calcium exchanger protein OS=Homo sapiens OX=9606 GN=LETM1 PE=1 SV=1</t>
  </si>
  <si>
    <t>LETM1</t>
  </si>
  <si>
    <t>Q15397</t>
  </si>
  <si>
    <t>Pumilio homolog 3 OS=Homo sapiens OX=9606 GN=PUM3 PE=1 SV=3</t>
  </si>
  <si>
    <t>PUM3</t>
  </si>
  <si>
    <t>Q8IWT0</t>
  </si>
  <si>
    <t>Protein archease OS=Homo sapiens OX=9606 GN=ZBTB8OS PE=1 SV=2</t>
  </si>
  <si>
    <t>ZBTB8OS</t>
  </si>
  <si>
    <t>Q96FH0</t>
  </si>
  <si>
    <t>BLOC-1-related complex subunit 8 OS=Homo sapiens OX=9606 GN=BORCS8 PE=1 SV=1</t>
  </si>
  <si>
    <t>BORCS8</t>
  </si>
  <si>
    <t>P40926</t>
  </si>
  <si>
    <t>Malate dehydrogenase, mitochondrial OS=Homo sapiens OX=9606 GN=MDH2 PE=1 SV=3</t>
  </si>
  <si>
    <t>MDH2</t>
  </si>
  <si>
    <t>Q969X5</t>
  </si>
  <si>
    <t>Endoplasmic reticulum-Golgi intermediate compartment protein 1 OS=Homo sapiens OX=9606 GN=ERGIC1 PE=1 SV=1</t>
  </si>
  <si>
    <t>ERGIC1</t>
  </si>
  <si>
    <t>Q92896</t>
  </si>
  <si>
    <t>Golgi apparatus protein 1 OS=Homo sapiens OX=9606 GN=GLG1 PE=1 SV=2</t>
  </si>
  <si>
    <t>GLG1</t>
  </si>
  <si>
    <t>Q504Q3</t>
  </si>
  <si>
    <t>PAN2-PAN3 deadenylation complex catalytic subunit PAN2 OS=Homo sapiens OX=9606 GN=PAN2 PE=1 SV=3</t>
  </si>
  <si>
    <t>PAN2</t>
  </si>
  <si>
    <t>Q9NTM9</t>
  </si>
  <si>
    <t>Copper homeostasis protein cutC homolog OS=Homo sapiens OX=9606 GN=CUTC PE=1 SV=1</t>
  </si>
  <si>
    <t>CUTC</t>
  </si>
  <si>
    <t>P28908</t>
  </si>
  <si>
    <t>Tumor necrosis factor receptor superfamily member 8 OS=Homo sapiens OX=9606 GN=TNFRSF8 PE=1 SV=1</t>
  </si>
  <si>
    <t>TNFRSF8</t>
  </si>
  <si>
    <t>Q15785</t>
  </si>
  <si>
    <t>Mitochondrial import receptor subunit TOM34 OS=Homo sapiens OX=9606 GN=TOMM34 PE=1 SV=2</t>
  </si>
  <si>
    <t>TOMM34</t>
  </si>
  <si>
    <t>Q9BZV1</t>
  </si>
  <si>
    <t>UBX domain-containing protein 6 OS=Homo sapiens OX=9606 GN=UBXN6 PE=1 SV=1</t>
  </si>
  <si>
    <t>UBXN6</t>
  </si>
  <si>
    <t>P06865</t>
  </si>
  <si>
    <t>Beta-hexosaminidase subunit alpha OS=Homo sapiens OX=9606 GN=HEXA PE=1 SV=2</t>
  </si>
  <si>
    <t>HEXA</t>
  </si>
  <si>
    <t>Q9NXW9</t>
  </si>
  <si>
    <t>Alpha-ketoglutarate-dependent dioxygenase alkB homolog 4 OS=Homo sapiens OX=9606 GN=ALKBH4 PE=1 SV=1</t>
  </si>
  <si>
    <t>ALKBH4</t>
  </si>
  <si>
    <t>P47712</t>
  </si>
  <si>
    <t>Cytosolic phospholipase A2 OS=Homo sapiens OX=9606 GN=PLA2G4A PE=1 SV=2</t>
  </si>
  <si>
    <t>PLA2G4A</t>
  </si>
  <si>
    <t>P78537</t>
  </si>
  <si>
    <t>Biogenesis of lysosome-related organelles complex 1 subunit 1 OS=Homo sapiens OX=9606 GN=BLOC1S1 PE=1 SV=2</t>
  </si>
  <si>
    <t>BLOC1S1</t>
  </si>
  <si>
    <t>Q9H981</t>
  </si>
  <si>
    <t>Actin-related protein 8 OS=Homo sapiens OX=9606 GN=ACTR8 PE=1 SV=2</t>
  </si>
  <si>
    <t>ACTR8</t>
  </si>
  <si>
    <t>Q9BZL4</t>
  </si>
  <si>
    <t>Protein phosphatase 1 regulatory subunit 12C OS=Homo sapiens OX=9606 GN=PPP1R12C PE=1 SV=1</t>
  </si>
  <si>
    <t>PPP1R12C</t>
  </si>
  <si>
    <t>P57060</t>
  </si>
  <si>
    <t>RWD domain-containing protein 2B OS=Homo sapiens OX=9606 GN=RWDD2B PE=1 SV=1</t>
  </si>
  <si>
    <t>RWDD2B</t>
  </si>
  <si>
    <t>Q8N183</t>
  </si>
  <si>
    <t>NADH dehydrogenase [ubiquinone] 1 alpha subcomplex assembly factor 2 OS=Homo sapiens OX=9606 GN=NDUFAF2 PE=1 SV=1</t>
  </si>
  <si>
    <t>NDUFAF2</t>
  </si>
  <si>
    <t>Q15008</t>
  </si>
  <si>
    <t>26S proteasome non-ATPase regulatory subunit 6 OS=Homo sapiens OX=9606 GN=PSMD6 PE=1 SV=1</t>
  </si>
  <si>
    <t>PSMD6</t>
  </si>
  <si>
    <t>P98194</t>
  </si>
  <si>
    <t>Calcium-transporting ATPase type 2C member 1 OS=Homo sapiens OX=9606 GN=ATP2C1 PE=1 SV=3</t>
  </si>
  <si>
    <t>ATP2C1</t>
  </si>
  <si>
    <t>Q5VW38</t>
  </si>
  <si>
    <t>Protein GPR107 OS=Homo sapiens OX=9606 GN=GPR107 PE=1 SV=1</t>
  </si>
  <si>
    <t>GPR107</t>
  </si>
  <si>
    <t>Q6UW02</t>
  </si>
  <si>
    <t>Cytochrome P450 20A1 OS=Homo sapiens OX=9606 GN=CYP20A1 PE=1 SV=1</t>
  </si>
  <si>
    <t>CYP20A1</t>
  </si>
  <si>
    <t>Q9HC62</t>
  </si>
  <si>
    <t>Sentrin-specific protease 2 OS=Homo sapiens OX=9606 GN=SENP2 PE=1 SV=3</t>
  </si>
  <si>
    <t>SENP2</t>
  </si>
  <si>
    <t>Q9Y3B3</t>
  </si>
  <si>
    <t>Transmembrane emp24 domain-containing protein 7 OS=Homo sapiens OX=9606 GN=TMED7 PE=1 SV=2</t>
  </si>
  <si>
    <t>TMED7</t>
  </si>
  <si>
    <t>P30519</t>
  </si>
  <si>
    <t>Heme oxygenase 2 OS=Homo sapiens OX=9606 GN=HMOX2 PE=1 SV=2</t>
  </si>
  <si>
    <t>HMOX2</t>
  </si>
  <si>
    <t>Q8N3P4</t>
  </si>
  <si>
    <t>Vacuolar protein sorting-associated protein 8 homolog OS=Homo sapiens OX=9606 GN=VPS8 PE=1 SV=3</t>
  </si>
  <si>
    <t>VPS8</t>
  </si>
  <si>
    <t>O95081</t>
  </si>
  <si>
    <t>Arf-GAP domain and FG repeat-containing protein 2 OS=Homo sapiens OX=9606 GN=AGFG2 PE=1 SV=2</t>
  </si>
  <si>
    <t>AGFG2</t>
  </si>
  <si>
    <t>Q8N4V1</t>
  </si>
  <si>
    <t>Membrane magnesium transporter 1 OS=Homo sapiens OX=9606 GN=MMGT1 PE=1 SV=1</t>
  </si>
  <si>
    <t>MMGT1</t>
  </si>
  <si>
    <t>P54709</t>
  </si>
  <si>
    <t>Sodium/potassium-transporting ATPase subunit beta-3 OS=Homo sapiens OX=9606 GN=ATP1B3 PE=1 SV=1</t>
  </si>
  <si>
    <t>ATP1B3</t>
  </si>
  <si>
    <t>P09496</t>
  </si>
  <si>
    <t>Clathrin light chain A OS=Homo sapiens OX=9606 GN=CLTA PE=1 SV=1</t>
  </si>
  <si>
    <t>CLTA</t>
  </si>
  <si>
    <t>P08240</t>
  </si>
  <si>
    <t>Signal recognition particle receptor subunit alpha OS=Homo sapiens OX=9606 GN=SRPRA PE=1 SV=2</t>
  </si>
  <si>
    <t>SRPRA</t>
  </si>
  <si>
    <t>Q9Y232</t>
  </si>
  <si>
    <t>Chromodomain Y-like protein OS=Homo sapiens OX=9606 GN=CDYL PE=1 SV=2</t>
  </si>
  <si>
    <t>CDYL</t>
  </si>
  <si>
    <t>Q9Y4P1</t>
  </si>
  <si>
    <t>Cysteine protease ATG4B OS=Homo sapiens OX=9606 GN=ATG4B PE=1 SV=2</t>
  </si>
  <si>
    <t>ATG4B</t>
  </si>
  <si>
    <t>Q13601</t>
  </si>
  <si>
    <t>KRR1 small subunit processome component homolog OS=Homo sapiens OX=9606 GN=KRR1 PE=1 SV=4</t>
  </si>
  <si>
    <t>KRR1</t>
  </si>
  <si>
    <t>Q13162</t>
  </si>
  <si>
    <t>Peroxiredoxin-4 OS=Homo sapiens OX=9606 GN=PRDX4 PE=1 SV=1</t>
  </si>
  <si>
    <t>PRDX4</t>
  </si>
  <si>
    <t>P10398</t>
  </si>
  <si>
    <t>Serine/threonine-protein kinase A-Raf OS=Homo sapiens OX=9606 GN=ARAF PE=1 SV=2</t>
  </si>
  <si>
    <t>ARAF</t>
  </si>
  <si>
    <t>O00220</t>
  </si>
  <si>
    <t>Tumor necrosis factor receptor superfamily member 10A OS=Homo sapiens OX=9606 GN=TNFRSF10A PE=1 SV=3</t>
  </si>
  <si>
    <t>TNFRSF10A</t>
  </si>
  <si>
    <t>Q6DN14</t>
  </si>
  <si>
    <t>Multiple C2 and transmembrane domain-containing protein 1 OS=Homo sapiens OX=9606 GN=MCTP1 PE=2 SV=2</t>
  </si>
  <si>
    <t>MCTP1</t>
  </si>
  <si>
    <t>Q8WW33</t>
  </si>
  <si>
    <t>Gametocyte-specific factor 1 OS=Homo sapiens OX=9606 GN=GTSF1 PE=1 SV=2</t>
  </si>
  <si>
    <t>GTSF1</t>
  </si>
  <si>
    <t>Q6PKC3</t>
  </si>
  <si>
    <t>Thioredoxin domain-containing protein 11 OS=Homo sapiens OX=9606 GN=TXNDC11 PE=1 SV=2</t>
  </si>
  <si>
    <t>TXNDC11</t>
  </si>
  <si>
    <t>Q9H116</t>
  </si>
  <si>
    <t>GDNF-inducible zinc finger protein 1 OS=Homo sapiens OX=9606 GN=GZF1 PE=1 SV=1</t>
  </si>
  <si>
    <t>GZF1</t>
  </si>
  <si>
    <t>Q9BV19</t>
  </si>
  <si>
    <t>Uncharacterized protein C1orf50 OS=Homo sapiens OX=9606 GN=C1orf50 PE=1 SV=2</t>
  </si>
  <si>
    <t>C1orf50</t>
  </si>
  <si>
    <t>GNAS</t>
  </si>
  <si>
    <t>Q9GZT6</t>
  </si>
  <si>
    <t>Coiled-coil domain-containing protein 90B, mitochondrial OS=Homo sapiens OX=9606 GN=CCDC90B PE=1 SV=2</t>
  </si>
  <si>
    <t>CCDC90B</t>
  </si>
  <si>
    <t>Q8N5S9</t>
  </si>
  <si>
    <t>Calcium/calmodulin-dependent protein kinase kinase 1 OS=Homo sapiens OX=9606 GN=CAMKK1 PE=1 SV=2</t>
  </si>
  <si>
    <t>CAMKK1</t>
  </si>
  <si>
    <t>Q9H8Y8</t>
  </si>
  <si>
    <t>Golgi reassembly-stacking protein 2 OS=Homo sapiens OX=9606 GN=GORASP2 PE=1 SV=3</t>
  </si>
  <si>
    <t>GORASP2</t>
  </si>
  <si>
    <t>Q9Y3B8</t>
  </si>
  <si>
    <t>Oligoribonuclease, mitochondrial OS=Homo sapiens OX=9606 GN=REXO2 PE=1 SV=3</t>
  </si>
  <si>
    <t>REXO2</t>
  </si>
  <si>
    <t>Q06547</t>
  </si>
  <si>
    <t>GA-binding protein subunit beta-1 OS=Homo sapiens OX=9606 GN=GABPB1 PE=1 SV=2</t>
  </si>
  <si>
    <t>GABPB1</t>
  </si>
  <si>
    <t>Q03113</t>
  </si>
  <si>
    <t>Guanine nucleotide-binding protein subunit alpha-12 OS=Homo sapiens OX=9606 GN=GNA12 PE=1 SV=4</t>
  </si>
  <si>
    <t>GNA12</t>
  </si>
  <si>
    <t>P20674</t>
  </si>
  <si>
    <t>Cytochrome c oxidase subunit 5A, mitochondrial OS=Homo sapiens OX=9606 GN=COX5A PE=1 SV=2</t>
  </si>
  <si>
    <t>COX5A</t>
  </si>
  <si>
    <t>Q9BRP4</t>
  </si>
  <si>
    <t>Proteasomal ATPase-associated factor 1 OS=Homo sapiens OX=9606 GN=PAAF1 PE=1 SV=2</t>
  </si>
  <si>
    <t>PAAF1</t>
  </si>
  <si>
    <t>Q9Y6G5</t>
  </si>
  <si>
    <t>COMM domain-containing protein 10 OS=Homo sapiens OX=9606 GN=COMMD10 PE=1 SV=1</t>
  </si>
  <si>
    <t>COMMD10</t>
  </si>
  <si>
    <t>P42167</t>
  </si>
  <si>
    <t>Lamina-associated polypeptide 2, isoforms beta/gamma OS=Homo sapiens OX=9606 GN=TMPO PE=1 SV=2</t>
  </si>
  <si>
    <t>Q15773</t>
  </si>
  <si>
    <t>Myeloid leukemia factor 2 OS=Homo sapiens OX=9606 GN=MLF2 PE=1 SV=1</t>
  </si>
  <si>
    <t>MLF2</t>
  </si>
  <si>
    <t>P61086</t>
  </si>
  <si>
    <t>Ubiquitin-conjugating enzyme E2 K OS=Homo sapiens OX=9606 GN=UBE2K PE=1 SV=3</t>
  </si>
  <si>
    <t>UBE2K</t>
  </si>
  <si>
    <t>Q9BRX2</t>
  </si>
  <si>
    <t>Protein pelota homolog OS=Homo sapiens OX=9606 GN=PELO PE=1 SV=2</t>
  </si>
  <si>
    <t>PELO</t>
  </si>
  <si>
    <t>P35606</t>
  </si>
  <si>
    <t>Coatomer subunit beta' OS=Homo sapiens OX=9606 GN=COPB2 PE=1 SV=2</t>
  </si>
  <si>
    <t>COPB2</t>
  </si>
  <si>
    <t>Q8WY22</t>
  </si>
  <si>
    <t>BRI3-binding protein OS=Homo sapiens OX=9606 GN=BRI3BP PE=1 SV=1</t>
  </si>
  <si>
    <t>BRI3BP</t>
  </si>
  <si>
    <t>P61586</t>
  </si>
  <si>
    <t>Transforming protein RhoA OS=Homo sapiens OX=9606 GN=RHOA PE=1 SV=1</t>
  </si>
  <si>
    <t>RHOA</t>
  </si>
  <si>
    <t>Q9HAV7</t>
  </si>
  <si>
    <t>GrpE protein homolog 1, mitochondrial OS=Homo sapiens OX=9606 GN=GRPEL1 PE=1 SV=2</t>
  </si>
  <si>
    <t>GRPEL1</t>
  </si>
  <si>
    <t>Q96MG7</t>
  </si>
  <si>
    <t>Non-structural maintenance of chromosomes element 3 homolog OS=Homo sapiens OX=9606 GN=NSMCE3 PE=1 SV=1</t>
  </si>
  <si>
    <t>NSMCE3</t>
  </si>
  <si>
    <t>Q86TP1</t>
  </si>
  <si>
    <t>Exopolyphosphatase PRUNE1 OS=Homo sapiens OX=9606 GN=PRUNE1 PE=1 SV=2</t>
  </si>
  <si>
    <t>PRUNE1</t>
  </si>
  <si>
    <t>Q14974</t>
  </si>
  <si>
    <t>Importin subunit beta-1 OS=Homo sapiens OX=9606 GN=KPNB1 PE=1 SV=2</t>
  </si>
  <si>
    <t>KPNB1</t>
  </si>
  <si>
    <t>Q4ZIN3</t>
  </si>
  <si>
    <t>Membralin OS=Homo sapiens OX=9606 GN=TMEM259 PE=1 SV=1</t>
  </si>
  <si>
    <t>TMEM259</t>
  </si>
  <si>
    <t>Q8N4X5</t>
  </si>
  <si>
    <t>Actin filament-associated protein 1-like 2 OS=Homo sapiens OX=9606 GN=AFAP1L2 PE=1 SV=1</t>
  </si>
  <si>
    <t>AFAP1L2</t>
  </si>
  <si>
    <t>Q9Y580</t>
  </si>
  <si>
    <t>RNA-binding protein 7 OS=Homo sapiens OX=9606 GN=RBM7 PE=1 SV=1</t>
  </si>
  <si>
    <t>RBM7</t>
  </si>
  <si>
    <t>Q96CS2</t>
  </si>
  <si>
    <t>HAUS augmin-like complex subunit 1 OS=Homo sapiens OX=9606 GN=HAUS1 PE=1 SV=1</t>
  </si>
  <si>
    <t>HAUS1</t>
  </si>
  <si>
    <t>O15392</t>
  </si>
  <si>
    <t>Baculoviral IAP repeat-containing protein 5 OS=Homo sapiens OX=9606 GN=BIRC5 PE=1 SV=3</t>
  </si>
  <si>
    <t>BIRC5</t>
  </si>
  <si>
    <t>Q8NBJ7</t>
  </si>
  <si>
    <t>Inactive C-alpha-formylglycine-generating enzyme 2 OS=Homo sapiens OX=9606 GN=SUMF2 PE=1 SV=2</t>
  </si>
  <si>
    <t>SUMF2</t>
  </si>
  <si>
    <t>Q6UB28</t>
  </si>
  <si>
    <t>Methionine aminopeptidase 1D, mitochondrial OS=Homo sapiens OX=9606 GN=METAP1D PE=1 SV=1</t>
  </si>
  <si>
    <t>METAP1D</t>
  </si>
  <si>
    <t>Q9Y320</t>
  </si>
  <si>
    <t>Thioredoxin-related transmembrane protein 2 OS=Homo sapiens OX=9606 GN=TMX2 PE=1 SV=1</t>
  </si>
  <si>
    <t>TMX2</t>
  </si>
  <si>
    <t>P0C7P0</t>
  </si>
  <si>
    <t>CDGSH iron-sulfur domain-containing protein 3, mitochondrial OS=Homo sapiens OX=9606 GN=CISD3 PE=1 SV=1</t>
  </si>
  <si>
    <t>CISD3</t>
  </si>
  <si>
    <t>Q9NZ45</t>
  </si>
  <si>
    <t>CDGSH iron-sulfur domain-containing protein 1 OS=Homo sapiens OX=9606 GN=CISD1 PE=1 SV=1</t>
  </si>
  <si>
    <t>CISD1</t>
  </si>
  <si>
    <t>Q5JPI3</t>
  </si>
  <si>
    <t>Uncharacterized protein C3orf38 OS=Homo sapiens OX=9606 GN=C3orf38 PE=1 SV=1</t>
  </si>
  <si>
    <t>C3orf38</t>
  </si>
  <si>
    <t>P78324</t>
  </si>
  <si>
    <t>Tyrosine-protein phosphatase non-receptor type substrate 1 OS=Homo sapiens OX=9606 GN=SIRPA PE=1 SV=2</t>
  </si>
  <si>
    <t>SIRPA</t>
  </si>
  <si>
    <t>P25490</t>
  </si>
  <si>
    <t>Transcriptional repressor protein YY1 OS=Homo sapiens OX=9606 GN=YY1 PE=1 SV=2</t>
  </si>
  <si>
    <t>YY1</t>
  </si>
  <si>
    <t>Q99426</t>
  </si>
  <si>
    <t>Tubulin-folding cofactor B OS=Homo sapiens OX=9606 GN=TBCB PE=1 SV=2</t>
  </si>
  <si>
    <t>TBCB</t>
  </si>
  <si>
    <t>Q9BWH2</t>
  </si>
  <si>
    <t>FUN14 domain-containing protein 2 OS=Homo sapiens OX=9606 GN=FUNDC2 PE=1 SV=2</t>
  </si>
  <si>
    <t>FUNDC2</t>
  </si>
  <si>
    <t>Q9UHQ9</t>
  </si>
  <si>
    <t>NADH-cytochrome b5 reductase 1 OS=Homo sapiens OX=9606 GN=CYB5R1 PE=1 SV=1</t>
  </si>
  <si>
    <t>CYB5R1</t>
  </si>
  <si>
    <t>Q13277</t>
  </si>
  <si>
    <t>Syntaxin-3 OS=Homo sapiens OX=9606 GN=STX3 PE=1 SV=3</t>
  </si>
  <si>
    <t>STX3</t>
  </si>
  <si>
    <t>Q6NUK1</t>
  </si>
  <si>
    <t>Calcium-binding mitochondrial carrier protein SCaMC-1 OS=Homo sapiens OX=9606 GN=SLC25A24 PE=1 SV=2</t>
  </si>
  <si>
    <t>SLC25A24</t>
  </si>
  <si>
    <t>Q02790</t>
  </si>
  <si>
    <t>Peptidyl-prolyl cis-trans isomerase FKBP4 OS=Homo sapiens OX=9606 GN=FKBP4 PE=1 SV=3</t>
  </si>
  <si>
    <t>FKBP4</t>
  </si>
  <si>
    <t>P31949</t>
  </si>
  <si>
    <t>Protein S100-A11 OS=Homo sapiens OX=9606 GN=S100A11 PE=1 SV=2</t>
  </si>
  <si>
    <t>S100A11</t>
  </si>
  <si>
    <t>Q96C23</t>
  </si>
  <si>
    <t>Aldose 1-epimerase OS=Homo sapiens OX=9606 GN=GALM PE=1 SV=1</t>
  </si>
  <si>
    <t>GALM</t>
  </si>
  <si>
    <t>Q5SW79</t>
  </si>
  <si>
    <t>Centrosomal protein of 170 kDa OS=Homo sapiens OX=9606 GN=CEP170 PE=1 SV=1</t>
  </si>
  <si>
    <t>CEP170</t>
  </si>
  <si>
    <t>Q15306</t>
  </si>
  <si>
    <t>Interferon regulatory factor 4 OS=Homo sapiens OX=9606 GN=IRF4 PE=1 SV=1</t>
  </si>
  <si>
    <t>IRF4</t>
  </si>
  <si>
    <t>Q16401</t>
  </si>
  <si>
    <t>26S proteasome non-ATPase regulatory subunit 5 OS=Homo sapiens OX=9606 GN=PSMD5 PE=1 SV=3</t>
  </si>
  <si>
    <t>PSMD5</t>
  </si>
  <si>
    <t>P49748</t>
  </si>
  <si>
    <t>Very long-chain specific acyl-CoA dehydrogenase, mitochondrial OS=Homo sapiens OX=9606 GN=ACADVL PE=1 SV=1</t>
  </si>
  <si>
    <t>ACADVL</t>
  </si>
  <si>
    <t>Q8NEB9</t>
  </si>
  <si>
    <t>Phosphatidylinositol 3-kinase catalytic subunit type 3 OS=Homo sapiens OX=9606 GN=PIK3C3 PE=1 SV=1</t>
  </si>
  <si>
    <t>PIK3C3</t>
  </si>
  <si>
    <t>Q7Z569</t>
  </si>
  <si>
    <t>BRCA1-associated protein OS=Homo sapiens OX=9606 GN=BRAP PE=1 SV=2</t>
  </si>
  <si>
    <t>BRAP</t>
  </si>
  <si>
    <t>O60291</t>
  </si>
  <si>
    <t>E3 ubiquitin-protein ligase MGRN1 OS=Homo sapiens OX=9606 GN=MGRN1 PE=1 SV=2</t>
  </si>
  <si>
    <t>MGRN1</t>
  </si>
  <si>
    <t>P61960</t>
  </si>
  <si>
    <t>Ubiquitin-fold modifier 1 OS=Homo sapiens OX=9606 GN=UFM1 PE=1 SV=1</t>
  </si>
  <si>
    <t>UFM1</t>
  </si>
  <si>
    <t>P51665</t>
  </si>
  <si>
    <t>26S proteasome non-ATPase regulatory subunit 7 OS=Homo sapiens OX=9606 GN=PSMD7 PE=1 SV=2</t>
  </si>
  <si>
    <t>PSMD7</t>
  </si>
  <si>
    <t>Q8N573</t>
  </si>
  <si>
    <t>Oxidation resistance protein 1 OS=Homo sapiens OX=9606 GN=OXR1 PE=1 SV=2</t>
  </si>
  <si>
    <t>OXR1</t>
  </si>
  <si>
    <t>Q53QZ3</t>
  </si>
  <si>
    <t>Rho GTPase-activating protein 15 OS=Homo sapiens OX=9606 GN=ARHGAP15 PE=1 SV=2</t>
  </si>
  <si>
    <t>ARHGAP15</t>
  </si>
  <si>
    <t>Q15020</t>
  </si>
  <si>
    <t>Squamous cell carcinoma antigen recognized by T-cells 3 OS=Homo sapiens OX=9606 GN=SART3 PE=1 SV=1</t>
  </si>
  <si>
    <t>SART3</t>
  </si>
  <si>
    <t>P55327</t>
  </si>
  <si>
    <t>Tumor protein D52 OS=Homo sapiens OX=9606 GN=TPD52 PE=1 SV=2</t>
  </si>
  <si>
    <t>TPD52</t>
  </si>
  <si>
    <t>P07686</t>
  </si>
  <si>
    <t>Beta-hexosaminidase subunit beta OS=Homo sapiens OX=9606 GN=HEXB PE=1 SV=3</t>
  </si>
  <si>
    <t>HEXB</t>
  </si>
  <si>
    <t>Q8TBX8</t>
  </si>
  <si>
    <t>Phosphatidylinositol 5-phosphate 4-kinase type-2 gamma OS=Homo sapiens OX=9606 GN=PIP4K2C PE=1 SV=3</t>
  </si>
  <si>
    <t>PIP4K2C</t>
  </si>
  <si>
    <t>Q9H0E3</t>
  </si>
  <si>
    <t>Histone deacetylase complex subunit SAP130 OS=Homo sapiens OX=9606 GN=SAP130 PE=1 SV=1</t>
  </si>
  <si>
    <t>SAP130</t>
  </si>
  <si>
    <t>Q00059</t>
  </si>
  <si>
    <t>Transcription factor A, mitochondrial OS=Homo sapiens OX=9606 GN=TFAM PE=1 SV=1</t>
  </si>
  <si>
    <t>TFAM</t>
  </si>
  <si>
    <t>O43920</t>
  </si>
  <si>
    <t>NADH dehydrogenase [ubiquinone] iron-sulfur protein 5 OS=Homo sapiens OX=9606 GN=NDUFS5 PE=1 SV=3</t>
  </si>
  <si>
    <t>NDUFS5</t>
  </si>
  <si>
    <t>Q96A49</t>
  </si>
  <si>
    <t>Synapse-associated protein 1 OS=Homo sapiens OX=9606 GN=SYAP1 PE=1 SV=1</t>
  </si>
  <si>
    <t>SYAP1</t>
  </si>
  <si>
    <t>Q15758</t>
  </si>
  <si>
    <t>Neutral amino acid transporter B(0) OS=Homo sapiens OX=9606 GN=SLC1A5 PE=1 SV=2</t>
  </si>
  <si>
    <t>SLC1A5</t>
  </si>
  <si>
    <t>Q99747</t>
  </si>
  <si>
    <t>Gamma-soluble NSF attachment protein OS=Homo sapiens OX=9606 GN=NAPG PE=1 SV=1</t>
  </si>
  <si>
    <t>NAPG</t>
  </si>
  <si>
    <t>Q96BH1</t>
  </si>
  <si>
    <t>E3 ubiquitin-protein ligase RNF25 OS=Homo sapiens OX=9606 GN=RNF25 PE=1 SV=1</t>
  </si>
  <si>
    <t>RNF25</t>
  </si>
  <si>
    <t>O95359</t>
  </si>
  <si>
    <t>Transforming acidic coiled-coil-containing protein 2 OS=Homo sapiens OX=9606 GN=TACC2 PE=1 SV=3</t>
  </si>
  <si>
    <t>TACC2</t>
  </si>
  <si>
    <t>Q9UPQ3</t>
  </si>
  <si>
    <t>Arf-GAP with GTPase, ANK repeat and PH domain-containing protein 1 OS=Homo sapiens OX=9606 GN=AGAP1 PE=1 SV=4</t>
  </si>
  <si>
    <t>AGAP1</t>
  </si>
  <si>
    <t>Q6UW56</t>
  </si>
  <si>
    <t>All-trans retinoic acid-induced differentiation factor OS=Homo sapiens OX=9606 GN=ATRAID PE=1 SV=2</t>
  </si>
  <si>
    <t>ATRAID</t>
  </si>
  <si>
    <t>Q9P2K8</t>
  </si>
  <si>
    <t>eIF-2-alpha kinase GCN2 OS=Homo sapiens OX=9606 GN=EIF2AK4 PE=1 SV=3</t>
  </si>
  <si>
    <t>EIF2AK4</t>
  </si>
  <si>
    <t>Q9Y224</t>
  </si>
  <si>
    <t>RNA transcription, translation and transport factor protein OS=Homo sapiens OX=9606 GN=RTRAF PE=1 SV=1</t>
  </si>
  <si>
    <t>RTRAF</t>
  </si>
  <si>
    <t>O15260</t>
  </si>
  <si>
    <t>Surfeit locus protein 4 OS=Homo sapiens OX=9606 GN=SURF4 PE=1 SV=3</t>
  </si>
  <si>
    <t>SURF4</t>
  </si>
  <si>
    <t>Q01459</t>
  </si>
  <si>
    <t>Di-N-acetylchitobiase OS=Homo sapiens OX=9606 GN=CTBS PE=1 SV=1</t>
  </si>
  <si>
    <t>CTBS</t>
  </si>
  <si>
    <t>Q5W0V3</t>
  </si>
  <si>
    <t>Protein FAM160B1 OS=Homo sapiens OX=9606 GN=FAM160B1 PE=1 SV=1</t>
  </si>
  <si>
    <t>FAM160B1</t>
  </si>
  <si>
    <t>O14523</t>
  </si>
  <si>
    <t>Phospholipid transfer protein C2CD2L OS=Homo sapiens OX=9606 GN=C2CD2L PE=1 SV=3</t>
  </si>
  <si>
    <t>C2CD2L</t>
  </si>
  <si>
    <t>Q9BYN0</t>
  </si>
  <si>
    <t>Sulfiredoxin-1 OS=Homo sapiens OX=9606 GN=SRXN1 PE=1 SV=2</t>
  </si>
  <si>
    <t>SRXN1</t>
  </si>
  <si>
    <t>Q99633</t>
  </si>
  <si>
    <t>Pre-mRNA-splicing factor 18 OS=Homo sapiens OX=9606 GN=PRPF18 PE=1 SV=1</t>
  </si>
  <si>
    <t>PRPF18</t>
  </si>
  <si>
    <t>Q14376</t>
  </si>
  <si>
    <t>UDP-glucose 4-epimerase OS=Homo sapiens OX=9606 GN=GALE PE=1 SV=2</t>
  </si>
  <si>
    <t>GALE</t>
  </si>
  <si>
    <t>Q13257</t>
  </si>
  <si>
    <t>Mitotic spindle assembly checkpoint protein MAD2A OS=Homo sapiens OX=9606 GN=MAD2L1 PE=1 SV=1</t>
  </si>
  <si>
    <t>MAD2L1</t>
  </si>
  <si>
    <t>Q7LBR1</t>
  </si>
  <si>
    <t>Charged multivesicular body protein 1b OS=Homo sapiens OX=9606 GN=CHMP1B PE=1 SV=1</t>
  </si>
  <si>
    <t>CHMP1B</t>
  </si>
  <si>
    <t>Q8NDD1</t>
  </si>
  <si>
    <t>Uncharacterized protein C1orf131 OS=Homo sapiens OX=9606 GN=C1orf131 PE=1 SV=4</t>
  </si>
  <si>
    <t>C1orf131</t>
  </si>
  <si>
    <t>Q13505</t>
  </si>
  <si>
    <t>Metaxin-1 OS=Homo sapiens OX=9606 GN=MTX1 PE=1 SV=3</t>
  </si>
  <si>
    <t>MTX1</t>
  </si>
  <si>
    <t>Q9UGN4</t>
  </si>
  <si>
    <t>CMRF35-like molecule 8 OS=Homo sapiens OX=9606 GN=CD300A PE=1 SV=2</t>
  </si>
  <si>
    <t>CD300A</t>
  </si>
  <si>
    <t>Q9Y2H1</t>
  </si>
  <si>
    <t>Serine/threonine-protein kinase 38-like OS=Homo sapiens OX=9606 GN=STK38L PE=1 SV=3</t>
  </si>
  <si>
    <t>STK38L</t>
  </si>
  <si>
    <t>O75190</t>
  </si>
  <si>
    <t>DnaJ homolog subfamily B member 6 OS=Homo sapiens OX=9606 GN=DNAJB6 PE=1 SV=2</t>
  </si>
  <si>
    <t>DNAJB6</t>
  </si>
  <si>
    <t>Q9NPA3</t>
  </si>
  <si>
    <t>Mid1-interacting protein 1 OS=Homo sapiens OX=9606 GN=MID1IP1 PE=1 SV=1</t>
  </si>
  <si>
    <t>MID1IP1</t>
  </si>
  <si>
    <t>Q00341</t>
  </si>
  <si>
    <t>Vigilin OS=Homo sapiens OX=9606 GN=HDLBP PE=1 SV=2</t>
  </si>
  <si>
    <t>HDLBP</t>
  </si>
  <si>
    <t>O95139</t>
  </si>
  <si>
    <t>NADH dehydrogenase [ubiquinone] 1 beta subcomplex subunit 6 OS=Homo sapiens OX=9606 GN=NDUFB6 PE=1 SV=3</t>
  </si>
  <si>
    <t>NDUFB6</t>
  </si>
  <si>
    <t>O76094</t>
  </si>
  <si>
    <t>Signal recognition particle subunit SRP72 OS=Homo sapiens OX=9606 GN=SRP72 PE=1 SV=3</t>
  </si>
  <si>
    <t>SRP72</t>
  </si>
  <si>
    <t>P51571</t>
  </si>
  <si>
    <t>Translocon-associated protein subunit delta OS=Homo sapiens OX=9606 GN=SSR4 PE=1 SV=1</t>
  </si>
  <si>
    <t>SSR4</t>
  </si>
  <si>
    <t>Q9NUG6</t>
  </si>
  <si>
    <t>p53 and DNA damage-regulated protein 1 OS=Homo sapiens OX=9606 GN=PDRG1 PE=1 SV=2</t>
  </si>
  <si>
    <t>PDRG1</t>
  </si>
  <si>
    <t>Q5PRF9</t>
  </si>
  <si>
    <t>Protein Smaug homolog 2 OS=Homo sapiens OX=9606 GN=SAMD4B PE=1 SV=1</t>
  </si>
  <si>
    <t>SAMD4B</t>
  </si>
  <si>
    <t>Q99470</t>
  </si>
  <si>
    <t>Stromal cell-derived factor 2 OS=Homo sapiens OX=9606 GN=SDF2 PE=1 SV=2</t>
  </si>
  <si>
    <t>SDF2</t>
  </si>
  <si>
    <t>Q71RG4</t>
  </si>
  <si>
    <t>Transmembrane and ubiquitin-like domain-containing protein 2 OS=Homo sapiens OX=9606 GN=TMUB2 PE=1 SV=2</t>
  </si>
  <si>
    <t>TMUB2</t>
  </si>
  <si>
    <t>Q15751</t>
  </si>
  <si>
    <t>Probable E3 ubiquitin-protein ligase HERC1 OS=Homo sapiens OX=9606 GN=HERC1 PE=1 SV=2</t>
  </si>
  <si>
    <t>HERC1</t>
  </si>
  <si>
    <t>O60313</t>
  </si>
  <si>
    <t>Dynamin-like 120 kDa protein, mitochondrial OS=Homo sapiens OX=9606 GN=OPA1 PE=1 SV=3</t>
  </si>
  <si>
    <t>OPA1</t>
  </si>
  <si>
    <t>P29323</t>
  </si>
  <si>
    <t>Ephrin type-B receptor 2 OS=Homo sapiens OX=9606 GN=EPHB2 PE=1 SV=5</t>
  </si>
  <si>
    <t>EPHB2</t>
  </si>
  <si>
    <t>Q9H147</t>
  </si>
  <si>
    <t>Deoxynucleotidyltransferase terminal-interacting protein 1 OS=Homo sapiens OX=9606 GN=DNTTIP1 PE=1 SV=2</t>
  </si>
  <si>
    <t>DNTTIP1</t>
  </si>
  <si>
    <t>Q96FV2</t>
  </si>
  <si>
    <t>Secernin-2 OS=Homo sapiens OX=9606 GN=SCRN2 PE=1 SV=3</t>
  </si>
  <si>
    <t>SCRN2</t>
  </si>
  <si>
    <t>P61026</t>
  </si>
  <si>
    <t>Ras-related protein Rab-10 OS=Homo sapiens OX=9606 GN=RAB10 PE=1 SV=1</t>
  </si>
  <si>
    <t>RAB10</t>
  </si>
  <si>
    <t>Q9Y3D6</t>
  </si>
  <si>
    <t>Mitochondrial fission 1 protein OS=Homo sapiens OX=9606 GN=FIS1 PE=1 SV=2</t>
  </si>
  <si>
    <t>FIS1</t>
  </si>
  <si>
    <t>Q96BN2</t>
  </si>
  <si>
    <t>Transcriptional adapter 1 OS=Homo sapiens OX=9606 GN=TADA1 PE=1 SV=1</t>
  </si>
  <si>
    <t>TADA1</t>
  </si>
  <si>
    <t>P38432</t>
  </si>
  <si>
    <t>Coilin OS=Homo sapiens OX=9606 GN=COIL PE=1 SV=1</t>
  </si>
  <si>
    <t>COIL</t>
  </si>
  <si>
    <t>Q9Y223</t>
  </si>
  <si>
    <t>Bifunctional UDP-N-acetylglucosamine 2-epimerase/N-acetylmannosamine kinase OS=Homo sapiens OX=9606 GN=GNE PE=1 SV=1</t>
  </si>
  <si>
    <t>GNE</t>
  </si>
  <si>
    <t>P17655</t>
  </si>
  <si>
    <t>Calpain-2 catalytic subunit OS=Homo sapiens OX=9606 GN=CAPN2 PE=1 SV=6</t>
  </si>
  <si>
    <t>CAPN2</t>
  </si>
  <si>
    <t>Q5T3I0</t>
  </si>
  <si>
    <t>G patch domain-containing protein 4 OS=Homo sapiens OX=9606 GN=GPATCH4 PE=1 SV=2</t>
  </si>
  <si>
    <t>GPATCH4</t>
  </si>
  <si>
    <t>Q9UJ83</t>
  </si>
  <si>
    <t>2-hydroxyacyl-CoA lyase 1 OS=Homo sapiens OX=9606 GN=HACL1 PE=1 SV=2</t>
  </si>
  <si>
    <t>HACL1</t>
  </si>
  <si>
    <t>O75947</t>
  </si>
  <si>
    <t>ATP synthase subunit d, mitochondrial OS=Homo sapiens OX=9606 GN=ATP5PD PE=1 SV=3</t>
  </si>
  <si>
    <t>ATP5PD</t>
  </si>
  <si>
    <t>P10809</t>
  </si>
  <si>
    <t>60 kDa heat shock protein, mitochondrial OS=Homo sapiens OX=9606 GN=HSPD1 PE=1 SV=2</t>
  </si>
  <si>
    <t>HSPD1</t>
  </si>
  <si>
    <t>Q9BPW8</t>
  </si>
  <si>
    <t>Protein NipSnap homolog 1 OS=Homo sapiens OX=9606 GN=NIPSNAP1 PE=1 SV=1</t>
  </si>
  <si>
    <t>NIPSNAP1</t>
  </si>
  <si>
    <t>Q9BXI6</t>
  </si>
  <si>
    <t>TBC1 domain family member 10A OS=Homo sapiens OX=9606 GN=TBC1D10A PE=1 SV=1</t>
  </si>
  <si>
    <t>TBC1D10A</t>
  </si>
  <si>
    <t>P56937</t>
  </si>
  <si>
    <t>3-keto-steroid reductase OS=Homo sapiens OX=9606 GN=HSD17B7 PE=1 SV=1</t>
  </si>
  <si>
    <t>HSD17B7</t>
  </si>
  <si>
    <t>Q9UMX0</t>
  </si>
  <si>
    <t>Ubiquilin-1 OS=Homo sapiens OX=9606 GN=UBQLN1 PE=1 SV=2</t>
  </si>
  <si>
    <t>UBQLN1</t>
  </si>
  <si>
    <t>Q8NFQ8</t>
  </si>
  <si>
    <t>Torsin-1A-interacting protein 2 OS=Homo sapiens OX=9606 GN=TOR1AIP2 PE=1 SV=1</t>
  </si>
  <si>
    <t>O15014</t>
  </si>
  <si>
    <t>Zinc finger protein 609 OS=Homo sapiens OX=9606 GN=ZNF609 PE=1 SV=2</t>
  </si>
  <si>
    <t>ZNF609</t>
  </si>
  <si>
    <t>Q9Y2H6</t>
  </si>
  <si>
    <t>Fibronectin type-III domain-containing protein 3A OS=Homo sapiens OX=9606 GN=FNDC3A PE=1 SV=4</t>
  </si>
  <si>
    <t>FNDC3A</t>
  </si>
  <si>
    <t>Q99729</t>
  </si>
  <si>
    <t>Heterogeneous nuclear ribonucleoprotein A/B OS=Homo sapiens OX=9606 GN=HNRNPAB PE=1 SV=2</t>
  </si>
  <si>
    <t>HNRNPAB</t>
  </si>
  <si>
    <t>Q9H330</t>
  </si>
  <si>
    <t>Transmembrane protein 245 OS=Homo sapiens OX=9606 GN=TMEM245 PE=1 SV=3</t>
  </si>
  <si>
    <t>TMEM245</t>
  </si>
  <si>
    <t>P37198</t>
  </si>
  <si>
    <t>Nuclear pore glycoprotein p62 OS=Homo sapiens OX=9606 GN=NUP62 PE=1 SV=3</t>
  </si>
  <si>
    <t>NUP62</t>
  </si>
  <si>
    <t>O75531</t>
  </si>
  <si>
    <t>Barrier-to-autointegration factor OS=Homo sapiens OX=9606 GN=BANF1 PE=1 SV=1</t>
  </si>
  <si>
    <t>BANF1</t>
  </si>
  <si>
    <t>P05556</t>
  </si>
  <si>
    <t>Integrin beta-1 OS=Homo sapiens OX=9606 GN=ITGB1 PE=1 SV=2</t>
  </si>
  <si>
    <t>ITGB1</t>
  </si>
  <si>
    <t>P04632</t>
  </si>
  <si>
    <t>Calpain small subunit 1 OS=Homo sapiens OX=9606 GN=CAPNS1 PE=1 SV=1</t>
  </si>
  <si>
    <t>CAPNS1</t>
  </si>
  <si>
    <t>Q9UFN0</t>
  </si>
  <si>
    <t>Protein NipSnap homolog 3A OS=Homo sapiens OX=9606 GN=NIPSNAP3A PE=1 SV=2</t>
  </si>
  <si>
    <t>NIPSNAP3A</t>
  </si>
  <si>
    <t>O15321</t>
  </si>
  <si>
    <t>Transmembrane 9 superfamily member 1 OS=Homo sapiens OX=9606 GN=TM9SF1 PE=2 SV=2</t>
  </si>
  <si>
    <t>TM9SF1</t>
  </si>
  <si>
    <t>Q9HBH1</t>
  </si>
  <si>
    <t>Peptide deformylase, mitochondrial OS=Homo sapiens OX=9606 GN=PDF PE=1 SV=1</t>
  </si>
  <si>
    <t>PDF</t>
  </si>
  <si>
    <t>O15247</t>
  </si>
  <si>
    <t>Chloride intracellular channel protein 2 OS=Homo sapiens OX=9606 GN=CLIC2 PE=1 SV=3</t>
  </si>
  <si>
    <t>CLIC2</t>
  </si>
  <si>
    <t>O60449</t>
  </si>
  <si>
    <t>Lymphocyte antigen 75 OS=Homo sapiens OX=9606 GN=LY75 PE=1 SV=3</t>
  </si>
  <si>
    <t>LY75</t>
  </si>
  <si>
    <t>P04844</t>
  </si>
  <si>
    <t>Dolichyl-diphosphooligosaccharide--protein glycosyltransferase subunit 2 OS=Homo sapiens OX=9606 GN=RPN2 PE=1 SV=3</t>
  </si>
  <si>
    <t>RPN2</t>
  </si>
  <si>
    <t>Q96AQ8</t>
  </si>
  <si>
    <t>Mitochondrial calcium uniporter regulator 1 OS=Homo sapiens OX=9606 GN=MCUR1 PE=1 SV=1</t>
  </si>
  <si>
    <t>MCUR1</t>
  </si>
  <si>
    <t>Q96NT0</t>
  </si>
  <si>
    <t>Coiled-coil domain-containing protein 115 OS=Homo sapiens OX=9606 GN=CCDC115 PE=1 SV=1</t>
  </si>
  <si>
    <t>CCDC115</t>
  </si>
  <si>
    <t>O60888</t>
  </si>
  <si>
    <t>Protein CutA OS=Homo sapiens OX=9606 GN=CUTA PE=1 SV=2</t>
  </si>
  <si>
    <t>CUTA</t>
  </si>
  <si>
    <t>Q9UKB3</t>
  </si>
  <si>
    <t>DnaJ homolog subfamily C member 12 OS=Homo sapiens OX=9606 GN=DNAJC12 PE=1 SV=1</t>
  </si>
  <si>
    <t>DNAJC12</t>
  </si>
  <si>
    <t>P48960</t>
  </si>
  <si>
    <t>CD97 antigen OS=Homo sapiens OX=9606 GN=CD97 PE=1 SV=4</t>
  </si>
  <si>
    <t>CD97</t>
  </si>
  <si>
    <t>O95758</t>
  </si>
  <si>
    <t>Polypyrimidine tract-binding protein 3 OS=Homo sapiens OX=9606 GN=PTBP3 PE=1 SV=2</t>
  </si>
  <si>
    <t>PTBP3</t>
  </si>
  <si>
    <t>Q3T906</t>
  </si>
  <si>
    <t>N-acetylglucosamine-1-phosphotransferase subunits alpha/beta OS=Homo sapiens OX=9606 GN=GNPTAB PE=1 SV=1</t>
  </si>
  <si>
    <t>GNPTAB</t>
  </si>
  <si>
    <t>Q13491</t>
  </si>
  <si>
    <t>Neuronal membrane glycoprotein M6-b OS=Homo sapiens OX=9606 GN=GPM6B PE=1 SV=2</t>
  </si>
  <si>
    <t>GPM6B</t>
  </si>
  <si>
    <t>O95391</t>
  </si>
  <si>
    <t>Pre-mRNA-splicing factor SLU7 OS=Homo sapiens OX=9606 GN=SLU7 PE=1 SV=2</t>
  </si>
  <si>
    <t>SLU7</t>
  </si>
  <si>
    <t>P48509</t>
  </si>
  <si>
    <t>CD151 antigen OS=Homo sapiens OX=9606 GN=CD151 PE=1 SV=3</t>
  </si>
  <si>
    <t>CD151</t>
  </si>
  <si>
    <t>Q9UMX5</t>
  </si>
  <si>
    <t>Neudesin OS=Homo sapiens OX=9606 GN=NENF PE=1 SV=1</t>
  </si>
  <si>
    <t>NENF</t>
  </si>
  <si>
    <t>Q8N0U8</t>
  </si>
  <si>
    <t>Vitamin K epoxide reductase complex subunit 1-like protein 1 OS=Homo sapiens OX=9606 GN=VKORC1L1 PE=1 SV=2</t>
  </si>
  <si>
    <t>VKORC1L1</t>
  </si>
  <si>
    <t>Q9NRM2</t>
  </si>
  <si>
    <t>Zinc finger protein 277 OS=Homo sapiens OX=9606 GN=ZNF277 PE=1 SV=2</t>
  </si>
  <si>
    <t>ZNF277</t>
  </si>
  <si>
    <t>Q71F23</t>
  </si>
  <si>
    <t>Centromere protein U OS=Homo sapiens OX=9606 GN=CENPU PE=1 SV=1</t>
  </si>
  <si>
    <t>CENPU</t>
  </si>
  <si>
    <t>Q9BQA9</t>
  </si>
  <si>
    <t>Cytochrome b-245 chaperone 1 OS=Homo sapiens OX=9606 GN=CYBC1 PE=1 SV=1</t>
  </si>
  <si>
    <t>CYBC1</t>
  </si>
  <si>
    <t>Q969M3</t>
  </si>
  <si>
    <t>Protein YIPF5 OS=Homo sapiens OX=9606 GN=YIPF5 PE=1 SV=1</t>
  </si>
  <si>
    <t>YIPF5</t>
  </si>
  <si>
    <t>Q9BV68</t>
  </si>
  <si>
    <t>E3 ubiquitin-protein ligase RNF126 OS=Homo sapiens OX=9606 GN=RNF126 PE=1 SV=2</t>
  </si>
  <si>
    <t>RNF126</t>
  </si>
  <si>
    <t>Q9NV56</t>
  </si>
  <si>
    <t>MRG/MORF4L-binding protein OS=Homo sapiens OX=9606 GN=MRGBP PE=1 SV=1</t>
  </si>
  <si>
    <t>MRGBP</t>
  </si>
  <si>
    <t>Q01543</t>
  </si>
  <si>
    <t>Friend leukemia integration 1 transcription factor OS=Homo sapiens OX=9606 GN=FLI1 PE=1 SV=1</t>
  </si>
  <si>
    <t>FLI1</t>
  </si>
  <si>
    <t>Q96EK9</t>
  </si>
  <si>
    <t>Protein KTI12 homolog OS=Homo sapiens OX=9606 GN=KTI12 PE=1 SV=1</t>
  </si>
  <si>
    <t>KTI12</t>
  </si>
  <si>
    <t>Q9H307</t>
  </si>
  <si>
    <t>Pinin OS=Homo sapiens OX=9606 GN=PNN PE=1 SV=5</t>
  </si>
  <si>
    <t>PNN</t>
  </si>
  <si>
    <t>P14324</t>
  </si>
  <si>
    <t>Farnesyl pyrophosphate synthase OS=Homo sapiens OX=9606 GN=FDPS PE=1 SV=4</t>
  </si>
  <si>
    <t>FDPS</t>
  </si>
  <si>
    <t>Q9GZS3</t>
  </si>
  <si>
    <t>WD repeat-containing protein 61 OS=Homo sapiens OX=9606 GN=WDR61 PE=1 SV=1</t>
  </si>
  <si>
    <t>WDR61</t>
  </si>
  <si>
    <t>P57088</t>
  </si>
  <si>
    <t>Transmembrane protein 33 OS=Homo sapiens OX=9606 GN=TMEM33 PE=1 SV=2</t>
  </si>
  <si>
    <t>TMEM33</t>
  </si>
  <si>
    <t>Q10589</t>
  </si>
  <si>
    <t>Bone marrow stromal antigen 2 OS=Homo sapiens OX=9606 GN=BST2 PE=1 SV=1</t>
  </si>
  <si>
    <t>BST2</t>
  </si>
  <si>
    <t>P18859</t>
  </si>
  <si>
    <t>ATP synthase-coupling factor 6, mitochondrial OS=Homo sapiens OX=9606 GN=ATP5PF PE=1 SV=1</t>
  </si>
  <si>
    <t>ATP5PF</t>
  </si>
  <si>
    <t>P11279</t>
  </si>
  <si>
    <t>Lysosome-associated membrane glycoprotein 1 OS=Homo sapiens OX=9606 GN=LAMP1 PE=1 SV=3</t>
  </si>
  <si>
    <t>LAMP1</t>
  </si>
  <si>
    <t>P30536</t>
  </si>
  <si>
    <t>Translocator protein OS=Homo sapiens OX=9606 GN=TSPO PE=1 SV=3</t>
  </si>
  <si>
    <t>TSPO</t>
  </si>
  <si>
    <t>Q9HAD4</t>
  </si>
  <si>
    <t>WD repeat-containing protein 41 OS=Homo sapiens OX=9606 GN=WDR41 PE=1 SV=3</t>
  </si>
  <si>
    <t>WDR41</t>
  </si>
  <si>
    <t>Q8N999</t>
  </si>
  <si>
    <t>Uncharacterized protein C12orf29 OS=Homo sapiens OX=9606 GN=C12orf29 PE=1 SV=2</t>
  </si>
  <si>
    <t>C12orf29</t>
  </si>
  <si>
    <t>Q86UX7</t>
  </si>
  <si>
    <t>Fermitin family homolog 3 OS=Homo sapiens OX=9606 GN=FERMT3 PE=1 SV=1</t>
  </si>
  <si>
    <t>FERMT3</t>
  </si>
  <si>
    <t>Q9NZE8</t>
  </si>
  <si>
    <t>39S ribosomal protein L35, mitochondrial OS=Homo sapiens OX=9606 GN=MRPL35 PE=1 SV=3</t>
  </si>
  <si>
    <t>MRPL35</t>
  </si>
  <si>
    <t>O75695</t>
  </si>
  <si>
    <t>Protein XRP2 OS=Homo sapiens OX=9606 GN=RP2 PE=1 SV=4</t>
  </si>
  <si>
    <t>RP2</t>
  </si>
  <si>
    <t>Q4FZB7</t>
  </si>
  <si>
    <t>Histone-lysine N-methyltransferase KMT5B OS=Homo sapiens OX=9606 GN=KMT5B PE=1 SV=5</t>
  </si>
  <si>
    <t>KMT5B</t>
  </si>
  <si>
    <t>Q9NX47</t>
  </si>
  <si>
    <t>E3 ubiquitin-protein ligase MARCH5 OS=Homo sapiens OX=9606 GN=MARCH5 PE=1 SV=1</t>
  </si>
  <si>
    <t>Q99460</t>
  </si>
  <si>
    <t>26S proteasome non-ATPase regulatory subunit 1 OS=Homo sapiens OX=9606 GN=PSMD1 PE=1 SV=2</t>
  </si>
  <si>
    <t>PSMD1</t>
  </si>
  <si>
    <t>Q9BV23</t>
  </si>
  <si>
    <t>Monoacylglycerol lipase ABHD6 OS=Homo sapiens OX=9606 GN=ABHD6 PE=1 SV=1</t>
  </si>
  <si>
    <t>ABHD6</t>
  </si>
  <si>
    <t>P07355</t>
  </si>
  <si>
    <t>Annexin A2 OS=Homo sapiens OX=9606 GN=ANXA2 PE=1 SV=2</t>
  </si>
  <si>
    <t>ANXA2</t>
  </si>
  <si>
    <t>Q96LB3</t>
  </si>
  <si>
    <t>Intraflagellar transport protein 74 homolog OS=Homo sapiens OX=9606 GN=IFT74 PE=1 SV=1</t>
  </si>
  <si>
    <t>IFT74</t>
  </si>
  <si>
    <t>Q9Y2I9</t>
  </si>
  <si>
    <t>TBC1 domain family member 30 OS=Homo sapiens OX=9606 GN=TBC1D30 PE=1 SV=2</t>
  </si>
  <si>
    <t>TBC1D30</t>
  </si>
  <si>
    <t>Q9NRW7</t>
  </si>
  <si>
    <t>Vacuolar protein sorting-associated protein 45 OS=Homo sapiens OX=9606 GN=VPS45 PE=1 SV=1</t>
  </si>
  <si>
    <t>VPS45</t>
  </si>
  <si>
    <t>Q8IXQ4</t>
  </si>
  <si>
    <t>GPALPP motifs-containing protein 1 OS=Homo sapiens OX=9606 GN=GPALPP1 PE=1 SV=1</t>
  </si>
  <si>
    <t>GPALPP1</t>
  </si>
  <si>
    <t>P18085</t>
  </si>
  <si>
    <t>ADP-ribosylation factor 4 OS=Homo sapiens OX=9606 GN=ARF4 PE=1 SV=3</t>
  </si>
  <si>
    <t>ARF4</t>
  </si>
  <si>
    <t>Q8TAG9</t>
  </si>
  <si>
    <t>Exocyst complex component 6 OS=Homo sapiens OX=9606 GN=EXOC6 PE=1 SV=3</t>
  </si>
  <si>
    <t>EXOC6</t>
  </si>
  <si>
    <t>Q8NBJ5</t>
  </si>
  <si>
    <t>Procollagen galactosyltransferase 1 OS=Homo sapiens OX=9606 GN=COLGALT1 PE=1 SV=1</t>
  </si>
  <si>
    <t>COLGALT1</t>
  </si>
  <si>
    <t>P02545</t>
  </si>
  <si>
    <t>Prelamin-A/C OS=Homo sapiens OX=9606 GN=LMNA PE=1 SV=1</t>
  </si>
  <si>
    <t>LMNA</t>
  </si>
  <si>
    <t>O00161</t>
  </si>
  <si>
    <t>Synaptosomal-associated protein 23 OS=Homo sapiens OX=9606 GN=SNAP23 PE=1 SV=1</t>
  </si>
  <si>
    <t>SNAP23</t>
  </si>
  <si>
    <t>O43318</t>
  </si>
  <si>
    <t>Mitogen-activated protein kinase kinase kinase 7 OS=Homo sapiens OX=9606 GN=MAP3K7 PE=1 SV=1</t>
  </si>
  <si>
    <t>MAP3K7</t>
  </si>
  <si>
    <t>Q6NUQ4</t>
  </si>
  <si>
    <t>Transmembrane protein 214 OS=Homo sapiens OX=9606 GN=TMEM214 PE=1 SV=2</t>
  </si>
  <si>
    <t>TMEM214</t>
  </si>
  <si>
    <t>O60476</t>
  </si>
  <si>
    <t>Mannosyl-oligosaccharide 1,2-alpha-mannosidase IB OS=Homo sapiens OX=9606 GN=MAN1A2 PE=1 SV=1</t>
  </si>
  <si>
    <t>MAN1A2</t>
  </si>
  <si>
    <t>P06756</t>
  </si>
  <si>
    <t>Integrin alpha-V OS=Homo sapiens OX=9606 GN=ITGAV PE=1 SV=2</t>
  </si>
  <si>
    <t>ITGAV</t>
  </si>
  <si>
    <t>Q9BVL2</t>
  </si>
  <si>
    <t>Nucleoporin p58/p45 OS=Homo sapiens OX=9606 GN=NUP58 PE=1 SV=1</t>
  </si>
  <si>
    <t>NUP58</t>
  </si>
  <si>
    <t>A9UHW6</t>
  </si>
  <si>
    <t>MIF4G domain-containing protein OS=Homo sapiens OX=9606 GN=MIF4GD PE=1 SV=1</t>
  </si>
  <si>
    <t>MIF4GD</t>
  </si>
  <si>
    <t>O94986</t>
  </si>
  <si>
    <t>Centrosomal protein of 152 kDa OS=Homo sapiens OX=9606 GN=CEP152 PE=1 SV=4</t>
  </si>
  <si>
    <t>CEP152</t>
  </si>
  <si>
    <t>P22059</t>
  </si>
  <si>
    <t>Oxysterol-binding protein 1 OS=Homo sapiens OX=9606 GN=OSBP PE=1 SV=1</t>
  </si>
  <si>
    <t>OSBP</t>
  </si>
  <si>
    <t>Q9NX18</t>
  </si>
  <si>
    <t>Succinate dehydrogenase assembly factor 2, mitochondrial OS=Homo sapiens OX=9606 GN=SDHAF2 PE=1 SV=1</t>
  </si>
  <si>
    <t>SDHAF2</t>
  </si>
  <si>
    <t>P05114</t>
  </si>
  <si>
    <t>Non-histone chromosomal protein HMG-14 OS=Homo sapiens OX=9606 GN=HMGN1 PE=1 SV=3</t>
  </si>
  <si>
    <t>HMGN1</t>
  </si>
  <si>
    <t>Q8IZ81</t>
  </si>
  <si>
    <t>ELMO domain-containing protein 2 OS=Homo sapiens OX=9606 GN=ELMOD2 PE=1 SV=1</t>
  </si>
  <si>
    <t>ELMOD2</t>
  </si>
  <si>
    <t>Q9Y3A2</t>
  </si>
  <si>
    <t>Probable U3 small nucleolar RNA-associated protein 11 OS=Homo sapiens OX=9606 GN=UTP11 PE=1 SV=2</t>
  </si>
  <si>
    <t>UTP11</t>
  </si>
  <si>
    <t>P00966</t>
  </si>
  <si>
    <t>Argininosuccinate synthase OS=Homo sapiens OX=9606 GN=ASS1 PE=1 SV=2</t>
  </si>
  <si>
    <t>ASS1</t>
  </si>
  <si>
    <t>Q9ULX6</t>
  </si>
  <si>
    <t>A-kinase anchor protein 8-like OS=Homo sapiens OX=9606 GN=AKAP8L PE=1 SV=4</t>
  </si>
  <si>
    <t>AKAP8L</t>
  </si>
  <si>
    <t>P14373</t>
  </si>
  <si>
    <t>Zinc finger protein RFP OS=Homo sapiens OX=9606 GN=TRIM27 PE=1 SV=1</t>
  </si>
  <si>
    <t>TRIM27</t>
  </si>
  <si>
    <t>Q9BQE5</t>
  </si>
  <si>
    <t>Apolipoprotein L2 OS=Homo sapiens OX=9606 GN=APOL2 PE=1 SV=1</t>
  </si>
  <si>
    <t>APOL2</t>
  </si>
  <si>
    <t>Q6ZNB6</t>
  </si>
  <si>
    <t>NF-X1-type zinc finger protein NFXL1 OS=Homo sapiens OX=9606 GN=NFXL1 PE=1 SV=2</t>
  </si>
  <si>
    <t>NFXL1</t>
  </si>
  <si>
    <t>Q9Y6A5</t>
  </si>
  <si>
    <t>Transforming acidic coiled-coil-containing protein 3 OS=Homo sapiens OX=9606 GN=TACC3 PE=1 SV=1</t>
  </si>
  <si>
    <t>TACC3</t>
  </si>
  <si>
    <t>P46977</t>
  </si>
  <si>
    <t>Dolichyl-diphosphooligosaccharide--protein glycosyltransferase subunit STT3A OS=Homo sapiens OX=9606 GN=STT3A PE=1 SV=2</t>
  </si>
  <si>
    <t>STT3A</t>
  </si>
  <si>
    <t>Q7Z309</t>
  </si>
  <si>
    <t>Protein FAM122B OS=Homo sapiens OX=9606 GN=FAM122B PE=1 SV=2</t>
  </si>
  <si>
    <t>FAM122B</t>
  </si>
  <si>
    <t>Q9BRR6</t>
  </si>
  <si>
    <t>ADP-dependent glucokinase OS=Homo sapiens OX=9606 GN=ADPGK PE=1 SV=1</t>
  </si>
  <si>
    <t>ADPGK</t>
  </si>
  <si>
    <t>P42766</t>
  </si>
  <si>
    <t>60S ribosomal protein L35 OS=Homo sapiens OX=9606 GN=RPL35 PE=1 SV=2</t>
  </si>
  <si>
    <t>RPL35</t>
  </si>
  <si>
    <t>Q9BYM8</t>
  </si>
  <si>
    <t>RanBP-type and C3HC4-type zinc finger-containing protein 1 OS=Homo sapiens OX=9606 GN=RBCK1 PE=1 SV=2</t>
  </si>
  <si>
    <t>RBCK1</t>
  </si>
  <si>
    <t>Q7L1V2</t>
  </si>
  <si>
    <t>Vacuolar fusion protein MON1 homolog B OS=Homo sapiens OX=9606 GN=MON1B PE=1 SV=1</t>
  </si>
  <si>
    <t>MON1B</t>
  </si>
  <si>
    <t>Q9BW19</t>
  </si>
  <si>
    <t>Kinesin-like protein KIFC1 OS=Homo sapiens OX=9606 GN=KIFC1 PE=1 SV=2</t>
  </si>
  <si>
    <t>KIFC1</t>
  </si>
  <si>
    <t>Q70UQ0</t>
  </si>
  <si>
    <t>Inhibitor of nuclear factor kappa-B kinase-interacting protein OS=Homo sapiens OX=9606 GN=IKBIP PE=1 SV=1</t>
  </si>
  <si>
    <t>IKBIP</t>
  </si>
  <si>
    <t>Q96ST2</t>
  </si>
  <si>
    <t>Protein IWS1 homolog OS=Homo sapiens OX=9606 GN=IWS1 PE=1 SV=2</t>
  </si>
  <si>
    <t>IWS1</t>
  </si>
  <si>
    <t>P52895</t>
  </si>
  <si>
    <t>Aldo-keto reductase family 1 member C2 OS=Homo sapiens OX=9606 GN=AKR1C2 PE=1 SV=3</t>
  </si>
  <si>
    <t>AKR1C2</t>
  </si>
  <si>
    <t>Q6P4R8</t>
  </si>
  <si>
    <t>Nuclear factor related to kappa-B-binding protein OS=Homo sapiens OX=9606 GN=NFRKB PE=1 SV=2</t>
  </si>
  <si>
    <t>NFRKB</t>
  </si>
  <si>
    <t>Q9H446</t>
  </si>
  <si>
    <t>RWD domain-containing protein 1 OS=Homo sapiens OX=9606 GN=RWDD1 PE=1 SV=1</t>
  </si>
  <si>
    <t>RWDD1</t>
  </si>
  <si>
    <t>Q14318</t>
  </si>
  <si>
    <t>Peptidyl-prolyl cis-trans isomerase FKBP8 OS=Homo sapiens OX=9606 GN=FKBP8 PE=1 SV=2</t>
  </si>
  <si>
    <t>FKBP8</t>
  </si>
  <si>
    <t>Q9H3N1</t>
  </si>
  <si>
    <t>Thioredoxin-related transmembrane protein 1 OS=Homo sapiens OX=9606 GN=TMX1 PE=1 SV=1</t>
  </si>
  <si>
    <t>TMX1</t>
  </si>
  <si>
    <t>Q9NP72</t>
  </si>
  <si>
    <t>Ras-related protein Rab-18 OS=Homo sapiens OX=9606 GN=RAB18 PE=1 SV=1</t>
  </si>
  <si>
    <t>RAB18</t>
  </si>
  <si>
    <t>Q8NHP6</t>
  </si>
  <si>
    <t>Motile sperm domain-containing protein 2 OS=Homo sapiens OX=9606 GN=MOSPD2 PE=1 SV=1</t>
  </si>
  <si>
    <t>MOSPD2</t>
  </si>
  <si>
    <t>P43487</t>
  </si>
  <si>
    <t>Ran-specific GTPase-activating protein OS=Homo sapiens OX=9606 GN=RANBP1 PE=1 SV=1</t>
  </si>
  <si>
    <t>RANBP1</t>
  </si>
  <si>
    <t>P62877</t>
  </si>
  <si>
    <t>E3 ubiquitin-protein ligase RBX1 OS=Homo sapiens OX=9606 GN=RBX1 PE=1 SV=1</t>
  </si>
  <si>
    <t>RBX1</t>
  </si>
  <si>
    <t>P08962</t>
  </si>
  <si>
    <t>CD63 antigen OS=Homo sapiens OX=9606 GN=CD63 PE=1 SV=2</t>
  </si>
  <si>
    <t>CD63</t>
  </si>
  <si>
    <t>Q13017</t>
  </si>
  <si>
    <t>Rho GTPase-activating protein 5 OS=Homo sapiens OX=9606 GN=ARHGAP5 PE=1 SV=2</t>
  </si>
  <si>
    <t>ARHGAP5</t>
  </si>
  <si>
    <t>Q9UP83</t>
  </si>
  <si>
    <t>Conserved oligomeric Golgi complex subunit 5 OS=Homo sapiens OX=9606 GN=COG5 PE=1 SV=3</t>
  </si>
  <si>
    <t>COG5</t>
  </si>
  <si>
    <t>Q99442</t>
  </si>
  <si>
    <t>Translocation protein SEC62 OS=Homo sapiens OX=9606 GN=SEC62 PE=1 SV=1</t>
  </si>
  <si>
    <t>SEC62</t>
  </si>
  <si>
    <t>Q6N063</t>
  </si>
  <si>
    <t>2-oxoglutarate and iron-dependent oxygenase domain-containing protein 2 OS=Homo sapiens OX=9606 GN=OGFOD2 PE=2 SV=2</t>
  </si>
  <si>
    <t>OGFOD2</t>
  </si>
  <si>
    <t>Q13123</t>
  </si>
  <si>
    <t>Protein Red OS=Homo sapiens OX=9606 GN=IK PE=1 SV=3</t>
  </si>
  <si>
    <t>IK</t>
  </si>
  <si>
    <t>P09497</t>
  </si>
  <si>
    <t>Clathrin light chain B OS=Homo sapiens OX=9606 GN=CLTB PE=1 SV=1</t>
  </si>
  <si>
    <t>CLTB</t>
  </si>
  <si>
    <t>Q9H7Z7</t>
  </si>
  <si>
    <t>Prostaglandin E synthase 2 OS=Homo sapiens OX=9606 GN=PTGES2 PE=1 SV=1</t>
  </si>
  <si>
    <t>PTGES2</t>
  </si>
  <si>
    <t>Q8ND30</t>
  </si>
  <si>
    <t>Liprin-beta-2 OS=Homo sapiens OX=9606 GN=PPFIBP2 PE=1 SV=3</t>
  </si>
  <si>
    <t>PPFIBP2</t>
  </si>
  <si>
    <t>Q9H3F6</t>
  </si>
  <si>
    <t>BTB/POZ domain-containing adapter for CUL3-mediated RhoA degradation protein 3 OS=Homo sapiens OX=9606 GN=KCTD10 PE=1 SV=1</t>
  </si>
  <si>
    <t>KCTD10</t>
  </si>
  <si>
    <t>P04637</t>
  </si>
  <si>
    <t>Cellular tumor antigen p53 OS=Homo sapiens OX=9606 GN=TP53 PE=1 SV=4</t>
  </si>
  <si>
    <t>TP53</t>
  </si>
  <si>
    <t>Q9Y388</t>
  </si>
  <si>
    <t>RNA-binding motif protein, X-linked 2 OS=Homo sapiens OX=9606 GN=RBMX2 PE=1 SV=2</t>
  </si>
  <si>
    <t>RBMX2</t>
  </si>
  <si>
    <t>Q6ICG6</t>
  </si>
  <si>
    <t>Uncharacterized protein KIAA0930 OS=Homo sapiens OX=9606 GN=KIAA0930 PE=1 SV=1</t>
  </si>
  <si>
    <t>KIAA0930</t>
  </si>
  <si>
    <t>Q9GZR7</t>
  </si>
  <si>
    <t>ATP-dependent RNA helicase DDX24 OS=Homo sapiens OX=9606 GN=DDX24 PE=1 SV=1</t>
  </si>
  <si>
    <t>DDX24</t>
  </si>
  <si>
    <t>P61619</t>
  </si>
  <si>
    <t>Protein transport protein Sec61 subunit alpha isoform 1 OS=Homo sapiens OX=9606 GN=SEC61A1 PE=1 SV=2</t>
  </si>
  <si>
    <t>SEC61A1</t>
  </si>
  <si>
    <t>O75665</t>
  </si>
  <si>
    <t>Oral-facial-digital syndrome 1 protein OS=Homo sapiens OX=9606 GN=OFD1 PE=1 SV=1</t>
  </si>
  <si>
    <t>OFD1</t>
  </si>
  <si>
    <t>P61604</t>
  </si>
  <si>
    <t>10 kDa heat shock protein, mitochondrial OS=Homo sapiens OX=9606 GN=HSPE1 PE=1 SV=2</t>
  </si>
  <si>
    <t>HSPE1</t>
  </si>
  <si>
    <t>Q96Q83</t>
  </si>
  <si>
    <t>Alpha-ketoglutarate-dependent dioxygenase alkB homolog 3 OS=Homo sapiens OX=9606 GN=ALKBH3 PE=1 SV=1</t>
  </si>
  <si>
    <t>ALKBH3</t>
  </si>
  <si>
    <t>Q96JB5</t>
  </si>
  <si>
    <t>CDK5 regulatory subunit-associated protein 3 OS=Homo sapiens OX=9606 GN=CDK5RAP3 PE=1 SV=2</t>
  </si>
  <si>
    <t>CDK5RAP3</t>
  </si>
  <si>
    <t>P08670</t>
  </si>
  <si>
    <t>Vimentin OS=Homo sapiens OX=9606 GN=VIM PE=1 SV=4</t>
  </si>
  <si>
    <t>VIM</t>
  </si>
  <si>
    <t>Q9H6E4</t>
  </si>
  <si>
    <t>Coiled-coil domain-containing protein 134 OS=Homo sapiens OX=9606 GN=CCDC134 PE=1 SV=1</t>
  </si>
  <si>
    <t>CCDC134</t>
  </si>
  <si>
    <t>Q9NUV7</t>
  </si>
  <si>
    <t>Serine palmitoyltransferase 3 OS=Homo sapiens OX=9606 GN=SPTLC3 PE=1 SV=3</t>
  </si>
  <si>
    <t>SPTLC3</t>
  </si>
  <si>
    <t>Q9H4A5</t>
  </si>
  <si>
    <t>Golgi phosphoprotein 3-like OS=Homo sapiens OX=9606 GN=GOLPH3L PE=1 SV=1</t>
  </si>
  <si>
    <t>GOLPH3L</t>
  </si>
  <si>
    <t>O75208</t>
  </si>
  <si>
    <t>Ubiquinone biosynthesis protein COQ9, mitochondrial OS=Homo sapiens OX=9606 GN=COQ9 PE=1 SV=1</t>
  </si>
  <si>
    <t>COQ9</t>
  </si>
  <si>
    <t>Q9NV96</t>
  </si>
  <si>
    <t>Cell cycle control protein 50A OS=Homo sapiens OX=9606 GN=TMEM30A PE=1 SV=1</t>
  </si>
  <si>
    <t>TMEM30A</t>
  </si>
  <si>
    <t>Q96TA2</t>
  </si>
  <si>
    <t>ATP-dependent zinc metalloprotease YME1L1 OS=Homo sapiens OX=9606 GN=YME1L1 PE=1 SV=2</t>
  </si>
  <si>
    <t>YME1L1</t>
  </si>
  <si>
    <t>Q13427</t>
  </si>
  <si>
    <t>Peptidyl-prolyl cis-trans isomerase G OS=Homo sapiens OX=9606 GN=PPIG PE=1 SV=2</t>
  </si>
  <si>
    <t>PPIG</t>
  </si>
  <si>
    <t>Q9NYU2</t>
  </si>
  <si>
    <t>UDP-glucose:glycoprotein glucosyltransferase 1 OS=Homo sapiens OX=9606 GN=UGGT1 PE=1 SV=3</t>
  </si>
  <si>
    <t>UGGT1</t>
  </si>
  <si>
    <t>Q96FF9</t>
  </si>
  <si>
    <t>Sororin OS=Homo sapiens OX=9606 GN=CDCA5 PE=1 SV=1</t>
  </si>
  <si>
    <t>CDCA5</t>
  </si>
  <si>
    <t>O43521</t>
  </si>
  <si>
    <t>Bcl-2-like protein 11 OS=Homo sapiens OX=9606 GN=BCL2L11 PE=1 SV=1</t>
  </si>
  <si>
    <t>BCL2L11</t>
  </si>
  <si>
    <t>Q9Y217</t>
  </si>
  <si>
    <t>Myotubularin-related protein 6 OS=Homo sapiens OX=9606 GN=MTMR6 PE=1 SV=3</t>
  </si>
  <si>
    <t>MTMR6</t>
  </si>
  <si>
    <t>Q3T8J9</t>
  </si>
  <si>
    <t>GON-4-like protein OS=Homo sapiens OX=9606 GN=GON4L PE=1 SV=1</t>
  </si>
  <si>
    <t>GON4L</t>
  </si>
  <si>
    <t>P43121</t>
  </si>
  <si>
    <t>Cell surface glycoprotein MUC18 OS=Homo sapiens OX=9606 GN=MCAM PE=1 SV=2</t>
  </si>
  <si>
    <t>MCAM</t>
  </si>
  <si>
    <t>Q86TM6</t>
  </si>
  <si>
    <t>E3 ubiquitin-protein ligase synoviolin OS=Homo sapiens OX=9606 GN=SYVN1 PE=1 SV=2</t>
  </si>
  <si>
    <t>SYVN1</t>
  </si>
  <si>
    <t>Q9BQG2</t>
  </si>
  <si>
    <t>Peroxisomal NADH pyrophosphatase NUDT12 OS=Homo sapiens OX=9606 GN=NUDT12 PE=1 SV=1</t>
  </si>
  <si>
    <t>NUDT12</t>
  </si>
  <si>
    <t>Q8N567</t>
  </si>
  <si>
    <t>Zinc finger CCHC domain-containing protein 9 OS=Homo sapiens OX=9606 GN=ZCCHC9 PE=1 SV=2</t>
  </si>
  <si>
    <t>ZCCHC9</t>
  </si>
  <si>
    <t>Q96Q89</t>
  </si>
  <si>
    <t>Kinesin-like protein KIF20B OS=Homo sapiens OX=9606 GN=KIF20B PE=1 SV=3</t>
  </si>
  <si>
    <t>KIF20B</t>
  </si>
  <si>
    <t>Q8IXM6</t>
  </si>
  <si>
    <t>Nurim OS=Homo sapiens OX=9606 GN=NRM PE=1 SV=1</t>
  </si>
  <si>
    <t>NRM</t>
  </si>
  <si>
    <t>E9PRG8</t>
  </si>
  <si>
    <t>Uncharacterized protein C11orf98 OS=Homo sapiens OX=9606 GN=C11orf98 PE=4 SV=2</t>
  </si>
  <si>
    <t>C11orf98</t>
  </si>
  <si>
    <t>Q9NQC3</t>
  </si>
  <si>
    <t>Reticulon-4 OS=Homo sapiens OX=9606 GN=RTN4 PE=1 SV=2</t>
  </si>
  <si>
    <t>RTN4</t>
  </si>
  <si>
    <t>P20340</t>
  </si>
  <si>
    <t>Ras-related protein Rab-6A OS=Homo sapiens OX=9606 GN=RAB6A PE=1 SV=3</t>
  </si>
  <si>
    <t>RAB6A</t>
  </si>
  <si>
    <t>Q8TF76</t>
  </si>
  <si>
    <t>Serine/threonine-protein kinase haspin OS=Homo sapiens OX=9606 GN=HASPIN PE=1 SV=3</t>
  </si>
  <si>
    <t>HASPIN</t>
  </si>
  <si>
    <t>Q53T59</t>
  </si>
  <si>
    <t>HCLS1-binding protein 3 OS=Homo sapiens OX=9606 GN=HS1BP3 PE=1 SV=1</t>
  </si>
  <si>
    <t>HS1BP3</t>
  </si>
  <si>
    <t>O95716</t>
  </si>
  <si>
    <t>Ras-related protein Rab-3D OS=Homo sapiens OX=9606 GN=RAB3D PE=1 SV=1</t>
  </si>
  <si>
    <t>RAB3D</t>
  </si>
  <si>
    <t>Q969P6</t>
  </si>
  <si>
    <t>DNA topoisomerase I, mitochondrial OS=Homo sapiens OX=9606 GN=TOP1MT PE=1 SV=1</t>
  </si>
  <si>
    <t>TOP1MT</t>
  </si>
  <si>
    <t>O75935</t>
  </si>
  <si>
    <t>Dynactin subunit 3 OS=Homo sapiens OX=9606 GN=DCTN3 PE=1 SV=1</t>
  </si>
  <si>
    <t>DCTN3</t>
  </si>
  <si>
    <t>Q15035</t>
  </si>
  <si>
    <t>Translocating chain-associated membrane protein 2 OS=Homo sapiens OX=9606 GN=TRAM2 PE=1 SV=1</t>
  </si>
  <si>
    <t>TRAM2</t>
  </si>
  <si>
    <t>P07099</t>
  </si>
  <si>
    <t>Epoxide hydrolase 1 OS=Homo sapiens OX=9606 GN=EPHX1 PE=1 SV=1</t>
  </si>
  <si>
    <t>EPHX1</t>
  </si>
  <si>
    <t>Q13889</t>
  </si>
  <si>
    <t>General transcription factor IIH subunit 3 OS=Homo sapiens OX=9606 GN=GTF2H3 PE=1 SV=2</t>
  </si>
  <si>
    <t>GTF2H3</t>
  </si>
  <si>
    <t>Q96LJ7</t>
  </si>
  <si>
    <t>Dehydrogenase/reductase SDR family member 1 OS=Homo sapiens OX=9606 GN=DHRS1 PE=1 SV=1</t>
  </si>
  <si>
    <t>DHRS1</t>
  </si>
  <si>
    <t>P61011</t>
  </si>
  <si>
    <t>Signal recognition particle 54 kDa protein OS=Homo sapiens OX=9606 GN=SRP54 PE=1 SV=1</t>
  </si>
  <si>
    <t>SRP54</t>
  </si>
  <si>
    <t>P42330</t>
  </si>
  <si>
    <t>Aldo-keto reductase family 1 member C3 OS=Homo sapiens OX=9606 GN=AKR1C3 PE=1 SV=4</t>
  </si>
  <si>
    <t>AKR1C3</t>
  </si>
  <si>
    <t>P48047</t>
  </si>
  <si>
    <t>ATP synthase subunit O, mitochondrial OS=Homo sapiens OX=9606 GN=ATP5PO PE=1 SV=1</t>
  </si>
  <si>
    <t>ATP5PO</t>
  </si>
  <si>
    <t>Q9BVA0</t>
  </si>
  <si>
    <t>Katanin p80 WD40 repeat-containing subunit B1 OS=Homo sapiens OX=9606 GN=KATNB1 PE=1 SV=1</t>
  </si>
  <si>
    <t>KATNB1</t>
  </si>
  <si>
    <t>Q07812</t>
  </si>
  <si>
    <t>Apoptosis regulator BAX OS=Homo sapiens OX=9606 GN=BAX PE=1 SV=1</t>
  </si>
  <si>
    <t>BAX</t>
  </si>
  <si>
    <t>O60512</t>
  </si>
  <si>
    <t>Beta-1,4-galactosyltransferase 3 OS=Homo sapiens OX=9606 GN=B4GALT3 PE=1 SV=2</t>
  </si>
  <si>
    <t>B4GALT3</t>
  </si>
  <si>
    <t>Q96KA5</t>
  </si>
  <si>
    <t>Cleft lip and palate transmembrane protein 1-like protein OS=Homo sapiens OX=9606 GN=CLPTM1L PE=1 SV=1</t>
  </si>
  <si>
    <t>CLPTM1L</t>
  </si>
  <si>
    <t>Q8N726</t>
  </si>
  <si>
    <t>Tumor suppressor ARF OS=Homo sapiens OX=9606 GN=CDKN2A PE=1 SV=2</t>
  </si>
  <si>
    <t>CDKN2A</t>
  </si>
  <si>
    <t>Q6NXE6</t>
  </si>
  <si>
    <t>Armadillo repeat-containing protein 6 OS=Homo sapiens OX=9606 GN=ARMC6 PE=1 SV=2</t>
  </si>
  <si>
    <t>ARMC6</t>
  </si>
  <si>
    <t>Q15468</t>
  </si>
  <si>
    <t>SCL-interrupting locus protein OS=Homo sapiens OX=9606 GN=STIL PE=1 SV=2</t>
  </si>
  <si>
    <t>STIL</t>
  </si>
  <si>
    <t>P05362</t>
  </si>
  <si>
    <t>Intercellular adhesion molecule 1 OS=Homo sapiens OX=9606 GN=ICAM1 PE=1 SV=2</t>
  </si>
  <si>
    <t>ICAM1</t>
  </si>
  <si>
    <t>Q8TDH9</t>
  </si>
  <si>
    <t>Biogenesis of lysosome-related organelles complex 1 subunit 5 OS=Homo sapiens OX=9606 GN=BLOC1S5 PE=1 SV=1</t>
  </si>
  <si>
    <t>BLOC1S5</t>
  </si>
  <si>
    <t>Q5T0D9</t>
  </si>
  <si>
    <t>Tumor protein p63-regulated gene 1-like protein OS=Homo sapiens OX=9606 GN=TPRG1L PE=1 SV=1</t>
  </si>
  <si>
    <t>TPRG1L</t>
  </si>
  <si>
    <t>Q15067</t>
  </si>
  <si>
    <t>Peroxisomal acyl-coenzyme A oxidase 1 OS=Homo sapiens OX=9606 GN=ACOX1 PE=1 SV=3</t>
  </si>
  <si>
    <t>ACOX1</t>
  </si>
  <si>
    <t>P11233</t>
  </si>
  <si>
    <t>Ras-related protein Ral-A OS=Homo sapiens OX=9606 GN=RALA PE=1 SV=1</t>
  </si>
  <si>
    <t>RALA</t>
  </si>
  <si>
    <t>Q9NQS7</t>
  </si>
  <si>
    <t>Inner centromere protein OS=Homo sapiens OX=9606 GN=INCENP PE=1 SV=3</t>
  </si>
  <si>
    <t>INCENP</t>
  </si>
  <si>
    <t>Q8WU10</t>
  </si>
  <si>
    <t>Pyridine nucleotide-disulfide oxidoreductase domain-containing protein 1 OS=Homo sapiens OX=9606 GN=PYROXD1 PE=1 SV=1</t>
  </si>
  <si>
    <t>PYROXD1</t>
  </si>
  <si>
    <t>P30049</t>
  </si>
  <si>
    <t>ATP synthase subunit delta, mitochondrial OS=Homo sapiens OX=9606 GN=ATP5F1D PE=1 SV=2</t>
  </si>
  <si>
    <t>ATP5F1D</t>
  </si>
  <si>
    <t>P63218</t>
  </si>
  <si>
    <t>Guanine nucleotide-binding protein G(I)/G(S)/G(O) subunit gamma-5 OS=Homo sapiens OX=9606 GN=GNG5 PE=1 SV=3</t>
  </si>
  <si>
    <t>GNG5</t>
  </si>
  <si>
    <t>Q5T200</t>
  </si>
  <si>
    <t>Zinc finger CCCH domain-containing protein 13 OS=Homo sapiens OX=9606 GN=ZC3H13 PE=1 SV=1</t>
  </si>
  <si>
    <t>ZC3H13</t>
  </si>
  <si>
    <t>Q9HCG8</t>
  </si>
  <si>
    <t>Pre-mRNA-splicing factor CWC22 homolog OS=Homo sapiens OX=9606 GN=CWC22 PE=1 SV=3</t>
  </si>
  <si>
    <t>CWC22</t>
  </si>
  <si>
    <t>Q7Z628</t>
  </si>
  <si>
    <t>Neuroepithelial cell-transforming gene 1 protein OS=Homo sapiens OX=9606 GN=NET1 PE=1 SV=1</t>
  </si>
  <si>
    <t>NET1</t>
  </si>
  <si>
    <t>Q9Y5J9</t>
  </si>
  <si>
    <t>Mitochondrial import inner membrane translocase subunit Tim8 B OS=Homo sapiens OX=9606 GN=TIMM8B PE=1 SV=1</t>
  </si>
  <si>
    <t>TIMM8B</t>
  </si>
  <si>
    <t>Q9UBM7</t>
  </si>
  <si>
    <t>7-dehydrocholesterol reductase OS=Homo sapiens OX=9606 GN=DHCR7 PE=1 SV=1</t>
  </si>
  <si>
    <t>DHCR7</t>
  </si>
  <si>
    <t>Q8IY33</t>
  </si>
  <si>
    <t>MICAL-like protein 2 OS=Homo sapiens OX=9606 GN=MICALL2 PE=1 SV=1</t>
  </si>
  <si>
    <t>MICALL2</t>
  </si>
  <si>
    <t>P30043</t>
  </si>
  <si>
    <t>Flavin reductase (NADPH) OS=Homo sapiens OX=9606 GN=BLVRB PE=1 SV=3</t>
  </si>
  <si>
    <t>BLVRB</t>
  </si>
  <si>
    <t>Q15370</t>
  </si>
  <si>
    <t>Elongin-B OS=Homo sapiens OX=9606 GN=ELOB PE=1 SV=1</t>
  </si>
  <si>
    <t>ELOB</t>
  </si>
  <si>
    <t>Q96EN9</t>
  </si>
  <si>
    <t>Required for excision 1-B domain-containing protein OS=Homo sapiens OX=9606 GN=REX1BD PE=1 SV=1</t>
  </si>
  <si>
    <t>REX1BD</t>
  </si>
  <si>
    <t>Q15025</t>
  </si>
  <si>
    <t>TNFAIP3-interacting protein 1 OS=Homo sapiens OX=9606 GN=TNIP1 PE=1 SV=2</t>
  </si>
  <si>
    <t>TNIP1</t>
  </si>
  <si>
    <t>Q86X76</t>
  </si>
  <si>
    <t>Deaminated glutathione amidase OS=Homo sapiens OX=9606 GN=NIT1 PE=1 SV=2</t>
  </si>
  <si>
    <t>NIT1</t>
  </si>
  <si>
    <t>P14635</t>
  </si>
  <si>
    <t>G2/mitotic-specific cyclin-B1 OS=Homo sapiens OX=9606 GN=CCNB1 PE=1 SV=1</t>
  </si>
  <si>
    <t>CCNB1</t>
  </si>
  <si>
    <t>Q9BVS4</t>
  </si>
  <si>
    <t>Serine/threonine-protein kinase RIO2 OS=Homo sapiens OX=9606 GN=RIOK2 PE=1 SV=2</t>
  </si>
  <si>
    <t>RIOK2</t>
  </si>
  <si>
    <t>O75396</t>
  </si>
  <si>
    <t>Vesicle-trafficking protein SEC22b OS=Homo sapiens OX=9606 GN=SEC22B PE=1 SV=4</t>
  </si>
  <si>
    <t>SEC22B</t>
  </si>
  <si>
    <t>P30533</t>
  </si>
  <si>
    <t>Alpha-2-macroglobulin receptor-associated protein OS=Homo sapiens OX=9606 GN=LRPAP1 PE=1 SV=1</t>
  </si>
  <si>
    <t>LRPAP1</t>
  </si>
  <si>
    <t>Q9Y448</t>
  </si>
  <si>
    <t>Small kinetochore-associated protein OS=Homo sapiens OX=9606 GN=KNSTRN PE=1 SV=2</t>
  </si>
  <si>
    <t>KNSTRN</t>
  </si>
  <si>
    <t>Q96RT1</t>
  </si>
  <si>
    <t>Erbin OS=Homo sapiens OX=9606 GN=ERBIN PE=1 SV=2</t>
  </si>
  <si>
    <t>ERBIN</t>
  </si>
  <si>
    <t>O75340</t>
  </si>
  <si>
    <t>Programmed cell death protein 6 OS=Homo sapiens OX=9606 GN=PDCD6 PE=1 SV=1</t>
  </si>
  <si>
    <t>PDCD6</t>
  </si>
  <si>
    <t>Q6P4I2</t>
  </si>
  <si>
    <t>WD repeat-containing protein 73 OS=Homo sapiens OX=9606 GN=WDR73 PE=1 SV=1</t>
  </si>
  <si>
    <t>WDR73</t>
  </si>
  <si>
    <t>Q8IUI8</t>
  </si>
  <si>
    <t>Cytokine receptor-like factor 3 OS=Homo sapiens OX=9606 GN=CRLF3 PE=1 SV=2</t>
  </si>
  <si>
    <t>CRLF3</t>
  </si>
  <si>
    <t>P25054</t>
  </si>
  <si>
    <t>Adenomatous polyposis coli protein OS=Homo sapiens OX=9606 GN=APC PE=1 SV=2</t>
  </si>
  <si>
    <t>APC</t>
  </si>
  <si>
    <t>O43181</t>
  </si>
  <si>
    <t>NADH dehydrogenase [ubiquinone] iron-sulfur protein 4, mitochondrial OS=Homo sapiens OX=9606 GN=NDUFS4 PE=1 SV=1</t>
  </si>
  <si>
    <t>NDUFS4</t>
  </si>
  <si>
    <t>Q8TEV9</t>
  </si>
  <si>
    <t>Guanine nucleotide exchange protein SMCR8 OS=Homo sapiens OX=9606 GN=SMCR8 PE=1 SV=2</t>
  </si>
  <si>
    <t>SMCR8</t>
  </si>
  <si>
    <t>Q9NQ48</t>
  </si>
  <si>
    <t>Leucine zipper transcription factor-like protein 1 OS=Homo sapiens OX=9606 GN=LZTFL1 PE=1 SV=1</t>
  </si>
  <si>
    <t>LZTFL1</t>
  </si>
  <si>
    <t>Q99757</t>
  </si>
  <si>
    <t>Thioredoxin, mitochondrial OS=Homo sapiens OX=9606 GN=TXN2 PE=1 SV=2</t>
  </si>
  <si>
    <t>TXN2</t>
  </si>
  <si>
    <t>Q15596</t>
  </si>
  <si>
    <t>Nuclear receptor coactivator 2 OS=Homo sapiens OX=9606 GN=NCOA2 PE=1 SV=2</t>
  </si>
  <si>
    <t>NCOA2</t>
  </si>
  <si>
    <t>Q9H9C1</t>
  </si>
  <si>
    <t>Spermatogenesis-defective protein 39 homolog OS=Homo sapiens OX=9606 GN=VIPAS39 PE=1 SV=1</t>
  </si>
  <si>
    <t>VIPAS39</t>
  </si>
  <si>
    <t>P20339</t>
  </si>
  <si>
    <t>Ras-related protein Rab-5A OS=Homo sapiens OX=9606 GN=RAB5A PE=1 SV=2</t>
  </si>
  <si>
    <t>RAB5A</t>
  </si>
  <si>
    <t>Q8IVW6</t>
  </si>
  <si>
    <t>AT-rich interactive domain-containing protein 3B OS=Homo sapiens OX=9606 GN=ARID3B PE=1 SV=2</t>
  </si>
  <si>
    <t>ARID3B</t>
  </si>
  <si>
    <t>Q9BU23</t>
  </si>
  <si>
    <t>Lipase maturation factor 2 OS=Homo sapiens OX=9606 GN=LMF2 PE=1 SV=2</t>
  </si>
  <si>
    <t>LMF2</t>
  </si>
  <si>
    <t>Q5VV52</t>
  </si>
  <si>
    <t>Zinc finger protein 691 OS=Homo sapiens OX=9606 GN=ZNF691 PE=1 SV=2</t>
  </si>
  <si>
    <t>ZNF691</t>
  </si>
  <si>
    <t>O43676</t>
  </si>
  <si>
    <t>NADH dehydrogenase [ubiquinone] 1 beta subcomplex subunit 3 OS=Homo sapiens OX=9606 GN=NDUFB3 PE=1 SV=3</t>
  </si>
  <si>
    <t>NDUFB3</t>
  </si>
  <si>
    <t>Q9Y5K5</t>
  </si>
  <si>
    <t>Ubiquitin carboxyl-terminal hydrolase isozyme L5 OS=Homo sapiens OX=9606 GN=UCHL5 PE=1 SV=3</t>
  </si>
  <si>
    <t>UCHL5</t>
  </si>
  <si>
    <t>O75525</t>
  </si>
  <si>
    <t>KH domain-containing, RNA-binding, signal transduction-associated protein 3 OS=Homo sapiens OX=9606 GN=KHDRBS3 PE=1 SV=1</t>
  </si>
  <si>
    <t>KHDRBS3</t>
  </si>
  <si>
    <t>Q96HE7</t>
  </si>
  <si>
    <t>ERO1-like protein alpha OS=Homo sapiens OX=9606 GN=ERO1A PE=1 SV=2</t>
  </si>
  <si>
    <t>ERO1A</t>
  </si>
  <si>
    <t>P37235</t>
  </si>
  <si>
    <t>Hippocalcin-like protein 1 OS=Homo sapiens OX=9606 GN=HPCAL1 PE=1 SV=3</t>
  </si>
  <si>
    <t>HPCAL1</t>
  </si>
  <si>
    <t>Q08378</t>
  </si>
  <si>
    <t>Golgin subfamily A member 3 OS=Homo sapiens OX=9606 GN=GOLGA3 PE=1 SV=2</t>
  </si>
  <si>
    <t>GOLGA3</t>
  </si>
  <si>
    <t>P49585</t>
  </si>
  <si>
    <t>Choline-phosphate cytidylyltransferase A OS=Homo sapiens OX=9606 GN=PCYT1A PE=1 SV=2</t>
  </si>
  <si>
    <t>PCYT1A</t>
  </si>
  <si>
    <t>Q9UGP8</t>
  </si>
  <si>
    <t>Translocation protein SEC63 homolog OS=Homo sapiens OX=9606 GN=SEC63 PE=1 SV=2</t>
  </si>
  <si>
    <t>SEC63</t>
  </si>
  <si>
    <t>O60732</t>
  </si>
  <si>
    <t>Melanoma-associated antigen C1 OS=Homo sapiens OX=9606 GN=MAGEC1 PE=1 SV=3</t>
  </si>
  <si>
    <t>MAGEC1</t>
  </si>
  <si>
    <t>Q9NQZ5</t>
  </si>
  <si>
    <t>StAR-related lipid transfer protein 7, mitochondrial OS=Homo sapiens OX=9606 GN=STARD7 PE=1 SV=2</t>
  </si>
  <si>
    <t>STARD7</t>
  </si>
  <si>
    <t>Q9Y680</t>
  </si>
  <si>
    <t>Peptidyl-prolyl cis-trans isomerase FKBP7 OS=Homo sapiens OX=9606 GN=FKBP7 PE=1 SV=2</t>
  </si>
  <si>
    <t>FKBP7</t>
  </si>
  <si>
    <t>O75844</t>
  </si>
  <si>
    <t>CAAX prenyl protease 1 homolog OS=Homo sapiens OX=9606 GN=ZMPSTE24 PE=1 SV=2</t>
  </si>
  <si>
    <t>ZMPSTE24</t>
  </si>
  <si>
    <t>P0DOY2</t>
  </si>
  <si>
    <t>Immunoglobulin lambda constant 2 OS=Homo sapiens OX=9606 GN=IGLC2 PE=1 SV=1</t>
  </si>
  <si>
    <t>IGLC2</t>
  </si>
  <si>
    <t>Q9NZC7</t>
  </si>
  <si>
    <t>WW domain-containing oxidoreductase OS=Homo sapiens OX=9606 GN=WWOX PE=1 SV=1</t>
  </si>
  <si>
    <t>WWOX</t>
  </si>
  <si>
    <t>Q9NX58</t>
  </si>
  <si>
    <t>Cell growth-regulating nucleolar protein OS=Homo sapiens OX=9606 GN=LYAR PE=1 SV=2</t>
  </si>
  <si>
    <t>LYAR</t>
  </si>
  <si>
    <t>Q8N137</t>
  </si>
  <si>
    <t>Centrobin OS=Homo sapiens OX=9606 GN=CNTROB PE=1 SV=1</t>
  </si>
  <si>
    <t>CNTROB</t>
  </si>
  <si>
    <t>Q5QJE6</t>
  </si>
  <si>
    <t>Deoxynucleotidyltransferase terminal-interacting protein 2 OS=Homo sapiens OX=9606 GN=DNTTIP2 PE=1 SV=2</t>
  </si>
  <si>
    <t>DNTTIP2</t>
  </si>
  <si>
    <t>P13591</t>
  </si>
  <si>
    <t>Neural cell adhesion molecule 1 OS=Homo sapiens OX=9606 GN=NCAM1 PE=1 SV=3</t>
  </si>
  <si>
    <t>NCAM1</t>
  </si>
  <si>
    <t>P10451</t>
  </si>
  <si>
    <t>Osteopontin OS=Homo sapiens OX=9606 GN=SPP1 PE=1 SV=1</t>
  </si>
  <si>
    <t>SPP1</t>
  </si>
  <si>
    <t>Q13488</t>
  </si>
  <si>
    <t>V-type proton ATPase 116 kDa subunit a isoform 3 OS=Homo sapiens OX=9606 GN=TCIRG1 PE=1 SV=3</t>
  </si>
  <si>
    <t>TCIRG1</t>
  </si>
  <si>
    <t>P53999</t>
  </si>
  <si>
    <t>Activated RNA polymerase II transcriptional coactivator p15 OS=Homo sapiens OX=9606 GN=SUB1 PE=1 SV=3</t>
  </si>
  <si>
    <t>SUB1</t>
  </si>
  <si>
    <t>Q96C57</t>
  </si>
  <si>
    <t>Protein CUSTOS OS=Homo sapiens OX=9606 GN=CUSTOS PE=1 SV=2</t>
  </si>
  <si>
    <t>CUSTOS</t>
  </si>
  <si>
    <t>Q9UL54</t>
  </si>
  <si>
    <t>Serine/threonine-protein kinase TAO2 OS=Homo sapiens OX=9606 GN=TAOK2 PE=1 SV=2</t>
  </si>
  <si>
    <t>TAOK2</t>
  </si>
  <si>
    <t>P22794</t>
  </si>
  <si>
    <t>Protein EVI2A OS=Homo sapiens OX=9606 GN=EVI2A PE=2 SV=2</t>
  </si>
  <si>
    <t>EVI2A</t>
  </si>
  <si>
    <t>Q9H7E9</t>
  </si>
  <si>
    <t>UPF0488 protein C8orf33 OS=Homo sapiens OX=9606 GN=C8orf33 PE=1 SV=1</t>
  </si>
  <si>
    <t>C8orf33</t>
  </si>
  <si>
    <t>Q9Y3Q3</t>
  </si>
  <si>
    <t>Transmembrane emp24 domain-containing protein 3 OS=Homo sapiens OX=9606 GN=TMED3 PE=1 SV=1</t>
  </si>
  <si>
    <t>TMED3</t>
  </si>
  <si>
    <t>O00264</t>
  </si>
  <si>
    <t>Membrane-associated progesterone receptor component 1 OS=Homo sapiens OX=9606 GN=PGRMC1 PE=1 SV=3</t>
  </si>
  <si>
    <t>PGRMC1</t>
  </si>
  <si>
    <t>P27482</t>
  </si>
  <si>
    <t>Calmodulin-like protein 3 OS=Homo sapiens OX=9606 GN=CALML3 PE=1 SV=2</t>
  </si>
  <si>
    <t>CALML3</t>
  </si>
  <si>
    <t>Q53HL2</t>
  </si>
  <si>
    <t>Borealin OS=Homo sapiens OX=9606 GN=CDCA8 PE=1 SV=2</t>
  </si>
  <si>
    <t>CDCA8</t>
  </si>
  <si>
    <t>Q99623</t>
  </si>
  <si>
    <t>Prohibitin-2 OS=Homo sapiens OX=9606 GN=PHB2 PE=1 SV=2</t>
  </si>
  <si>
    <t>PHB2</t>
  </si>
  <si>
    <t>Q9Y484</t>
  </si>
  <si>
    <t>WD repeat domain phosphoinositide-interacting protein 4 OS=Homo sapiens OX=9606 GN=WDR45 PE=1 SV=1</t>
  </si>
  <si>
    <t>WDR45</t>
  </si>
  <si>
    <t>Q5BJD5</t>
  </si>
  <si>
    <t>Transmembrane protein 41B OS=Homo sapiens OX=9606 GN=TMEM41B PE=1 SV=1</t>
  </si>
  <si>
    <t>TMEM41B</t>
  </si>
  <si>
    <t>Q8NE86</t>
  </si>
  <si>
    <t>Calcium uniporter protein, mitochondrial OS=Homo sapiens OX=9606 GN=MCU PE=1 SV=1</t>
  </si>
  <si>
    <t>MCU</t>
  </si>
  <si>
    <t>Q13158</t>
  </si>
  <si>
    <t>FAS-associated death domain protein OS=Homo sapiens OX=9606 GN=FADD PE=1 SV=1</t>
  </si>
  <si>
    <t>FADD</t>
  </si>
  <si>
    <t>P62899</t>
  </si>
  <si>
    <t>60S ribosomal protein L31 OS=Homo sapiens OX=9606 GN=RPL31 PE=1 SV=1</t>
  </si>
  <si>
    <t>RPL31</t>
  </si>
  <si>
    <t>Q9UGM6</t>
  </si>
  <si>
    <t>Tryptophan--tRNA ligase, mitochondrial OS=Homo sapiens OX=9606 GN=WARS2 PE=1 SV=1</t>
  </si>
  <si>
    <t>WARS2</t>
  </si>
  <si>
    <t>Q9NP87</t>
  </si>
  <si>
    <t>DNA-directed DNA/RNA polymerase mu OS=Homo sapiens OX=9606 GN=POLM PE=1 SV=1</t>
  </si>
  <si>
    <t>POLM</t>
  </si>
  <si>
    <t>O95297</t>
  </si>
  <si>
    <t>Myelin protein zero-like protein 1 OS=Homo sapiens OX=9606 GN=MPZL1 PE=1 SV=1</t>
  </si>
  <si>
    <t>MPZL1</t>
  </si>
  <si>
    <t>Q16891</t>
  </si>
  <si>
    <t>MICOS complex subunit MIC60 OS=Homo sapiens OX=9606 GN=IMMT PE=1 SV=1</t>
  </si>
  <si>
    <t>IMMT</t>
  </si>
  <si>
    <t>O95249</t>
  </si>
  <si>
    <t>Golgi SNAP receptor complex member 1 OS=Homo sapiens OX=9606 GN=GOSR1 PE=1 SV=1</t>
  </si>
  <si>
    <t>GOSR1</t>
  </si>
  <si>
    <t>P47985</t>
  </si>
  <si>
    <t>Cytochrome b-c1 complex subunit Rieske, mitochondrial OS=Homo sapiens OX=9606 GN=UQCRFS1 PE=1 SV=2</t>
  </si>
  <si>
    <t>UQCRFS1</t>
  </si>
  <si>
    <t>Q6YHK3</t>
  </si>
  <si>
    <t>CD109 antigen OS=Homo sapiens OX=9606 GN=CD109 PE=1 SV=2</t>
  </si>
  <si>
    <t>CD109</t>
  </si>
  <si>
    <t>P10644</t>
  </si>
  <si>
    <t>cAMP-dependent protein kinase type I-alpha regulatory subunit OS=Homo sapiens OX=9606 GN=PRKAR1A PE=1 SV=1</t>
  </si>
  <si>
    <t>PRKAR1A</t>
  </si>
  <si>
    <t>P60604</t>
  </si>
  <si>
    <t>Ubiquitin-conjugating enzyme E2 G2 OS=Homo sapiens OX=9606 GN=UBE2G2 PE=1 SV=1</t>
  </si>
  <si>
    <t>UBE2G2</t>
  </si>
  <si>
    <t>Q9BS26</t>
  </si>
  <si>
    <t>Endoplasmic reticulum resident protein 44 OS=Homo sapiens OX=9606 GN=ERP44 PE=1 SV=1</t>
  </si>
  <si>
    <t>ERP44</t>
  </si>
  <si>
    <t>Q8N5G2</t>
  </si>
  <si>
    <t>Macoilin OS=Homo sapiens OX=9606 GN=MACO1 PE=1 SV=1</t>
  </si>
  <si>
    <t>MACO1</t>
  </si>
  <si>
    <t>Q9P2E5</t>
  </si>
  <si>
    <t>Chondroitin sulfate glucuronyltransferase OS=Homo sapiens OX=9606 GN=CHPF2 PE=2 SV=2</t>
  </si>
  <si>
    <t>CHPF2</t>
  </si>
  <si>
    <t>Q14257</t>
  </si>
  <si>
    <t>Reticulocalbin-2 OS=Homo sapiens OX=9606 GN=RCN2 PE=1 SV=1</t>
  </si>
  <si>
    <t>RCN2</t>
  </si>
  <si>
    <t>P20042</t>
  </si>
  <si>
    <t>Eukaryotic translation initiation factor 2 subunit 2 OS=Homo sapiens OX=9606 GN=EIF2S2 PE=1 SV=2</t>
  </si>
  <si>
    <t>EIF2S2</t>
  </si>
  <si>
    <t>Q6ZU80</t>
  </si>
  <si>
    <t>Centrosomal protein of 128 kDa OS=Homo sapiens OX=9606 GN=CEP128 PE=1 SV=2</t>
  </si>
  <si>
    <t>CEP128</t>
  </si>
  <si>
    <t>Q8WVK7</t>
  </si>
  <si>
    <t>Spindle and kinetochore-associated protein 2 OS=Homo sapiens OX=9606 GN=SKA2 PE=1 SV=1</t>
  </si>
  <si>
    <t>SKA2</t>
  </si>
  <si>
    <t>Q9Y2F5</t>
  </si>
  <si>
    <t>Little elongation complex subunit 1 OS=Homo sapiens OX=9606 GN=ICE1 PE=1 SV=5</t>
  </si>
  <si>
    <t>ICE1</t>
  </si>
  <si>
    <t>Q9NRY2</t>
  </si>
  <si>
    <t>SOSS complex subunit C OS=Homo sapiens OX=9606 GN=INIP PE=1 SV=1</t>
  </si>
  <si>
    <t>INIP</t>
  </si>
  <si>
    <t>Q12899</t>
  </si>
  <si>
    <t>Tripartite motif-containing protein 26 OS=Homo sapiens OX=9606 GN=TRIM26 PE=1 SV=1</t>
  </si>
  <si>
    <t>TRIM26</t>
  </si>
  <si>
    <t>P22307</t>
  </si>
  <si>
    <t>Non-specific lipid-transfer protein OS=Homo sapiens OX=9606 GN=SCP2 PE=1 SV=2</t>
  </si>
  <si>
    <t>SCP2</t>
  </si>
  <si>
    <t>Q01850</t>
  </si>
  <si>
    <t>Cerebellar degeneration-related protein 2 OS=Homo sapiens OX=9606 GN=CDR2 PE=1 SV=2</t>
  </si>
  <si>
    <t>CDR2</t>
  </si>
  <si>
    <t>Q02252</t>
  </si>
  <si>
    <t>Methylmalonate-semialdehyde dehydrogenase [acylating], mitochondrial OS=Homo sapiens OX=9606 GN=ALDH6A1 PE=1 SV=2</t>
  </si>
  <si>
    <t>ALDH6A1</t>
  </si>
  <si>
    <t>P52739</t>
  </si>
  <si>
    <t>Zinc finger protein 131 OS=Homo sapiens OX=9606 GN=ZNF131 PE=1 SV=2</t>
  </si>
  <si>
    <t>ZNF131</t>
  </si>
  <si>
    <t>P49588</t>
  </si>
  <si>
    <t>Alanine--tRNA ligase, cytoplasmic OS=Homo sapiens OX=9606 GN=AARS PE=1 SV=2</t>
  </si>
  <si>
    <t>AARS</t>
  </si>
  <si>
    <t>O15254</t>
  </si>
  <si>
    <t>Peroxisomal acyl-coenzyme A oxidase 3 OS=Homo sapiens OX=9606 GN=ACOX3 PE=1 SV=2</t>
  </si>
  <si>
    <t>ACOX3</t>
  </si>
  <si>
    <t>Q9BT09</t>
  </si>
  <si>
    <t>Protein canopy homolog 3 OS=Homo sapiens OX=9606 GN=CNPY3 PE=1 SV=1</t>
  </si>
  <si>
    <t>CNPY3</t>
  </si>
  <si>
    <t>P42768</t>
  </si>
  <si>
    <t>Wiskott-Aldrich syndrome protein OS=Homo sapiens OX=9606 GN=WAS PE=1 SV=4</t>
  </si>
  <si>
    <t>WAS</t>
  </si>
  <si>
    <t>P49720</t>
  </si>
  <si>
    <t>Proteasome subunit beta type-3 OS=Homo sapiens OX=9606 GN=PSMB3 PE=1 SV=2</t>
  </si>
  <si>
    <t>PSMB3</t>
  </si>
  <si>
    <t>Q8IVB4</t>
  </si>
  <si>
    <t>Sodium/hydrogen exchanger 9 OS=Homo sapiens OX=9606 GN=SLC9A9 PE=1 SV=1</t>
  </si>
  <si>
    <t>SLC9A9</t>
  </si>
  <si>
    <t>P06746</t>
  </si>
  <si>
    <t>DNA polymerase beta OS=Homo sapiens OX=9606 GN=POLB PE=1 SV=3</t>
  </si>
  <si>
    <t>POLB</t>
  </si>
  <si>
    <t>Q9HCG1</t>
  </si>
  <si>
    <t>Zinc finger protein 160 OS=Homo sapiens OX=9606 GN=ZNF160 PE=2 SV=3</t>
  </si>
  <si>
    <t>ZNF160</t>
  </si>
  <si>
    <t>Q9NUQ6</t>
  </si>
  <si>
    <t>SPATS2-like protein OS=Homo sapiens OX=9606 GN=SPATS2L PE=1 SV=2</t>
  </si>
  <si>
    <t>SPATS2L</t>
  </si>
  <si>
    <t>Q96N66</t>
  </si>
  <si>
    <t>Lysophospholipid acyltransferase 7 OS=Homo sapiens OX=9606 GN=MBOAT7 PE=1 SV=2</t>
  </si>
  <si>
    <t>MBOAT7</t>
  </si>
  <si>
    <t>O15514</t>
  </si>
  <si>
    <t>DNA-directed RNA polymerase II subunit RPB4 OS=Homo sapiens OX=9606 GN=POLR2D PE=1 SV=1</t>
  </si>
  <si>
    <t>POLR2D</t>
  </si>
  <si>
    <t>Q9HCU8</t>
  </si>
  <si>
    <t>DNA polymerase delta subunit 4 OS=Homo sapiens OX=9606 GN=POLD4 PE=1 SV=1</t>
  </si>
  <si>
    <t>POLD4</t>
  </si>
  <si>
    <t>Q9Y289</t>
  </si>
  <si>
    <t>Sodium-dependent multivitamin transporter OS=Homo sapiens OX=9606 GN=SLC5A6 PE=2 SV=2</t>
  </si>
  <si>
    <t>SLC5A6</t>
  </si>
  <si>
    <t>Q9UGH3</t>
  </si>
  <si>
    <t>Solute carrier family 23 member 2 OS=Homo sapiens OX=9606 GN=SLC23A2 PE=1 SV=1</t>
  </si>
  <si>
    <t>SLC23A2</t>
  </si>
  <si>
    <t>P09382</t>
  </si>
  <si>
    <t>Galectin-1 OS=Homo sapiens OX=9606 GN=LGALS1 PE=1 SV=2</t>
  </si>
  <si>
    <t>LGALS1</t>
  </si>
  <si>
    <t>P78536</t>
  </si>
  <si>
    <t>Disintegrin and metalloproteinase domain-containing protein 17 OS=Homo sapiens OX=9606 GN=ADAM17 PE=1 SV=1</t>
  </si>
  <si>
    <t>ADAM17</t>
  </si>
  <si>
    <t>Q99661</t>
  </si>
  <si>
    <t>Kinesin-like protein KIF2C OS=Homo sapiens OX=9606 GN=KIF2C PE=1 SV=2</t>
  </si>
  <si>
    <t>KIF2C</t>
  </si>
  <si>
    <t>Q8NAP3</t>
  </si>
  <si>
    <t>Zinc finger and BTB domain-containing protein 38 OS=Homo sapiens OX=9606 GN=ZBTB38 PE=1 SV=2</t>
  </si>
  <si>
    <t>ZBTB38</t>
  </si>
  <si>
    <t>O94855</t>
  </si>
  <si>
    <t>Protein transport protein Sec24D OS=Homo sapiens OX=9606 GN=SEC24D PE=1 SV=2</t>
  </si>
  <si>
    <t>SEC24D</t>
  </si>
  <si>
    <t>Q9H0V9</t>
  </si>
  <si>
    <t>VIP36-like protein OS=Homo sapiens OX=9606 GN=LMAN2L PE=1 SV=1</t>
  </si>
  <si>
    <t>LMAN2L</t>
  </si>
  <si>
    <t>O75400</t>
  </si>
  <si>
    <t>Pre-mRNA-processing factor 40 homolog A OS=Homo sapiens OX=9606 GN=PRPF40A PE=1 SV=2</t>
  </si>
  <si>
    <t>PRPF40A</t>
  </si>
  <si>
    <t>P13473</t>
  </si>
  <si>
    <t>Lysosome-associated membrane glycoprotein 2 OS=Homo sapiens OX=9606 GN=LAMP2 PE=1 SV=2</t>
  </si>
  <si>
    <t>LAMP2</t>
  </si>
  <si>
    <t>P50747</t>
  </si>
  <si>
    <t>Biotin--protein ligase OS=Homo sapiens OX=9606 GN=HLCS PE=1 SV=1</t>
  </si>
  <si>
    <t>HLCS</t>
  </si>
  <si>
    <t>Q53GS7</t>
  </si>
  <si>
    <t>Nucleoporin GLE1 OS=Homo sapiens OX=9606 GN=GLE1 PE=1 SV=2</t>
  </si>
  <si>
    <t>GLE1</t>
  </si>
  <si>
    <t>Q92966</t>
  </si>
  <si>
    <t>snRNA-activating protein complex subunit 3 OS=Homo sapiens OX=9606 GN=SNAPC3 PE=1 SV=1</t>
  </si>
  <si>
    <t>SNAPC3</t>
  </si>
  <si>
    <t>P09661</t>
  </si>
  <si>
    <t>U2 small nuclear ribonucleoprotein A' OS=Homo sapiens OX=9606 GN=SNRPA1 PE=1 SV=2</t>
  </si>
  <si>
    <t>SNRPA1</t>
  </si>
  <si>
    <t>O95674</t>
  </si>
  <si>
    <t>Phosphatidate cytidylyltransferase 2 OS=Homo sapiens OX=9606 GN=CDS2 PE=1 SV=1</t>
  </si>
  <si>
    <t>CDS2</t>
  </si>
  <si>
    <t>P53674</t>
  </si>
  <si>
    <t>Beta-crystallin B1 OS=Homo sapiens OX=9606 GN=CRYBB1 PE=1 SV=2</t>
  </si>
  <si>
    <t>CRYBB1</t>
  </si>
  <si>
    <t>Q9UBP9</t>
  </si>
  <si>
    <t>PTB domain-containing engulfment adapter protein 1 OS=Homo sapiens OX=9606 GN=GULP1 PE=1 SV=1</t>
  </si>
  <si>
    <t>GULP1</t>
  </si>
  <si>
    <t>P62304</t>
  </si>
  <si>
    <t>Small nuclear ribonucleoprotein E OS=Homo sapiens OX=9606 GN=SNRPE PE=1 SV=1</t>
  </si>
  <si>
    <t>SNRPE</t>
  </si>
  <si>
    <t>O00463</t>
  </si>
  <si>
    <t>TNF receptor-associated factor 5 OS=Homo sapiens OX=9606 GN=TRAF5 PE=1 SV=2</t>
  </si>
  <si>
    <t>TRAF5</t>
  </si>
  <si>
    <t>Q9UJC3</t>
  </si>
  <si>
    <t>Protein Hook homolog 1 OS=Homo sapiens OX=9606 GN=HOOK1 PE=1 SV=2</t>
  </si>
  <si>
    <t>HOOK1</t>
  </si>
  <si>
    <t>Q07021</t>
  </si>
  <si>
    <t>Complement component 1 Q subcomponent-binding protein, mitochondrial OS=Homo sapiens OX=9606 GN=C1QBP PE=1 SV=1</t>
  </si>
  <si>
    <t>C1QBP</t>
  </si>
  <si>
    <t>Q15526</t>
  </si>
  <si>
    <t>Surfeit locus protein 1 OS=Homo sapiens OX=9606 GN=SURF1 PE=1 SV=1</t>
  </si>
  <si>
    <t>SURF1</t>
  </si>
  <si>
    <t>P06734</t>
  </si>
  <si>
    <t>Low affinity immunoglobulin epsilon Fc receptor OS=Homo sapiens OX=9606 GN=FCER2 PE=1 SV=1</t>
  </si>
  <si>
    <t>FCER2</t>
  </si>
  <si>
    <t>P02751</t>
  </si>
  <si>
    <t>Fibronectin OS=Homo sapiens OX=9606 GN=FN1 PE=1 SV=5</t>
  </si>
  <si>
    <t>FN1</t>
  </si>
  <si>
    <t>Q8IZ52</t>
  </si>
  <si>
    <t>Chondroitin sulfate synthase 2 OS=Homo sapiens OX=9606 GN=CHPF PE=1 SV=2</t>
  </si>
  <si>
    <t>CHPF</t>
  </si>
  <si>
    <t>Q9UHR6</t>
  </si>
  <si>
    <t>Zinc finger HIT domain-containing protein 2 OS=Homo sapiens OX=9606 GN=ZNHIT2 PE=1 SV=1</t>
  </si>
  <si>
    <t>ZNHIT2</t>
  </si>
  <si>
    <t>Q9Y259</t>
  </si>
  <si>
    <t>Choline/ethanolamine kinase OS=Homo sapiens OX=9606 GN=CHKB PE=1 SV=3</t>
  </si>
  <si>
    <t>CHKB</t>
  </si>
  <si>
    <t>Q13642</t>
  </si>
  <si>
    <t>Four and a half LIM domains protein 1 OS=Homo sapiens OX=9606 GN=FHL1 PE=1 SV=4</t>
  </si>
  <si>
    <t>FHL1</t>
  </si>
  <si>
    <t>O76095</t>
  </si>
  <si>
    <t>Protein JTB OS=Homo sapiens OX=9606 GN=JTB PE=1 SV=1</t>
  </si>
  <si>
    <t>JTB</t>
  </si>
  <si>
    <t>Q9H977</t>
  </si>
  <si>
    <t>WD repeat-containing protein 54 OS=Homo sapiens OX=9606 GN=WDR54 PE=1 SV=1</t>
  </si>
  <si>
    <t>WDR54</t>
  </si>
  <si>
    <t>Q9NWL6</t>
  </si>
  <si>
    <t>Asparagine synthetase domain-containing protein 1 OS=Homo sapiens OX=9606 GN=ASNSD1 PE=2 SV=2</t>
  </si>
  <si>
    <t>ASNSD1</t>
  </si>
  <si>
    <t>Q969H8</t>
  </si>
  <si>
    <t>Myeloid-derived growth factor OS=Homo sapiens OX=9606 GN=MYDGF PE=1 SV=1</t>
  </si>
  <si>
    <t>MYDGF</t>
  </si>
  <si>
    <t>Q9BRD0</t>
  </si>
  <si>
    <t>BUD13 homolog OS=Homo sapiens OX=9606 GN=BUD13 PE=1 SV=1</t>
  </si>
  <si>
    <t>BUD13</t>
  </si>
  <si>
    <t>Q9BSF4</t>
  </si>
  <si>
    <t>Mitochondrial import inner membrane translocase subunit Tim29 OS=Homo sapiens OX=9606 GN=TIMM29 PE=1 SV=2</t>
  </si>
  <si>
    <t>TIMM29</t>
  </si>
  <si>
    <t>P42126</t>
  </si>
  <si>
    <t>Enoyl-CoA delta isomerase 1, mitochondrial OS=Homo sapiens OX=9606 GN=ECI1 PE=1 SV=1</t>
  </si>
  <si>
    <t>ECI1</t>
  </si>
  <si>
    <t>Q8NA72</t>
  </si>
  <si>
    <t>Centrosomal protein POC5 OS=Homo sapiens OX=9606 GN=POC5 PE=1 SV=2</t>
  </si>
  <si>
    <t>POC5</t>
  </si>
  <si>
    <t>Q15005</t>
  </si>
  <si>
    <t>Signal peptidase complex subunit 2 OS=Homo sapiens OX=9606 GN=SPCS2 PE=1 SV=3</t>
  </si>
  <si>
    <t>SPCS2</t>
  </si>
  <si>
    <t>Q16629</t>
  </si>
  <si>
    <t>Serine/arginine-rich splicing factor 7 OS=Homo sapiens OX=9606 GN=SRSF7 PE=1 SV=1</t>
  </si>
  <si>
    <t>SRSF7</t>
  </si>
  <si>
    <t>P61803</t>
  </si>
  <si>
    <t>Dolichyl-diphosphooligosaccharide--protein glycosyltransferase subunit DAD1 OS=Homo sapiens OX=9606 GN=DAD1 PE=1 SV=3</t>
  </si>
  <si>
    <t>DAD1</t>
  </si>
  <si>
    <t>Q9BTV4</t>
  </si>
  <si>
    <t>Transmembrane protein 43 OS=Homo sapiens OX=9606 GN=TMEM43 PE=1 SV=1</t>
  </si>
  <si>
    <t>TMEM43</t>
  </si>
  <si>
    <t>P15735</t>
  </si>
  <si>
    <t>Phosphorylase b kinase gamma catalytic chain, liver/testis isoform OS=Homo sapiens OX=9606 GN=PHKG2 PE=1 SV=1</t>
  </si>
  <si>
    <t>PHKG2</t>
  </si>
  <si>
    <t>Q96T60</t>
  </si>
  <si>
    <t>Bifunctional polynucleotide phosphatase/kinase OS=Homo sapiens OX=9606 GN=PNKP PE=1 SV=1</t>
  </si>
  <si>
    <t>PNKP</t>
  </si>
  <si>
    <t>Q9HCE5</t>
  </si>
  <si>
    <t>N6-adenosine-methyltransferase non-catalytic subunit OS=Homo sapiens OX=9606 GN=METTL14 PE=1 SV=2</t>
  </si>
  <si>
    <t>METTL14</t>
  </si>
  <si>
    <t>P48449</t>
  </si>
  <si>
    <t>Lanosterol synthase OS=Homo sapiens OX=9606 GN=LSS PE=1 SV=1</t>
  </si>
  <si>
    <t>LSS</t>
  </si>
  <si>
    <t>Q8N4S7</t>
  </si>
  <si>
    <t>Progestin and adipoQ receptor family member 4 OS=Homo sapiens OX=9606 GN=PAQR4 PE=2 SV=3</t>
  </si>
  <si>
    <t>PAQR4</t>
  </si>
  <si>
    <t>P08567</t>
  </si>
  <si>
    <t>Pleckstrin OS=Homo sapiens OX=9606 GN=PLEK PE=1 SV=3</t>
  </si>
  <si>
    <t>PLEK</t>
  </si>
  <si>
    <t>P51970</t>
  </si>
  <si>
    <t>NADH dehydrogenase [ubiquinone] 1 alpha subcomplex subunit 8 OS=Homo sapiens OX=9606 GN=NDUFA8 PE=1 SV=3</t>
  </si>
  <si>
    <t>NDUFA8</t>
  </si>
  <si>
    <t>Q9UII2</t>
  </si>
  <si>
    <t>ATPase inhibitor, mitochondrial OS=Homo sapiens OX=9606 GN=ATP5IF1 PE=1 SV=1</t>
  </si>
  <si>
    <t>ATP5IF1</t>
  </si>
  <si>
    <t>P53007</t>
  </si>
  <si>
    <t>Tricarboxylate transport protein, mitochondrial OS=Homo sapiens OX=9606 GN=SLC25A1 PE=1 SV=2</t>
  </si>
  <si>
    <t>SLC25A1</t>
  </si>
  <si>
    <t>Q8N5C6</t>
  </si>
  <si>
    <t>S1 RNA-binding domain-containing protein 1 OS=Homo sapiens OX=9606 GN=SRBD1 PE=1 SV=2</t>
  </si>
  <si>
    <t>SRBD1</t>
  </si>
  <si>
    <t>P16402</t>
  </si>
  <si>
    <t>Histone H1.3 OS=Homo sapiens OX=9606 GN=H1-3 PE=1 SV=2</t>
  </si>
  <si>
    <t>H1-3</t>
  </si>
  <si>
    <t>O95292</t>
  </si>
  <si>
    <t>Vesicle-associated membrane protein-associated protein B/C OS=Homo sapiens OX=9606 GN=VAPB PE=1 SV=3</t>
  </si>
  <si>
    <t>VAPB</t>
  </si>
  <si>
    <t>Q9H6E5</t>
  </si>
  <si>
    <t>Speckle targeted PIP5K1A-regulated poly(A) polymerase OS=Homo sapiens OX=9606 GN=TUT1 PE=1 SV=2</t>
  </si>
  <si>
    <t>TUT1</t>
  </si>
  <si>
    <t>Q9UMY1</t>
  </si>
  <si>
    <t>Nucleolar protein 7 OS=Homo sapiens OX=9606 GN=NOL7 PE=1 SV=2</t>
  </si>
  <si>
    <t>NOL7</t>
  </si>
  <si>
    <t>Q13011</t>
  </si>
  <si>
    <t>Delta(3,5)-Delta(2,4)-dienoyl-CoA isomerase, mitochondrial OS=Homo sapiens OX=9606 GN=ECH1 PE=1 SV=2</t>
  </si>
  <si>
    <t>ECH1</t>
  </si>
  <si>
    <t>Q8N5A5</t>
  </si>
  <si>
    <t>Zinc finger CCCH-type with G patch domain-containing protein OS=Homo sapiens OX=9606 GN=ZGPAT PE=1 SV=3</t>
  </si>
  <si>
    <t>ZGPAT</t>
  </si>
  <si>
    <t>Q9NPR9</t>
  </si>
  <si>
    <t>Protein GPR108 OS=Homo sapiens OX=9606 GN=GPR108 PE=2 SV=3</t>
  </si>
  <si>
    <t>GPR108</t>
  </si>
  <si>
    <t>Q15392</t>
  </si>
  <si>
    <t>Delta(24)-sterol reductase OS=Homo sapiens OX=9606 GN=DHCR24 PE=1 SV=2</t>
  </si>
  <si>
    <t>DHCR24</t>
  </si>
  <si>
    <t>O75915</t>
  </si>
  <si>
    <t>PRA1 family protein 3 OS=Homo sapiens OX=9606 GN=ARL6IP5 PE=1 SV=1</t>
  </si>
  <si>
    <t>ARL6IP5</t>
  </si>
  <si>
    <t>P19440</t>
  </si>
  <si>
    <t>Glutathione hydrolase 1 proenzyme OS=Homo sapiens OX=9606 GN=GGT1 PE=1 SV=2</t>
  </si>
  <si>
    <t>GGT1</t>
  </si>
  <si>
    <t>Q86UL3</t>
  </si>
  <si>
    <t>Glycerol-3-phosphate acyltransferase 4 OS=Homo sapiens OX=9606 GN=GPAT4 PE=1 SV=1</t>
  </si>
  <si>
    <t>GPAT4</t>
  </si>
  <si>
    <t>Q12965</t>
  </si>
  <si>
    <t>Unconventional myosin-Ie OS=Homo sapiens OX=9606 GN=MYO1E PE=1 SV=2</t>
  </si>
  <si>
    <t>MYO1E</t>
  </si>
  <si>
    <t>Q9NR46</t>
  </si>
  <si>
    <t>Endophilin-B2 OS=Homo sapiens OX=9606 GN=SH3GLB2 PE=1 SV=1</t>
  </si>
  <si>
    <t>SH3GLB2</t>
  </si>
  <si>
    <t>O95210</t>
  </si>
  <si>
    <t>Starch-binding domain-containing protein 1 OS=Homo sapiens OX=9606 GN=STBD1 PE=1 SV=1</t>
  </si>
  <si>
    <t>STBD1</t>
  </si>
  <si>
    <t>Q15014</t>
  </si>
  <si>
    <t>Mortality factor 4-like protein 2 OS=Homo sapiens OX=9606 GN=MORF4L2 PE=1 SV=1</t>
  </si>
  <si>
    <t>MORF4L2</t>
  </si>
  <si>
    <t>Q9UIJ7</t>
  </si>
  <si>
    <t>GTP:AMP phosphotransferase AK3, mitochondrial OS=Homo sapiens OX=9606 GN=AK3 PE=1 SV=4</t>
  </si>
  <si>
    <t>AK3</t>
  </si>
  <si>
    <t>Q9Y4C1</t>
  </si>
  <si>
    <t>Lysine-specific demethylase 3A OS=Homo sapiens OX=9606 GN=KDM3A PE=1 SV=4</t>
  </si>
  <si>
    <t>KDM3A</t>
  </si>
  <si>
    <t>Q9Y5J6</t>
  </si>
  <si>
    <t>Mitochondrial import inner membrane translocase subunit Tim10 B OS=Homo sapiens OX=9606 GN=TIMM10B PE=1 SV=1</t>
  </si>
  <si>
    <t>TIMM10B</t>
  </si>
  <si>
    <t>Q96JJ7</t>
  </si>
  <si>
    <t>Protein disulfide-isomerase TMX3 OS=Homo sapiens OX=9606 GN=TMX3 PE=1 SV=2</t>
  </si>
  <si>
    <t>TMX3</t>
  </si>
  <si>
    <t>P49755</t>
  </si>
  <si>
    <t>Transmembrane emp24 domain-containing protein 10 OS=Homo sapiens OX=9606 GN=TMED10 PE=1 SV=2</t>
  </si>
  <si>
    <t>TMED10</t>
  </si>
  <si>
    <t>P00505</t>
  </si>
  <si>
    <t>Aspartate aminotransferase, mitochondrial OS=Homo sapiens OX=9606 GN=GOT2 PE=1 SV=3</t>
  </si>
  <si>
    <t>GOT2</t>
  </si>
  <si>
    <t>O94874</t>
  </si>
  <si>
    <t>E3 UFM1-protein ligase 1 OS=Homo sapiens OX=9606 GN=UFL1 PE=1 SV=2</t>
  </si>
  <si>
    <t>UFL1</t>
  </si>
  <si>
    <t>P51608</t>
  </si>
  <si>
    <t>Methyl-CpG-binding protein 2 OS=Homo sapiens OX=9606 GN=MECP2 PE=1 SV=1</t>
  </si>
  <si>
    <t>MECP2</t>
  </si>
  <si>
    <t>Q9ULR5</t>
  </si>
  <si>
    <t>Polyadenylate-binding protein-interacting protein 2B OS=Homo sapiens OX=9606 GN=PAIP2B PE=1 SV=2</t>
  </si>
  <si>
    <t>PAIP2B</t>
  </si>
  <si>
    <t>Q15382</t>
  </si>
  <si>
    <t>GTP-binding protein Rheb OS=Homo sapiens OX=9606 GN=RHEB PE=1 SV=1</t>
  </si>
  <si>
    <t>RHEB</t>
  </si>
  <si>
    <t>Q15398</t>
  </si>
  <si>
    <t>Disks large-associated protein 5 OS=Homo sapiens OX=9606 GN=DLGAP5 PE=1 SV=2</t>
  </si>
  <si>
    <t>DLGAP5</t>
  </si>
  <si>
    <t>Q96S15</t>
  </si>
  <si>
    <t>GATOR complex protein WDR24 OS=Homo sapiens OX=9606 GN=WDR24 PE=1 SV=2</t>
  </si>
  <si>
    <t>WDR24</t>
  </si>
  <si>
    <t>Q96K21</t>
  </si>
  <si>
    <t>Abscission/NoCut checkpoint regulator OS=Homo sapiens OX=9606 GN=ZFYVE19 PE=1 SV=3</t>
  </si>
  <si>
    <t>ZFYVE19</t>
  </si>
  <si>
    <t>Q5F1R6</t>
  </si>
  <si>
    <t>DnaJ homolog subfamily C member 21 OS=Homo sapiens OX=9606 GN=DNAJC21 PE=1 SV=2</t>
  </si>
  <si>
    <t>DNAJC21</t>
  </si>
  <si>
    <t>Q9NPB8</t>
  </si>
  <si>
    <t>Glycerophosphocholine phosphodiesterase GPCPD1 OS=Homo sapiens OX=9606 GN=GPCPD1 PE=1 SV=2</t>
  </si>
  <si>
    <t>GPCPD1</t>
  </si>
  <si>
    <t>Q9NZJ9</t>
  </si>
  <si>
    <t>Diphosphoinositol polyphosphate phosphohydrolase 2 OS=Homo sapiens OX=9606 GN=NUDT4 PE=1 SV=2</t>
  </si>
  <si>
    <t>NUDT4</t>
  </si>
  <si>
    <t>Q9Y421</t>
  </si>
  <si>
    <t>Protein FAM32A OS=Homo sapiens OX=9606 GN=FAM32A PE=1 SV=2</t>
  </si>
  <si>
    <t>FAM32A</t>
  </si>
  <si>
    <t>Q9H3Z4</t>
  </si>
  <si>
    <t>DnaJ homolog subfamily C member 5 OS=Homo sapiens OX=9606 GN=DNAJC5 PE=1 SV=1</t>
  </si>
  <si>
    <t>DNAJC5</t>
  </si>
  <si>
    <t>Q6ZS86</t>
  </si>
  <si>
    <t>Putative glycerol kinase 5 OS=Homo sapiens OX=9606 GN=GK5 PE=2 SV=2</t>
  </si>
  <si>
    <t>GK5</t>
  </si>
  <si>
    <t>Q9Y5Q0</t>
  </si>
  <si>
    <t>Fatty acid desaturase 3 OS=Homo sapiens OX=9606 GN=FADS3 PE=1 SV=1</t>
  </si>
  <si>
    <t>FADS3</t>
  </si>
  <si>
    <t>Q9Y256</t>
  </si>
  <si>
    <t>CAAX prenyl protease 2 OS=Homo sapiens OX=9606 GN=RCE1 PE=1 SV=1</t>
  </si>
  <si>
    <t>RCE1</t>
  </si>
  <si>
    <t>Q15643</t>
  </si>
  <si>
    <t>Thyroid receptor-interacting protein 11 OS=Homo sapiens OX=9606 GN=TRIP11 PE=1 SV=3</t>
  </si>
  <si>
    <t>TRIP11</t>
  </si>
  <si>
    <t>P62316</t>
  </si>
  <si>
    <t>Small nuclear ribonucleoprotein Sm D2 OS=Homo sapiens OX=9606 GN=SNRPD2 PE=1 SV=1</t>
  </si>
  <si>
    <t>SNRPD2</t>
  </si>
  <si>
    <t>Q9NYL9</t>
  </si>
  <si>
    <t>Tropomodulin-3 OS=Homo sapiens OX=9606 GN=TMOD3 PE=1 SV=1</t>
  </si>
  <si>
    <t>TMOD3</t>
  </si>
  <si>
    <t>Q9C0G0</t>
  </si>
  <si>
    <t>Zinc finger protein 407 OS=Homo sapiens OX=9606 GN=ZNF407 PE=1 SV=2</t>
  </si>
  <si>
    <t>ZNF407</t>
  </si>
  <si>
    <t>O15155</t>
  </si>
  <si>
    <t>BET1 homolog OS=Homo sapiens OX=9606 GN=BET1 PE=1 SV=1</t>
  </si>
  <si>
    <t>BET1</t>
  </si>
  <si>
    <t>Q14696</t>
  </si>
  <si>
    <t>LRP chaperone MESD OS=Homo sapiens OX=9606 GN=MESD PE=1 SV=2</t>
  </si>
  <si>
    <t>MESD</t>
  </si>
  <si>
    <t>Q5JRA6</t>
  </si>
  <si>
    <t>Transport and Golgi organization protein 1 homolog OS=Homo sapiens OX=9606 GN=MIA3 PE=1 SV=1</t>
  </si>
  <si>
    <t>MIA3</t>
  </si>
  <si>
    <t>Q92997</t>
  </si>
  <si>
    <t>Segment polarity protein dishevelled homolog DVL-3 OS=Homo sapiens OX=9606 GN=DVL3 PE=1 SV=2</t>
  </si>
  <si>
    <t>DVL3</t>
  </si>
  <si>
    <t>Q9UBL3</t>
  </si>
  <si>
    <t>Set1/Ash2 histone methyltransferase complex subunit ASH2 OS=Homo sapiens OX=9606 GN=ASH2L PE=1 SV=1</t>
  </si>
  <si>
    <t>ASH2L</t>
  </si>
  <si>
    <t>Q9UNF1</t>
  </si>
  <si>
    <t>Melanoma-associated antigen D2 OS=Homo sapiens OX=9606 GN=MAGED2 PE=1 SV=2</t>
  </si>
  <si>
    <t>MAGED2</t>
  </si>
  <si>
    <t>Q14108</t>
  </si>
  <si>
    <t>Lysosome membrane protein 2 OS=Homo sapiens OX=9606 GN=SCARB2 PE=1 SV=2</t>
  </si>
  <si>
    <t>SCARB2</t>
  </si>
  <si>
    <t>Q9NQW6</t>
  </si>
  <si>
    <t>Anillin OS=Homo sapiens OX=9606 GN=ANLN PE=1 SV=2</t>
  </si>
  <si>
    <t>ANLN</t>
  </si>
  <si>
    <t>Q9UGU5</t>
  </si>
  <si>
    <t>HMG domain-containing protein 4 OS=Homo sapiens OX=9606 GN=HMGXB4 PE=1 SV=2</t>
  </si>
  <si>
    <t>HMGXB4</t>
  </si>
  <si>
    <t>Q15041</t>
  </si>
  <si>
    <t>ADP-ribosylation factor-like protein 6-interacting protein 1 OS=Homo sapiens OX=9606 GN=ARL6IP1 PE=1 SV=2</t>
  </si>
  <si>
    <t>ARL6IP1</t>
  </si>
  <si>
    <t>Q9UKS6</t>
  </si>
  <si>
    <t>Protein kinase C and casein kinase substrate in neurons protein 3 OS=Homo sapiens OX=9606 GN=PACSIN3 PE=1 SV=2</t>
  </si>
  <si>
    <t>PACSIN3</t>
  </si>
  <si>
    <t>Q6UW68</t>
  </si>
  <si>
    <t>Transmembrane protein 205 OS=Homo sapiens OX=9606 GN=TMEM205 PE=1 SV=1</t>
  </si>
  <si>
    <t>TMEM205</t>
  </si>
  <si>
    <t>Q8NC44</t>
  </si>
  <si>
    <t>Reticulophagy regulator 2 OS=Homo sapiens OX=9606 GN=RETREG2 PE=1 SV=3</t>
  </si>
  <si>
    <t>RETREG2</t>
  </si>
  <si>
    <t>Q8IYB3</t>
  </si>
  <si>
    <t>Serine/arginine repetitive matrix protein 1 OS=Homo sapiens OX=9606 GN=SRRM1 PE=1 SV=2</t>
  </si>
  <si>
    <t>SRRM1</t>
  </si>
  <si>
    <t>Q9P0I2</t>
  </si>
  <si>
    <t>ER membrane protein complex subunit 3 OS=Homo sapiens OX=9606 GN=EMC3 PE=1 SV=3</t>
  </si>
  <si>
    <t>EMC3</t>
  </si>
  <si>
    <t>Q9Y592</t>
  </si>
  <si>
    <t>Centrosomal protein of 83 kDa OS=Homo sapiens OX=9606 GN=CEP83 PE=1 SV=3</t>
  </si>
  <si>
    <t>CEP83</t>
  </si>
  <si>
    <t>Q12912</t>
  </si>
  <si>
    <t>Lymphoid-restricted membrane protein OS=Homo sapiens OX=9606 GN=LRMP PE=1 SV=3</t>
  </si>
  <si>
    <t>LRMP</t>
  </si>
  <si>
    <t>Q8NBN3</t>
  </si>
  <si>
    <t>Transmembrane protein 87A OS=Homo sapiens OX=9606 GN=TMEM87A PE=1 SV=3</t>
  </si>
  <si>
    <t>TMEM87A</t>
  </si>
  <si>
    <t>O00458</t>
  </si>
  <si>
    <t>Interferon-related developmental regulator 1 OS=Homo sapiens OX=9606 GN=IFRD1 PE=1 SV=4</t>
  </si>
  <si>
    <t>IFRD1</t>
  </si>
  <si>
    <t>Q8IZA0</t>
  </si>
  <si>
    <t>Dyslexia-associated protein KIAA0319-like protein OS=Homo sapiens OX=9606 GN=KIAA0319L PE=1 SV=2</t>
  </si>
  <si>
    <t>KIAA0319L</t>
  </si>
  <si>
    <t>O14653</t>
  </si>
  <si>
    <t>Golgi SNAP receptor complex member 2 OS=Homo sapiens OX=9606 GN=GOSR2 PE=1 SV=2</t>
  </si>
  <si>
    <t>GOSR2</t>
  </si>
  <si>
    <t>Q9Y3C8</t>
  </si>
  <si>
    <t>Ubiquitin-fold modifier-conjugating enzyme 1 OS=Homo sapiens OX=9606 GN=UFC1 PE=1 SV=3</t>
  </si>
  <si>
    <t>UFC1</t>
  </si>
  <si>
    <t>Q9ULW0</t>
  </si>
  <si>
    <t>Targeting protein for Xklp2 OS=Homo sapiens OX=9606 GN=TPX2 PE=1 SV=2</t>
  </si>
  <si>
    <t>TPX2</t>
  </si>
  <si>
    <t>Q9Y228</t>
  </si>
  <si>
    <t>TRAF3-interacting JNK-activating modulator OS=Homo sapiens OX=9606 GN=TRAF3IP3 PE=1 SV=2</t>
  </si>
  <si>
    <t>TRAF3IP3</t>
  </si>
  <si>
    <t>Q96JB2</t>
  </si>
  <si>
    <t>Conserved oligomeric Golgi complex subunit 3 OS=Homo sapiens OX=9606 GN=COG3 PE=1 SV=3</t>
  </si>
  <si>
    <t>COG3</t>
  </si>
  <si>
    <t>Q6ZUM4</t>
  </si>
  <si>
    <t>Rho GTPase-activating protein 27 OS=Homo sapiens OX=9606 GN=ARHGAP27 PE=1 SV=3</t>
  </si>
  <si>
    <t>ARHGAP27</t>
  </si>
  <si>
    <t>Q96PC5</t>
  </si>
  <si>
    <t>Melanoma inhibitory activity protein 2 OS=Homo sapiens OX=9606 GN=MIA2 PE=1 SV=4</t>
  </si>
  <si>
    <t>MIA2</t>
  </si>
  <si>
    <t>O43760</t>
  </si>
  <si>
    <t>Synaptogyrin-2 OS=Homo sapiens OX=9606 GN=SYNGR2 PE=1 SV=1</t>
  </si>
  <si>
    <t>SYNGR2</t>
  </si>
  <si>
    <t>Q12907</t>
  </si>
  <si>
    <t>Vesicular integral-membrane protein VIP36 OS=Homo sapiens OX=9606 GN=LMAN2 PE=1 SV=1</t>
  </si>
  <si>
    <t>LMAN2</t>
  </si>
  <si>
    <t>Q8N370</t>
  </si>
  <si>
    <t>Large neutral amino acids transporter small subunit 4 OS=Homo sapiens OX=9606 GN=SLC43A2 PE=1 SV=1</t>
  </si>
  <si>
    <t>SLC43A2</t>
  </si>
  <si>
    <t>Q86VD7</t>
  </si>
  <si>
    <t>Mitochondrial coenzyme A transporter SLC25A42 OS=Homo sapiens OX=9606 GN=SLC25A42 PE=1 SV=2</t>
  </si>
  <si>
    <t>SLC25A42</t>
  </si>
  <si>
    <t>Q8IWB9</t>
  </si>
  <si>
    <t>Testis-expressed protein 2 OS=Homo sapiens OX=9606 GN=TEX2 PE=1 SV=2</t>
  </si>
  <si>
    <t>TEX2</t>
  </si>
  <si>
    <t>Q15084</t>
  </si>
  <si>
    <t>Protein disulfide-isomerase A6 OS=Homo sapiens OX=9606 GN=PDIA6 PE=1 SV=1</t>
  </si>
  <si>
    <t>PDIA6</t>
  </si>
  <si>
    <t>Q9H568</t>
  </si>
  <si>
    <t>Actin-like protein 8 OS=Homo sapiens OX=9606 GN=ACTL8 PE=1 SV=1</t>
  </si>
  <si>
    <t>ACTL8</t>
  </si>
  <si>
    <t>Q96GA7</t>
  </si>
  <si>
    <t>Serine dehydratase-like OS=Homo sapiens OX=9606 GN=SDSL PE=1 SV=1</t>
  </si>
  <si>
    <t>SDSL</t>
  </si>
  <si>
    <t>O15173</t>
  </si>
  <si>
    <t>Membrane-associated progesterone receptor component 2 OS=Homo sapiens OX=9606 GN=PGRMC2 PE=1 SV=1</t>
  </si>
  <si>
    <t>PGRMC2</t>
  </si>
  <si>
    <t>P04843</t>
  </si>
  <si>
    <t>Dolichyl-diphosphooligosaccharide--protein glycosyltransferase subunit 1 OS=Homo sapiens OX=9606 GN=RPN1 PE=1 SV=1</t>
  </si>
  <si>
    <t>RPN1</t>
  </si>
  <si>
    <t>O00214</t>
  </si>
  <si>
    <t>Galectin-8 OS=Homo sapiens OX=9606 GN=LGALS8 PE=1 SV=4</t>
  </si>
  <si>
    <t>LGALS8</t>
  </si>
  <si>
    <t>Q9H1X3</t>
  </si>
  <si>
    <t>DnaJ homolog subfamily C member 25 OS=Homo sapiens OX=9606 GN=DNAJC25 PE=1 SV=1</t>
  </si>
  <si>
    <t>DNAJC25</t>
  </si>
  <si>
    <t>Q13242</t>
  </si>
  <si>
    <t>Serine/arginine-rich splicing factor 9 OS=Homo sapiens OX=9606 GN=SRSF9 PE=1 SV=1</t>
  </si>
  <si>
    <t>SRSF9</t>
  </si>
  <si>
    <t>Q9Y282</t>
  </si>
  <si>
    <t>Endoplasmic reticulum-Golgi intermediate compartment protein 3 OS=Homo sapiens OX=9606 GN=ERGIC3 PE=1 SV=1</t>
  </si>
  <si>
    <t>ERGIC3</t>
  </si>
  <si>
    <t>Q86UW7</t>
  </si>
  <si>
    <t>Calcium-dependent secretion activator 2 OS=Homo sapiens OX=9606 GN=CADPS2 PE=1 SV=2</t>
  </si>
  <si>
    <t>CADPS2</t>
  </si>
  <si>
    <t>O00115</t>
  </si>
  <si>
    <t>Deoxyribonuclease-2-alpha OS=Homo sapiens OX=9606 GN=DNASE2 PE=1 SV=2</t>
  </si>
  <si>
    <t>DNASE2</t>
  </si>
  <si>
    <t>Q08170</t>
  </si>
  <si>
    <t>Serine/arginine-rich splicing factor 4 OS=Homo sapiens OX=9606 GN=SRSF4 PE=1 SV=2</t>
  </si>
  <si>
    <t>SRSF4</t>
  </si>
  <si>
    <t>Q96ND0</t>
  </si>
  <si>
    <t>Protein FAM210A OS=Homo sapiens OX=9606 GN=FAM210A PE=1 SV=2</t>
  </si>
  <si>
    <t>FAM210A</t>
  </si>
  <si>
    <t>Q9NVI7</t>
  </si>
  <si>
    <t>ATPase family AAA domain-containing protein 3A OS=Homo sapiens OX=9606 GN=ATAD3A PE=1 SV=2</t>
  </si>
  <si>
    <t>ATAD3A</t>
  </si>
  <si>
    <t>Q9BY11</t>
  </si>
  <si>
    <t>Protein kinase C and casein kinase substrate in neurons protein 1 OS=Homo sapiens OX=9606 GN=PACSIN1 PE=1 SV=1</t>
  </si>
  <si>
    <t>PACSIN1</t>
  </si>
  <si>
    <t>Q96EU6</t>
  </si>
  <si>
    <t>Ribosomal RNA processing protein 36 homolog OS=Homo sapiens OX=9606 GN=RRP36 PE=1 SV=1</t>
  </si>
  <si>
    <t>RRP36</t>
  </si>
  <si>
    <t>Q9H3P7</t>
  </si>
  <si>
    <t>Golgi resident protein GCP60 OS=Homo sapiens OX=9606 GN=ACBD3 PE=1 SV=4</t>
  </si>
  <si>
    <t>ACBD3</t>
  </si>
  <si>
    <t>O14936</t>
  </si>
  <si>
    <t>Peripheral plasma membrane protein CASK OS=Homo sapiens OX=9606 GN=CASK PE=1 SV=3</t>
  </si>
  <si>
    <t>CASK</t>
  </si>
  <si>
    <t>Q9H788</t>
  </si>
  <si>
    <t>SH2 domain-containing protein 4A OS=Homo sapiens OX=9606 GN=SH2D4A PE=1 SV=1</t>
  </si>
  <si>
    <t>SH2D4A</t>
  </si>
  <si>
    <t>Q8N392</t>
  </si>
  <si>
    <t>Rho GTPase-activating protein 18 OS=Homo sapiens OX=9606 GN=ARHGAP18 PE=1 SV=3</t>
  </si>
  <si>
    <t>ARHGAP18</t>
  </si>
  <si>
    <t>Q9UGI8</t>
  </si>
  <si>
    <t>Testin OS=Homo sapiens OX=9606 GN=TES PE=1 SV=1</t>
  </si>
  <si>
    <t>TES</t>
  </si>
  <si>
    <t>A1A5B4</t>
  </si>
  <si>
    <t>Anoctamin-9 OS=Homo sapiens OX=9606 GN=ANO9 PE=1 SV=3</t>
  </si>
  <si>
    <t>ANO9</t>
  </si>
  <si>
    <t>P21926</t>
  </si>
  <si>
    <t>CD9 antigen OS=Homo sapiens OX=9606 GN=CD9 PE=1 SV=4</t>
  </si>
  <si>
    <t>CD9</t>
  </si>
  <si>
    <t>P78560</t>
  </si>
  <si>
    <t>Death domain-containing protein CRADD OS=Homo sapiens OX=9606 GN=CRADD PE=1 SV=1</t>
  </si>
  <si>
    <t>CRADD</t>
  </si>
  <si>
    <t>Q8N3R9</t>
  </si>
  <si>
    <t>MAGUK p55 subfamily member 5 OS=Homo sapiens OX=9606 GN=MPP5 PE=1 SV=3</t>
  </si>
  <si>
    <t>MPP5</t>
  </si>
  <si>
    <t>Q9UM22</t>
  </si>
  <si>
    <t>Mammalian ependymin-related protein 1 OS=Homo sapiens OX=9606 GN=EPDR1 PE=1 SV=2</t>
  </si>
  <si>
    <t>EPDR1</t>
  </si>
  <si>
    <t>Q8NHP8</t>
  </si>
  <si>
    <t>Putative phospholipase B-like 2 OS=Homo sapiens OX=9606 GN=PLBD2 PE=1 SV=2</t>
  </si>
  <si>
    <t>PLBD2</t>
  </si>
  <si>
    <t>O75410</t>
  </si>
  <si>
    <t>Transforming acidic coiled-coil-containing protein 1 OS=Homo sapiens OX=9606 GN=TACC1 PE=1 SV=2</t>
  </si>
  <si>
    <t>TACC1</t>
  </si>
  <si>
    <t>Q06187</t>
  </si>
  <si>
    <t>Tyrosine-protein kinase BTK OS=Homo sapiens OX=9606 GN=BTK PE=1 SV=3</t>
  </si>
  <si>
    <t>BTK</t>
  </si>
  <si>
    <t>Q13190</t>
  </si>
  <si>
    <t>Syntaxin-5 OS=Homo sapiens OX=9606 GN=STX5 PE=1 SV=2</t>
  </si>
  <si>
    <t>STX5</t>
  </si>
  <si>
    <t>Q8IWL3</t>
  </si>
  <si>
    <t>Iron-sulfur cluster co-chaperone protein HscB OS=Homo sapiens OX=9606 GN=HSCB PE=1 SV=3</t>
  </si>
  <si>
    <t>HSCB</t>
  </si>
  <si>
    <t>P07900</t>
  </si>
  <si>
    <t>Heat shock protein HSP 90-alpha OS=Homo sapiens OX=9606 GN=HSP90AA1 PE=1 SV=5</t>
  </si>
  <si>
    <t>HSP90AA1</t>
  </si>
  <si>
    <t>P31947</t>
  </si>
  <si>
    <t>14-3-3 protein sigma OS=Homo sapiens OX=9606 GN=SFN PE=1 SV=1</t>
  </si>
  <si>
    <t>SFN</t>
  </si>
  <si>
    <t>Q6FIF0</t>
  </si>
  <si>
    <t>AN1-type zinc finger protein 6 OS=Homo sapiens OX=9606 GN=ZFAND6 PE=1 SV=2</t>
  </si>
  <si>
    <t>ZFAND6</t>
  </si>
  <si>
    <t>O00165</t>
  </si>
  <si>
    <t>HCLS1-associated protein X-1 OS=Homo sapiens OX=9606 GN=HAX1 PE=1 SV=2</t>
  </si>
  <si>
    <t>HAX1</t>
  </si>
  <si>
    <t>Q9UHN1</t>
  </si>
  <si>
    <t>DNA polymerase subunit gamma-2, mitochondrial OS=Homo sapiens OX=9606 GN=POLG2 PE=1 SV=1</t>
  </si>
  <si>
    <t>POLG2</t>
  </si>
  <si>
    <t>Q04837</t>
  </si>
  <si>
    <t>Single-stranded DNA-binding protein, mitochondrial OS=Homo sapiens OX=9606 GN=SSBP1 PE=1 SV=1</t>
  </si>
  <si>
    <t>SSBP1</t>
  </si>
  <si>
    <t>Q15363</t>
  </si>
  <si>
    <t>Transmembrane emp24 domain-containing protein 2 OS=Homo sapiens OX=9606 GN=TMED2 PE=1 SV=1</t>
  </si>
  <si>
    <t>TMED2</t>
  </si>
  <si>
    <t>Q9UBV8</t>
  </si>
  <si>
    <t>Peflin OS=Homo sapiens OX=9606 GN=PEF1 PE=1 SV=1</t>
  </si>
  <si>
    <t>PEF1</t>
  </si>
  <si>
    <t>Q9UH62</t>
  </si>
  <si>
    <t>Armadillo repeat-containing X-linked protein 3 OS=Homo sapiens OX=9606 GN=ARMCX3 PE=1 SV=1</t>
  </si>
  <si>
    <t>ARMCX3</t>
  </si>
  <si>
    <t>P14927</t>
  </si>
  <si>
    <t>Cytochrome b-c1 complex subunit 7 OS=Homo sapiens OX=9606 GN=UQCRB PE=1 SV=2</t>
  </si>
  <si>
    <t>UQCRB</t>
  </si>
  <si>
    <t>P48723</t>
  </si>
  <si>
    <t>Heat shock 70 kDa protein 13 OS=Homo sapiens OX=9606 GN=HSPA13 PE=1 SV=1</t>
  </si>
  <si>
    <t>HSPA13</t>
  </si>
  <si>
    <t>Q99828</t>
  </si>
  <si>
    <t>Calcium and integrin-binding protein 1 OS=Homo sapiens OX=9606 GN=CIB1 PE=1 SV=4</t>
  </si>
  <si>
    <t>CIB1</t>
  </si>
  <si>
    <t>O60763</t>
  </si>
  <si>
    <t>General vesicular transport factor p115 OS=Homo sapiens OX=9606 GN=USO1 PE=1 SV=2</t>
  </si>
  <si>
    <t>USO1</t>
  </si>
  <si>
    <t>Q15185</t>
  </si>
  <si>
    <t>Prostaglandin E synthase 3 OS=Homo sapiens OX=9606 GN=PTGES3 PE=1 SV=1</t>
  </si>
  <si>
    <t>PTGES3</t>
  </si>
  <si>
    <t>Q96T21</t>
  </si>
  <si>
    <t>Selenocysteine insertion sequence-binding protein 2 OS=Homo sapiens OX=9606 GN=SECISBP2 PE=1 SV=2</t>
  </si>
  <si>
    <t>SECISBP2</t>
  </si>
  <si>
    <t>Q07065</t>
  </si>
  <si>
    <t>Cytoskeleton-associated protein 4 OS=Homo sapiens OX=9606 GN=CKAP4 PE=1 SV=2</t>
  </si>
  <si>
    <t>CKAP4</t>
  </si>
  <si>
    <t>Q14534</t>
  </si>
  <si>
    <t>Squalene monooxygenase OS=Homo sapiens OX=9606 GN=SQLE PE=1 SV=3</t>
  </si>
  <si>
    <t>SQLE</t>
  </si>
  <si>
    <t>Q99653</t>
  </si>
  <si>
    <t>Calcineurin B homologous protein 1 OS=Homo sapiens OX=9606 GN=CHP1 PE=1 SV=3</t>
  </si>
  <si>
    <t>CHP1</t>
  </si>
  <si>
    <t>P40616</t>
  </si>
  <si>
    <t>ADP-ribosylation factor-like protein 1 OS=Homo sapiens OX=9606 GN=ARL1 PE=1 SV=1</t>
  </si>
  <si>
    <t>ARL1</t>
  </si>
  <si>
    <t>P52815</t>
  </si>
  <si>
    <t>39S ribosomal protein L12, mitochondrial OS=Homo sapiens OX=9606 GN=MRPL12 PE=1 SV=2</t>
  </si>
  <si>
    <t>MRPL12</t>
  </si>
  <si>
    <t>P30622</t>
  </si>
  <si>
    <t>CAP-Gly domain-containing linker protein 1 OS=Homo sapiens OX=9606 GN=CLIP1 PE=1 SV=2</t>
  </si>
  <si>
    <t>CLIP1</t>
  </si>
  <si>
    <t>Q96FN4</t>
  </si>
  <si>
    <t>Copine-2 OS=Homo sapiens OX=9606 GN=CPNE2 PE=1 SV=3</t>
  </si>
  <si>
    <t>CPNE2</t>
  </si>
  <si>
    <t>Q99614</t>
  </si>
  <si>
    <t>Tetratricopeptide repeat protein 1 OS=Homo sapiens OX=9606 GN=TTC1 PE=1 SV=1</t>
  </si>
  <si>
    <t>TTC1</t>
  </si>
  <si>
    <t>Q13243</t>
  </si>
  <si>
    <t>Serine/arginine-rich splicing factor 5 OS=Homo sapiens OX=9606 GN=SRSF5 PE=1 SV=1</t>
  </si>
  <si>
    <t>SRSF5</t>
  </si>
  <si>
    <t>Q86V88</t>
  </si>
  <si>
    <t>Magnesium-dependent phosphatase 1 OS=Homo sapiens OX=9606 GN=MDP1 PE=1 SV=1</t>
  </si>
  <si>
    <t>MDP1</t>
  </si>
  <si>
    <t>P08236</t>
  </si>
  <si>
    <t>Beta-glucuronidase OS=Homo sapiens OX=9606 GN=GUSB PE=1 SV=2</t>
  </si>
  <si>
    <t>GUSB</t>
  </si>
  <si>
    <t>P23284</t>
  </si>
  <si>
    <t>Peptidyl-prolyl cis-trans isomerase B OS=Homo sapiens OX=9606 GN=PPIB PE=1 SV=2</t>
  </si>
  <si>
    <t>PPIB</t>
  </si>
  <si>
    <t>Q9HCU5</t>
  </si>
  <si>
    <t>Prolactin regulatory element-binding protein OS=Homo sapiens OX=9606 GN=PREB PE=1 SV=2</t>
  </si>
  <si>
    <t>PREB</t>
  </si>
  <si>
    <t>P15924</t>
  </si>
  <si>
    <t>Desmoplakin OS=Homo sapiens OX=9606 GN=DSP PE=1 SV=3</t>
  </si>
  <si>
    <t>DSP</t>
  </si>
  <si>
    <t>Q9UKR5</t>
  </si>
  <si>
    <t>Probable ergosterol biosynthetic protein 28 OS=Homo sapiens OX=9606 GN=ERG28 PE=1 SV=1</t>
  </si>
  <si>
    <t>ERG28</t>
  </si>
  <si>
    <t>O60711</t>
  </si>
  <si>
    <t>Leupaxin OS=Homo sapiens OX=9606 GN=LPXN PE=1 SV=1</t>
  </si>
  <si>
    <t>LPXN</t>
  </si>
  <si>
    <t>Q8N5K1</t>
  </si>
  <si>
    <t>CDGSH iron-sulfur domain-containing protein 2 OS=Homo sapiens OX=9606 GN=CISD2 PE=1 SV=1</t>
  </si>
  <si>
    <t>CISD2</t>
  </si>
  <si>
    <t>O75496</t>
  </si>
  <si>
    <t>Geminin OS=Homo sapiens OX=9606 GN=GMNN PE=1 SV=1</t>
  </si>
  <si>
    <t>GMNN</t>
  </si>
  <si>
    <t>O75787</t>
  </si>
  <si>
    <t>Renin receptor OS=Homo sapiens OX=9606 GN=ATP6AP2 PE=1 SV=2</t>
  </si>
  <si>
    <t>ATP6AP2</t>
  </si>
  <si>
    <t>Q6PCB8</t>
  </si>
  <si>
    <t>Embigin OS=Homo sapiens OX=9606 GN=EMB PE=1 SV=1</t>
  </si>
  <si>
    <t>EMB</t>
  </si>
  <si>
    <t>P17936</t>
  </si>
  <si>
    <t>Insulin-like growth factor-binding protein 3 OS=Homo sapiens OX=9606 GN=IGFBP3 PE=1 SV=2</t>
  </si>
  <si>
    <t>IGFBP3</t>
  </si>
  <si>
    <t>Q9Y2I1</t>
  </si>
  <si>
    <t>Nischarin OS=Homo sapiens OX=9606 GN=NISCH PE=1 SV=3</t>
  </si>
  <si>
    <t>NISCH</t>
  </si>
  <si>
    <t>Q96CM8</t>
  </si>
  <si>
    <t>Medium-chain acyl-CoA ligase ACSF2, mitochondrial OS=Homo sapiens OX=9606 GN=ACSF2 PE=1 SV=2</t>
  </si>
  <si>
    <t>ACSF2</t>
  </si>
  <si>
    <t>Q7Z3J2</t>
  </si>
  <si>
    <t>VPS35 endosomal protein sorting factor-like OS=Homo sapiens OX=9606 GN=VPS35L PE=1 SV=2</t>
  </si>
  <si>
    <t>VPS35L</t>
  </si>
  <si>
    <t>P14649</t>
  </si>
  <si>
    <t>Myosin light chain 6B OS=Homo sapiens OX=9606 GN=MYL6B PE=1 SV=1</t>
  </si>
  <si>
    <t>MYL6B</t>
  </si>
  <si>
    <t>Q8TAD4</t>
  </si>
  <si>
    <t>Zinc transporter 5 OS=Homo sapiens OX=9606 GN=SLC30A5 PE=1 SV=1</t>
  </si>
  <si>
    <t>SLC30A5</t>
  </si>
  <si>
    <t>Q5JSH3</t>
  </si>
  <si>
    <t>WD repeat-containing protein 44 OS=Homo sapiens OX=9606 GN=WDR44 PE=1 SV=1</t>
  </si>
  <si>
    <t>WDR44</t>
  </si>
  <si>
    <t>O43633</t>
  </si>
  <si>
    <t>Charged multivesicular body protein 2a OS=Homo sapiens OX=9606 GN=CHMP2A PE=1 SV=1</t>
  </si>
  <si>
    <t>CHMP2A</t>
  </si>
  <si>
    <t>Q5T8D3</t>
  </si>
  <si>
    <t>Acyl-CoA-binding domain-containing protein 5 OS=Homo sapiens OX=9606 GN=ACBD5 PE=1 SV=1</t>
  </si>
  <si>
    <t>ACBD5</t>
  </si>
  <si>
    <t>Q9HCN8</t>
  </si>
  <si>
    <t>Stromal cell-derived factor 2-like protein 1 OS=Homo sapiens OX=9606 GN=SDF2L1 PE=1 SV=2</t>
  </si>
  <si>
    <t>SDF2L1</t>
  </si>
  <si>
    <t>O95260</t>
  </si>
  <si>
    <t>Arginyl-tRNA--protein transferase 1 OS=Homo sapiens OX=9606 GN=ATE1 PE=1 SV=2</t>
  </si>
  <si>
    <t>ATE1</t>
  </si>
  <si>
    <t>O00182</t>
  </si>
  <si>
    <t>Galectin-9 OS=Homo sapiens OX=9606 GN=LGALS9 PE=1 SV=2</t>
  </si>
  <si>
    <t>LGALS9</t>
  </si>
  <si>
    <t>P50749</t>
  </si>
  <si>
    <t>Ras association domain-containing protein 2 OS=Homo sapiens OX=9606 GN=RASSF2 PE=1 SV=1</t>
  </si>
  <si>
    <t>RASSF2</t>
  </si>
  <si>
    <t>Q8IV36</t>
  </si>
  <si>
    <t>Protein HID1 OS=Homo sapiens OX=9606 GN=HID1 PE=1 SV=1</t>
  </si>
  <si>
    <t>HID1</t>
  </si>
  <si>
    <t>Q8NFH8</t>
  </si>
  <si>
    <t>RalBP1-associated Eps domain-containing protein 2 OS=Homo sapiens OX=9606 GN=REPS2 PE=1 SV=2</t>
  </si>
  <si>
    <t>REPS2</t>
  </si>
  <si>
    <t>Q02809</t>
  </si>
  <si>
    <t>Procollagen-lysine,2-oxoglutarate 5-dioxygenase 1 OS=Homo sapiens OX=9606 GN=PLOD1 PE=1 SV=2</t>
  </si>
  <si>
    <t>PLOD1</t>
  </si>
  <si>
    <t>O14949</t>
  </si>
  <si>
    <t>Cytochrome b-c1 complex subunit 8 OS=Homo sapiens OX=9606 GN=UQCRQ PE=1 SV=4</t>
  </si>
  <si>
    <t>UQCRQ</t>
  </si>
  <si>
    <t>P04233</t>
  </si>
  <si>
    <t>HLA class II histocompatibility antigen gamma chain OS=Homo sapiens OX=9606 GN=CD74 PE=1 SV=3</t>
  </si>
  <si>
    <t>CD74</t>
  </si>
  <si>
    <t>Q02127</t>
  </si>
  <si>
    <t>Dihydroorotate dehydrogenase (quinone), mitochondrial OS=Homo sapiens OX=9606 GN=DHODH PE=1 SV=3</t>
  </si>
  <si>
    <t>DHODH</t>
  </si>
  <si>
    <t>Q8TCJ2</t>
  </si>
  <si>
    <t>Dolichyl-diphosphooligosaccharide--protein glycosyltransferase subunit STT3B OS=Homo sapiens OX=9606 GN=STT3B PE=1 SV=1</t>
  </si>
  <si>
    <t>STT3B</t>
  </si>
  <si>
    <t>P49591</t>
  </si>
  <si>
    <t>Serine--tRNA ligase, cytoplasmic OS=Homo sapiens OX=9606 GN=SARS PE=1 SV=3</t>
  </si>
  <si>
    <t>SARS</t>
  </si>
  <si>
    <t>O95197</t>
  </si>
  <si>
    <t>Reticulon-3 OS=Homo sapiens OX=9606 GN=RTN3 PE=1 SV=2</t>
  </si>
  <si>
    <t>RTN3</t>
  </si>
  <si>
    <t>Q15800</t>
  </si>
  <si>
    <t>Methylsterol monooxygenase 1 OS=Homo sapiens OX=9606 GN=MSMO1 PE=1 SV=1</t>
  </si>
  <si>
    <t>MSMO1</t>
  </si>
  <si>
    <t>Q96AG4</t>
  </si>
  <si>
    <t>Leucine-rich repeat-containing protein 59 OS=Homo sapiens OX=9606 GN=LRRC59 PE=1 SV=1</t>
  </si>
  <si>
    <t>LRRC59</t>
  </si>
  <si>
    <t>Q9H0X4</t>
  </si>
  <si>
    <t>Protein FAM234A OS=Homo sapiens OX=9606 GN=FAM234A PE=1 SV=1</t>
  </si>
  <si>
    <t>FAM234A</t>
  </si>
  <si>
    <t>Q9UGY1</t>
  </si>
  <si>
    <t>Nucleolar protein 12 OS=Homo sapiens OX=9606 GN=NOL12 PE=1 SV=1</t>
  </si>
  <si>
    <t>NOL12</t>
  </si>
  <si>
    <t>Q8IYW5</t>
  </si>
  <si>
    <t>E3 ubiquitin-protein ligase RNF168 OS=Homo sapiens OX=9606 GN=RNF168 PE=1 SV=1</t>
  </si>
  <si>
    <t>RNF168</t>
  </si>
  <si>
    <t>Q9BUV8</t>
  </si>
  <si>
    <t>Uncharacterized protein RAB5IF OS=Homo sapiens OX=9606 GN=RAB5IF PE=2 SV=1</t>
  </si>
  <si>
    <t>RAB5IF</t>
  </si>
  <si>
    <t>Q12873</t>
  </si>
  <si>
    <t>Chromodomain-helicase-DNA-binding protein 3 OS=Homo sapiens OX=9606 GN=CHD3 PE=1 SV=3</t>
  </si>
  <si>
    <t>CHD3</t>
  </si>
  <si>
    <t>Q9H074</t>
  </si>
  <si>
    <t>Polyadenylate-binding protein-interacting protein 1 OS=Homo sapiens OX=9606 GN=PAIP1 PE=1 SV=1</t>
  </si>
  <si>
    <t>PAIP1</t>
  </si>
  <si>
    <t>Q9BTT0</t>
  </si>
  <si>
    <t>Acidic leucine-rich nuclear phosphoprotein 32 family member E OS=Homo sapiens OX=9606 GN=ANP32E PE=1 SV=1</t>
  </si>
  <si>
    <t>ANP32E</t>
  </si>
  <si>
    <t>Q14789</t>
  </si>
  <si>
    <t>Golgin subfamily B member 1 OS=Homo sapiens OX=9606 GN=GOLGB1 PE=1 SV=2</t>
  </si>
  <si>
    <t>GOLGB1</t>
  </si>
  <si>
    <t>Q6V1X1</t>
  </si>
  <si>
    <t>Dipeptidyl peptidase 8 OS=Homo sapiens OX=9606 GN=DPP8 PE=1 SV=1</t>
  </si>
  <si>
    <t>DPP8</t>
  </si>
  <si>
    <t>Q8IW45</t>
  </si>
  <si>
    <t>ATP-dependent (S)-NAD(P)H-hydrate dehydratase OS=Homo sapiens OX=9606 GN=NAXD PE=1 SV=1</t>
  </si>
  <si>
    <t>NAXD</t>
  </si>
  <si>
    <t>P02788</t>
  </si>
  <si>
    <t>Lactotransferrin OS=Homo sapiens OX=9606 GN=LTF PE=1 SV=6</t>
  </si>
  <si>
    <t>LTF</t>
  </si>
  <si>
    <t>Q8WUW1</t>
  </si>
  <si>
    <t>Protein BRICK1 OS=Homo sapiens OX=9606 GN=BRK1 PE=1 SV=1</t>
  </si>
  <si>
    <t>BRK1</t>
  </si>
  <si>
    <t>Q96DZ1</t>
  </si>
  <si>
    <t>Endoplasmic reticulum lectin 1 OS=Homo sapiens OX=9606 GN=ERLEC1 PE=1 SV=1</t>
  </si>
  <si>
    <t>ERLEC1</t>
  </si>
  <si>
    <t>Q86Y82</t>
  </si>
  <si>
    <t>Syntaxin-12 OS=Homo sapiens OX=9606 GN=STX12 PE=1 SV=1</t>
  </si>
  <si>
    <t>STX12</t>
  </si>
  <si>
    <t>Q86XZ4</t>
  </si>
  <si>
    <t>Spermatogenesis-associated serine-rich protein 2 OS=Homo sapiens OX=9606 GN=SPATS2 PE=1 SV=1</t>
  </si>
  <si>
    <t>SPATS2</t>
  </si>
  <si>
    <t>Q5JS37</t>
  </si>
  <si>
    <t>NHL repeat-containing protein 3 OS=Homo sapiens OX=9606 GN=NHLRC3 PE=2 SV=1</t>
  </si>
  <si>
    <t>NHLRC3</t>
  </si>
  <si>
    <t>Q96MW1</t>
  </si>
  <si>
    <t>Coiled-coil domain-containing protein 43 OS=Homo sapiens OX=9606 GN=CCDC43 PE=1 SV=2</t>
  </si>
  <si>
    <t>CCDC43</t>
  </si>
  <si>
    <t>Q6UXH1</t>
  </si>
  <si>
    <t>Protein disulfide isomerase CRELD2 OS=Homo sapiens OX=9606 GN=CRELD2 PE=1 SV=1</t>
  </si>
  <si>
    <t>CRELD2</t>
  </si>
  <si>
    <t>P13498</t>
  </si>
  <si>
    <t>Cytochrome b-245 light chain OS=Homo sapiens OX=9606 GN=CYBA PE=1 SV=3</t>
  </si>
  <si>
    <t>CYBA</t>
  </si>
  <si>
    <t>Q8IXJ6</t>
  </si>
  <si>
    <t>NAD-dependent protein deacetylase sirtuin-2 OS=Homo sapiens OX=9606 GN=SIRT2 PE=1 SV=2</t>
  </si>
  <si>
    <t>SIRT2</t>
  </si>
  <si>
    <t>Q96B77</t>
  </si>
  <si>
    <t>Transmembrane protein 186 OS=Homo sapiens OX=9606 GN=TMEM186 PE=2 SV=1</t>
  </si>
  <si>
    <t>TMEM186</t>
  </si>
  <si>
    <t>Q86UE4</t>
  </si>
  <si>
    <t>Protein LYRIC OS=Homo sapiens OX=9606 GN=MTDH PE=1 SV=2</t>
  </si>
  <si>
    <t>MTDH</t>
  </si>
  <si>
    <t>Q9Y6M7</t>
  </si>
  <si>
    <t>Sodium bicarbonate cotransporter 3 OS=Homo sapiens OX=9606 GN=SLC4A7 PE=1 SV=2</t>
  </si>
  <si>
    <t>SLC4A7</t>
  </si>
  <si>
    <t>Q92685</t>
  </si>
  <si>
    <t>Dol-P-Man:Man(5)GlcNAc(2)-PP-Dol alpha-1,3-mannosyltransferase OS=Homo sapiens OX=9606 GN=ALG3 PE=1 SV=1</t>
  </si>
  <si>
    <t>ALG3</t>
  </si>
  <si>
    <t>P62256</t>
  </si>
  <si>
    <t>Ubiquitin-conjugating enzyme E2 H OS=Homo sapiens OX=9606 GN=UBE2H PE=1 SV=1</t>
  </si>
  <si>
    <t>UBE2H</t>
  </si>
  <si>
    <t>P14314</t>
  </si>
  <si>
    <t>Glucosidase 2 subunit beta OS=Homo sapiens OX=9606 GN=PRKCSH PE=1 SV=2</t>
  </si>
  <si>
    <t>PRKCSH</t>
  </si>
  <si>
    <t>Q8WV28</t>
  </si>
  <si>
    <t>B-cell linker protein OS=Homo sapiens OX=9606 GN=BLNK PE=1 SV=2</t>
  </si>
  <si>
    <t>BLNK</t>
  </si>
  <si>
    <t>Q9UBV2</t>
  </si>
  <si>
    <t>Protein sel-1 homolog 1 OS=Homo sapiens OX=9606 GN=SEL1L PE=1 SV=3</t>
  </si>
  <si>
    <t>SEL1L</t>
  </si>
  <si>
    <t>Q9P0B6</t>
  </si>
  <si>
    <t>Coiled-coil domain-containing protein 167 OS=Homo sapiens OX=9606 GN=CCDC167 PE=1 SV=2</t>
  </si>
  <si>
    <t>CCDC167</t>
  </si>
  <si>
    <t>Q8IWT6</t>
  </si>
  <si>
    <t>Volume-regulated anion channel subunit LRRC8A OS=Homo sapiens OX=9606 GN=LRRC8A PE=1 SV=1</t>
  </si>
  <si>
    <t>LRRC8A</t>
  </si>
  <si>
    <t>Q5SXM8</t>
  </si>
  <si>
    <t>DNL-type zinc finger protein OS=Homo sapiens OX=9606 GN=DNLZ PE=1 SV=1</t>
  </si>
  <si>
    <t>DNLZ</t>
  </si>
  <si>
    <t>P10412</t>
  </si>
  <si>
    <t>Histone H1.4 OS=Homo sapiens OX=9606 GN=H1-4 PE=1 SV=2</t>
  </si>
  <si>
    <t>H1-4</t>
  </si>
  <si>
    <t>Q9BV73</t>
  </si>
  <si>
    <t>Centrosome-associated protein CEP250 OS=Homo sapiens OX=9606 GN=CEP250 PE=1 SV=2</t>
  </si>
  <si>
    <t>CEP250</t>
  </si>
  <si>
    <t>P49257</t>
  </si>
  <si>
    <t>Protein ERGIC-53 OS=Homo sapiens OX=9606 GN=LMAN1 PE=1 SV=2</t>
  </si>
  <si>
    <t>LMAN1</t>
  </si>
  <si>
    <t>Q8N5H7</t>
  </si>
  <si>
    <t>SH2 domain-containing protein 3C OS=Homo sapiens OX=9606 GN=SH2D3C PE=1 SV=1</t>
  </si>
  <si>
    <t>SH2D3C</t>
  </si>
  <si>
    <t>Q9Y3D7</t>
  </si>
  <si>
    <t>Mitochondrial import inner membrane translocase subunit TIM16 OS=Homo sapiens OX=9606 GN=PAM16 PE=1 SV=2</t>
  </si>
  <si>
    <t>PAM16</t>
  </si>
  <si>
    <t>P62805</t>
  </si>
  <si>
    <t>Histone H4 OS=Homo sapiens OX=9606 GN=H4C1 PE=1 SV=2</t>
  </si>
  <si>
    <t>H4C1</t>
  </si>
  <si>
    <t>Q13438</t>
  </si>
  <si>
    <t>Protein OS-9 OS=Homo sapiens OX=9606 GN=OS9 PE=1 SV=1</t>
  </si>
  <si>
    <t>OS9</t>
  </si>
  <si>
    <t>P82094</t>
  </si>
  <si>
    <t>TATA element modulatory factor OS=Homo sapiens OX=9606 GN=TMF1 PE=1 SV=2</t>
  </si>
  <si>
    <t>TMF1</t>
  </si>
  <si>
    <t>Q9BZF1</t>
  </si>
  <si>
    <t>Oxysterol-binding protein-related protein 8 OS=Homo sapiens OX=9606 GN=OSBPL8 PE=1 SV=3</t>
  </si>
  <si>
    <t>OSBPL8</t>
  </si>
  <si>
    <t>Q8N138</t>
  </si>
  <si>
    <t>ORM1-like protein 3 OS=Homo sapiens OX=9606 GN=ORMDL3 PE=1 SV=1</t>
  </si>
  <si>
    <t>ORMDL3</t>
  </si>
  <si>
    <t>Q96G97</t>
  </si>
  <si>
    <t>Seipin OS=Homo sapiens OX=9606 GN=BSCL2 PE=1 SV=3</t>
  </si>
  <si>
    <t>BSCL2</t>
  </si>
  <si>
    <t>Q9H2H9</t>
  </si>
  <si>
    <t>Sodium-coupled neutral amino acid transporter 1 OS=Homo sapiens OX=9606 GN=SLC38A1 PE=1 SV=1</t>
  </si>
  <si>
    <t>SLC38A1</t>
  </si>
  <si>
    <t>Q9UDY4</t>
  </si>
  <si>
    <t>DnaJ homolog subfamily B member 4 OS=Homo sapiens OX=9606 GN=DNAJB4 PE=1 SV=1</t>
  </si>
  <si>
    <t>DNAJB4</t>
  </si>
  <si>
    <t>Q9HDC9</t>
  </si>
  <si>
    <t>Adipocyte plasma membrane-associated protein OS=Homo sapiens OX=9606 GN=APMAP PE=1 SV=2</t>
  </si>
  <si>
    <t>APMAP</t>
  </si>
  <si>
    <t>Q9H6K1</t>
  </si>
  <si>
    <t>Protein ILRUN OS=Homo sapiens OX=9606 GN=ILRUN PE=1 SV=2</t>
  </si>
  <si>
    <t>ILRUN</t>
  </si>
  <si>
    <t>Q7Z7H5</t>
  </si>
  <si>
    <t>Transmembrane emp24 domain-containing protein 4 OS=Homo sapiens OX=9606 GN=TMED4 PE=1 SV=1</t>
  </si>
  <si>
    <t>TMED4</t>
  </si>
  <si>
    <t>P35222</t>
  </si>
  <si>
    <t>Catenin beta-1 OS=Homo sapiens OX=9606 GN=CTNNB1 PE=1 SV=1</t>
  </si>
  <si>
    <t>CTNNB1</t>
  </si>
  <si>
    <t>P19397</t>
  </si>
  <si>
    <t>Leukocyte surface antigen CD53 OS=Homo sapiens OX=9606 GN=CD53 PE=1 SV=1</t>
  </si>
  <si>
    <t>CD53</t>
  </si>
  <si>
    <t>Q15006</t>
  </si>
  <si>
    <t>ER membrane protein complex subunit 2 OS=Homo sapiens OX=9606 GN=EMC2 PE=1 SV=1</t>
  </si>
  <si>
    <t>EMC2</t>
  </si>
  <si>
    <t>Q9NUL5</t>
  </si>
  <si>
    <t>Shiftless antiviral inhibitor of ribosomal frameshifting protein OS=Homo sapiens OX=9606 GN=SHFL PE=1 SV=2</t>
  </si>
  <si>
    <t>SHFL</t>
  </si>
  <si>
    <t>Q86SZ2</t>
  </si>
  <si>
    <t>Trafficking protein particle complex subunit 6B OS=Homo sapiens OX=9606 GN=TRAPPC6B PE=1 SV=1</t>
  </si>
  <si>
    <t>TRAPPC6B</t>
  </si>
  <si>
    <t>P62699</t>
  </si>
  <si>
    <t>Protein yippee-like 5 OS=Homo sapiens OX=9606 GN=YPEL5 PE=1 SV=1</t>
  </si>
  <si>
    <t>YPEL5</t>
  </si>
  <si>
    <t>Q9NY12</t>
  </si>
  <si>
    <t>H/ACA ribonucleoprotein complex subunit 1 OS=Homo sapiens OX=9606 GN=GAR1 PE=1 SV=1</t>
  </si>
  <si>
    <t>GAR1</t>
  </si>
  <si>
    <t>P39656</t>
  </si>
  <si>
    <t>Dolichyl-diphosphooligosaccharide--protein glycosyltransferase 48 kDa subunit OS=Homo sapiens OX=9606 GN=DDOST PE=1 SV=4</t>
  </si>
  <si>
    <t>DDOST</t>
  </si>
  <si>
    <t>Q96DA6</t>
  </si>
  <si>
    <t>Mitochondrial import inner membrane translocase subunit TIM14 OS=Homo sapiens OX=9606 GN=DNAJC19 PE=1 SV=3</t>
  </si>
  <si>
    <t>DNAJC19</t>
  </si>
  <si>
    <t>P19634</t>
  </si>
  <si>
    <t>Sodium/hydrogen exchanger 1 OS=Homo sapiens OX=9606 GN=SLC9A1 PE=1 SV=2</t>
  </si>
  <si>
    <t>SLC9A1</t>
  </si>
  <si>
    <t>P41250</t>
  </si>
  <si>
    <t>Glycine--tRNA ligase OS=Homo sapiens OX=9606 GN=GARS1 PE=1 SV=3</t>
  </si>
  <si>
    <t>GARS1</t>
  </si>
  <si>
    <t>O95243</t>
  </si>
  <si>
    <t>Methyl-CpG-binding domain protein 4 OS=Homo sapiens OX=9606 GN=MBD4 PE=1 SV=1</t>
  </si>
  <si>
    <t>MBD4</t>
  </si>
  <si>
    <t>Q68DK7</t>
  </si>
  <si>
    <t>Male-specific lethal 1 homolog OS=Homo sapiens OX=9606 GN=MSL1 PE=1 SV=3</t>
  </si>
  <si>
    <t>MSL1</t>
  </si>
  <si>
    <t>Q10469</t>
  </si>
  <si>
    <t>Alpha-1,6-mannosyl-glycoprotein 2-beta-N-acetylglucosaminyltransferase OS=Homo sapiens OX=9606 GN=MGAT2 PE=1 SV=1</t>
  </si>
  <si>
    <t>MGAT2</t>
  </si>
  <si>
    <t>Q86Y91</t>
  </si>
  <si>
    <t>Kinesin-like protein KIF18B OS=Homo sapiens OX=9606 GN=KIF18B PE=1 SV=4</t>
  </si>
  <si>
    <t>KIF18B</t>
  </si>
  <si>
    <t>Q9Y2V7</t>
  </si>
  <si>
    <t>Conserved oligomeric Golgi complex subunit 6 OS=Homo sapiens OX=9606 GN=COG6 PE=1 SV=2</t>
  </si>
  <si>
    <t>COG6</t>
  </si>
  <si>
    <t>Q9BYC5</t>
  </si>
  <si>
    <t>Alpha-(1,6)-fucosyltransferase OS=Homo sapiens OX=9606 GN=FUT8 PE=1 SV=2</t>
  </si>
  <si>
    <t>FUT8</t>
  </si>
  <si>
    <t>O75427</t>
  </si>
  <si>
    <t>Leucine-rich repeat and calponin homology domain-containing protein 4 OS=Homo sapiens OX=9606 GN=LRCH4 PE=1 SV=2</t>
  </si>
  <si>
    <t>LRCH4</t>
  </si>
  <si>
    <t>Q8WU39</t>
  </si>
  <si>
    <t>Marginal zone B- and B1-cell-specific protein OS=Homo sapiens OX=9606 GN=MZB1 PE=1 SV=1</t>
  </si>
  <si>
    <t>MZB1</t>
  </si>
  <si>
    <t>Q9BVK6</t>
  </si>
  <si>
    <t>Transmembrane emp24 domain-containing protein 9 OS=Homo sapiens OX=9606 GN=TMED9 PE=1 SV=2</t>
  </si>
  <si>
    <t>TMED9</t>
  </si>
  <si>
    <t>P43307</t>
  </si>
  <si>
    <t>Translocon-associated protein subunit alpha OS=Homo sapiens OX=9606 GN=SSR1 PE=1 SV=3</t>
  </si>
  <si>
    <t>SSR1</t>
  </si>
  <si>
    <t>Q92581</t>
  </si>
  <si>
    <t>Sodium/hydrogen exchanger 6 OS=Homo sapiens OX=9606 GN=SLC9A6 PE=1 SV=2</t>
  </si>
  <si>
    <t>SLC9A6</t>
  </si>
  <si>
    <t>Q92598</t>
  </si>
  <si>
    <t>Heat shock protein 105 kDa OS=Homo sapiens OX=9606 GN=HSPH1 PE=1 SV=1</t>
  </si>
  <si>
    <t>HSPH1</t>
  </si>
  <si>
    <t>Q96R06</t>
  </si>
  <si>
    <t>Sperm-associated antigen 5 OS=Homo sapiens OX=9606 GN=SPAG5 PE=1 SV=2</t>
  </si>
  <si>
    <t>SPAG5</t>
  </si>
  <si>
    <t>P08174</t>
  </si>
  <si>
    <t>Complement decay-accelerating factor OS=Homo sapiens OX=9606 GN=CD55 PE=1 SV=4</t>
  </si>
  <si>
    <t>CD55</t>
  </si>
  <si>
    <t>Q92575</t>
  </si>
  <si>
    <t>UBX domain-containing protein 4 OS=Homo sapiens OX=9606 GN=UBXN4 PE=1 SV=2</t>
  </si>
  <si>
    <t>UBXN4</t>
  </si>
  <si>
    <t>P27105</t>
  </si>
  <si>
    <t>Erythrocyte band 7 integral membrane protein OS=Homo sapiens OX=9606 GN=STOM PE=1 SV=3</t>
  </si>
  <si>
    <t>STOM</t>
  </si>
  <si>
    <t>P05204</t>
  </si>
  <si>
    <t>Non-histone chromosomal protein HMG-17 OS=Homo sapiens OX=9606 GN=HMGN2 PE=1 SV=3</t>
  </si>
  <si>
    <t>HMGN2</t>
  </si>
  <si>
    <t>Q9Y608</t>
  </si>
  <si>
    <t>Leucine-rich repeat flightless-interacting protein 2 OS=Homo sapiens OX=9606 GN=LRRFIP2 PE=1 SV=1</t>
  </si>
  <si>
    <t>LRRFIP2</t>
  </si>
  <si>
    <t>Q6PID8</t>
  </si>
  <si>
    <t>Kelch domain-containing protein 10 OS=Homo sapiens OX=9606 GN=KLHDC10 PE=1 SV=1</t>
  </si>
  <si>
    <t>KLHDC10</t>
  </si>
  <si>
    <t>Q9H553</t>
  </si>
  <si>
    <t>Alpha-1,3/1,6-mannosyltransferase ALG2 OS=Homo sapiens OX=9606 GN=ALG2 PE=1 SV=1</t>
  </si>
  <si>
    <t>ALG2</t>
  </si>
  <si>
    <t>Q96G25</t>
  </si>
  <si>
    <t>Mediator of RNA polymerase II transcription subunit 8 OS=Homo sapiens OX=9606 GN=MED8 PE=1 SV=2</t>
  </si>
  <si>
    <t>MED8</t>
  </si>
  <si>
    <t>Q92930</t>
  </si>
  <si>
    <t>Ras-related protein Rab-8B OS=Homo sapiens OX=9606 GN=RAB8B PE=1 SV=2</t>
  </si>
  <si>
    <t>RAB8B</t>
  </si>
  <si>
    <t>Q9UL40</t>
  </si>
  <si>
    <t>Zinc finger protein 346 OS=Homo sapiens OX=9606 GN=ZNF346 PE=1 SV=1</t>
  </si>
  <si>
    <t>ZNF346</t>
  </si>
  <si>
    <t>Q16658</t>
  </si>
  <si>
    <t>Fascin OS=Homo sapiens OX=9606 GN=FSCN1 PE=1 SV=3</t>
  </si>
  <si>
    <t>FSCN1</t>
  </si>
  <si>
    <t>Q8WW59</t>
  </si>
  <si>
    <t>SPRY domain-containing protein 4 OS=Homo sapiens OX=9606 GN=SPRYD4 PE=1 SV=2</t>
  </si>
  <si>
    <t>SPRYD4</t>
  </si>
  <si>
    <t>Q9H0W8</t>
  </si>
  <si>
    <t>Protein SMG9 OS=Homo sapiens OX=9606 GN=SMG9 PE=1 SV=1</t>
  </si>
  <si>
    <t>SMG9</t>
  </si>
  <si>
    <t>O15182</t>
  </si>
  <si>
    <t>Centrin-3 OS=Homo sapiens OX=9606 GN=CETN3 PE=1 SV=2</t>
  </si>
  <si>
    <t>CETN3</t>
  </si>
  <si>
    <t>O76024</t>
  </si>
  <si>
    <t>Wolframin OS=Homo sapiens OX=9606 GN=WFS1 PE=1 SV=2</t>
  </si>
  <si>
    <t>WFS1</t>
  </si>
  <si>
    <t>Q8IYJ3</t>
  </si>
  <si>
    <t>Synaptotagmin-like protein 1 OS=Homo sapiens OX=9606 GN=SYTL1 PE=1 SV=1</t>
  </si>
  <si>
    <t>SYTL1</t>
  </si>
  <si>
    <t>P30040</t>
  </si>
  <si>
    <t>Endoplasmic reticulum resident protein 29 OS=Homo sapiens OX=9606 GN=ERP29 PE=1 SV=4</t>
  </si>
  <si>
    <t>ERP29</t>
  </si>
  <si>
    <t>O95067</t>
  </si>
  <si>
    <t>G2/mitotic-specific cyclin-B2 OS=Homo sapiens OX=9606 GN=CCNB2 PE=1 SV=1</t>
  </si>
  <si>
    <t>CCNB2</t>
  </si>
  <si>
    <t>Q96HD9</t>
  </si>
  <si>
    <t>N-acyl-aromatic-L-amino acid amidohydrolase (carboxylate-forming) OS=Homo sapiens OX=9606 GN=ACY3 PE=1 SV=1</t>
  </si>
  <si>
    <t>ACY3</t>
  </si>
  <si>
    <t>P08195</t>
  </si>
  <si>
    <t>4F2 cell-surface antigen heavy chain OS=Homo sapiens OX=9606 GN=SLC3A2 PE=1 SV=3</t>
  </si>
  <si>
    <t>SLC3A2</t>
  </si>
  <si>
    <t>Q13501</t>
  </si>
  <si>
    <t>Sequestosome-1 OS=Homo sapiens OX=9606 GN=SQSTM1 PE=1 SV=1</t>
  </si>
  <si>
    <t>SQSTM1</t>
  </si>
  <si>
    <t>O43663</t>
  </si>
  <si>
    <t>Protein regulator of cytokinesis 1 OS=Homo sapiens OX=9606 GN=PRC1 PE=1 SV=2</t>
  </si>
  <si>
    <t>PRC1</t>
  </si>
  <si>
    <t>Q08431</t>
  </si>
  <si>
    <t>Lactadherin OS=Homo sapiens OX=9606 GN=MFGE8 PE=1 SV=3</t>
  </si>
  <si>
    <t>MFGE8</t>
  </si>
  <si>
    <t>O00339</t>
  </si>
  <si>
    <t>Matrilin-2 OS=Homo sapiens OX=9606 GN=MATN2 PE=1 SV=4</t>
  </si>
  <si>
    <t>MATN2</t>
  </si>
  <si>
    <t>Q96HD1</t>
  </si>
  <si>
    <t>Protein disulfide isomerase CRELD1 OS=Homo sapiens OX=9606 GN=CRELD1 PE=1 SV=3</t>
  </si>
  <si>
    <t>CRELD1</t>
  </si>
  <si>
    <t>O43852</t>
  </si>
  <si>
    <t>Calumenin OS=Homo sapiens OX=9606 GN=CALU PE=1 SV=2</t>
  </si>
  <si>
    <t>CALU</t>
  </si>
  <si>
    <t>P30101</t>
  </si>
  <si>
    <t>Protein disulfide-isomerase A3 OS=Homo sapiens OX=9606 GN=PDIA3 PE=1 SV=4</t>
  </si>
  <si>
    <t>PDIA3</t>
  </si>
  <si>
    <t>Q01581</t>
  </si>
  <si>
    <t>Hydroxymethylglutaryl-CoA synthase, cytoplasmic OS=Homo sapiens OX=9606 GN=HMGCS1 PE=1 SV=2</t>
  </si>
  <si>
    <t>HMGCS1</t>
  </si>
  <si>
    <t>Q49AM3</t>
  </si>
  <si>
    <t>Tetratricopeptide repeat protein 31 OS=Homo sapiens OX=9606 GN=TTC31 PE=1 SV=3</t>
  </si>
  <si>
    <t>TTC31</t>
  </si>
  <si>
    <t>P60468</t>
  </si>
  <si>
    <t>Protein transport protein Sec61 subunit beta OS=Homo sapiens OX=9606 GN=SEC61B PE=1 SV=2</t>
  </si>
  <si>
    <t>SEC61B</t>
  </si>
  <si>
    <t>P43007</t>
  </si>
  <si>
    <t>Neutral amino acid transporter A OS=Homo sapiens OX=9606 GN=SLC1A4 PE=1 SV=1</t>
  </si>
  <si>
    <t>SLC1A4</t>
  </si>
  <si>
    <t>Q9BQE4</t>
  </si>
  <si>
    <t>Selenoprotein S OS=Homo sapiens OX=9606 GN=SELENOS PE=1 SV=3</t>
  </si>
  <si>
    <t>SELENOS</t>
  </si>
  <si>
    <t>P49761</t>
  </si>
  <si>
    <t>Dual specificity protein kinase CLK3 OS=Homo sapiens OX=9606 GN=CLK3 PE=1 SV=3</t>
  </si>
  <si>
    <t>CLK3</t>
  </si>
  <si>
    <t>P07602</t>
  </si>
  <si>
    <t>Prosaposin OS=Homo sapiens OX=9606 GN=PSAP PE=1 SV=2</t>
  </si>
  <si>
    <t>PSAP</t>
  </si>
  <si>
    <t>Q96DA2</t>
  </si>
  <si>
    <t>Ras-related protein Rab-39B OS=Homo sapiens OX=9606 GN=RAB39B PE=1 SV=1</t>
  </si>
  <si>
    <t>RAB39B</t>
  </si>
  <si>
    <t>Q9NTJ4</t>
  </si>
  <si>
    <t>Alpha-mannosidase 2C1 OS=Homo sapiens OX=9606 GN=MAN2C1 PE=1 SV=1</t>
  </si>
  <si>
    <t>MAN2C1</t>
  </si>
  <si>
    <t>P15104</t>
  </si>
  <si>
    <t>Glutamine synthetase OS=Homo sapiens OX=9606 GN=GLUL PE=1 SV=4</t>
  </si>
  <si>
    <t>GLUL</t>
  </si>
  <si>
    <t>P19878</t>
  </si>
  <si>
    <t>Neutrophil cytosol factor 2 OS=Homo sapiens OX=9606 GN=NCF2 PE=1 SV=2</t>
  </si>
  <si>
    <t>NCF2</t>
  </si>
  <si>
    <t>Q9BVC6</t>
  </si>
  <si>
    <t>Transmembrane protein 109 OS=Homo sapiens OX=9606 GN=TMEM109 PE=1 SV=1</t>
  </si>
  <si>
    <t>TMEM109</t>
  </si>
  <si>
    <t>Q9H019</t>
  </si>
  <si>
    <t>Mitochondrial fission regulator 1-like OS=Homo sapiens OX=9606 GN=MTFR1L PE=1 SV=2</t>
  </si>
  <si>
    <t>MTFR1L</t>
  </si>
  <si>
    <t>Q9NNX1</t>
  </si>
  <si>
    <t>Tuftelin OS=Homo sapiens OX=9606 GN=TUFT1 PE=1 SV=1</t>
  </si>
  <si>
    <t>TUFT1</t>
  </si>
  <si>
    <t>Q15853</t>
  </si>
  <si>
    <t>Upstream stimulatory factor 2 OS=Homo sapiens OX=9606 GN=USF2 PE=1 SV=1</t>
  </si>
  <si>
    <t>USF2</t>
  </si>
  <si>
    <t>Q9BV20</t>
  </si>
  <si>
    <t>Methylthioribose-1-phosphate isomerase OS=Homo sapiens OX=9606 GN=MRI1 PE=1 SV=1</t>
  </si>
  <si>
    <t>MRI1</t>
  </si>
  <si>
    <t>Q96HY6</t>
  </si>
  <si>
    <t>DDRGK domain-containing protein 1 OS=Homo sapiens OX=9606 GN=DDRGK1 PE=1 SV=2</t>
  </si>
  <si>
    <t>DDRGK1</t>
  </si>
  <si>
    <t>Q9NX62</t>
  </si>
  <si>
    <t>Golgi-resident adenosine 3',5'-bisphosphate 3'-phosphatase OS=Homo sapiens OX=9606 GN=IMPAD1 PE=1 SV=1</t>
  </si>
  <si>
    <t>IMPAD1</t>
  </si>
  <si>
    <t>P50402</t>
  </si>
  <si>
    <t>Emerin OS=Homo sapiens OX=9606 GN=EMD PE=1 SV=1</t>
  </si>
  <si>
    <t>EMD</t>
  </si>
  <si>
    <t>Q92520</t>
  </si>
  <si>
    <t>Protein FAM3C OS=Homo sapiens OX=9606 GN=FAM3C PE=1 SV=1</t>
  </si>
  <si>
    <t>FAM3C</t>
  </si>
  <si>
    <t>O00461</t>
  </si>
  <si>
    <t>Golgi integral membrane protein 4 OS=Homo sapiens OX=9606 GN=GOLIM4 PE=1 SV=1</t>
  </si>
  <si>
    <t>GOLIM4</t>
  </si>
  <si>
    <t>Q13901</t>
  </si>
  <si>
    <t>Nuclear nucleic acid-binding protein C1D OS=Homo sapiens OX=9606 GN=C1D PE=1 SV=1</t>
  </si>
  <si>
    <t>C1D</t>
  </si>
  <si>
    <t>Q15904</t>
  </si>
  <si>
    <t>V-type proton ATPase subunit S1 OS=Homo sapiens OX=9606 GN=ATP6AP1 PE=1 SV=2</t>
  </si>
  <si>
    <t>ATP6AP1</t>
  </si>
  <si>
    <t>P00747</t>
  </si>
  <si>
    <t>Plasminogen OS=Homo sapiens OX=9606 GN=PLG PE=1 SV=2</t>
  </si>
  <si>
    <t>PLG</t>
  </si>
  <si>
    <t>P02768</t>
  </si>
  <si>
    <t>Serum albumin OS=Homo sapiens OX=9606 GN=ALB PE=1 SV=2</t>
  </si>
  <si>
    <t>ALB</t>
  </si>
  <si>
    <t>Q86SQ9</t>
  </si>
  <si>
    <t>Dehydrodolichyl diphosphate synthase complex subunit DHDDS OS=Homo sapiens OX=9606 GN=DHDDS PE=1 SV=3</t>
  </si>
  <si>
    <t>DHDDS</t>
  </si>
  <si>
    <t>Q8IYA6</t>
  </si>
  <si>
    <t>Cytoskeleton-associated protein 2-like OS=Homo sapiens OX=9606 GN=CKAP2L PE=1 SV=4</t>
  </si>
  <si>
    <t>CKAP2L</t>
  </si>
  <si>
    <t>O75330</t>
  </si>
  <si>
    <t>Hyaluronan mediated motility receptor OS=Homo sapiens OX=9606 GN=HMMR PE=1 SV=2</t>
  </si>
  <si>
    <t>HMMR</t>
  </si>
  <si>
    <t>A0JLT2</t>
  </si>
  <si>
    <t>Mediator of RNA polymerase II transcription subunit 19 OS=Homo sapiens OX=9606 GN=MED19 PE=1 SV=2</t>
  </si>
  <si>
    <t>MED19</t>
  </si>
  <si>
    <t>P62341</t>
  </si>
  <si>
    <t>Thioredoxin reductase-like selenoprotein T OS=Homo sapiens OX=9606 GN=SELENOT PE=1 SV=2</t>
  </si>
  <si>
    <t>SELENOT</t>
  </si>
  <si>
    <t>P07237</t>
  </si>
  <si>
    <t>Protein disulfide-isomerase OS=Homo sapiens OX=9606 GN=P4HB PE=1 SV=3</t>
  </si>
  <si>
    <t>P4HB</t>
  </si>
  <si>
    <t>Q14165</t>
  </si>
  <si>
    <t>Malectin OS=Homo sapiens OX=9606 GN=MLEC PE=1 SV=1</t>
  </si>
  <si>
    <t>MLEC</t>
  </si>
  <si>
    <t>P01008</t>
  </si>
  <si>
    <t>Antithrombin-III OS=Homo sapiens OX=9606 GN=SERPINC1 PE=1 SV=1</t>
  </si>
  <si>
    <t>SERPINC1</t>
  </si>
  <si>
    <t>P49789</t>
  </si>
  <si>
    <t>Bis(5'-adenosyl)-triphosphatase OS=Homo sapiens OX=9606 GN=FHIT PE=1 SV=3</t>
  </si>
  <si>
    <t>FHIT</t>
  </si>
  <si>
    <t>Q9Y2K6</t>
  </si>
  <si>
    <t>Ubiquitin carboxyl-terminal hydrolase 20 OS=Homo sapiens OX=9606 GN=USP20 PE=1 SV=2</t>
  </si>
  <si>
    <t>USP20</t>
  </si>
  <si>
    <t>P55010</t>
  </si>
  <si>
    <t>Eukaryotic translation initiation factor 5 OS=Homo sapiens OX=9606 GN=EIF5 PE=1 SV=2</t>
  </si>
  <si>
    <t>EIF5</t>
  </si>
  <si>
    <t>Q8TCT9</t>
  </si>
  <si>
    <t>Minor histocompatibility antigen H13 OS=Homo sapiens OX=9606 GN=HM13 PE=1 SV=1</t>
  </si>
  <si>
    <t>HM13</t>
  </si>
  <si>
    <t>Q9UI14</t>
  </si>
  <si>
    <t>Prenylated Rab acceptor protein 1 OS=Homo sapiens OX=9606 GN=RABAC1 PE=1 SV=1</t>
  </si>
  <si>
    <t>RABAC1</t>
  </si>
  <si>
    <t>Q8N5F7</t>
  </si>
  <si>
    <t>NF-kappa-B-activating protein OS=Homo sapiens OX=9606 GN=NKAP PE=1 SV=1</t>
  </si>
  <si>
    <t>NKAP</t>
  </si>
  <si>
    <t>P31152</t>
  </si>
  <si>
    <t>Mitogen-activated protein kinase 4 OS=Homo sapiens OX=9606 GN=MAPK4 PE=1 SV=2</t>
  </si>
  <si>
    <t>MAPK4</t>
  </si>
  <si>
    <t>P16083</t>
  </si>
  <si>
    <t>Ribosyldihydronicotinamide dehydrogenase [quinone] OS=Homo sapiens OX=9606 GN=NQO2 PE=1 SV=5</t>
  </si>
  <si>
    <t>NQO2</t>
  </si>
  <si>
    <t>P31641</t>
  </si>
  <si>
    <t>Sodium- and chloride-dependent taurine transporter OS=Homo sapiens OX=9606 GN=SLC6A6 PE=1 SV=2</t>
  </si>
  <si>
    <t>SLC6A6</t>
  </si>
  <si>
    <t>P61129</t>
  </si>
  <si>
    <t>Zinc finger CCCH domain-containing protein 6 OS=Homo sapiens OX=9606 GN=ZC3H6 PE=1 SV=2</t>
  </si>
  <si>
    <t>ZC3H6</t>
  </si>
  <si>
    <t>Q9UER7</t>
  </si>
  <si>
    <t>Death domain-associated protein 6 OS=Homo sapiens OX=9606 GN=DAXX PE=1 SV=2</t>
  </si>
  <si>
    <t>DAXX</t>
  </si>
  <si>
    <t>Q14596</t>
  </si>
  <si>
    <t>Next to BRCA1 gene 1 protein OS=Homo sapiens OX=9606 GN=NBR1 PE=1 SV=3</t>
  </si>
  <si>
    <t>NBR1</t>
  </si>
  <si>
    <t>Q8WTV0</t>
  </si>
  <si>
    <t>Scavenger receptor class B member 1 OS=Homo sapiens OX=9606 GN=SCARB1 PE=1 SV=1</t>
  </si>
  <si>
    <t>SCARB1</t>
  </si>
  <si>
    <t>Q9UEY8</t>
  </si>
  <si>
    <t>Gamma-adducin OS=Homo sapiens OX=9606 GN=ADD3 PE=1 SV=1</t>
  </si>
  <si>
    <t>ADD3</t>
  </si>
  <si>
    <t>O95445</t>
  </si>
  <si>
    <t>Apolipoprotein M OS=Homo sapiens OX=9606 GN=APOM PE=1 SV=2</t>
  </si>
  <si>
    <t>APOM</t>
  </si>
  <si>
    <t>Q8TCD5</t>
  </si>
  <si>
    <t>5'(3')-deoxyribonucleotidase, cytosolic type OS=Homo sapiens OX=9606 GN=NT5C PE=1 SV=2</t>
  </si>
  <si>
    <t>NT5C</t>
  </si>
  <si>
    <t>Q13948</t>
  </si>
  <si>
    <t>Protein CASP OS=Homo sapiens OX=9606 GN=CUX1 PE=1 SV=2</t>
  </si>
  <si>
    <t>Q9Y2R0</t>
  </si>
  <si>
    <t>Cytochrome c oxidase assembly factor 3 homolog, mitochondrial OS=Homo sapiens OX=9606 GN=COA3 PE=1 SV=1</t>
  </si>
  <si>
    <t>COA3</t>
  </si>
  <si>
    <t>P02794</t>
  </si>
  <si>
    <t>Ferritin heavy chain OS=Homo sapiens OX=9606 GN=FTH1 PE=1 SV=2</t>
  </si>
  <si>
    <t>FTH1</t>
  </si>
  <si>
    <t>Q9NZJ5</t>
  </si>
  <si>
    <t>Eukaryotic translation initiation factor 2-alpha kinase 3 OS=Homo sapiens OX=9606 GN=EIF2AK3 PE=1 SV=3</t>
  </si>
  <si>
    <t>EIF2AK3</t>
  </si>
  <si>
    <t>Q9P2D0</t>
  </si>
  <si>
    <t>Inhibitor of Bruton tyrosine kinase OS=Homo sapiens OX=9606 GN=IBTK PE=1 SV=3</t>
  </si>
  <si>
    <t>IBTK</t>
  </si>
  <si>
    <t>O43752</t>
  </si>
  <si>
    <t>Syntaxin-6 OS=Homo sapiens OX=9606 GN=STX6 PE=1 SV=1</t>
  </si>
  <si>
    <t>STX6</t>
  </si>
  <si>
    <t>Q53GA4</t>
  </si>
  <si>
    <t>Pleckstrin homology-like domain family A member 2 OS=Homo sapiens OX=9606 GN=PHLDA2 PE=1 SV=2</t>
  </si>
  <si>
    <t>PHLDA2</t>
  </si>
  <si>
    <t>Q9C0E8</t>
  </si>
  <si>
    <t>Endoplasmic reticulum junction formation protein lunapark OS=Homo sapiens OX=9606 GN=LNPK PE=1 SV=2</t>
  </si>
  <si>
    <t>LNPK</t>
  </si>
  <si>
    <t>Q9H173</t>
  </si>
  <si>
    <t>Nucleotide exchange factor SIL1 OS=Homo sapiens OX=9606 GN=SIL1 PE=1 SV=1</t>
  </si>
  <si>
    <t>SIL1</t>
  </si>
  <si>
    <t>Q9ULM3</t>
  </si>
  <si>
    <t>YEATS domain-containing protein 2 OS=Homo sapiens OX=9606 GN=YEATS2 PE=1 SV=2</t>
  </si>
  <si>
    <t>YEATS2</t>
  </si>
  <si>
    <t>Q14678</t>
  </si>
  <si>
    <t>KN motif and ankyrin repeat domain-containing protein 1 OS=Homo sapiens OX=9606 GN=KANK1 PE=1 SV=3</t>
  </si>
  <si>
    <t>KANK1</t>
  </si>
  <si>
    <t>O75907</t>
  </si>
  <si>
    <t>Diacylglycerol O-acyltransferase 1 OS=Homo sapiens OX=9606 GN=DGAT1 PE=1 SV=2</t>
  </si>
  <si>
    <t>DGAT1</t>
  </si>
  <si>
    <t>Q9NRG7</t>
  </si>
  <si>
    <t>Epimerase family protein SDR39U1 OS=Homo sapiens OX=9606 GN=SDR39U1 PE=1 SV=3</t>
  </si>
  <si>
    <t>SDR39U1</t>
  </si>
  <si>
    <t>Q9BRK5</t>
  </si>
  <si>
    <t>45 kDa calcium-binding protein OS=Homo sapiens OX=9606 GN=SDF4 PE=1 SV=1</t>
  </si>
  <si>
    <t>SDF4</t>
  </si>
  <si>
    <t>Q9UBS4</t>
  </si>
  <si>
    <t>DnaJ homolog subfamily B member 11 OS=Homo sapiens OX=9606 GN=DNAJB11 PE=1 SV=1</t>
  </si>
  <si>
    <t>DNAJB11</t>
  </si>
  <si>
    <t>O75037</t>
  </si>
  <si>
    <t>Kinesin-like protein KIF21B OS=Homo sapiens OX=9606 GN=KIF21B PE=1 SV=2</t>
  </si>
  <si>
    <t>KIF21B</t>
  </si>
  <si>
    <t>Q9H204</t>
  </si>
  <si>
    <t>Mediator of RNA polymerase II transcription subunit 28 OS=Homo sapiens OX=9606 GN=MED28 PE=1 SV=1</t>
  </si>
  <si>
    <t>MED28</t>
  </si>
  <si>
    <t>Q9NRY4</t>
  </si>
  <si>
    <t>Rho GTPase-activating protein 35 OS=Homo sapiens OX=9606 GN=ARHGAP35 PE=1 SV=3</t>
  </si>
  <si>
    <t>ARHGAP35</t>
  </si>
  <si>
    <t>Q9NYM9</t>
  </si>
  <si>
    <t>BET1-like protein OS=Homo sapiens OX=9606 GN=BET1L PE=1 SV=1</t>
  </si>
  <si>
    <t>BET1L</t>
  </si>
  <si>
    <t>Q17RY0</t>
  </si>
  <si>
    <t>Cytoplasmic polyadenylation element-binding protein 4 OS=Homo sapiens OX=9606 GN=CPEB4 PE=1 SV=1</t>
  </si>
  <si>
    <t>CPEB4</t>
  </si>
  <si>
    <t>Q9UDX5</t>
  </si>
  <si>
    <t>Mitochondrial fission process protein 1 OS=Homo sapiens OX=9606 GN=MTFP1 PE=1 SV=1</t>
  </si>
  <si>
    <t>MTFP1</t>
  </si>
  <si>
    <t>Q49AH0</t>
  </si>
  <si>
    <t>Cerebral dopamine neurotrophic factor OS=Homo sapiens OX=9606 GN=CDNF PE=1 SV=2</t>
  </si>
  <si>
    <t>CDNF</t>
  </si>
  <si>
    <t>Q14533</t>
  </si>
  <si>
    <t>Keratin, type II cuticular Hb1 OS=Homo sapiens OX=9606 GN=KRT81 PE=1 SV=3</t>
  </si>
  <si>
    <t>KRT81</t>
  </si>
  <si>
    <t>Q9BQD7</t>
  </si>
  <si>
    <t>Adenine nucleotide translocase lysine N-methyltransferase OS=Homo sapiens OX=9606 GN=ANTKMT PE=1 SV=1</t>
  </si>
  <si>
    <t>ANTKMT</t>
  </si>
  <si>
    <t>Q7Z6M3</t>
  </si>
  <si>
    <t>Allergin-1 OS=Homo sapiens OX=9606 GN=MILR1 PE=1 SV=2</t>
  </si>
  <si>
    <t>MILR1</t>
  </si>
  <si>
    <t>Q96GX5</t>
  </si>
  <si>
    <t>Serine/threonine-protein kinase greatwall OS=Homo sapiens OX=9606 GN=MASTL PE=1 SV=1</t>
  </si>
  <si>
    <t>MASTL</t>
  </si>
  <si>
    <t>P19823</t>
  </si>
  <si>
    <t>Inter-alpha-trypsin inhibitor heavy chain H2 OS=Homo sapiens OX=9606 GN=ITIH2 PE=1 SV=2</t>
  </si>
  <si>
    <t>ITIH2</t>
  </si>
  <si>
    <t>Q8IXW5</t>
  </si>
  <si>
    <t>Putative RNA polymerase II subunit B1 CTD phosphatase RPAP2 OS=Homo sapiens OX=9606 GN=RPAP2 PE=1 SV=1</t>
  </si>
  <si>
    <t>RPAP2</t>
  </si>
  <si>
    <t>P57105</t>
  </si>
  <si>
    <t>Synaptojanin-2-binding protein OS=Homo sapiens OX=9606 GN=SYNJ2BP PE=1 SV=2</t>
  </si>
  <si>
    <t>SYNJ2BP</t>
  </si>
  <si>
    <t>Q8WUD1</t>
  </si>
  <si>
    <t>Ras-related protein Rab-2B OS=Homo sapiens OX=9606 GN=RAB2B PE=1 SV=1</t>
  </si>
  <si>
    <t>RAB2B</t>
  </si>
  <si>
    <t>Q9Y5Y2</t>
  </si>
  <si>
    <t>Cytosolic Fe-S cluster assembly factor NUBP2 OS=Homo sapiens OX=9606 GN=NUBP2 PE=1 SV=1</t>
  </si>
  <si>
    <t>NUBP2</t>
  </si>
  <si>
    <t>Q53EZ4</t>
  </si>
  <si>
    <t>Centrosomal protein of 55 kDa OS=Homo sapiens OX=9606 GN=CEP55 PE=1 SV=3</t>
  </si>
  <si>
    <t>CEP55</t>
  </si>
  <si>
    <t>P00156</t>
  </si>
  <si>
    <t>Cytochrome b OS=Homo sapiens OX=9606 GN=MT-CYB PE=1 SV=2</t>
  </si>
  <si>
    <t>MT-CYB</t>
  </si>
  <si>
    <t>Q8TBP6</t>
  </si>
  <si>
    <t>Solute carrier family 25 member 40 OS=Homo sapiens OX=9606 GN=SLC25A40 PE=1 SV=1</t>
  </si>
  <si>
    <t>SLC25A40</t>
  </si>
  <si>
    <t>Q96AZ6</t>
  </si>
  <si>
    <t>Interferon-stimulated gene 20 kDa protein OS=Homo sapiens OX=9606 GN=ISG20 PE=1 SV=2</t>
  </si>
  <si>
    <t>ISG20</t>
  </si>
  <si>
    <t>Q9H098</t>
  </si>
  <si>
    <t>Protein FAM107B OS=Homo sapiens OX=9606 GN=FAM107B PE=1 SV=1</t>
  </si>
  <si>
    <t>FAM107B</t>
  </si>
  <si>
    <t>P53801</t>
  </si>
  <si>
    <t>Pituitary tumor-transforming gene 1 protein-interacting protein OS=Homo sapiens OX=9606 GN=PTTG1IP PE=1 SV=1</t>
  </si>
  <si>
    <t>PTTG1IP</t>
  </si>
  <si>
    <t>Q9UNL2</t>
  </si>
  <si>
    <t>Translocon-associated protein subunit gamma OS=Homo sapiens OX=9606 GN=SSR3 PE=1 SV=1</t>
  </si>
  <si>
    <t>SSR3</t>
  </si>
  <si>
    <t>Q7Z3E2</t>
  </si>
  <si>
    <t>Coiled-coil domain-containing protein 186 OS=Homo sapiens OX=9606 GN=CCDC186 PE=1 SV=2</t>
  </si>
  <si>
    <t>CCDC186</t>
  </si>
  <si>
    <t>O75880</t>
  </si>
  <si>
    <t>Protein SCO1 homolog, mitochondrial OS=Homo sapiens OX=9606 GN=SCO1 PE=1 SV=1</t>
  </si>
  <si>
    <t>SCO1</t>
  </si>
  <si>
    <t>Q96MT8</t>
  </si>
  <si>
    <t>Centrosomal protein of 63 kDa OS=Homo sapiens OX=9606 GN=CEP63 PE=1 SV=1</t>
  </si>
  <si>
    <t>CEP63</t>
  </si>
  <si>
    <t>Q8NBS9</t>
  </si>
  <si>
    <t>Thioredoxin domain-containing protein 5 OS=Homo sapiens OX=9606 GN=TXNDC5 PE=1 SV=2</t>
  </si>
  <si>
    <t>TXNDC5</t>
  </si>
  <si>
    <t>Q9NW68</t>
  </si>
  <si>
    <t>BSD domain-containing protein 1 OS=Homo sapiens OX=9606 GN=BSDC1 PE=1 SV=1</t>
  </si>
  <si>
    <t>BSDC1</t>
  </si>
  <si>
    <t>P36956</t>
  </si>
  <si>
    <t>Sterol regulatory element-binding protein 1 OS=Homo sapiens OX=9606 GN=SREBF1 PE=1 SV=2</t>
  </si>
  <si>
    <t>SREBF1</t>
  </si>
  <si>
    <t>Q9H4P4</t>
  </si>
  <si>
    <t>E3 ubiquitin-protein ligase NRDP1 OS=Homo sapiens OX=9606 GN=RNF41 PE=1 SV=2</t>
  </si>
  <si>
    <t>RNF41</t>
  </si>
  <si>
    <t>Q13087</t>
  </si>
  <si>
    <t>Protein disulfide-isomerase A2 OS=Homo sapiens OX=9606 GN=PDIA2 PE=1 SV=2</t>
  </si>
  <si>
    <t>PDIA2</t>
  </si>
  <si>
    <t>P09972</t>
  </si>
  <si>
    <t>Fructose-bisphosphate aldolase C OS=Homo sapiens OX=9606 GN=ALDOC PE=1 SV=2</t>
  </si>
  <si>
    <t>ALDOC</t>
  </si>
  <si>
    <t>Q9NP61</t>
  </si>
  <si>
    <t>ADP-ribosylation factor GTPase-activating protein 3 OS=Homo sapiens OX=9606 GN=ARFGAP3 PE=1 SV=1</t>
  </si>
  <si>
    <t>ARFGAP3</t>
  </si>
  <si>
    <t>P22352</t>
  </si>
  <si>
    <t>Glutathione peroxidase 3 OS=Homo sapiens OX=9606 GN=GPX3 PE=1 SV=2</t>
  </si>
  <si>
    <t>GPX3</t>
  </si>
  <si>
    <t>Q9NXS2</t>
  </si>
  <si>
    <t>Glutaminyl-peptide cyclotransferase-like protein OS=Homo sapiens OX=9606 GN=QPCTL PE=1 SV=2</t>
  </si>
  <si>
    <t>QPCTL</t>
  </si>
  <si>
    <t>Q5BKU9</t>
  </si>
  <si>
    <t>Oxidoreductase-like domain-containing protein 1 OS=Homo sapiens OX=9606 GN=OXLD1 PE=2 SV=1</t>
  </si>
  <si>
    <t>OXLD1</t>
  </si>
  <si>
    <t>P14209</t>
  </si>
  <si>
    <t>CD99 antigen OS=Homo sapiens OX=9606 GN=CD99 PE=1 SV=1</t>
  </si>
  <si>
    <t>CD99</t>
  </si>
  <si>
    <t>P27797</t>
  </si>
  <si>
    <t>Calreticulin OS=Homo sapiens OX=9606 GN=CALR PE=1 SV=1</t>
  </si>
  <si>
    <t>CALR</t>
  </si>
  <si>
    <t>P13667</t>
  </si>
  <si>
    <t>Protein disulfide-isomerase A4 OS=Homo sapiens OX=9606 GN=PDIA4 PE=1 SV=2</t>
  </si>
  <si>
    <t>PDIA4</t>
  </si>
  <si>
    <t>Q07817</t>
  </si>
  <si>
    <t>Bcl-2-like protein 1 OS=Homo sapiens OX=9606 GN=BCL2L1 PE=1 SV=1</t>
  </si>
  <si>
    <t>BCL2L1</t>
  </si>
  <si>
    <t>Q9NUM4</t>
  </si>
  <si>
    <t>Transmembrane protein 106B OS=Homo sapiens OX=9606 GN=TMEM106B PE=1 SV=2</t>
  </si>
  <si>
    <t>TMEM106B</t>
  </si>
  <si>
    <t>P14625</t>
  </si>
  <si>
    <t>Endoplasmin OS=Homo sapiens OX=9606 GN=HSP90B1 PE=1 SV=1</t>
  </si>
  <si>
    <t>HSP90B1</t>
  </si>
  <si>
    <t>Q9Y2B0</t>
  </si>
  <si>
    <t>Protein canopy homolog 2 OS=Homo sapiens OX=9606 GN=CNPY2 PE=1 SV=1</t>
  </si>
  <si>
    <t>CNPY2</t>
  </si>
  <si>
    <t>Q15274</t>
  </si>
  <si>
    <t>Nicotinate-nucleotide pyrophosphorylase [carboxylating] OS=Homo sapiens OX=9606 GN=QPRT PE=1 SV=3</t>
  </si>
  <si>
    <t>QPRT</t>
  </si>
  <si>
    <t>O95271</t>
  </si>
  <si>
    <t>Poly [ADP-ribose] polymerase tankyrase-1 OS=Homo sapiens OX=9606 GN=TNKS PE=1 SV=2</t>
  </si>
  <si>
    <t>TNKS</t>
  </si>
  <si>
    <t>P80303</t>
  </si>
  <si>
    <t>Nucleobindin-2 OS=Homo sapiens OX=9606 GN=NUCB2 PE=1 SV=3</t>
  </si>
  <si>
    <t>NUCB2</t>
  </si>
  <si>
    <t>P63096</t>
  </si>
  <si>
    <t>Guanine nucleotide-binding protein G(i) subunit alpha-1 OS=Homo sapiens OX=9606 GN=GNAI1 PE=1 SV=2</t>
  </si>
  <si>
    <t>GNAI1</t>
  </si>
  <si>
    <t>P19532</t>
  </si>
  <si>
    <t>Transcription factor E3 OS=Homo sapiens OX=9606 GN=TFE3 PE=1 SV=4</t>
  </si>
  <si>
    <t>TFE3</t>
  </si>
  <si>
    <t>P04350</t>
  </si>
  <si>
    <t>Tubulin beta-4A chain OS=Homo sapiens OX=9606 GN=TUBB4A PE=1 SV=2</t>
  </si>
  <si>
    <t>TUBB4A</t>
  </si>
  <si>
    <t>Q9Y244</t>
  </si>
  <si>
    <t>Proteasome maturation protein OS=Homo sapiens OX=9606 GN=POMP PE=1 SV=1</t>
  </si>
  <si>
    <t>POMP</t>
  </si>
  <si>
    <t>Q9P0T7</t>
  </si>
  <si>
    <t>Transmembrane protein 9 OS=Homo sapiens OX=9606 GN=TMEM9 PE=1 SV=1</t>
  </si>
  <si>
    <t>TMEM9</t>
  </si>
  <si>
    <t>Q96KC2</t>
  </si>
  <si>
    <t>ADP-ribosylation factor-like protein 5B OS=Homo sapiens OX=9606 GN=ARL5B PE=1 SV=1</t>
  </si>
  <si>
    <t>ARL5B</t>
  </si>
  <si>
    <t>Q96RN5</t>
  </si>
  <si>
    <t>Mediator of RNA polymerase II transcription subunit 15 OS=Homo sapiens OX=9606 GN=MED15 PE=1 SV=2</t>
  </si>
  <si>
    <t>MED15</t>
  </si>
  <si>
    <t>Q9UN19</t>
  </si>
  <si>
    <t>Dual adapter for phosphotyrosine and 3-phosphotyrosine and 3-phosphoinositide OS=Homo sapiens OX=9606 GN=DAPP1 PE=1 SV=1</t>
  </si>
  <si>
    <t>DAPP1</t>
  </si>
  <si>
    <t>Q9H765</t>
  </si>
  <si>
    <t>Ankyrin repeat and SOCS box protein 8 OS=Homo sapiens OX=9606 GN=ASB8 PE=2 SV=1</t>
  </si>
  <si>
    <t>ASB8</t>
  </si>
  <si>
    <t>Q8TCD1</t>
  </si>
  <si>
    <t>UPF0729 protein C18orf32 OS=Homo sapiens OX=9606 GN=C18orf32 PE=3 SV=1</t>
  </si>
  <si>
    <t>C18orf32</t>
  </si>
  <si>
    <t>P02792</t>
  </si>
  <si>
    <t>Ferritin light chain OS=Homo sapiens OX=9606 GN=FTL PE=1 SV=2</t>
  </si>
  <si>
    <t>FTL</t>
  </si>
  <si>
    <t>Q13217</t>
  </si>
  <si>
    <t>DnaJ homolog subfamily C member 3 OS=Homo sapiens OX=9606 GN=DNAJC3 PE=1 SV=1</t>
  </si>
  <si>
    <t>DNAJC3</t>
  </si>
  <si>
    <t>O75558</t>
  </si>
  <si>
    <t>Syntaxin-11 OS=Homo sapiens OX=9606 GN=STX11 PE=1 SV=1</t>
  </si>
  <si>
    <t>STX11</t>
  </si>
  <si>
    <t>Q9HBI6</t>
  </si>
  <si>
    <t>Cytochrome P450 4F11 OS=Homo sapiens OX=9606 GN=CYP4F11 PE=1 SV=3</t>
  </si>
  <si>
    <t>CYP4F11</t>
  </si>
  <si>
    <t>Q6PII5</t>
  </si>
  <si>
    <t>Hydroxyacylglutathione hydrolase-like protein OS=Homo sapiens OX=9606 GN=HAGHL PE=2 SV=1</t>
  </si>
  <si>
    <t>HAGHL</t>
  </si>
  <si>
    <t>Q9BRT2</t>
  </si>
  <si>
    <t>Ubiquinol-cytochrome-c reductase complex assembly factor 2 OS=Homo sapiens OX=9606 GN=UQCC2 PE=1 SV=1</t>
  </si>
  <si>
    <t>UQCC2</t>
  </si>
  <si>
    <t>P13994</t>
  </si>
  <si>
    <t>Coiled-coil domain-containing protein 130 OS=Homo sapiens OX=9606 GN=CCDC130 PE=1 SV=2</t>
  </si>
  <si>
    <t>CCDC130</t>
  </si>
  <si>
    <t>Q9NYL4</t>
  </si>
  <si>
    <t>Peptidyl-prolyl cis-trans isomerase FKBP11 OS=Homo sapiens OX=9606 GN=FKBP11 PE=1 SV=1</t>
  </si>
  <si>
    <t>FKBP11</t>
  </si>
  <si>
    <t>Q92522</t>
  </si>
  <si>
    <t>Histone H1x OS=Homo sapiens OX=9606 GN=H1FX PE=1 SV=1</t>
  </si>
  <si>
    <t>H1FX</t>
  </si>
  <si>
    <t>Q15293</t>
  </si>
  <si>
    <t>Reticulocalbin-1 OS=Homo sapiens OX=9606 GN=RCN1 PE=1 SV=1</t>
  </si>
  <si>
    <t>RCN1</t>
  </si>
  <si>
    <t>Q53FV1</t>
  </si>
  <si>
    <t>ORM1-like protein 2 OS=Homo sapiens OX=9606 GN=ORMDL2 PE=1 SV=2</t>
  </si>
  <si>
    <t>ORMDL2</t>
  </si>
  <si>
    <t>P50452</t>
  </si>
  <si>
    <t>Serpin B8 OS=Homo sapiens OX=9606 GN=SERPINB8 PE=1 SV=2</t>
  </si>
  <si>
    <t>SERPINB8</t>
  </si>
  <si>
    <t>Q9NZ43</t>
  </si>
  <si>
    <t>Vesicle transport protein USE1 OS=Homo sapiens OX=9606 GN=USE1 PE=1 SV=2</t>
  </si>
  <si>
    <t>USE1</t>
  </si>
  <si>
    <t>Q6P4E1</t>
  </si>
  <si>
    <t>Protein CASC4 OS=Homo sapiens OX=9606 GN=CASC4 PE=1 SV=2</t>
  </si>
  <si>
    <t>CASC4</t>
  </si>
  <si>
    <t>Q9Y4L1</t>
  </si>
  <si>
    <t>Hypoxia up-regulated protein 1 OS=Homo sapiens OX=9606 GN=HYOU1 PE=1 SV=1</t>
  </si>
  <si>
    <t>HYOU1</t>
  </si>
  <si>
    <t>Q969Q5</t>
  </si>
  <si>
    <t>Ras-related protein Rab-24 OS=Homo sapiens OX=9606 GN=RAB24 PE=1 SV=1</t>
  </si>
  <si>
    <t>RAB24</t>
  </si>
  <si>
    <t>O15118</t>
  </si>
  <si>
    <t>NPC intracellular cholesterol transporter 1 OS=Homo sapiens OX=9606 GN=NPC1 PE=1 SV=2</t>
  </si>
  <si>
    <t>NPC1</t>
  </si>
  <si>
    <t>P62979</t>
  </si>
  <si>
    <t>Ubiquitin-40S ribosomal protein S27a OS=Homo sapiens OX=9606 GN=RPS27A PE=1 SV=2</t>
  </si>
  <si>
    <t>RPS27A</t>
  </si>
  <si>
    <t>Q92504</t>
  </si>
  <si>
    <t>Zinc transporter SLC39A7 OS=Homo sapiens OX=9606 GN=SLC39A7 PE=1 SV=2</t>
  </si>
  <si>
    <t>SLC39A7</t>
  </si>
  <si>
    <t>Q96QD8</t>
  </si>
  <si>
    <t>Sodium-coupled neutral amino acid transporter 2 OS=Homo sapiens OX=9606 GN=SLC38A2 PE=1 SV=2</t>
  </si>
  <si>
    <t>SLC38A2</t>
  </si>
  <si>
    <t>P15289</t>
  </si>
  <si>
    <t>Arylsulfatase A OS=Homo sapiens OX=9606 GN=ARSA PE=1 SV=3</t>
  </si>
  <si>
    <t>ARSA</t>
  </si>
  <si>
    <t>P04083</t>
  </si>
  <si>
    <t>Annexin A1 OS=Homo sapiens OX=9606 GN=ANXA1 PE=1 SV=2</t>
  </si>
  <si>
    <t>ANXA1</t>
  </si>
  <si>
    <t>P41162</t>
  </si>
  <si>
    <t>ETS translocation variant 3 OS=Homo sapiens OX=9606 GN=ETV3 PE=1 SV=2</t>
  </si>
  <si>
    <t>ETV3</t>
  </si>
  <si>
    <t>A6NKF1</t>
  </si>
  <si>
    <t>SAC3 domain-containing protein 1 OS=Homo sapiens OX=9606 GN=SAC3D1 PE=1 SV=2</t>
  </si>
  <si>
    <t>SAC3D1</t>
  </si>
  <si>
    <t>Q8N6Q3</t>
  </si>
  <si>
    <t>CD177 antigen OS=Homo sapiens OX=9606 GN=CD177 PE=1 SV=2</t>
  </si>
  <si>
    <t>CD177</t>
  </si>
  <si>
    <t>P27824</t>
  </si>
  <si>
    <t>Calnexin OS=Homo sapiens OX=9606 GN=CANX PE=1 SV=2</t>
  </si>
  <si>
    <t>CANX</t>
  </si>
  <si>
    <t>P54727</t>
  </si>
  <si>
    <t>UV excision repair protein RAD23 homolog B OS=Homo sapiens OX=9606 GN=RAD23B PE=1 SV=1</t>
  </si>
  <si>
    <t>RAD23B</t>
  </si>
  <si>
    <t>P12259</t>
  </si>
  <si>
    <t>Coagulation factor V OS=Homo sapiens OX=9606 GN=F5 PE=1 SV=4</t>
  </si>
  <si>
    <t>F5</t>
  </si>
  <si>
    <t>Q86VP1</t>
  </si>
  <si>
    <t>Tax1-binding protein 1 OS=Homo sapiens OX=9606 GN=TAX1BP1 PE=1 SV=2</t>
  </si>
  <si>
    <t>TAX1BP1</t>
  </si>
  <si>
    <t>P59045</t>
  </si>
  <si>
    <t>NACHT, LRR and PYD domains-containing protein 11 OS=Homo sapiens OX=9606 GN=NLRP11 PE=2 SV=2</t>
  </si>
  <si>
    <t>NLRP11</t>
  </si>
  <si>
    <t>Q13033</t>
  </si>
  <si>
    <t>Striatin-3 OS=Homo sapiens OX=9606 GN=STRN3 PE=1 SV=3</t>
  </si>
  <si>
    <t>STRN3</t>
  </si>
  <si>
    <t>Q9H1E5</t>
  </si>
  <si>
    <t>Thioredoxin-related transmembrane protein 4 OS=Homo sapiens OX=9606 GN=TMX4 PE=1 SV=1</t>
  </si>
  <si>
    <t>TMX4</t>
  </si>
  <si>
    <t>O00481</t>
  </si>
  <si>
    <t>Butyrophilin subfamily 3 member A1 OS=Homo sapiens OX=9606 GN=BTN3A1 PE=1 SV=3</t>
  </si>
  <si>
    <t>BTN3A1</t>
  </si>
  <si>
    <t>P07339</t>
  </si>
  <si>
    <t>Cathepsin D OS=Homo sapiens OX=9606 GN=CTSD PE=1 SV=1</t>
  </si>
  <si>
    <t>CTSD</t>
  </si>
  <si>
    <t>O75379</t>
  </si>
  <si>
    <t>Vesicle-associated membrane protein 4 OS=Homo sapiens OX=9606 GN=VAMP4 PE=1 SV=2</t>
  </si>
  <si>
    <t>VAMP4</t>
  </si>
  <si>
    <t>Q96KC8</t>
  </si>
  <si>
    <t>DnaJ homolog subfamily C member 1 OS=Homo sapiens OX=9606 GN=DNAJC1 PE=1 SV=1</t>
  </si>
  <si>
    <t>DNAJC1</t>
  </si>
  <si>
    <t>Q5JPE7</t>
  </si>
  <si>
    <t>Nodal modulator 2 OS=Homo sapiens OX=9606 GN=NOMO2 PE=1 SV=1</t>
  </si>
  <si>
    <t>NOMO2</t>
  </si>
  <si>
    <t>Q8NI22</t>
  </si>
  <si>
    <t>Multiple coagulation factor deficiency protein 2 OS=Homo sapiens OX=9606 GN=MCFD2 PE=1 SV=1</t>
  </si>
  <si>
    <t>MCFD2</t>
  </si>
  <si>
    <t>Q6NXG1</t>
  </si>
  <si>
    <t>Epithelial splicing regulatory protein 1 OS=Homo sapiens OX=9606 GN=ESRP1 PE=1 SV=2</t>
  </si>
  <si>
    <t>ESRP1</t>
  </si>
  <si>
    <t>P55145</t>
  </si>
  <si>
    <t>Mesencephalic astrocyte-derived neurotrophic factor OS=Homo sapiens OX=9606 GN=MANF PE=1 SV=3</t>
  </si>
  <si>
    <t>MANF</t>
  </si>
  <si>
    <t>P08842</t>
  </si>
  <si>
    <t>Steryl-sulfatase OS=Homo sapiens OX=9606 GN=STS PE=1 SV=2</t>
  </si>
  <si>
    <t>STS</t>
  </si>
  <si>
    <t>O15169</t>
  </si>
  <si>
    <t>Axin-1 OS=Homo sapiens OX=9606 GN=AXIN1 PE=1 SV=2</t>
  </si>
  <si>
    <t>AXIN1</t>
  </si>
  <si>
    <t>Q7L8J4</t>
  </si>
  <si>
    <t>SH3 domain-binding protein 5-like OS=Homo sapiens OX=9606 GN=SH3BP5L PE=1 SV=1</t>
  </si>
  <si>
    <t>SH3BP5L</t>
  </si>
  <si>
    <t>P99999</t>
  </si>
  <si>
    <t>Cytochrome c OS=Homo sapiens OX=9606 GN=CYCS PE=1 SV=2</t>
  </si>
  <si>
    <t>CYCS</t>
  </si>
  <si>
    <t>Q9GZY4</t>
  </si>
  <si>
    <t>Cytochrome c oxidase assembly factor 1 homolog OS=Homo sapiens OX=9606 GN=COA1 PE=1 SV=1</t>
  </si>
  <si>
    <t>COA1</t>
  </si>
  <si>
    <t>Q8WZ60</t>
  </si>
  <si>
    <t>Kelch-like protein 6 OS=Homo sapiens OX=9606 GN=KLHL6 PE=1 SV=3</t>
  </si>
  <si>
    <t>KLHL6</t>
  </si>
  <si>
    <t>Q9ULG6</t>
  </si>
  <si>
    <t>Cell cycle progression protein 1 OS=Homo sapiens OX=9606 GN=CCPG1 PE=1 SV=3</t>
  </si>
  <si>
    <t>CCPG1</t>
  </si>
  <si>
    <t>Q9NPA8</t>
  </si>
  <si>
    <t>Transcription and mRNA export factor ENY2 OS=Homo sapiens OX=9606 GN=ENY2 PE=1 SV=1</t>
  </si>
  <si>
    <t>ENY2</t>
  </si>
  <si>
    <t>O14662</t>
  </si>
  <si>
    <t>Syntaxin-16 OS=Homo sapiens OX=9606 GN=STX16 PE=1 SV=3</t>
  </si>
  <si>
    <t>STX16</t>
  </si>
  <si>
    <t>Q12772</t>
  </si>
  <si>
    <t>Sterol regulatory element-binding protein 2 OS=Homo sapiens OX=9606 GN=SREBF2 PE=1 SV=2</t>
  </si>
  <si>
    <t>SREBF2</t>
  </si>
  <si>
    <t>Q09328</t>
  </si>
  <si>
    <t>Alpha-1,6-mannosylglycoprotein 6-beta-N-acetylglucosaminyltransferase A OS=Homo sapiens OX=9606 GN=MGAT5 PE=1 SV=1</t>
  </si>
  <si>
    <t>MGAT5</t>
  </si>
  <si>
    <t>Q8IZD2</t>
  </si>
  <si>
    <t>Inactive histone-lysine N-methyltransferase 2E OS=Homo sapiens OX=9606 GN=KMT2E PE=1 SV=1</t>
  </si>
  <si>
    <t>KMT2E</t>
  </si>
  <si>
    <t>Q8NBJ4</t>
  </si>
  <si>
    <t>Golgi membrane protein 1 OS=Homo sapiens OX=9606 GN=GOLM1 PE=1 SV=1</t>
  </si>
  <si>
    <t>GOLM1</t>
  </si>
  <si>
    <t>P78330</t>
  </si>
  <si>
    <t>Phosphoserine phosphatase OS=Homo sapiens OX=9606 GN=PSPH PE=1 SV=2</t>
  </si>
  <si>
    <t>PSPH</t>
  </si>
  <si>
    <t>O00560</t>
  </si>
  <si>
    <t>Syntenin-1 OS=Homo sapiens OX=9606 GN=SDCBP PE=1 SV=1</t>
  </si>
  <si>
    <t>SDCBP</t>
  </si>
  <si>
    <t>Q8TBA6</t>
  </si>
  <si>
    <t>Golgin subfamily A member 5 OS=Homo sapiens OX=9606 GN=GOLGA5 PE=1 SV=3</t>
  </si>
  <si>
    <t>GOLGA5</t>
  </si>
  <si>
    <t>P07996</t>
  </si>
  <si>
    <t>Thrombospondin-1 OS=Homo sapiens OX=9606 GN=THBS1 PE=1 SV=2</t>
  </si>
  <si>
    <t>THBS1</t>
  </si>
  <si>
    <t>Q16850</t>
  </si>
  <si>
    <t>Lanosterol 14-alpha demethylase OS=Homo sapiens OX=9606 GN=CYP51A1 PE=1 SV=3</t>
  </si>
  <si>
    <t>CYP51A1</t>
  </si>
  <si>
    <t>P67812</t>
  </si>
  <si>
    <t>Signal peptidase complex catalytic subunit SEC11A OS=Homo sapiens OX=9606 GN=SEC11A PE=1 SV=1</t>
  </si>
  <si>
    <t>SEC11A</t>
  </si>
  <si>
    <t>Q92611</t>
  </si>
  <si>
    <t>ER degradation-enhancing alpha-mannosidase-like protein 1 OS=Homo sapiens OX=9606 GN=EDEM1 PE=1 SV=1</t>
  </si>
  <si>
    <t>EDEM1</t>
  </si>
  <si>
    <t>P11021</t>
  </si>
  <si>
    <t>Endoplasmic reticulum chaperone BiP OS=Homo sapiens OX=9606 GN=HSPA5 PE=1 SV=2</t>
  </si>
  <si>
    <t>HSPA5</t>
  </si>
  <si>
    <t>Q9Y5Y5</t>
  </si>
  <si>
    <t>Peroxisomal membrane protein PEX16 OS=Homo sapiens OX=9606 GN=PEX16 PE=1 SV=2</t>
  </si>
  <si>
    <t>PEX16</t>
  </si>
  <si>
    <t>P06396</t>
  </si>
  <si>
    <t>Gelsolin OS=Homo sapiens OX=9606 GN=GSN PE=1 SV=1</t>
  </si>
  <si>
    <t>GSN</t>
  </si>
  <si>
    <t>P01024</t>
  </si>
  <si>
    <t>Complement C3 OS=Homo sapiens OX=9606 GN=C3 PE=1 SV=2</t>
  </si>
  <si>
    <t>C3</t>
  </si>
  <si>
    <t>Q7RTS1</t>
  </si>
  <si>
    <t>Class A basic helix-loop-helix protein 15 OS=Homo sapiens OX=9606 GN=BHLHA15 PE=1 SV=1</t>
  </si>
  <si>
    <t>BHLHA15</t>
  </si>
  <si>
    <t>P81605</t>
  </si>
  <si>
    <t>Dermcidin OS=Homo sapiens OX=9606 GN=DCD PE=1 SV=2</t>
  </si>
  <si>
    <t>DCD</t>
  </si>
  <si>
    <t>Q9NZR1</t>
  </si>
  <si>
    <t>Tropomodulin-2 OS=Homo sapiens OX=9606 GN=TMOD2 PE=1 SV=1</t>
  </si>
  <si>
    <t>TMOD2</t>
  </si>
  <si>
    <t>P60903</t>
  </si>
  <si>
    <t>Protein S100-A10 OS=Homo sapiens OX=9606 GN=S100A10 PE=1 SV=2</t>
  </si>
  <si>
    <t>S100A10</t>
  </si>
  <si>
    <t>Q92597</t>
  </si>
  <si>
    <t>Protein NDRG1 OS=Homo sapiens OX=9606 GN=NDRG1 PE=1 SV=1</t>
  </si>
  <si>
    <t>NDRG1</t>
  </si>
  <si>
    <t>Q8TDQ0</t>
  </si>
  <si>
    <t>Hepatitis A virus cellular receptor 2 OS=Homo sapiens OX=9606 GN=HAVCR2 PE=1 SV=3</t>
  </si>
  <si>
    <t>HAVCR2</t>
  </si>
  <si>
    <t>Q9Y617</t>
  </si>
  <si>
    <t>Phosphoserine aminotransferase OS=Homo sapiens OX=9606 GN=PSAT1 PE=1 SV=2</t>
  </si>
  <si>
    <t>PSAT1</t>
  </si>
  <si>
    <t>P08910</t>
  </si>
  <si>
    <t>Monoacylglycerol lipase ABHD2 OS=Homo sapiens OX=9606 GN=ABHD2 PE=1 SV=1</t>
  </si>
  <si>
    <t>ABHD2</t>
  </si>
  <si>
    <t>Q9BUR5</t>
  </si>
  <si>
    <t>MICOS complex subunit MIC26 OS=Homo sapiens OX=9606 GN=APOO PE=1 SV=1</t>
  </si>
  <si>
    <t>APOO</t>
  </si>
  <si>
    <t>Q9UBF1</t>
  </si>
  <si>
    <t>Melanoma-associated antigen C2 OS=Homo sapiens OX=9606 GN=MAGEC2 PE=1 SV=1</t>
  </si>
  <si>
    <t>MAGEC2</t>
  </si>
  <si>
    <t>P69905</t>
  </si>
  <si>
    <t>Hemoglobin subunit alpha OS=Homo sapiens OX=9606 GN=HBA1 PE=1 SV=2</t>
  </si>
  <si>
    <t>HBA1</t>
  </si>
  <si>
    <t>P13674</t>
  </si>
  <si>
    <t>Prolyl 4-hydroxylase subunit alpha-1 OS=Homo sapiens OX=9606 GN=P4HA1 PE=1 SV=2</t>
  </si>
  <si>
    <t>P4HA1</t>
  </si>
  <si>
    <t>Q9BY50</t>
  </si>
  <si>
    <t>Signal peptidase complex catalytic subunit SEC11C OS=Homo sapiens OX=9606 GN=SEC11C PE=1 SV=3</t>
  </si>
  <si>
    <t>SEC11C</t>
  </si>
  <si>
    <t>P25686</t>
  </si>
  <si>
    <t>DnaJ homolog subfamily B member 2 OS=Homo sapiens OX=9606 GN=DNAJB2 PE=1 SV=3</t>
  </si>
  <si>
    <t>DNAJB2</t>
  </si>
  <si>
    <t>P25685</t>
  </si>
  <si>
    <t>DnaJ homolog subfamily B member 1 OS=Homo sapiens OX=9606 GN=DNAJB1 PE=1 SV=4</t>
  </si>
  <si>
    <t>DNAJB1</t>
  </si>
  <si>
    <t>Q16822</t>
  </si>
  <si>
    <t>Phosphoenolpyruvate carboxykinase [GTP], mitochondrial OS=Homo sapiens OX=9606 GN=PCK2 PE=1 SV=4</t>
  </si>
  <si>
    <t>PCK2</t>
  </si>
  <si>
    <t>P00742</t>
  </si>
  <si>
    <t>Coagulation factor X OS=Homo sapiens OX=9606 GN=F10 PE=1 SV=2</t>
  </si>
  <si>
    <t>F10</t>
  </si>
  <si>
    <t>P07093</t>
  </si>
  <si>
    <t>Glia-derived nexin OS=Homo sapiens OX=9606 GN=SERPINE2 PE=1 SV=1</t>
  </si>
  <si>
    <t>SERPINE2</t>
  </si>
  <si>
    <t>Q7Z406</t>
  </si>
  <si>
    <t>Myosin-14 OS=Homo sapiens OX=9606 GN=MYH14 PE=1 SV=2</t>
  </si>
  <si>
    <t>MYH14</t>
  </si>
  <si>
    <t>Q14587</t>
  </si>
  <si>
    <t>Zinc finger protein 268 OS=Homo sapiens OX=9606 GN=ZNF268 PE=1 SV=2</t>
  </si>
  <si>
    <t>ZNF268</t>
  </si>
  <si>
    <t>Q99720</t>
  </si>
  <si>
    <t>Sigma non-opioid intracellular receptor 1 OS=Homo sapiens OX=9606 GN=SIGMAR1 PE=1 SV=1</t>
  </si>
  <si>
    <t>SIGMAR1</t>
  </si>
  <si>
    <t>Q9BZQ8</t>
  </si>
  <si>
    <t>Protein Niban 1 OS=Homo sapiens OX=9606 GN=NIBAN1 PE=1 SV=1</t>
  </si>
  <si>
    <t>NIBAN1</t>
  </si>
  <si>
    <t>P23142</t>
  </si>
  <si>
    <t>Fibulin-1 OS=Homo sapiens OX=9606 GN=FBLN1 PE=1 SV=4</t>
  </si>
  <si>
    <t>FBLN1</t>
  </si>
  <si>
    <t>O43175</t>
  </si>
  <si>
    <t>D-3-phosphoglycerate dehydrogenase OS=Homo sapiens OX=9606 GN=PHGDH PE=1 SV=4</t>
  </si>
  <si>
    <t>PHGDH</t>
  </si>
  <si>
    <t>Q9Y6Y0</t>
  </si>
  <si>
    <t>Influenza virus NS1A-binding protein OS=Homo sapiens OX=9606 GN=IVNS1ABP PE=1 SV=3</t>
  </si>
  <si>
    <t>IVNS1ABP</t>
  </si>
  <si>
    <t>P37268</t>
  </si>
  <si>
    <t>Squalene synthase OS=Homo sapiens OX=9606 GN=FDFT1 PE=1 SV=1</t>
  </si>
  <si>
    <t>FDFT1</t>
  </si>
  <si>
    <t>P25311</t>
  </si>
  <si>
    <t>Zinc-alpha-2-glycoprotein OS=Homo sapiens OX=9606 GN=AZGP1 PE=1 SV=2</t>
  </si>
  <si>
    <t>AZGP1</t>
  </si>
  <si>
    <t>P08243</t>
  </si>
  <si>
    <t>Asparagine synthetase [glutamine-hydrolyzing] OS=Homo sapiens OX=9606 GN=ASNS PE=1 SV=4</t>
  </si>
  <si>
    <t>ASNS</t>
  </si>
  <si>
    <t>P50454</t>
  </si>
  <si>
    <t>Serpin H1 OS=Homo sapiens OX=9606 GN=SERPINH1 PE=1 SV=2</t>
  </si>
  <si>
    <t>SERPINH1</t>
  </si>
  <si>
    <t>P35443</t>
  </si>
  <si>
    <t>Thrombospondin-4 OS=Homo sapiens OX=9606 GN=THBS4 PE=1 SV=2</t>
  </si>
  <si>
    <t>THBS4</t>
  </si>
  <si>
    <t>Q15011</t>
  </si>
  <si>
    <t>Homocysteine-responsive endoplasmic reticulum-resident ubiquitin-like domain member 1 protein OS=Homo sapiens OX=9606 GN=HERPUD1 PE=1 SV=1</t>
  </si>
  <si>
    <t>HERPUD1</t>
  </si>
  <si>
    <t>P0DMV9</t>
  </si>
  <si>
    <t>Heat shock 70 kDa protein 1B OS=Homo sapiens OX=9606 GN=HSPA1B PE=1 SV=1</t>
  </si>
  <si>
    <t>HSPA1B</t>
  </si>
  <si>
    <t>Q9Y5X2</t>
  </si>
  <si>
    <t>Sorting nexin-8 OS=Homo sapiens OX=9606 GN=SNX8 PE=1 SV=1</t>
  </si>
  <si>
    <t>SNX8</t>
  </si>
  <si>
    <t>P32929</t>
  </si>
  <si>
    <t>Cystathionine gamma-lyase OS=Homo sapiens OX=9606 GN=CTH PE=1 SV=3</t>
  </si>
  <si>
    <t>CTH</t>
  </si>
  <si>
    <t>Q8TD30</t>
  </si>
  <si>
    <t>Alanine aminotransferase 2 OS=Homo sapiens OX=9606 GN=GPT2 PE=1 SV=1</t>
  </si>
  <si>
    <t>GPT2</t>
  </si>
  <si>
    <t>P09601</t>
  </si>
  <si>
    <t>Heme oxygenase 1 OS=Homo sapiens OX=9606 GN=HMOX1 PE=1 SV=1</t>
  </si>
  <si>
    <t>HMOX1</t>
  </si>
  <si>
    <t>P04792</t>
  </si>
  <si>
    <t>Heat shock protein beta-1 OS=Homo sapiens OX=9606 GN=HSPB1 PE=1 SV=2</t>
  </si>
  <si>
    <t>HSPB1</t>
  </si>
  <si>
    <t>P58004</t>
  </si>
  <si>
    <t>Sestrin-2 OS=Homo sapiens OX=9606 GN=SESN2 PE=1 SV=1</t>
  </si>
  <si>
    <t>SESN2</t>
  </si>
  <si>
    <t>P29728</t>
  </si>
  <si>
    <t>2'-5'-oligoadenylate synthase 2 OS=Homo sapiens OX=9606 GN=OAS2 PE=1 SV=3</t>
  </si>
  <si>
    <t>OAS2</t>
  </si>
  <si>
    <t>O95817</t>
  </si>
  <si>
    <t>BAG family molecular chaperone regulator 3 OS=Homo sapiens OX=9606 GN=BAG3 PE=1 SV=3</t>
  </si>
  <si>
    <t>BAG3</t>
  </si>
  <si>
    <t>P02538</t>
  </si>
  <si>
    <t>Keratin, type II cytoskeletal 6A OS=Homo sapiens OX=9606 GN=KRT6A PE=1 SV=3</t>
  </si>
  <si>
    <t>KRT6A</t>
  </si>
  <si>
    <t>P17066</t>
  </si>
  <si>
    <t>Heat shock 70 kDa protein 6 OS=Homo sapiens OX=9606 GN=HSPA6 PE=1 SV=2</t>
  </si>
  <si>
    <t>HSPA6</t>
  </si>
  <si>
    <t>P02511</t>
  </si>
  <si>
    <t>Alpha-crystallin B chain OS=Homo sapiens OX=9606 GN=CRYAB PE=1 SV=2</t>
  </si>
  <si>
    <t>CRYAB</t>
  </si>
  <si>
    <t>Q8IV20</t>
  </si>
  <si>
    <t>Laccase domain-containing protein 1 OS=Homo sapiens OX=9606 GN=LACC1 PE=1 SV=1</t>
  </si>
  <si>
    <t>LACC1</t>
  </si>
  <si>
    <t>Q969F2</t>
  </si>
  <si>
    <t>Protein naked cuticle homolog 2 OS=Homo sapiens OX=9606 GN=NKD2 PE=1 SV=1</t>
  </si>
  <si>
    <t>NKD2</t>
  </si>
  <si>
    <t>Q9HCL2</t>
  </si>
  <si>
    <t>Glycerol-3-phosphate acyltransferase 1, mitochondrial OS=Homo sapiens OX=9606 GN=GPAM PE=1 SV=3</t>
  </si>
  <si>
    <t>GPAM</t>
  </si>
  <si>
    <t>Q9UJ68</t>
  </si>
  <si>
    <t>Mitochondrial peptide methionine sulfoxide reductase OS=Homo sapiens OX=9606 GN=MSRA PE=1 SV=1</t>
  </si>
  <si>
    <t>MSRA</t>
  </si>
  <si>
    <t>Q96L73</t>
  </si>
  <si>
    <t>Histone-lysine N-methyltransferase, H3 lysine-36 and H4 lysine-20 specific OS=Homo sapiens OX=9606 GN=NSD1 PE=1 SV=1</t>
  </si>
  <si>
    <t>NSD1</t>
  </si>
  <si>
    <t>P16455</t>
  </si>
  <si>
    <t>Methylated-DNA--protein-cysteine methyltransferase OS=Homo sapiens OX=9606 GN=MGMT PE=1 SV=1</t>
  </si>
  <si>
    <t>MGMT</t>
  </si>
  <si>
    <t>Q8N5L8</t>
  </si>
  <si>
    <t>Ribonuclease P protein subunit p25-like protein OS=Homo sapiens OX=9606 GN=RPP25L PE=1 SV=1</t>
  </si>
  <si>
    <t>RPP25L</t>
  </si>
  <si>
    <t>Q8TB40</t>
  </si>
  <si>
    <t>(Lyso)-N-acylphosphatidylethanolamine lipase OS=Homo sapiens OX=9606 GN=ABHD4 PE=2 SV=1</t>
  </si>
  <si>
    <t>ABHD4</t>
  </si>
  <si>
    <t>Q9NPE2</t>
  </si>
  <si>
    <t>Neugrin OS=Homo sapiens OX=9606 GN=NGRN PE=1 SV=2</t>
  </si>
  <si>
    <t>NGRN</t>
  </si>
  <si>
    <t>Q9BSI4</t>
  </si>
  <si>
    <t>TERF1-interacting nuclear factor 2 OS=Homo sapiens OX=9606 GN=TINF2 PE=1 SV=1</t>
  </si>
  <si>
    <t>TINF2</t>
  </si>
  <si>
    <t>Q9NSC5</t>
  </si>
  <si>
    <t>Homer protein homolog 3 OS=Homo sapiens OX=9606 GN=HOMER3 PE=1 SV=2</t>
  </si>
  <si>
    <t>HOMER3</t>
  </si>
  <si>
    <t>O43482</t>
  </si>
  <si>
    <t>Protein Mis18-beta OS=Homo sapiens OX=9606 GN=OIP5 PE=1 SV=2</t>
  </si>
  <si>
    <t>OIP5</t>
  </si>
  <si>
    <t>Q8NDA8</t>
  </si>
  <si>
    <t>Maestro heat-like repeat-containing protein family member 1 OS=Homo sapiens OX=9606 GN=MROH1 PE=2 SV=3</t>
  </si>
  <si>
    <t>MROH1</t>
  </si>
  <si>
    <t>Q99595</t>
  </si>
  <si>
    <t>Mitochondrial import inner membrane translocase subunit Tim17-A OS=Homo sapiens OX=9606 GN=TIMM17A PE=1 SV=1</t>
  </si>
  <si>
    <t>TIMM17A</t>
  </si>
  <si>
    <t>Q9NZM4</t>
  </si>
  <si>
    <t>BRD4-interacting chromatin-remodeling complex-associated protein OS=Homo sapiens OX=9606 GN=BICRA PE=1 SV=2</t>
  </si>
  <si>
    <t>BICRA</t>
  </si>
  <si>
    <t>Q7Z4G4</t>
  </si>
  <si>
    <t>tRNA (guanine(10)-N2)-methyltransferase homolog OS=Homo sapiens OX=9606 GN=TRMT11 PE=1 SV=1</t>
  </si>
  <si>
    <t>TRMT11</t>
  </si>
  <si>
    <t>Q92845</t>
  </si>
  <si>
    <t>Kinesin-associated protein 3 OS=Homo sapiens OX=9606 GN=KIFAP3 PE=1 SV=2</t>
  </si>
  <si>
    <t>KIFAP3</t>
  </si>
  <si>
    <t>Q96QE3</t>
  </si>
  <si>
    <t>ATPase family AAA domain-containing protein 5 OS=Homo sapiens OX=9606 GN=ATAD5 PE=1 SV=4</t>
  </si>
  <si>
    <t>ATAD5</t>
  </si>
  <si>
    <t>O75140</t>
  </si>
  <si>
    <t>GATOR complex protein DEPDC5 OS=Homo sapiens OX=9606 GN=DEPDC5 PE=1 SV=2</t>
  </si>
  <si>
    <t>DEPDC5</t>
  </si>
  <si>
    <t>P46059</t>
  </si>
  <si>
    <t>Solute carrier family 15 member 1 OS=Homo sapiens OX=9606 GN=SLC15A1 PE=2 SV=1</t>
  </si>
  <si>
    <t>SLC15A1</t>
  </si>
  <si>
    <t>Q13065</t>
  </si>
  <si>
    <t>G antigen 1 OS=Homo sapiens OX=9606 GN=GAGE1 PE=1 SV=3</t>
  </si>
  <si>
    <t>GAGE1</t>
  </si>
  <si>
    <t>Q96BD0</t>
  </si>
  <si>
    <t>Solute carrier organic anion transporter family member 4A1 OS=Homo sapiens OX=9606 GN=SLCO4A1 PE=1 SV=2</t>
  </si>
  <si>
    <t>SLCO4A1</t>
  </si>
  <si>
    <t>Q86VQ1</t>
  </si>
  <si>
    <t>Glucocorticoid-induced transcript 1 protein OS=Homo sapiens OX=9606 GN=GLCCI1 PE=1 SV=1</t>
  </si>
  <si>
    <t>GLCCI1</t>
  </si>
  <si>
    <t>Q969S2</t>
  </si>
  <si>
    <t>Endonuclease 8-like 2 OS=Homo sapiens OX=9606 GN=NEIL2 PE=1 SV=3</t>
  </si>
  <si>
    <t>NEIL2</t>
  </si>
  <si>
    <t>Q96EX1</t>
  </si>
  <si>
    <t>Small integral membrane protein 12 OS=Homo sapiens OX=9606 GN=SMIM12 PE=1 SV=3</t>
  </si>
  <si>
    <t>SMIM12</t>
  </si>
  <si>
    <t>P0CG13</t>
  </si>
  <si>
    <t>Chromosome transmission fidelity protein 8 homolog OS=Homo sapiens OX=9606 GN=CHTF8 PE=1 SV=1</t>
  </si>
  <si>
    <t>CHTF8</t>
  </si>
  <si>
    <t>Q8N1I0</t>
  </si>
  <si>
    <t>Dedicator of cytokinesis protein 4 OS=Homo sapiens OX=9606 GN=DOCK4 PE=1 SV=3</t>
  </si>
  <si>
    <t>DOCK4</t>
  </si>
  <si>
    <t>Q05209</t>
  </si>
  <si>
    <t>Tyrosine-protein phosphatase non-receptor type 12 OS=Homo sapiens OX=9606 GN=PTPN12 PE=1 SV=3</t>
  </si>
  <si>
    <t>PTPN12</t>
  </si>
  <si>
    <t>Q6GQQ9</t>
  </si>
  <si>
    <t>OTU domain-containing protein 7B OS=Homo sapiens OX=9606 GN=OTUD7B PE=1 SV=1</t>
  </si>
  <si>
    <t>OTUD7B</t>
  </si>
  <si>
    <t>Q9BUK0</t>
  </si>
  <si>
    <t>Coiled-coil-helix-coiled-coil-helix domain-containing protein 7 OS=Homo sapiens OX=9606 GN=CHCHD7 PE=1 SV=1</t>
  </si>
  <si>
    <t>CHCHD7</t>
  </si>
  <si>
    <t>Q9Y2Y9</t>
  </si>
  <si>
    <t>Krueppel-like factor 13 OS=Homo sapiens OX=9606 GN=KLF13 PE=1 SV=1</t>
  </si>
  <si>
    <t>KLF13</t>
  </si>
  <si>
    <t>P30305</t>
  </si>
  <si>
    <t>M-phase inducer phosphatase 2 OS=Homo sapiens OX=9606 GN=CDC25B PE=1 SV=2</t>
  </si>
  <si>
    <t>CDC25B</t>
  </si>
  <si>
    <t>Q8N9Q2</t>
  </si>
  <si>
    <t>Protein SREK1IP1 OS=Homo sapiens OX=9606 GN=SREK1IP1 PE=1 SV=1</t>
  </si>
  <si>
    <t>SREK1IP1</t>
  </si>
  <si>
    <t>Q96RG2</t>
  </si>
  <si>
    <t>PAS domain-containing serine/threonine-protein kinase OS=Homo sapiens OX=9606 GN=PASK PE=1 SV=3</t>
  </si>
  <si>
    <t>PASK</t>
  </si>
  <si>
    <t>O00311</t>
  </si>
  <si>
    <t>Cell division cycle 7-related protein kinase OS=Homo sapiens OX=9606 GN=CDC7 PE=1 SV=1</t>
  </si>
  <si>
    <t>CDC7</t>
  </si>
  <si>
    <t>O43822</t>
  </si>
  <si>
    <t>Cilia- and flagella-associated protein 410 OS=Homo sapiens OX=9606 GN=CFAP410 PE=1 SV=1</t>
  </si>
  <si>
    <t>CFAP410</t>
  </si>
  <si>
    <t>Q6ZUT1</t>
  </si>
  <si>
    <t>Uncharacterized protein NKAPD1 OS=Homo sapiens OX=9606 GN=NKAPD1 PE=1 SV=2</t>
  </si>
  <si>
    <t>NKAPD1</t>
  </si>
  <si>
    <t>Q96NT3</t>
  </si>
  <si>
    <t>Protein GUCD1 OS=Homo sapiens OX=9606 GN=GUCD1 PE=1 SV=2</t>
  </si>
  <si>
    <t>GUCD1</t>
  </si>
  <si>
    <t>Q969H6</t>
  </si>
  <si>
    <t>Ribonuclease P/MRP protein subunit POP5 OS=Homo sapiens OX=9606 GN=POP5 PE=1 SV=1</t>
  </si>
  <si>
    <t>POP5</t>
  </si>
  <si>
    <t>Q6ZNL6</t>
  </si>
  <si>
    <t>FYVE, RhoGEF and PH domain-containing protein 5 OS=Homo sapiens OX=9606 GN=FGD5 PE=1 SV=3</t>
  </si>
  <si>
    <t>FGD5</t>
  </si>
  <si>
    <t>Q9P0V3</t>
  </si>
  <si>
    <t>SH3 domain-binding protein 4 OS=Homo sapiens OX=9606 GN=SH3BP4 PE=1 SV=1</t>
  </si>
  <si>
    <t>SH3BP4</t>
  </si>
  <si>
    <t>Q9HBF4</t>
  </si>
  <si>
    <t>Zinc finger FYVE domain-containing protein 1 OS=Homo sapiens OX=9606 GN=ZFYVE1 PE=1 SV=1</t>
  </si>
  <si>
    <t>ZFYVE1</t>
  </si>
  <si>
    <t>A4D2B0</t>
  </si>
  <si>
    <t>Metallo-beta-lactamase domain-containing protein 1 OS=Homo sapiens OX=9606 GN=MBLAC1 PE=1 SV=1</t>
  </si>
  <si>
    <t>MBLAC1</t>
  </si>
  <si>
    <t>Q9P2M7</t>
  </si>
  <si>
    <t>Cingulin OS=Homo sapiens OX=9606 GN=CGN PE=1 SV=2</t>
  </si>
  <si>
    <t>CGN</t>
  </si>
  <si>
    <t>Q9BRG2</t>
  </si>
  <si>
    <t>SH2 domain-containing protein 3A OS=Homo sapiens OX=9606 GN=SH2D3A PE=1 SV=1</t>
  </si>
  <si>
    <t>SH2D3A</t>
  </si>
  <si>
    <t>XL44</t>
  </si>
  <si>
    <r>
      <t>[XL5]  (</t>
    </r>
    <r>
      <rPr>
        <sz val="11"/>
        <color theme="1"/>
        <rFont val="Symbol"/>
        <charset val="2"/>
      </rPr>
      <t></t>
    </r>
    <r>
      <rPr>
        <sz val="11"/>
        <color theme="1"/>
        <rFont val="Calibri"/>
        <family val="2"/>
        <scheme val="minor"/>
      </rPr>
      <t>M)</t>
    </r>
  </si>
  <si>
    <r>
      <rPr>
        <sz val="11"/>
        <color theme="1"/>
        <rFont val="Symbol"/>
        <charset val="2"/>
      </rPr>
      <t>1 </t>
    </r>
    <r>
      <rPr>
        <sz val="11"/>
        <color theme="1"/>
        <rFont val="Calibri"/>
        <family val="2"/>
        <scheme val="minor"/>
      </rPr>
      <t>M hRpn13 Pru</t>
    </r>
  </si>
  <si>
    <r>
      <t>[XL44]  (</t>
    </r>
    <r>
      <rPr>
        <sz val="11"/>
        <color theme="1"/>
        <rFont val="Symbol"/>
        <charset val="2"/>
      </rPr>
      <t></t>
    </r>
    <r>
      <rPr>
        <sz val="11"/>
        <color theme="1"/>
        <rFont val="Calibri"/>
        <family val="2"/>
        <scheme val="minor"/>
      </rPr>
      <t>M)</t>
    </r>
  </si>
  <si>
    <r>
      <t>Absorbance (OD</t>
    </r>
    <r>
      <rPr>
        <sz val="8"/>
        <color rgb="FF000000"/>
        <rFont val="Calibri"/>
        <family val="2"/>
        <scheme val="minor"/>
      </rPr>
      <t>570</t>
    </r>
    <r>
      <rPr>
        <sz val="11"/>
        <color rgb="FF000000"/>
        <rFont val="Calibri"/>
        <family val="2"/>
        <scheme val="minor"/>
      </rPr>
      <t>)-1</t>
    </r>
  </si>
  <si>
    <r>
      <t>Absorbance (OD</t>
    </r>
    <r>
      <rPr>
        <sz val="8"/>
        <color rgb="FF000000"/>
        <rFont val="Calibri"/>
        <family val="2"/>
        <scheme val="minor"/>
      </rPr>
      <t>570</t>
    </r>
    <r>
      <rPr>
        <sz val="11"/>
        <color rgb="FF000000"/>
        <rFont val="Calibri"/>
        <family val="2"/>
        <scheme val="minor"/>
      </rPr>
      <t>,  mean)</t>
    </r>
  </si>
  <si>
    <r>
      <t>Absorbance (OD</t>
    </r>
    <r>
      <rPr>
        <sz val="8"/>
        <color rgb="FF000000"/>
        <rFont val="Calibri"/>
        <family val="2"/>
        <scheme val="minor"/>
      </rPr>
      <t>570</t>
    </r>
    <r>
      <rPr>
        <sz val="11"/>
        <color rgb="FF000000"/>
        <rFont val="Calibri"/>
        <family val="2"/>
        <scheme val="minor"/>
      </rPr>
      <t>)-2</t>
    </r>
  </si>
  <si>
    <r>
      <t>Absorbance (OD</t>
    </r>
    <r>
      <rPr>
        <sz val="8"/>
        <color rgb="FF000000"/>
        <rFont val="Calibri"/>
        <family val="2"/>
        <scheme val="minor"/>
      </rPr>
      <t>570</t>
    </r>
    <r>
      <rPr>
        <sz val="11"/>
        <color rgb="FF000000"/>
        <rFont val="Calibri"/>
        <family val="2"/>
        <scheme val="minor"/>
      </rPr>
      <t>)-3</t>
    </r>
  </si>
  <si>
    <r>
      <t>Absorbance (OD</t>
    </r>
    <r>
      <rPr>
        <sz val="8"/>
        <color rgb="FF000000"/>
        <rFont val="Calibri"/>
        <family val="2"/>
        <scheme val="minor"/>
      </rPr>
      <t>570</t>
    </r>
    <r>
      <rPr>
        <sz val="11"/>
        <color rgb="FF000000"/>
        <rFont val="Calibri"/>
        <family val="2"/>
        <scheme val="minor"/>
      </rPr>
      <t>)-4</t>
    </r>
  </si>
  <si>
    <r>
      <t>Absorbance (OD</t>
    </r>
    <r>
      <rPr>
        <sz val="8"/>
        <color rgb="FF000000"/>
        <rFont val="Calibri"/>
        <family val="2"/>
        <scheme val="minor"/>
      </rPr>
      <t>570</t>
    </r>
    <r>
      <rPr>
        <sz val="11"/>
        <color rgb="FF000000"/>
        <rFont val="Calibri"/>
        <family val="2"/>
        <scheme val="minor"/>
      </rPr>
      <t>)-5</t>
    </r>
  </si>
  <si>
    <r>
      <t>(l</t>
    </r>
    <r>
      <rPr>
        <sz val="8"/>
        <color rgb="FF000000"/>
        <rFont val="Calibri"/>
        <family val="2"/>
        <scheme val="minor"/>
      </rPr>
      <t>570</t>
    </r>
    <r>
      <rPr>
        <sz val="11"/>
        <color rgb="FF000000"/>
        <rFont val="Calibri"/>
        <family val="2"/>
        <scheme val="minor"/>
      </rPr>
      <t>)</t>
    </r>
    <r>
      <rPr>
        <sz val="8"/>
        <color rgb="FF000000"/>
        <rFont val="Calibri"/>
        <family val="2"/>
        <scheme val="minor"/>
      </rPr>
      <t>sample</t>
    </r>
    <r>
      <rPr>
        <sz val="11"/>
        <color rgb="FF000000"/>
        <rFont val="Calibri"/>
        <family val="2"/>
        <scheme val="minor"/>
      </rPr>
      <t>/(l</t>
    </r>
    <r>
      <rPr>
        <sz val="8"/>
        <color rgb="FF000000"/>
        <rFont val="Calibri"/>
        <family val="2"/>
        <scheme val="minor"/>
      </rPr>
      <t>570</t>
    </r>
    <r>
      <rPr>
        <sz val="11"/>
        <color rgb="FF000000"/>
        <rFont val="Calibri"/>
        <family val="2"/>
        <scheme val="minor"/>
      </rPr>
      <t>)</t>
    </r>
    <r>
      <rPr>
        <sz val="8"/>
        <color rgb="FF000000"/>
        <rFont val="Calibri"/>
        <family val="2"/>
        <scheme val="minor"/>
      </rPr>
      <t>control</t>
    </r>
    <r>
      <rPr>
        <sz val="11"/>
        <color rgb="FF000000"/>
        <rFont val="Calibri"/>
        <family val="2"/>
        <scheme val="minor"/>
      </rPr>
      <t>*100 (%)</t>
    </r>
  </si>
  <si>
    <r>
      <t>Absorbance (OD</t>
    </r>
    <r>
      <rPr>
        <sz val="8"/>
        <color rgb="FF000000"/>
        <rFont val="Calibri"/>
        <family val="2"/>
        <scheme val="minor"/>
      </rPr>
      <t>570</t>
    </r>
    <r>
      <rPr>
        <sz val="11"/>
        <color rgb="FF000000"/>
        <rFont val="Calibri"/>
        <family val="2"/>
        <scheme val="minor"/>
      </rPr>
      <t>)-6</t>
    </r>
  </si>
  <si>
    <r>
      <t>[(l</t>
    </r>
    <r>
      <rPr>
        <vertAlign val="subscript"/>
        <sz val="11"/>
        <color rgb="FF000000"/>
        <rFont val="Calibri"/>
        <family val="2"/>
        <scheme val="minor"/>
      </rPr>
      <t>570</t>
    </r>
    <r>
      <rPr>
        <sz val="11"/>
        <color rgb="FF000000"/>
        <rFont val="Calibri"/>
        <family val="2"/>
        <scheme val="minor"/>
      </rPr>
      <t>)</t>
    </r>
    <r>
      <rPr>
        <vertAlign val="subscript"/>
        <sz val="11"/>
        <color rgb="FF000000"/>
        <rFont val="Calibri"/>
        <family val="2"/>
        <scheme val="minor"/>
      </rPr>
      <t>sample</t>
    </r>
    <r>
      <rPr>
        <sz val="11"/>
        <color rgb="FF000000"/>
        <rFont val="Calibri"/>
        <family val="2"/>
        <scheme val="minor"/>
      </rPr>
      <t>/(l</t>
    </r>
    <r>
      <rPr>
        <vertAlign val="subscript"/>
        <sz val="11"/>
        <color rgb="FF000000"/>
        <rFont val="Calibri"/>
        <family val="2"/>
        <scheme val="minor"/>
      </rPr>
      <t>570</t>
    </r>
    <r>
      <rPr>
        <sz val="11"/>
        <color rgb="FF000000"/>
        <rFont val="Calibri"/>
        <family val="2"/>
        <scheme val="minor"/>
      </rPr>
      <t>)</t>
    </r>
    <r>
      <rPr>
        <vertAlign val="subscript"/>
        <sz val="11"/>
        <color rgb="FF000000"/>
        <rFont val="Calibri"/>
        <family val="2"/>
        <scheme val="minor"/>
      </rPr>
      <t>control</t>
    </r>
    <r>
      <rPr>
        <sz val="11"/>
        <color rgb="FF000000"/>
        <rFont val="Calibri"/>
        <family val="2"/>
        <scheme val="minor"/>
      </rPr>
      <t>*100 (%)]*[SD/mean]</t>
    </r>
  </si>
  <si>
    <r>
      <t>[XL44] (</t>
    </r>
    <r>
      <rPr>
        <sz val="11"/>
        <rFont val="Symbol"/>
        <charset val="2"/>
      </rPr>
      <t>m</t>
    </r>
    <r>
      <rPr>
        <sz val="11"/>
        <rFont val="Calibri"/>
        <family val="2"/>
        <scheme val="minor"/>
      </rPr>
      <t>M)</t>
    </r>
  </si>
  <si>
    <t>Gene Name</t>
  </si>
  <si>
    <t>P60709</t>
  </si>
  <si>
    <t>Actin, cytoplasmic 1 OS=Homo sapiens OX=9606 GN=ACTB PE=1 SV=1</t>
  </si>
  <si>
    <t>ACTB</t>
  </si>
  <si>
    <t>P68371</t>
  </si>
  <si>
    <t>Tubulin beta-4B chain OS=Homo sapiens OX=9606 GN=TUBB4B PE=1 SV=1</t>
  </si>
  <si>
    <t>TUBB4B</t>
  </si>
  <si>
    <t>Q9BVA1</t>
  </si>
  <si>
    <t>Tubulin beta-2B chain OS=Homo sapiens OX=9606 GN=TUBB2B PE=1 SV=1</t>
  </si>
  <si>
    <t>TUBB2B</t>
  </si>
  <si>
    <t>Q71U36</t>
  </si>
  <si>
    <t>Tubulin alpha-1A chain OS=Homo sapiens OX=9606 GN=TUBA1A PE=1 SV=1</t>
  </si>
  <si>
    <t>TUBA1A</t>
  </si>
  <si>
    <t>Q13885</t>
  </si>
  <si>
    <t>Tubulin beta-2A chain OS=Homo sapiens OX=9606 GN=TUBB2A PE=1 SV=1</t>
  </si>
  <si>
    <t>TUBB2A</t>
  </si>
  <si>
    <t>Q32P51</t>
  </si>
  <si>
    <t>Heterogeneous nuclear ribonucleoprotein A1-like 2 OS=Homo sapiens OX=9606 GN=HNRNPA1L2 PE=2 SV=2</t>
  </si>
  <si>
    <t>HNRNPA1L2</t>
  </si>
  <si>
    <t>Q99880</t>
  </si>
  <si>
    <t>Histone H2B type 1-L OS=Homo sapiens OX=9606 GN=H2BC13 PE=1 SV=3</t>
  </si>
  <si>
    <t>H2BC13</t>
  </si>
  <si>
    <t>Q16778</t>
  </si>
  <si>
    <t>Histone H2B type 2-E OS=Homo sapiens OX=9606 GN=HIST2H2BE PE=1 SV=3</t>
  </si>
  <si>
    <t>HIST2H2BE</t>
  </si>
  <si>
    <t>P61204</t>
  </si>
  <si>
    <t>ADP-ribosylation factor 3 OS=Homo sapiens OX=9606 GN=ARF3 PE=1 SV=2</t>
  </si>
  <si>
    <t>ARF3</t>
  </si>
  <si>
    <t>Q71DI3</t>
  </si>
  <si>
    <t>Histone H3.2 OS=Homo sapiens OX=9606 GN=HIST2H3A PE=1 SV=3</t>
  </si>
  <si>
    <t>HIST2H3A</t>
  </si>
  <si>
    <t>P68431</t>
  </si>
  <si>
    <t>Histone H3.1 OS=Homo sapiens OX=9606 GN=H3C1 PE=1 SV=2</t>
  </si>
  <si>
    <t>H3C1</t>
  </si>
  <si>
    <t>Q9H4B7</t>
  </si>
  <si>
    <t>Tubulin beta-1 chain OS=Homo sapiens OX=9606 GN=TUBB1 PE=1 SV=1</t>
  </si>
  <si>
    <t>TUBB1</t>
  </si>
  <si>
    <t>Q6NT46</t>
  </si>
  <si>
    <t>G antigen 2A OS=Homo sapiens OX=9606 GN=GAGE2A PE=1 SV=1</t>
  </si>
  <si>
    <t>GAGE2A</t>
  </si>
  <si>
    <t>P47813</t>
  </si>
  <si>
    <t>Eukaryotic translation initiation factor 1A, X-chromosomal OS=Homo sapiens OX=9606 GN=EIF1AX PE=1 SV=2</t>
  </si>
  <si>
    <t>EIF1AX</t>
  </si>
  <si>
    <t>Q5VUB5</t>
  </si>
  <si>
    <t>Protein FAM171A1 OS=Homo sapiens OX=9606 GN=FAM171A1 PE=1 SV=1</t>
  </si>
  <si>
    <t>FAM171A1</t>
  </si>
  <si>
    <t>P62987</t>
  </si>
  <si>
    <t>Ubiquitin-60S ribosomal protein L40 OS=Homo sapiens OX=9606 GN=UBA52 PE=1 SV=2</t>
  </si>
  <si>
    <t>UBA52</t>
  </si>
  <si>
    <t>P61254</t>
  </si>
  <si>
    <t>60S ribosomal protein L26 OS=Homo sapiens OX=9606 GN=RPL26 PE=1 SV=1</t>
  </si>
  <si>
    <t>RPL26</t>
  </si>
  <si>
    <t>P28370</t>
  </si>
  <si>
    <t>Probable global transcription activator SNF2L1 OS=Homo sapiens OX=9606 GN=SMARCA1 PE=1 SV=2</t>
  </si>
  <si>
    <t>SMARCA1</t>
  </si>
  <si>
    <t>Q99878</t>
  </si>
  <si>
    <t>Histone H2A type 1-J OS=Homo sapiens OX=9606 GN=H2AC14 PE=1 SV=3</t>
  </si>
  <si>
    <t>H2AC14</t>
  </si>
  <si>
    <t>Q58FF6</t>
  </si>
  <si>
    <t>Putative heat shock protein HSP 90-beta 4 OS=Homo sapiens OX=9606 GN=HSP90AB4P PE=5 SV=1</t>
  </si>
  <si>
    <t>HSP90AB4P</t>
  </si>
  <si>
    <t>Q8TDQ7</t>
  </si>
  <si>
    <t>Glucosamine-6-phosphate isomerase 2 OS=Homo sapiens OX=9606 GN=GNPDA2 PE=1 SV=1</t>
  </si>
  <si>
    <t>GNPDA2</t>
  </si>
  <si>
    <t>Q6DD87</t>
  </si>
  <si>
    <t>Zinc finger protein 787 OS=Homo sapiens OX=9606 GN=ZNF787 PE=1 SV=4</t>
  </si>
  <si>
    <t>ZNF787</t>
  </si>
  <si>
    <t>Q5JWF2</t>
  </si>
  <si>
    <t>Guanine nucleotide-binding protein G(s) subunit alpha isoforms XLas OS=Homo sapiens OX=9606 GN=GNAS PE=1 SV=2</t>
  </si>
  <si>
    <t>P62491</t>
  </si>
  <si>
    <t>Ras-related protein Rab-11A OS=Homo sapiens OX=9606 GN=RAB11A PE=1 SV=3</t>
  </si>
  <si>
    <t>RAB11A</t>
  </si>
  <si>
    <t>Q9NQX4</t>
  </si>
  <si>
    <t>Unconventional myosin-Vc OS=Homo sapiens OX=9606 GN=MYO5C PE=1 SV=2</t>
  </si>
  <si>
    <t>MYO5C</t>
  </si>
  <si>
    <t>P20592</t>
  </si>
  <si>
    <t>Interferon-induced GTP-binding protein Mx2 OS=Homo sapiens OX=9606 GN=MX2 PE=1 SV=1</t>
  </si>
  <si>
    <t>MX2</t>
  </si>
  <si>
    <t>Q6ZT62</t>
  </si>
  <si>
    <t>Bargin OS=Homo sapiens OX=9606 GN=BARGIN PE=1 SV=2</t>
  </si>
  <si>
    <t>BARGIN</t>
  </si>
  <si>
    <t>Q96N67</t>
  </si>
  <si>
    <t>Dedicator of cytokinesis protein 7 OS=Homo sapiens OX=9606 GN=DOCK7 PE=1 SV=4</t>
  </si>
  <si>
    <t>DOCK7</t>
  </si>
  <si>
    <t>Q6IQ23</t>
  </si>
  <si>
    <t>Pleckstrin homology domain-containing family A member 7 OS=Homo sapiens OX=9606 GN=PLEKHA7 PE=1 SV=2</t>
  </si>
  <si>
    <t>PLEKHA7</t>
  </si>
  <si>
    <t>Q15349</t>
  </si>
  <si>
    <t>Ribosomal protein S6 kinase alpha-2 OS=Homo sapiens OX=9606 GN=RPS6KA2 PE=1 SV=2</t>
  </si>
  <si>
    <t>RPS6KA2</t>
  </si>
  <si>
    <t>Q9BTC8</t>
  </si>
  <si>
    <t>Metastasis-associated protein MTA3 OS=Homo sapiens OX=9606 GN=MTA3 PE=1 SV=2</t>
  </si>
  <si>
    <t>MTA3</t>
  </si>
  <si>
    <t>P83881</t>
  </si>
  <si>
    <t>60S ribosomal protein L36a OS=Homo sapiens OX=9606 GN=RPL36A PE=1 SV=2</t>
  </si>
  <si>
    <t>RPL36A</t>
  </si>
  <si>
    <t>P01112</t>
  </si>
  <si>
    <t>GTPase HRas OS=Homo sapiens OX=9606 GN=HRAS PE=1 SV=1</t>
  </si>
  <si>
    <t>HRAS</t>
  </si>
  <si>
    <t>Q8IUE6</t>
  </si>
  <si>
    <t>Histone H2A type 2-B OS=Homo sapiens OX=9606 GN=HIST2H2AB PE=1 SV=3</t>
  </si>
  <si>
    <t>HIST2H2AB</t>
  </si>
  <si>
    <t>Q14409</t>
  </si>
  <si>
    <t>Glycerol kinase 3 OS=Homo sapiens OX=9606 GN=GK3P PE=2 SV=2</t>
  </si>
  <si>
    <t>GK3P</t>
  </si>
  <si>
    <t>Q6ZN06</t>
  </si>
  <si>
    <t>Zinc finger protein 813 OS=Homo sapiens OX=9606 GN=ZNF813 PE=2 SV=2</t>
  </si>
  <si>
    <t>ZNF813</t>
  </si>
  <si>
    <t>P42677</t>
  </si>
  <si>
    <t>40S ribosomal protein S27 OS=Homo sapiens OX=9606 GN=RPS27 PE=1 SV=3</t>
  </si>
  <si>
    <t>RPS27</t>
  </si>
  <si>
    <t>P00395</t>
  </si>
  <si>
    <t>Cytochrome c oxidase subunit 1 OS=Homo sapiens OX=9606 GN=MT-CO1 PE=1 SV=1</t>
  </si>
  <si>
    <t>MT-CO1</t>
  </si>
  <si>
    <t>Q8NF64</t>
  </si>
  <si>
    <t>Zinc finger MIZ domain-containing protein 2 OS=Homo sapiens OX=9606 GN=ZMIZ2 PE=1 SV=2</t>
  </si>
  <si>
    <t>ZMIZ2</t>
  </si>
  <si>
    <t>P56524</t>
  </si>
  <si>
    <t>Histone deacetylase 4 OS=Homo sapiens OX=9606 GN=HDAC4 PE=1 SV=3</t>
  </si>
  <si>
    <t>HDAC4</t>
  </si>
  <si>
    <t>Q9Y2C4</t>
  </si>
  <si>
    <t>Nuclease EXOG, mitochondrial OS=Homo sapiens OX=9606 GN=EXOG PE=1 SV=2</t>
  </si>
  <si>
    <t>EXOG</t>
  </si>
  <si>
    <t>O95182</t>
  </si>
  <si>
    <t>NADH dehydrogenase [ubiquinone] 1 alpha subcomplex subunit 7 OS=Homo sapiens OX=9606 GN=NDUFA7 PE=1 SV=3</t>
  </si>
  <si>
    <t>NDUFA7</t>
  </si>
  <si>
    <t>Q969Q0</t>
  </si>
  <si>
    <t>60S ribosomal protein L36a-like OS=Homo sapiens OX=9606 GN=RPL36AL PE=1 SV=3</t>
  </si>
  <si>
    <t>RPL36AL</t>
  </si>
  <si>
    <t>Q96FJ2</t>
  </si>
  <si>
    <t>Dynein light chain 2, cytoplasmic OS=Homo sapiens OX=9606 GN=DYNLL2 PE=1 SV=1</t>
  </si>
  <si>
    <t>DYNLL2</t>
  </si>
  <si>
    <t>Q96IR2</t>
  </si>
  <si>
    <t>Zinc finger protein 845 OS=Homo sapiens OX=9606 GN=ZNF845 PE=1 SV=3</t>
  </si>
  <si>
    <t>ZNF845</t>
  </si>
  <si>
    <t>Q9ULV0</t>
  </si>
  <si>
    <t>Unconventional myosin-Vb OS=Homo sapiens OX=9606 GN=MYO5B PE=1 SV=3</t>
  </si>
  <si>
    <t>MYO5B</t>
  </si>
  <si>
    <t>P54707</t>
  </si>
  <si>
    <t>Potassium-transporting ATPase alpha chain 2 OS=Homo sapiens OX=9606 GN=ATP12A PE=1 SV=3</t>
  </si>
  <si>
    <t>ATP12A</t>
  </si>
  <si>
    <t>Q04724</t>
  </si>
  <si>
    <t>Transducin-like enhancer protein 1 OS=Homo sapiens OX=9606 GN=TLE1 PE=1 SV=2</t>
  </si>
  <si>
    <t>TLE1</t>
  </si>
  <si>
    <t>Q9P0M6</t>
  </si>
  <si>
    <t>Core histone macro-H2A.2 OS=Homo sapiens OX=9606 GN=H2AFY2 PE=1 SV=3</t>
  </si>
  <si>
    <t>H2AFY2</t>
  </si>
  <si>
    <t>Q658P3</t>
  </si>
  <si>
    <t>Metalloreductase STEAP3 OS=Homo sapiens OX=9606 GN=STEAP3 PE=1 SV=2</t>
  </si>
  <si>
    <t>STEAP3</t>
  </si>
  <si>
    <t>Q04727</t>
  </si>
  <si>
    <t>Transducin-like enhancer protein 4 OS=Homo sapiens OX=9606 GN=TLE4 PE=1 SV=3</t>
  </si>
  <si>
    <t>TLE4</t>
  </si>
  <si>
    <t>Q7Z7K6</t>
  </si>
  <si>
    <t>Centromere protein V OS=Homo sapiens OX=9606 GN=CENPV PE=1 SV=1</t>
  </si>
  <si>
    <t>CENPV</t>
  </si>
  <si>
    <t>Q6ZNG1</t>
  </si>
  <si>
    <t>Zinc finger protein 600 OS=Homo sapiens OX=9606 GN=ZNF600 PE=1 SV=2</t>
  </si>
  <si>
    <t>ZNF600</t>
  </si>
  <si>
    <t>Q93096</t>
  </si>
  <si>
    <t>Protein tyrosine phosphatase type IVA 1 OS=Homo sapiens OX=9606 GN=PTP4A1 PE=1 SV=2</t>
  </si>
  <si>
    <t>PTP4A1</t>
  </si>
  <si>
    <t>O00499</t>
  </si>
  <si>
    <t>Myc box-dependent-interacting protein 1 OS=Homo sapiens OX=9606 GN=BIN1 PE=1 SV=1</t>
  </si>
  <si>
    <t>BIN1</t>
  </si>
  <si>
    <t>Q5VZF2</t>
  </si>
  <si>
    <t>Muscleblind-like protein 2 OS=Homo sapiens OX=9606 GN=MBNL2 PE=1 SV=2</t>
  </si>
  <si>
    <t>MBNL2</t>
  </si>
  <si>
    <t>Q8WX94</t>
  </si>
  <si>
    <t>NACHT, LRR and PYD domains-containing protein 7 OS=Homo sapiens OX=9606 GN=NLRP7 PE=1 SV=1</t>
  </si>
  <si>
    <t>NLRP7</t>
  </si>
  <si>
    <t>P04004</t>
  </si>
  <si>
    <t>Vitronectin OS=Homo sapiens OX=9606 GN=VTN PE=1 SV=1</t>
  </si>
  <si>
    <t>VTN</t>
  </si>
  <si>
    <t>Q71UM5</t>
  </si>
  <si>
    <t>40S ribosomal protein S27-like OS=Homo sapiens OX=9606 GN=RPS27L PE=1 SV=3</t>
  </si>
  <si>
    <t>RPS27L</t>
  </si>
  <si>
    <t>Q14593</t>
  </si>
  <si>
    <t>Zinc finger protein 273 OS=Homo sapiens OX=9606 GN=ZNF273 PE=1 SV=3</t>
  </si>
  <si>
    <t>ZNF273</t>
  </si>
  <si>
    <t>Q53HC5</t>
  </si>
  <si>
    <t>Kelch-like protein 26 OS=Homo sapiens OX=9606 GN=KLHL26 PE=1 SV=2</t>
  </si>
  <si>
    <t>KLHL26</t>
  </si>
  <si>
    <t>Q7L2R6</t>
  </si>
  <si>
    <t>Zinc finger protein 765 OS=Homo sapiens OX=9606 GN=ZNF765 PE=1 SV=2</t>
  </si>
  <si>
    <t>ZNF765</t>
  </si>
  <si>
    <t>Q15695</t>
  </si>
  <si>
    <t>Putative U2 small nuclear ribonucleoprotein auxiliary factor 35 kDa subunit-related protein 1 OS=Homo sapiens OX=9606 GN=ZRSR2P1 PE=5 SV=2</t>
  </si>
  <si>
    <t>ZRSR2P1</t>
  </si>
  <si>
    <t>P33947</t>
  </si>
  <si>
    <t>ER lumen protein-retaining receptor 2 OS=Homo sapiens OX=9606 GN=KDELR2 PE=1 SV=1</t>
  </si>
  <si>
    <t>KDELR2</t>
  </si>
  <si>
    <t>O00746</t>
  </si>
  <si>
    <t>Nucleoside diphosphate kinase, mitochondrial OS=Homo sapiens OX=9606 GN=NME4 PE=1 SV=1</t>
  </si>
  <si>
    <t>NME4</t>
  </si>
  <si>
    <t>Q5NDL2</t>
  </si>
  <si>
    <t>EGF domain-specific O-linked N-acetylglucosamine transferase OS=Homo sapiens OX=9606 GN=EOGT PE=1 SV=1</t>
  </si>
  <si>
    <t>EOGT</t>
  </si>
  <si>
    <t>Q8NEC7</t>
  </si>
  <si>
    <t>Glutathione S-transferase C-terminal domain-containing protein OS=Homo sapiens OX=9606 GN=GSTCD PE=1 SV=2</t>
  </si>
  <si>
    <t>GSTCD</t>
  </si>
  <si>
    <t>Q9HBM6</t>
  </si>
  <si>
    <t>Transcription initiation factor TFIID subunit 9B OS=Homo sapiens OX=9606 GN=TAF9B PE=1 SV=1</t>
  </si>
  <si>
    <t>TAF9B</t>
  </si>
  <si>
    <t>P27449</t>
  </si>
  <si>
    <t>V-type proton ATPase 16 kDa proteolipid subunit OS=Homo sapiens OX=9606 GN=ATP6V0C PE=1 SV=1</t>
  </si>
  <si>
    <t>ATP6V0C</t>
  </si>
  <si>
    <t>P78352</t>
  </si>
  <si>
    <t>Disks large homolog 4 OS=Homo sapiens OX=9606 GN=DLG4 PE=1 SV=3</t>
  </si>
  <si>
    <t>DLG4</t>
  </si>
  <si>
    <t>Q99643</t>
  </si>
  <si>
    <t>Succinate dehydrogenase cytochrome b560 subunit, mitochondrial OS=Homo sapiens OX=9606 GN=SDHC PE=1 SV=1</t>
  </si>
  <si>
    <t>SDHC</t>
  </si>
  <si>
    <t>P78317</t>
  </si>
  <si>
    <t>E3 ubiquitin-protein ligase RNF4 OS=Homo sapiens OX=9606 GN=RNF4 PE=1 SV=1</t>
  </si>
  <si>
    <t>RNF4</t>
  </si>
  <si>
    <t>Q9P0L2</t>
  </si>
  <si>
    <t>Serine/threonine-protein kinase MARK1 OS=Homo sapiens OX=9606 GN=MARK1 PE=1 SV=2</t>
  </si>
  <si>
    <t>MARK1</t>
  </si>
  <si>
    <t>P02042</t>
  </si>
  <si>
    <t>Hemoglobin subunit delta OS=Homo sapiens OX=9606 GN=HBD PE=1 SV=2</t>
  </si>
  <si>
    <t>HBD</t>
  </si>
  <si>
    <t>Q66LE6</t>
  </si>
  <si>
    <t>Serine/threonine-protein phosphatase 2A 55 kDa regulatory subunit B delta isoform OS=Homo sapiens OX=9606 GN=PPP2R2D PE=1 SV=1</t>
  </si>
  <si>
    <t>PPP2R2D</t>
  </si>
  <si>
    <t>C9J798</t>
  </si>
  <si>
    <t>Ras GTPase-activating protein 4B OS=Homo sapiens OX=9606 GN=RASA4B PE=3 SV=2</t>
  </si>
  <si>
    <t>RASA4B</t>
  </si>
  <si>
    <t>Q9NWW5</t>
  </si>
  <si>
    <t>Ceroid-lipofuscinosis neuronal protein 6 OS=Homo sapiens OX=9606 GN=CLN6 PE=1 SV=1</t>
  </si>
  <si>
    <t>CLN6</t>
  </si>
  <si>
    <t>Q96HP0</t>
  </si>
  <si>
    <t>Dedicator of cytokinesis protein 6 OS=Homo sapiens OX=9606 GN=DOCK6 PE=1 SV=3</t>
  </si>
  <si>
    <t>DOCK6</t>
  </si>
  <si>
    <t>Q5SQH8</t>
  </si>
  <si>
    <t>Uncharacterized protein C6orf136 OS=Homo sapiens OX=9606 GN=C6orf136 PE=2 SV=1</t>
  </si>
  <si>
    <t>C6orf136</t>
  </si>
  <si>
    <t>P53365</t>
  </si>
  <si>
    <t>Arfaptin-2 OS=Homo sapiens OX=9606 GN=ARFIP2 PE=1 SV=1</t>
  </si>
  <si>
    <t>ARFIP2</t>
  </si>
  <si>
    <t>Q08AF8</t>
  </si>
  <si>
    <t>Putative golgin subfamily A member 8F/8G OS=Homo sapiens OX=9606 GN=GOLGA8F PE=5 SV=1</t>
  </si>
  <si>
    <t>GOLGA8F</t>
  </si>
  <si>
    <t>P03928</t>
  </si>
  <si>
    <t>ATP synthase protein 8 OS=Homo sapiens OX=9606 GN=MT-ATP8 PE=1 SV=1</t>
  </si>
  <si>
    <t>MT-ATP8</t>
  </si>
  <si>
    <t>Q8IUX4</t>
  </si>
  <si>
    <t>DNA dC-&gt;dU-editing enzyme APOBEC-3F OS=Homo sapiens OX=9606 GN=APOBEC3F PE=1 SV=3</t>
  </si>
  <si>
    <t>APOBEC3F</t>
  </si>
  <si>
    <t>O75808</t>
  </si>
  <si>
    <t>Calpain-15 OS=Homo sapiens OX=9606 GN=CAPN15 PE=1 SV=1</t>
  </si>
  <si>
    <t>CAPN15</t>
  </si>
  <si>
    <t>O75145</t>
  </si>
  <si>
    <t>Liprin-alpha-3 OS=Homo sapiens OX=9606 GN=PPFIA3 PE=1 SV=3</t>
  </si>
  <si>
    <t>PPFIA3</t>
  </si>
  <si>
    <t>Q9UPX8</t>
  </si>
  <si>
    <t>SH3 and multiple ankyrin repeat domains protein 2 OS=Homo sapiens OX=9606 GN=SHANK2 PE=1 SV=3</t>
  </si>
  <si>
    <t>SHANK2</t>
  </si>
  <si>
    <t>Q6P6B7</t>
  </si>
  <si>
    <t>Ankyrin repeat domain-containing protein 16 OS=Homo sapiens OX=9606 GN=ANKRD16 PE=1 SV=1</t>
  </si>
  <si>
    <t>ANKRD16</t>
  </si>
  <si>
    <t>Q9UM54</t>
  </si>
  <si>
    <t>Unconventional myosin-VI OS=Homo sapiens OX=9606 GN=MYO6 PE=1 SV=4</t>
  </si>
  <si>
    <t>MYO6</t>
  </si>
  <si>
    <t>Q9Y6A9</t>
  </si>
  <si>
    <t>Signal peptidase complex subunit 1 OS=Homo sapiens OX=9606 GN=SPCS1 PE=1 SV=5</t>
  </si>
  <si>
    <t>SPCS1</t>
  </si>
  <si>
    <t>Q8N4C6</t>
  </si>
  <si>
    <t>Ninein OS=Homo sapiens OX=9606 GN=NIN PE=1 SV=4</t>
  </si>
  <si>
    <t>NIN</t>
  </si>
  <si>
    <t>Q9UL36</t>
  </si>
  <si>
    <t>Zinc finger protein 236 OS=Homo sapiens OX=9606 GN=ZNF236 PE=2 SV=2</t>
  </si>
  <si>
    <t>ZNF236</t>
  </si>
  <si>
    <t>Q8IVH2</t>
  </si>
  <si>
    <t>Forkhead box protein P4 OS=Homo sapiens OX=9606 GN=FOXP4 PE=1 SV=1</t>
  </si>
  <si>
    <t>FOXP4</t>
  </si>
  <si>
    <t>Q99759</t>
  </si>
  <si>
    <t>Mitogen-activated protein kinase kinase kinase 3 OS=Homo sapiens OX=9606 GN=MAP3K3 PE=1 SV=2</t>
  </si>
  <si>
    <t>MAP3K3</t>
  </si>
  <si>
    <t>Q15649</t>
  </si>
  <si>
    <t>Zinc finger HIT domain-containing protein 3 OS=Homo sapiens OX=9606 GN=ZNHIT3 PE=1 SV=2</t>
  </si>
  <si>
    <t>ZNHIT3</t>
  </si>
  <si>
    <t>Q92187</t>
  </si>
  <si>
    <t>CMP-N-acetylneuraminate-poly-alpha-2,8-sialyltransferase OS=Homo sapiens OX=9606 GN=ST8SIA4 PE=1 SV=1</t>
  </si>
  <si>
    <t>ST8SIA4</t>
  </si>
  <si>
    <t>Q8N680</t>
  </si>
  <si>
    <t>Zinc finger and BTB domain-containing protein 2 OS=Homo sapiens OX=9606 GN=ZBTB2 PE=1 SV=1</t>
  </si>
  <si>
    <t>ZBTB2</t>
  </si>
  <si>
    <t>Q9BXB5</t>
  </si>
  <si>
    <t>Oxysterol-binding protein-related protein 10 OS=Homo sapiens OX=9606 GN=OSBPL10 PE=1 SV=2</t>
  </si>
  <si>
    <t>OSBPL10</t>
  </si>
  <si>
    <t>P60002</t>
  </si>
  <si>
    <t>Transcription elongation factor 1 homolog OS=Homo sapiens OX=9606 GN=ELOF1 PE=1 SV=1</t>
  </si>
  <si>
    <t>ELOF1</t>
  </si>
  <si>
    <t>Q86TS9</t>
  </si>
  <si>
    <t>39S ribosomal protein L52, mitochondrial OS=Homo sapiens OX=9606 GN=MRPL52 PE=1 SV=2</t>
  </si>
  <si>
    <t>MRPL52</t>
  </si>
  <si>
    <t>Q9UGC7</t>
  </si>
  <si>
    <t>Peptide chain release factor 1-like, mitochondrial OS=Homo sapiens OX=9606 GN=MTRF1L PE=1 SV=1</t>
  </si>
  <si>
    <t>MTRF1L</t>
  </si>
  <si>
    <t>Q9HCJ3</t>
  </si>
  <si>
    <t>Ribonucleoprotein PTB-binding 2 OS=Homo sapiens OX=9606 GN=RAVER2 PE=1 SV=2</t>
  </si>
  <si>
    <t>RAVER2</t>
  </si>
  <si>
    <t>P10244</t>
  </si>
  <si>
    <t>Myb-related protein B OS=Homo sapiens OX=9606 GN=MYBL2 PE=1 SV=1</t>
  </si>
  <si>
    <t>MYBL2</t>
  </si>
  <si>
    <t>O00515</t>
  </si>
  <si>
    <t>Ladinin-1 OS=Homo sapiens OX=9606 GN=LAD1 PE=1 SV=2</t>
  </si>
  <si>
    <t>LAD1</t>
  </si>
  <si>
    <t>Q9Y2E4</t>
  </si>
  <si>
    <t>Disco-interacting protein 2 homolog C OS=Homo sapiens OX=9606 GN=DIP2C PE=1 SV=2</t>
  </si>
  <si>
    <t>DIP2C</t>
  </si>
  <si>
    <t>Q92854</t>
  </si>
  <si>
    <t>Semaphorin-4D OS=Homo sapiens OX=9606 GN=SEMA4D PE=1 SV=1</t>
  </si>
  <si>
    <t>SEMA4D</t>
  </si>
  <si>
    <t>Q9GZP9</t>
  </si>
  <si>
    <t>Derlin-2 OS=Homo sapiens OX=9606 GN=DERL2 PE=1 SV=1</t>
  </si>
  <si>
    <t>DERL2</t>
  </si>
  <si>
    <t>Q9UK53</t>
  </si>
  <si>
    <t>Inhibitor of growth protein 1 OS=Homo sapiens OX=9606 GN=ING1 PE=1 SV=2</t>
  </si>
  <si>
    <t>ING1</t>
  </si>
  <si>
    <t>Q7Z6I8</t>
  </si>
  <si>
    <t>UPF0461 protein C5orf24 OS=Homo sapiens OX=9606 GN=C5orf24 PE=1 SV=1</t>
  </si>
  <si>
    <t>C5orf24</t>
  </si>
  <si>
    <t>O96006</t>
  </si>
  <si>
    <t>Zinc finger BED domain-containing protein 1 OS=Homo sapiens OX=9606 GN=ZBED1 PE=1 SV=1</t>
  </si>
  <si>
    <t>ZBED1</t>
  </si>
  <si>
    <t>Q9H2K0</t>
  </si>
  <si>
    <t>Translation initiation factor IF-3, mitochondrial OS=Homo sapiens OX=9606 GN=MTIF3 PE=1 SV=4</t>
  </si>
  <si>
    <t>MTIF3</t>
  </si>
  <si>
    <t>Q9NYI0</t>
  </si>
  <si>
    <t>PH and SEC7 domain-containing protein 3 OS=Homo sapiens OX=9606 GN=PSD3 PE=1 SV=2</t>
  </si>
  <si>
    <t>PSD3</t>
  </si>
  <si>
    <t>Q9NUV9</t>
  </si>
  <si>
    <t>GTPase IMAP family member 4 OS=Homo sapiens OX=9606 GN=GIMAP4 PE=1 SV=1</t>
  </si>
  <si>
    <t>GIMAP4</t>
  </si>
  <si>
    <t>Q6ZN04</t>
  </si>
  <si>
    <t>RNA-binding protein MEX3B OS=Homo sapiens OX=9606 GN=MEX3B PE=1 SV=1</t>
  </si>
  <si>
    <t>MEX3B</t>
  </si>
  <si>
    <t>P22612</t>
  </si>
  <si>
    <t>cAMP-dependent protein kinase catalytic subunit gamma OS=Homo sapiens OX=9606 GN=PRKACG PE=1 SV=3</t>
  </si>
  <si>
    <t>PRKACG</t>
  </si>
  <si>
    <t>Q9Y4Y9</t>
  </si>
  <si>
    <t>U6 snRNA-associated Sm-like protein LSm5 OS=Homo sapiens OX=9606 GN=LSM5 PE=1 SV=3</t>
  </si>
  <si>
    <t>LSM5</t>
  </si>
  <si>
    <t>Q9P003</t>
  </si>
  <si>
    <t>Protein cornichon homolog 4 OS=Homo sapiens OX=9606 GN=CNIH4 PE=1 SV=1</t>
  </si>
  <si>
    <t>CNIH4</t>
  </si>
  <si>
    <t>Q5D0E6</t>
  </si>
  <si>
    <t>DALR anticodon-binding domain-containing protein 3 OS=Homo sapiens OX=9606 GN=DALRD3 PE=1 SV=2</t>
  </si>
  <si>
    <t>DALRD3</t>
  </si>
  <si>
    <t>Q9UQ84</t>
  </si>
  <si>
    <t>Exonuclease 1 OS=Homo sapiens OX=9606 GN=EXO1 PE=1 SV=2</t>
  </si>
  <si>
    <t>EXO1</t>
  </si>
  <si>
    <t>P51397</t>
  </si>
  <si>
    <t>Death-associated protein 1 OS=Homo sapiens OX=9606 GN=DAP PE=1 SV=3</t>
  </si>
  <si>
    <t>DAP</t>
  </si>
  <si>
    <t>P69891</t>
  </si>
  <si>
    <t>Hemoglobin subunit gamma-1 OS=Homo sapiens OX=9606 GN=HBG1 PE=1 SV=2</t>
  </si>
  <si>
    <t>HBG1</t>
  </si>
  <si>
    <t>Q96T68</t>
  </si>
  <si>
    <t>Histone-lysine N-methyltransferase SETDB2 OS=Homo sapiens OX=9606 GN=SETDB2 PE=1 SV=2</t>
  </si>
  <si>
    <t>SETDB2</t>
  </si>
  <si>
    <t>Q5VTU8</t>
  </si>
  <si>
    <t>ATP synthase subunit epsilon-like protein, mitochondrial OS=Homo sapiens OX=9606 GN=ATP5F1EP2 PE=1 SV=1</t>
  </si>
  <si>
    <t>ATP5F1EP2</t>
  </si>
  <si>
    <t>O75820</t>
  </si>
  <si>
    <t>Zinc finger protein 189 OS=Homo sapiens OX=9606 GN=ZNF189 PE=1 SV=2</t>
  </si>
  <si>
    <t>ZNF189</t>
  </si>
  <si>
    <t>Q9UPQ8</t>
  </si>
  <si>
    <t>Dolichol kinase OS=Homo sapiens OX=9606 GN=DOLK PE=1 SV=1</t>
  </si>
  <si>
    <t>DOLK</t>
  </si>
  <si>
    <t>P20336</t>
  </si>
  <si>
    <t>Ras-related protein Rab-3A OS=Homo sapiens OX=9606 GN=RAB3A PE=1 SV=1</t>
  </si>
  <si>
    <t>RAB3A</t>
  </si>
  <si>
    <t>P55854</t>
  </si>
  <si>
    <t>Small ubiquitin-related modifier 3 OS=Homo sapiens OX=9606 GN=SUMO3 PE=1 SV=2</t>
  </si>
  <si>
    <t>SUMO3</t>
  </si>
  <si>
    <t>Q9BT25</t>
  </si>
  <si>
    <t>HAUS augmin-like complex subunit 8 OS=Homo sapiens OX=9606 GN=HAUS8 PE=1 SV=3</t>
  </si>
  <si>
    <t>HAUS8</t>
  </si>
  <si>
    <t>P59047</t>
  </si>
  <si>
    <t>NACHT, LRR and PYD domains-containing protein 5 OS=Homo sapiens OX=9606 GN=NLRP5 PE=2 SV=2</t>
  </si>
  <si>
    <t>NLRP5</t>
  </si>
  <si>
    <t>Q9ULJ6</t>
  </si>
  <si>
    <t>Zinc finger MIZ domain-containing protein 1 OS=Homo sapiens OX=9606 GN=ZMIZ1 PE=1 SV=3</t>
  </si>
  <si>
    <t>ZMIZ1</t>
  </si>
  <si>
    <t>P12532</t>
  </si>
  <si>
    <t>Creatine kinase U-type, mitochondrial OS=Homo sapiens OX=9606 GN=CKMT1A PE=1 SV=1</t>
  </si>
  <si>
    <t>CKMT1A</t>
  </si>
  <si>
    <t>Q12765</t>
  </si>
  <si>
    <t>Secernin-1 OS=Homo sapiens OX=9606 GN=SCRN1 PE=1 SV=2</t>
  </si>
  <si>
    <t>SCRN1</t>
  </si>
  <si>
    <t>Q03013</t>
  </si>
  <si>
    <t>Glutathione S-transferase Mu 4 OS=Homo sapiens OX=9606 GN=GSTM4 PE=1 SV=3</t>
  </si>
  <si>
    <t>GSTM4</t>
  </si>
  <si>
    <t>Q9NR81</t>
  </si>
  <si>
    <t>Rho guanine nucleotide exchange factor 3 OS=Homo sapiens OX=9606 GN=ARHGEF3 PE=1 SV=1</t>
  </si>
  <si>
    <t>ARHGEF3</t>
  </si>
  <si>
    <t>Q9C0H5</t>
  </si>
  <si>
    <t>Rho GTPase-activating protein 39 OS=Homo sapiens OX=9606 GN=ARHGAP39 PE=1 SV=2</t>
  </si>
  <si>
    <t>ARHGAP39</t>
  </si>
  <si>
    <t>Q9NZL3</t>
  </si>
  <si>
    <t>Zinc finger protein 224 OS=Homo sapiens OX=9606 GN=ZNF224 PE=1 SV=3</t>
  </si>
  <si>
    <t>ZNF224</t>
  </si>
  <si>
    <t>Q9H6R6</t>
  </si>
  <si>
    <t>Palmitoyltransferase ZDHHC6 OS=Homo sapiens OX=9606 GN=ZDHHC6 PE=1 SV=1</t>
  </si>
  <si>
    <t>ZDHHC6</t>
  </si>
  <si>
    <t>P0CAP2</t>
  </si>
  <si>
    <t>DNA-directed RNA polymerase II subunit GRINL1A OS=Homo sapiens OX=9606 GN=POLR2M PE=1 SV=1</t>
  </si>
  <si>
    <t>Q9UKY1</t>
  </si>
  <si>
    <t>Zinc fingers and homeoboxes protein 1 OS=Homo sapiens OX=9606 GN=ZHX1 PE=1 SV=1</t>
  </si>
  <si>
    <t>ZHX1</t>
  </si>
  <si>
    <t>O43502</t>
  </si>
  <si>
    <t>DNA repair protein RAD51 homolog 3 OS=Homo sapiens OX=9606 GN=RAD51C PE=1 SV=1</t>
  </si>
  <si>
    <t>RAD51C</t>
  </si>
  <si>
    <t>O95166</t>
  </si>
  <si>
    <t>Gamma-aminobutyric acid receptor-associated protein OS=Homo sapiens OX=9606 GN=GABARAP PE=1 SV=1</t>
  </si>
  <si>
    <t>GABARAP</t>
  </si>
  <si>
    <t>P30613</t>
  </si>
  <si>
    <t>Pyruvate kinase PKLR OS=Homo sapiens OX=9606 GN=PKLR PE=1 SV=2</t>
  </si>
  <si>
    <t>PKLR</t>
  </si>
  <si>
    <t>Q9Y426</t>
  </si>
  <si>
    <t>C2 domain-containing protein 2 OS=Homo sapiens OX=9606 GN=C2CD2 PE=1 SV=2</t>
  </si>
  <si>
    <t>C2CD2</t>
  </si>
  <si>
    <t>Q9BQ49</t>
  </si>
  <si>
    <t>Small integral membrane protein 7 OS=Homo sapiens OX=9606 GN=SMIM7 PE=1 SV=2</t>
  </si>
  <si>
    <t>SMIM7</t>
  </si>
  <si>
    <t>P61956</t>
  </si>
  <si>
    <t>Small ubiquitin-related modifier 2 OS=Homo sapiens OX=9606 GN=SUMO2 PE=1 SV=3</t>
  </si>
  <si>
    <t>SUMO2</t>
  </si>
  <si>
    <t>P35442</t>
  </si>
  <si>
    <t>Thrombospondin-2 OS=Homo sapiens OX=9606 GN=THBS2 PE=1 SV=2</t>
  </si>
  <si>
    <t>THBS2</t>
  </si>
  <si>
    <t>Q9Y6U3</t>
  </si>
  <si>
    <t>Adseverin OS=Homo sapiens OX=9606 GN=SCIN PE=1 SV=4</t>
  </si>
  <si>
    <t>SCIN</t>
  </si>
  <si>
    <t>Q96LW7</t>
  </si>
  <si>
    <t>Caspase recruitment domain-containing protein 19 OS=Homo sapiens OX=9606 GN=CARD19 PE=1 SV=1</t>
  </si>
  <si>
    <t>CARD19</t>
  </si>
  <si>
    <t>P09467</t>
  </si>
  <si>
    <t>Fructose-1,6-bisphosphatase 1 OS=Homo sapiens OX=9606 GN=FBP1 PE=1 SV=5</t>
  </si>
  <si>
    <t>FBP1</t>
  </si>
  <si>
    <t>Q93038</t>
  </si>
  <si>
    <t>Tumor necrosis factor receptor superfamily member 25 OS=Homo sapiens OX=9606 GN=TNFRSF25 PE=1 SV=2</t>
  </si>
  <si>
    <t>TNFRSF25</t>
  </si>
  <si>
    <t>P53779</t>
  </si>
  <si>
    <t>Mitogen-activated protein kinase 10 OS=Homo sapiens OX=9606 GN=MAPK10 PE=1 SV=2</t>
  </si>
  <si>
    <t>MAPK10</t>
  </si>
  <si>
    <t>Q9UHA2</t>
  </si>
  <si>
    <t>SS18-like protein 2 OS=Homo sapiens OX=9606 GN=SS18L2 PE=1 SV=1</t>
  </si>
  <si>
    <t>SS18L2</t>
  </si>
  <si>
    <t>Q9BVG9</t>
  </si>
  <si>
    <t>Phosphatidylserine synthase 2 OS=Homo sapiens OX=9606 GN=PTDSS2 PE=1 SV=1</t>
  </si>
  <si>
    <t>PTDSS2</t>
  </si>
  <si>
    <t>Q96N38</t>
  </si>
  <si>
    <t>Zinc finger protein 714 OS=Homo sapiens OX=9606 GN=ZNF714 PE=2 SV=3</t>
  </si>
  <si>
    <t>ZNF714</t>
  </si>
  <si>
    <t>Q8TF20</t>
  </si>
  <si>
    <t>Zinc finger protein 721 OS=Homo sapiens OX=9606 GN=ZNF721 PE=1 SV=2</t>
  </si>
  <si>
    <t>ZNF721</t>
  </si>
  <si>
    <t>P05546</t>
  </si>
  <si>
    <t>Heparin cofactor 2 OS=Homo sapiens OX=9606 GN=SERPIND1 PE=1 SV=3</t>
  </si>
  <si>
    <t>SERPIND1</t>
  </si>
  <si>
    <t>Q9UJ14</t>
  </si>
  <si>
    <t>Glutathione hydrolase 7 OS=Homo sapiens OX=9606 GN=GGT7 PE=1 SV=2</t>
  </si>
  <si>
    <t>GGT7</t>
  </si>
  <si>
    <t>Q4G0I0</t>
  </si>
  <si>
    <t>Protein CCSMST1 OS=Homo sapiens OX=9606 GN=CCSMST1 PE=2 SV=1</t>
  </si>
  <si>
    <t>CCSMST1</t>
  </si>
  <si>
    <t>Q69YI7</t>
  </si>
  <si>
    <t>Nuclear apoptosis-inducing factor 1 OS=Homo sapiens OX=9606 GN=NAIF1 PE=1 SV=1</t>
  </si>
  <si>
    <t>NAIF1</t>
  </si>
  <si>
    <t>Q8NEM7</t>
  </si>
  <si>
    <t>Transcription factor SPT20 homolog OS=Homo sapiens OX=9606 GN=SUPT20H PE=1 SV=2</t>
  </si>
  <si>
    <t>SUPT20H</t>
  </si>
  <si>
    <t>Q9H5V7</t>
  </si>
  <si>
    <t>Zinc finger protein Pegasus OS=Homo sapiens OX=9606 GN=IKZF5 PE=1 SV=1</t>
  </si>
  <si>
    <t>IKZF5</t>
  </si>
  <si>
    <t>Q96E09</t>
  </si>
  <si>
    <t>Protein FAM122A OS=Homo sapiens OX=9606 GN=FAM122A PE=1 SV=1</t>
  </si>
  <si>
    <t>FAM122A</t>
  </si>
  <si>
    <t>Q92502</t>
  </si>
  <si>
    <t>StAR-related lipid transfer protein 8 OS=Homo sapiens OX=9606 GN=STARD8 PE=1 SV=2</t>
  </si>
  <si>
    <t>STARD8</t>
  </si>
  <si>
    <t>Q8N8S7</t>
  </si>
  <si>
    <t>Protein enabled homolog OS=Homo sapiens OX=9606 GN=ENAH PE=1 SV=2</t>
  </si>
  <si>
    <t>ENAH</t>
  </si>
  <si>
    <t>O95857</t>
  </si>
  <si>
    <t>Tetraspanin-13 OS=Homo sapiens OX=9606 GN=TSPAN13 PE=2 SV=1</t>
  </si>
  <si>
    <t>TSPAN13</t>
  </si>
  <si>
    <t>Q9C0D5</t>
  </si>
  <si>
    <t>Protein TANC1 OS=Homo sapiens OX=9606 GN=TANC1 PE=1 SV=3</t>
  </si>
  <si>
    <t>TANC1</t>
  </si>
  <si>
    <t>P13196</t>
  </si>
  <si>
    <t>5-aminolevulinate synthase, nonspecific, mitochondrial OS=Homo sapiens OX=9606 GN=ALAS1 PE=1 SV=2</t>
  </si>
  <si>
    <t>ALAS1</t>
  </si>
  <si>
    <t>Q9BQI6</t>
  </si>
  <si>
    <t>SMC5-SMC6 complex localization factor protein 1 OS=Homo sapiens OX=9606 GN=SLF1 PE=1 SV=2</t>
  </si>
  <si>
    <t>SLF1</t>
  </si>
  <si>
    <t>Q6GTX8</t>
  </si>
  <si>
    <t>Leukocyte-associated immunoglobulin-like receptor 1 OS=Homo sapiens OX=9606 GN=LAIR1 PE=1 SV=1</t>
  </si>
  <si>
    <t>LAIR1</t>
  </si>
  <si>
    <t>Q9NVR5</t>
  </si>
  <si>
    <t>Protein kintoun OS=Homo sapiens OX=9606 GN=DNAAF2 PE=1 SV=2</t>
  </si>
  <si>
    <t>DNAAF2</t>
  </si>
  <si>
    <t>Q86UU0</t>
  </si>
  <si>
    <t>B-cell CLL/lymphoma 9-like protein OS=Homo sapiens OX=9606 GN=BCL9L PE=1 SV=1</t>
  </si>
  <si>
    <t>BCL9L</t>
  </si>
  <si>
    <t>Q6ZN18</t>
  </si>
  <si>
    <t>Zinc finger protein AEBP2 OS=Homo sapiens OX=9606 GN=AEBP2 PE=1 SV=2</t>
  </si>
  <si>
    <t>AEBP2</t>
  </si>
  <si>
    <t>Q9NZ72</t>
  </si>
  <si>
    <t>Stathmin-3 OS=Homo sapiens OX=9606 GN=STMN3 PE=1 SV=3</t>
  </si>
  <si>
    <t>STMN3</t>
  </si>
  <si>
    <t>P10176</t>
  </si>
  <si>
    <t>Cytochrome c oxidase subunit 8A, mitochondrial OS=Homo sapiens OX=9606 GN=COX8A PE=1 SV=2</t>
  </si>
  <si>
    <t>COX8A</t>
  </si>
  <si>
    <t>Q96EC8</t>
  </si>
  <si>
    <t>Protein YIPF6 OS=Homo sapiens OX=9606 GN=YIPF6 PE=1 SV=2</t>
  </si>
  <si>
    <t>YIPF6</t>
  </si>
  <si>
    <t>P24311</t>
  </si>
  <si>
    <t>Cytochrome c oxidase subunit 7B, mitochondrial OS=Homo sapiens OX=9606 GN=COX7B PE=1 SV=2</t>
  </si>
  <si>
    <t>COX7B</t>
  </si>
  <si>
    <t>Q92982</t>
  </si>
  <si>
    <t>Ninjurin-1 OS=Homo sapiens OX=9606 GN=NINJ1 PE=1 SV=2</t>
  </si>
  <si>
    <t>NINJ1</t>
  </si>
  <si>
    <t>Q9NYG2</t>
  </si>
  <si>
    <t>Palmitoyltransferase ZDHHC3 OS=Homo sapiens OX=9606 GN=ZDHHC3 PE=1 SV=2</t>
  </si>
  <si>
    <t>ZDHHC3</t>
  </si>
  <si>
    <t>Q9P0T4</t>
  </si>
  <si>
    <t>Zinc finger protein 581 OS=Homo sapiens OX=9606 GN=ZNF581 PE=1 SV=1</t>
  </si>
  <si>
    <t>ZNF581</t>
  </si>
  <si>
    <t>Q9BQ48</t>
  </si>
  <si>
    <t>39S ribosomal protein L34, mitochondrial OS=Homo sapiens OX=9606 GN=MRPL34 PE=1 SV=1</t>
  </si>
  <si>
    <t>MRPL34</t>
  </si>
  <si>
    <t>Q9H246</t>
  </si>
  <si>
    <t>Uncharacterized protein C1orf21 OS=Homo sapiens OX=9606 GN=C1orf21 PE=1 SV=1</t>
  </si>
  <si>
    <t>C1orf21</t>
  </si>
  <si>
    <t>Q6DKJ4</t>
  </si>
  <si>
    <t>Nucleoredoxin OS=Homo sapiens OX=9606 GN=NXN PE=1 SV=2</t>
  </si>
  <si>
    <t>NXN</t>
  </si>
  <si>
    <t>Q9BVI0</t>
  </si>
  <si>
    <t>PHD finger protein 20 OS=Homo sapiens OX=9606 GN=PHF20 PE=1 SV=2</t>
  </si>
  <si>
    <t>PHF20</t>
  </si>
  <si>
    <t>O75829</t>
  </si>
  <si>
    <t>Leukocyte cell-derived chemotaxin 1 OS=Homo sapiens OX=9606 GN=CNMD PE=1 SV=1</t>
  </si>
  <si>
    <t>CNMD</t>
  </si>
  <si>
    <t>O43504</t>
  </si>
  <si>
    <t>Ragulator complex protein LAMTOR5 OS=Homo sapiens OX=9606 GN=LAMTOR5 PE=1 SV=1</t>
  </si>
  <si>
    <t>LAMTOR5</t>
  </si>
  <si>
    <t>Q96S97</t>
  </si>
  <si>
    <t>Myeloid-associated differentiation marker OS=Homo sapiens OX=9606 GN=MYADM PE=1 SV=2</t>
  </si>
  <si>
    <t>MYADM</t>
  </si>
  <si>
    <t>Q6UX98</t>
  </si>
  <si>
    <t>Probable palmitoyltransferase ZDHHC24 OS=Homo sapiens OX=9606 GN=ZDHHC24 PE=1 SV=1</t>
  </si>
  <si>
    <t>ZDHHC24</t>
  </si>
  <si>
    <t>O43739</t>
  </si>
  <si>
    <t>Cytohesin-3 OS=Homo sapiens OX=9606 GN=CYTH3 PE=1 SV=2</t>
  </si>
  <si>
    <t>CYTH3</t>
  </si>
  <si>
    <t>P30304</t>
  </si>
  <si>
    <t>M-phase inducer phosphatase 1 OS=Homo sapiens OX=9606 GN=CDC25A PE=1 SV=2</t>
  </si>
  <si>
    <t>CDC25A</t>
  </si>
  <si>
    <t>Q8TAP9</t>
  </si>
  <si>
    <t>M-phase-specific PLK1-interacting protein OS=Homo sapiens OX=9606 GN=MPLKIP PE=1 SV=1</t>
  </si>
  <si>
    <t>MPLKIP</t>
  </si>
  <si>
    <t>Q86VX9</t>
  </si>
  <si>
    <t>Vacuolar fusion protein MON1 homolog A OS=Homo sapiens OX=9606 GN=MON1A PE=1 SV=3</t>
  </si>
  <si>
    <t>MON1A</t>
  </si>
  <si>
    <t>Q5VTE6</t>
  </si>
  <si>
    <t>Protein angel homolog 2 OS=Homo sapiens OX=9606 GN=ANGEL2 PE=2 SV=1</t>
  </si>
  <si>
    <t>ANGEL2</t>
  </si>
  <si>
    <t>O75394</t>
  </si>
  <si>
    <t>39S ribosomal protein L33, mitochondrial OS=Homo sapiens OX=9606 GN=MRPL33 PE=1 SV=1</t>
  </si>
  <si>
    <t>MRPL33</t>
  </si>
  <si>
    <t>Q86YN1</t>
  </si>
  <si>
    <t>Dolichyldiphosphatase 1 OS=Homo sapiens OX=9606 GN=DOLPP1 PE=2 SV=1</t>
  </si>
  <si>
    <t>DOLPP1</t>
  </si>
  <si>
    <t>P57682</t>
  </si>
  <si>
    <t>Krueppel-like factor 3 OS=Homo sapiens OX=9606 GN=KLF3 PE=1 SV=1</t>
  </si>
  <si>
    <t>KLF3</t>
  </si>
  <si>
    <t>Q9BZF3</t>
  </si>
  <si>
    <t>Oxysterol-binding protein-related protein 6 OS=Homo sapiens OX=9606 GN=OSBPL6 PE=1 SV=1</t>
  </si>
  <si>
    <t>OSBPL6</t>
  </si>
  <si>
    <t>Q96IK1</t>
  </si>
  <si>
    <t>Biorientation of chromosomes in cell division protein 1 OS=Homo sapiens OX=9606 GN=BOD1 PE=1 SV=2</t>
  </si>
  <si>
    <t>BOD1</t>
  </si>
  <si>
    <t>Q86YS6</t>
  </si>
  <si>
    <t>Ras-related protein Rab-43 OS=Homo sapiens OX=9606 GN=RAB43 PE=1 SV=1</t>
  </si>
  <si>
    <t>RAB43</t>
  </si>
  <si>
    <t>Q9P0S3</t>
  </si>
  <si>
    <t>ORM1-like protein 1 OS=Homo sapiens OX=9606 GN=ORMDL1 PE=1 SV=1</t>
  </si>
  <si>
    <t>ORMDL1</t>
  </si>
  <si>
    <t>Q6P1L5</t>
  </si>
  <si>
    <t>Protein FAM117B OS=Homo sapiens OX=9606 GN=FAM117B PE=1 SV=2</t>
  </si>
  <si>
    <t>FAM117B</t>
  </si>
  <si>
    <t>Q8N972</t>
  </si>
  <si>
    <t>Zinc finger protein 709 OS=Homo sapiens OX=9606 GN=ZNF709 PE=2 SV=1</t>
  </si>
  <si>
    <t>ZNF709</t>
  </si>
  <si>
    <t>O60583</t>
  </si>
  <si>
    <t>Cyclin-T2 OS=Homo sapiens OX=9606 GN=CCNT2 PE=1 SV=2</t>
  </si>
  <si>
    <t>CCNT2</t>
  </si>
  <si>
    <t>Q8TF50</t>
  </si>
  <si>
    <t>Zinc finger protein 526 OS=Homo sapiens OX=9606 GN=ZNF526 PE=2 SV=2</t>
  </si>
  <si>
    <t>ZNF526</t>
  </si>
  <si>
    <t>Q13286</t>
  </si>
  <si>
    <t>Battenin OS=Homo sapiens OX=9606 GN=CLN3 PE=1 SV=1</t>
  </si>
  <si>
    <t>CLN3</t>
  </si>
  <si>
    <t>O75674</t>
  </si>
  <si>
    <t>TOM1-like protein 1 OS=Homo sapiens OX=9606 GN=TOM1L1 PE=1 SV=2</t>
  </si>
  <si>
    <t>TOM1L1</t>
  </si>
  <si>
    <t>Q9H0M0</t>
  </si>
  <si>
    <t>NEDD4-like E3 ubiquitin-protein ligase WWP1 OS=Homo sapiens OX=9606 GN=WWP1 PE=1 SV=1</t>
  </si>
  <si>
    <t>WWP1</t>
  </si>
  <si>
    <t>P50539</t>
  </si>
  <si>
    <t>Max-interacting protein 1 OS=Homo sapiens OX=9606 GN=MXI1 PE=1 SV=2</t>
  </si>
  <si>
    <t>MXI1</t>
  </si>
  <si>
    <t>P78383</t>
  </si>
  <si>
    <t>Solute carrier family 35 member B1 OS=Homo sapiens OX=9606 GN=SLC35B1 PE=1 SV=1</t>
  </si>
  <si>
    <t>SLC35B1</t>
  </si>
  <si>
    <t>Q8WZ55</t>
  </si>
  <si>
    <t>Barttin OS=Homo sapiens OX=9606 GN=BSND PE=1 SV=1</t>
  </si>
  <si>
    <t>BSND</t>
  </si>
  <si>
    <t>Q13487</t>
  </si>
  <si>
    <t>snRNA-activating protein complex subunit 2 OS=Homo sapiens OX=9606 GN=SNAPC2 PE=1 SV=1</t>
  </si>
  <si>
    <t>SNAPC2</t>
  </si>
  <si>
    <t>Q5T1C6</t>
  </si>
  <si>
    <t>Acyl-coenzyme A thioesterase THEM4 OS=Homo sapiens OX=9606 GN=THEM4 PE=1 SV=1</t>
  </si>
  <si>
    <t>THEM4</t>
  </si>
  <si>
    <t>Q8IWU5</t>
  </si>
  <si>
    <t>Extracellular sulfatase Sulf-2 OS=Homo sapiens OX=9606 GN=SULF2 PE=1 SV=1</t>
  </si>
  <si>
    <t>SULF2</t>
  </si>
  <si>
    <t>Q9UM13</t>
  </si>
  <si>
    <t>Anaphase-promoting complex subunit 10 OS=Homo sapiens OX=9606 GN=ANAPC10 PE=1 SV=1</t>
  </si>
  <si>
    <t>ANAPC10</t>
  </si>
  <si>
    <t>Q9BZR9</t>
  </si>
  <si>
    <t>E3 ubiquitin-protein ligase TRIM8 OS=Homo sapiens OX=9606 GN=TRIM8 PE=1 SV=2</t>
  </si>
  <si>
    <t>TRIM8</t>
  </si>
  <si>
    <t>Q9HD40</t>
  </si>
  <si>
    <t>O-phosphoseryl-tRNA(Sec) selenium transferase OS=Homo sapiens OX=9606 GN=SEPSECS PE=1 SV=2</t>
  </si>
  <si>
    <t>SEPSECS</t>
  </si>
  <si>
    <t>A0A0U1RRE5</t>
  </si>
  <si>
    <t>Negative regulator of P-body association OS=Homo sapiens OX=9606 GN=NBDY PE=1 SV=1</t>
  </si>
  <si>
    <t>NBDY</t>
  </si>
  <si>
    <t>Q8TAK5</t>
  </si>
  <si>
    <t>GA-binding protein subunit beta-2 OS=Homo sapiens OX=9606 GN=GABPB2 PE=1 SV=1</t>
  </si>
  <si>
    <t>GABPB2</t>
  </si>
  <si>
    <t>P43403</t>
  </si>
  <si>
    <t>Tyrosine-protein kinase ZAP-70 OS=Homo sapiens OX=9606 GN=ZAP70 PE=1 SV=1</t>
  </si>
  <si>
    <t>ZAP70</t>
  </si>
  <si>
    <t>Q969J2</t>
  </si>
  <si>
    <t>Zinc finger protein with KRAB and SCAN domains 4 OS=Homo sapiens OX=9606 GN=ZKSCAN4 PE=1 SV=1</t>
  </si>
  <si>
    <t>ZKSCAN4</t>
  </si>
  <si>
    <t>P22415</t>
  </si>
  <si>
    <t>Upstream stimulatory factor 1 OS=Homo sapiens OX=9606 GN=USF1 PE=1 SV=1</t>
  </si>
  <si>
    <t>USF1</t>
  </si>
  <si>
    <t>Q9BWG4</t>
  </si>
  <si>
    <t>Single-stranded DNA-binding protein 4 OS=Homo sapiens OX=9606 GN=SSBP4 PE=1 SV=1</t>
  </si>
  <si>
    <t>SSBP4</t>
  </si>
  <si>
    <t>Q8TAQ5</t>
  </si>
  <si>
    <t>Zinc finger protein 420 OS=Homo sapiens OX=9606 GN=ZNF420 PE=1 SV=1</t>
  </si>
  <si>
    <t>ZNF420</t>
  </si>
  <si>
    <t>Q9C0D9</t>
  </si>
  <si>
    <t>Ethanolaminephosphotransferase 1 OS=Homo sapiens OX=9606 GN=SELENOI PE=1 SV=3</t>
  </si>
  <si>
    <t>SELENOI</t>
  </si>
  <si>
    <t>Q2TAA2</t>
  </si>
  <si>
    <t>Isoamyl acetate-hydrolyzing esterase 1 homolog OS=Homo sapiens OX=9606 GN=IAH1 PE=1 SV=1</t>
  </si>
  <si>
    <t>IAH1</t>
  </si>
  <si>
    <t>Q9P2K5</t>
  </si>
  <si>
    <t>Myelin expression factor 2 OS=Homo sapiens OX=9606 GN=MYEF2 PE=1 SV=3</t>
  </si>
  <si>
    <t>MYEF2</t>
  </si>
  <si>
    <t>Q9P0S9</t>
  </si>
  <si>
    <t>Transmembrane protein 14C OS=Homo sapiens OX=9606 GN=TMEM14C PE=1 SV=1</t>
  </si>
  <si>
    <t>TMEM14C</t>
  </si>
  <si>
    <t>P20933</t>
  </si>
  <si>
    <t>N(4)-(beta-N-acetylglucosaminyl)-L-asparaginase OS=Homo sapiens OX=9606 GN=AGA PE=1 SV=2</t>
  </si>
  <si>
    <t>AGA</t>
  </si>
  <si>
    <t>Q9BSY4</t>
  </si>
  <si>
    <t>Coiled-coil-helix-coiled-coil-helix domain-containing protein 5 OS=Homo sapiens OX=9606 GN=CHCHD5 PE=1 SV=1</t>
  </si>
  <si>
    <t>CHCHD5</t>
  </si>
  <si>
    <t>Q969R8</t>
  </si>
  <si>
    <t>KICSTOR complex protein ITFG2 OS=Homo sapiens OX=9606 GN=ITFG2 PE=1 SV=1</t>
  </si>
  <si>
    <t>ITFG2</t>
  </si>
  <si>
    <t>P62166</t>
  </si>
  <si>
    <t>Neuronal calcium sensor 1 OS=Homo sapiens OX=9606 GN=NCS1 PE=1 SV=2</t>
  </si>
  <si>
    <t>NCS1</t>
  </si>
  <si>
    <t>O94763</t>
  </si>
  <si>
    <t>Unconventional prefoldin RPB5 interactor 1 OS=Homo sapiens OX=9606 GN=URI1 PE=1 SV=3</t>
  </si>
  <si>
    <t>URI1</t>
  </si>
  <si>
    <t>P00846</t>
  </si>
  <si>
    <t>ATP synthase subunit a OS=Homo sapiens OX=9606 GN=MT-ATP6 PE=1 SV=1</t>
  </si>
  <si>
    <t>MT-ATP6</t>
  </si>
  <si>
    <t>Q96M94</t>
  </si>
  <si>
    <t>Kelch-like protein 15 OS=Homo sapiens OX=9606 GN=KLHL15 PE=1 SV=2</t>
  </si>
  <si>
    <t>KLHL15</t>
  </si>
  <si>
    <t>Q8NG68</t>
  </si>
  <si>
    <t>Tubulin--tyrosine ligase OS=Homo sapiens OX=9606 GN=TTL PE=1 SV=2</t>
  </si>
  <si>
    <t>TTL</t>
  </si>
  <si>
    <t>Q17R31</t>
  </si>
  <si>
    <t>Putative deoxyribonuclease TATDN3 OS=Homo sapiens OX=9606 GN=TATDN3 PE=1 SV=1</t>
  </si>
  <si>
    <t>TATDN3</t>
  </si>
  <si>
    <t>Q16670</t>
  </si>
  <si>
    <t>Zinc finger and SCAN domain-containing protein 26 OS=Homo sapiens OX=9606 GN=ZSCAN26 PE=1 SV=2</t>
  </si>
  <si>
    <t>ZSCAN26</t>
  </si>
  <si>
    <t>Q9C0F3</t>
  </si>
  <si>
    <t>Zinc finger protein 436 OS=Homo sapiens OX=9606 GN=ZNF436 PE=1 SV=2</t>
  </si>
  <si>
    <t>ZNF436</t>
  </si>
  <si>
    <t>Q9NZN5</t>
  </si>
  <si>
    <t>Rho guanine nucleotide exchange factor 12 OS=Homo sapiens OX=9606 GN=ARHGEF12 PE=1 SV=1</t>
  </si>
  <si>
    <t>ARHGEF12</t>
  </si>
  <si>
    <t>P63027</t>
  </si>
  <si>
    <t>Vesicle-associated membrane protein 2 OS=Homo sapiens OX=9606 GN=VAMP2 PE=1 SV=3</t>
  </si>
  <si>
    <t>VAMP2</t>
  </si>
  <si>
    <t>Q9HBE1</t>
  </si>
  <si>
    <t>POZ-, AT hook-, and zinc finger-containing protein 1 OS=Homo sapiens OX=9606 GN=PATZ1 PE=1 SV=1</t>
  </si>
  <si>
    <t>PATZ1</t>
  </si>
  <si>
    <t>Q13127</t>
  </si>
  <si>
    <t>RE1-silencing transcription factor OS=Homo sapiens OX=9606 GN=REST PE=1 SV=3</t>
  </si>
  <si>
    <t>REST</t>
  </si>
  <si>
    <t>O75081</t>
  </si>
  <si>
    <t>Protein CBFA2T3 OS=Homo sapiens OX=9606 GN=CBFA2T3 PE=1 SV=2</t>
  </si>
  <si>
    <t>CBFA2T3</t>
  </si>
  <si>
    <t>Q96N64</t>
  </si>
  <si>
    <t>PWWP domain-containing protein 2A OS=Homo sapiens OX=9606 GN=PWWP2A PE=1 SV=2</t>
  </si>
  <si>
    <t>PWWP2A</t>
  </si>
  <si>
    <t>P22001</t>
  </si>
  <si>
    <t>Potassium voltage-gated channel subfamily A member 3 OS=Homo sapiens OX=9606 GN=KCNA3 PE=1 SV=3</t>
  </si>
  <si>
    <t>KCNA3</t>
  </si>
  <si>
    <t>Q7Z340</t>
  </si>
  <si>
    <t>Zinc finger protein 551 OS=Homo sapiens OX=9606 GN=ZNF551 PE=1 SV=3</t>
  </si>
  <si>
    <t>ZNF551</t>
  </si>
  <si>
    <t>Q96S99</t>
  </si>
  <si>
    <t>Pleckstrin homology domain-containing family F member 1 OS=Homo sapiens OX=9606 GN=PLEKHF1 PE=1 SV=3</t>
  </si>
  <si>
    <t>PLEKHF1</t>
  </si>
  <si>
    <t>O00623</t>
  </si>
  <si>
    <t>Peroxisome assembly protein 12 OS=Homo sapiens OX=9606 GN=PEX12 PE=1 SV=1</t>
  </si>
  <si>
    <t>PEX12</t>
  </si>
  <si>
    <t>Q08357</t>
  </si>
  <si>
    <t>Sodium-dependent phosphate transporter 2 OS=Homo sapiens OX=9606 GN=SLC20A2 PE=1 SV=1</t>
  </si>
  <si>
    <t>SLC20A2</t>
  </si>
  <si>
    <t>Q14CS0</t>
  </si>
  <si>
    <t>UBX domain-containing protein 2B OS=Homo sapiens OX=9606 GN=UBXN2B PE=1 SV=1</t>
  </si>
  <si>
    <t>UBXN2B</t>
  </si>
  <si>
    <t>Q6IQ21</t>
  </si>
  <si>
    <t>Zinc finger protein 770 OS=Homo sapiens OX=9606 GN=ZNF770 PE=1 SV=1</t>
  </si>
  <si>
    <t>ZNF770</t>
  </si>
  <si>
    <t>Q9BYP7</t>
  </si>
  <si>
    <t>Serine/threonine-protein kinase WNK3 OS=Homo sapiens OX=9606 GN=WNK3 PE=1 SV=3</t>
  </si>
  <si>
    <t>WNK3</t>
  </si>
  <si>
    <t>Q8WUN7</t>
  </si>
  <si>
    <t>Ubiquitin domain-containing protein 2 OS=Homo sapiens OX=9606 GN=UBTD2 PE=1 SV=2</t>
  </si>
  <si>
    <t>UBTD2</t>
  </si>
  <si>
    <t>O95178</t>
  </si>
  <si>
    <t>NADH dehydrogenase [ubiquinone] 1 beta subcomplex subunit 2, mitochondrial OS=Homo sapiens OX=9606 GN=NDUFB2 PE=1 SV=1</t>
  </si>
  <si>
    <t>NDUFB2</t>
  </si>
  <si>
    <t>Q96CF2</t>
  </si>
  <si>
    <t>Charged multivesicular body protein 4c OS=Homo sapiens OX=9606 GN=CHMP4C PE=1 SV=1</t>
  </si>
  <si>
    <t>CHMP4C</t>
  </si>
  <si>
    <t>Q9UKX3</t>
  </si>
  <si>
    <t>Myosin-13 OS=Homo sapiens OX=9606 GN=MYH13 PE=2 SV=2</t>
  </si>
  <si>
    <t>MYH13</t>
  </si>
  <si>
    <t>Q16581</t>
  </si>
  <si>
    <t>C3a anaphylatoxin chemotactic receptor OS=Homo sapiens OX=9606 GN=C3AR1 PE=1 SV=2</t>
  </si>
  <si>
    <t>C3AR1</t>
  </si>
  <si>
    <t>A6NIH7</t>
  </si>
  <si>
    <t>Protein unc-119 homolog B OS=Homo sapiens OX=9606 GN=UNC119B PE=1 SV=1</t>
  </si>
  <si>
    <t>UNC119B</t>
  </si>
  <si>
    <t>Q02833</t>
  </si>
  <si>
    <t>Ras association domain-containing protein 7 OS=Homo sapiens OX=9606 GN=RASSF7 PE=1 SV=1</t>
  </si>
  <si>
    <t>RASSF7</t>
  </si>
  <si>
    <t>Q8N8I0</t>
  </si>
  <si>
    <t>Sterile alpha motif domain-containing protein 12 OS=Homo sapiens OX=9606 GN=SAMD12 PE=2 SV=2</t>
  </si>
  <si>
    <t>SAMD12</t>
  </si>
  <si>
    <t>Q96LA8</t>
  </si>
  <si>
    <t>Protein arginine N-methyltransferase 6 OS=Homo sapiens OX=9606 GN=PRMT6 PE=1 SV=1</t>
  </si>
  <si>
    <t>PRMT6</t>
  </si>
  <si>
    <t>Q96C03</t>
  </si>
  <si>
    <t>Mitochondrial dynamics protein MID49 OS=Homo sapiens OX=9606 GN=MIEF2 PE=1 SV=1</t>
  </si>
  <si>
    <t>MIEF2</t>
  </si>
  <si>
    <t>Q9NQV6</t>
  </si>
  <si>
    <t>PR domain zinc finger protein 10 OS=Homo sapiens OX=9606 GN=PRDM10 PE=1 SV=3</t>
  </si>
  <si>
    <t>PRDM10</t>
  </si>
  <si>
    <t>Q9H4H8</t>
  </si>
  <si>
    <t>Protein FAM83D OS=Homo sapiens OX=9606 GN=FAM83D PE=1 SV=3</t>
  </si>
  <si>
    <t>FAM83D</t>
  </si>
  <si>
    <t>Q8TCF1</t>
  </si>
  <si>
    <t>AN1-type zinc finger protein 1 OS=Homo sapiens OX=9606 GN=ZFAND1 PE=1 SV=1</t>
  </si>
  <si>
    <t>ZFAND1</t>
  </si>
  <si>
    <t>Q93015</t>
  </si>
  <si>
    <t>N-alpha-acetyltransferase 80 OS=Homo sapiens OX=9606 GN=NAA80 PE=1 SV=2</t>
  </si>
  <si>
    <t>NAA80</t>
  </si>
  <si>
    <t>Q9Y2D2</t>
  </si>
  <si>
    <t>UDP-N-acetylglucosamine transporter OS=Homo sapiens OX=9606 GN=SLC35A3 PE=1 SV=1</t>
  </si>
  <si>
    <t>SLC35A3</t>
  </si>
  <si>
    <t>O00587</t>
  </si>
  <si>
    <t>Beta-1,3-N-acetylglucosaminyltransferase manic fringe OS=Homo sapiens OX=9606 GN=MFNG PE=1 SV=2</t>
  </si>
  <si>
    <t>MFNG</t>
  </si>
  <si>
    <t>Q8N7B6</t>
  </si>
  <si>
    <t>PACRG-like protein OS=Homo sapiens OX=9606 GN=PACRGL PE=1 SV=2</t>
  </si>
  <si>
    <t>PACRGL</t>
  </si>
  <si>
    <t>Q8NAG6</t>
  </si>
  <si>
    <t>Ankyrin repeat and LEM domain-containing protein 1 OS=Homo sapiens OX=9606 GN=ANKLE1 PE=1 SV=2</t>
  </si>
  <si>
    <t>ANKLE1</t>
  </si>
  <si>
    <t>Q8IXQ6</t>
  </si>
  <si>
    <t>Protein mono-ADP-ribosyltransferase PARP9 OS=Homo sapiens OX=9606 GN=PARP9 PE=1 SV=2</t>
  </si>
  <si>
    <t>PARP9</t>
  </si>
  <si>
    <t>P02774</t>
  </si>
  <si>
    <t>Vitamin D-binding protein OS=Homo sapiens OX=9606 GN=GC PE=1 SV=2</t>
  </si>
  <si>
    <t>GC</t>
  </si>
  <si>
    <t>Q8IYT4</t>
  </si>
  <si>
    <t>Katanin p60 ATPase-containing subunit A-like 2 OS=Homo sapiens OX=9606 GN=KATNAL2 PE=1 SV=3</t>
  </si>
  <si>
    <t>KATNAL2</t>
  </si>
  <si>
    <t>Q96I76</t>
  </si>
  <si>
    <t>G patch domain-containing protein 3 OS=Homo sapiens OX=9606 GN=GPATCH3 PE=1 SV=1</t>
  </si>
  <si>
    <t>GPATCH3</t>
  </si>
  <si>
    <t>Q99489</t>
  </si>
  <si>
    <t>D-aspartate oxidase OS=Homo sapiens OX=9606 GN=DDO PE=2 SV=1</t>
  </si>
  <si>
    <t>DDO</t>
  </si>
  <si>
    <t>O60504</t>
  </si>
  <si>
    <t>Vinexin OS=Homo sapiens OX=9606 GN=SORBS3 PE=1 SV=2</t>
  </si>
  <si>
    <t>SORBS3</t>
  </si>
  <si>
    <t>Q6ZQQ6</t>
  </si>
  <si>
    <t>WD repeat-containing protein 87 OS=Homo sapiens OX=9606 GN=WDR87 PE=1 SV=3</t>
  </si>
  <si>
    <t>WDR87</t>
  </si>
  <si>
    <t>Q9UIL1</t>
  </si>
  <si>
    <t>Short coiled-coil protein OS=Homo sapiens OX=9606 GN=SCOC PE=1 SV=2</t>
  </si>
  <si>
    <t>SCOC</t>
  </si>
  <si>
    <t>Q9UL45</t>
  </si>
  <si>
    <t>Biogenesis of lysosome-related organelles complex 1 subunit 6 OS=Homo sapiens OX=9606 GN=BLOC1S6 PE=1 SV=1</t>
  </si>
  <si>
    <t>BLOC1S6</t>
  </si>
  <si>
    <t>A0A096LP49</t>
  </si>
  <si>
    <t>Coiled-coil domain-containing protein 187 OS=Homo sapiens OX=9606 GN=CCDC187 PE=2 SV=1</t>
  </si>
  <si>
    <t>CCDC187</t>
  </si>
  <si>
    <t>Q9Y283</t>
  </si>
  <si>
    <t>Inversin OS=Homo sapiens OX=9606 GN=INVS PE=1 SV=2</t>
  </si>
  <si>
    <t>INVS</t>
  </si>
  <si>
    <t>Q8IZR5</t>
  </si>
  <si>
    <t>CKLF-like MARVEL transmembrane domain-containing protein 4 OS=Homo sapiens OX=9606 GN=CMTM4 PE=1 SV=1</t>
  </si>
  <si>
    <t>CMTM4</t>
  </si>
  <si>
    <t>Q9GZM8</t>
  </si>
  <si>
    <t>Nuclear distribution protein nudE-like 1 OS=Homo sapiens OX=9606 GN=NDEL1 PE=1 SV=1</t>
  </si>
  <si>
    <t>NDEL1</t>
  </si>
  <si>
    <t>P17098</t>
  </si>
  <si>
    <t>Zinc finger protein 8 OS=Homo sapiens OX=9606 GN=ZNF8 PE=1 SV=2</t>
  </si>
  <si>
    <t>ZNF8</t>
  </si>
  <si>
    <t>Q96CS7</t>
  </si>
  <si>
    <t>Pleckstrin homology domain-containing family B member 2 OS=Homo sapiens OX=9606 GN=PLEKHB2 PE=1 SV=1</t>
  </si>
  <si>
    <t>PLEKHB2</t>
  </si>
  <si>
    <t>Q9BWC9</t>
  </si>
  <si>
    <t>Coiled-coil domain-containing protein 106 OS=Homo sapiens OX=9606 GN=CCDC106 PE=1 SV=1</t>
  </si>
  <si>
    <t>CCDC106</t>
  </si>
  <si>
    <t>P17275</t>
  </si>
  <si>
    <t>Transcription factor jun-B OS=Homo sapiens OX=9606 GN=JUNB PE=1 SV=1</t>
  </si>
  <si>
    <t>JUNB</t>
  </si>
  <si>
    <t>Q6V9R5</t>
  </si>
  <si>
    <t>Zinc finger protein 562 OS=Homo sapiens OX=9606 GN=ZNF562 PE=2 SV=2</t>
  </si>
  <si>
    <t>ZNF562</t>
  </si>
  <si>
    <t>P56181</t>
  </si>
  <si>
    <t>NADH dehydrogenase [ubiquinone] flavoprotein 3, mitochondrial OS=Homo sapiens OX=9606 GN=NDUFV3 PE=1 SV=2</t>
  </si>
  <si>
    <t>NDUFV3</t>
  </si>
  <si>
    <t>Q5T7W7</t>
  </si>
  <si>
    <t>Thiosulfate sulfurtransferase/rhodanese-like domain-containing protein 2 OS=Homo sapiens OX=9606 GN=TSTD2 PE=1 SV=1</t>
  </si>
  <si>
    <t>TSTD2</t>
  </si>
  <si>
    <t>P06239</t>
  </si>
  <si>
    <t>Tyrosine-protein kinase Lck OS=Homo sapiens OX=9606 GN=LCK PE=1 SV=6</t>
  </si>
  <si>
    <t>LCK</t>
  </si>
  <si>
    <t>Q9P2G9</t>
  </si>
  <si>
    <t>Kelch-like protein 8 OS=Homo sapiens OX=9606 GN=KLHL8 PE=1 SV=4</t>
  </si>
  <si>
    <t>KLHL8</t>
  </si>
  <si>
    <t>O76061</t>
  </si>
  <si>
    <t>Stanniocalcin-2 OS=Homo sapiens OX=9606 GN=STC2 PE=1 SV=1</t>
  </si>
  <si>
    <t>STC2</t>
  </si>
  <si>
    <t>Q9NWS6</t>
  </si>
  <si>
    <t>Protein FAM118A OS=Homo sapiens OX=9606 GN=FAM118A PE=1 SV=2</t>
  </si>
  <si>
    <t>FAM118A</t>
  </si>
  <si>
    <t>Q9NWH2</t>
  </si>
  <si>
    <t>Transmembrane protein 242 OS=Homo sapiens OX=9606 GN=TMEM242 PE=1 SV=1</t>
  </si>
  <si>
    <t>TMEM242</t>
  </si>
  <si>
    <t>P62891</t>
  </si>
  <si>
    <t>60S ribosomal protein L39 OS=Homo sapiens OX=9606 GN=RPL39 PE=1 SV=2</t>
  </si>
  <si>
    <t>RPL39</t>
  </si>
  <si>
    <t>P24864</t>
  </si>
  <si>
    <t>G1/S-specific cyclin-E1 OS=Homo sapiens OX=9606 GN=CCNE1 PE=1 SV=2</t>
  </si>
  <si>
    <t>CCNE1</t>
  </si>
  <si>
    <t>Q6P4F2</t>
  </si>
  <si>
    <t>Ferredoxin-2, mitochondrial OS=Homo sapiens OX=9606 GN=FDX2 PE=1 SV=2</t>
  </si>
  <si>
    <t>FDX2</t>
  </si>
  <si>
    <t>Q9Y6Y9</t>
  </si>
  <si>
    <t>Lymphocyte antigen 96 OS=Homo sapiens OX=9606 GN=LY96 PE=1 SV=2</t>
  </si>
  <si>
    <t>LY96</t>
  </si>
  <si>
    <t>Q5T2D3</t>
  </si>
  <si>
    <t>OTU domain-containing protein 3 OS=Homo sapiens OX=9606 GN=OTUD3 PE=1 SV=1</t>
  </si>
  <si>
    <t>OTUD3</t>
  </si>
  <si>
    <t>Q8N357</t>
  </si>
  <si>
    <t>Solute carrier family 35 member F6 OS=Homo sapiens OX=9606 GN=SLC35F6 PE=1 SV=1</t>
  </si>
  <si>
    <t>SLC35F6</t>
  </si>
  <si>
    <t>Q9BV90</t>
  </si>
  <si>
    <t>U11/U12 small nuclear ribonucleoprotein 25 kDa protein OS=Homo sapiens OX=9606 GN=SNRNP25 PE=1 SV=1</t>
  </si>
  <si>
    <t>SNRNP25</t>
  </si>
  <si>
    <t>Q6NVU6</t>
  </si>
  <si>
    <t>Inactive Ufm1-specific protease 1 OS=Homo sapiens OX=9606 GN=UFSP1 PE=2 SV=2</t>
  </si>
  <si>
    <t>UFSP1</t>
  </si>
  <si>
    <t>Q96QZ7</t>
  </si>
  <si>
    <t>Membrane-associated guanylate kinase, WW and PDZ domain-containing protein 1 OS=Homo sapiens OX=9606 GN=MAGI1 PE=1 SV=3</t>
  </si>
  <si>
    <t>MAGI1</t>
  </si>
  <si>
    <t>O75177</t>
  </si>
  <si>
    <t>Calcium-responsive transactivator OS=Homo sapiens OX=9606 GN=SS18L1 PE=1 SV=2</t>
  </si>
  <si>
    <t>SS18L1</t>
  </si>
  <si>
    <t>P49918</t>
  </si>
  <si>
    <t>Cyclin-dependent kinase inhibitor 1C OS=Homo sapiens OX=9606 GN=CDKN1C PE=1 SV=1</t>
  </si>
  <si>
    <t>CDKN1C</t>
  </si>
  <si>
    <t>Q9UIG8</t>
  </si>
  <si>
    <t>Solute carrier organic anion transporter family member 3A1 OS=Homo sapiens OX=9606 GN=SLCO3A1 PE=1 SV=3</t>
  </si>
  <si>
    <t>SLCO3A1</t>
  </si>
  <si>
    <t>Q9NW97</t>
  </si>
  <si>
    <t>Transmembrane protein 51 OS=Homo sapiens OX=9606 GN=TMEM51 PE=1 SV=1</t>
  </si>
  <si>
    <t>TMEM51</t>
  </si>
  <si>
    <t>Q9C005</t>
  </si>
  <si>
    <t>Protein dpy-30 homolog OS=Homo sapiens OX=9606 GN=DPY30 PE=1 SV=1</t>
  </si>
  <si>
    <t>DPY30</t>
  </si>
  <si>
    <t>Q13496</t>
  </si>
  <si>
    <t>Myotubularin OS=Homo sapiens OX=9606 GN=MTM1 PE=1 SV=2</t>
  </si>
  <si>
    <t>MTM1</t>
  </si>
  <si>
    <t>Q8WVI0</t>
  </si>
  <si>
    <t>Small integral membrane protein 4 OS=Homo sapiens OX=9606 GN=SMIM4 PE=1 SV=2</t>
  </si>
  <si>
    <t>SMIM4</t>
  </si>
  <si>
    <t>Q9H668</t>
  </si>
  <si>
    <t>CST complex subunit STN1 OS=Homo sapiens OX=9606 GN=STN1 PE=1 SV=2</t>
  </si>
  <si>
    <t>STN1</t>
  </si>
  <si>
    <t>Q9Y2D4</t>
  </si>
  <si>
    <t>Exocyst complex component 6B OS=Homo sapiens OX=9606 GN=EXOC6B PE=1 SV=3</t>
  </si>
  <si>
    <t>EXOC6B</t>
  </si>
  <si>
    <t>Q9HA92</t>
  </si>
  <si>
    <t>Radical S-adenosyl methionine domain-containing protein 1, mitochondrial OS=Homo sapiens OX=9606 GN=RSAD1 PE=1 SV=2</t>
  </si>
  <si>
    <t>RSAD1</t>
  </si>
  <si>
    <t>Q9UDW3</t>
  </si>
  <si>
    <t>Zinc finger matrin-type protein 5 OS=Homo sapiens OX=9606 GN=ZMAT5 PE=1 SV=1</t>
  </si>
  <si>
    <t>ZMAT5</t>
  </si>
  <si>
    <t>Q0VGL1</t>
  </si>
  <si>
    <t>Ragulator complex protein LAMTOR4 OS=Homo sapiens OX=9606 GN=LAMTOR4 PE=1 SV=1</t>
  </si>
  <si>
    <t>LAMTOR4</t>
  </si>
  <si>
    <t>Q86VZ1</t>
  </si>
  <si>
    <t>P2Y purinoceptor 8 OS=Homo sapiens OX=9606 GN=P2RY8 PE=1 SV=1</t>
  </si>
  <si>
    <t>P2RY8</t>
  </si>
  <si>
    <t>Q9BVN2</t>
  </si>
  <si>
    <t>RUN and SH3 domain-containing protein 1 OS=Homo sapiens OX=9606 GN=RUSC1 PE=1 SV=3</t>
  </si>
  <si>
    <t>RUSC1</t>
  </si>
  <si>
    <t>Q9BS91</t>
  </si>
  <si>
    <t>Probable UDP-sugar transporter protein SLC35A5 OS=Homo sapiens OX=9606 GN=SLC35A5 PE=1 SV=2</t>
  </si>
  <si>
    <t>SLC35A5</t>
  </si>
  <si>
    <t>P53370</t>
  </si>
  <si>
    <t>Nucleoside diphosphate-linked moiety X motif 6 OS=Homo sapiens OX=9606 GN=NUDT6 PE=1 SV=2</t>
  </si>
  <si>
    <t>NUDT6</t>
  </si>
  <si>
    <t>Q13569</t>
  </si>
  <si>
    <t>G/T mismatch-specific thymine DNA glycosylase OS=Homo sapiens OX=9606 GN=TDG PE=1 SV=2</t>
  </si>
  <si>
    <t>TDG</t>
  </si>
  <si>
    <t>Q8N196</t>
  </si>
  <si>
    <t>Homeobox protein SIX5 OS=Homo sapiens OX=9606 GN=SIX5 PE=1 SV=3</t>
  </si>
  <si>
    <t>SIX5</t>
  </si>
  <si>
    <t>Q15124</t>
  </si>
  <si>
    <t>Phosphoglucomutase-like protein 5 OS=Homo sapiens OX=9606 GN=PGM5 PE=1 SV=2</t>
  </si>
  <si>
    <t>PGM5</t>
  </si>
  <si>
    <t>Q2TAA5</t>
  </si>
  <si>
    <t>GDP-Man:Man(3)GlcNAc(2)-PP-Dol alpha-1,2-mannosyltransferase OS=Homo sapiens OX=9606 GN=ALG11 PE=1 SV=2</t>
  </si>
  <si>
    <t>ALG11</t>
  </si>
  <si>
    <t>Q8WUY3</t>
  </si>
  <si>
    <t>Protein prune homolog 2 OS=Homo sapiens OX=9606 GN=PRUNE2 PE=1 SV=3</t>
  </si>
  <si>
    <t>PRUNE2</t>
  </si>
  <si>
    <t>Q7Z6M2</t>
  </si>
  <si>
    <t>F-box only protein 33 OS=Homo sapiens OX=9606 GN=FBXO33 PE=1 SV=1</t>
  </si>
  <si>
    <t>FBXO33</t>
  </si>
  <si>
    <t>Q5D1E8</t>
  </si>
  <si>
    <t>Endoribonuclease ZC3H12A OS=Homo sapiens OX=9606 GN=ZC3H12A PE=1 SV=1</t>
  </si>
  <si>
    <t>ZC3H12A</t>
  </si>
  <si>
    <t>O77932</t>
  </si>
  <si>
    <t>Decapping and exoribonuclease protein OS=Homo sapiens OX=9606 GN=DXO PE=2 SV=2</t>
  </si>
  <si>
    <t>DXO</t>
  </si>
  <si>
    <t>Q76I76</t>
  </si>
  <si>
    <t>Protein phosphatase Slingshot homolog 2 OS=Homo sapiens OX=9606 GN=SSH2 PE=1 SV=1</t>
  </si>
  <si>
    <t>SSH2</t>
  </si>
  <si>
    <t>Q9H7M9</t>
  </si>
  <si>
    <t>V-type immunoglobulin domain-containing suppressor of T-cell activation OS=Homo sapiens OX=9606 GN=VSIR PE=1 SV=3</t>
  </si>
  <si>
    <t>VSIR</t>
  </si>
  <si>
    <t>P55197</t>
  </si>
  <si>
    <t>Protein AF-10 OS=Homo sapiens OX=9606 GN=MLLT10 PE=1 SV=2</t>
  </si>
  <si>
    <t>MLLT10</t>
  </si>
  <si>
    <t>Q9BUM1</t>
  </si>
  <si>
    <t>Glucose-6-phosphatase 3 OS=Homo sapiens OX=9606 GN=G6PC3 PE=1 SV=2</t>
  </si>
  <si>
    <t>G6PC3</t>
  </si>
  <si>
    <t>Q9Y241</t>
  </si>
  <si>
    <t>HIG1 domain family member 1A, mitochondrial OS=Homo sapiens OX=9606 GN=HIGD1A PE=1 SV=1</t>
  </si>
  <si>
    <t>HIGD1A</t>
  </si>
  <si>
    <t>Q8IZL2</t>
  </si>
  <si>
    <t>Mastermind-like protein 2 OS=Homo sapiens OX=9606 GN=MAML2 PE=1 SV=2</t>
  </si>
  <si>
    <t>MAML2</t>
  </si>
  <si>
    <t>Q93088</t>
  </si>
  <si>
    <t>Betaine--homocysteine S-methyltransferase 1 OS=Homo sapiens OX=9606 GN=BHMT PE=1 SV=2</t>
  </si>
  <si>
    <t>BHMT</t>
  </si>
  <si>
    <t>Q6PK81</t>
  </si>
  <si>
    <t>Zinc finger protein 773 OS=Homo sapiens OX=9606 GN=ZNF773 PE=2 SV=1</t>
  </si>
  <si>
    <t>ZNF773</t>
  </si>
  <si>
    <t>O14717</t>
  </si>
  <si>
    <t>tRNA (cytosine(38)-C(5))-methyltransferase OS=Homo sapiens OX=9606 GN=TRDMT1 PE=1 SV=1</t>
  </si>
  <si>
    <t>TRDMT1</t>
  </si>
  <si>
    <t>Q7Z7K0</t>
  </si>
  <si>
    <t>COX assembly mitochondrial protein homolog OS=Homo sapiens OX=9606 GN=CMC1 PE=1 SV=1</t>
  </si>
  <si>
    <t>CMC1</t>
  </si>
  <si>
    <t>Q96RY5</t>
  </si>
  <si>
    <t>Protein cramped-like OS=Homo sapiens OX=9606 GN=CRAMP1 PE=1 SV=3</t>
  </si>
  <si>
    <t>CRAMP1</t>
  </si>
  <si>
    <t>Q96C55</t>
  </si>
  <si>
    <t>Zinc finger protein 524 OS=Homo sapiens OX=9606 GN=ZNF524 PE=1 SV=1</t>
  </si>
  <si>
    <t>ZNF524</t>
  </si>
  <si>
    <t>P36955</t>
  </si>
  <si>
    <t>Pigment epithelium-derived factor OS=Homo sapiens OX=9606 GN=SERPINF1 PE=1 SV=4</t>
  </si>
  <si>
    <t>SERPINF1</t>
  </si>
  <si>
    <t>O75971</t>
  </si>
  <si>
    <t>snRNA-activating protein complex subunit 5 OS=Homo sapiens OX=9606 GN=SNAPC5 PE=1 SV=1</t>
  </si>
  <si>
    <t>SNAPC5</t>
  </si>
  <si>
    <t>Q8N8Y2</t>
  </si>
  <si>
    <t>V-type proton ATPase subunit d 2 OS=Homo sapiens OX=9606 GN=ATP6V0D2 PE=2 SV=1</t>
  </si>
  <si>
    <t>ATP6V0D2</t>
  </si>
  <si>
    <t>Q8N554</t>
  </si>
  <si>
    <t>Zinc finger protein 276 OS=Homo sapiens OX=9606 GN=ZNF276 PE=1 SV=4</t>
  </si>
  <si>
    <t>ZNF276</t>
  </si>
  <si>
    <t>P00167</t>
  </si>
  <si>
    <t>Cytochrome b5 OS=Homo sapiens OX=9606 GN=CYB5A PE=1 SV=2</t>
  </si>
  <si>
    <t>CYB5A</t>
  </si>
  <si>
    <t>Q9Y5P8</t>
  </si>
  <si>
    <t>Serine/threonine-protein phosphatase 2A regulatory subunit B'' subunit beta OS=Homo sapiens OX=9606 GN=PPP2R3B PE=1 SV=2</t>
  </si>
  <si>
    <t>PPP2R3B</t>
  </si>
  <si>
    <t>O14967</t>
  </si>
  <si>
    <t>Calmegin OS=Homo sapiens OX=9606 GN=CLGN PE=1 SV=1</t>
  </si>
  <si>
    <t>CLGN</t>
  </si>
  <si>
    <t>O75956</t>
  </si>
  <si>
    <t>Cyclin-dependent kinase 2-associated protein 2 OS=Homo sapiens OX=9606 GN=CDK2AP2 PE=1 SV=1</t>
  </si>
  <si>
    <t>CDK2AP2</t>
  </si>
  <si>
    <t>Q9NYR9</t>
  </si>
  <si>
    <t>NF-kappa-B inhibitor-interacting Ras-like protein 2 OS=Homo sapiens OX=9606 GN=NKIRAS2 PE=1 SV=1</t>
  </si>
  <si>
    <t>NKIRAS2</t>
  </si>
  <si>
    <t>Q9P0K7</t>
  </si>
  <si>
    <t>Ankycorbin OS=Homo sapiens OX=9606 GN=RAI14 PE=1 SV=2</t>
  </si>
  <si>
    <t>RAI14</t>
  </si>
  <si>
    <t>Q96CJ1</t>
  </si>
  <si>
    <t>ELL-associated factor 2 OS=Homo sapiens OX=9606 GN=EAF2 PE=1 SV=1</t>
  </si>
  <si>
    <t>EAF2</t>
  </si>
  <si>
    <t>Q8NCH0</t>
  </si>
  <si>
    <t>Carbohydrate sulfotransferase 14 OS=Homo sapiens OX=9606 GN=CHST14 PE=1 SV=2</t>
  </si>
  <si>
    <t>CHST14</t>
  </si>
  <si>
    <t>Q8NBJ9</t>
  </si>
  <si>
    <t>SID1 transmembrane family member 2 OS=Homo sapiens OX=9606 GN=SIDT2 PE=1 SV=2</t>
  </si>
  <si>
    <t>SIDT2</t>
  </si>
  <si>
    <t>Q8N9A8</t>
  </si>
  <si>
    <t>Nuclear envelope phosphatase-regulatory subunit 1 OS=Homo sapiens OX=9606 GN=CNEP1R1 PE=1 SV=1</t>
  </si>
  <si>
    <t>CNEP1R1</t>
  </si>
  <si>
    <t>P07101</t>
  </si>
  <si>
    <t>Tyrosine 3-monooxygenase OS=Homo sapiens OX=9606 GN=TH PE=1 SV=5</t>
  </si>
  <si>
    <t>TH</t>
  </si>
  <si>
    <t>Q9Y6V0</t>
  </si>
  <si>
    <t>Protein piccolo OS=Homo sapiens OX=9606 GN=PCLO PE=1 SV=5</t>
  </si>
  <si>
    <t>PCLO</t>
  </si>
  <si>
    <t>Q8TCT8</t>
  </si>
  <si>
    <t>Signal peptide peptidase-like 2A OS=Homo sapiens OX=9606 GN=SPPL2A PE=1 SV=2</t>
  </si>
  <si>
    <t>SPPL2A</t>
  </si>
  <si>
    <t>Q9Y600</t>
  </si>
  <si>
    <t>Cysteine sulfinic acid decarboxylase OS=Homo sapiens OX=9606 GN=CSAD PE=1 SV=2</t>
  </si>
  <si>
    <t>CSAD</t>
  </si>
  <si>
    <t>Q6PI98</t>
  </si>
  <si>
    <t>INO80 complex subunit C OS=Homo sapiens OX=9606 GN=INO80C PE=1 SV=1</t>
  </si>
  <si>
    <t>INO80C</t>
  </si>
  <si>
    <t>Q8NHZ8</t>
  </si>
  <si>
    <t>Anaphase-promoting complex subunit CDC26 OS=Homo sapiens OX=9606 GN=CDC26 PE=1 SV=1</t>
  </si>
  <si>
    <t>CDC26</t>
  </si>
  <si>
    <t>Q8N0Y2</t>
  </si>
  <si>
    <t>Zinc finger protein 444 OS=Homo sapiens OX=9606 GN=ZNF444 PE=1 SV=1</t>
  </si>
  <si>
    <t>ZNF444</t>
  </si>
  <si>
    <t>Q86WG3</t>
  </si>
  <si>
    <t>Caytaxin OS=Homo sapiens OX=9606 GN=ATCAY PE=1 SV=2</t>
  </si>
  <si>
    <t>ATCAY</t>
  </si>
  <si>
    <t>P78559</t>
  </si>
  <si>
    <t>Microtubule-associated protein 1A OS=Homo sapiens OX=9606 GN=MAP1A PE=1 SV=6</t>
  </si>
  <si>
    <t>MAP1A</t>
  </si>
  <si>
    <t>Q9P2J3</t>
  </si>
  <si>
    <t>Kelch-like protein 9 OS=Homo sapiens OX=9606 GN=KLHL9 PE=1 SV=2</t>
  </si>
  <si>
    <t>KLHL9</t>
  </si>
  <si>
    <t>P55347</t>
  </si>
  <si>
    <t>Homeobox protein PKNOX1 OS=Homo sapiens OX=9606 GN=PKNOX1 PE=1 SV=3</t>
  </si>
  <si>
    <t>PKNOX1</t>
  </si>
  <si>
    <t>Q9H8X2</t>
  </si>
  <si>
    <t>Inositol-pentakisphosphate 2-kinase OS=Homo sapiens OX=9606 GN=IPPK PE=1 SV=1</t>
  </si>
  <si>
    <t>IPPK</t>
  </si>
  <si>
    <t>Q9UHN6</t>
  </si>
  <si>
    <t>Cell surface hyaluronidase OS=Homo sapiens OX=9606 GN=CEMIP2 PE=1 SV=1</t>
  </si>
  <si>
    <t>CEMIP2</t>
  </si>
  <si>
    <t>Q9NR99</t>
  </si>
  <si>
    <t>Matrix-remodeling-associated protein 5 OS=Homo sapiens OX=9606 GN=MXRA5 PE=1 SV=3</t>
  </si>
  <si>
    <t>MXRA5</t>
  </si>
  <si>
    <t>Q10587</t>
  </si>
  <si>
    <t>Thyrotroph embryonic factor OS=Homo sapiens OX=9606 GN=TEF PE=1 SV=3</t>
  </si>
  <si>
    <t>TEF</t>
  </si>
  <si>
    <t>A4FU01</t>
  </si>
  <si>
    <t>Myotubularin-related protein 11 OS=Homo sapiens OX=9606 GN=MTMR11 PE=2 SV=2</t>
  </si>
  <si>
    <t>MTMR11</t>
  </si>
  <si>
    <t>Q8WXI7</t>
  </si>
  <si>
    <t>Mucin-16 OS=Homo sapiens OX=9606 GN=MUC16 PE=1 SV=3</t>
  </si>
  <si>
    <t>MUC16</t>
  </si>
  <si>
    <t>Q9HCE1</t>
  </si>
  <si>
    <t>Helicase MOV-10 OS=Homo sapiens OX=9606 GN=MOV10 PE=1 SV=2</t>
  </si>
  <si>
    <t>MOV10</t>
  </si>
  <si>
    <t>Q92844</t>
  </si>
  <si>
    <t>TRAF family member-associated NF-kappa-B activator OS=Homo sapiens OX=9606 GN=TANK PE=1 SV=2</t>
  </si>
  <si>
    <t>TANK</t>
  </si>
  <si>
    <t>Q9P0U1</t>
  </si>
  <si>
    <t>Mitochondrial import receptor subunit TOM7 homolog OS=Homo sapiens OX=9606 GN=TOMM7 PE=1 SV=1</t>
  </si>
  <si>
    <t>TOMM7</t>
  </si>
  <si>
    <t>Q0JRZ9</t>
  </si>
  <si>
    <t>F-BAR domain only protein 2 OS=Homo sapiens OX=9606 GN=FCHO2 PE=1 SV=2</t>
  </si>
  <si>
    <t>FCHO2</t>
  </si>
  <si>
    <t>Q96MI6</t>
  </si>
  <si>
    <t>Protein phosphatase 1M OS=Homo sapiens OX=9606 GN=PPM1M PE=2 SV=1</t>
  </si>
  <si>
    <t>PPM1M</t>
  </si>
  <si>
    <t>Q674X7</t>
  </si>
  <si>
    <t>Kazrin OS=Homo sapiens OX=9606 GN=KAZN PE=1 SV=2</t>
  </si>
  <si>
    <t>KAZN</t>
  </si>
  <si>
    <t>Q9NWW7</t>
  </si>
  <si>
    <t>Uncharacterized protein C2orf42 OS=Homo sapiens OX=9606 GN=C2orf42 PE=1 SV=1</t>
  </si>
  <si>
    <t>C2orf42</t>
  </si>
  <si>
    <t>Q5T481</t>
  </si>
  <si>
    <t>RNA-binding protein 20 OS=Homo sapiens OX=9606 GN=RBM20 PE=1 SV=3</t>
  </si>
  <si>
    <t>RBM20</t>
  </si>
  <si>
    <t>Q86T29</t>
  </si>
  <si>
    <t>Zinc finger protein 605 OS=Homo sapiens OX=9606 GN=ZNF605 PE=2 SV=1</t>
  </si>
  <si>
    <t>ZNF605</t>
  </si>
  <si>
    <t>Q9BTF0</t>
  </si>
  <si>
    <t>THUMP domain-containing protein 2 OS=Homo sapiens OX=9606 GN=THUMPD2 PE=2 SV=2</t>
  </si>
  <si>
    <t>THUMPD2</t>
  </si>
  <si>
    <t>Q96HA8</t>
  </si>
  <si>
    <t>Protein N-terminal glutamine amidohydrolase OS=Homo sapiens OX=9606 GN=WDYHV1 PE=1 SV=2</t>
  </si>
  <si>
    <t>WDYHV1</t>
  </si>
  <si>
    <t>Q9H3J6</t>
  </si>
  <si>
    <t>Probable peptide chain release factor C12orf65, mitochondrial OS=Homo sapiens OX=9606 GN=C12orf65 PE=2 SV=1</t>
  </si>
  <si>
    <t>C12orf65</t>
  </si>
  <si>
    <t>Q9UHC6</t>
  </si>
  <si>
    <t>Contactin-associated protein-like 2 OS=Homo sapiens OX=9606 GN=CNTNAP2 PE=1 SV=1</t>
  </si>
  <si>
    <t>CNTNAP2</t>
  </si>
  <si>
    <t>Q6AI39</t>
  </si>
  <si>
    <t>BRD4-interacting chromatin-remodeling complex-associated protein-like OS=Homo sapiens OX=9606 GN=BICRAL PE=1 SV=2</t>
  </si>
  <si>
    <t>BICRAL</t>
  </si>
  <si>
    <t>Q9Y2B2</t>
  </si>
  <si>
    <t>N-acetylglucosaminyl-phosphatidylinositol de-N-acetylase OS=Homo sapiens OX=9606 GN=PIGL PE=1 SV=1</t>
  </si>
  <si>
    <t>PIGL</t>
  </si>
  <si>
    <t>P61165</t>
  </si>
  <si>
    <t>Transmembrane protein 258 OS=Homo sapiens OX=9606 GN=TMEM258 PE=1 SV=1</t>
  </si>
  <si>
    <t>TMEM258</t>
  </si>
  <si>
    <t>O75356</t>
  </si>
  <si>
    <t>Ectonucleoside triphosphate diphosphohydrolase 5 OS=Homo sapiens OX=9606 GN=ENTPD5 PE=1 SV=1</t>
  </si>
  <si>
    <t>ENTPD5</t>
  </si>
  <si>
    <t>Q99732</t>
  </si>
  <si>
    <t>Lipopolysaccharide-induced tumor necrosis factor-alpha factor OS=Homo sapiens OX=9606 GN=LITAF PE=1 SV=2</t>
  </si>
  <si>
    <t>LITAF</t>
  </si>
  <si>
    <t>O43462</t>
  </si>
  <si>
    <t>Membrane-bound transcription factor site-2 protease OS=Homo sapiens OX=9606 GN=MBTPS2 PE=1 SV=1</t>
  </si>
  <si>
    <t>MBTPS2</t>
  </si>
  <si>
    <t>Q8WV99</t>
  </si>
  <si>
    <t>AN1-type zinc finger protein 2B OS=Homo sapiens OX=9606 GN=ZFAND2B PE=1 SV=1</t>
  </si>
  <si>
    <t>ZFAND2B</t>
  </si>
  <si>
    <t>O75325</t>
  </si>
  <si>
    <t>Leucine-rich repeat neuronal protein 2 OS=Homo sapiens OX=9606 GN=LRRN2 PE=2 SV=2</t>
  </si>
  <si>
    <t>LRRN2</t>
  </si>
  <si>
    <t>Q499Z4</t>
  </si>
  <si>
    <t>Zinc finger protein 672 OS=Homo sapiens OX=9606 GN=ZNF672 PE=2 SV=2</t>
  </si>
  <si>
    <t>ZNF672</t>
  </si>
  <si>
    <t>Q9H8U3</t>
  </si>
  <si>
    <t>AN1-type zinc finger protein 3 OS=Homo sapiens OX=9606 GN=ZFAND3 PE=1 SV=1</t>
  </si>
  <si>
    <t>ZFAND3</t>
  </si>
  <si>
    <t>Q9BRQ3</t>
  </si>
  <si>
    <t>Uridine diphosphate glucose pyrophosphatase NUDT22 OS=Homo sapiens OX=9606 GN=NUDT22 PE=1 SV=3</t>
  </si>
  <si>
    <t>NUDT22</t>
  </si>
  <si>
    <t>P49447</t>
  </si>
  <si>
    <t>Cytochrome b561 OS=Homo sapiens OX=9606 GN=CYB561 PE=1 SV=2</t>
  </si>
  <si>
    <t>CYB561</t>
  </si>
  <si>
    <t>Q9H8L6</t>
  </si>
  <si>
    <t>Multimerin-2 OS=Homo sapiens OX=9606 GN=MMRN2 PE=1 SV=2</t>
  </si>
  <si>
    <t>MMRN2</t>
  </si>
  <si>
    <t>P54259</t>
  </si>
  <si>
    <t>Atrophin-1 OS=Homo sapiens OX=9606 GN=ATN1 PE=1 SV=3</t>
  </si>
  <si>
    <t>ATN1</t>
  </si>
  <si>
    <t>Q9H305</t>
  </si>
  <si>
    <t>Cell death-inducing p53-target protein 1 OS=Homo sapiens OX=9606 GN=CDIP1 PE=1 SV=1</t>
  </si>
  <si>
    <t>CDIP1</t>
  </si>
  <si>
    <t>Q969Z4</t>
  </si>
  <si>
    <t>Tumor necrosis factor receptor superfamily member 19L OS=Homo sapiens OX=9606 GN=RELT PE=1 SV=1</t>
  </si>
  <si>
    <t>RELT</t>
  </si>
  <si>
    <t>Q9NQZ6</t>
  </si>
  <si>
    <t>Zinc finger C4H2 domain-containing protein OS=Homo sapiens OX=9606 GN=ZC4H2 PE=1 SV=1</t>
  </si>
  <si>
    <t>ZC4H2</t>
  </si>
  <si>
    <t>P05496</t>
  </si>
  <si>
    <t>ATP synthase F(0) complex subunit C1, mitochondrial OS=Homo sapiens OX=9606 GN=ATP5MC1 PE=1 SV=2</t>
  </si>
  <si>
    <t>ATP5MC1</t>
  </si>
  <si>
    <t>P0DMQ5</t>
  </si>
  <si>
    <t>Putative transmembrane protein INAFM2 OS=Homo sapiens OX=9606 GN=INAFM2 PE=2 SV=1</t>
  </si>
  <si>
    <t>INAFM2</t>
  </si>
  <si>
    <t>Q8IYD9</t>
  </si>
  <si>
    <t>Lung adenoma susceptibility protein 2 OS=Homo sapiens OX=9606 GN=LAS2 PE=1 SV=1</t>
  </si>
  <si>
    <t>LAS2</t>
  </si>
  <si>
    <t>O95214</t>
  </si>
  <si>
    <t>Leptin receptor overlapping transcript-like 1 OS=Homo sapiens OX=9606 GN=LEPROTL1 PE=1 SV=2</t>
  </si>
  <si>
    <t>LEPROTL1</t>
  </si>
  <si>
    <t>Q8TB36</t>
  </si>
  <si>
    <t>Ganglioside-induced differentiation-associated protein 1 OS=Homo sapiens OX=9606 GN=GDAP1 PE=1 SV=3</t>
  </si>
  <si>
    <t>GDAP1</t>
  </si>
  <si>
    <t>H0Y7S4</t>
  </si>
  <si>
    <t>Putative PRAME family member 26 OS=Homo sapiens OX=9606 GN=PRAMEF26 PE=5 SV=2</t>
  </si>
  <si>
    <t>PRAMEF26</t>
  </si>
  <si>
    <t>Q14679</t>
  </si>
  <si>
    <t>Tubulin polyglutamylase TTLL4 OS=Homo sapiens OX=9606 GN=TTLL4 PE=1 SV=2</t>
  </si>
  <si>
    <t>TTLL4</t>
  </si>
  <si>
    <t>Q8TD08</t>
  </si>
  <si>
    <t>Mitogen-activated protein kinase 15 OS=Homo sapiens OX=9606 GN=MAPK15 PE=1 SV=1</t>
  </si>
  <si>
    <t>MAPK15</t>
  </si>
  <si>
    <t>Q9P2L0</t>
  </si>
  <si>
    <t>WD repeat-containing protein 35 OS=Homo sapiens OX=9606 GN=WDR35 PE=1 SV=3</t>
  </si>
  <si>
    <t>WDR35</t>
  </si>
  <si>
    <t>O15061</t>
  </si>
  <si>
    <t>Synemin OS=Homo sapiens OX=9606 GN=SYNM PE=1 SV=2</t>
  </si>
  <si>
    <t>SYNM</t>
  </si>
  <si>
    <t>Q13309</t>
  </si>
  <si>
    <t>S-phase kinase-associated protein 2 OS=Homo sapiens OX=9606 GN=SKP2 PE=1 SV=2</t>
  </si>
  <si>
    <t>SKP2</t>
  </si>
  <si>
    <t>O14775</t>
  </si>
  <si>
    <t>Guanine nucleotide-binding protein subunit beta-5 OS=Homo sapiens OX=9606 GN=GNB5 PE=1 SV=2</t>
  </si>
  <si>
    <t>GNB5</t>
  </si>
  <si>
    <t>Q6P0Q8</t>
  </si>
  <si>
    <t>Microtubule-associated serine/threonine-protein kinase 2 OS=Homo sapiens OX=9606 GN=MAST2 PE=1 SV=2</t>
  </si>
  <si>
    <t>MAST2</t>
  </si>
  <si>
    <t>Q9UMQ3</t>
  </si>
  <si>
    <t>Homeobox protein BarH-like 2 OS=Homo sapiens OX=9606 GN=BARX2 PE=2 SV=3</t>
  </si>
  <si>
    <t>BARX2</t>
  </si>
  <si>
    <t>P12074</t>
  </si>
  <si>
    <t>Cytochrome c oxidase subunit 6A1, mitochondrial OS=Homo sapiens OX=9606 GN=COX6A1 PE=1 SV=4</t>
  </si>
  <si>
    <t>COX6A1</t>
  </si>
  <si>
    <t>Q9HAB3</t>
  </si>
  <si>
    <t>Solute carrier family 52, riboflavin transporter, member 2 OS=Homo sapiens OX=9606 GN=SLC52A2 PE=1 SV=1</t>
  </si>
  <si>
    <t>SLC52A2</t>
  </si>
  <si>
    <t>O60337</t>
  </si>
  <si>
    <t>E3 ubiquitin-protein ligase MARCH6 OS=Homo sapiens OX=9606 GN=MARCH6 PE=1 SV=2</t>
  </si>
  <si>
    <t>Q9H8E8</t>
  </si>
  <si>
    <t>Cysteine-rich protein 2-binding protein OS=Homo sapiens OX=9606 GN=KAT14 PE=1 SV=3</t>
  </si>
  <si>
    <t>KAT14</t>
  </si>
  <si>
    <t>Q8NCA9</t>
  </si>
  <si>
    <t>Zinc finger protein 784 OS=Homo sapiens OX=9606 GN=ZNF784 PE=1 SV=1</t>
  </si>
  <si>
    <t>ZNF784</t>
  </si>
  <si>
    <t>Q6ZWJ1</t>
  </si>
  <si>
    <t>Syntaxin-binding protein 4 OS=Homo sapiens OX=9606 GN=STXBP4 PE=1 SV=2</t>
  </si>
  <si>
    <t>STXBP4</t>
  </si>
  <si>
    <t>P0DPI3</t>
  </si>
  <si>
    <t>Centromere protein V-like protein 2 OS=Homo sapiens OX=9606 GN=CENPVL2 PE=3 SV=1</t>
  </si>
  <si>
    <t>CENPVL2</t>
  </si>
  <si>
    <t>Q8TF40</t>
  </si>
  <si>
    <t>Folliculin-interacting protein 1 OS=Homo sapiens OX=9606 GN=FNIP1 PE=1 SV=3</t>
  </si>
  <si>
    <t>FNIP1</t>
  </si>
  <si>
    <t>Q6UX53</t>
  </si>
  <si>
    <t>Methyltransferase-like protein 7B OS=Homo sapiens OX=9606 GN=METTL7B PE=1 SV=2</t>
  </si>
  <si>
    <t>METTL7B</t>
  </si>
  <si>
    <t>Q14129</t>
  </si>
  <si>
    <t>Protein DGCR6 OS=Homo sapiens OX=9606 GN=DGCR6 PE=1 SV=3</t>
  </si>
  <si>
    <t>DGCR6</t>
  </si>
  <si>
    <t>Q96HM7</t>
  </si>
  <si>
    <t>PC-esterase domain-containing protein 1B OS=Homo sapiens OX=9606 GN=PCED1B PE=1 SV=1</t>
  </si>
  <si>
    <t>PCED1B</t>
  </si>
  <si>
    <t>Q15669</t>
  </si>
  <si>
    <t>Rho-related GTP-binding protein RhoH OS=Homo sapiens OX=9606 GN=RHOH PE=1 SV=1</t>
  </si>
  <si>
    <t>RHOH</t>
  </si>
  <si>
    <t>Q8TB05</t>
  </si>
  <si>
    <t>UBA-like domain-containing protein 1 OS=Homo sapiens OX=9606 GN=UBALD1 PE=2 SV=1</t>
  </si>
  <si>
    <t>UBALD1</t>
  </si>
  <si>
    <t>Q9HCJ1</t>
  </si>
  <si>
    <t>Progressive ankylosis protein homolog OS=Homo sapiens OX=9606 GN=ANKH PE=1 SV=2</t>
  </si>
  <si>
    <t>ANKH</t>
  </si>
  <si>
    <t>Q2M2Z5</t>
  </si>
  <si>
    <t>Centrosomal protein kizuna OS=Homo sapiens OX=9606 GN=KIZ PE=1 SV=2</t>
  </si>
  <si>
    <t>KIZ</t>
  </si>
  <si>
    <t>Q9NX07</t>
  </si>
  <si>
    <t>tRNA selenocysteine 1-associated protein 1 OS=Homo sapiens OX=9606 GN=TRNAU1AP PE=1 SV=1</t>
  </si>
  <si>
    <t>TRNAU1AP</t>
  </si>
  <si>
    <t>P23409</t>
  </si>
  <si>
    <t>Myogenic factor 6 OS=Homo sapiens OX=9606 GN=MYF6 PE=1 SV=1</t>
  </si>
  <si>
    <t>MYF6</t>
  </si>
  <si>
    <t>Q9Y3C5</t>
  </si>
  <si>
    <t>RING finger protein 11 OS=Homo sapiens OX=9606 GN=RNF11 PE=1 SV=1</t>
  </si>
  <si>
    <t>RNF11</t>
  </si>
  <si>
    <t>Q13352</t>
  </si>
  <si>
    <t>Centromere protein R OS=Homo sapiens OX=9606 GN=ITGB3BP PE=1 SV=2</t>
  </si>
  <si>
    <t>ITGB3BP</t>
  </si>
  <si>
    <t>Q8NFU5</t>
  </si>
  <si>
    <t>Inositol polyphosphate multikinase OS=Homo sapiens OX=9606 GN=IPMK PE=1 SV=1</t>
  </si>
  <si>
    <t>IPMK</t>
  </si>
  <si>
    <t>Q9UPY5</t>
  </si>
  <si>
    <t>Cystine/glutamate transporter OS=Homo sapiens OX=9606 GN=SLC7A11 PE=1 SV=1</t>
  </si>
  <si>
    <t>SLC7A11</t>
  </si>
  <si>
    <t>Q96FF7</t>
  </si>
  <si>
    <t>Uncharacterized protein MISP3 OS=Homo sapiens OX=9606 GN=MISP3 PE=2 SV=4</t>
  </si>
  <si>
    <t>MISP3</t>
  </si>
  <si>
    <t>P42685</t>
  </si>
  <si>
    <t>Tyrosine-protein kinase FRK OS=Homo sapiens OX=9606 GN=FRK PE=1 SV=1</t>
  </si>
  <si>
    <t>FRK</t>
  </si>
  <si>
    <t>Q6ZMS7</t>
  </si>
  <si>
    <t>Protein ZNF783 OS=Homo sapiens OX=9606 GN=ZNF783 PE=1 SV=1</t>
  </si>
  <si>
    <t>ZNF783</t>
  </si>
  <si>
    <t>Q9Y2L6</t>
  </si>
  <si>
    <t>FERM domain-containing protein 4B OS=Homo sapiens OX=9606 GN=FRMD4B PE=1 SV=4</t>
  </si>
  <si>
    <t>FRMD4B</t>
  </si>
  <si>
    <t>Q12809</t>
  </si>
  <si>
    <t>Potassium voltage-gated channel subfamily H member 2 OS=Homo sapiens OX=9606 GN=KCNH2 PE=1 SV=1</t>
  </si>
  <si>
    <t>KCNH2</t>
  </si>
  <si>
    <t>O95158</t>
  </si>
  <si>
    <t>Neurexophilin-4 OS=Homo sapiens OX=9606 GN=NXPH4 PE=2 SV=3</t>
  </si>
  <si>
    <t>NXPH4</t>
  </si>
  <si>
    <t>Q13625</t>
  </si>
  <si>
    <t>Apoptosis-stimulating of p53 protein 2 OS=Homo sapiens OX=9606 GN=TP53BP2 PE=1 SV=2</t>
  </si>
  <si>
    <t>TP53BP2</t>
  </si>
  <si>
    <t>Q7Z2K8</t>
  </si>
  <si>
    <t>G protein-regulated inducer of neurite outgrowth 1 OS=Homo sapiens OX=9606 GN=GPRIN1 PE=1 SV=2</t>
  </si>
  <si>
    <t>GPRIN1</t>
  </si>
  <si>
    <t>Q8IV03</t>
  </si>
  <si>
    <t>Leucine rich adaptor protein 1-like OS=Homo sapiens OX=9606 GN=LURAP1L PE=1 SV=2</t>
  </si>
  <si>
    <t>LURAP1L</t>
  </si>
  <si>
    <t>P0C1Z6</t>
  </si>
  <si>
    <t>TCF3 fusion partner OS=Homo sapiens OX=9606 GN=TFPT PE=1 SV=1</t>
  </si>
  <si>
    <t>TFPT</t>
  </si>
  <si>
    <t>Q53EQ6</t>
  </si>
  <si>
    <t>Tigger transposable element-derived protein 5 OS=Homo sapiens OX=9606 GN=TIGD5 PE=1 SV=3</t>
  </si>
  <si>
    <t>TIGD5</t>
  </si>
  <si>
    <t>O43543</t>
  </si>
  <si>
    <t>DNA repair protein XRCC2 OS=Homo sapiens OX=9606 GN=XRCC2 PE=1 SV=1</t>
  </si>
  <si>
    <t>XRCC2</t>
  </si>
  <si>
    <t>O60218</t>
  </si>
  <si>
    <t>Aldo-keto reductase family 1 member B10 OS=Homo sapiens OX=9606 GN=AKR1B10 PE=1 SV=2</t>
  </si>
  <si>
    <t>AKR1B10</t>
  </si>
  <si>
    <t>P18075</t>
  </si>
  <si>
    <t>Bone morphogenetic protein 7 OS=Homo sapiens OX=9606 GN=BMP7 PE=1 SV=1</t>
  </si>
  <si>
    <t>BMP7</t>
  </si>
  <si>
    <t>Q9NPB6</t>
  </si>
  <si>
    <t>Partitioning defective 6 homolog alpha OS=Homo sapiens OX=9606 GN=PARD6A PE=1 SV=1</t>
  </si>
  <si>
    <t>PARD6A</t>
  </si>
  <si>
    <t>Q14511</t>
  </si>
  <si>
    <t>Enhancer of filamentation 1 OS=Homo sapiens OX=9606 GN=NEDD9 PE=1 SV=1</t>
  </si>
  <si>
    <t>NEDD9</t>
  </si>
  <si>
    <t>Q9Y3D2</t>
  </si>
  <si>
    <t>Methionine-R-sulfoxide reductase B2, mitochondrial OS=Homo sapiens OX=9606 GN=MSRB2 PE=1 SV=2</t>
  </si>
  <si>
    <t>MSRB2</t>
  </si>
  <si>
    <t>Q29983</t>
  </si>
  <si>
    <t>MHC class I polypeptide-related sequence A OS=Homo sapiens OX=9606 GN=MICA PE=1 SV=1</t>
  </si>
  <si>
    <t>MICA</t>
  </si>
  <si>
    <t>Q86YC2</t>
  </si>
  <si>
    <t>Partner and localizer of BRCA2 OS=Homo sapiens OX=9606 GN=PALB2 PE=1 SV=1</t>
  </si>
  <si>
    <t>PALB2</t>
  </si>
  <si>
    <t>Q9HAQ2</t>
  </si>
  <si>
    <t>Kinesin-like protein KIF9 OS=Homo sapiens OX=9606 GN=KIF9 PE=1 SV=4</t>
  </si>
  <si>
    <t>KIF9</t>
  </si>
  <si>
    <t>Q6PKH6</t>
  </si>
  <si>
    <t>Dehydrogenase/reductase SDR family member 4-like 2 OS=Homo sapiens OX=9606 GN=DHRS4L2 PE=2 SV=1</t>
  </si>
  <si>
    <t>DHRS4L2</t>
  </si>
  <si>
    <t>Q96S06</t>
  </si>
  <si>
    <t>Lipase maturation factor 1 OS=Homo sapiens OX=9606 GN=LMF1 PE=1 SV=1</t>
  </si>
  <si>
    <t>LMF1</t>
  </si>
  <si>
    <t>Q9P0J6</t>
  </si>
  <si>
    <t>39S ribosomal protein L36, mitochondrial OS=Homo sapiens OX=9606 GN=MRPL36 PE=1 SV=1</t>
  </si>
  <si>
    <t>MRPL36</t>
  </si>
  <si>
    <t>Q8TED4</t>
  </si>
  <si>
    <t>Glucose-6-phosphate exchanger SLC37A2 OS=Homo sapiens OX=9606 GN=SLC37A2 PE=2 SV=2</t>
  </si>
  <si>
    <t>SLC37A2</t>
  </si>
  <si>
    <t>Q8N488</t>
  </si>
  <si>
    <t>RING1 and YY1-binding protein OS=Homo sapiens OX=9606 GN=RYBP PE=1 SV=2</t>
  </si>
  <si>
    <t>RYBP</t>
  </si>
  <si>
    <t>Q5TA31</t>
  </si>
  <si>
    <t>E3 ubiquitin-protein ligase RNF187 OS=Homo sapiens OX=9606 GN=RNF187 PE=1 SV=2</t>
  </si>
  <si>
    <t>RNF187</t>
  </si>
  <si>
    <t>Q96DT7</t>
  </si>
  <si>
    <t>Zinc finger and BTB domain-containing protein 10 OS=Homo sapiens OX=9606 GN=ZBTB10 PE=1 SV=2</t>
  </si>
  <si>
    <t>ZBTB10</t>
  </si>
  <si>
    <t>Q92791</t>
  </si>
  <si>
    <t>Endoplasmic reticulum protein SC65 OS=Homo sapiens OX=9606 GN=P3H4 PE=1 SV=1</t>
  </si>
  <si>
    <t>P3H4</t>
  </si>
  <si>
    <t>P49184</t>
  </si>
  <si>
    <t>Deoxyribonuclease-1-like 1 OS=Homo sapiens OX=9606 GN=DNASE1L1 PE=1 SV=1</t>
  </si>
  <si>
    <t>DNASE1L1</t>
  </si>
  <si>
    <t>P01579</t>
  </si>
  <si>
    <t>Interferon gamma OS=Homo sapiens OX=9606 GN=IFNG PE=1 SV=1</t>
  </si>
  <si>
    <t>IFNG</t>
  </si>
  <si>
    <t>Q8IUZ5</t>
  </si>
  <si>
    <t>5-phosphohydroxy-L-lysine phospho-lyase OS=Homo sapiens OX=9606 GN=PHYKPL PE=1 SV=1</t>
  </si>
  <si>
    <t>PHYKPL</t>
  </si>
  <si>
    <t>Q96QT6</t>
  </si>
  <si>
    <t>PHD finger protein 12 OS=Homo sapiens OX=9606 GN=PHF12 PE=1 SV=2</t>
  </si>
  <si>
    <t>PHF12</t>
  </si>
  <si>
    <t>Q8IZU0</t>
  </si>
  <si>
    <t>Protein FAM9B OS=Homo sapiens OX=9606 GN=FAM9B PE=1 SV=1</t>
  </si>
  <si>
    <t>FAM9B</t>
  </si>
  <si>
    <t>Q9ULE3</t>
  </si>
  <si>
    <t>DENN domain-containing protein 2A OS=Homo sapiens OX=9606 GN=DENND2A PE=2 SV=4</t>
  </si>
  <si>
    <t>DENND2A</t>
  </si>
  <si>
    <t>Q96ET8</t>
  </si>
  <si>
    <t>Golgi apparatus membrane protein TVP23 homolog C OS=Homo sapiens OX=9606 GN=TVP23C PE=1 SV=3</t>
  </si>
  <si>
    <t>TVP23C</t>
  </si>
  <si>
    <t>Q969K3</t>
  </si>
  <si>
    <t>E3 ubiquitin-protein ligase RNF34 OS=Homo sapiens OX=9606 GN=RNF34 PE=1 SV=1</t>
  </si>
  <si>
    <t>RNF34</t>
  </si>
  <si>
    <t>P56557</t>
  </si>
  <si>
    <t>Transmembrane protein 50B OS=Homo sapiens OX=9606 GN=TMEM50B PE=1 SV=2</t>
  </si>
  <si>
    <t>TMEM50B</t>
  </si>
  <si>
    <t>O75161</t>
  </si>
  <si>
    <t>Nephrocystin-4 OS=Homo sapiens OX=9606 GN=NPHP4 PE=1 SV=2</t>
  </si>
  <si>
    <t>NPHP4</t>
  </si>
  <si>
    <t>P30531</t>
  </si>
  <si>
    <t>Sodium- and chloride-dependent GABA transporter 1 OS=Homo sapiens OX=9606 GN=SLC6A1 PE=1 SV=2</t>
  </si>
  <si>
    <t>SLC6A1</t>
  </si>
  <si>
    <t>Q4W5G0</t>
  </si>
  <si>
    <t>Tigger transposable element-derived protein 2 OS=Homo sapiens OX=9606 GN=TIGD2 PE=3 SV=1</t>
  </si>
  <si>
    <t>TIGD2</t>
  </si>
  <si>
    <t>O60667</t>
  </si>
  <si>
    <t>Fas apoptotic inhibitory molecule 3 OS=Homo sapiens OX=9606 GN=FCMR PE=1 SV=1</t>
  </si>
  <si>
    <t>FCMR</t>
  </si>
  <si>
    <t>Q8N434</t>
  </si>
  <si>
    <t>Putative transporter SVOPL OS=Homo sapiens OX=9606 GN=SVOPL PE=2 SV=2</t>
  </si>
  <si>
    <t>SVOPL</t>
  </si>
  <si>
    <t>A7E2V4</t>
  </si>
  <si>
    <t>Zinc finger SWIM domain-containing protein 8 OS=Homo sapiens OX=9606 GN=ZSWIM8 PE=1 SV=1</t>
  </si>
  <si>
    <t>ZSWIM8</t>
  </si>
  <si>
    <t>P41002</t>
  </si>
  <si>
    <t>Cyclin-F OS=Homo sapiens OX=9606 GN=CCNF PE=1 SV=2</t>
  </si>
  <si>
    <t>CCNF</t>
  </si>
  <si>
    <t>Q13402</t>
  </si>
  <si>
    <t>Unconventional myosin-VIIa OS=Homo sapiens OX=9606 GN=MYO7A PE=1 SV=2</t>
  </si>
  <si>
    <t>MYO7A</t>
  </si>
  <si>
    <t>Q9GZU7</t>
  </si>
  <si>
    <t>Carboxy-terminal domain RNA polymerase II polypeptide A small phosphatase 1 OS=Homo sapiens OX=9606 GN=CTDSP1 PE=1 SV=1</t>
  </si>
  <si>
    <t>CTDSP1</t>
  </si>
  <si>
    <t>P51587</t>
  </si>
  <si>
    <t>Breast cancer type 2 susceptibility protein OS=Homo sapiens OX=9606 GN=BRCA2 PE=1 SV=3</t>
  </si>
  <si>
    <t>BRCA2</t>
  </si>
  <si>
    <t>Q8IXT1</t>
  </si>
  <si>
    <t>DNA damage-induced apoptosis suppressor protein OS=Homo sapiens OX=9606 GN=DDIAS PE=2 SV=2</t>
  </si>
  <si>
    <t>DDIAS</t>
  </si>
  <si>
    <t>Q9Y5I1</t>
  </si>
  <si>
    <t>Protocadherin alpha-11 OS=Homo sapiens OX=9606 GN=PCDHA11 PE=2 SV=1</t>
  </si>
  <si>
    <t>PCDHA11</t>
  </si>
  <si>
    <t>Q6A555</t>
  </si>
  <si>
    <t>Thioredoxin domain-containing protein 8 OS=Homo sapiens OX=9606 GN=TXNDC8 PE=1 SV=2</t>
  </si>
  <si>
    <t>TXNDC8</t>
  </si>
  <si>
    <t>Q6IPM2</t>
  </si>
  <si>
    <t>IQ domain-containing protein E OS=Homo sapiens OX=9606 GN=IQCE PE=1 SV=2</t>
  </si>
  <si>
    <t>IQCE</t>
  </si>
  <si>
    <t>Q9NWR8</t>
  </si>
  <si>
    <t>Calcium uniporter regulatory subunit MCUb, mitochondrial OS=Homo sapiens OX=9606 GN=MCUB PE=1 SV=2</t>
  </si>
  <si>
    <t>MCUB</t>
  </si>
  <si>
    <t>Q9NS73</t>
  </si>
  <si>
    <t>MAP3K12-binding inhibitory protein 1 OS=Homo sapiens OX=9606 GN=MBIP PE=1 SV=2</t>
  </si>
  <si>
    <t>MBIP</t>
  </si>
  <si>
    <t>Q8IXR9</t>
  </si>
  <si>
    <t>Uncharacterized protein C12orf56 OS=Homo sapiens OX=9606 GN=C12orf56 PE=2 SV=3</t>
  </si>
  <si>
    <t>C12orf56</t>
  </si>
  <si>
    <t>Q9UNL4</t>
  </si>
  <si>
    <t>Inhibitor of growth protein 4 OS=Homo sapiens OX=9606 GN=ING4 PE=1 SV=1</t>
  </si>
  <si>
    <t>ING4</t>
  </si>
  <si>
    <t>Q8IVQ6</t>
  </si>
  <si>
    <t>Palmitoyltransferase ZDHHC21 OS=Homo sapiens OX=9606 GN=ZDHHC21 PE=2 SV=1</t>
  </si>
  <si>
    <t>ZDHHC21</t>
  </si>
  <si>
    <t>Q9NWS9</t>
  </si>
  <si>
    <t>Zinc finger protein 446 OS=Homo sapiens OX=9606 GN=ZNF446 PE=1 SV=1</t>
  </si>
  <si>
    <t>ZNF446</t>
  </si>
  <si>
    <t>O15068</t>
  </si>
  <si>
    <t>Guanine nucleotide exchange factor DBS OS=Homo sapiens OX=9606 GN=MCF2L PE=1 SV=2</t>
  </si>
  <si>
    <t>MCF2L</t>
  </si>
  <si>
    <t>O95267</t>
  </si>
  <si>
    <t>RAS guanyl-releasing protein 1 OS=Homo sapiens OX=9606 GN=RASGRP1 PE=1 SV=2</t>
  </si>
  <si>
    <t>RASGRP1</t>
  </si>
  <si>
    <t>B2RTY4</t>
  </si>
  <si>
    <t>Unconventional myosin-IXa OS=Homo sapiens OX=9606 GN=MYO9A PE=1 SV=2</t>
  </si>
  <si>
    <t>MYO9A</t>
  </si>
  <si>
    <t>Q7RTV2</t>
  </si>
  <si>
    <t>Glutathione S-transferase A5 OS=Homo sapiens OX=9606 GN=GSTA5 PE=1 SV=1</t>
  </si>
  <si>
    <t>GSTA5</t>
  </si>
  <si>
    <t>Q9P2M4</t>
  </si>
  <si>
    <t>TBC1 domain family member 14 OS=Homo sapiens OX=9606 GN=TBC1D14 PE=1 SV=3</t>
  </si>
  <si>
    <t>TBC1D14</t>
  </si>
  <si>
    <t>Q96CK0</t>
  </si>
  <si>
    <t>Zinc finger protein 653 OS=Homo sapiens OX=9606 GN=ZNF653 PE=1 SV=1</t>
  </si>
  <si>
    <t>ZNF653</t>
  </si>
  <si>
    <t>O75123</t>
  </si>
  <si>
    <t>Zinc finger protein 623 OS=Homo sapiens OX=9606 GN=ZNF623 PE=1 SV=2</t>
  </si>
  <si>
    <t>ZNF623</t>
  </si>
  <si>
    <t>P86452</t>
  </si>
  <si>
    <t>Zinc finger BED domain-containing protein 6 OS=Homo sapiens OX=9606 GN=ZBED6 PE=3 SV=1</t>
  </si>
  <si>
    <t>ZBED6</t>
  </si>
  <si>
    <t>Q9BQ83</t>
  </si>
  <si>
    <t>Structure-specific endonuclease subunit SLX1 OS=Homo sapiens OX=9606 GN=SLX1A PE=1 SV=1</t>
  </si>
  <si>
    <t>SLX1A</t>
  </si>
  <si>
    <t>Q96HI0</t>
  </si>
  <si>
    <t>Sentrin-specific protease 5 OS=Homo sapiens OX=9606 GN=SENP5 PE=1 SV=3</t>
  </si>
  <si>
    <t>SENP5</t>
  </si>
  <si>
    <t>Q3MIT2</t>
  </si>
  <si>
    <t>Putative tRNA pseudouridine synthase Pus10 OS=Homo sapiens OX=9606 GN=PUS10 PE=1 SV=1</t>
  </si>
  <si>
    <t>PUS10</t>
  </si>
  <si>
    <t>Q9BY41</t>
  </si>
  <si>
    <t>Histone deacetylase 8 OS=Homo sapiens OX=9606 GN=HDAC8 PE=1 SV=2</t>
  </si>
  <si>
    <t>HDAC8</t>
  </si>
  <si>
    <t>Q96EP1</t>
  </si>
  <si>
    <t>E3 ubiquitin-protein ligase CHFR OS=Homo sapiens OX=9606 GN=CHFR PE=1 SV=2</t>
  </si>
  <si>
    <t>CHFR</t>
  </si>
  <si>
    <t>Q9GZQ8</t>
  </si>
  <si>
    <t>Microtubule-associated proteins 1A/1B light chain 3B OS=Homo sapiens OX=9606 GN=MAP1LC3B PE=1 SV=3</t>
  </si>
  <si>
    <t>MAP1LC3B</t>
  </si>
  <si>
    <t>Q9P086</t>
  </si>
  <si>
    <t>Mediator of RNA polymerase II transcription subunit 11 OS=Homo sapiens OX=9606 GN=MED11 PE=1 SV=2</t>
  </si>
  <si>
    <t>MED11</t>
  </si>
  <si>
    <t>Q8IY31</t>
  </si>
  <si>
    <t>Intraflagellar transport protein 20 homolog OS=Homo sapiens OX=9606 GN=IFT20 PE=1 SV=1</t>
  </si>
  <si>
    <t>IFT20</t>
  </si>
  <si>
    <t>Q13643</t>
  </si>
  <si>
    <t>Four and a half LIM domains protein 3 OS=Homo sapiens OX=9606 GN=FHL3 PE=1 SV=4</t>
  </si>
  <si>
    <t>FHL3</t>
  </si>
  <si>
    <t>Q9NP56</t>
  </si>
  <si>
    <t>cAMP-specific 3',5'-cyclic phosphodiesterase 7B OS=Homo sapiens OX=9606 GN=PDE7B PE=1 SV=1</t>
  </si>
  <si>
    <t>PDE7B</t>
  </si>
  <si>
    <t>Q96DR5</t>
  </si>
  <si>
    <t>BPI fold-containing family A member 2 OS=Homo sapiens OX=9606 GN=BPIFA2 PE=1 SV=2</t>
  </si>
  <si>
    <t>BPIFA2</t>
  </si>
  <si>
    <t>P0C6C1</t>
  </si>
  <si>
    <t>Ankyrin repeat domain-containing protein 34C OS=Homo sapiens OX=9606 GN=ANKRD34C PE=3 SV=2</t>
  </si>
  <si>
    <t>ANKRD34C</t>
  </si>
  <si>
    <t>Q96NX9</t>
  </si>
  <si>
    <t>Dachshund homolog 2 OS=Homo sapiens OX=9606 GN=DACH2 PE=2 SV=1</t>
  </si>
  <si>
    <t>DACH2</t>
  </si>
  <si>
    <t>Q3MII6</t>
  </si>
  <si>
    <t>TBC1 domain family member 25 OS=Homo sapiens OX=9606 GN=TBC1D25 PE=1 SV=2</t>
  </si>
  <si>
    <t>TBC1D25</t>
  </si>
  <si>
    <t>Q13976</t>
  </si>
  <si>
    <t>cGMP-dependent protein kinase 1 OS=Homo sapiens OX=9606 GN=PRKG1 PE=1 SV=3</t>
  </si>
  <si>
    <t>PRKG1</t>
  </si>
  <si>
    <t>Q99466</t>
  </si>
  <si>
    <t>Neurogenic locus notch homolog protein 4 OS=Homo sapiens OX=9606 GN=NOTCH4 PE=1 SV=2</t>
  </si>
  <si>
    <t>NOTCH4</t>
  </si>
  <si>
    <t>O60330</t>
  </si>
  <si>
    <t>Protocadherin gamma-A12 OS=Homo sapiens OX=9606 GN=PCDHGA12 PE=2 SV=1</t>
  </si>
  <si>
    <t>PCDHGA12</t>
  </si>
  <si>
    <t>Q86WU2</t>
  </si>
  <si>
    <t>Probable D-lactate dehydrogenase, mitochondrial OS=Homo sapiens OX=9606 GN=LDHD PE=1 SV=1</t>
  </si>
  <si>
    <t>LDHD</t>
  </si>
  <si>
    <t>P20711</t>
  </si>
  <si>
    <t>Aromatic-L-amino-acid decarboxylase OS=Homo sapiens OX=9606 GN=DDC PE=1 SV=2</t>
  </si>
  <si>
    <t>DDC</t>
  </si>
  <si>
    <t>Q9NZU7</t>
  </si>
  <si>
    <t>Calcium-binding protein 1 OS=Homo sapiens OX=9606 GN=CABP1 PE=1 SV=5</t>
  </si>
  <si>
    <t>CABP1</t>
  </si>
  <si>
    <t>Q96GY0</t>
  </si>
  <si>
    <t>Zinc finger C2HC domain-containing protein 1A OS=Homo sapiens OX=9606 GN=ZC2HC1A PE=1 SV=2</t>
  </si>
  <si>
    <t>ZC2HC1A</t>
  </si>
  <si>
    <t>O60522</t>
  </si>
  <si>
    <t>Tudor domain-containing protein 6 OS=Homo sapiens OX=9606 GN=TDRD6 PE=2 SV=2</t>
  </si>
  <si>
    <t>TDRD6</t>
  </si>
  <si>
    <t>Q9H093</t>
  </si>
  <si>
    <t>NUAK family SNF1-like kinase 2 OS=Homo sapiens OX=9606 GN=NUAK2 PE=1 SV=1</t>
  </si>
  <si>
    <t>NUAK2</t>
  </si>
  <si>
    <t>P14210</t>
  </si>
  <si>
    <t>Hepatocyte growth factor OS=Homo sapiens OX=9606 GN=HGF PE=1 SV=2</t>
  </si>
  <si>
    <t>HGF</t>
  </si>
  <si>
    <t>Q15131</t>
  </si>
  <si>
    <t>Cyclin-dependent kinase 10 OS=Homo sapiens OX=9606 GN=CDK10 PE=1 SV=1</t>
  </si>
  <si>
    <t>CDK10</t>
  </si>
  <si>
    <t>Q9UIG4</t>
  </si>
  <si>
    <t>Psoriasis susceptibility 1 candidate gene 2 protein OS=Homo sapiens OX=9606 GN=PSORS1C2 PE=2 SV=2</t>
  </si>
  <si>
    <t>PSORS1C2</t>
  </si>
  <si>
    <t>Q8N0X4</t>
  </si>
  <si>
    <t>Citramalyl-CoA lyase, mitochondrial OS=Homo sapiens OX=9606 GN=CLYBL PE=1 SV=2</t>
  </si>
  <si>
    <t>CLYBL</t>
  </si>
  <si>
    <t>Q16799</t>
  </si>
  <si>
    <t>Reticulon-1 OS=Homo sapiens OX=9606 GN=RTN1 PE=1 SV=1</t>
  </si>
  <si>
    <t>RTN1</t>
  </si>
  <si>
    <t>Q02446</t>
  </si>
  <si>
    <t>Transcription factor Sp4 OS=Homo sapiens OX=9606 GN=SP4 PE=1 SV=2</t>
  </si>
  <si>
    <t>SP4</t>
  </si>
  <si>
    <t>Q6E0U4</t>
  </si>
  <si>
    <t>Dermokine OS=Homo sapiens OX=9606 GN=DMKN PE=1 SV=3</t>
  </si>
  <si>
    <t>DMKN</t>
  </si>
  <si>
    <t>P98164</t>
  </si>
  <si>
    <t>Low-density lipoprotein receptor-related protein 2 OS=Homo sapiens OX=9606 GN=LRP2 PE=1 SV=3</t>
  </si>
  <si>
    <t>LRP2</t>
  </si>
  <si>
    <t>Q9BXA7</t>
  </si>
  <si>
    <t>Testis-specific serine/threonine-protein kinase 1 OS=Homo sapiens OX=9606 GN=TSSK1B PE=1 SV=1</t>
  </si>
  <si>
    <t>TSSK1B</t>
  </si>
  <si>
    <t>Q4VCS5</t>
  </si>
  <si>
    <t>Angiomotin OS=Homo sapiens OX=9606 GN=AMOT PE=1 SV=1</t>
  </si>
  <si>
    <t>AMOT</t>
  </si>
  <si>
    <t>A8MTA8</t>
  </si>
  <si>
    <t>Protein FAM166B OS=Homo sapiens OX=9606 GN=FAM166B PE=1 SV=1</t>
  </si>
  <si>
    <t>FAM166B</t>
  </si>
  <si>
    <t>Q9NW15</t>
  </si>
  <si>
    <t>Anoctamin-10 OS=Homo sapiens OX=9606 GN=ANO10 PE=1 SV=2</t>
  </si>
  <si>
    <t>ANO10</t>
  </si>
  <si>
    <t>Q96DX4</t>
  </si>
  <si>
    <t>RING finger and SPRY domain-containing protein 1 OS=Homo sapiens OX=9606 GN=RSPRY1 PE=1 SV=1</t>
  </si>
  <si>
    <t>RSPRY1</t>
  </si>
  <si>
    <t>Q6PF04</t>
  </si>
  <si>
    <t>Zinc finger protein 613 OS=Homo sapiens OX=9606 GN=ZNF613 PE=2 SV=2</t>
  </si>
  <si>
    <t>ZNF613</t>
  </si>
  <si>
    <t>Q16654</t>
  </si>
  <si>
    <t>[Pyruvate dehydrogenase (acetyl-transferring)] kinase isozyme 4, mitochondrial OS=Homo sapiens OX=9606 GN=PDK4 PE=1 SV=1</t>
  </si>
  <si>
    <t>PDK4</t>
  </si>
  <si>
    <t>Q8NFJ8</t>
  </si>
  <si>
    <t>Class E basic helix-loop-helix protein 22 OS=Homo sapiens OX=9606 GN=BHLHE22 PE=2 SV=1</t>
  </si>
  <si>
    <t>BHLHE22</t>
  </si>
  <si>
    <t>Q8N6S5</t>
  </si>
  <si>
    <t>ADP-ribosylation factor-like protein 6-interacting protein 6 OS=Homo sapiens OX=9606 GN=ARL6IP6 PE=1 SV=1</t>
  </si>
  <si>
    <t>ARL6IP6</t>
  </si>
  <si>
    <t>Q9H8W5</t>
  </si>
  <si>
    <t>Tripartite motif-containing protein 45 OS=Homo sapiens OX=9606 GN=TRIM45 PE=1 SV=2</t>
  </si>
  <si>
    <t>TRIM45</t>
  </si>
  <si>
    <t>Q8IY92</t>
  </si>
  <si>
    <t>Structure-specific endonuclease subunit SLX4 OS=Homo sapiens OX=9606 GN=SLX4 PE=1 SV=3</t>
  </si>
  <si>
    <t>SLX4</t>
  </si>
  <si>
    <t>O75387</t>
  </si>
  <si>
    <t>Large neutral amino acids transporter small subunit 3 OS=Homo sapiens OX=9606 GN=SLC43A1 PE=1 SV=1</t>
  </si>
  <si>
    <t>SLC43A1</t>
  </si>
  <si>
    <t>O75563</t>
  </si>
  <si>
    <t>Src kinase-associated phosphoprotein 2 OS=Homo sapiens OX=9606 GN=SKAP2 PE=1 SV=1</t>
  </si>
  <si>
    <t>SKAP2</t>
  </si>
  <si>
    <t>A0A1B0GVG4</t>
  </si>
  <si>
    <t>Coiled-coil domain-containing protein 194 OS=Homo sapiens OX=9606 GN=CCDC194 PE=3 SV=1</t>
  </si>
  <si>
    <t>CCDC194</t>
  </si>
  <si>
    <t>F2Z3M2</t>
  </si>
  <si>
    <t>Uncharacterized protein C17orf112 OS=Homo sapiens OX=9606 GN=C17orf112 PE=4 SV=1</t>
  </si>
  <si>
    <t>C17orf112</t>
  </si>
  <si>
    <t>O15481</t>
  </si>
  <si>
    <t>Melanoma-associated antigen B4 OS=Homo sapiens OX=9606 GN=MAGEB4 PE=1 SV=1</t>
  </si>
  <si>
    <t>MAGEB4</t>
  </si>
  <si>
    <t>O14558</t>
  </si>
  <si>
    <t>Heat shock protein beta-6 OS=Homo sapiens OX=9606 GN=HSPB6 PE=1 SV=2</t>
  </si>
  <si>
    <t>HSPB6</t>
  </si>
  <si>
    <t>Q7RTU4</t>
  </si>
  <si>
    <t>Class A basic helix-loop-helix protein 9 OS=Homo sapiens OX=9606 GN=BHLHA9 PE=1 SV=2</t>
  </si>
  <si>
    <t>BHLHA9</t>
  </si>
  <si>
    <t>Q14469</t>
  </si>
  <si>
    <t>Transcription factor HES-1 OS=Homo sapiens OX=9606 GN=HES1 PE=1 SV=1</t>
  </si>
  <si>
    <t>HES1</t>
  </si>
  <si>
    <t>Q96DX8</t>
  </si>
  <si>
    <t>Receptor-transporting protein 4 OS=Homo sapiens OX=9606 GN=RTP4 PE=1 SV=3</t>
  </si>
  <si>
    <t>RTP4</t>
  </si>
  <si>
    <t>Q7RTY1</t>
  </si>
  <si>
    <t>Monocarboxylate transporter 9 OS=Homo sapiens OX=9606 GN=SLC16A9 PE=1 SV=1</t>
  </si>
  <si>
    <t>SLC16A9</t>
  </si>
  <si>
    <t>O15551</t>
  </si>
  <si>
    <t>Claudin-3 OS=Homo sapiens OX=9606 GN=CLDN3 PE=1 SV=1</t>
  </si>
  <si>
    <t>CLDN3</t>
  </si>
  <si>
    <t>Q96BP2</t>
  </si>
  <si>
    <t>Coiled-coil-helix-coiled-coil-helix domain-containing protein 1 OS=Homo sapiens OX=9606 GN=CHCHD1 PE=1 SV=1</t>
  </si>
  <si>
    <t>CHCHD1</t>
  </si>
  <si>
    <t>Q49MG5</t>
  </si>
  <si>
    <t>Microtubule-associated protein 9 OS=Homo sapiens OX=9606 GN=MAP9 PE=1 SV=3</t>
  </si>
  <si>
    <t>MAP9</t>
  </si>
  <si>
    <t>Q6UVK1</t>
  </si>
  <si>
    <t>Chondroitin sulfate proteoglycan 4 OS=Homo sapiens OX=9606 GN=CSPG4 PE=1 SV=2</t>
  </si>
  <si>
    <t>CSPG4</t>
  </si>
  <si>
    <t>P35225</t>
  </si>
  <si>
    <t>Interleukin-13 OS=Homo sapiens OX=9606 GN=IL13 PE=1 SV=2</t>
  </si>
  <si>
    <t>IL13</t>
  </si>
  <si>
    <t>Q8IV33</t>
  </si>
  <si>
    <t>Uncharacterized protein KIAA0825 OS=Homo sapiens OX=9606 GN=KIAA0825 PE=2 SV=3</t>
  </si>
  <si>
    <t>KIAA0825</t>
  </si>
  <si>
    <t>Q9GZV1</t>
  </si>
  <si>
    <t>Ankyrin repeat domain-containing protein 2 OS=Homo sapiens OX=9606 GN=ANKRD2 PE=1 SV=3</t>
  </si>
  <si>
    <t>ANKRD2</t>
  </si>
  <si>
    <t>Q32M92</t>
  </si>
  <si>
    <t>Uncharacterized protein C15orf32 OS=Homo sapiens OX=9606 GN=C15orf32 PE=2 SV=2</t>
  </si>
  <si>
    <t>C15orf32</t>
  </si>
  <si>
    <t>Q70EL1</t>
  </si>
  <si>
    <t>Inactive ubiquitin carboxyl-terminal hydrolase 54 OS=Homo sapiens OX=9606 GN=USP54 PE=1 SV=4</t>
  </si>
  <si>
    <t>USP54</t>
  </si>
  <si>
    <t>Q96PQ6</t>
  </si>
  <si>
    <t>Zinc finger protein 317 OS=Homo sapiens OX=9606 GN=ZNF317 PE=1 SV=2</t>
  </si>
  <si>
    <t>ZNF317</t>
  </si>
  <si>
    <t>Q93099</t>
  </si>
  <si>
    <t>Homogentisate 1,2-dioxygenase OS=Homo sapiens OX=9606 GN=HGD PE=1 SV=2</t>
  </si>
  <si>
    <t>HGD</t>
  </si>
  <si>
    <t>Q15722</t>
  </si>
  <si>
    <t>Leukotriene B4 receptor 1 OS=Homo sapiens OX=9606 GN=LTB4R PE=1 SV=2</t>
  </si>
  <si>
    <t>LTB4R</t>
  </si>
  <si>
    <t>Q5JPB2</t>
  </si>
  <si>
    <t>Zinc finger protein 831 OS=Homo sapiens OX=9606 GN=ZNF831 PE=2 SV=4</t>
  </si>
  <si>
    <t>ZNF831</t>
  </si>
  <si>
    <t>O75901</t>
  </si>
  <si>
    <t>Ras association domain-containing protein 9 OS=Homo sapiens OX=9606 GN=RASSF9 PE=2 SV=2</t>
  </si>
  <si>
    <t>RASSF9</t>
  </si>
  <si>
    <t>Q8NHU2</t>
  </si>
  <si>
    <t>Cilia- and flagella-associated protein 61 OS=Homo sapiens OX=9606 GN=CFAP61 PE=2 SV=3</t>
  </si>
  <si>
    <t>CFAP61</t>
  </si>
  <si>
    <t>P49356</t>
  </si>
  <si>
    <t>Protein farnesyltransferase subunit beta OS=Homo sapiens OX=9606 GN=FNTB PE=1 SV=1</t>
  </si>
  <si>
    <t>FNTB</t>
  </si>
  <si>
    <t>Q96CP6</t>
  </si>
  <si>
    <t>Protein Aster-A OS=Homo sapiens OX=9606 GN=GRAMD1A PE=1 SV=2</t>
  </si>
  <si>
    <t>GRAMD1A</t>
  </si>
  <si>
    <t>A6NNV3</t>
  </si>
  <si>
    <t>Putative speedy protein E16 OS=Homo sapiens OX=9606 GN=SPDYE16 PE=5 SV=3</t>
  </si>
  <si>
    <t>SPDYE16</t>
  </si>
  <si>
    <t>Q96AH0</t>
  </si>
  <si>
    <t>SOSS complex subunit B2 OS=Homo sapiens OX=9606 GN=NABP1 PE=1 SV=1</t>
  </si>
  <si>
    <t>NABP1</t>
  </si>
  <si>
    <t>Q08AH1</t>
  </si>
  <si>
    <t>Acyl-coenzyme A synthetase ACSM1, mitochondrial OS=Homo sapiens OX=9606 GN=ACSM1 PE=1 SV=1</t>
  </si>
  <si>
    <t>ACSM1</t>
  </si>
  <si>
    <t>Q7Z6J6</t>
  </si>
  <si>
    <t>FERM domain-containing protein 5 OS=Homo sapiens OX=9606 GN=FRMD5 PE=1 SV=1</t>
  </si>
  <si>
    <t>FRMD5</t>
  </si>
  <si>
    <t>Q8TEC5</t>
  </si>
  <si>
    <t>E3 ubiquitin-protein ligase SH3RF2 OS=Homo sapiens OX=9606 GN=SH3RF2 PE=1 SV=3</t>
  </si>
  <si>
    <t>SH3RF2</t>
  </si>
  <si>
    <t>P06331</t>
  </si>
  <si>
    <t>Immunoglobulin heavy variable 4-34 OS=Homo sapiens OX=9606 GN=IGHV4-34 PE=1 SV=2</t>
  </si>
  <si>
    <t>IGHV4-34</t>
  </si>
  <si>
    <t>P21439</t>
  </si>
  <si>
    <t>Phosphatidylcholine translocator ABCB4 OS=Homo sapiens OX=9606 GN=ABCB4 PE=1 SV=2</t>
  </si>
  <si>
    <t>ABCB4</t>
  </si>
  <si>
    <t>Q6ZV73</t>
  </si>
  <si>
    <t>FYVE, RhoGEF and PH domain-containing protein 6 OS=Homo sapiens OX=9606 GN=FGD6 PE=1 SV=2</t>
  </si>
  <si>
    <t>FGD6</t>
  </si>
  <si>
    <t>Q8N9F7</t>
  </si>
  <si>
    <t>Lysophospholipase D GDPD1 OS=Homo sapiens OX=9606 GN=GDPD1 PE=1 SV=2</t>
  </si>
  <si>
    <t>GDPD1</t>
  </si>
  <si>
    <t>P30530</t>
  </si>
  <si>
    <t>Tyrosine-protein kinase receptor UFO OS=Homo sapiens OX=9606 GN=AXL PE=1 SV=4</t>
  </si>
  <si>
    <t>AXL</t>
  </si>
  <si>
    <t>P02549</t>
  </si>
  <si>
    <t>Spectrin alpha chain, erythrocytic 1 OS=Homo sapiens OX=9606 GN=SPTA1 PE=1 SV=5</t>
  </si>
  <si>
    <t>SPTA1</t>
  </si>
  <si>
    <t>P13521</t>
  </si>
  <si>
    <t>Secretogranin-2 OS=Homo sapiens OX=9606 GN=SCG2 PE=1 SV=2</t>
  </si>
  <si>
    <t>SCG2</t>
  </si>
  <si>
    <t>P78312</t>
  </si>
  <si>
    <t>Protein FAM193A OS=Homo sapiens OX=9606 GN=FAM193A PE=1 SV=2</t>
  </si>
  <si>
    <t>FAM193A</t>
  </si>
  <si>
    <t>P00918</t>
  </si>
  <si>
    <t>Carbonic anhydrase 2 OS=Homo sapiens OX=9606 GN=CA2 PE=1 SV=2</t>
  </si>
  <si>
    <t>CA2</t>
  </si>
  <si>
    <t>O43497</t>
  </si>
  <si>
    <t>Voltage-dependent T-type calcium channel subunit alpha-1G OS=Homo sapiens OX=9606 GN=CACNA1G PE=1 SV=3</t>
  </si>
  <si>
    <t>CACNA1G</t>
  </si>
  <si>
    <t>Q8N3J5</t>
  </si>
  <si>
    <t>Protein phosphatase 1K, mitochondrial OS=Homo sapiens OX=9606 GN=PPM1K PE=1 SV=1</t>
  </si>
  <si>
    <t>PPM1K</t>
  </si>
  <si>
    <t>Q8WVH0</t>
  </si>
  <si>
    <t>Complexin-3 OS=Homo sapiens OX=9606 GN=CPLX3 PE=2 SV=1</t>
  </si>
  <si>
    <t>CPLX3</t>
  </si>
  <si>
    <t>Q8IVT5</t>
  </si>
  <si>
    <t>Kinase suppressor of Ras 1 OS=Homo sapiens OX=9606 GN=KSR1 PE=1 SV=3</t>
  </si>
  <si>
    <t>KSR1</t>
  </si>
  <si>
    <t>Q99819</t>
  </si>
  <si>
    <t>Rho GDP-dissociation inhibitor 3 OS=Homo sapiens OX=9606 GN=ARHGDIG PE=1 SV=2</t>
  </si>
  <si>
    <t>ARHGDIG</t>
  </si>
  <si>
    <t>O60716</t>
  </si>
  <si>
    <t>Catenin delta-1 OS=Homo sapiens OX=9606 GN=CTNND1 PE=1 SV=1</t>
  </si>
  <si>
    <t>CTNND1</t>
  </si>
  <si>
    <t>Q6UUV7</t>
  </si>
  <si>
    <t>CREB-regulated transcription coactivator 3 OS=Homo sapiens OX=9606 GN=CRTC3 PE=1 SV=2</t>
  </si>
  <si>
    <t>CRTC3</t>
  </si>
  <si>
    <t>Q3KRA6</t>
  </si>
  <si>
    <t>UPF0538 protein C2orf76 OS=Homo sapiens OX=9606 GN=C2orf76 PE=1 SV=3</t>
  </si>
  <si>
    <t>C2orf76</t>
  </si>
  <si>
    <t>Q4G0Z9</t>
  </si>
  <si>
    <t>Minichromosome maintenance domain-containing protein 2 OS=Homo sapiens OX=9606 GN=MCMDC2 PE=1 SV=3</t>
  </si>
  <si>
    <t>MCMDC2</t>
  </si>
  <si>
    <t>P40394</t>
  </si>
  <si>
    <t>All-trans-retinol dehydrogenase [NAD(+)] ADH7 OS=Homo sapiens OX=9606 GN=ADH7 PE=1 SV=2</t>
  </si>
  <si>
    <t>ADH7</t>
  </si>
  <si>
    <t>A2PYH4</t>
  </si>
  <si>
    <t>Probable ATP-dependent DNA helicase HFM1 OS=Homo sapiens OX=9606 GN=HFM1 PE=1 SV=2</t>
  </si>
  <si>
    <t>HFM1</t>
  </si>
  <si>
    <t>Q9H720</t>
  </si>
  <si>
    <t>PGAP2-interacting protein OS=Homo sapiens OX=9606 GN=CWH43 PE=2 SV=2</t>
  </si>
  <si>
    <t>CWH43</t>
  </si>
  <si>
    <t>Q96S65</t>
  </si>
  <si>
    <t>Cysteine/serine-rich nuclear protein 1 OS=Homo sapiens OX=9606 GN=CSRNP1 PE=1 SV=2</t>
  </si>
  <si>
    <t>CSRNP1</t>
  </si>
  <si>
    <t>Q9BT67</t>
  </si>
  <si>
    <t>NEDD4 family-interacting protein 1 OS=Homo sapiens OX=9606 GN=NDFIP1 PE=1 SV=1</t>
  </si>
  <si>
    <t>NDFIP1</t>
  </si>
  <si>
    <t>P21580</t>
  </si>
  <si>
    <t>Tumor necrosis factor alpha-induced protein 3 OS=Homo sapiens OX=9606 GN=TNFAIP3 PE=1 SV=1</t>
  </si>
  <si>
    <t>TNFAIP3</t>
  </si>
  <si>
    <t>A4UGR9</t>
  </si>
  <si>
    <t>Xin actin-binding repeat-containing protein 2 OS=Homo sapiens OX=9606 GN=XIRP2 PE=1 SV=2</t>
  </si>
  <si>
    <t>XIRP2</t>
  </si>
  <si>
    <t>Q02763</t>
  </si>
  <si>
    <t>Angiopoietin-1 receptor OS=Homo sapiens OX=9606 GN=TEK PE=1 SV=2</t>
  </si>
  <si>
    <t>TEK</t>
  </si>
  <si>
    <t>Q6AHZ1</t>
  </si>
  <si>
    <t>Zinc finger protein 518A OS=Homo sapiens OX=9606 GN=ZNF518A PE=1 SV=2</t>
  </si>
  <si>
    <t>ZNF518A</t>
  </si>
  <si>
    <t>Q8TB24</t>
  </si>
  <si>
    <t>Ras and Rab interactor 3 OS=Homo sapiens OX=9606 GN=RIN3 PE=1 SV=4</t>
  </si>
  <si>
    <t>RIN3</t>
  </si>
  <si>
    <t>Q6ZVS7</t>
  </si>
  <si>
    <t>Protein FAM183BP OS=Homo sapiens OX=9606 GN=FAM183BP PE=5 SV=2</t>
  </si>
  <si>
    <t>FAM183BP</t>
  </si>
  <si>
    <t>Q8NGS6</t>
  </si>
  <si>
    <t>Olfactory receptor 13C3 OS=Homo sapiens OX=9606 GN=OR13C3 PE=2 SV=2</t>
  </si>
  <si>
    <t>OR13C3</t>
  </si>
  <si>
    <t>Q8N414</t>
  </si>
  <si>
    <t>PiggyBac transposable element-derived protein 5 OS=Homo sapiens OX=9606 GN=PGBD5 PE=1 SV=4</t>
  </si>
  <si>
    <t>PGBD5</t>
  </si>
  <si>
    <t>Q9H2X0</t>
  </si>
  <si>
    <t>Chordin OS=Homo sapiens OX=9606 GN=CHRD PE=1 SV=2</t>
  </si>
  <si>
    <t>CHRD</t>
  </si>
  <si>
    <t>Q13609</t>
  </si>
  <si>
    <t>Deoxyribonuclease gamma OS=Homo sapiens OX=9606 GN=DNASE1L3 PE=1 SV=1</t>
  </si>
  <si>
    <t>DNASE1L3</t>
  </si>
  <si>
    <t>Abundance: WT-DMSO_1</t>
  </si>
  <si>
    <t>Abundance:  WT-DMSO_2</t>
  </si>
  <si>
    <t>Abundance: WT-DMSO_3</t>
  </si>
  <si>
    <t>Abundance: WT-XL44_1</t>
  </si>
  <si>
    <t>Abundance:  WT-XL44_2</t>
  </si>
  <si>
    <t>Abundance:  WT-XL5-S2_3</t>
  </si>
  <si>
    <t>Norm-Abundance: WT-DMSO_1</t>
  </si>
  <si>
    <t>Norm-Abundance:  WT-DMSO_2</t>
  </si>
  <si>
    <t>Norm-Abundance: WT-DMSO_3</t>
  </si>
  <si>
    <t>Norm-Abundance: WT-XL44_1</t>
  </si>
  <si>
    <t>Norm-Abundance:  WT-XL44_2</t>
  </si>
  <si>
    <t>Norm-Abundance:  WT-XL44_3</t>
  </si>
  <si>
    <t>WT-DMSO</t>
  </si>
  <si>
    <t>WT-XL44</t>
  </si>
  <si>
    <t>Log_2 WT           XL44/DMSO</t>
  </si>
  <si>
    <r>
      <rPr>
        <b/>
        <sz val="16"/>
        <color theme="1"/>
        <rFont val="Calibri"/>
        <family val="2"/>
      </rPr>
      <t xml:space="preserve">WT  </t>
    </r>
    <r>
      <rPr>
        <b/>
        <sz val="11"/>
        <color theme="1"/>
        <rFont val="Calibri"/>
        <family val="2"/>
      </rPr>
      <t xml:space="preserve">          XL44/DMSO</t>
    </r>
  </si>
  <si>
    <r>
      <rPr>
        <b/>
        <sz val="16"/>
        <color theme="1"/>
        <rFont val="Calibri"/>
        <family val="2"/>
      </rPr>
      <t xml:space="preserve">p-value WT  </t>
    </r>
    <r>
      <rPr>
        <b/>
        <sz val="11"/>
        <color theme="1"/>
        <rFont val="Calibri"/>
        <family val="2"/>
      </rPr>
      <t xml:space="preserve">          XL44/DMSO</t>
    </r>
  </si>
  <si>
    <r>
      <rPr>
        <b/>
        <sz val="16"/>
        <color theme="1"/>
        <rFont val="Calibri"/>
        <family val="2"/>
      </rPr>
      <t xml:space="preserve">negative log10(p-value) WT  </t>
    </r>
    <r>
      <rPr>
        <b/>
        <sz val="11"/>
        <color theme="1"/>
        <rFont val="Calibri"/>
        <family val="2"/>
      </rPr>
      <t xml:space="preserve">          XL44/DMSO</t>
    </r>
  </si>
  <si>
    <r>
      <t>I</t>
    </r>
    <r>
      <rPr>
        <vertAlign val="subscript"/>
        <sz val="12"/>
        <color rgb="FF000000"/>
        <rFont val="Arial"/>
        <family val="2"/>
      </rPr>
      <t>PCLAF</t>
    </r>
  </si>
  <si>
    <r>
      <t>I</t>
    </r>
    <r>
      <rPr>
        <vertAlign val="subscript"/>
        <sz val="12"/>
        <color rgb="FF000000"/>
        <rFont val="Symbol"/>
        <charset val="2"/>
      </rPr>
      <t>b</t>
    </r>
    <r>
      <rPr>
        <vertAlign val="subscript"/>
        <sz val="12"/>
        <color rgb="FF000000"/>
        <rFont val="Arial"/>
        <family val="2"/>
      </rPr>
      <t>-actin</t>
    </r>
  </si>
  <si>
    <r>
      <t>(I</t>
    </r>
    <r>
      <rPr>
        <vertAlign val="subscript"/>
        <sz val="12"/>
        <color theme="1"/>
        <rFont val="Arial"/>
        <family val="2"/>
      </rPr>
      <t>PCLAF</t>
    </r>
    <r>
      <rPr>
        <sz val="12"/>
        <color theme="1"/>
        <rFont val="Arial"/>
        <family val="2"/>
      </rPr>
      <t>/I</t>
    </r>
    <r>
      <rPr>
        <vertAlign val="subscript"/>
        <sz val="12"/>
        <color theme="1"/>
        <rFont val="Symbol"/>
        <charset val="2"/>
      </rPr>
      <t>b</t>
    </r>
    <r>
      <rPr>
        <vertAlign val="subscript"/>
        <sz val="12"/>
        <color theme="1"/>
        <rFont val="Arial"/>
        <family val="2"/>
      </rPr>
      <t>-actin</t>
    </r>
    <r>
      <rPr>
        <sz val="12"/>
        <color theme="1"/>
        <rFont val="Arial"/>
        <family val="2"/>
      </rPr>
      <t>)</t>
    </r>
    <r>
      <rPr>
        <vertAlign val="subscript"/>
        <sz val="12"/>
        <color theme="1"/>
        <rFont val="Arial"/>
        <family val="2"/>
      </rPr>
      <t>sample</t>
    </r>
    <r>
      <rPr>
        <sz val="12"/>
        <color theme="1"/>
        <rFont val="Arial"/>
        <family val="2"/>
      </rPr>
      <t xml:space="preserve"> </t>
    </r>
  </si>
  <si>
    <t>Percentage (%)</t>
  </si>
  <si>
    <r>
      <t>I</t>
    </r>
    <r>
      <rPr>
        <vertAlign val="subscript"/>
        <sz val="12"/>
        <color theme="1"/>
        <rFont val="Arial"/>
        <family val="2"/>
      </rPr>
      <t>hRpn13</t>
    </r>
    <r>
      <rPr>
        <vertAlign val="superscript"/>
        <sz val="8"/>
        <color theme="1"/>
        <rFont val="Arial"/>
        <family val="2"/>
      </rPr>
      <t>Pru</t>
    </r>
  </si>
  <si>
    <r>
      <t>(I</t>
    </r>
    <r>
      <rPr>
        <vertAlign val="subscript"/>
        <sz val="12"/>
        <color theme="1"/>
        <rFont val="Arial"/>
        <family val="2"/>
      </rPr>
      <t>hRpn13</t>
    </r>
    <r>
      <rPr>
        <vertAlign val="superscript"/>
        <sz val="8"/>
        <color theme="1"/>
        <rFont val="Arial"/>
        <family val="2"/>
      </rPr>
      <t>Pru</t>
    </r>
    <r>
      <rPr>
        <sz val="12"/>
        <color theme="1"/>
        <rFont val="Arial"/>
        <family val="2"/>
      </rPr>
      <t>/I</t>
    </r>
    <r>
      <rPr>
        <vertAlign val="subscript"/>
        <sz val="12"/>
        <color theme="1"/>
        <rFont val="Symbol"/>
        <charset val="2"/>
      </rPr>
      <t>b</t>
    </r>
    <r>
      <rPr>
        <vertAlign val="subscript"/>
        <sz val="12"/>
        <color theme="1"/>
        <rFont val="Arial"/>
        <family val="2"/>
      </rPr>
      <t>-actin</t>
    </r>
    <r>
      <rPr>
        <sz val="12"/>
        <color theme="1"/>
        <rFont val="Arial"/>
        <family val="2"/>
      </rPr>
      <t>)</t>
    </r>
    <r>
      <rPr>
        <vertAlign val="subscript"/>
        <sz val="12"/>
        <color theme="1"/>
        <rFont val="Arial"/>
        <family val="2"/>
      </rPr>
      <t>sample</t>
    </r>
    <r>
      <rPr>
        <sz val="12"/>
        <color theme="1"/>
        <rFont val="Arial"/>
        <family val="2"/>
      </rPr>
      <t xml:space="preserve"> </t>
    </r>
  </si>
  <si>
    <t>DMSO-0h</t>
  </si>
  <si>
    <r>
      <t>I</t>
    </r>
    <r>
      <rPr>
        <vertAlign val="subscript"/>
        <sz val="12"/>
        <color theme="1"/>
        <rFont val="Arial"/>
        <family val="2"/>
      </rPr>
      <t>PCLAF</t>
    </r>
  </si>
  <si>
    <t>4h</t>
  </si>
  <si>
    <t>8h</t>
  </si>
  <si>
    <t>12h</t>
  </si>
  <si>
    <t>24h</t>
  </si>
  <si>
    <t>Fig. 6a</t>
  </si>
  <si>
    <t>Fig. 6b</t>
  </si>
  <si>
    <t>Fig. 6c</t>
  </si>
  <si>
    <t>Fig. 6e</t>
  </si>
  <si>
    <t>concentration</t>
  </si>
  <si>
    <t>HCT116 WT (Scramble)</t>
  </si>
  <si>
    <t>HCT116 WT (PCLAF siRNA)</t>
  </si>
  <si>
    <t>HCT116 trRpn13 (Scramble)</t>
  </si>
  <si>
    <t>HCT116 trRpn13 (PCLAF siRNA)</t>
  </si>
  <si>
    <r>
      <t>[XL44] (</t>
    </r>
    <r>
      <rPr>
        <sz val="11"/>
        <color theme="1"/>
        <rFont val="Symbol"/>
        <charset val="2"/>
      </rPr>
      <t></t>
    </r>
    <r>
      <rPr>
        <sz val="11"/>
        <color theme="1"/>
        <rFont val="Calibri"/>
        <family val="2"/>
        <scheme val="minor"/>
      </rPr>
      <t>M)</t>
    </r>
  </si>
  <si>
    <r>
      <t>Absorbance (OD</t>
    </r>
    <r>
      <rPr>
        <sz val="8"/>
        <color theme="1"/>
        <rFont val="Calibri"/>
        <family val="2"/>
        <scheme val="minor"/>
      </rPr>
      <t>570</t>
    </r>
    <r>
      <rPr>
        <sz val="11"/>
        <color theme="1"/>
        <rFont val="Calibri"/>
        <family val="2"/>
        <scheme val="minor"/>
      </rPr>
      <t>)-1</t>
    </r>
  </si>
  <si>
    <r>
      <t>Absorbance (OD</t>
    </r>
    <r>
      <rPr>
        <sz val="8"/>
        <color theme="1"/>
        <rFont val="Calibri"/>
        <family val="2"/>
        <scheme val="minor"/>
      </rPr>
      <t>570</t>
    </r>
    <r>
      <rPr>
        <sz val="11"/>
        <color theme="1"/>
        <rFont val="Calibri"/>
        <family val="2"/>
        <scheme val="minor"/>
      </rPr>
      <t>,  mean)</t>
    </r>
  </si>
  <si>
    <r>
      <t>Absorbance (OD</t>
    </r>
    <r>
      <rPr>
        <sz val="8"/>
        <color theme="1"/>
        <rFont val="Calibri"/>
        <family val="2"/>
        <scheme val="minor"/>
      </rPr>
      <t>570</t>
    </r>
    <r>
      <rPr>
        <sz val="11"/>
        <color theme="1"/>
        <rFont val="Calibri"/>
        <family val="2"/>
        <scheme val="minor"/>
      </rPr>
      <t>)-2</t>
    </r>
  </si>
  <si>
    <r>
      <t>Absorbance (OD</t>
    </r>
    <r>
      <rPr>
        <sz val="8"/>
        <color theme="1"/>
        <rFont val="Calibri"/>
        <family val="2"/>
        <scheme val="minor"/>
      </rPr>
      <t>570</t>
    </r>
    <r>
      <rPr>
        <sz val="11"/>
        <color theme="1"/>
        <rFont val="Calibri"/>
        <family val="2"/>
        <scheme val="minor"/>
      </rPr>
      <t>)-3</t>
    </r>
  </si>
  <si>
    <r>
      <t>Absorbance (OD</t>
    </r>
    <r>
      <rPr>
        <sz val="8"/>
        <color theme="1"/>
        <rFont val="Calibri"/>
        <family val="2"/>
        <scheme val="minor"/>
      </rPr>
      <t>570</t>
    </r>
    <r>
      <rPr>
        <sz val="11"/>
        <color theme="1"/>
        <rFont val="Calibri"/>
        <family val="2"/>
        <scheme val="minor"/>
      </rPr>
      <t>)-4</t>
    </r>
  </si>
  <si>
    <r>
      <t>Absorbance (OD</t>
    </r>
    <r>
      <rPr>
        <sz val="8"/>
        <color theme="1"/>
        <rFont val="Calibri"/>
        <family val="2"/>
        <scheme val="minor"/>
      </rPr>
      <t>570</t>
    </r>
    <r>
      <rPr>
        <sz val="11"/>
        <color theme="1"/>
        <rFont val="Calibri"/>
        <family val="2"/>
        <scheme val="minor"/>
      </rPr>
      <t>)-5</t>
    </r>
  </si>
  <si>
    <r>
      <t>(l</t>
    </r>
    <r>
      <rPr>
        <sz val="8"/>
        <color theme="1"/>
        <rFont val="Calibri"/>
        <family val="2"/>
        <scheme val="minor"/>
      </rPr>
      <t>570</t>
    </r>
    <r>
      <rPr>
        <sz val="11"/>
        <color theme="1"/>
        <rFont val="Calibri"/>
        <family val="2"/>
        <scheme val="minor"/>
      </rPr>
      <t>)</t>
    </r>
    <r>
      <rPr>
        <sz val="8"/>
        <color theme="1"/>
        <rFont val="Calibri"/>
        <family val="2"/>
        <scheme val="minor"/>
      </rPr>
      <t>sample</t>
    </r>
    <r>
      <rPr>
        <sz val="11"/>
        <color theme="1"/>
        <rFont val="Calibri"/>
        <family val="2"/>
        <scheme val="minor"/>
      </rPr>
      <t>/(l</t>
    </r>
    <r>
      <rPr>
        <sz val="8"/>
        <color theme="1"/>
        <rFont val="Calibri"/>
        <family val="2"/>
        <scheme val="minor"/>
      </rPr>
      <t>570</t>
    </r>
    <r>
      <rPr>
        <sz val="11"/>
        <color theme="1"/>
        <rFont val="Calibri"/>
        <family val="2"/>
        <scheme val="minor"/>
      </rPr>
      <t>)</t>
    </r>
    <r>
      <rPr>
        <sz val="8"/>
        <color theme="1"/>
        <rFont val="Calibri"/>
        <family val="2"/>
        <scheme val="minor"/>
      </rPr>
      <t>control</t>
    </r>
    <r>
      <rPr>
        <sz val="11"/>
        <color theme="1"/>
        <rFont val="Calibri"/>
        <family val="2"/>
        <scheme val="minor"/>
      </rPr>
      <t>*100 (%)</t>
    </r>
  </si>
  <si>
    <r>
      <t>Absorbance (OD</t>
    </r>
    <r>
      <rPr>
        <sz val="8"/>
        <color theme="1"/>
        <rFont val="Calibri"/>
        <family val="2"/>
        <scheme val="minor"/>
      </rPr>
      <t>570</t>
    </r>
    <r>
      <rPr>
        <sz val="11"/>
        <color theme="1"/>
        <rFont val="Calibri"/>
        <family val="2"/>
        <scheme val="minor"/>
      </rPr>
      <t>)-6</t>
    </r>
  </si>
  <si>
    <r>
      <t>[(l</t>
    </r>
    <r>
      <rPr>
        <vertAlign val="subscript"/>
        <sz val="11"/>
        <color theme="1"/>
        <rFont val="Calibri"/>
        <family val="2"/>
        <scheme val="minor"/>
      </rPr>
      <t>570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sample</t>
    </r>
    <r>
      <rPr>
        <sz val="11"/>
        <color theme="1"/>
        <rFont val="Calibri"/>
        <family val="2"/>
        <scheme val="minor"/>
      </rPr>
      <t>/(l</t>
    </r>
    <r>
      <rPr>
        <vertAlign val="subscript"/>
        <sz val="11"/>
        <color theme="1"/>
        <rFont val="Calibri"/>
        <family val="2"/>
        <scheme val="minor"/>
      </rPr>
      <t>570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control</t>
    </r>
    <r>
      <rPr>
        <sz val="11"/>
        <color theme="1"/>
        <rFont val="Calibri"/>
        <family val="2"/>
        <scheme val="minor"/>
      </rPr>
      <t>*100 (%)]*[SD/mean]</t>
    </r>
  </si>
  <si>
    <t>HCT116-trRpn13 (PCLAF siRNA)</t>
  </si>
  <si>
    <t>HCT116 WT(Scramble)</t>
  </si>
  <si>
    <t>HCT116-WT (PCLAF-siRNA)</t>
  </si>
  <si>
    <t>Fig. 5d</t>
  </si>
  <si>
    <t>Residue number</t>
  </si>
  <si>
    <t>het  NOE</t>
  </si>
  <si>
    <t>Supplementary Fig. 7</t>
  </si>
  <si>
    <t>XL52</t>
  </si>
  <si>
    <r>
      <t>Absorbance (OD</t>
    </r>
    <r>
      <rPr>
        <sz val="8"/>
        <color theme="1"/>
        <rFont val="Calibri"/>
        <family val="2"/>
        <scheme val="minor"/>
      </rPr>
      <t>570</t>
    </r>
    <r>
      <rPr>
        <sz val="11"/>
        <color theme="1"/>
        <rFont val="Calibri"/>
        <family val="2"/>
        <scheme val="minor"/>
      </rPr>
      <t>)-1</t>
    </r>
  </si>
  <si>
    <r>
      <t>Absorbance (OD</t>
    </r>
    <r>
      <rPr>
        <sz val="8"/>
        <color theme="1"/>
        <rFont val="Calibri"/>
        <family val="2"/>
        <scheme val="minor"/>
      </rPr>
      <t>570</t>
    </r>
    <r>
      <rPr>
        <sz val="11"/>
        <color theme="1"/>
        <rFont val="Calibri"/>
        <family val="2"/>
        <scheme val="minor"/>
      </rPr>
      <t>,  mean)</t>
    </r>
  </si>
  <si>
    <r>
      <t>Absorbance (OD</t>
    </r>
    <r>
      <rPr>
        <sz val="8"/>
        <color theme="1"/>
        <rFont val="Calibri"/>
        <family val="2"/>
        <scheme val="minor"/>
      </rPr>
      <t>570</t>
    </r>
    <r>
      <rPr>
        <sz val="11"/>
        <color theme="1"/>
        <rFont val="Calibri"/>
        <family val="2"/>
        <scheme val="minor"/>
      </rPr>
      <t>)-2</t>
    </r>
  </si>
  <si>
    <r>
      <t>Absorbance (OD</t>
    </r>
    <r>
      <rPr>
        <sz val="8"/>
        <color theme="1"/>
        <rFont val="Calibri"/>
        <family val="2"/>
        <scheme val="minor"/>
      </rPr>
      <t>570</t>
    </r>
    <r>
      <rPr>
        <sz val="11"/>
        <color theme="1"/>
        <rFont val="Calibri"/>
        <family val="2"/>
        <scheme val="minor"/>
      </rPr>
      <t>)-3</t>
    </r>
  </si>
  <si>
    <r>
      <t>Absorbance (OD</t>
    </r>
    <r>
      <rPr>
        <sz val="8"/>
        <color theme="1"/>
        <rFont val="Calibri"/>
        <family val="2"/>
        <scheme val="minor"/>
      </rPr>
      <t>570</t>
    </r>
    <r>
      <rPr>
        <sz val="11"/>
        <color theme="1"/>
        <rFont val="Calibri"/>
        <family val="2"/>
        <scheme val="minor"/>
      </rPr>
      <t>)-4</t>
    </r>
  </si>
  <si>
    <r>
      <t>Absorbance (OD</t>
    </r>
    <r>
      <rPr>
        <sz val="8"/>
        <color theme="1"/>
        <rFont val="Calibri"/>
        <family val="2"/>
        <scheme val="minor"/>
      </rPr>
      <t>570</t>
    </r>
    <r>
      <rPr>
        <sz val="11"/>
        <color theme="1"/>
        <rFont val="Calibri"/>
        <family val="2"/>
        <scheme val="minor"/>
      </rPr>
      <t>)-5</t>
    </r>
  </si>
  <si>
    <r>
      <t>(l</t>
    </r>
    <r>
      <rPr>
        <sz val="8"/>
        <color theme="1"/>
        <rFont val="Calibri"/>
        <family val="2"/>
        <scheme val="minor"/>
      </rPr>
      <t>570</t>
    </r>
    <r>
      <rPr>
        <sz val="11"/>
        <color theme="1"/>
        <rFont val="Calibri"/>
        <family val="2"/>
        <scheme val="minor"/>
      </rPr>
      <t>)</t>
    </r>
    <r>
      <rPr>
        <sz val="8"/>
        <color theme="1"/>
        <rFont val="Calibri"/>
        <family val="2"/>
        <scheme val="minor"/>
      </rPr>
      <t>sample</t>
    </r>
    <r>
      <rPr>
        <sz val="11"/>
        <color theme="1"/>
        <rFont val="Calibri"/>
        <family val="2"/>
        <scheme val="minor"/>
      </rPr>
      <t>/(l</t>
    </r>
    <r>
      <rPr>
        <sz val="8"/>
        <color theme="1"/>
        <rFont val="Calibri"/>
        <family val="2"/>
        <scheme val="minor"/>
      </rPr>
      <t>570</t>
    </r>
    <r>
      <rPr>
        <sz val="11"/>
        <color theme="1"/>
        <rFont val="Calibri"/>
        <family val="2"/>
        <scheme val="minor"/>
      </rPr>
      <t>)</t>
    </r>
    <r>
      <rPr>
        <sz val="8"/>
        <color theme="1"/>
        <rFont val="Calibri"/>
        <family val="2"/>
        <scheme val="minor"/>
      </rPr>
      <t>control</t>
    </r>
    <r>
      <rPr>
        <sz val="11"/>
        <color theme="1"/>
        <rFont val="Calibri"/>
        <family val="2"/>
        <scheme val="minor"/>
      </rPr>
      <t>*100 (%)</t>
    </r>
  </si>
  <si>
    <r>
      <t>Absorbance (OD</t>
    </r>
    <r>
      <rPr>
        <sz val="8"/>
        <color theme="1"/>
        <rFont val="Calibri"/>
        <family val="2"/>
        <scheme val="minor"/>
      </rPr>
      <t>570</t>
    </r>
    <r>
      <rPr>
        <sz val="11"/>
        <color theme="1"/>
        <rFont val="Calibri"/>
        <family val="2"/>
        <scheme val="minor"/>
      </rPr>
      <t>)-6</t>
    </r>
  </si>
  <si>
    <r>
      <t>[(l</t>
    </r>
    <r>
      <rPr>
        <vertAlign val="subscript"/>
        <sz val="11"/>
        <color theme="1"/>
        <rFont val="Calibri"/>
        <family val="2"/>
        <scheme val="minor"/>
      </rPr>
      <t>570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sample</t>
    </r>
    <r>
      <rPr>
        <sz val="11"/>
        <color theme="1"/>
        <rFont val="Calibri"/>
        <family val="2"/>
        <scheme val="minor"/>
      </rPr>
      <t>/(l</t>
    </r>
    <r>
      <rPr>
        <vertAlign val="subscript"/>
        <sz val="11"/>
        <color theme="1"/>
        <rFont val="Calibri"/>
        <family val="2"/>
        <scheme val="minor"/>
      </rPr>
      <t>570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control</t>
    </r>
    <r>
      <rPr>
        <sz val="11"/>
        <color theme="1"/>
        <rFont val="Calibri"/>
        <family val="2"/>
        <scheme val="minor"/>
      </rPr>
      <t>*100 (%)]*[SD/mean]</t>
    </r>
  </si>
  <si>
    <t>RPMI 8226WT</t>
  </si>
  <si>
    <r>
      <t>[XL44] (</t>
    </r>
    <r>
      <rPr>
        <sz val="11"/>
        <color theme="1"/>
        <rFont val="Symbol"/>
        <charset val="2"/>
      </rPr>
      <t></t>
    </r>
    <r>
      <rPr>
        <sz val="11"/>
        <color theme="1"/>
        <rFont val="Calibri"/>
        <family val="2"/>
        <scheme val="minor"/>
      </rPr>
      <t>M)</t>
    </r>
  </si>
  <si>
    <r>
      <t>[XL52] (</t>
    </r>
    <r>
      <rPr>
        <sz val="11"/>
        <color theme="1"/>
        <rFont val="Symbol"/>
        <charset val="2"/>
      </rPr>
      <t></t>
    </r>
    <r>
      <rPr>
        <sz val="11"/>
        <color theme="1"/>
        <rFont val="Calibri"/>
        <family val="2"/>
        <scheme val="minor"/>
      </rPr>
      <t>M)</t>
    </r>
  </si>
  <si>
    <t>XL44 major (WT)</t>
  </si>
  <si>
    <t>XL44 minor (WT)</t>
  </si>
  <si>
    <r>
      <t>[XL44-major] (</t>
    </r>
    <r>
      <rPr>
        <sz val="11"/>
        <color theme="1"/>
        <rFont val="Symbol"/>
        <charset val="2"/>
      </rPr>
      <t></t>
    </r>
    <r>
      <rPr>
        <sz val="11"/>
        <color theme="1"/>
        <rFont val="Calibri"/>
        <family val="2"/>
        <scheme val="minor"/>
      </rPr>
      <t>M)</t>
    </r>
  </si>
  <si>
    <r>
      <t>[XL44-minor] (</t>
    </r>
    <r>
      <rPr>
        <sz val="11"/>
        <color theme="1"/>
        <rFont val="Symbol"/>
        <charset val="2"/>
      </rPr>
      <t></t>
    </r>
    <r>
      <rPr>
        <sz val="11"/>
        <color theme="1"/>
        <rFont val="Calibri"/>
        <family val="2"/>
        <scheme val="minor"/>
      </rPr>
      <t>M)</t>
    </r>
  </si>
  <si>
    <r>
      <t>I</t>
    </r>
    <r>
      <rPr>
        <vertAlign val="subscript"/>
        <sz val="12"/>
        <color theme="1"/>
        <rFont val="Arial"/>
        <family val="2"/>
      </rPr>
      <t>RRM2</t>
    </r>
  </si>
  <si>
    <r>
      <t>(I</t>
    </r>
    <r>
      <rPr>
        <vertAlign val="subscript"/>
        <sz val="12"/>
        <color theme="1"/>
        <rFont val="Arial"/>
        <family val="2"/>
      </rPr>
      <t>RRM2</t>
    </r>
    <r>
      <rPr>
        <sz val="12"/>
        <color theme="1"/>
        <rFont val="Arial"/>
        <family val="2"/>
      </rPr>
      <t>I</t>
    </r>
    <r>
      <rPr>
        <vertAlign val="subscript"/>
        <sz val="12"/>
        <color theme="1"/>
        <rFont val="Symbol"/>
        <charset val="2"/>
      </rPr>
      <t>b</t>
    </r>
    <r>
      <rPr>
        <vertAlign val="subscript"/>
        <sz val="12"/>
        <color theme="1"/>
        <rFont val="Arial"/>
        <family val="2"/>
      </rPr>
      <t>-actin</t>
    </r>
    <r>
      <rPr>
        <sz val="12"/>
        <color theme="1"/>
        <rFont val="Arial"/>
        <family val="2"/>
      </rPr>
      <t>)</t>
    </r>
    <r>
      <rPr>
        <vertAlign val="subscript"/>
        <sz val="12"/>
        <color theme="1"/>
        <rFont val="Arial"/>
        <family val="2"/>
      </rPr>
      <t>sample</t>
    </r>
    <r>
      <rPr>
        <sz val="12"/>
        <color theme="1"/>
        <rFont val="Arial"/>
        <family val="2"/>
      </rPr>
      <t xml:space="preserve"> </t>
    </r>
  </si>
  <si>
    <r>
      <t>I</t>
    </r>
    <r>
      <rPr>
        <vertAlign val="subscript"/>
        <sz val="12"/>
        <color rgb="FF000000"/>
        <rFont val="Arial"/>
        <family val="2"/>
      </rPr>
      <t>RRM2</t>
    </r>
  </si>
  <si>
    <r>
      <t>(I</t>
    </r>
    <r>
      <rPr>
        <vertAlign val="subscript"/>
        <sz val="12"/>
        <color theme="1"/>
        <rFont val="Arial"/>
        <family val="2"/>
      </rPr>
      <t>RRM2</t>
    </r>
    <r>
      <rPr>
        <sz val="12"/>
        <color theme="1"/>
        <rFont val="Arial"/>
        <family val="2"/>
      </rPr>
      <t>/I</t>
    </r>
    <r>
      <rPr>
        <vertAlign val="subscript"/>
        <sz val="12"/>
        <color theme="1"/>
        <rFont val="Symbol"/>
        <charset val="2"/>
      </rPr>
      <t>b</t>
    </r>
    <r>
      <rPr>
        <vertAlign val="subscript"/>
        <sz val="12"/>
        <color theme="1"/>
        <rFont val="Arial"/>
        <family val="2"/>
      </rPr>
      <t>-actin</t>
    </r>
    <r>
      <rPr>
        <sz val="12"/>
        <color theme="1"/>
        <rFont val="Arial"/>
        <family val="2"/>
      </rPr>
      <t>)</t>
    </r>
    <r>
      <rPr>
        <vertAlign val="subscript"/>
        <sz val="12"/>
        <color theme="1"/>
        <rFont val="Arial"/>
        <family val="2"/>
      </rPr>
      <t>sample</t>
    </r>
    <r>
      <rPr>
        <sz val="12"/>
        <color theme="1"/>
        <rFont val="Arial"/>
        <family val="2"/>
      </rPr>
      <t xml:space="preserve"> </t>
    </r>
  </si>
  <si>
    <t>MCF7</t>
  </si>
  <si>
    <t>OVCAR-4</t>
  </si>
  <si>
    <t>OVCAR-5</t>
  </si>
  <si>
    <t>Absorbance (OD570)-1</t>
  </si>
  <si>
    <r>
      <t>[XL44] (</t>
    </r>
    <r>
      <rPr>
        <sz val="11"/>
        <color theme="1"/>
        <rFont val="Symbol"/>
        <charset val="2"/>
      </rPr>
      <t>m</t>
    </r>
    <r>
      <rPr>
        <sz val="11"/>
        <color theme="1"/>
        <rFont val="Calibri"/>
        <family val="2"/>
        <scheme val="minor"/>
      </rPr>
      <t>M)</t>
    </r>
  </si>
  <si>
    <t>Absorbance (OD570)-2</t>
  </si>
  <si>
    <t>Absorbance (OD570)-3</t>
  </si>
  <si>
    <t>Fig. 6d</t>
  </si>
  <si>
    <t>Fig. 6f</t>
  </si>
  <si>
    <t>Fig. 5e</t>
  </si>
  <si>
    <t>Fig. 1c</t>
  </si>
  <si>
    <t>Fig. 5a</t>
  </si>
  <si>
    <t>Fig. 5b</t>
  </si>
  <si>
    <t>Fig. 7a</t>
  </si>
  <si>
    <t>Fig. 7b</t>
  </si>
  <si>
    <t>Fig. 7f</t>
  </si>
  <si>
    <t>het NOE error</t>
  </si>
  <si>
    <t>Supplementary Fig. 6a</t>
  </si>
  <si>
    <t>Supplementary Fig. 6b</t>
  </si>
  <si>
    <t>Fig. 7e</t>
  </si>
  <si>
    <t>p-value WT            XL44/DMSO</t>
  </si>
  <si>
    <t>Log_2 WT            XL44/DMSO</t>
  </si>
  <si>
    <t>negative-p-value WT            XL44/DMSO</t>
  </si>
  <si>
    <t>Fig. 5g</t>
  </si>
  <si>
    <t>490 nm</t>
  </si>
  <si>
    <t>Temperature: 21.9 °C</t>
  </si>
  <si>
    <t>&lt;&gt;</t>
  </si>
  <si>
    <t>A</t>
  </si>
  <si>
    <t>B</t>
  </si>
  <si>
    <t>C</t>
  </si>
  <si>
    <t>D</t>
  </si>
  <si>
    <t>E</t>
  </si>
  <si>
    <t>F</t>
  </si>
  <si>
    <t>G</t>
  </si>
  <si>
    <t>H</t>
  </si>
  <si>
    <t>680 nm</t>
  </si>
  <si>
    <t>Temperature: 22.3 °C</t>
  </si>
  <si>
    <t>Background signal   Absorbance ( 490-680) nm</t>
  </si>
  <si>
    <t>Compound Treated activity - Spontaneous Activity</t>
  </si>
  <si>
    <t>UNTREATED</t>
  </si>
  <si>
    <t>2.5 uM</t>
  </si>
  <si>
    <t>5 uM</t>
  </si>
  <si>
    <t>7.5uM</t>
  </si>
  <si>
    <t>10uM</t>
  </si>
  <si>
    <t>15uM</t>
  </si>
  <si>
    <t>20uM</t>
  </si>
  <si>
    <t>Max</t>
  </si>
  <si>
    <t>%Cytotoxicity</t>
  </si>
  <si>
    <t>WT - XL44</t>
  </si>
  <si>
    <t>Temperature: 22 °C</t>
  </si>
  <si>
    <t>Temperature: 22.5 °C</t>
  </si>
  <si>
    <t>trRpn13-MM2 - XL44</t>
  </si>
  <si>
    <t>Fig. 5f</t>
  </si>
  <si>
    <t>Human Fibroblast 1634</t>
  </si>
  <si>
    <t>AVERAGES</t>
  </si>
  <si>
    <t>Std error</t>
  </si>
  <si>
    <t>HS5 (BMSCs)</t>
  </si>
  <si>
    <t>Fig. 5h</t>
  </si>
  <si>
    <t>Fig. 7g and Supplementary Fig. 11</t>
  </si>
  <si>
    <t>Supplementary Fig. 10a</t>
  </si>
  <si>
    <t>Supplementary Fig. 10c</t>
  </si>
  <si>
    <t>Supplementary Fig. 12</t>
  </si>
  <si>
    <t>Fig. 6h</t>
  </si>
  <si>
    <t>Supplementary Fig. 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</si>
</sst>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3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theme="1"/>
      <name val="Symbol"/>
      <charset val="2"/>
    </font>
    <font>
      <sz val="11"/>
      <name val="Symbol"/>
      <charset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vertAlign val="subscript"/>
      <sz val="11"/>
      <color theme="1"/>
      <name val="Calibri"/>
      <family val="2"/>
      <scheme val="minor"/>
    </font>
    <font>
      <sz val="11"/>
      <color theme="1"/>
      <name val="Calibri (Body)"/>
    </font>
    <font>
      <sz val="11"/>
      <color theme="1"/>
      <name val="Calibri"/>
      <family val="2"/>
      <charset val="2"/>
      <scheme val="minor"/>
    </font>
    <font>
      <sz val="8"/>
      <name val="Times New Roman"/>
      <family val="1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rgb="FF000000"/>
      <name val="Calibri"/>
      <family val="3"/>
      <charset val="134"/>
      <scheme val="minor"/>
    </font>
    <font>
      <sz val="8"/>
      <color rgb="FF000000"/>
      <name val="Calibri"/>
      <family val="2"/>
      <scheme val="minor"/>
    </font>
    <font>
      <vertAlign val="subscript"/>
      <sz val="11"/>
      <color rgb="FF000000"/>
      <name val="Calibri"/>
      <family val="2"/>
      <scheme val="minor"/>
    </font>
    <font>
      <sz val="11"/>
      <color theme="1"/>
      <name val="Helvetica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6"/>
      <color theme="1"/>
      <name val="Calibri"/>
      <family val="2"/>
    </font>
    <font>
      <sz val="12"/>
      <color rgb="FF000000"/>
      <name val="Arial"/>
      <family val="2"/>
    </font>
    <font>
      <vertAlign val="subscript"/>
      <sz val="12"/>
      <color rgb="FF000000"/>
      <name val="Arial"/>
      <family val="2"/>
    </font>
    <font>
      <vertAlign val="subscript"/>
      <sz val="12"/>
      <color rgb="FF000000"/>
      <name val="Symbol"/>
      <charset val="2"/>
    </font>
    <font>
      <sz val="12"/>
      <color theme="1"/>
      <name val="Arial"/>
      <family val="2"/>
    </font>
    <font>
      <vertAlign val="subscript"/>
      <sz val="12"/>
      <color theme="1"/>
      <name val="Arial"/>
      <family val="2"/>
    </font>
    <font>
      <vertAlign val="subscript"/>
      <sz val="12"/>
      <color theme="1"/>
      <name val="Symbol"/>
      <charset val="2"/>
    </font>
    <font>
      <vertAlign val="superscript"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2"/>
      <name val="Arial"/>
      <family val="2"/>
    </font>
    <font>
      <sz val="11"/>
      <color rgb="FF70AD47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5" fillId="0" borderId="0"/>
    <xf numFmtId="0" fontId="15" fillId="0" borderId="0"/>
  </cellStyleXfs>
  <cellXfs count="81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1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" fontId="13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0" fillId="0" borderId="2" xfId="0" applyBorder="1"/>
    <xf numFmtId="11" fontId="0" fillId="0" borderId="2" xfId="0" applyNumberFormat="1" applyBorder="1"/>
    <xf numFmtId="11" fontId="22" fillId="0" borderId="0" xfId="0" applyNumberFormat="1" applyFont="1"/>
    <xf numFmtId="2" fontId="0" fillId="0" borderId="1" xfId="0" applyNumberFormat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0" borderId="1" xfId="0" applyBorder="1"/>
    <xf numFmtId="16" fontId="0" fillId="0" borderId="0" xfId="0" applyNumberFormat="1"/>
    <xf numFmtId="11" fontId="0" fillId="0" borderId="0" xfId="0" applyNumberFormat="1"/>
    <xf numFmtId="0" fontId="22" fillId="0" borderId="0" xfId="0" applyFont="1"/>
    <xf numFmtId="0" fontId="23" fillId="2" borderId="2" xfId="0" applyFont="1" applyFill="1" applyBorder="1" applyAlignment="1">
      <alignment horizontal="center" wrapText="1"/>
    </xf>
    <xf numFmtId="0" fontId="23" fillId="2" borderId="0" xfId="0" applyFont="1" applyFill="1" applyAlignment="1">
      <alignment horizontal="center" wrapText="1"/>
    </xf>
    <xf numFmtId="11" fontId="23" fillId="2" borderId="2" xfId="0" applyNumberFormat="1" applyFont="1" applyFill="1" applyBorder="1" applyAlignment="1">
      <alignment horizontal="center" wrapText="1"/>
    </xf>
    <xf numFmtId="0" fontId="23" fillId="2" borderId="1" xfId="0" applyFont="1" applyFill="1" applyBorder="1" applyAlignment="1">
      <alignment horizontal="center" wrapText="1"/>
    </xf>
    <xf numFmtId="0" fontId="23" fillId="2" borderId="3" xfId="0" applyFont="1" applyFill="1" applyBorder="1" applyAlignment="1">
      <alignment horizontal="center" wrapText="1"/>
    </xf>
    <xf numFmtId="2" fontId="23" fillId="2" borderId="1" xfId="0" applyNumberFormat="1" applyFont="1" applyFill="1" applyBorder="1" applyAlignment="1">
      <alignment horizontal="center" wrapText="1"/>
    </xf>
    <xf numFmtId="2" fontId="23" fillId="2" borderId="4" xfId="0" applyNumberFormat="1" applyFont="1" applyFill="1" applyBorder="1" applyAlignment="1">
      <alignment horizontal="center" wrapText="1"/>
    </xf>
    <xf numFmtId="2" fontId="23" fillId="2" borderId="3" xfId="0" applyNumberFormat="1" applyFont="1" applyFill="1" applyBorder="1" applyAlignment="1">
      <alignment horizontal="center" wrapText="1"/>
    </xf>
    <xf numFmtId="0" fontId="17" fillId="0" borderId="0" xfId="0" applyFont="1"/>
    <xf numFmtId="0" fontId="25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6" fillId="0" borderId="0" xfId="0" applyFont="1"/>
    <xf numFmtId="0" fontId="0" fillId="0" borderId="5" xfId="0" applyBorder="1" applyAlignment="1">
      <alignment horizontal="right"/>
    </xf>
    <xf numFmtId="0" fontId="21" fillId="0" borderId="0" xfId="0" applyFont="1"/>
    <xf numFmtId="0" fontId="0" fillId="0" borderId="6" xfId="0" applyBorder="1" applyAlignment="1">
      <alignment horizontal="right"/>
    </xf>
    <xf numFmtId="11" fontId="0" fillId="0" borderId="0" xfId="0" applyNumberFormat="1" applyAlignment="1">
      <alignment horizontal="center"/>
    </xf>
    <xf numFmtId="0" fontId="33" fillId="0" borderId="0" xfId="0" applyFont="1"/>
    <xf numFmtId="0" fontId="3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4" fontId="10" fillId="0" borderId="0" xfId="0" applyNumberFormat="1" applyFont="1" applyAlignment="1">
      <alignment horizontal="center"/>
    </xf>
    <xf numFmtId="2" fontId="34" fillId="0" borderId="0" xfId="0" applyNumberFormat="1" applyFont="1" applyAlignment="1">
      <alignment horizontal="center"/>
    </xf>
    <xf numFmtId="0" fontId="34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2" fontId="10" fillId="0" borderId="0" xfId="0" applyNumberFormat="1" applyFont="1" applyAlignment="1">
      <alignment horizontal="center"/>
    </xf>
    <xf numFmtId="0" fontId="35" fillId="0" borderId="0" xfId="0" applyFont="1"/>
    <xf numFmtId="11" fontId="35" fillId="0" borderId="0" xfId="0" applyNumberFormat="1" applyFont="1"/>
    <xf numFmtId="0" fontId="36" fillId="0" borderId="0" xfId="0" applyFont="1"/>
    <xf numFmtId="0" fontId="37" fillId="3" borderId="0" xfId="0" applyFont="1" applyFill="1"/>
    <xf numFmtId="164" fontId="0" fillId="0" borderId="7" xfId="0" applyNumberFormat="1" applyBorder="1"/>
    <xf numFmtId="164" fontId="0" fillId="0" borderId="8" xfId="0" applyNumberFormat="1" applyBorder="1"/>
    <xf numFmtId="164" fontId="0" fillId="0" borderId="9" xfId="0" applyNumberFormat="1" applyBorder="1"/>
    <xf numFmtId="0" fontId="0" fillId="0" borderId="9" xfId="0" applyBorder="1"/>
    <xf numFmtId="164" fontId="0" fillId="0" borderId="10" xfId="0" applyNumberFormat="1" applyBorder="1"/>
    <xf numFmtId="164" fontId="0" fillId="0" borderId="0" xfId="0" applyNumberFormat="1"/>
    <xf numFmtId="164" fontId="0" fillId="0" borderId="11" xfId="0" applyNumberFormat="1" applyBorder="1"/>
    <xf numFmtId="0" fontId="0" fillId="0" borderId="11" xfId="0" applyBorder="1"/>
    <xf numFmtId="0" fontId="0" fillId="0" borderId="12" xfId="0" applyBorder="1"/>
    <xf numFmtId="164" fontId="0" fillId="0" borderId="13" xfId="0" applyNumberFormat="1" applyBorder="1"/>
    <xf numFmtId="164" fontId="0" fillId="0" borderId="14" xfId="0" applyNumberFormat="1" applyBorder="1"/>
    <xf numFmtId="164" fontId="0" fillId="0" borderId="12" xfId="0" applyNumberFormat="1" applyBorder="1"/>
    <xf numFmtId="0" fontId="38" fillId="0" borderId="0" xfId="0" applyFont="1"/>
    <xf numFmtId="0" fontId="0" fillId="4" borderId="0" xfId="0" applyFill="1"/>
    <xf numFmtId="165" fontId="0" fillId="4" borderId="0" xfId="0" applyNumberFormat="1" applyFill="1"/>
    <xf numFmtId="0" fontId="0" fillId="5" borderId="0" xfId="0" applyFill="1"/>
    <xf numFmtId="165" fontId="0" fillId="5" borderId="0" xfId="0" applyNumberFormat="1" applyFill="1"/>
    <xf numFmtId="0" fontId="0" fillId="0" borderId="15" xfId="0" applyBorder="1"/>
    <xf numFmtId="165" fontId="0" fillId="0" borderId="0" xfId="0" applyNumberFormat="1"/>
    <xf numFmtId="165" fontId="0" fillId="4" borderId="16" xfId="0" applyNumberFormat="1" applyFill="1" applyBorder="1"/>
    <xf numFmtId="165" fontId="0" fillId="4" borderId="17" xfId="0" applyNumberFormat="1" applyFill="1" applyBorder="1"/>
    <xf numFmtId="165" fontId="0" fillId="4" borderId="18" xfId="0" applyNumberFormat="1" applyFill="1" applyBorder="1"/>
    <xf numFmtId="0" fontId="9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3" fillId="0" borderId="0" xfId="0" applyFont="1" applyAlignment="1">
      <alignment horizontal="center"/>
    </xf>
  </cellXfs>
  <cellStyles count="3">
    <cellStyle name="Normal" xfId="0" builtinId="0"/>
    <cellStyle name="Normal 2" xfId="2" xr:uid="{4D305713-CE77-3047-90C8-9022F784EFE9}"/>
    <cellStyle name="Normal 4" xfId="1" xr:uid="{E5713606-B228-3B45-9AF6-74DA66E037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5</xdr:col>
      <xdr:colOff>228600</xdr:colOff>
      <xdr:row>32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38E285-9FE5-BEC7-ED8A-10238B5C70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0" y="762000"/>
          <a:ext cx="3530600" cy="5486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3</xdr:col>
      <xdr:colOff>63500</xdr:colOff>
      <xdr:row>37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1C00E7E-8780-35B8-D45C-536493AEC5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0" y="571500"/>
          <a:ext cx="1714500" cy="6477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8</xdr:col>
      <xdr:colOff>177800</xdr:colOff>
      <xdr:row>42</xdr:row>
      <xdr:rowOff>139700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128A28-07C6-8F83-C225-73BA564E7A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0" y="952500"/>
          <a:ext cx="5956300" cy="7188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330200</xdr:colOff>
      <xdr:row>5</xdr:row>
      <xdr:rowOff>127000</xdr:rowOff>
    </xdr:from>
    <xdr:to>
      <xdr:col>4</xdr:col>
      <xdr:colOff>584200</xdr:colOff>
      <xdr:row>41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130BFC1-0F95-2793-C8F7-1DBFE94FBA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81200" y="1079500"/>
          <a:ext cx="1905000" cy="6883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</xdr:colOff>
      <xdr:row>14</xdr:row>
      <xdr:rowOff>88900</xdr:rowOff>
    </xdr:from>
    <xdr:to>
      <xdr:col>4</xdr:col>
      <xdr:colOff>584200</xdr:colOff>
      <xdr:row>39</xdr:row>
      <xdr:rowOff>165100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BFED107-329E-5870-FCC9-78E397056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3700" y="2755900"/>
          <a:ext cx="2222500" cy="4953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60</xdr:row>
      <xdr:rowOff>0</xdr:rowOff>
    </xdr:from>
    <xdr:to>
      <xdr:col>10</xdr:col>
      <xdr:colOff>365098</xdr:colOff>
      <xdr:row>65</xdr:row>
      <xdr:rowOff>9118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381ED7-3572-694B-A3E2-3CBB812771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2963" r="1379" b="20371"/>
        <a:stretch/>
      </xdr:blipFill>
      <xdr:spPr>
        <a:xfrm>
          <a:off x="825500" y="11480800"/>
          <a:ext cx="7794598" cy="96161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749300</xdr:colOff>
      <xdr:row>2</xdr:row>
      <xdr:rowOff>25400</xdr:rowOff>
    </xdr:from>
    <xdr:to>
      <xdr:col>6</xdr:col>
      <xdr:colOff>355600</xdr:colOff>
      <xdr:row>49</xdr:row>
      <xdr:rowOff>88900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E6578A1-9BE3-0C64-D07A-067689A7F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4800" y="406400"/>
          <a:ext cx="3733800" cy="9017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330200</xdr:colOff>
      <xdr:row>1</xdr:row>
      <xdr:rowOff>88900</xdr:rowOff>
    </xdr:from>
    <xdr:to>
      <xdr:col>4</xdr:col>
      <xdr:colOff>482600</xdr:colOff>
      <xdr:row>53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B763F1-4792-8671-3E8B-CE457D7AF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81200" y="279400"/>
          <a:ext cx="1803400" cy="99695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127000</xdr:colOff>
      <xdr:row>3</xdr:row>
      <xdr:rowOff>0</xdr:rowOff>
    </xdr:from>
    <xdr:to>
      <xdr:col>4</xdr:col>
      <xdr:colOff>292100</xdr:colOff>
      <xdr:row>40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8A79CA-C5CF-85E6-28CE-6A2E123E8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0" y="571500"/>
          <a:ext cx="2641600" cy="71755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165100</xdr:colOff>
      <xdr:row>2</xdr:row>
      <xdr:rowOff>127000</xdr:rowOff>
    </xdr:from>
    <xdr:to>
      <xdr:col>6</xdr:col>
      <xdr:colOff>457200</xdr:colOff>
      <xdr:row>53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6123509-3087-0F88-4BBD-6FFF0524F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0" y="508000"/>
          <a:ext cx="4419600" cy="97028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5</xdr:row>
      <xdr:rowOff>101600</xdr:rowOff>
    </xdr:from>
    <xdr:to>
      <xdr:col>5</xdr:col>
      <xdr:colOff>774700</xdr:colOff>
      <xdr:row>43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C8331F3-FFBC-07EC-73BC-D25BA5E0C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89100" y="1054100"/>
          <a:ext cx="3213100" cy="73787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3</xdr:col>
      <xdr:colOff>556638</xdr:colOff>
      <xdr:row>55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63287D-1E93-0D3F-7798-C22DEDDBC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0" y="571500"/>
          <a:ext cx="2207638" cy="100584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2</xdr:col>
      <xdr:colOff>457200</xdr:colOff>
      <xdr:row>16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499518E-4AC4-A3BD-7C1A-8473DEA7C6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0" y="762000"/>
          <a:ext cx="1282700" cy="23876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139700</xdr:colOff>
      <xdr:row>2</xdr:row>
      <xdr:rowOff>177800</xdr:rowOff>
    </xdr:from>
    <xdr:to>
      <xdr:col>3</xdr:col>
      <xdr:colOff>266700</xdr:colOff>
      <xdr:row>40</xdr:row>
      <xdr:rowOff>88900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A4F4286-4100-8092-96D3-E7EB631197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5200" y="558800"/>
          <a:ext cx="1778000" cy="71501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3</xdr:col>
      <xdr:colOff>673100</xdr:colOff>
      <xdr:row>23</xdr:row>
      <xdr:rowOff>177800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D1872E7-F600-7538-61F8-682C0A7F5F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0" y="381000"/>
          <a:ext cx="2324100" cy="41783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812800</xdr:colOff>
      <xdr:row>1</xdr:row>
      <xdr:rowOff>152400</xdr:rowOff>
    </xdr:from>
    <xdr:to>
      <xdr:col>4</xdr:col>
      <xdr:colOff>63500</xdr:colOff>
      <xdr:row>26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0E77B5-D4BB-B5C1-1CE2-B922C9B296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2800" y="342900"/>
          <a:ext cx="2552700" cy="47117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3</xdr:col>
      <xdr:colOff>342900</xdr:colOff>
      <xdr:row>25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B865BA-994F-CC48-ADCD-2E7FA2AE0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0" y="571500"/>
          <a:ext cx="1993900" cy="43434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3</xdr:col>
      <xdr:colOff>152400</xdr:colOff>
      <xdr:row>26</xdr:row>
      <xdr:rowOff>50800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EF7792-28D2-0955-C4E5-66A6607B82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0" y="762000"/>
          <a:ext cx="1803400" cy="42418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4</xdr:col>
      <xdr:colOff>266700</xdr:colOff>
      <xdr:row>43</xdr:row>
      <xdr:rowOff>25400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6AE2828-B956-E4B2-24A5-D95F1899F7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0" y="952500"/>
          <a:ext cx="2743200" cy="72644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698500</xdr:colOff>
      <xdr:row>2</xdr:row>
      <xdr:rowOff>165100</xdr:rowOff>
    </xdr:from>
    <xdr:to>
      <xdr:col>5</xdr:col>
      <xdr:colOff>711200</xdr:colOff>
      <xdr:row>40</xdr:row>
      <xdr:rowOff>165100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8E455E2-0072-26D5-5B72-2C48BA522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500" y="546100"/>
          <a:ext cx="4140200" cy="7239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53"/>
  <sheetViews>
    <sheetView topLeftCell="A28" workbookViewId="0">
      <selection activeCell="B48" sqref="B48"/>
    </sheetView>
  </sheetViews>
  <sheetFormatPr baseColWidth="10" defaultColWidth="8.83203125" defaultRowHeight="15" x14ac:dyDescent="0.2"/>
  <cols>
    <col min="1" max="1" width="8.83203125" style="5"/>
    <col min="2" max="2" width="24.33203125" style="5" customWidth="1"/>
    <col min="3" max="3" width="37.33203125" style="5" customWidth="1"/>
    <col min="4" max="5" width="33.83203125" style="5" customWidth="1"/>
    <col min="6" max="6" width="34.5" style="5" customWidth="1"/>
    <col min="7" max="7" width="23.33203125" style="5" customWidth="1"/>
    <col min="8" max="8" width="16.5" style="5" customWidth="1"/>
    <col min="9" max="9" width="21.33203125" style="5" customWidth="1"/>
    <col min="10" max="10" width="22" style="5" customWidth="1"/>
    <col min="11" max="11" width="12.83203125" style="5" customWidth="1"/>
    <col min="12" max="12" width="18.33203125" style="5" customWidth="1"/>
    <col min="13" max="13" width="24.5" style="5" customWidth="1"/>
    <col min="14" max="14" width="21.83203125" style="5" customWidth="1"/>
    <col min="15" max="15" width="19.6640625" style="5" customWidth="1"/>
    <col min="16" max="16" width="13.83203125" style="5" customWidth="1"/>
    <col min="17" max="16384" width="8.83203125" style="5"/>
  </cols>
  <sheetData>
    <row r="2" spans="1:9" x14ac:dyDescent="0.2">
      <c r="A2" s="2" t="s">
        <v>19528</v>
      </c>
      <c r="I2" s="11"/>
    </row>
    <row r="3" spans="1:9" ht="16" x14ac:dyDescent="0.2">
      <c r="I3" s="1"/>
    </row>
    <row r="4" spans="1:9" x14ac:dyDescent="0.2">
      <c r="C4" s="75" t="s">
        <v>0</v>
      </c>
      <c r="D4" s="75"/>
      <c r="E4" s="75"/>
      <c r="F4" s="75" t="s">
        <v>17611</v>
      </c>
      <c r="G4" s="75"/>
      <c r="H4" s="75"/>
      <c r="I4" s="3"/>
    </row>
    <row r="5" spans="1:9" x14ac:dyDescent="0.2">
      <c r="B5" s="5" t="s">
        <v>6</v>
      </c>
      <c r="C5" s="5" t="s">
        <v>1</v>
      </c>
      <c r="D5" s="5" t="s">
        <v>2</v>
      </c>
      <c r="E5" s="5" t="s">
        <v>3</v>
      </c>
      <c r="F5" s="5" t="s">
        <v>1</v>
      </c>
      <c r="G5" s="5" t="s">
        <v>2</v>
      </c>
      <c r="H5" s="5" t="s">
        <v>3</v>
      </c>
      <c r="I5" s="2"/>
    </row>
    <row r="6" spans="1:9" ht="16" x14ac:dyDescent="0.2">
      <c r="B6" s="4">
        <v>20</v>
      </c>
      <c r="C6" s="10">
        <v>381</v>
      </c>
      <c r="D6" s="10">
        <v>1.94343646</v>
      </c>
      <c r="E6" s="10">
        <v>3</v>
      </c>
      <c r="F6" s="10">
        <v>255</v>
      </c>
      <c r="G6" s="10">
        <v>6.2333266920000003</v>
      </c>
      <c r="H6" s="10">
        <v>3</v>
      </c>
      <c r="I6" s="2"/>
    </row>
    <row r="7" spans="1:9" ht="16" x14ac:dyDescent="0.2">
      <c r="B7" s="4">
        <v>10</v>
      </c>
      <c r="C7" s="10">
        <v>535</v>
      </c>
      <c r="D7" s="10">
        <v>21.42475915</v>
      </c>
      <c r="E7" s="10">
        <v>3</v>
      </c>
      <c r="F7" s="10">
        <v>375</v>
      </c>
      <c r="G7" s="10">
        <v>4.8954899039999997</v>
      </c>
      <c r="H7" s="10">
        <v>3</v>
      </c>
      <c r="I7" s="2"/>
    </row>
    <row r="8" spans="1:9" ht="16" x14ac:dyDescent="0.2">
      <c r="B8" s="4">
        <v>5</v>
      </c>
      <c r="C8" s="10">
        <v>659</v>
      </c>
      <c r="D8" s="10">
        <v>5.4117943979999996</v>
      </c>
      <c r="E8" s="10">
        <v>3</v>
      </c>
      <c r="F8" s="10">
        <v>522</v>
      </c>
      <c r="G8" s="10">
        <v>6.25191009</v>
      </c>
      <c r="H8" s="10">
        <v>3</v>
      </c>
      <c r="I8" s="2"/>
    </row>
    <row r="9" spans="1:9" ht="16" x14ac:dyDescent="0.2">
      <c r="B9" s="4">
        <v>2.5</v>
      </c>
      <c r="C9" s="10">
        <v>759</v>
      </c>
      <c r="D9" s="10">
        <v>7.6799211850000004</v>
      </c>
      <c r="E9" s="10">
        <v>3</v>
      </c>
      <c r="F9" s="10">
        <v>678</v>
      </c>
      <c r="G9" s="10">
        <v>7.3462095679999999</v>
      </c>
      <c r="H9" s="10">
        <v>3</v>
      </c>
      <c r="I9" s="2"/>
    </row>
    <row r="10" spans="1:9" ht="16" x14ac:dyDescent="0.2">
      <c r="B10" s="4">
        <v>1.25</v>
      </c>
      <c r="C10" s="10">
        <v>779</v>
      </c>
      <c r="D10" s="10">
        <v>6.2373140920000001</v>
      </c>
      <c r="E10" s="10">
        <v>3</v>
      </c>
      <c r="F10" s="10">
        <v>762</v>
      </c>
      <c r="G10" s="10">
        <v>14.04944852</v>
      </c>
      <c r="H10" s="10">
        <v>3</v>
      </c>
      <c r="I10" s="2"/>
    </row>
    <row r="11" spans="1:9" ht="16" x14ac:dyDescent="0.2">
      <c r="B11" s="4">
        <v>0.625</v>
      </c>
      <c r="C11" s="10">
        <v>823</v>
      </c>
      <c r="D11" s="10">
        <v>10.597032219999999</v>
      </c>
      <c r="E11" s="10">
        <v>3</v>
      </c>
      <c r="F11" s="10">
        <v>791</v>
      </c>
      <c r="G11" s="10">
        <v>10.8740896</v>
      </c>
      <c r="H11" s="10">
        <v>3</v>
      </c>
      <c r="I11" s="2"/>
    </row>
    <row r="12" spans="1:9" ht="16" x14ac:dyDescent="0.2">
      <c r="B12" s="4">
        <v>0.3125</v>
      </c>
      <c r="C12" s="10">
        <v>842</v>
      </c>
      <c r="D12" s="10">
        <v>5.6621370960000004</v>
      </c>
      <c r="E12" s="10">
        <v>3</v>
      </c>
      <c r="F12" s="10">
        <v>845</v>
      </c>
      <c r="G12" s="10">
        <v>11.67606213</v>
      </c>
      <c r="H12" s="10">
        <v>3</v>
      </c>
      <c r="I12" s="2"/>
    </row>
    <row r="13" spans="1:9" ht="16" x14ac:dyDescent="0.2">
      <c r="B13" s="4">
        <v>0.15625</v>
      </c>
      <c r="C13" s="10">
        <v>812</v>
      </c>
      <c r="D13" s="10">
        <v>11.90498352</v>
      </c>
      <c r="E13" s="10">
        <v>3</v>
      </c>
      <c r="F13" s="10">
        <v>837</v>
      </c>
      <c r="G13" s="10">
        <v>4.7115493879999999</v>
      </c>
      <c r="H13" s="10">
        <v>3</v>
      </c>
      <c r="I13" s="2"/>
    </row>
    <row r="14" spans="1:9" ht="16" x14ac:dyDescent="0.2">
      <c r="B14" s="4">
        <v>7.8125E-2</v>
      </c>
      <c r="C14" s="10">
        <v>857</v>
      </c>
      <c r="D14" s="10">
        <v>2.1710690000000001</v>
      </c>
      <c r="E14" s="10">
        <v>3</v>
      </c>
      <c r="F14" s="10">
        <v>835</v>
      </c>
      <c r="G14" s="10">
        <v>8.3813859999999991</v>
      </c>
      <c r="H14" s="10">
        <v>3</v>
      </c>
      <c r="I14" s="2"/>
    </row>
    <row r="15" spans="1:9" ht="16" x14ac:dyDescent="0.2">
      <c r="B15" s="5">
        <v>3.9063000000000001E-2</v>
      </c>
      <c r="C15" s="10">
        <v>842</v>
      </c>
      <c r="D15" s="10">
        <v>4.8446569999999998</v>
      </c>
      <c r="E15" s="10">
        <v>3</v>
      </c>
      <c r="F15" s="10">
        <v>836</v>
      </c>
      <c r="G15" s="10">
        <v>6.3241940000000003</v>
      </c>
      <c r="H15" s="10">
        <v>3</v>
      </c>
    </row>
    <row r="16" spans="1:9" ht="16" x14ac:dyDescent="0.2">
      <c r="B16" s="5">
        <v>0</v>
      </c>
      <c r="C16" s="10">
        <v>865</v>
      </c>
      <c r="D16" s="10">
        <v>9.6292819999999999</v>
      </c>
      <c r="E16" s="10">
        <v>3</v>
      </c>
      <c r="F16" s="10">
        <v>848</v>
      </c>
      <c r="G16" s="10">
        <v>12.897970000000001</v>
      </c>
      <c r="H16" s="10">
        <v>3</v>
      </c>
    </row>
    <row r="24" spans="2:11" x14ac:dyDescent="0.2">
      <c r="C24" s="76" t="s">
        <v>11</v>
      </c>
      <c r="D24" s="76"/>
      <c r="E24" s="76"/>
      <c r="F24" s="5" t="s">
        <v>12</v>
      </c>
    </row>
    <row r="25" spans="2:11" x14ac:dyDescent="0.2">
      <c r="B25" s="5" t="s">
        <v>17612</v>
      </c>
      <c r="C25" s="5" t="s">
        <v>13</v>
      </c>
      <c r="D25" s="5" t="s">
        <v>14</v>
      </c>
      <c r="E25" s="5" t="s">
        <v>15</v>
      </c>
      <c r="F25" s="5" t="s">
        <v>16</v>
      </c>
      <c r="J25" s="5" t="s">
        <v>17</v>
      </c>
      <c r="K25" s="5" t="s">
        <v>2</v>
      </c>
    </row>
    <row r="26" spans="2:11" x14ac:dyDescent="0.2">
      <c r="B26" s="4">
        <v>20</v>
      </c>
      <c r="C26" s="12">
        <v>390.40960693359398</v>
      </c>
      <c r="D26" s="12">
        <v>392.17446899414102</v>
      </c>
      <c r="E26" s="12">
        <v>394.29116821289102</v>
      </c>
      <c r="F26" s="12">
        <v>11.680158615112299</v>
      </c>
      <c r="G26" s="9">
        <f>C26-F26</f>
        <v>378.72944831848167</v>
      </c>
      <c r="H26" s="9">
        <f>D26-F26</f>
        <v>380.49431037902872</v>
      </c>
      <c r="I26" s="9">
        <f>E26-F26</f>
        <v>382.61100959777872</v>
      </c>
      <c r="J26" s="9">
        <f>AVERAGE(G26:I26)</f>
        <v>380.61158943176309</v>
      </c>
      <c r="K26" s="5">
        <f>_xlfn.STDEV.S(G26:I26)</f>
        <v>1.9434364598288834</v>
      </c>
    </row>
    <row r="27" spans="2:11" x14ac:dyDescent="0.2">
      <c r="B27" s="4">
        <v>10</v>
      </c>
      <c r="C27" s="12">
        <v>534.15850830078102</v>
      </c>
      <c r="D27" s="12">
        <v>570.615966796875</v>
      </c>
      <c r="E27" s="12">
        <v>532.88848876953102</v>
      </c>
      <c r="F27" s="12">
        <v>11.3522233963013</v>
      </c>
      <c r="G27" s="9">
        <f t="shared" ref="G27:G36" si="0">C27-F27</f>
        <v>522.80628490447975</v>
      </c>
      <c r="H27" s="9">
        <f t="shared" ref="H27:H36" si="1">D27-F27</f>
        <v>559.26374340057373</v>
      </c>
      <c r="I27" s="9">
        <f t="shared" ref="I27:I36" si="2">E27-F27</f>
        <v>521.53626537322975</v>
      </c>
      <c r="J27" s="9">
        <f t="shared" ref="J27:J36" si="3">AVERAGE(G27:I27)</f>
        <v>534.53543122609437</v>
      </c>
      <c r="K27" s="5">
        <f t="shared" ref="K27:K36" si="4">_xlfn.STDEV.S(G27:I27)</f>
        <v>21.424759150368892</v>
      </c>
    </row>
    <row r="28" spans="2:11" x14ac:dyDescent="0.2">
      <c r="B28" s="4">
        <v>5</v>
      </c>
      <c r="C28" s="12">
        <v>663.11456298828102</v>
      </c>
      <c r="D28" s="12">
        <v>670.01019287109398</v>
      </c>
      <c r="E28" s="12">
        <v>673.787353515625</v>
      </c>
      <c r="F28" s="12">
        <v>9.8944025039672905</v>
      </c>
      <c r="G28" s="9">
        <f t="shared" si="0"/>
        <v>653.22016048431374</v>
      </c>
      <c r="H28" s="9">
        <f t="shared" si="1"/>
        <v>660.11579036712669</v>
      </c>
      <c r="I28" s="9">
        <f t="shared" si="2"/>
        <v>663.89295101165771</v>
      </c>
      <c r="J28" s="9">
        <f t="shared" si="3"/>
        <v>659.07630062103271</v>
      </c>
      <c r="K28" s="5">
        <f t="shared" si="4"/>
        <v>5.4117943982857231</v>
      </c>
    </row>
    <row r="29" spans="2:11" x14ac:dyDescent="0.2">
      <c r="B29" s="4">
        <v>2.5</v>
      </c>
      <c r="C29" s="12">
        <v>761.04498291015602</v>
      </c>
      <c r="D29" s="12">
        <v>772.90728759765602</v>
      </c>
      <c r="E29" s="12">
        <v>775.42645263671898</v>
      </c>
      <c r="F29" s="12">
        <v>10.3087930679321</v>
      </c>
      <c r="G29" s="9">
        <f t="shared" si="0"/>
        <v>750.73618984222389</v>
      </c>
      <c r="H29" s="9">
        <f t="shared" si="1"/>
        <v>762.59849452972389</v>
      </c>
      <c r="I29" s="9">
        <f t="shared" si="2"/>
        <v>765.11765956878685</v>
      </c>
      <c r="J29" s="9">
        <f t="shared" si="3"/>
        <v>759.48411464691162</v>
      </c>
      <c r="K29" s="5">
        <f t="shared" si="4"/>
        <v>7.6799211854589613</v>
      </c>
    </row>
    <row r="30" spans="2:11" x14ac:dyDescent="0.2">
      <c r="B30" s="4">
        <v>1.25</v>
      </c>
      <c r="C30" s="12">
        <v>788.26361083984398</v>
      </c>
      <c r="D30" s="12">
        <v>784.23895263671898</v>
      </c>
      <c r="E30" s="12">
        <v>796.47692871093795</v>
      </c>
      <c r="F30" s="12">
        <v>10.741071701049799</v>
      </c>
      <c r="G30" s="9">
        <f t="shared" si="0"/>
        <v>777.52253913879417</v>
      </c>
      <c r="H30" s="9">
        <f t="shared" si="1"/>
        <v>773.49788093566917</v>
      </c>
      <c r="I30" s="9">
        <f t="shared" si="2"/>
        <v>785.73585700988815</v>
      </c>
      <c r="J30" s="9">
        <f t="shared" si="3"/>
        <v>778.91875902811717</v>
      </c>
      <c r="K30" s="5">
        <f t="shared" si="4"/>
        <v>6.237314092042733</v>
      </c>
    </row>
    <row r="31" spans="2:11" x14ac:dyDescent="0.2">
      <c r="B31" s="4">
        <v>0.625</v>
      </c>
      <c r="C31" s="12">
        <v>848.38604736328102</v>
      </c>
      <c r="D31" s="12">
        <v>834.43988037109398</v>
      </c>
      <c r="E31" s="12">
        <v>827.59197998046898</v>
      </c>
      <c r="F31" s="12">
        <v>13.728263854980501</v>
      </c>
      <c r="G31" s="9">
        <f t="shared" si="0"/>
        <v>834.65778350830055</v>
      </c>
      <c r="H31" s="9">
        <f t="shared" si="1"/>
        <v>820.71161651611351</v>
      </c>
      <c r="I31" s="9">
        <f t="shared" si="2"/>
        <v>813.86371612548851</v>
      </c>
      <c r="J31" s="9">
        <f t="shared" si="3"/>
        <v>823.07770538330078</v>
      </c>
      <c r="K31" s="5">
        <f t="shared" si="4"/>
        <v>10.597032224911032</v>
      </c>
    </row>
    <row r="32" spans="2:11" x14ac:dyDescent="0.2">
      <c r="B32" s="4">
        <v>0.3125</v>
      </c>
      <c r="C32" s="12">
        <v>848.818359375</v>
      </c>
      <c r="D32" s="12">
        <v>858.93963623046898</v>
      </c>
      <c r="E32" s="12">
        <v>858.27777099609398</v>
      </c>
      <c r="F32" s="12">
        <v>13.2333793640137</v>
      </c>
      <c r="G32" s="9">
        <f t="shared" si="0"/>
        <v>835.58498001098633</v>
      </c>
      <c r="H32" s="9">
        <f t="shared" si="1"/>
        <v>845.70625686645531</v>
      </c>
      <c r="I32" s="9">
        <f t="shared" si="2"/>
        <v>845.04439163208031</v>
      </c>
      <c r="J32" s="9">
        <f t="shared" si="3"/>
        <v>842.11187616984068</v>
      </c>
      <c r="K32" s="5">
        <f t="shared" si="4"/>
        <v>5.6621370964035309</v>
      </c>
    </row>
    <row r="33" spans="2:11" x14ac:dyDescent="0.2">
      <c r="B33" s="4">
        <v>0.15625</v>
      </c>
      <c r="C33" s="12">
        <v>833.20861816406295</v>
      </c>
      <c r="D33" s="12">
        <v>827.04046630859398</v>
      </c>
      <c r="E33" s="12">
        <v>810.20843505859398</v>
      </c>
      <c r="F33" s="12">
        <v>11.292599678039601</v>
      </c>
      <c r="G33" s="9">
        <f t="shared" si="0"/>
        <v>821.9160184860234</v>
      </c>
      <c r="H33" s="9">
        <f t="shared" si="1"/>
        <v>815.74786663055443</v>
      </c>
      <c r="I33" s="9">
        <f t="shared" si="2"/>
        <v>798.91583538055443</v>
      </c>
      <c r="J33" s="9">
        <f t="shared" si="3"/>
        <v>812.19324016571079</v>
      </c>
      <c r="K33" s="5">
        <f t="shared" si="4"/>
        <v>11.904983523705543</v>
      </c>
    </row>
    <row r="34" spans="2:11" x14ac:dyDescent="0.2">
      <c r="B34" s="4">
        <v>7.8125E-2</v>
      </c>
      <c r="C34" s="12">
        <v>869.02215576171898</v>
      </c>
      <c r="D34" s="12">
        <v>873.347900390625</v>
      </c>
      <c r="E34" s="12">
        <v>870.85858154296898</v>
      </c>
      <c r="F34" s="12">
        <v>13.8296251296997</v>
      </c>
      <c r="G34" s="9">
        <f t="shared" si="0"/>
        <v>855.19253063201927</v>
      </c>
      <c r="H34" s="9">
        <f t="shared" si="1"/>
        <v>859.51827526092529</v>
      </c>
      <c r="I34" s="9">
        <f t="shared" si="2"/>
        <v>857.02895641326927</v>
      </c>
      <c r="J34" s="9">
        <f t="shared" si="3"/>
        <v>857.24658743540465</v>
      </c>
      <c r="K34" s="5">
        <f t="shared" si="4"/>
        <v>2.1710686527546934</v>
      </c>
    </row>
    <row r="35" spans="2:11" x14ac:dyDescent="0.2">
      <c r="B35" s="5">
        <v>3.9063000000000001E-2</v>
      </c>
      <c r="C35" s="12">
        <v>845.67913818359398</v>
      </c>
      <c r="D35" s="12">
        <v>854.40515136718795</v>
      </c>
      <c r="E35" s="12">
        <v>853.689697265625</v>
      </c>
      <c r="F35" s="12">
        <v>9.6976413726806605</v>
      </c>
      <c r="G35" s="9">
        <f t="shared" si="0"/>
        <v>835.98149681091331</v>
      </c>
      <c r="H35" s="9">
        <f t="shared" si="1"/>
        <v>844.70750999450729</v>
      </c>
      <c r="I35" s="9">
        <f t="shared" si="2"/>
        <v>843.99205589294434</v>
      </c>
      <c r="J35" s="9">
        <f t="shared" si="3"/>
        <v>841.56035423278843</v>
      </c>
      <c r="K35" s="5">
        <f t="shared" si="4"/>
        <v>4.8446574949183088</v>
      </c>
    </row>
    <row r="36" spans="2:11" x14ac:dyDescent="0.2">
      <c r="B36" s="5">
        <v>0</v>
      </c>
      <c r="C36" s="12">
        <v>860.20367431640602</v>
      </c>
      <c r="D36" s="12">
        <v>875.98626708984398</v>
      </c>
      <c r="E36" s="12">
        <v>858.53717041015602</v>
      </c>
      <c r="F36" s="12">
        <v>0</v>
      </c>
      <c r="G36" s="9">
        <f t="shared" si="0"/>
        <v>860.20367431640602</v>
      </c>
      <c r="H36" s="9">
        <f t="shared" si="1"/>
        <v>875.98626708984398</v>
      </c>
      <c r="I36" s="9">
        <f t="shared" si="2"/>
        <v>858.53717041015602</v>
      </c>
      <c r="J36" s="9">
        <f t="shared" si="3"/>
        <v>864.90903727213538</v>
      </c>
      <c r="K36" s="5">
        <f t="shared" si="4"/>
        <v>9.6292821198226726</v>
      </c>
    </row>
    <row r="38" spans="2:11" x14ac:dyDescent="0.2">
      <c r="C38" s="76" t="s">
        <v>17613</v>
      </c>
      <c r="D38" s="76"/>
      <c r="E38" s="76"/>
      <c r="F38" s="5" t="s">
        <v>12</v>
      </c>
    </row>
    <row r="39" spans="2:11" x14ac:dyDescent="0.2">
      <c r="B39" s="5" t="s">
        <v>17614</v>
      </c>
      <c r="C39" s="5" t="s">
        <v>13</v>
      </c>
      <c r="D39" s="5" t="s">
        <v>14</v>
      </c>
      <c r="E39" s="5" t="s">
        <v>15</v>
      </c>
      <c r="F39" s="5" t="s">
        <v>16</v>
      </c>
      <c r="J39" s="5" t="s">
        <v>17</v>
      </c>
      <c r="K39" s="5" t="s">
        <v>2</v>
      </c>
    </row>
    <row r="40" spans="2:11" x14ac:dyDescent="0.2">
      <c r="B40" s="4">
        <v>20</v>
      </c>
      <c r="C40" s="9">
        <v>259.90328979492199</v>
      </c>
      <c r="D40" s="9">
        <v>266.52160644531301</v>
      </c>
      <c r="E40" s="9">
        <v>272.36184692382801</v>
      </c>
      <c r="F40" s="9">
        <v>11.5102291107178</v>
      </c>
      <c r="G40" s="9">
        <f>C40-F40</f>
        <v>248.39306068420419</v>
      </c>
      <c r="H40" s="9">
        <f>D40-F40</f>
        <v>255.01137733459521</v>
      </c>
      <c r="I40" s="9">
        <f>E40-F40</f>
        <v>260.85161781311024</v>
      </c>
      <c r="J40" s="9">
        <f>AVERAGE(G40:I40)</f>
        <v>254.75201861063655</v>
      </c>
      <c r="K40" s="5">
        <f>_xlfn.STDEV.S(G40:I40)</f>
        <v>6.233326691608907</v>
      </c>
    </row>
    <row r="41" spans="2:11" x14ac:dyDescent="0.2">
      <c r="B41" s="4">
        <v>10</v>
      </c>
      <c r="C41" s="9">
        <v>384.01486206054699</v>
      </c>
      <c r="D41" s="9">
        <v>383.54977416992199</v>
      </c>
      <c r="E41" s="9">
        <v>392.25198364257801</v>
      </c>
      <c r="F41" s="9">
        <v>11.829220771789601</v>
      </c>
      <c r="G41" s="9">
        <f t="shared" ref="G41:G50" si="5">C41-F41</f>
        <v>372.18564128875738</v>
      </c>
      <c r="H41" s="9">
        <f t="shared" ref="H41:H50" si="6">D41-F41</f>
        <v>371.72055339813238</v>
      </c>
      <c r="I41" s="9">
        <f t="shared" ref="I41:I50" si="7">E41-F41</f>
        <v>380.4227628707884</v>
      </c>
      <c r="J41" s="9">
        <f t="shared" ref="J41:J50" si="8">AVERAGE(G41:I41)</f>
        <v>374.77631918589276</v>
      </c>
      <c r="K41" s="5">
        <f t="shared" ref="K41:K50" si="9">_xlfn.STDEV.S(G41:I41)</f>
        <v>4.8954899041388336</v>
      </c>
    </row>
    <row r="42" spans="2:11" x14ac:dyDescent="0.2">
      <c r="B42" s="4">
        <v>5</v>
      </c>
      <c r="C42" s="9">
        <v>531.0908203125</v>
      </c>
      <c r="D42" s="9">
        <v>540.44592285156295</v>
      </c>
      <c r="E42" s="9">
        <v>528.58361816406295</v>
      </c>
      <c r="F42" s="9">
        <v>10.9736080169678</v>
      </c>
      <c r="G42" s="9">
        <f t="shared" si="5"/>
        <v>520.11721229553223</v>
      </c>
      <c r="H42" s="9">
        <f t="shared" si="6"/>
        <v>529.47231483459518</v>
      </c>
      <c r="I42" s="9">
        <f t="shared" si="7"/>
        <v>517.61001014709518</v>
      </c>
      <c r="J42" s="9">
        <f t="shared" si="8"/>
        <v>522.3998457590742</v>
      </c>
      <c r="K42" s="5">
        <f t="shared" si="9"/>
        <v>6.2519100898391304</v>
      </c>
    </row>
    <row r="43" spans="2:11" x14ac:dyDescent="0.2">
      <c r="B43" s="4">
        <v>2.5</v>
      </c>
      <c r="C43" s="9">
        <v>686.81237792968795</v>
      </c>
      <c r="D43" s="9">
        <v>683.63439941406295</v>
      </c>
      <c r="E43" s="9">
        <v>697.64617919921898</v>
      </c>
      <c r="F43" s="9">
        <v>10.937832832336399</v>
      </c>
      <c r="G43" s="9">
        <f t="shared" si="5"/>
        <v>675.87454509735153</v>
      </c>
      <c r="H43" s="9">
        <f t="shared" si="6"/>
        <v>672.69656658172653</v>
      </c>
      <c r="I43" s="9">
        <f t="shared" si="7"/>
        <v>686.70834636688255</v>
      </c>
      <c r="J43" s="9">
        <f t="shared" si="8"/>
        <v>678.42648601532017</v>
      </c>
      <c r="K43" s="5">
        <f t="shared" si="9"/>
        <v>7.3462095684460857</v>
      </c>
    </row>
    <row r="44" spans="2:11" x14ac:dyDescent="0.2">
      <c r="B44" s="4">
        <v>1.25</v>
      </c>
      <c r="C44" s="9">
        <v>777.71008300781295</v>
      </c>
      <c r="D44" s="9">
        <v>758.51092529296898</v>
      </c>
      <c r="E44" s="9">
        <v>785.87860107421898</v>
      </c>
      <c r="F44" s="9">
        <v>11.966357231140099</v>
      </c>
      <c r="G44" s="9">
        <f t="shared" si="5"/>
        <v>765.74372577667282</v>
      </c>
      <c r="H44" s="9">
        <f t="shared" si="6"/>
        <v>746.54456806182884</v>
      </c>
      <c r="I44" s="9">
        <f t="shared" si="7"/>
        <v>773.91224384307884</v>
      </c>
      <c r="J44" s="9">
        <f t="shared" si="8"/>
        <v>762.0668458938602</v>
      </c>
      <c r="K44" s="5">
        <f t="shared" si="9"/>
        <v>14.049448518407358</v>
      </c>
    </row>
    <row r="45" spans="2:11" x14ac:dyDescent="0.2">
      <c r="B45" s="4">
        <v>0.625</v>
      </c>
      <c r="C45" s="9">
        <v>803.38439941406295</v>
      </c>
      <c r="D45" s="9">
        <v>812.44732666015602</v>
      </c>
      <c r="E45" s="9">
        <v>790.794677734375</v>
      </c>
      <c r="F45" s="9">
        <v>11.1971998214722</v>
      </c>
      <c r="G45" s="9">
        <f t="shared" si="5"/>
        <v>792.18719959259079</v>
      </c>
      <c r="H45" s="9">
        <f t="shared" si="6"/>
        <v>801.25012683868385</v>
      </c>
      <c r="I45" s="9">
        <f t="shared" si="7"/>
        <v>779.59747791290283</v>
      </c>
      <c r="J45" s="9">
        <f t="shared" si="8"/>
        <v>791.01160144805908</v>
      </c>
      <c r="K45" s="5">
        <f t="shared" si="9"/>
        <v>10.874089599771153</v>
      </c>
    </row>
    <row r="46" spans="2:11" x14ac:dyDescent="0.2">
      <c r="B46" s="4">
        <v>0.3125</v>
      </c>
      <c r="C46" s="9">
        <v>848.10882568359398</v>
      </c>
      <c r="D46" s="9">
        <v>870.81085205078102</v>
      </c>
      <c r="E46" s="9">
        <v>854.72119140625</v>
      </c>
      <c r="F46" s="9">
        <v>12.3867101669312</v>
      </c>
      <c r="G46" s="9">
        <f t="shared" si="5"/>
        <v>835.72211551666283</v>
      </c>
      <c r="H46" s="9">
        <f t="shared" si="6"/>
        <v>858.42414188384987</v>
      </c>
      <c r="I46" s="9">
        <f t="shared" si="7"/>
        <v>842.33448123931885</v>
      </c>
      <c r="J46" s="9">
        <f t="shared" si="8"/>
        <v>845.49357954661048</v>
      </c>
      <c r="K46" s="5">
        <f t="shared" si="9"/>
        <v>11.67606213072129</v>
      </c>
    </row>
    <row r="47" spans="2:11" x14ac:dyDescent="0.2">
      <c r="B47" s="4">
        <v>0.15625</v>
      </c>
      <c r="C47" s="9">
        <v>851.51037597656295</v>
      </c>
      <c r="D47" s="9">
        <v>853.17095947265602</v>
      </c>
      <c r="E47" s="9">
        <v>844.30773925781295</v>
      </c>
      <c r="F47" s="9">
        <v>12.9114065170288</v>
      </c>
      <c r="G47" s="9">
        <f t="shared" si="5"/>
        <v>838.59896945953415</v>
      </c>
      <c r="H47" s="9">
        <f t="shared" si="6"/>
        <v>840.25955295562721</v>
      </c>
      <c r="I47" s="9">
        <f t="shared" si="7"/>
        <v>831.39633274078415</v>
      </c>
      <c r="J47" s="9">
        <f t="shared" si="8"/>
        <v>836.75161838531528</v>
      </c>
      <c r="K47" s="5">
        <f t="shared" si="9"/>
        <v>4.7115493882335784</v>
      </c>
    </row>
    <row r="48" spans="2:11" x14ac:dyDescent="0.2">
      <c r="B48" s="4">
        <v>7.8125E-2</v>
      </c>
      <c r="C48" s="9">
        <v>848.77062988281295</v>
      </c>
      <c r="D48" s="9">
        <v>837.09320068359398</v>
      </c>
      <c r="E48" s="9">
        <v>853.34686279296898</v>
      </c>
      <c r="F48" s="9">
        <v>11.283655166626</v>
      </c>
      <c r="G48" s="9">
        <f t="shared" si="5"/>
        <v>837.48697471618698</v>
      </c>
      <c r="H48" s="9">
        <f t="shared" si="6"/>
        <v>825.809545516968</v>
      </c>
      <c r="I48" s="9">
        <f t="shared" si="7"/>
        <v>842.063207626343</v>
      </c>
      <c r="J48" s="9">
        <f t="shared" si="8"/>
        <v>835.11990928649936</v>
      </c>
      <c r="K48" s="5">
        <f t="shared" si="9"/>
        <v>8.381386046039756</v>
      </c>
    </row>
    <row r="49" spans="2:11" x14ac:dyDescent="0.2">
      <c r="B49" s="5">
        <v>3.9063000000000001E-2</v>
      </c>
      <c r="C49" s="9">
        <v>847.70635986328102</v>
      </c>
      <c r="D49" s="9">
        <v>852.49719238281295</v>
      </c>
      <c r="E49" s="9">
        <v>839.964111328125</v>
      </c>
      <c r="F49" s="9">
        <v>11.212105751037599</v>
      </c>
      <c r="G49" s="9">
        <f t="shared" si="5"/>
        <v>836.49425411224342</v>
      </c>
      <c r="H49" s="9">
        <f t="shared" si="6"/>
        <v>841.28508663177536</v>
      </c>
      <c r="I49" s="9">
        <f t="shared" si="7"/>
        <v>828.7520055770874</v>
      </c>
      <c r="J49" s="9">
        <f t="shared" si="8"/>
        <v>835.51044877370202</v>
      </c>
      <c r="K49" s="5">
        <f t="shared" si="9"/>
        <v>6.3241944063217561</v>
      </c>
    </row>
    <row r="50" spans="2:11" x14ac:dyDescent="0.2">
      <c r="B50" s="5">
        <v>0</v>
      </c>
      <c r="C50" s="9">
        <v>835.14044189453102</v>
      </c>
      <c r="D50" s="9">
        <v>847.08026123046898</v>
      </c>
      <c r="E50" s="9">
        <v>860.91320800781295</v>
      </c>
      <c r="F50" s="9">
        <v>0</v>
      </c>
      <c r="G50" s="9">
        <f t="shared" si="5"/>
        <v>835.14044189453102</v>
      </c>
      <c r="H50" s="9">
        <f t="shared" si="6"/>
        <v>847.08026123046898</v>
      </c>
      <c r="I50" s="9">
        <f t="shared" si="7"/>
        <v>860.91320800781295</v>
      </c>
      <c r="J50" s="9">
        <f t="shared" si="8"/>
        <v>847.71130371093761</v>
      </c>
      <c r="K50" s="5">
        <f t="shared" si="9"/>
        <v>12.897966089333636</v>
      </c>
    </row>
    <row r="53" spans="2:11" x14ac:dyDescent="0.2">
      <c r="F53" s="3"/>
    </row>
  </sheetData>
  <mergeCells count="4">
    <mergeCell ref="C4:E4"/>
    <mergeCell ref="F4:H4"/>
    <mergeCell ref="C24:E24"/>
    <mergeCell ref="C38:E3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B9346-0F8A-FA43-8747-1054708215F2}">
  <dimension ref="A1:G46"/>
  <sheetViews>
    <sheetView tabSelected="1" workbookViewId="0">
      <selection activeCell="B5" sqref="B5"/>
    </sheetView>
  </sheetViews>
  <sheetFormatPr baseColWidth="10" defaultRowHeight="15" x14ac:dyDescent="0.2"/>
  <sheetData>
    <row r="1" spans="1:1" x14ac:dyDescent="0.2">
      <c r="A1" t="s">
        <v>4</v>
      </c>
    </row>
    <row r="44" spans="5:7" x14ac:dyDescent="0.2">
      <c r="E44" s="5"/>
      <c r="F44" s="5"/>
      <c r="G44" s="5"/>
    </row>
    <row r="45" spans="5:7" x14ac:dyDescent="0.2">
      <c r="E45" s="5"/>
      <c r="F45" s="5"/>
      <c r="G45" s="5"/>
    </row>
    <row r="46" spans="5:7" x14ac:dyDescent="0.2">
      <c r="E46" s="5"/>
      <c r="F46" s="5"/>
      <c r="G46" s="5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1742C-6885-5349-B5CE-1AE430407F37}">
  <dimension ref="A1"/>
  <sheetViews>
    <sheetView workbookViewId="0">
      <selection activeCell="A5" sqref="A5"/>
    </sheetView>
  </sheetViews>
  <sheetFormatPr baseColWidth="10" defaultRowHeight="15" x14ac:dyDescent="0.2"/>
  <sheetData>
    <row r="1" spans="1:1" x14ac:dyDescent="0.2">
      <c r="A1" t="s">
        <v>19529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A3B41-904E-0941-99E0-7FE000384037}">
  <dimension ref="A1"/>
  <sheetViews>
    <sheetView workbookViewId="0">
      <selection activeCell="B6" sqref="B6"/>
    </sheetView>
  </sheetViews>
  <sheetFormatPr baseColWidth="10" defaultRowHeight="15" x14ac:dyDescent="0.2"/>
  <sheetData>
    <row r="1" spans="1:1" x14ac:dyDescent="0.2">
      <c r="A1" t="s">
        <v>19530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58589-705B-7D4D-A14F-86663FF9AF48}">
  <dimension ref="A1:L32"/>
  <sheetViews>
    <sheetView workbookViewId="0"/>
  </sheetViews>
  <sheetFormatPr baseColWidth="10" defaultRowHeight="15" x14ac:dyDescent="0.2"/>
  <cols>
    <col min="10" max="10" width="14" customWidth="1"/>
  </cols>
  <sheetData>
    <row r="1" spans="1:12" x14ac:dyDescent="0.2">
      <c r="A1" t="s">
        <v>9</v>
      </c>
    </row>
    <row r="12" spans="1:12" ht="18" x14ac:dyDescent="0.25">
      <c r="G12" s="5"/>
      <c r="H12" s="34" t="s">
        <v>19463</v>
      </c>
      <c r="I12" s="33" t="s">
        <v>19460</v>
      </c>
      <c r="J12" s="34" t="s">
        <v>19464</v>
      </c>
      <c r="K12" s="5"/>
      <c r="L12" s="5" t="s">
        <v>19462</v>
      </c>
    </row>
    <row r="13" spans="1:12" x14ac:dyDescent="0.2">
      <c r="G13" s="5" t="s">
        <v>20</v>
      </c>
      <c r="H13" s="5">
        <v>17274.065999999999</v>
      </c>
      <c r="I13" s="5">
        <v>11802.803</v>
      </c>
      <c r="J13" s="5">
        <f>H13/I13</f>
        <v>1.46355624168259</v>
      </c>
      <c r="K13" s="5"/>
      <c r="L13" s="5">
        <f>(J13/1.463556242)*100</f>
        <v>99.999999978312431</v>
      </c>
    </row>
    <row r="14" spans="1:12" x14ac:dyDescent="0.2">
      <c r="G14" s="3">
        <v>10</v>
      </c>
      <c r="H14" s="5">
        <v>18854.187000000002</v>
      </c>
      <c r="I14" s="5">
        <v>11133.146000000001</v>
      </c>
      <c r="J14" s="5">
        <f t="shared" ref="J14:J16" si="0">H14/I14</f>
        <v>1.6935183460272596</v>
      </c>
      <c r="K14" s="5"/>
      <c r="L14" s="5">
        <f t="shared" ref="L14:L16" si="1">(J14/1.463556242)*100</f>
        <v>115.71255667722127</v>
      </c>
    </row>
    <row r="15" spans="1:12" x14ac:dyDescent="0.2">
      <c r="G15" s="3">
        <v>15</v>
      </c>
      <c r="H15" s="5">
        <v>15838.701999999999</v>
      </c>
      <c r="I15" s="5">
        <v>11383.023999999999</v>
      </c>
      <c r="J15" s="5">
        <f t="shared" si="0"/>
        <v>1.391431837444953</v>
      </c>
      <c r="K15" s="5"/>
      <c r="L15" s="5">
        <f t="shared" si="1"/>
        <v>95.071975884132314</v>
      </c>
    </row>
    <row r="16" spans="1:12" x14ac:dyDescent="0.2">
      <c r="G16" s="3">
        <v>20</v>
      </c>
      <c r="H16" s="5">
        <v>5738.2460000000001</v>
      </c>
      <c r="I16" s="5">
        <v>10112.196</v>
      </c>
      <c r="J16" s="5">
        <f t="shared" si="0"/>
        <v>0.56745794879766964</v>
      </c>
      <c r="K16" s="5"/>
      <c r="L16" s="5">
        <f t="shared" si="1"/>
        <v>38.772541328662498</v>
      </c>
    </row>
    <row r="19" spans="7:12" ht="18" x14ac:dyDescent="0.25">
      <c r="G19" s="5"/>
      <c r="H19" s="34" t="s">
        <v>19463</v>
      </c>
      <c r="I19" s="33" t="s">
        <v>19460</v>
      </c>
      <c r="J19" s="34" t="s">
        <v>19464</v>
      </c>
      <c r="K19" s="5"/>
      <c r="L19" s="5" t="s">
        <v>19462</v>
      </c>
    </row>
    <row r="20" spans="7:12" x14ac:dyDescent="0.2">
      <c r="G20" s="5" t="s">
        <v>20</v>
      </c>
      <c r="H20" s="5">
        <v>20223.187000000002</v>
      </c>
      <c r="I20" s="5">
        <v>17584.316999999999</v>
      </c>
      <c r="J20" s="5">
        <f>H20/I20</f>
        <v>1.1500695193336199</v>
      </c>
      <c r="K20" s="5"/>
      <c r="L20" s="5">
        <f>(J20/1.150069519)*100</f>
        <v>100.00000002900866</v>
      </c>
    </row>
    <row r="21" spans="7:12" x14ac:dyDescent="0.2">
      <c r="G21" s="3">
        <v>10</v>
      </c>
      <c r="H21" s="5">
        <v>22325.016</v>
      </c>
      <c r="I21" s="5">
        <v>17097.387999999999</v>
      </c>
      <c r="J21" s="5">
        <f t="shared" ref="J21:J23" si="2">H21/I21</f>
        <v>1.3057559435394459</v>
      </c>
      <c r="K21" s="5"/>
      <c r="L21" s="5">
        <f t="shared" ref="L21:L23" si="3">(J21/1.150069519)*100</f>
        <v>113.53713162268808</v>
      </c>
    </row>
    <row r="22" spans="7:12" x14ac:dyDescent="0.2">
      <c r="G22" s="3">
        <v>15</v>
      </c>
      <c r="H22" s="5">
        <v>17394.994999999999</v>
      </c>
      <c r="I22" s="5">
        <v>15376.681</v>
      </c>
      <c r="J22" s="5">
        <f t="shared" si="2"/>
        <v>1.1312581043984717</v>
      </c>
      <c r="K22" s="5"/>
      <c r="L22" s="5">
        <f t="shared" si="3"/>
        <v>98.364323696024471</v>
      </c>
    </row>
    <row r="23" spans="7:12" x14ac:dyDescent="0.2">
      <c r="G23" s="3">
        <v>20</v>
      </c>
      <c r="H23" s="5">
        <v>3920.3470000000002</v>
      </c>
      <c r="I23" s="5">
        <v>12527.903</v>
      </c>
      <c r="J23" s="5">
        <f t="shared" si="2"/>
        <v>0.3129292268626282</v>
      </c>
      <c r="K23" s="5"/>
      <c r="L23" s="5">
        <f t="shared" si="3"/>
        <v>27.209592263146327</v>
      </c>
    </row>
    <row r="29" spans="7:12" x14ac:dyDescent="0.2">
      <c r="G29" s="5" t="s">
        <v>20</v>
      </c>
      <c r="H29">
        <v>99.999999978312431</v>
      </c>
      <c r="I29">
        <v>100.00000002900866</v>
      </c>
      <c r="J29">
        <f>AVERAGE(H29:I29)</f>
        <v>100.00000000366055</v>
      </c>
      <c r="K29">
        <f>_xlfn.STDEV.S(H29:I29)</f>
        <v>3.5847647615246459E-8</v>
      </c>
      <c r="L29">
        <v>2</v>
      </c>
    </row>
    <row r="30" spans="7:12" x14ac:dyDescent="0.2">
      <c r="G30" s="3">
        <v>10</v>
      </c>
      <c r="H30">
        <v>115.71255667722127</v>
      </c>
      <c r="I30">
        <v>113.53713162268808</v>
      </c>
      <c r="J30">
        <f t="shared" ref="J30:J32" si="4">AVERAGE(H30:I30)</f>
        <v>114.62484414995467</v>
      </c>
      <c r="K30">
        <f t="shared" ref="K30:K32" si="5">_xlfn.STDEV.S(H30:I30)</f>
        <v>1.5382578080235356</v>
      </c>
      <c r="L30">
        <v>2</v>
      </c>
    </row>
    <row r="31" spans="7:12" x14ac:dyDescent="0.2">
      <c r="G31" s="3">
        <v>15</v>
      </c>
      <c r="H31">
        <v>95.071975884132314</v>
      </c>
      <c r="I31">
        <v>98.364323696024471</v>
      </c>
      <c r="J31">
        <f t="shared" si="4"/>
        <v>96.7181497900784</v>
      </c>
      <c r="K31">
        <f t="shared" si="5"/>
        <v>2.3280414638136357</v>
      </c>
      <c r="L31">
        <v>2</v>
      </c>
    </row>
    <row r="32" spans="7:12" x14ac:dyDescent="0.2">
      <c r="G32" s="3">
        <v>20</v>
      </c>
      <c r="H32">
        <v>38.772541328662498</v>
      </c>
      <c r="I32">
        <v>27.209592263146327</v>
      </c>
      <c r="J32">
        <f t="shared" si="4"/>
        <v>32.991066795904416</v>
      </c>
      <c r="K32">
        <f t="shared" si="5"/>
        <v>8.1762396947411045</v>
      </c>
      <c r="L32">
        <v>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C58D5-B5CB-2D4E-A28E-6C7D262D4B58}">
  <dimension ref="A1:M47"/>
  <sheetViews>
    <sheetView workbookViewId="0"/>
  </sheetViews>
  <sheetFormatPr baseColWidth="10" defaultRowHeight="15" x14ac:dyDescent="0.2"/>
  <sheetData>
    <row r="1" spans="1:1" x14ac:dyDescent="0.2">
      <c r="A1" t="s">
        <v>19493</v>
      </c>
    </row>
    <row r="17" spans="8:13" ht="18" x14ac:dyDescent="0.25">
      <c r="H17" s="5"/>
      <c r="I17" s="34" t="s">
        <v>19463</v>
      </c>
      <c r="J17" s="33" t="s">
        <v>19460</v>
      </c>
      <c r="K17" s="34" t="s">
        <v>19464</v>
      </c>
      <c r="L17" s="5"/>
      <c r="M17" s="5" t="s">
        <v>19462</v>
      </c>
    </row>
    <row r="18" spans="8:13" x14ac:dyDescent="0.2">
      <c r="H18" s="5" t="s">
        <v>19465</v>
      </c>
      <c r="I18" s="5">
        <v>12520.630999999999</v>
      </c>
      <c r="J18" s="5">
        <v>6882.8320000000003</v>
      </c>
      <c r="K18" s="5">
        <f>I18/J18</f>
        <v>1.8191103603865384</v>
      </c>
      <c r="L18" s="5"/>
      <c r="M18" s="5">
        <f>(K18/1.81911036)*100</f>
        <v>100.00000002124875</v>
      </c>
    </row>
    <row r="19" spans="8:13" x14ac:dyDescent="0.2">
      <c r="H19" s="3">
        <v>4</v>
      </c>
      <c r="I19" s="5">
        <v>14277.045</v>
      </c>
      <c r="J19" s="5">
        <v>10192.368</v>
      </c>
      <c r="K19" s="5">
        <f t="shared" ref="K19:K22" si="0">I19/J19</f>
        <v>1.4007583909843129</v>
      </c>
      <c r="L19" s="5"/>
      <c r="M19" s="5">
        <f t="shared" ref="M19:M22" si="1">(K19/1.81911036)*100</f>
        <v>77.002386539336342</v>
      </c>
    </row>
    <row r="20" spans="8:13" x14ac:dyDescent="0.2">
      <c r="H20" s="3">
        <v>8</v>
      </c>
      <c r="I20" s="5">
        <v>10566.439</v>
      </c>
      <c r="J20" s="5">
        <v>9686.1959999999999</v>
      </c>
      <c r="K20" s="5">
        <f t="shared" si="0"/>
        <v>1.0908760260477901</v>
      </c>
      <c r="L20" s="5"/>
      <c r="M20" s="5">
        <f t="shared" si="1"/>
        <v>59.967556121652244</v>
      </c>
    </row>
    <row r="21" spans="8:13" x14ac:dyDescent="0.2">
      <c r="H21" s="3">
        <v>12</v>
      </c>
      <c r="I21" s="5">
        <v>9999.2669999999998</v>
      </c>
      <c r="J21" s="5">
        <v>10057.075000000001</v>
      </c>
      <c r="K21" s="5">
        <f t="shared" si="0"/>
        <v>0.99425200667191993</v>
      </c>
      <c r="L21" s="5"/>
      <c r="M21" s="5">
        <f t="shared" si="1"/>
        <v>54.655947683785378</v>
      </c>
    </row>
    <row r="22" spans="8:13" x14ac:dyDescent="0.2">
      <c r="H22" s="5">
        <v>24</v>
      </c>
      <c r="I22">
        <v>3126.1039999999998</v>
      </c>
      <c r="J22">
        <v>8695.5390000000007</v>
      </c>
      <c r="K22" s="5">
        <f t="shared" si="0"/>
        <v>0.35950663897890628</v>
      </c>
      <c r="M22" s="5">
        <f t="shared" si="1"/>
        <v>19.762772335533633</v>
      </c>
    </row>
    <row r="25" spans="8:13" ht="16" x14ac:dyDescent="0.2">
      <c r="H25" s="2" t="s">
        <v>19465</v>
      </c>
      <c r="I25">
        <v>17442.338</v>
      </c>
      <c r="J25" s="5">
        <v>11484.125</v>
      </c>
      <c r="K25" s="5">
        <f>I25/J25</f>
        <v>1.5188216777508081</v>
      </c>
      <c r="L25" s="5"/>
      <c r="M25" s="35">
        <f>(K25/1.518821678)*100</f>
        <v>99.999999983593085</v>
      </c>
    </row>
    <row r="26" spans="8:13" ht="16" x14ac:dyDescent="0.2">
      <c r="H26" s="5" t="s">
        <v>19467</v>
      </c>
      <c r="I26">
        <v>12785.439</v>
      </c>
      <c r="J26" s="5">
        <v>9539.8819999999996</v>
      </c>
      <c r="K26" s="5">
        <f t="shared" ref="K26:K29" si="2">I26/J26</f>
        <v>1.3402093443084517</v>
      </c>
      <c r="L26" s="5"/>
      <c r="M26" s="35">
        <f t="shared" ref="M26:M29" si="3">(K26/1.518821678)*100</f>
        <v>88.240072137583212</v>
      </c>
    </row>
    <row r="27" spans="8:13" ht="16" x14ac:dyDescent="0.2">
      <c r="H27" s="5" t="s">
        <v>19468</v>
      </c>
      <c r="I27">
        <v>8832.0239999999994</v>
      </c>
      <c r="J27" s="5">
        <v>8136.0540000000001</v>
      </c>
      <c r="K27" s="5">
        <f t="shared" si="2"/>
        <v>1.0855414676451263</v>
      </c>
      <c r="L27" s="5"/>
      <c r="M27" s="35">
        <f t="shared" si="3"/>
        <v>71.472608231045172</v>
      </c>
    </row>
    <row r="28" spans="8:13" ht="16" x14ac:dyDescent="0.2">
      <c r="H28" s="2" t="s">
        <v>19469</v>
      </c>
      <c r="I28">
        <v>7698.2460000000001</v>
      </c>
      <c r="J28" s="5">
        <v>10389.245999999999</v>
      </c>
      <c r="K28" s="5">
        <f t="shared" si="2"/>
        <v>0.74098216559700292</v>
      </c>
      <c r="L28" s="5"/>
      <c r="M28" s="35">
        <f t="shared" si="3"/>
        <v>48.786646670248736</v>
      </c>
    </row>
    <row r="29" spans="8:13" ht="16" x14ac:dyDescent="0.2">
      <c r="H29" s="2" t="s">
        <v>19470</v>
      </c>
      <c r="I29">
        <v>3164.3969999999999</v>
      </c>
      <c r="J29" s="5">
        <v>10106.418</v>
      </c>
      <c r="K29" s="5">
        <f t="shared" si="2"/>
        <v>0.31310767078899765</v>
      </c>
      <c r="L29" s="5"/>
      <c r="M29" s="35">
        <f t="shared" si="3"/>
        <v>20.615169991601718</v>
      </c>
    </row>
    <row r="36" spans="8:13" ht="16" x14ac:dyDescent="0.2">
      <c r="H36" s="32"/>
      <c r="I36" s="5"/>
    </row>
    <row r="43" spans="8:13" x14ac:dyDescent="0.2">
      <c r="H43" s="5" t="s">
        <v>19465</v>
      </c>
      <c r="I43">
        <v>100.00000002124875</v>
      </c>
      <c r="J43">
        <v>99.999999983593085</v>
      </c>
      <c r="K43">
        <v>100.00000000242092</v>
      </c>
      <c r="L43">
        <v>2.662657750627847E-8</v>
      </c>
      <c r="M43">
        <v>2</v>
      </c>
    </row>
    <row r="44" spans="8:13" x14ac:dyDescent="0.2">
      <c r="H44" s="3">
        <v>4</v>
      </c>
      <c r="I44" s="5">
        <v>77.002386539336342</v>
      </c>
      <c r="J44">
        <v>88.240072137583212</v>
      </c>
      <c r="K44">
        <v>82.621229338459784</v>
      </c>
      <c r="L44">
        <v>7.9462436913627661</v>
      </c>
      <c r="M44">
        <v>2</v>
      </c>
    </row>
    <row r="45" spans="8:13" x14ac:dyDescent="0.2">
      <c r="H45" s="3">
        <v>8</v>
      </c>
      <c r="I45" s="5">
        <v>59.967556121652244</v>
      </c>
      <c r="J45">
        <v>71.472608231045172</v>
      </c>
      <c r="K45">
        <v>65.720082176348711</v>
      </c>
      <c r="L45">
        <v>8.1353003644563326</v>
      </c>
      <c r="M45">
        <v>2</v>
      </c>
    </row>
    <row r="46" spans="8:13" x14ac:dyDescent="0.2">
      <c r="H46" s="3">
        <v>12</v>
      </c>
      <c r="I46" s="5">
        <v>54.655947683785378</v>
      </c>
      <c r="J46">
        <v>48.786646670248736</v>
      </c>
      <c r="K46">
        <v>51.721297177017057</v>
      </c>
      <c r="L46">
        <v>4.1502225474968366</v>
      </c>
      <c r="M46">
        <v>2</v>
      </c>
    </row>
    <row r="47" spans="8:13" x14ac:dyDescent="0.2">
      <c r="H47" s="5">
        <v>24</v>
      </c>
      <c r="I47" s="5">
        <v>19.762772335533633</v>
      </c>
      <c r="J47">
        <v>20.615169991601718</v>
      </c>
      <c r="K47">
        <v>20.188971163567675</v>
      </c>
      <c r="L47">
        <v>0.60273616287326137</v>
      </c>
      <c r="M47">
        <v>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DB08E-B8CC-3A49-9DFA-65B8DED75B54}">
  <dimension ref="A1:N48"/>
  <sheetViews>
    <sheetView workbookViewId="0"/>
  </sheetViews>
  <sheetFormatPr baseColWidth="10" defaultRowHeight="15" x14ac:dyDescent="0.2"/>
  <cols>
    <col min="2" max="2" width="19" customWidth="1"/>
    <col min="3" max="3" width="19.6640625" customWidth="1"/>
    <col min="4" max="4" width="15.83203125" customWidth="1"/>
    <col min="5" max="5" width="17.6640625" customWidth="1"/>
    <col min="6" max="6" width="20.6640625" customWidth="1"/>
    <col min="7" max="7" width="11" customWidth="1"/>
    <col min="8" max="8" width="18.33203125" customWidth="1"/>
    <col min="9" max="9" width="23.6640625" customWidth="1"/>
    <col min="10" max="10" width="15.6640625" customWidth="1"/>
    <col min="11" max="11" width="18" customWidth="1"/>
  </cols>
  <sheetData>
    <row r="1" spans="1:14" x14ac:dyDescent="0.2">
      <c r="A1" t="s">
        <v>19527</v>
      </c>
    </row>
    <row r="2" spans="1:14" x14ac:dyDescent="0.2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x14ac:dyDescent="0.2">
      <c r="B3" s="4"/>
      <c r="C3" s="75" t="s">
        <v>7</v>
      </c>
      <c r="D3" s="75"/>
      <c r="E3" s="75"/>
      <c r="F3" s="75"/>
      <c r="G3" s="75"/>
      <c r="H3" s="75"/>
      <c r="I3" s="75" t="s">
        <v>8</v>
      </c>
      <c r="J3" s="75"/>
      <c r="K3" s="75"/>
      <c r="L3" s="6"/>
      <c r="M3" s="6"/>
      <c r="N3" s="6"/>
    </row>
    <row r="4" spans="1:14" x14ac:dyDescent="0.2">
      <c r="B4" s="4" t="s">
        <v>17624</v>
      </c>
      <c r="C4" s="6" t="s">
        <v>5</v>
      </c>
      <c r="D4" s="6" t="s">
        <v>2</v>
      </c>
      <c r="E4" s="6" t="s">
        <v>3</v>
      </c>
      <c r="F4" s="6"/>
      <c r="G4" s="6"/>
      <c r="H4" s="4" t="s">
        <v>17624</v>
      </c>
      <c r="I4" s="6" t="s">
        <v>5</v>
      </c>
      <c r="J4" s="6" t="s">
        <v>2</v>
      </c>
      <c r="K4" s="6" t="s">
        <v>3</v>
      </c>
      <c r="L4" s="6"/>
      <c r="M4" s="6"/>
      <c r="N4" s="6"/>
    </row>
    <row r="5" spans="1:14" x14ac:dyDescent="0.2">
      <c r="B5" s="4">
        <v>0</v>
      </c>
      <c r="C5" s="4">
        <v>100</v>
      </c>
      <c r="D5" s="4">
        <v>5.4713603900000001</v>
      </c>
      <c r="E5" s="4">
        <v>6</v>
      </c>
      <c r="F5" s="4"/>
      <c r="G5" s="4"/>
      <c r="H5" s="4">
        <v>0</v>
      </c>
      <c r="I5" s="4">
        <v>100</v>
      </c>
      <c r="J5" s="4">
        <v>3.9798949800000001</v>
      </c>
      <c r="K5" s="4">
        <v>6</v>
      </c>
      <c r="L5" s="6"/>
      <c r="M5" s="6"/>
      <c r="N5" s="6"/>
    </row>
    <row r="6" spans="1:14" x14ac:dyDescent="0.2">
      <c r="B6" s="4">
        <v>2</v>
      </c>
      <c r="C6" s="4">
        <v>82.416268000000002</v>
      </c>
      <c r="D6" s="4">
        <v>2.7811969400000001</v>
      </c>
      <c r="E6" s="4">
        <v>6</v>
      </c>
      <c r="F6" s="4"/>
      <c r="G6" s="4"/>
      <c r="H6" s="4">
        <v>2</v>
      </c>
      <c r="I6" s="4">
        <v>79.913232100000002</v>
      </c>
      <c r="J6" s="4">
        <v>2.5610496600000001</v>
      </c>
      <c r="K6" s="4">
        <v>6</v>
      </c>
      <c r="L6" s="6"/>
      <c r="M6" s="6"/>
      <c r="N6" s="6"/>
    </row>
    <row r="7" spans="1:14" x14ac:dyDescent="0.2">
      <c r="B7" s="4">
        <v>4</v>
      </c>
      <c r="C7" s="4">
        <v>66.925837400000006</v>
      </c>
      <c r="D7" s="4">
        <v>3.64901162</v>
      </c>
      <c r="E7" s="4">
        <v>6</v>
      </c>
      <c r="F7" s="4"/>
      <c r="G7" s="4"/>
      <c r="H7" s="4">
        <v>4</v>
      </c>
      <c r="I7" s="4">
        <v>54.490238599999998</v>
      </c>
      <c r="J7" s="4">
        <v>3.4125274000000001</v>
      </c>
      <c r="K7" s="4">
        <v>6</v>
      </c>
      <c r="L7" s="6"/>
      <c r="M7" s="6"/>
      <c r="N7" s="6"/>
    </row>
    <row r="8" spans="1:14" x14ac:dyDescent="0.2">
      <c r="B8" s="6">
        <v>6</v>
      </c>
      <c r="C8" s="6">
        <v>52.900717700000001</v>
      </c>
      <c r="D8" s="6">
        <v>3.4707036200000001</v>
      </c>
      <c r="E8" s="6">
        <v>6</v>
      </c>
      <c r="F8" s="6"/>
      <c r="G8" s="6"/>
      <c r="H8" s="6">
        <v>6</v>
      </c>
      <c r="I8" s="6">
        <v>37.874186600000002</v>
      </c>
      <c r="J8" s="6">
        <v>2.65841314</v>
      </c>
      <c r="K8" s="6">
        <v>6</v>
      </c>
      <c r="L8" s="6"/>
      <c r="M8" s="6"/>
      <c r="N8" s="6"/>
    </row>
    <row r="9" spans="1:14" x14ac:dyDescent="0.2">
      <c r="B9" s="6">
        <v>8</v>
      </c>
      <c r="C9" s="6">
        <v>38.995215299999998</v>
      </c>
      <c r="D9" s="6">
        <v>1.2771624699999999</v>
      </c>
      <c r="E9" s="6">
        <v>6</v>
      </c>
      <c r="F9" s="6"/>
      <c r="G9" s="6"/>
      <c r="H9" s="6">
        <v>8</v>
      </c>
      <c r="I9" s="6">
        <v>26.290672499999999</v>
      </c>
      <c r="J9" s="6">
        <v>1.9686945300000001</v>
      </c>
      <c r="K9" s="6">
        <v>6</v>
      </c>
      <c r="L9" s="6"/>
      <c r="M9" s="6"/>
      <c r="N9" s="6"/>
    </row>
    <row r="10" spans="1:14" x14ac:dyDescent="0.2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x14ac:dyDescent="0.2">
      <c r="B11" s="77" t="s">
        <v>18</v>
      </c>
      <c r="C11" s="77"/>
      <c r="D11" s="77"/>
      <c r="E11" s="77"/>
      <c r="F11" s="77"/>
      <c r="G11" s="77"/>
      <c r="H11" s="6"/>
      <c r="I11" s="77" t="s">
        <v>18</v>
      </c>
      <c r="J11" s="77"/>
      <c r="K11" s="77"/>
      <c r="L11" s="77"/>
      <c r="M11" s="77"/>
      <c r="N11" s="77"/>
    </row>
    <row r="12" spans="1:14" x14ac:dyDescent="0.2">
      <c r="B12" s="4" t="s">
        <v>17624</v>
      </c>
      <c r="C12" s="13">
        <v>0</v>
      </c>
      <c r="D12" s="13">
        <v>2</v>
      </c>
      <c r="E12" s="13">
        <v>4</v>
      </c>
      <c r="F12" s="13">
        <v>6</v>
      </c>
      <c r="G12" s="13">
        <v>8</v>
      </c>
      <c r="H12" s="6"/>
      <c r="I12" s="4" t="s">
        <v>17624</v>
      </c>
      <c r="J12" s="6">
        <v>0</v>
      </c>
      <c r="K12" s="4">
        <v>2</v>
      </c>
      <c r="L12" s="6">
        <v>4</v>
      </c>
      <c r="M12" s="6">
        <v>6</v>
      </c>
      <c r="N12" s="4">
        <v>8</v>
      </c>
    </row>
    <row r="13" spans="1:14" x14ac:dyDescent="0.2">
      <c r="B13" s="6" t="s">
        <v>17615</v>
      </c>
      <c r="C13" s="5">
        <v>0.57499999999999996</v>
      </c>
      <c r="D13" s="5">
        <v>0.48099999999999998</v>
      </c>
      <c r="E13" s="5">
        <v>0.40200000000000002</v>
      </c>
      <c r="F13" s="5">
        <v>0.29199999999999998</v>
      </c>
      <c r="G13" s="5">
        <v>0.224</v>
      </c>
      <c r="H13" s="6"/>
      <c r="I13" s="6" t="s">
        <v>17616</v>
      </c>
      <c r="J13" s="13">
        <v>0.55733333333333335</v>
      </c>
      <c r="K13" s="13">
        <v>0.45933333333333337</v>
      </c>
      <c r="L13" s="13">
        <v>0.37300000000000005</v>
      </c>
      <c r="M13" s="13">
        <v>0.29483333333333334</v>
      </c>
      <c r="N13" s="13">
        <v>0.21733333333333335</v>
      </c>
    </row>
    <row r="14" spans="1:14" x14ac:dyDescent="0.2">
      <c r="B14" s="6" t="s">
        <v>17617</v>
      </c>
      <c r="C14" s="5">
        <v>0.56899999999999995</v>
      </c>
      <c r="D14" s="5">
        <v>0.46899999999999997</v>
      </c>
      <c r="E14" s="5">
        <v>0.36399999999999999</v>
      </c>
      <c r="F14" s="5">
        <v>0.308</v>
      </c>
      <c r="G14" s="5">
        <v>0.219</v>
      </c>
      <c r="H14" s="6"/>
      <c r="I14" s="6" t="s">
        <v>10</v>
      </c>
      <c r="J14" s="13">
        <v>3.0493715199474546E-2</v>
      </c>
      <c r="K14" s="13">
        <v>1.5500537625084699E-2</v>
      </c>
      <c r="L14" s="13">
        <v>2.033715811021786E-2</v>
      </c>
      <c r="M14" s="13">
        <v>1.9343388189938873E-2</v>
      </c>
      <c r="N14" s="13">
        <v>7.1180521680208808E-3</v>
      </c>
    </row>
    <row r="15" spans="1:14" x14ac:dyDescent="0.2">
      <c r="B15" s="6" t="s">
        <v>17618</v>
      </c>
      <c r="C15" s="5">
        <v>0.57899999999999996</v>
      </c>
      <c r="D15" s="5">
        <v>0.45100000000000001</v>
      </c>
      <c r="E15" s="5">
        <v>0.38500000000000001</v>
      </c>
      <c r="F15" s="5">
        <v>0.28899999999999998</v>
      </c>
      <c r="G15" s="5">
        <v>0.22700000000000001</v>
      </c>
      <c r="H15" s="6"/>
      <c r="I15" s="7" t="s">
        <v>3</v>
      </c>
      <c r="J15" s="13">
        <v>6</v>
      </c>
      <c r="K15" s="13">
        <v>6</v>
      </c>
      <c r="L15" s="13">
        <v>6</v>
      </c>
      <c r="M15" s="13">
        <v>6</v>
      </c>
      <c r="N15" s="13">
        <v>6</v>
      </c>
    </row>
    <row r="16" spans="1:14" x14ac:dyDescent="0.2">
      <c r="B16" s="6" t="s">
        <v>17619</v>
      </c>
      <c r="C16" s="5">
        <v>0.58399999999999996</v>
      </c>
      <c r="D16" s="5">
        <v>0.438</v>
      </c>
      <c r="E16" s="5">
        <v>0.34200000000000003</v>
      </c>
      <c r="F16" s="5">
        <v>0.28599999999999998</v>
      </c>
      <c r="G16" s="5">
        <v>0.21299999999999999</v>
      </c>
      <c r="H16" s="6"/>
      <c r="I16" s="4"/>
      <c r="J16" s="6"/>
      <c r="K16" s="6"/>
      <c r="L16" s="7"/>
      <c r="M16" s="6"/>
      <c r="N16" s="6"/>
    </row>
    <row r="17" spans="2:14" x14ac:dyDescent="0.2">
      <c r="B17" s="6" t="s">
        <v>17620</v>
      </c>
      <c r="C17" s="5">
        <v>0.51700000000000002</v>
      </c>
      <c r="D17" s="5">
        <v>0.45100000000000001</v>
      </c>
      <c r="E17" s="5">
        <v>0.36799999999999999</v>
      </c>
      <c r="F17" s="5">
        <v>0.26900000000000002</v>
      </c>
      <c r="G17" s="5">
        <v>0.21099999999999999</v>
      </c>
      <c r="H17" s="6"/>
      <c r="I17" s="6" t="s">
        <v>17621</v>
      </c>
      <c r="J17" s="13">
        <f>(J13/0.557333333)*100</f>
        <v>100.00000005980863</v>
      </c>
      <c r="K17" s="13">
        <f t="shared" ref="K17:N17" si="0">(K13/0.557333333)*100</f>
        <v>82.41626799187577</v>
      </c>
      <c r="L17" s="13">
        <f t="shared" si="0"/>
        <v>66.925837360601591</v>
      </c>
      <c r="M17" s="13">
        <f t="shared" si="0"/>
        <v>52.900717734988469</v>
      </c>
      <c r="N17" s="13">
        <f t="shared" si="0"/>
        <v>38.995215334327291</v>
      </c>
    </row>
    <row r="18" spans="2:14" ht="17" x14ac:dyDescent="0.25">
      <c r="B18" s="6" t="s">
        <v>17622</v>
      </c>
      <c r="C18" s="5">
        <v>0.52</v>
      </c>
      <c r="D18" s="5">
        <v>0.46600000000000003</v>
      </c>
      <c r="E18" s="5">
        <v>0.377</v>
      </c>
      <c r="F18" s="5">
        <v>0.32500000000000001</v>
      </c>
      <c r="G18" s="5">
        <v>0.21</v>
      </c>
      <c r="H18" s="6"/>
      <c r="I18" s="6" t="s">
        <v>17623</v>
      </c>
      <c r="J18" s="13">
        <f>(J14/J13)*J17</f>
        <v>5.4713603859531847</v>
      </c>
      <c r="K18" s="13">
        <f t="shared" ref="K18:N18" si="1">(K14/K13)*K17</f>
        <v>2.7811969439632818</v>
      </c>
      <c r="L18" s="13">
        <f t="shared" si="1"/>
        <v>3.6490116248291686</v>
      </c>
      <c r="M18" s="13">
        <f t="shared" si="1"/>
        <v>3.4707036246724674</v>
      </c>
      <c r="N18" s="13">
        <f t="shared" si="1"/>
        <v>1.2771624711025282</v>
      </c>
    </row>
    <row r="19" spans="2:14" x14ac:dyDescent="0.2">
      <c r="B19" s="4"/>
      <c r="C19" s="13"/>
      <c r="D19" s="13"/>
      <c r="E19" s="13"/>
      <c r="F19" s="13"/>
      <c r="G19" s="13"/>
      <c r="H19" s="6"/>
      <c r="I19" s="6"/>
      <c r="J19" s="6"/>
      <c r="K19" s="6"/>
      <c r="L19" s="6"/>
      <c r="M19" s="6"/>
      <c r="N19" s="6"/>
    </row>
    <row r="20" spans="2:14" x14ac:dyDescent="0.2">
      <c r="B20" s="6" t="s">
        <v>17</v>
      </c>
      <c r="C20" s="13">
        <f>AVERAGE(C13:C18)</f>
        <v>0.55733333333333335</v>
      </c>
      <c r="D20" s="13">
        <f t="shared" ref="D20:G20" si="2">AVERAGE(D13:D18)</f>
        <v>0.45933333333333337</v>
      </c>
      <c r="E20" s="13">
        <f t="shared" si="2"/>
        <v>0.37300000000000005</v>
      </c>
      <c r="F20" s="13">
        <f t="shared" si="2"/>
        <v>0.29483333333333334</v>
      </c>
      <c r="G20" s="13">
        <f t="shared" si="2"/>
        <v>0.21733333333333335</v>
      </c>
      <c r="H20" s="6"/>
      <c r="I20" s="6"/>
      <c r="J20" s="6"/>
      <c r="K20" s="6"/>
      <c r="L20" s="6"/>
      <c r="M20" s="6"/>
      <c r="N20" s="6"/>
    </row>
    <row r="21" spans="2:14" x14ac:dyDescent="0.2">
      <c r="B21" s="6" t="s">
        <v>2</v>
      </c>
      <c r="C21" s="13">
        <f>_xlfn.STDEV.S(C13:C18)</f>
        <v>3.0493715199474546E-2</v>
      </c>
      <c r="D21" s="13">
        <f t="shared" ref="D21:G21" si="3">_xlfn.STDEV.S(D13:D18)</f>
        <v>1.5500537625084699E-2</v>
      </c>
      <c r="E21" s="13">
        <f t="shared" si="3"/>
        <v>2.033715811021786E-2</v>
      </c>
      <c r="F21" s="13">
        <f t="shared" si="3"/>
        <v>1.9343388189938873E-2</v>
      </c>
      <c r="G21" s="13">
        <f t="shared" si="3"/>
        <v>7.1180521680208808E-3</v>
      </c>
      <c r="H21" s="6"/>
      <c r="I21" s="6"/>
      <c r="J21" s="6"/>
      <c r="K21" s="6"/>
      <c r="L21" s="6"/>
      <c r="M21" s="6"/>
      <c r="N21" s="6"/>
    </row>
    <row r="22" spans="2:14" x14ac:dyDescent="0.2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2:14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2:14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2:14" x14ac:dyDescent="0.2">
      <c r="B25" s="77"/>
      <c r="C25" s="77"/>
      <c r="D25" s="77"/>
      <c r="E25" s="77"/>
      <c r="F25" s="77"/>
      <c r="G25" s="77"/>
      <c r="H25" s="6"/>
      <c r="I25" s="77"/>
      <c r="J25" s="77"/>
      <c r="K25" s="77"/>
      <c r="L25" s="77"/>
      <c r="M25" s="77"/>
      <c r="N25" s="77"/>
    </row>
    <row r="26" spans="2:14" x14ac:dyDescent="0.2">
      <c r="B26" s="4"/>
      <c r="C26" s="6"/>
      <c r="D26" s="4"/>
      <c r="E26" s="6"/>
      <c r="F26" s="6"/>
      <c r="G26" s="4"/>
      <c r="H26" s="6"/>
      <c r="I26" s="4"/>
      <c r="J26" s="6"/>
      <c r="K26" s="4"/>
      <c r="L26" s="6"/>
      <c r="M26" s="6"/>
      <c r="N26" s="4"/>
    </row>
    <row r="27" spans="2:14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2:14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2:14" x14ac:dyDescent="0.2">
      <c r="B29" s="6"/>
      <c r="C29" s="6"/>
      <c r="D29" s="6"/>
      <c r="E29" s="6"/>
      <c r="F29" s="6"/>
      <c r="G29" s="6"/>
      <c r="H29" s="6"/>
      <c r="I29" s="7"/>
      <c r="J29" s="6"/>
      <c r="K29" s="6"/>
      <c r="L29" s="6"/>
      <c r="M29" s="6"/>
      <c r="N29" s="6"/>
    </row>
    <row r="30" spans="2:14" x14ac:dyDescent="0.2">
      <c r="B30" s="6"/>
      <c r="C30" s="6"/>
      <c r="D30" s="6"/>
      <c r="E30" s="6"/>
      <c r="F30" s="6"/>
      <c r="G30" s="6"/>
      <c r="H30" s="6"/>
      <c r="I30" s="4"/>
      <c r="J30" s="6"/>
      <c r="K30" s="6"/>
      <c r="L30" s="7"/>
      <c r="M30" s="6"/>
      <c r="N30" s="6"/>
    </row>
    <row r="31" spans="2:14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2:14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2:14" x14ac:dyDescent="0.2">
      <c r="B33" s="4"/>
      <c r="C33" s="6"/>
      <c r="D33" s="6"/>
      <c r="E33" s="4"/>
      <c r="F33" s="6"/>
      <c r="G33" s="6"/>
      <c r="H33" s="6"/>
      <c r="I33" s="6"/>
      <c r="J33" s="6"/>
      <c r="K33" s="6"/>
      <c r="L33" s="6"/>
      <c r="M33" s="6"/>
      <c r="N33" s="6"/>
    </row>
    <row r="34" spans="2:14" x14ac:dyDescent="0.2">
      <c r="B34" s="6" t="s">
        <v>17</v>
      </c>
      <c r="C34" s="6">
        <v>0.75533333300000005</v>
      </c>
      <c r="D34" s="6">
        <v>0.62766666999999998</v>
      </c>
      <c r="E34" s="6">
        <v>0.57950000000000002</v>
      </c>
      <c r="F34" s="6"/>
      <c r="G34" s="6"/>
      <c r="H34" s="6"/>
      <c r="I34" s="6"/>
      <c r="J34" s="6"/>
      <c r="K34" s="6"/>
      <c r="L34" s="6"/>
      <c r="M34" s="6"/>
      <c r="N34" s="6"/>
    </row>
    <row r="35" spans="2:14" x14ac:dyDescent="0.2">
      <c r="B35" s="6" t="s">
        <v>2</v>
      </c>
      <c r="C35" s="6">
        <v>2.1162861000000002E-2</v>
      </c>
      <c r="D35" s="6">
        <v>1.216004E-2</v>
      </c>
      <c r="E35" s="6">
        <v>1.2111978000000001E-2</v>
      </c>
      <c r="F35" s="6"/>
      <c r="G35" s="6"/>
      <c r="H35" s="6"/>
      <c r="I35" s="6"/>
      <c r="J35" s="6"/>
      <c r="K35" s="6"/>
      <c r="L35" s="6"/>
      <c r="M35" s="6"/>
      <c r="N35" s="6"/>
    </row>
    <row r="36" spans="2:14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2:14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2:14" x14ac:dyDescent="0.2">
      <c r="B38" s="77" t="s">
        <v>19</v>
      </c>
      <c r="C38" s="77"/>
      <c r="D38" s="77"/>
      <c r="E38" s="77"/>
      <c r="F38" s="77"/>
      <c r="G38" s="77"/>
      <c r="H38" s="6"/>
      <c r="I38" s="77" t="s">
        <v>19</v>
      </c>
      <c r="J38" s="77"/>
      <c r="K38" s="77"/>
      <c r="L38" s="77"/>
      <c r="M38" s="77"/>
      <c r="N38" s="77"/>
    </row>
    <row r="39" spans="2:14" x14ac:dyDescent="0.2">
      <c r="B39" s="4" t="s">
        <v>17624</v>
      </c>
      <c r="C39" s="6">
        <v>0</v>
      </c>
      <c r="D39" s="4">
        <v>2</v>
      </c>
      <c r="E39" s="6">
        <v>4</v>
      </c>
      <c r="F39" s="6">
        <v>6</v>
      </c>
      <c r="G39" s="4">
        <v>8</v>
      </c>
      <c r="H39" s="6"/>
      <c r="I39" s="4" t="s">
        <v>17624</v>
      </c>
      <c r="J39" s="6">
        <v>0</v>
      </c>
      <c r="K39" s="4">
        <v>2</v>
      </c>
      <c r="L39" s="6">
        <v>4</v>
      </c>
      <c r="M39" s="6">
        <v>6</v>
      </c>
      <c r="N39" s="4">
        <v>8</v>
      </c>
    </row>
    <row r="40" spans="2:14" x14ac:dyDescent="0.2">
      <c r="B40" s="6" t="s">
        <v>17615</v>
      </c>
      <c r="C40" s="5">
        <v>0.38800000000000001</v>
      </c>
      <c r="D40" s="5">
        <v>0.318</v>
      </c>
      <c r="E40" s="5">
        <v>0.19800000000000001</v>
      </c>
      <c r="F40" s="5">
        <v>0.16400000000000001</v>
      </c>
      <c r="G40" s="5">
        <v>9.7000000000000003E-2</v>
      </c>
      <c r="H40" s="6"/>
      <c r="I40" s="6" t="s">
        <v>17616</v>
      </c>
      <c r="J40" s="13">
        <v>0.38416666666666699</v>
      </c>
      <c r="K40" s="13">
        <v>0.307</v>
      </c>
      <c r="L40" s="13">
        <v>0.20933333333333337</v>
      </c>
      <c r="M40" s="13">
        <v>0.14549999999999999</v>
      </c>
      <c r="N40" s="13">
        <v>0.10099999999999999</v>
      </c>
    </row>
    <row r="41" spans="2:14" x14ac:dyDescent="0.2">
      <c r="B41" s="6" t="s">
        <v>17617</v>
      </c>
      <c r="C41" s="5">
        <v>0.4</v>
      </c>
      <c r="D41" s="5">
        <v>0.32</v>
      </c>
      <c r="E41" s="5">
        <v>0.20599999999999999</v>
      </c>
      <c r="F41" s="5">
        <v>0.14099999999999999</v>
      </c>
      <c r="G41" s="5">
        <v>9.7000000000000003E-2</v>
      </c>
      <c r="H41" s="6"/>
      <c r="I41" s="6" t="s">
        <v>10</v>
      </c>
      <c r="J41" s="13">
        <v>1.5289429899988655E-2</v>
      </c>
      <c r="K41" s="13">
        <v>9.8386991009990835E-3</v>
      </c>
      <c r="L41" s="13">
        <v>1.3109792777411339E-2</v>
      </c>
      <c r="M41" s="13">
        <v>1.0212737145349426E-2</v>
      </c>
      <c r="N41" s="13">
        <v>7.5630681604756163E-3</v>
      </c>
    </row>
    <row r="42" spans="2:14" x14ac:dyDescent="0.2">
      <c r="B42" s="6" t="s">
        <v>17618</v>
      </c>
      <c r="C42" s="5">
        <v>0.377</v>
      </c>
      <c r="D42" s="5">
        <v>0.30499999999999999</v>
      </c>
      <c r="E42" s="5">
        <v>0.20799999999999999</v>
      </c>
      <c r="F42" s="5">
        <v>0.13800000000000001</v>
      </c>
      <c r="G42" s="5">
        <v>0.10100000000000001</v>
      </c>
      <c r="H42" s="6"/>
      <c r="I42" s="7" t="s">
        <v>3</v>
      </c>
      <c r="J42" s="13">
        <v>6</v>
      </c>
      <c r="K42" s="13">
        <v>6</v>
      </c>
      <c r="L42" s="13">
        <v>6</v>
      </c>
      <c r="M42" s="13">
        <v>6</v>
      </c>
      <c r="N42" s="13">
        <v>6</v>
      </c>
    </row>
    <row r="43" spans="2:14" x14ac:dyDescent="0.2">
      <c r="B43" s="6" t="s">
        <v>17619</v>
      </c>
      <c r="C43" s="5">
        <v>0.4</v>
      </c>
      <c r="D43" s="5">
        <v>0.29699999999999999</v>
      </c>
      <c r="E43" s="5">
        <v>0.20200000000000001</v>
      </c>
      <c r="F43" s="5">
        <v>0.14000000000000001</v>
      </c>
      <c r="G43" s="5">
        <v>9.9000000000000005E-2</v>
      </c>
      <c r="H43" s="6"/>
      <c r="I43" s="4"/>
      <c r="J43" s="13"/>
      <c r="K43" s="13"/>
      <c r="L43" s="14"/>
      <c r="M43" s="13"/>
      <c r="N43" s="13"/>
    </row>
    <row r="44" spans="2:14" x14ac:dyDescent="0.2">
      <c r="B44" s="6" t="s">
        <v>17620</v>
      </c>
      <c r="C44" s="5">
        <v>0.36</v>
      </c>
      <c r="D44" s="5">
        <v>0.30399999999999999</v>
      </c>
      <c r="E44" s="5">
        <v>0.20699999999999999</v>
      </c>
      <c r="F44" s="5">
        <v>0.13900000000000001</v>
      </c>
      <c r="G44" s="5">
        <v>9.6000000000000002E-2</v>
      </c>
      <c r="H44" s="6"/>
      <c r="I44" s="6" t="s">
        <v>17621</v>
      </c>
      <c r="J44" s="13">
        <f>(J40/0.384166666666667)*100</f>
        <v>100</v>
      </c>
      <c r="K44" s="13">
        <f t="shared" ref="K44:N44" si="4">(K40/0.384166666666667)*100</f>
        <v>79.913232104121406</v>
      </c>
      <c r="L44" s="13">
        <f t="shared" si="4"/>
        <v>54.490238611713629</v>
      </c>
      <c r="M44" s="13">
        <f t="shared" si="4"/>
        <v>37.874186550976106</v>
      </c>
      <c r="N44" s="13">
        <f t="shared" si="4"/>
        <v>26.290672451193036</v>
      </c>
    </row>
    <row r="45" spans="2:14" ht="17" x14ac:dyDescent="0.25">
      <c r="B45" s="6" t="s">
        <v>17622</v>
      </c>
      <c r="C45" s="5">
        <v>0.38</v>
      </c>
      <c r="D45" s="5">
        <v>0.29799999999999999</v>
      </c>
      <c r="E45" s="5">
        <v>0.23499999999999999</v>
      </c>
      <c r="F45" s="5">
        <v>0.151</v>
      </c>
      <c r="G45" s="5">
        <v>0.11600000000000001</v>
      </c>
      <c r="H45" s="6"/>
      <c r="I45" s="6" t="s">
        <v>17623</v>
      </c>
      <c r="J45" s="13">
        <f>(J41/J40)*J44</f>
        <v>3.9798949848126619</v>
      </c>
      <c r="K45" s="13">
        <f t="shared" ref="K45:N45" si="5">(K41/K40)*K44</f>
        <v>2.561049657526874</v>
      </c>
      <c r="L45" s="13">
        <f t="shared" si="5"/>
        <v>3.4125274040983937</v>
      </c>
      <c r="M45" s="13">
        <f t="shared" si="5"/>
        <v>2.6584131397872675</v>
      </c>
      <c r="N45" s="13">
        <f t="shared" si="5"/>
        <v>1.968694532011005</v>
      </c>
    </row>
    <row r="46" spans="2:14" x14ac:dyDescent="0.2">
      <c r="B46" s="4"/>
      <c r="C46" s="13"/>
      <c r="D46" s="13"/>
      <c r="E46" s="13"/>
      <c r="F46" s="13"/>
      <c r="G46" s="13"/>
      <c r="H46" s="6"/>
      <c r="I46" s="6"/>
      <c r="J46" s="6"/>
      <c r="K46" s="6"/>
      <c r="L46" s="6"/>
      <c r="M46" s="6"/>
      <c r="N46" s="6"/>
    </row>
    <row r="47" spans="2:14" x14ac:dyDescent="0.2">
      <c r="B47" s="6" t="s">
        <v>17</v>
      </c>
      <c r="C47" s="13">
        <f>AVERAGE(C40:C45)</f>
        <v>0.3841666666666666</v>
      </c>
      <c r="D47" s="13">
        <f t="shared" ref="D47:G47" si="6">AVERAGE(D40:D45)</f>
        <v>0.307</v>
      </c>
      <c r="E47" s="13">
        <f t="shared" si="6"/>
        <v>0.20933333333333337</v>
      </c>
      <c r="F47" s="13">
        <f t="shared" si="6"/>
        <v>0.14549999999999999</v>
      </c>
      <c r="G47" s="13">
        <f t="shared" si="6"/>
        <v>0.10099999999999999</v>
      </c>
      <c r="H47" s="6"/>
      <c r="I47" s="6"/>
      <c r="J47" s="6"/>
      <c r="K47" s="6"/>
      <c r="L47" s="6"/>
      <c r="M47" s="6"/>
      <c r="N47" s="6"/>
    </row>
    <row r="48" spans="2:14" x14ac:dyDescent="0.2">
      <c r="B48" s="6" t="s">
        <v>2</v>
      </c>
      <c r="C48" s="13">
        <f>_xlfn.STDEV.S(C40:C45)</f>
        <v>1.5289429899988655E-2</v>
      </c>
      <c r="D48" s="13">
        <f t="shared" ref="D48:G48" si="7">_xlfn.STDEV.S(D40:D45)</f>
        <v>9.8386991009990835E-3</v>
      </c>
      <c r="E48" s="13">
        <f t="shared" si="7"/>
        <v>1.3109792777411339E-2</v>
      </c>
      <c r="F48" s="13">
        <f t="shared" si="7"/>
        <v>1.0212737145349426E-2</v>
      </c>
      <c r="G48" s="13">
        <f t="shared" si="7"/>
        <v>7.5630681604756163E-3</v>
      </c>
      <c r="H48" s="6"/>
      <c r="I48" s="6"/>
      <c r="J48" s="6"/>
      <c r="K48" s="6"/>
      <c r="L48" s="6"/>
      <c r="M48" s="6"/>
      <c r="N48" s="6"/>
    </row>
  </sheetData>
  <mergeCells count="9">
    <mergeCell ref="B38:G38"/>
    <mergeCell ref="I38:N38"/>
    <mergeCell ref="C3:E3"/>
    <mergeCell ref="F3:H3"/>
    <mergeCell ref="I3:K3"/>
    <mergeCell ref="B11:G11"/>
    <mergeCell ref="I11:N11"/>
    <mergeCell ref="B25:G25"/>
    <mergeCell ref="I25:N2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D6554-DA48-0D45-9014-899BD120D392}">
  <dimension ref="A1:T49"/>
  <sheetViews>
    <sheetView workbookViewId="0"/>
  </sheetViews>
  <sheetFormatPr baseColWidth="10" defaultRowHeight="15" x14ac:dyDescent="0.2"/>
  <cols>
    <col min="1" max="1" width="10.83203125" style="5"/>
    <col min="2" max="2" width="14.33203125" style="5" customWidth="1"/>
    <col min="3" max="3" width="20.5" style="5" customWidth="1"/>
    <col min="4" max="4" width="17.6640625" style="5" customWidth="1"/>
    <col min="5" max="5" width="18" style="5" customWidth="1"/>
    <col min="6" max="16384" width="10.83203125" style="5"/>
  </cols>
  <sheetData>
    <row r="1" spans="1:20" x14ac:dyDescent="0.2">
      <c r="A1" s="5" t="s">
        <v>19570</v>
      </c>
    </row>
    <row r="2" spans="1:20" x14ac:dyDescent="0.2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x14ac:dyDescent="0.2">
      <c r="B3" s="44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x14ac:dyDescent="0.2">
      <c r="B4" s="6"/>
      <c r="C4" s="78"/>
      <c r="D4" s="78"/>
      <c r="E4" s="78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x14ac:dyDescent="0.2">
      <c r="B5" s="46"/>
      <c r="C5" s="45"/>
      <c r="D5" s="45"/>
      <c r="E5" s="45"/>
      <c r="F5" s="6"/>
      <c r="G5" s="48"/>
      <c r="H5" s="6"/>
      <c r="I5" s="6"/>
      <c r="J5" s="6"/>
      <c r="K5" s="6"/>
      <c r="L5" s="48"/>
      <c r="M5" s="6"/>
      <c r="N5" s="6"/>
      <c r="O5" s="6"/>
      <c r="P5" s="6"/>
      <c r="Q5" s="6"/>
      <c r="R5" s="6"/>
      <c r="S5" s="6"/>
      <c r="T5" s="6"/>
    </row>
    <row r="6" spans="1:20" ht="16" x14ac:dyDescent="0.2">
      <c r="B6" s="46"/>
      <c r="C6" s="45"/>
      <c r="D6" s="45"/>
      <c r="E6" s="45"/>
      <c r="F6" s="6"/>
      <c r="G6" s="48"/>
      <c r="H6" s="6"/>
      <c r="I6" s="6"/>
      <c r="J6" s="6"/>
      <c r="K6" s="6"/>
      <c r="L6" s="48"/>
      <c r="M6" s="6"/>
      <c r="N6" s="6"/>
      <c r="O6" s="6"/>
      <c r="P6" s="6"/>
      <c r="Q6" s="1"/>
      <c r="R6" s="1"/>
      <c r="S6" s="1"/>
      <c r="T6" s="1"/>
    </row>
    <row r="7" spans="1:20" ht="16" x14ac:dyDescent="0.2">
      <c r="B7" s="46"/>
      <c r="C7" s="45"/>
      <c r="D7" s="45"/>
      <c r="E7" s="45"/>
      <c r="F7" s="6"/>
      <c r="G7" s="48"/>
      <c r="H7" s="6"/>
      <c r="I7" s="6"/>
      <c r="J7" s="6"/>
      <c r="K7" s="6"/>
      <c r="L7" s="48"/>
      <c r="M7" s="6"/>
      <c r="N7" s="6"/>
      <c r="O7" s="6"/>
      <c r="P7" s="6"/>
      <c r="Q7" s="1"/>
      <c r="R7" s="1"/>
      <c r="S7" s="1"/>
      <c r="T7" s="1"/>
    </row>
    <row r="8" spans="1:20" ht="16" x14ac:dyDescent="0.2">
      <c r="B8" s="46"/>
      <c r="C8" s="45"/>
      <c r="D8" s="45"/>
      <c r="E8" s="45"/>
      <c r="F8" s="6"/>
      <c r="G8" s="48"/>
      <c r="H8" s="6"/>
      <c r="I8" s="6"/>
      <c r="J8" s="6"/>
      <c r="K8" s="6"/>
      <c r="L8" s="48"/>
      <c r="M8" s="6"/>
      <c r="N8" s="6"/>
      <c r="O8" s="6"/>
      <c r="P8" s="6"/>
      <c r="Q8" s="1"/>
      <c r="R8" s="1"/>
      <c r="S8" s="1"/>
      <c r="T8" s="1"/>
    </row>
    <row r="9" spans="1:20" ht="16" x14ac:dyDescent="0.2">
      <c r="B9" s="46"/>
      <c r="C9" s="45"/>
      <c r="D9" s="45"/>
      <c r="E9" s="45"/>
      <c r="F9" s="6"/>
      <c r="G9" s="48"/>
      <c r="H9" s="6"/>
      <c r="I9" s="6"/>
      <c r="J9" s="6"/>
      <c r="K9" s="6"/>
      <c r="L9" s="48"/>
      <c r="M9" s="6"/>
      <c r="N9" s="6"/>
      <c r="O9" s="6"/>
      <c r="P9" s="6"/>
      <c r="Q9" s="1"/>
      <c r="R9" s="1"/>
      <c r="S9" s="1"/>
      <c r="T9" s="1"/>
    </row>
    <row r="10" spans="1:20" ht="16" x14ac:dyDescent="0.2">
      <c r="B10" s="46"/>
      <c r="C10" s="45"/>
      <c r="D10" s="45"/>
      <c r="E10" s="45"/>
      <c r="F10" s="6"/>
      <c r="G10" s="48"/>
      <c r="H10" s="6"/>
      <c r="I10" s="6"/>
      <c r="J10" s="6"/>
      <c r="K10" s="6"/>
      <c r="L10" s="48"/>
      <c r="M10" s="6"/>
      <c r="N10" s="6"/>
      <c r="O10" s="6"/>
      <c r="P10" s="6"/>
      <c r="Q10" s="1"/>
      <c r="R10" s="1"/>
      <c r="S10" s="1"/>
      <c r="T10" s="1"/>
    </row>
    <row r="11" spans="1:20" ht="16" x14ac:dyDescent="0.2">
      <c r="B11" s="46"/>
      <c r="C11" s="45"/>
      <c r="D11" s="45"/>
      <c r="E11" s="45"/>
      <c r="F11" s="6"/>
      <c r="G11" s="48"/>
      <c r="H11" s="6"/>
      <c r="I11" s="6"/>
      <c r="J11" s="6"/>
      <c r="K11" s="6"/>
      <c r="L11" s="48"/>
      <c r="M11" s="6"/>
      <c r="N11" s="6"/>
      <c r="O11" s="6"/>
      <c r="P11" s="6"/>
      <c r="Q11" s="1"/>
      <c r="R11" s="1"/>
      <c r="S11" s="1"/>
      <c r="T11" s="1"/>
    </row>
    <row r="12" spans="1:20" ht="16" x14ac:dyDescent="0.2">
      <c r="B12" s="46"/>
      <c r="C12" s="45"/>
      <c r="D12" s="45"/>
      <c r="E12" s="45"/>
      <c r="F12" s="6"/>
      <c r="G12" s="48"/>
      <c r="H12" s="6"/>
      <c r="I12" s="6"/>
      <c r="J12" s="6"/>
      <c r="K12" s="6"/>
      <c r="L12" s="48"/>
      <c r="M12" s="6"/>
      <c r="N12" s="6"/>
      <c r="O12" s="6"/>
      <c r="P12" s="6"/>
      <c r="Q12" s="1"/>
      <c r="R12" s="1"/>
      <c r="S12" s="1"/>
      <c r="T12" s="1"/>
    </row>
    <row r="13" spans="1:20" ht="16" x14ac:dyDescent="0.2">
      <c r="B13" s="46"/>
      <c r="C13" s="45"/>
      <c r="D13" s="45"/>
      <c r="E13" s="45"/>
      <c r="F13" s="6"/>
      <c r="G13" s="48"/>
      <c r="H13" s="6"/>
      <c r="I13" s="6"/>
      <c r="J13" s="6"/>
      <c r="K13" s="6"/>
      <c r="L13" s="48"/>
      <c r="M13" s="6"/>
      <c r="N13" s="6"/>
      <c r="O13" s="6"/>
      <c r="P13" s="6"/>
      <c r="Q13" s="1"/>
      <c r="R13" s="1"/>
      <c r="S13" s="1"/>
      <c r="T13" s="1"/>
    </row>
    <row r="14" spans="1:20" ht="16" x14ac:dyDescent="0.2">
      <c r="B14" s="6"/>
      <c r="C14" s="6"/>
      <c r="D14" s="6"/>
      <c r="E14" s="6"/>
      <c r="F14" s="6"/>
      <c r="G14" s="48"/>
      <c r="H14" s="6"/>
      <c r="I14" s="6"/>
      <c r="J14" s="6"/>
      <c r="K14" s="6"/>
      <c r="L14" s="48"/>
      <c r="M14" s="6"/>
      <c r="N14" s="6"/>
      <c r="O14" s="6"/>
      <c r="P14" s="6"/>
      <c r="Q14" s="1"/>
      <c r="R14" s="1"/>
      <c r="S14" s="1"/>
      <c r="T14" s="1"/>
    </row>
    <row r="15" spans="1:20" ht="16" x14ac:dyDescent="0.2">
      <c r="B15" s="6" t="s">
        <v>19518</v>
      </c>
      <c r="C15" s="6"/>
      <c r="D15" s="6"/>
      <c r="E15" s="6"/>
      <c r="F15" s="6"/>
      <c r="G15" s="48"/>
      <c r="H15" s="6"/>
      <c r="I15" s="6"/>
      <c r="J15" s="6"/>
      <c r="K15" s="6"/>
      <c r="L15" s="48"/>
      <c r="M15" s="6"/>
      <c r="N15" s="6"/>
      <c r="O15" s="6"/>
      <c r="P15" s="6"/>
      <c r="Q15" s="1"/>
      <c r="R15" s="1"/>
      <c r="S15" s="1"/>
      <c r="T15" s="1"/>
    </row>
    <row r="16" spans="1:20" ht="16" x14ac:dyDescent="0.2">
      <c r="B16" s="4" t="s">
        <v>17624</v>
      </c>
      <c r="C16" s="6" t="s">
        <v>19521</v>
      </c>
      <c r="D16" s="6" t="s">
        <v>19523</v>
      </c>
      <c r="E16" s="6" t="s">
        <v>19524</v>
      </c>
      <c r="F16" s="6"/>
      <c r="G16" s="48" t="s">
        <v>17</v>
      </c>
      <c r="H16" s="6" t="s">
        <v>2</v>
      </c>
      <c r="I16" s="6"/>
      <c r="J16" s="6"/>
      <c r="K16" s="6"/>
      <c r="L16" s="48"/>
      <c r="M16" s="6"/>
      <c r="N16" s="6"/>
      <c r="O16" s="6"/>
      <c r="P16" s="6"/>
      <c r="Q16" s="1"/>
      <c r="R16" s="1"/>
      <c r="S16" s="1"/>
      <c r="T16" s="1"/>
    </row>
    <row r="17" spans="2:20" ht="16" x14ac:dyDescent="0.2">
      <c r="B17" s="5">
        <v>0</v>
      </c>
      <c r="C17" s="47">
        <v>0.63</v>
      </c>
      <c r="D17" s="47">
        <v>0.62</v>
      </c>
      <c r="E17" s="47">
        <v>0.57999999999999996</v>
      </c>
      <c r="G17" s="48">
        <v>0.61</v>
      </c>
      <c r="H17" s="6">
        <v>2.6286879999999999E-2</v>
      </c>
      <c r="I17" s="6"/>
      <c r="J17" s="6">
        <v>100</v>
      </c>
      <c r="K17" s="6">
        <v>4.3306225500000002</v>
      </c>
      <c r="L17" s="48"/>
      <c r="M17" s="6"/>
      <c r="N17" s="6"/>
      <c r="O17" s="6"/>
      <c r="P17" s="6"/>
      <c r="Q17" s="1"/>
      <c r="R17" s="1"/>
      <c r="S17" s="1"/>
      <c r="T17" s="1"/>
    </row>
    <row r="18" spans="2:20" ht="16" x14ac:dyDescent="0.2">
      <c r="B18" s="5">
        <v>2</v>
      </c>
      <c r="C18" s="47">
        <v>0.34</v>
      </c>
      <c r="D18" s="47">
        <v>0.31</v>
      </c>
      <c r="E18" s="47">
        <v>0.28000000000000003</v>
      </c>
      <c r="G18" s="48">
        <v>0.31</v>
      </c>
      <c r="H18" s="6">
        <v>3.050137E-2</v>
      </c>
      <c r="I18" s="6"/>
      <c r="J18" s="6">
        <v>51.345414599999998</v>
      </c>
      <c r="K18" s="6">
        <v>5.0249367500000002</v>
      </c>
      <c r="L18" s="48"/>
      <c r="M18" s="6"/>
      <c r="N18" s="6"/>
      <c r="O18" s="6"/>
      <c r="P18" s="6"/>
      <c r="Q18" s="1"/>
      <c r="R18" s="1"/>
      <c r="S18" s="1"/>
      <c r="T18" s="1"/>
    </row>
    <row r="19" spans="2:20" ht="16" x14ac:dyDescent="0.2">
      <c r="B19" s="5">
        <v>4</v>
      </c>
      <c r="C19" s="47">
        <v>0.24</v>
      </c>
      <c r="D19" s="47">
        <v>0.23</v>
      </c>
      <c r="E19" s="47">
        <v>0.21</v>
      </c>
      <c r="G19" s="48">
        <v>0.23</v>
      </c>
      <c r="H19" s="6">
        <v>1.6041610000000001E-2</v>
      </c>
      <c r="I19" s="6"/>
      <c r="J19" s="6">
        <v>37.342119699999998</v>
      </c>
      <c r="K19" s="6">
        <v>2.6427697800000001</v>
      </c>
      <c r="L19" s="48"/>
      <c r="M19" s="6"/>
      <c r="N19" s="6"/>
      <c r="O19" s="6"/>
      <c r="P19" s="6"/>
      <c r="Q19" s="1"/>
      <c r="R19" s="1"/>
      <c r="S19" s="1"/>
      <c r="T19" s="1"/>
    </row>
    <row r="20" spans="2:20" ht="16" x14ac:dyDescent="0.2">
      <c r="B20" s="5">
        <v>6</v>
      </c>
      <c r="C20" s="47">
        <v>0.18</v>
      </c>
      <c r="D20" s="47">
        <v>0.17</v>
      </c>
      <c r="E20" s="47">
        <v>0.16</v>
      </c>
      <c r="G20" s="48">
        <v>0.17</v>
      </c>
      <c r="H20" s="6">
        <v>1.0535650000000001E-2</v>
      </c>
      <c r="I20" s="6"/>
      <c r="J20" s="6">
        <v>28.0065898</v>
      </c>
      <c r="K20" s="6">
        <v>1.73569255</v>
      </c>
      <c r="L20" s="48"/>
      <c r="M20" s="6"/>
      <c r="N20" s="6"/>
      <c r="O20" s="6"/>
      <c r="P20" s="6"/>
      <c r="Q20" s="1"/>
      <c r="R20" s="1"/>
      <c r="S20" s="1"/>
      <c r="T20" s="1"/>
    </row>
    <row r="21" spans="2:20" ht="16" x14ac:dyDescent="0.2">
      <c r="B21" s="5">
        <v>8</v>
      </c>
      <c r="C21" s="47">
        <v>0.2</v>
      </c>
      <c r="D21" s="47">
        <v>0.19</v>
      </c>
      <c r="E21" s="47">
        <v>0.18</v>
      </c>
      <c r="G21" s="48">
        <v>0.19</v>
      </c>
      <c r="H21" s="6">
        <v>1.3868429999999999E-2</v>
      </c>
      <c r="I21" s="6"/>
      <c r="J21" s="6">
        <v>31.081823199999999</v>
      </c>
      <c r="K21" s="6">
        <v>2.2847494899999998</v>
      </c>
      <c r="L21" s="48"/>
      <c r="M21" s="6"/>
      <c r="N21" s="6"/>
      <c r="O21" s="6"/>
      <c r="P21" s="6"/>
      <c r="Q21" s="1"/>
      <c r="R21" s="1"/>
      <c r="S21" s="1"/>
      <c r="T21" s="1"/>
    </row>
    <row r="22" spans="2:20" ht="16" x14ac:dyDescent="0.2">
      <c r="B22" s="5">
        <v>12</v>
      </c>
      <c r="C22" s="47">
        <v>0.09</v>
      </c>
      <c r="D22" s="47">
        <v>0.09</v>
      </c>
      <c r="E22" s="47">
        <v>7.0000000000000007E-2</v>
      </c>
      <c r="G22" s="48">
        <v>0.08</v>
      </c>
      <c r="H22" s="6">
        <v>9.4516300000000008E-3</v>
      </c>
      <c r="I22" s="6"/>
      <c r="J22" s="6">
        <v>13.94838</v>
      </c>
      <c r="K22" s="6">
        <v>1.5571056400000001</v>
      </c>
      <c r="L22" s="48"/>
      <c r="M22" s="6"/>
      <c r="N22" s="6"/>
      <c r="O22" s="6"/>
      <c r="P22" s="6"/>
      <c r="Q22" s="1"/>
      <c r="R22" s="1"/>
      <c r="S22" s="1"/>
      <c r="T22" s="1"/>
    </row>
    <row r="23" spans="2:20" ht="16" x14ac:dyDescent="0.2">
      <c r="B23" s="5">
        <v>16</v>
      </c>
      <c r="C23" s="47">
        <v>7.0000000000000007E-2</v>
      </c>
      <c r="D23" s="47">
        <v>0.09</v>
      </c>
      <c r="E23" s="47">
        <v>7.0000000000000007E-2</v>
      </c>
      <c r="G23" s="48">
        <v>7.0000000000000007E-2</v>
      </c>
      <c r="H23" s="6">
        <v>1.270171E-2</v>
      </c>
      <c r="I23" s="6"/>
      <c r="J23" s="6">
        <v>12.081274000000001</v>
      </c>
      <c r="K23" s="6">
        <v>2.09253804</v>
      </c>
      <c r="L23" s="48"/>
      <c r="M23" s="6"/>
      <c r="N23" s="6"/>
      <c r="O23" s="6"/>
      <c r="P23" s="6"/>
      <c r="Q23" s="1"/>
      <c r="R23" s="1"/>
      <c r="S23" s="1"/>
      <c r="T23" s="1"/>
    </row>
    <row r="24" spans="2:20" ht="16" x14ac:dyDescent="0.2">
      <c r="B24" s="5">
        <v>20</v>
      </c>
      <c r="C24" s="47">
        <v>0.05</v>
      </c>
      <c r="D24" s="47">
        <v>0.05</v>
      </c>
      <c r="E24" s="47">
        <v>0.04</v>
      </c>
      <c r="G24" s="48">
        <v>0.04</v>
      </c>
      <c r="H24" s="6">
        <v>3.21455E-3</v>
      </c>
      <c r="I24" s="6"/>
      <c r="J24" s="6">
        <v>7.3585941799999999</v>
      </c>
      <c r="K24" s="6">
        <v>0.52957993999999997</v>
      </c>
      <c r="L24" s="48"/>
      <c r="M24" s="6"/>
      <c r="N24" s="6"/>
      <c r="O24" s="6"/>
      <c r="P24" s="6"/>
      <c r="Q24" s="1"/>
      <c r="R24" s="1"/>
      <c r="S24" s="1"/>
      <c r="T24" s="1"/>
    </row>
    <row r="25" spans="2:20" ht="16" x14ac:dyDescent="0.2">
      <c r="C25" s="47"/>
      <c r="D25" s="47"/>
      <c r="E25" s="47"/>
      <c r="G25" s="48"/>
      <c r="H25" s="6"/>
      <c r="I25" s="6"/>
      <c r="J25" s="6"/>
      <c r="K25" s="6"/>
      <c r="L25" s="48"/>
      <c r="M25" s="6"/>
      <c r="N25" s="6"/>
      <c r="O25" s="6"/>
      <c r="P25" s="6"/>
      <c r="Q25" s="1"/>
      <c r="R25" s="1"/>
      <c r="S25" s="1"/>
      <c r="T25" s="1"/>
    </row>
    <row r="26" spans="2:20" ht="16" x14ac:dyDescent="0.2">
      <c r="G26" s="48"/>
      <c r="H26" s="6"/>
      <c r="I26" s="6"/>
      <c r="J26" s="6"/>
      <c r="K26" s="6"/>
      <c r="L26" s="48"/>
      <c r="M26" s="6"/>
      <c r="N26" s="6"/>
      <c r="O26" s="6"/>
      <c r="P26" s="6"/>
      <c r="Q26" s="1"/>
      <c r="R26" s="1"/>
      <c r="S26" s="1"/>
      <c r="T26" s="1"/>
    </row>
    <row r="27" spans="2:20" x14ac:dyDescent="0.2">
      <c r="B27" s="5" t="s">
        <v>19519</v>
      </c>
      <c r="G27" s="48"/>
      <c r="H27" s="6"/>
      <c r="I27" s="6"/>
      <c r="J27" s="6"/>
      <c r="K27" s="6"/>
      <c r="L27" s="48"/>
      <c r="M27" s="6"/>
      <c r="N27" s="6"/>
      <c r="O27" s="6"/>
      <c r="P27" s="6"/>
      <c r="Q27" s="6"/>
      <c r="R27" s="6"/>
      <c r="S27" s="6"/>
      <c r="T27" s="6"/>
    </row>
    <row r="28" spans="2:20" x14ac:dyDescent="0.2">
      <c r="B28" s="5" t="s">
        <v>19522</v>
      </c>
      <c r="G28" s="48"/>
      <c r="H28" s="6"/>
      <c r="I28" s="6"/>
      <c r="J28" s="6"/>
      <c r="K28" s="6"/>
      <c r="L28" s="48"/>
      <c r="M28" s="6"/>
      <c r="N28" s="6"/>
      <c r="O28" s="6"/>
      <c r="P28" s="6"/>
      <c r="Q28" s="6"/>
      <c r="R28" s="6"/>
      <c r="S28" s="6"/>
      <c r="T28" s="6"/>
    </row>
    <row r="29" spans="2:20" x14ac:dyDescent="0.2">
      <c r="B29" s="5">
        <v>0</v>
      </c>
      <c r="C29" s="47">
        <v>0.97</v>
      </c>
      <c r="D29" s="47">
        <v>0.93</v>
      </c>
      <c r="E29" s="47">
        <v>1.01</v>
      </c>
      <c r="G29" s="48">
        <v>0.97</v>
      </c>
      <c r="H29" s="6">
        <v>4.1016259999999999E-2</v>
      </c>
      <c r="I29" s="6"/>
      <c r="J29" s="6">
        <v>100</v>
      </c>
      <c r="K29" s="6">
        <v>4.2248504999999996</v>
      </c>
      <c r="L29" s="48"/>
      <c r="M29" s="6"/>
      <c r="N29" s="6"/>
      <c r="O29" s="6"/>
      <c r="P29" s="6"/>
      <c r="Q29" s="6"/>
      <c r="R29" s="6"/>
      <c r="S29" s="6"/>
      <c r="T29" s="6"/>
    </row>
    <row r="30" spans="2:20" x14ac:dyDescent="0.2">
      <c r="B30" s="5">
        <v>2</v>
      </c>
      <c r="C30" s="47">
        <v>0.74</v>
      </c>
      <c r="D30" s="47">
        <v>0.75</v>
      </c>
      <c r="E30" s="47">
        <v>0.74</v>
      </c>
      <c r="G30" s="48">
        <v>0.74</v>
      </c>
      <c r="H30" s="6">
        <v>6.8068599999999996E-3</v>
      </c>
      <c r="I30" s="6"/>
      <c r="J30" s="6">
        <v>76.618025799999998</v>
      </c>
      <c r="K30" s="6">
        <v>0.70113572000000002</v>
      </c>
      <c r="L30" s="48"/>
      <c r="M30" s="6"/>
      <c r="N30" s="6"/>
      <c r="O30" s="6"/>
      <c r="P30" s="6"/>
      <c r="Q30" s="6"/>
      <c r="R30" s="6"/>
      <c r="S30" s="6"/>
      <c r="T30" s="6"/>
    </row>
    <row r="31" spans="2:20" x14ac:dyDescent="0.2">
      <c r="B31" s="5">
        <v>4</v>
      </c>
      <c r="C31" s="47">
        <v>0.46</v>
      </c>
      <c r="D31" s="47">
        <v>0.46</v>
      </c>
      <c r="E31" s="47">
        <v>0.48</v>
      </c>
      <c r="G31" s="48">
        <v>0.47</v>
      </c>
      <c r="H31" s="6">
        <v>8.1853499999999992E-3</v>
      </c>
      <c r="I31" s="6"/>
      <c r="J31" s="6">
        <v>48.051502200000002</v>
      </c>
      <c r="K31" s="6">
        <v>0.84312646999999996</v>
      </c>
      <c r="L31" s="48"/>
      <c r="M31" s="6"/>
      <c r="N31" s="6"/>
      <c r="O31" s="6"/>
      <c r="P31" s="6"/>
      <c r="Q31" s="6"/>
      <c r="R31" s="6"/>
      <c r="S31" s="6"/>
      <c r="T31" s="6"/>
    </row>
    <row r="32" spans="2:20" x14ac:dyDescent="0.2">
      <c r="B32" s="5">
        <v>6</v>
      </c>
      <c r="C32" s="47">
        <v>0.36</v>
      </c>
      <c r="D32" s="47">
        <v>0.35</v>
      </c>
      <c r="E32" s="47">
        <v>0.34</v>
      </c>
      <c r="G32" s="48">
        <v>0.35</v>
      </c>
      <c r="H32" s="6">
        <v>8.9628899999999994E-3</v>
      </c>
      <c r="I32" s="6"/>
      <c r="J32" s="6">
        <v>36.034334800000003</v>
      </c>
      <c r="K32" s="6">
        <v>0.92321576999999999</v>
      </c>
      <c r="L32" s="48"/>
      <c r="M32" s="6"/>
      <c r="N32" s="6"/>
      <c r="O32" s="6"/>
      <c r="P32" s="6"/>
      <c r="Q32" s="6"/>
      <c r="R32" s="6"/>
      <c r="S32" s="6"/>
      <c r="T32" s="6"/>
    </row>
    <row r="33" spans="2:20" x14ac:dyDescent="0.2">
      <c r="B33" s="5">
        <v>8</v>
      </c>
      <c r="C33" s="47">
        <v>0.22</v>
      </c>
      <c r="D33" s="47">
        <v>0.23</v>
      </c>
      <c r="E33" s="47">
        <v>0.17</v>
      </c>
      <c r="G33" s="48">
        <v>0.21</v>
      </c>
      <c r="H33" s="6">
        <v>3.0049960000000001E-2</v>
      </c>
      <c r="I33" s="6"/>
      <c r="J33" s="6">
        <v>21.167382</v>
      </c>
      <c r="K33" s="6">
        <v>3.0952746900000001</v>
      </c>
      <c r="L33" s="48"/>
      <c r="M33" s="6"/>
      <c r="N33" s="6"/>
      <c r="O33" s="6"/>
      <c r="P33" s="6"/>
      <c r="Q33" s="6"/>
      <c r="R33" s="6"/>
      <c r="S33" s="6"/>
      <c r="T33" s="6"/>
    </row>
    <row r="34" spans="2:20" x14ac:dyDescent="0.2">
      <c r="B34" s="5">
        <v>12</v>
      </c>
      <c r="C34" s="47">
        <v>0.09</v>
      </c>
      <c r="D34" s="47">
        <v>0.11</v>
      </c>
      <c r="E34" s="47">
        <v>0.1</v>
      </c>
      <c r="G34" s="48">
        <v>0.1</v>
      </c>
      <c r="H34" s="6">
        <v>1.001665E-2</v>
      </c>
      <c r="I34" s="6"/>
      <c r="J34" s="6">
        <v>10.2832618</v>
      </c>
      <c r="K34" s="6">
        <v>1.0317582300000001</v>
      </c>
      <c r="L34" s="48"/>
      <c r="M34" s="6"/>
      <c r="N34" s="6"/>
      <c r="O34" s="6"/>
      <c r="P34" s="6"/>
      <c r="Q34" s="6"/>
      <c r="R34" s="6"/>
      <c r="S34" s="6"/>
      <c r="T34" s="6"/>
    </row>
    <row r="35" spans="2:20" x14ac:dyDescent="0.2">
      <c r="B35" s="5">
        <v>16</v>
      </c>
      <c r="C35" s="47">
        <v>0.04</v>
      </c>
      <c r="D35" s="47">
        <v>0.06</v>
      </c>
      <c r="E35" s="47">
        <v>0.04</v>
      </c>
      <c r="G35" s="48">
        <v>0.05</v>
      </c>
      <c r="H35" s="6">
        <v>1.2124360000000001E-2</v>
      </c>
      <c r="I35" s="6"/>
      <c r="J35" s="6">
        <v>4.9957081600000004</v>
      </c>
      <c r="K35" s="6">
        <v>1.24886067</v>
      </c>
      <c r="L35" s="48"/>
      <c r="M35" s="6"/>
      <c r="N35" s="6"/>
      <c r="O35" s="6"/>
      <c r="P35" s="6"/>
      <c r="Q35" s="6"/>
      <c r="R35" s="6"/>
      <c r="S35" s="6"/>
      <c r="T35" s="6"/>
    </row>
    <row r="36" spans="2:20" x14ac:dyDescent="0.2">
      <c r="B36" s="5">
        <v>20</v>
      </c>
      <c r="C36" s="47">
        <v>0.04</v>
      </c>
      <c r="D36" s="47">
        <v>0.05</v>
      </c>
      <c r="E36" s="47">
        <v>0.04</v>
      </c>
      <c r="G36" s="48">
        <v>0.04</v>
      </c>
      <c r="H36" s="6">
        <v>2.3094000000000001E-3</v>
      </c>
      <c r="I36" s="6"/>
      <c r="J36" s="6">
        <v>4.5150214599999998</v>
      </c>
      <c r="K36" s="6">
        <v>0.23787822</v>
      </c>
      <c r="L36" s="48"/>
      <c r="M36" s="6"/>
      <c r="N36" s="6"/>
      <c r="O36" s="6"/>
      <c r="P36" s="6"/>
      <c r="Q36" s="6"/>
      <c r="R36" s="6"/>
      <c r="S36" s="6"/>
      <c r="T36" s="6"/>
    </row>
    <row r="37" spans="2:20" x14ac:dyDescent="0.2">
      <c r="C37" s="47"/>
      <c r="D37" s="47"/>
      <c r="E37" s="47"/>
      <c r="G37" s="48"/>
      <c r="H37" s="6"/>
      <c r="I37" s="6"/>
      <c r="J37" s="6"/>
      <c r="K37" s="6"/>
      <c r="L37" s="48"/>
      <c r="M37" s="6"/>
      <c r="N37" s="6"/>
      <c r="O37" s="6"/>
      <c r="P37" s="6"/>
      <c r="Q37" s="6"/>
      <c r="R37" s="6"/>
      <c r="S37" s="6"/>
      <c r="T37" s="6"/>
    </row>
    <row r="38" spans="2:20" x14ac:dyDescent="0.2">
      <c r="G38" s="48"/>
      <c r="H38" s="6"/>
      <c r="I38" s="6"/>
      <c r="J38" s="6"/>
      <c r="K38" s="6"/>
      <c r="L38" s="48"/>
      <c r="M38" s="6"/>
      <c r="N38" s="6"/>
      <c r="O38" s="6"/>
      <c r="P38" s="6"/>
      <c r="Q38" s="6"/>
      <c r="R38" s="6"/>
      <c r="S38" s="6"/>
      <c r="T38" s="6"/>
    </row>
    <row r="39" spans="2:20" x14ac:dyDescent="0.2">
      <c r="B39" s="5" t="s">
        <v>19520</v>
      </c>
      <c r="G39" s="48"/>
      <c r="H39" s="6"/>
      <c r="I39" s="6"/>
      <c r="J39" s="6"/>
      <c r="K39" s="6"/>
      <c r="L39" s="48"/>
      <c r="M39" s="6"/>
      <c r="N39" s="6"/>
      <c r="O39" s="6"/>
      <c r="P39" s="6"/>
      <c r="Q39" s="6"/>
      <c r="R39" s="6"/>
      <c r="S39" s="6"/>
      <c r="T39" s="6"/>
    </row>
    <row r="40" spans="2:20" x14ac:dyDescent="0.2">
      <c r="B40" s="5" t="s">
        <v>19522</v>
      </c>
      <c r="G40" s="48"/>
      <c r="H40" s="6"/>
      <c r="I40" s="6"/>
      <c r="J40" s="6"/>
      <c r="K40" s="6"/>
      <c r="L40" s="48"/>
      <c r="M40" s="6"/>
      <c r="N40" s="6"/>
      <c r="O40" s="6"/>
      <c r="P40" s="6"/>
      <c r="Q40" s="6"/>
      <c r="R40" s="6"/>
      <c r="S40" s="6"/>
      <c r="T40" s="6"/>
    </row>
    <row r="41" spans="2:20" x14ac:dyDescent="0.2">
      <c r="B41" s="5">
        <v>0</v>
      </c>
      <c r="C41" s="47">
        <v>1.02</v>
      </c>
      <c r="D41" s="47">
        <v>1.05</v>
      </c>
      <c r="E41" s="47">
        <v>1.06</v>
      </c>
      <c r="G41" s="48">
        <v>1.04</v>
      </c>
      <c r="H41" s="6">
        <v>1.68226E-2</v>
      </c>
      <c r="I41" s="6"/>
      <c r="J41" s="6">
        <v>100</v>
      </c>
      <c r="K41" s="6">
        <v>1.61329214</v>
      </c>
      <c r="L41" s="48"/>
      <c r="M41" s="6"/>
      <c r="N41" s="6"/>
      <c r="O41" s="6"/>
      <c r="P41" s="6"/>
      <c r="Q41" s="6"/>
      <c r="R41" s="6"/>
      <c r="S41" s="6"/>
      <c r="T41" s="6"/>
    </row>
    <row r="42" spans="2:20" x14ac:dyDescent="0.2">
      <c r="B42" s="5">
        <v>2</v>
      </c>
      <c r="C42" s="47">
        <v>1.01</v>
      </c>
      <c r="D42" s="47">
        <v>0.96</v>
      </c>
      <c r="E42" s="47">
        <v>0.94</v>
      </c>
      <c r="G42" s="48">
        <v>0.97</v>
      </c>
      <c r="H42" s="6">
        <v>3.7469990000000002E-2</v>
      </c>
      <c r="I42" s="6"/>
      <c r="J42" s="6">
        <v>92.903380499999997</v>
      </c>
      <c r="K42" s="6">
        <v>3.5933817299999999</v>
      </c>
      <c r="L42" s="48"/>
      <c r="M42" s="6"/>
      <c r="N42" s="6"/>
      <c r="O42" s="6"/>
      <c r="P42" s="6"/>
      <c r="Q42" s="6"/>
      <c r="R42" s="6"/>
      <c r="S42" s="6"/>
      <c r="T42" s="6"/>
    </row>
    <row r="43" spans="2:20" x14ac:dyDescent="0.2">
      <c r="B43" s="5">
        <v>4</v>
      </c>
      <c r="C43" s="47">
        <v>0.67</v>
      </c>
      <c r="D43" s="47">
        <v>0.6</v>
      </c>
      <c r="E43" s="47">
        <v>0.61</v>
      </c>
      <c r="G43" s="48">
        <v>0.62</v>
      </c>
      <c r="H43" s="6">
        <v>3.8574600000000001E-2</v>
      </c>
      <c r="I43" s="6"/>
      <c r="J43" s="6">
        <v>59.9136898</v>
      </c>
      <c r="K43" s="6">
        <v>3.6993146100000001</v>
      </c>
      <c r="L43" s="48"/>
      <c r="M43" s="6"/>
      <c r="N43" s="6"/>
      <c r="O43" s="6"/>
      <c r="P43" s="6"/>
      <c r="Q43" s="6"/>
      <c r="R43" s="6"/>
      <c r="S43" s="6"/>
      <c r="T43" s="6"/>
    </row>
    <row r="44" spans="2:20" x14ac:dyDescent="0.2">
      <c r="B44" s="5">
        <v>6</v>
      </c>
      <c r="C44" s="47">
        <v>0.6</v>
      </c>
      <c r="D44" s="47">
        <v>0.55000000000000004</v>
      </c>
      <c r="E44" s="47">
        <v>0.56000000000000005</v>
      </c>
      <c r="G44" s="48">
        <v>0.56999999999999995</v>
      </c>
      <c r="H44" s="6">
        <v>2.437895E-2</v>
      </c>
      <c r="I44" s="6"/>
      <c r="J44" s="6">
        <v>54.862942500000003</v>
      </c>
      <c r="K44" s="6">
        <v>2.33794799</v>
      </c>
      <c r="L44" s="48"/>
      <c r="M44" s="6"/>
      <c r="N44" s="6"/>
      <c r="O44" s="6"/>
      <c r="P44" s="6"/>
      <c r="Q44" s="6"/>
      <c r="R44" s="6"/>
      <c r="S44" s="6"/>
      <c r="T44" s="6"/>
    </row>
    <row r="45" spans="2:20" x14ac:dyDescent="0.2">
      <c r="B45" s="5">
        <v>8</v>
      </c>
      <c r="C45" s="47">
        <v>0.55000000000000004</v>
      </c>
      <c r="D45" s="47">
        <v>0.53</v>
      </c>
      <c r="E45" s="47">
        <v>0.51</v>
      </c>
      <c r="G45" s="48">
        <v>0.53</v>
      </c>
      <c r="H45" s="6">
        <v>1.8876790000000001E-2</v>
      </c>
      <c r="I45" s="6"/>
      <c r="J45" s="6">
        <v>50.931031699999998</v>
      </c>
      <c r="K45" s="6">
        <v>1.81028948</v>
      </c>
      <c r="L45" s="48"/>
      <c r="M45" s="6"/>
      <c r="N45" s="6"/>
      <c r="O45" s="6"/>
      <c r="P45" s="6"/>
      <c r="Q45" s="6"/>
      <c r="R45" s="6"/>
      <c r="S45" s="6"/>
      <c r="T45" s="6"/>
    </row>
    <row r="46" spans="2:20" x14ac:dyDescent="0.2">
      <c r="B46" s="5">
        <v>12</v>
      </c>
      <c r="C46" s="47">
        <v>0.4</v>
      </c>
      <c r="D46" s="47">
        <v>0.36</v>
      </c>
      <c r="E46" s="47">
        <v>0.34</v>
      </c>
      <c r="G46" s="48">
        <v>0.37</v>
      </c>
      <c r="H46" s="6">
        <v>2.8711210000000001E-2</v>
      </c>
      <c r="I46" s="6"/>
      <c r="J46" s="6">
        <v>35.011587900000002</v>
      </c>
      <c r="K46" s="6">
        <v>2.7534122000000001</v>
      </c>
      <c r="L46" s="48"/>
      <c r="M46" s="6"/>
      <c r="N46" s="6"/>
      <c r="O46" s="6"/>
      <c r="P46" s="6"/>
      <c r="Q46" s="6"/>
      <c r="R46" s="6"/>
      <c r="S46" s="6"/>
      <c r="T46" s="6"/>
    </row>
    <row r="47" spans="2:20" x14ac:dyDescent="0.2">
      <c r="B47" s="5">
        <v>16</v>
      </c>
      <c r="C47" s="47">
        <v>0.24</v>
      </c>
      <c r="D47" s="47">
        <v>0.23</v>
      </c>
      <c r="E47" s="47">
        <v>0.23</v>
      </c>
      <c r="G47" s="48">
        <v>0.23</v>
      </c>
      <c r="H47" s="6">
        <v>4.5092500000000002E-3</v>
      </c>
      <c r="I47" s="6"/>
      <c r="J47" s="6">
        <v>22.480620200000001</v>
      </c>
      <c r="K47" s="6">
        <v>0.43243823999999997</v>
      </c>
      <c r="L47" s="48"/>
      <c r="M47" s="6"/>
      <c r="N47" s="6"/>
      <c r="O47" s="6"/>
      <c r="P47" s="6"/>
      <c r="Q47" s="6"/>
      <c r="R47" s="6"/>
      <c r="S47" s="6"/>
      <c r="T47" s="6"/>
    </row>
    <row r="48" spans="2:20" x14ac:dyDescent="0.2">
      <c r="B48" s="5">
        <v>20</v>
      </c>
      <c r="C48" s="47">
        <v>0.2</v>
      </c>
      <c r="D48" s="47">
        <v>0.17</v>
      </c>
      <c r="E48" s="47">
        <v>0.17</v>
      </c>
      <c r="G48" s="48">
        <v>0.18</v>
      </c>
      <c r="H48" s="6">
        <v>1.6522709999999999E-2</v>
      </c>
      <c r="I48" s="6"/>
      <c r="J48" s="6">
        <v>17.2380724</v>
      </c>
      <c r="K48" s="6">
        <v>1.5845324000000001</v>
      </c>
      <c r="L48" s="48"/>
      <c r="M48" s="6"/>
      <c r="N48" s="6"/>
      <c r="O48" s="6"/>
      <c r="P48" s="6"/>
      <c r="Q48" s="6"/>
      <c r="R48" s="6"/>
      <c r="S48" s="6"/>
      <c r="T48" s="6"/>
    </row>
    <row r="49" spans="2:20" x14ac:dyDescent="0.2">
      <c r="B49" s="46"/>
      <c r="C49" s="45"/>
      <c r="D49" s="45"/>
      <c r="E49" s="45"/>
      <c r="F49" s="6"/>
      <c r="G49" s="48"/>
      <c r="H49" s="6"/>
      <c r="I49" s="6"/>
      <c r="J49" s="6"/>
      <c r="K49" s="6"/>
      <c r="L49" s="48"/>
      <c r="M49" s="6"/>
      <c r="N49" s="6"/>
      <c r="O49" s="6"/>
      <c r="P49" s="6"/>
      <c r="Q49" s="6"/>
      <c r="R49" s="6"/>
      <c r="S49" s="6"/>
      <c r="T49" s="6"/>
    </row>
  </sheetData>
  <mergeCells count="1">
    <mergeCell ref="C4:E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E00D2-0880-6A40-B6CB-5FF48637BF3B}">
  <dimension ref="A1:V12"/>
  <sheetViews>
    <sheetView workbookViewId="0"/>
  </sheetViews>
  <sheetFormatPr baseColWidth="10" defaultRowHeight="15" x14ac:dyDescent="0.2"/>
  <sheetData>
    <row r="1" spans="1:22" x14ac:dyDescent="0.2">
      <c r="A1" t="s">
        <v>19541</v>
      </c>
    </row>
    <row r="2" spans="1:22" x14ac:dyDescent="0.2">
      <c r="B2" t="s">
        <v>19571</v>
      </c>
      <c r="N2" t="s">
        <v>19574</v>
      </c>
    </row>
    <row r="6" spans="1:22" x14ac:dyDescent="0.2">
      <c r="B6" s="4" t="s">
        <v>17624</v>
      </c>
      <c r="I6" t="s">
        <v>19572</v>
      </c>
      <c r="J6" t="s">
        <v>19573</v>
      </c>
      <c r="N6" s="4" t="s">
        <v>17624</v>
      </c>
      <c r="U6" t="s">
        <v>19572</v>
      </c>
      <c r="V6" t="s">
        <v>19573</v>
      </c>
    </row>
    <row r="7" spans="1:22" x14ac:dyDescent="0.2">
      <c r="B7">
        <v>0</v>
      </c>
      <c r="D7">
        <v>104.76104517351865</v>
      </c>
      <c r="E7">
        <v>129.00401642673404</v>
      </c>
      <c r="F7">
        <v>86.294507874904085</v>
      </c>
      <c r="G7">
        <v>79.940430524843151</v>
      </c>
      <c r="I7">
        <v>99.999999999999972</v>
      </c>
      <c r="J7">
        <v>11.008055239786403</v>
      </c>
      <c r="N7">
        <v>0</v>
      </c>
      <c r="P7">
        <v>115.71433773990312</v>
      </c>
      <c r="Q7">
        <v>93.950981463272512</v>
      </c>
      <c r="R7">
        <v>102.57474780581958</v>
      </c>
      <c r="S7">
        <v>87.759932991004774</v>
      </c>
      <c r="U7">
        <v>100</v>
      </c>
      <c r="V7">
        <v>6.0551603509574123</v>
      </c>
    </row>
    <row r="8" spans="1:22" x14ac:dyDescent="0.2">
      <c r="B8">
        <v>5.6</v>
      </c>
      <c r="D8">
        <v>115.55575612617896</v>
      </c>
      <c r="E8">
        <v>109.34608962498307</v>
      </c>
      <c r="F8">
        <v>110.86240353806581</v>
      </c>
      <c r="G8">
        <v>122.19865517396993</v>
      </c>
      <c r="I8">
        <v>114.49072611579945</v>
      </c>
      <c r="J8">
        <v>2.8893261705734696</v>
      </c>
      <c r="N8">
        <v>5.6</v>
      </c>
      <c r="P8">
        <v>109.40675188462798</v>
      </c>
      <c r="Q8">
        <v>120.68174369059325</v>
      </c>
      <c r="R8">
        <v>103.40507665974728</v>
      </c>
      <c r="S8">
        <v>119.89511635529335</v>
      </c>
      <c r="U8">
        <v>113.34717214756546</v>
      </c>
      <c r="V8">
        <v>4.1936826259344473</v>
      </c>
    </row>
    <row r="9" spans="1:22" x14ac:dyDescent="0.2">
      <c r="B9">
        <v>10</v>
      </c>
      <c r="D9">
        <v>133.02946883884653</v>
      </c>
      <c r="E9">
        <v>115.12252357958388</v>
      </c>
      <c r="F9">
        <v>115.48355070174642</v>
      </c>
      <c r="G9">
        <v>88.587030100636284</v>
      </c>
      <c r="I9">
        <v>113.05564330520329</v>
      </c>
      <c r="J9">
        <v>9.1643942652980357</v>
      </c>
      <c r="N9">
        <v>10</v>
      </c>
      <c r="P9">
        <v>124.64401471284458</v>
      </c>
      <c r="Q9">
        <v>98.860118722458921</v>
      </c>
      <c r="R9">
        <v>111.32961870424998</v>
      </c>
      <c r="S9">
        <v>135.01584180050256</v>
      </c>
      <c r="U9">
        <v>117.46239848501401</v>
      </c>
      <c r="V9">
        <v>7.8705928624512884</v>
      </c>
    </row>
    <row r="10" spans="1:22" x14ac:dyDescent="0.2">
      <c r="B10">
        <v>15</v>
      </c>
      <c r="D10">
        <v>117.90243242023554</v>
      </c>
      <c r="E10">
        <v>114.18385306196126</v>
      </c>
      <c r="F10">
        <v>121.25998465634729</v>
      </c>
      <c r="G10">
        <v>114.97811273071888</v>
      </c>
      <c r="I10">
        <v>117.08109571731573</v>
      </c>
      <c r="J10">
        <v>1.6060889138485015</v>
      </c>
      <c r="N10">
        <v>15</v>
      </c>
      <c r="P10">
        <v>114.15565024217923</v>
      </c>
      <c r="Q10">
        <v>109.58155795913909</v>
      </c>
      <c r="R10">
        <v>97.636476200881305</v>
      </c>
      <c r="S10">
        <v>94.082086019155824</v>
      </c>
      <c r="U10">
        <v>103.86394260533886</v>
      </c>
      <c r="V10">
        <v>4.7703636086737893</v>
      </c>
    </row>
    <row r="11" spans="1:22" x14ac:dyDescent="0.2">
      <c r="B11">
        <v>25</v>
      </c>
      <c r="D11">
        <v>101.43959564962317</v>
      </c>
      <c r="E11">
        <v>114.03944221309624</v>
      </c>
      <c r="F11">
        <v>116.67494020488289</v>
      </c>
      <c r="G11">
        <v>119.74367074326457</v>
      </c>
      <c r="I11">
        <v>112.97441220271671</v>
      </c>
      <c r="J11">
        <v>4.0177009441566405</v>
      </c>
      <c r="N11">
        <v>25</v>
      </c>
      <c r="P11">
        <v>67.453294001966555</v>
      </c>
      <c r="Q11">
        <v>75.115626934702632</v>
      </c>
      <c r="R11">
        <v>87.789067336756631</v>
      </c>
      <c r="S11">
        <v>92.829309151826365</v>
      </c>
      <c r="U11">
        <v>80.796824356313053</v>
      </c>
      <c r="V11">
        <v>5.802283736544994</v>
      </c>
    </row>
    <row r="12" spans="1:22" x14ac:dyDescent="0.2">
      <c r="B12">
        <v>50</v>
      </c>
      <c r="D12">
        <v>96.890653910374994</v>
      </c>
      <c r="E12">
        <v>69.741414323751073</v>
      </c>
      <c r="F12">
        <v>116.81935105374789</v>
      </c>
      <c r="G12">
        <v>132.66844171668396</v>
      </c>
      <c r="I12">
        <v>104.02996525113947</v>
      </c>
      <c r="J12">
        <v>13.572046070864413</v>
      </c>
      <c r="N12">
        <v>50</v>
      </c>
      <c r="P12">
        <v>14.283113004843578</v>
      </c>
      <c r="Q12">
        <v>25.325030044794062</v>
      </c>
      <c r="R12">
        <v>25.295895699042205</v>
      </c>
      <c r="S12">
        <v>19.731235660439207</v>
      </c>
      <c r="U12">
        <v>21.158818602279766</v>
      </c>
      <c r="V12">
        <v>2.6423796914703974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24CF1-734A-944D-8B9D-78AD9224D348}">
  <dimension ref="A1:AB57"/>
  <sheetViews>
    <sheetView workbookViewId="0"/>
  </sheetViews>
  <sheetFormatPr baseColWidth="10" defaultRowHeight="15" x14ac:dyDescent="0.2"/>
  <sheetData>
    <row r="1" spans="1:28" x14ac:dyDescent="0.2">
      <c r="A1" t="s">
        <v>19575</v>
      </c>
    </row>
    <row r="2" spans="1:28" x14ac:dyDescent="0.2">
      <c r="B2" t="s">
        <v>19566</v>
      </c>
      <c r="Q2" t="s">
        <v>19569</v>
      </c>
    </row>
    <row r="3" spans="1:28" x14ac:dyDescent="0.2">
      <c r="A3" s="51" t="s">
        <v>19542</v>
      </c>
    </row>
    <row r="4" spans="1:28" x14ac:dyDescent="0.2">
      <c r="B4" t="s">
        <v>19543</v>
      </c>
      <c r="P4" s="51" t="s">
        <v>19542</v>
      </c>
    </row>
    <row r="5" spans="1:28" ht="16" thickBot="1" x14ac:dyDescent="0.25">
      <c r="A5" s="52" t="s">
        <v>19544</v>
      </c>
      <c r="B5" s="52">
        <v>1</v>
      </c>
      <c r="C5" s="52">
        <v>2</v>
      </c>
      <c r="D5" s="52">
        <v>3</v>
      </c>
      <c r="E5" s="52">
        <v>4</v>
      </c>
      <c r="F5" s="52">
        <v>5</v>
      </c>
      <c r="G5" s="52">
        <v>6</v>
      </c>
      <c r="H5" s="52">
        <v>7</v>
      </c>
      <c r="I5" s="52">
        <v>8</v>
      </c>
      <c r="J5" s="52">
        <v>9</v>
      </c>
      <c r="K5" s="52">
        <v>10</v>
      </c>
      <c r="L5" s="52">
        <v>11</v>
      </c>
      <c r="M5" s="52">
        <v>12</v>
      </c>
      <c r="Q5" t="s">
        <v>19567</v>
      </c>
    </row>
    <row r="6" spans="1:28" x14ac:dyDescent="0.2">
      <c r="A6" s="52" t="s">
        <v>19545</v>
      </c>
      <c r="B6" s="53">
        <v>4.8799999058246613E-2</v>
      </c>
      <c r="C6" s="54">
        <v>0.64499998092651367</v>
      </c>
      <c r="D6" s="54">
        <v>0.65740001201629639</v>
      </c>
      <c r="E6" s="54">
        <v>0.70840001106262207</v>
      </c>
      <c r="F6" s="54">
        <v>0.65280002355575562</v>
      </c>
      <c r="G6" s="54">
        <v>0.77170002460479736</v>
      </c>
      <c r="H6" s="54">
        <v>0.696399986743927</v>
      </c>
      <c r="I6" s="54">
        <v>0.94340002536773682</v>
      </c>
      <c r="J6" s="54">
        <v>1.1455999612808228</v>
      </c>
      <c r="K6" s="55">
        <v>0.59809999465942398</v>
      </c>
      <c r="L6" s="56">
        <v>4.6789999008178702</v>
      </c>
      <c r="M6">
        <v>4.7699999064207077E-2</v>
      </c>
      <c r="P6" s="52" t="s">
        <v>19544</v>
      </c>
      <c r="Q6" s="52">
        <v>1</v>
      </c>
      <c r="R6" s="52">
        <v>2</v>
      </c>
      <c r="S6" s="52">
        <v>3</v>
      </c>
      <c r="T6" s="52">
        <v>4</v>
      </c>
      <c r="U6" s="52">
        <v>5</v>
      </c>
      <c r="V6" s="52">
        <v>6</v>
      </c>
      <c r="W6" s="52">
        <v>7</v>
      </c>
      <c r="X6" s="52">
        <v>8</v>
      </c>
      <c r="Y6" s="52">
        <v>9</v>
      </c>
      <c r="Z6" s="52">
        <v>10</v>
      </c>
      <c r="AA6" s="52">
        <v>11</v>
      </c>
      <c r="AB6" s="52">
        <v>12</v>
      </c>
    </row>
    <row r="7" spans="1:28" x14ac:dyDescent="0.2">
      <c r="A7" s="52" t="s">
        <v>19546</v>
      </c>
      <c r="B7" s="57">
        <v>4.7699999064207077E-2</v>
      </c>
      <c r="C7" s="58">
        <v>0.50169998407363892</v>
      </c>
      <c r="D7" s="58">
        <v>0.56410002708435059</v>
      </c>
      <c r="E7" s="58">
        <v>0.5648999810218811</v>
      </c>
      <c r="F7" s="58">
        <v>0.59719997644424438</v>
      </c>
      <c r="G7" s="58">
        <v>0.65609997510910034</v>
      </c>
      <c r="H7" s="58">
        <v>0.74730002880096436</v>
      </c>
      <c r="I7" s="58">
        <v>0.7849000096321106</v>
      </c>
      <c r="J7" s="58">
        <v>0.97680002450942993</v>
      </c>
      <c r="K7" s="59">
        <v>0.56490000486373904</v>
      </c>
      <c r="L7" s="60">
        <v>4.6714000701904297</v>
      </c>
      <c r="M7">
        <v>4.6100001782178879E-2</v>
      </c>
      <c r="P7" s="52" t="s">
        <v>19545</v>
      </c>
      <c r="Q7" s="71">
        <v>4.8099998384714127E-2</v>
      </c>
      <c r="R7" s="71">
        <v>0.51800000667572021</v>
      </c>
      <c r="S7" s="71">
        <v>0.7598000168800354</v>
      </c>
      <c r="T7" s="71">
        <v>0.71340000629425049</v>
      </c>
      <c r="U7" s="71">
        <v>0.8773999810218811</v>
      </c>
      <c r="V7" s="71">
        <v>0.91589999198913574</v>
      </c>
      <c r="W7" s="71">
        <v>0.95759999752044678</v>
      </c>
      <c r="X7" s="71">
        <v>0.89999997615814209</v>
      </c>
      <c r="Y7" s="71">
        <v>1.2274999618530273</v>
      </c>
      <c r="Z7" s="71">
        <v>0.80059999227523804</v>
      </c>
      <c r="AA7" s="71">
        <v>4.4403998851776096</v>
      </c>
      <c r="AB7" s="71">
        <v>4.6599999070167542E-2</v>
      </c>
    </row>
    <row r="8" spans="1:28" ht="16" thickBot="1" x14ac:dyDescent="0.25">
      <c r="A8" s="52" t="s">
        <v>19547</v>
      </c>
      <c r="B8" s="57">
        <v>4.830000177025795E-2</v>
      </c>
      <c r="C8" s="58">
        <v>0.46909999847412109</v>
      </c>
      <c r="D8" s="58">
        <v>0.57160001993179321</v>
      </c>
      <c r="E8" s="58">
        <v>0.61220002174377441</v>
      </c>
      <c r="F8" s="58">
        <v>0.59759998321533203</v>
      </c>
      <c r="G8" s="58">
        <v>0.64819997549057007</v>
      </c>
      <c r="H8" s="58">
        <v>0.55080002546310425</v>
      </c>
      <c r="I8" s="58">
        <v>0.78649997711181641</v>
      </c>
      <c r="J8" s="58">
        <v>1.0003999471664429</v>
      </c>
      <c r="K8" s="59">
        <v>0.56488000154495199</v>
      </c>
      <c r="L8" s="61">
        <v>4.6530001163482702</v>
      </c>
      <c r="M8">
        <v>4.6100001782178879E-2</v>
      </c>
      <c r="P8" s="52" t="s">
        <v>19546</v>
      </c>
      <c r="Q8" s="71">
        <v>4.6599999070167542E-2</v>
      </c>
      <c r="R8" s="71">
        <v>0.42269998788833618</v>
      </c>
      <c r="S8" s="71">
        <v>0.63069999217987061</v>
      </c>
      <c r="T8" s="71">
        <v>0.67839998006820679</v>
      </c>
      <c r="U8" s="71">
        <v>0.73580002784729004</v>
      </c>
      <c r="V8" s="71">
        <v>0.74169999361038208</v>
      </c>
      <c r="W8" s="71">
        <v>0.74889999628067017</v>
      </c>
      <c r="X8" s="71">
        <v>0.74940001964569092</v>
      </c>
      <c r="Y8" s="71">
        <v>1.0154000520706177</v>
      </c>
      <c r="Z8" s="71">
        <v>0.69120001792907715</v>
      </c>
      <c r="AA8" s="71">
        <v>4.4267001152038601</v>
      </c>
      <c r="AB8" s="71">
        <v>4.6999998390674591E-2</v>
      </c>
    </row>
    <row r="9" spans="1:28" ht="16" thickBot="1" x14ac:dyDescent="0.25">
      <c r="A9" s="52" t="s">
        <v>19548</v>
      </c>
      <c r="B9" s="62">
        <v>4.7499999403953552E-2</v>
      </c>
      <c r="C9" s="63">
        <v>0.48559999465942383</v>
      </c>
      <c r="D9" s="63">
        <v>0.54540002346038818</v>
      </c>
      <c r="E9" s="63">
        <v>0.63029998540878296</v>
      </c>
      <c r="F9" s="63">
        <v>0.58700001239776611</v>
      </c>
      <c r="G9" s="63">
        <v>0.67070001363754272</v>
      </c>
      <c r="H9" s="63">
        <v>0.58939999341964722</v>
      </c>
      <c r="I9" s="63">
        <v>0.78689998388290405</v>
      </c>
      <c r="J9" s="63">
        <v>1.0315999984741211</v>
      </c>
      <c r="K9" s="64">
        <v>0.71439999341964722</v>
      </c>
      <c r="L9">
        <v>4.8399999737739563E-2</v>
      </c>
      <c r="M9">
        <v>4.6799998730421066E-2</v>
      </c>
      <c r="P9" s="52" t="s">
        <v>19547</v>
      </c>
      <c r="Q9" s="71">
        <v>4.6700000762939453E-2</v>
      </c>
      <c r="R9" s="71">
        <v>0.42410001158714294</v>
      </c>
      <c r="S9" s="71">
        <v>0.6403999924659729</v>
      </c>
      <c r="T9" s="71">
        <v>0.6281999945640564</v>
      </c>
      <c r="U9" s="71">
        <v>0.67070001363754272</v>
      </c>
      <c r="V9" s="71">
        <v>0.74620002508163452</v>
      </c>
      <c r="W9" s="71">
        <v>0.80000001192092896</v>
      </c>
      <c r="X9" s="71">
        <v>0.79530000686645508</v>
      </c>
      <c r="Y9" s="71">
        <v>1.0176999568939209</v>
      </c>
      <c r="Z9" s="71">
        <v>0.65649998188018799</v>
      </c>
      <c r="AA9" s="71">
        <v>4.4425001144409197</v>
      </c>
      <c r="AB9" s="71">
        <v>4.6999998390674591E-2</v>
      </c>
    </row>
    <row r="10" spans="1:28" x14ac:dyDescent="0.2">
      <c r="A10" s="52" t="s">
        <v>19549</v>
      </c>
      <c r="B10" s="53">
        <v>5.3199999034404755E-2</v>
      </c>
      <c r="C10" s="54">
        <v>0.63129997253417969</v>
      </c>
      <c r="D10" s="54">
        <v>1.51117000102996</v>
      </c>
      <c r="E10" s="54">
        <v>1.8255700004100801</v>
      </c>
      <c r="F10" s="54">
        <v>1.9419600009918201</v>
      </c>
      <c r="G10" s="54">
        <v>2.3456000089645399</v>
      </c>
      <c r="H10" s="54">
        <v>2.9448500037193299</v>
      </c>
      <c r="I10" s="54">
        <v>3.29900002479553</v>
      </c>
      <c r="J10" s="54">
        <v>4.1370000004768297</v>
      </c>
      <c r="K10" s="55">
        <v>1.4603999137878401</v>
      </c>
      <c r="L10">
        <v>4.6700000762939453E-2</v>
      </c>
      <c r="M10">
        <v>4.6700000762939453E-2</v>
      </c>
      <c r="P10" s="52" t="s">
        <v>19548</v>
      </c>
      <c r="Q10" s="71">
        <v>4.6999998390674591E-2</v>
      </c>
      <c r="R10" s="71">
        <v>0.42800000309944153</v>
      </c>
      <c r="S10" s="71">
        <v>0.62139999866485596</v>
      </c>
      <c r="T10" s="71">
        <v>0.96139997243881226</v>
      </c>
      <c r="U10" s="71">
        <v>0.71100002527236938</v>
      </c>
      <c r="V10" s="71">
        <v>0.74330002069473267</v>
      </c>
      <c r="W10" s="71">
        <v>0.80549997091293335</v>
      </c>
      <c r="X10" s="71">
        <v>0.84340000152587891</v>
      </c>
      <c r="Y10" s="71">
        <v>0.99699997901916504</v>
      </c>
      <c r="Z10" s="71">
        <v>0.67640000581741333</v>
      </c>
      <c r="AA10" s="71">
        <v>4.9100000411272049E-2</v>
      </c>
      <c r="AB10" s="71">
        <v>4.6500001102685928E-2</v>
      </c>
    </row>
    <row r="11" spans="1:28" x14ac:dyDescent="0.2">
      <c r="A11" s="52" t="s">
        <v>19550</v>
      </c>
      <c r="B11" s="57">
        <v>5.3399998694658279E-2</v>
      </c>
      <c r="C11" s="58">
        <v>0.65600001811981201</v>
      </c>
      <c r="D11" s="58">
        <v>1.54700999259948</v>
      </c>
      <c r="E11" s="58">
        <v>1.7251090002059899</v>
      </c>
      <c r="F11" s="58">
        <v>1.95142999887466</v>
      </c>
      <c r="G11" s="58">
        <v>2.58570003509521</v>
      </c>
      <c r="H11" s="58">
        <v>2.93401999473571</v>
      </c>
      <c r="I11" s="58">
        <v>3.2066999673843402</v>
      </c>
      <c r="J11" s="58">
        <v>4.2811000347137496</v>
      </c>
      <c r="K11" s="59">
        <v>1.5937399983406</v>
      </c>
      <c r="L11">
        <v>4.6999998390674591E-2</v>
      </c>
      <c r="M11">
        <v>4.7100000083446503E-2</v>
      </c>
      <c r="P11" s="52" t="s">
        <v>19549</v>
      </c>
      <c r="Q11" s="71">
        <v>5.7100001722574234E-2</v>
      </c>
      <c r="R11" s="71">
        <v>0.68550002574920654</v>
      </c>
      <c r="S11" s="71">
        <v>1.5104999542236299</v>
      </c>
      <c r="T11" s="71">
        <v>1.7725000381469727</v>
      </c>
      <c r="U11" s="71">
        <v>1.9878000497818</v>
      </c>
      <c r="V11" s="71">
        <v>2.4867000579834002</v>
      </c>
      <c r="W11" s="71">
        <v>2.7512000322341899</v>
      </c>
      <c r="X11" s="71">
        <v>3.2882999420166001</v>
      </c>
      <c r="Y11" s="71">
        <v>4.3020000457763699</v>
      </c>
      <c r="Z11" s="71">
        <v>1.4836000204086304</v>
      </c>
      <c r="AA11" s="71">
        <v>4.8000000417232513E-2</v>
      </c>
      <c r="AB11" s="71">
        <v>4.7600001096725464E-2</v>
      </c>
    </row>
    <row r="12" spans="1:28" x14ac:dyDescent="0.2">
      <c r="A12" s="52" t="s">
        <v>19551</v>
      </c>
      <c r="B12" s="57">
        <v>5.299999937415123E-2</v>
      </c>
      <c r="C12" s="58">
        <v>0.6753000020980835</v>
      </c>
      <c r="D12" s="58">
        <v>1.51007999897003</v>
      </c>
      <c r="E12" s="58">
        <v>1.7267970001697499</v>
      </c>
      <c r="F12" s="58">
        <v>1.96373000144958</v>
      </c>
      <c r="G12" s="58">
        <v>2.6184999942779501</v>
      </c>
      <c r="H12" s="58">
        <v>2.9535300016403201</v>
      </c>
      <c r="I12" s="58">
        <v>3.2217999696731598</v>
      </c>
      <c r="J12" s="58">
        <v>4.0009999275207999</v>
      </c>
      <c r="K12" s="59">
        <v>1.4541999340057401</v>
      </c>
      <c r="L12">
        <v>4.6999998390674591E-2</v>
      </c>
      <c r="M12">
        <v>5.1399998366832733E-2</v>
      </c>
      <c r="P12" s="52" t="s">
        <v>19550</v>
      </c>
      <c r="Q12" s="71">
        <v>5.4499998688697815E-2</v>
      </c>
      <c r="R12" s="71">
        <v>0.65100002288818359</v>
      </c>
      <c r="S12" s="71">
        <v>1.5298999547958374</v>
      </c>
      <c r="T12" s="71">
        <v>1.6243000030517578</v>
      </c>
      <c r="U12" s="71">
        <v>1.9571200013160699</v>
      </c>
      <c r="V12" s="71">
        <v>2.3811000585555999</v>
      </c>
      <c r="W12" s="71">
        <v>2.7930000066757201</v>
      </c>
      <c r="X12" s="71">
        <v>3.2387000083923301</v>
      </c>
      <c r="Y12" s="71">
        <v>4.1553000211715698</v>
      </c>
      <c r="Z12" s="71">
        <v>1.3490999937057495</v>
      </c>
      <c r="AA12" s="71">
        <v>4.6799998730421066E-2</v>
      </c>
      <c r="AB12" s="71">
        <v>4.6100001782178879E-2</v>
      </c>
    </row>
    <row r="13" spans="1:28" ht="16" thickBot="1" x14ac:dyDescent="0.25">
      <c r="A13" s="52" t="s">
        <v>19552</v>
      </c>
      <c r="B13" s="62">
        <v>5.5199999362230301E-2</v>
      </c>
      <c r="C13" s="63">
        <v>0.74459999799728394</v>
      </c>
      <c r="D13" s="63">
        <v>1.5165999984741201</v>
      </c>
      <c r="E13" s="63">
        <v>1.6282319998741099</v>
      </c>
      <c r="F13" s="63">
        <v>2.0824200034141498</v>
      </c>
      <c r="G13" s="63">
        <v>2.6016000509262098</v>
      </c>
      <c r="H13" s="63">
        <v>2.95801000595092</v>
      </c>
      <c r="I13" s="63">
        <v>3.6035000085830702</v>
      </c>
      <c r="J13" s="63">
        <v>4.4627000093460101</v>
      </c>
      <c r="K13" s="64">
        <v>1.6739000797271699</v>
      </c>
      <c r="L13">
        <v>4.6199999749660492E-2</v>
      </c>
      <c r="M13">
        <v>4.6199999749660492E-2</v>
      </c>
      <c r="P13" s="52" t="s">
        <v>19551</v>
      </c>
      <c r="Q13" s="71">
        <v>5.4099999368190765E-2</v>
      </c>
      <c r="R13" s="71">
        <v>0.69050002098083496</v>
      </c>
      <c r="S13" s="71">
        <v>1.5786000490188599</v>
      </c>
      <c r="T13" s="71">
        <v>1.5855000019073486</v>
      </c>
      <c r="U13" s="71">
        <v>1.94273999929428</v>
      </c>
      <c r="V13" s="71">
        <v>2.48230004310608</v>
      </c>
      <c r="W13" s="71">
        <v>2.7349000215530399</v>
      </c>
      <c r="X13" s="71">
        <v>3.2314000368118299</v>
      </c>
      <c r="Y13" s="71">
        <v>4.1060999631881696</v>
      </c>
      <c r="Z13" s="71">
        <v>1.5981000185012799</v>
      </c>
      <c r="AA13" s="71">
        <v>4.6399999409914017E-2</v>
      </c>
      <c r="AB13" s="71">
        <v>4.6599999070167542E-2</v>
      </c>
    </row>
    <row r="14" spans="1:28" x14ac:dyDescent="0.2">
      <c r="P14" s="52" t="s">
        <v>19552</v>
      </c>
      <c r="Q14" s="71">
        <v>5.950000137090683E-2</v>
      </c>
      <c r="R14" s="71">
        <v>0.86979997158050537</v>
      </c>
      <c r="S14" s="71">
        <v>1.5585999965667701</v>
      </c>
      <c r="T14" s="71">
        <v>1.6433000564575195</v>
      </c>
      <c r="U14" s="71">
        <v>1.9709800004959099</v>
      </c>
      <c r="V14" s="71">
        <v>2.3335000276565601</v>
      </c>
      <c r="W14" s="71">
        <v>2.7894000530242899</v>
      </c>
      <c r="X14" s="71">
        <v>3.34910004138947</v>
      </c>
      <c r="Y14" s="71">
        <v>4.1506000041961704</v>
      </c>
      <c r="Z14" s="71">
        <v>1.52409996986389</v>
      </c>
      <c r="AA14" s="71">
        <v>5.1600001752376556E-2</v>
      </c>
      <c r="AB14" s="71">
        <v>4.6500001102685928E-2</v>
      </c>
    </row>
    <row r="15" spans="1:28" x14ac:dyDescent="0.2">
      <c r="A15" s="51" t="s">
        <v>19553</v>
      </c>
    </row>
    <row r="16" spans="1:28" x14ac:dyDescent="0.2">
      <c r="B16" t="s">
        <v>19554</v>
      </c>
      <c r="P16" s="51" t="s">
        <v>19553</v>
      </c>
    </row>
    <row r="17" spans="1:28" x14ac:dyDescent="0.2">
      <c r="A17" s="52" t="s">
        <v>19544</v>
      </c>
      <c r="B17" s="52">
        <v>1</v>
      </c>
      <c r="C17" s="52">
        <v>2</v>
      </c>
      <c r="D17" s="52">
        <v>3</v>
      </c>
      <c r="E17" s="52">
        <v>4</v>
      </c>
      <c r="F17" s="52">
        <v>5</v>
      </c>
      <c r="G17" s="52">
        <v>6</v>
      </c>
      <c r="H17" s="52">
        <v>7</v>
      </c>
      <c r="I17" s="52">
        <v>8</v>
      </c>
      <c r="J17" s="52">
        <v>9</v>
      </c>
      <c r="K17" s="52">
        <v>10</v>
      </c>
      <c r="L17" s="52">
        <v>11</v>
      </c>
      <c r="M17" s="52">
        <v>12</v>
      </c>
      <c r="Q17" t="s">
        <v>19568</v>
      </c>
    </row>
    <row r="18" spans="1:28" x14ac:dyDescent="0.2">
      <c r="A18" s="52" t="s">
        <v>19545</v>
      </c>
      <c r="B18">
        <v>4.3699998408555984E-2</v>
      </c>
      <c r="C18">
        <v>4.6599999070167542E-2</v>
      </c>
      <c r="D18">
        <v>5.1800001412630081E-2</v>
      </c>
      <c r="E18">
        <v>4.960000142455101E-2</v>
      </c>
      <c r="F18">
        <v>4.7400001436471939E-2</v>
      </c>
      <c r="G18">
        <v>5.299999937415123E-2</v>
      </c>
      <c r="H18">
        <v>4.8999998718500137E-2</v>
      </c>
      <c r="I18">
        <v>5.4400000721216202E-2</v>
      </c>
      <c r="J18">
        <v>6.379999965429306E-2</v>
      </c>
      <c r="K18">
        <v>5.1500000059604645E-2</v>
      </c>
      <c r="L18">
        <v>0.15899999439716339</v>
      </c>
      <c r="M18">
        <v>4.3800000101327896E-2</v>
      </c>
      <c r="P18" s="52" t="s">
        <v>19544</v>
      </c>
      <c r="Q18" s="52">
        <v>1</v>
      </c>
      <c r="R18" s="52">
        <v>2</v>
      </c>
      <c r="S18" s="52">
        <v>3</v>
      </c>
      <c r="T18" s="52">
        <v>4</v>
      </c>
      <c r="U18" s="52">
        <v>5</v>
      </c>
      <c r="V18" s="52">
        <v>6</v>
      </c>
      <c r="W18" s="52">
        <v>7</v>
      </c>
      <c r="X18" s="52">
        <v>8</v>
      </c>
      <c r="Y18" s="52">
        <v>9</v>
      </c>
      <c r="Z18" s="52">
        <v>10</v>
      </c>
      <c r="AA18" s="52">
        <v>11</v>
      </c>
      <c r="AB18" s="52">
        <v>12</v>
      </c>
    </row>
    <row r="19" spans="1:28" x14ac:dyDescent="0.2">
      <c r="A19" s="52" t="s">
        <v>19546</v>
      </c>
      <c r="B19">
        <v>3.840000182390213E-2</v>
      </c>
      <c r="C19">
        <v>4.4599998742341995E-2</v>
      </c>
      <c r="D19">
        <v>4.9199998378753662E-2</v>
      </c>
      <c r="E19">
        <v>4.6599999070167542E-2</v>
      </c>
      <c r="F19">
        <v>4.7299999743700027E-2</v>
      </c>
      <c r="G19">
        <v>4.8700001090764999E-2</v>
      </c>
      <c r="H19">
        <v>5.0200000405311584E-2</v>
      </c>
      <c r="I19">
        <v>5.2000001072883606E-2</v>
      </c>
      <c r="J19">
        <v>5.8600001037120819E-2</v>
      </c>
      <c r="K19">
        <v>4.8599999397993088E-2</v>
      </c>
      <c r="L19">
        <v>0.16279999911785126</v>
      </c>
      <c r="M19">
        <v>4.2800001800060272E-2</v>
      </c>
      <c r="P19" s="52" t="s">
        <v>19545</v>
      </c>
      <c r="Q19" s="71">
        <v>3.8600001484155655E-2</v>
      </c>
      <c r="R19" s="71">
        <v>4.5899998396635056E-2</v>
      </c>
      <c r="S19" s="71">
        <v>5.1500000059604645E-2</v>
      </c>
      <c r="T19" s="71">
        <v>5.2700001746416092E-2</v>
      </c>
      <c r="U19" s="71">
        <v>5.5100001394748688E-2</v>
      </c>
      <c r="V19" s="71">
        <v>5.7100001722574234E-2</v>
      </c>
      <c r="W19" s="71">
        <v>5.6699998676776886E-2</v>
      </c>
      <c r="X19" s="71">
        <v>5.6299999356269836E-2</v>
      </c>
      <c r="Y19" s="71">
        <v>6.289999932050705E-2</v>
      </c>
      <c r="Z19" s="71">
        <v>5.2499998360872269E-2</v>
      </c>
      <c r="AA19" s="71">
        <v>0.15629999339580536</v>
      </c>
      <c r="AB19" s="71">
        <v>4.309999942779541E-2</v>
      </c>
    </row>
    <row r="20" spans="1:28" x14ac:dyDescent="0.2">
      <c r="A20" s="52" t="s">
        <v>19547</v>
      </c>
      <c r="B20">
        <v>3.9000000804662704E-2</v>
      </c>
      <c r="C20">
        <v>4.4100001454353333E-2</v>
      </c>
      <c r="D20">
        <v>4.9100000411272049E-2</v>
      </c>
      <c r="E20">
        <v>4.6799998730421066E-2</v>
      </c>
      <c r="F20">
        <v>4.8799999058246613E-2</v>
      </c>
      <c r="G20">
        <v>4.8900000751018524E-2</v>
      </c>
      <c r="H20">
        <v>4.6799998730421066E-2</v>
      </c>
      <c r="I20">
        <v>5.1100000739097595E-2</v>
      </c>
      <c r="J20">
        <v>5.7999998331069946E-2</v>
      </c>
      <c r="K20">
        <v>4.8399999737739563E-2</v>
      </c>
      <c r="L20">
        <v>0.15199999511241913</v>
      </c>
      <c r="M20">
        <v>4.2599998414516449E-2</v>
      </c>
      <c r="P20" s="52" t="s">
        <v>19546</v>
      </c>
      <c r="Q20" s="71">
        <v>3.880000114440918E-2</v>
      </c>
      <c r="R20" s="71">
        <v>4.3400000780820847E-2</v>
      </c>
      <c r="S20" s="71">
        <v>4.9699999392032623E-2</v>
      </c>
      <c r="T20" s="71">
        <v>5.2499998360872269E-2</v>
      </c>
      <c r="U20" s="71">
        <v>5.3599998354911804E-2</v>
      </c>
      <c r="V20" s="71">
        <v>5.2099999040365219E-2</v>
      </c>
      <c r="W20" s="71">
        <v>5.1800001412630081E-2</v>
      </c>
      <c r="X20" s="71">
        <v>5.130000039935112E-2</v>
      </c>
      <c r="Y20" s="71">
        <v>5.8800000697374344E-2</v>
      </c>
      <c r="Z20" s="71">
        <v>4.8799999058246613E-2</v>
      </c>
      <c r="AA20" s="71">
        <v>0.15950000286102295</v>
      </c>
      <c r="AB20" s="71">
        <v>4.3699998408555984E-2</v>
      </c>
    </row>
    <row r="21" spans="1:28" x14ac:dyDescent="0.2">
      <c r="A21" s="52" t="s">
        <v>19548</v>
      </c>
      <c r="B21">
        <v>3.8600001484155655E-2</v>
      </c>
      <c r="C21">
        <v>4.4300001114606857E-2</v>
      </c>
      <c r="D21">
        <v>4.9300000071525574E-2</v>
      </c>
      <c r="E21">
        <v>4.7800000756978989E-2</v>
      </c>
      <c r="F21">
        <v>4.7400001436471939E-2</v>
      </c>
      <c r="G21">
        <v>4.8599999397993088E-2</v>
      </c>
      <c r="H21">
        <v>4.7100000083446503E-2</v>
      </c>
      <c r="I21">
        <v>5.1199998706579208E-2</v>
      </c>
      <c r="J21">
        <v>5.7900000363588333E-2</v>
      </c>
      <c r="K21">
        <v>4.9699999392032623E-2</v>
      </c>
      <c r="L21">
        <v>3.8199998438358307E-2</v>
      </c>
      <c r="M21">
        <v>4.2899999767541885E-2</v>
      </c>
      <c r="P21" s="52" t="s">
        <v>19547</v>
      </c>
      <c r="Q21" s="71">
        <v>3.8699999451637268E-2</v>
      </c>
      <c r="R21" s="71">
        <v>4.4500000774860382E-2</v>
      </c>
      <c r="S21" s="71">
        <v>4.9899999052286148E-2</v>
      </c>
      <c r="T21" s="71">
        <v>4.9400001764297485E-2</v>
      </c>
      <c r="U21" s="71">
        <v>4.9400001764297485E-2</v>
      </c>
      <c r="V21" s="71">
        <v>5.2299998700618744E-2</v>
      </c>
      <c r="W21" s="71">
        <v>5.469999834895134E-2</v>
      </c>
      <c r="X21" s="71">
        <v>5.4000001400709152E-2</v>
      </c>
      <c r="Y21" s="71">
        <v>5.9200000017881393E-2</v>
      </c>
      <c r="Z21" s="71">
        <v>5.0200000405311584E-2</v>
      </c>
      <c r="AA21" s="71">
        <v>0.15520000457763672</v>
      </c>
      <c r="AB21" s="71">
        <v>4.309999942779541E-2</v>
      </c>
    </row>
    <row r="22" spans="1:28" x14ac:dyDescent="0.2">
      <c r="A22" s="52" t="s">
        <v>19549</v>
      </c>
      <c r="B22">
        <v>3.9000000804662704E-2</v>
      </c>
      <c r="C22">
        <v>5.5100001394748688E-2</v>
      </c>
      <c r="D22">
        <v>0.10260000079870224</v>
      </c>
      <c r="E22">
        <v>8.4200002253055573E-2</v>
      </c>
      <c r="F22">
        <v>9.6799999475479126E-2</v>
      </c>
      <c r="G22">
        <v>7.9700000584125519E-2</v>
      </c>
      <c r="H22">
        <v>8.3400003612041473E-2</v>
      </c>
      <c r="I22">
        <v>7.5999997556209564E-2</v>
      </c>
      <c r="J22">
        <v>7.4600003659725189E-2</v>
      </c>
      <c r="K22">
        <v>9.6199996769428253E-2</v>
      </c>
      <c r="L22">
        <v>4.309999942779541E-2</v>
      </c>
      <c r="M22">
        <v>4.3000001460313797E-2</v>
      </c>
      <c r="P22" s="52" t="s">
        <v>19548</v>
      </c>
      <c r="Q22" s="71">
        <v>3.8899999111890793E-2</v>
      </c>
      <c r="R22" s="71">
        <v>4.4100001454353333E-2</v>
      </c>
      <c r="S22" s="71">
        <v>4.8799999058246613E-2</v>
      </c>
      <c r="T22" s="71">
        <v>6.2600001692771912E-2</v>
      </c>
      <c r="U22" s="71">
        <v>5.1500000059604645E-2</v>
      </c>
      <c r="V22" s="71">
        <v>5.1899999380111694E-2</v>
      </c>
      <c r="W22" s="71">
        <v>5.3100001066923141E-2</v>
      </c>
      <c r="X22" s="71">
        <v>5.4800000041723251E-2</v>
      </c>
      <c r="Y22" s="71">
        <v>5.8800000697374344E-2</v>
      </c>
      <c r="Z22" s="71">
        <v>4.8200000077486038E-2</v>
      </c>
      <c r="AA22" s="71">
        <v>3.8899999111890793E-2</v>
      </c>
      <c r="AB22" s="71">
        <v>4.2899999767541885E-2</v>
      </c>
    </row>
    <row r="23" spans="1:28" x14ac:dyDescent="0.2">
      <c r="A23" s="52" t="s">
        <v>19550</v>
      </c>
      <c r="B23">
        <v>3.8300000131130219E-2</v>
      </c>
      <c r="C23">
        <v>5.5700000375509262E-2</v>
      </c>
      <c r="D23">
        <v>0.11190000176429749</v>
      </c>
      <c r="E23">
        <v>8.5199996829032898E-2</v>
      </c>
      <c r="F23">
        <v>8.150000125169754E-2</v>
      </c>
      <c r="G23">
        <v>9.0800002217292786E-2</v>
      </c>
      <c r="H23">
        <v>7.7799998223781586E-2</v>
      </c>
      <c r="I23">
        <v>7.1500003337860107E-2</v>
      </c>
      <c r="J23">
        <v>7.1999996900558472E-2</v>
      </c>
      <c r="K23">
        <v>8.9699998497962952E-2</v>
      </c>
      <c r="L23">
        <v>4.3299999088048935E-2</v>
      </c>
      <c r="M23">
        <v>4.349999874830246E-2</v>
      </c>
      <c r="P23" s="52" t="s">
        <v>19549</v>
      </c>
      <c r="Q23" s="71">
        <v>4.179999977350235E-2</v>
      </c>
      <c r="R23" s="71">
        <v>5.7700000703334808E-2</v>
      </c>
      <c r="S23" s="71">
        <v>7.8000001609325409E-2</v>
      </c>
      <c r="T23" s="71">
        <v>7.8100003302097321E-2</v>
      </c>
      <c r="U23" s="71">
        <v>7.8299999237060547E-2</v>
      </c>
      <c r="V23" s="71">
        <v>7.0200003683567047E-2</v>
      </c>
      <c r="W23" s="71">
        <v>7.2700001299381256E-2</v>
      </c>
      <c r="X23" s="71">
        <v>7.1099996566772461E-2</v>
      </c>
      <c r="Y23" s="71">
        <v>7.4299998581409454E-2</v>
      </c>
      <c r="Z23" s="71">
        <v>7.3100000619888306E-2</v>
      </c>
      <c r="AA23" s="71">
        <v>4.4599998742341995E-2</v>
      </c>
      <c r="AB23" s="71">
        <v>4.3999999761581421E-2</v>
      </c>
    </row>
    <row r="24" spans="1:28" x14ac:dyDescent="0.2">
      <c r="A24" s="52" t="s">
        <v>19551</v>
      </c>
      <c r="B24">
        <v>3.8600001484155655E-2</v>
      </c>
      <c r="C24">
        <v>5.5399999022483826E-2</v>
      </c>
      <c r="D24">
        <v>9.8600000143051147E-2</v>
      </c>
      <c r="E24">
        <v>9.0000003576278687E-2</v>
      </c>
      <c r="F24">
        <v>9.0099997818470001E-2</v>
      </c>
      <c r="G24">
        <v>9.1399997472763062E-2</v>
      </c>
      <c r="H24">
        <v>8.3700001239776611E-2</v>
      </c>
      <c r="I24">
        <v>7.1000002324581146E-2</v>
      </c>
      <c r="J24">
        <v>7.7500000596046448E-2</v>
      </c>
      <c r="K24">
        <v>9.1399997472763062E-2</v>
      </c>
      <c r="L24">
        <v>4.3400000780820847E-2</v>
      </c>
      <c r="M24">
        <v>4.7600001096725464E-2</v>
      </c>
      <c r="P24" s="52" t="s">
        <v>19550</v>
      </c>
      <c r="Q24" s="71">
        <v>3.880000114440918E-2</v>
      </c>
      <c r="R24" s="71">
        <v>5.5900000035762787E-2</v>
      </c>
      <c r="S24" s="71">
        <v>7.0399999618530273E-2</v>
      </c>
      <c r="T24" s="71">
        <v>7.3700003325939178E-2</v>
      </c>
      <c r="U24" s="71">
        <v>7.6600000262260437E-2</v>
      </c>
      <c r="V24" s="71">
        <v>6.9200001657009125E-2</v>
      </c>
      <c r="W24" s="71">
        <v>6.9600000977516174E-2</v>
      </c>
      <c r="X24" s="71">
        <v>6.889999657869339E-2</v>
      </c>
      <c r="Y24" s="71">
        <v>7.0299997925758362E-2</v>
      </c>
      <c r="Z24" s="71">
        <v>6.719999760389328E-2</v>
      </c>
      <c r="AA24" s="71">
        <v>4.3400000780820847E-2</v>
      </c>
      <c r="AB24" s="71">
        <v>4.3000001460313797E-2</v>
      </c>
    </row>
    <row r="25" spans="1:28" x14ac:dyDescent="0.2">
      <c r="A25" s="52" t="s">
        <v>19552</v>
      </c>
      <c r="B25">
        <v>3.880000114440918E-2</v>
      </c>
      <c r="C25">
        <v>5.7599999010562897E-2</v>
      </c>
      <c r="D25">
        <v>0.10260000079870224</v>
      </c>
      <c r="E25">
        <v>9.0999998152256012E-2</v>
      </c>
      <c r="F25">
        <v>9.6299998462200165E-2</v>
      </c>
      <c r="G25">
        <v>8.7600000202655792E-2</v>
      </c>
      <c r="H25">
        <v>8.0799996852874756E-2</v>
      </c>
      <c r="I25">
        <v>8.3400003612041473E-2</v>
      </c>
      <c r="J25">
        <v>7.9300001263618469E-2</v>
      </c>
      <c r="K25">
        <v>8.1400002837181004E-2</v>
      </c>
      <c r="L25">
        <v>4.3000001460313797E-2</v>
      </c>
      <c r="M25">
        <v>4.2399998754262924E-2</v>
      </c>
      <c r="P25" s="52" t="s">
        <v>19551</v>
      </c>
      <c r="Q25" s="71">
        <v>3.8899999111890793E-2</v>
      </c>
      <c r="R25" s="71">
        <v>5.7100001722574234E-2</v>
      </c>
      <c r="S25" s="71">
        <v>7.2099998593330383E-2</v>
      </c>
      <c r="T25" s="71">
        <v>7.2800002992153168E-2</v>
      </c>
      <c r="U25" s="71">
        <v>7.4299998581409454E-2</v>
      </c>
      <c r="V25" s="71">
        <v>7.1400001645088196E-2</v>
      </c>
      <c r="W25" s="71">
        <v>6.8099997937679291E-2</v>
      </c>
      <c r="X25" s="71">
        <v>7.1099996566772461E-2</v>
      </c>
      <c r="Y25" s="71">
        <v>7.0000000298023224E-2</v>
      </c>
      <c r="Z25" s="71">
        <v>7.8699998557567596E-2</v>
      </c>
      <c r="AA25" s="71">
        <v>4.3400000780820847E-2</v>
      </c>
      <c r="AB25" s="71">
        <v>4.309999942779541E-2</v>
      </c>
    </row>
    <row r="26" spans="1:28" x14ac:dyDescent="0.2">
      <c r="P26" s="52" t="s">
        <v>19552</v>
      </c>
      <c r="Q26" s="71">
        <v>3.9599999785423279E-2</v>
      </c>
      <c r="R26" s="71">
        <v>6.25E-2</v>
      </c>
      <c r="S26" s="71">
        <v>8.7099999189376831E-2</v>
      </c>
      <c r="T26" s="71">
        <v>7.9499997198581696E-2</v>
      </c>
      <c r="U26" s="71">
        <v>8.659999817609787E-2</v>
      </c>
      <c r="V26" s="71">
        <v>6.9700002670288086E-2</v>
      </c>
      <c r="W26" s="71">
        <v>7.4199996888637543E-2</v>
      </c>
      <c r="X26" s="71">
        <v>7.8299999237060547E-2</v>
      </c>
      <c r="Y26" s="71">
        <v>7.5999997556209564E-2</v>
      </c>
      <c r="Z26" s="71">
        <v>8.5799999535083771E-2</v>
      </c>
      <c r="AA26" s="71">
        <v>4.8700001090764999E-2</v>
      </c>
      <c r="AB26" s="71">
        <v>4.2800001800060272E-2</v>
      </c>
    </row>
    <row r="27" spans="1:28" x14ac:dyDescent="0.2"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</row>
    <row r="28" spans="1:28" x14ac:dyDescent="0.2">
      <c r="A28" s="65" t="s">
        <v>19555</v>
      </c>
    </row>
    <row r="29" spans="1:28" x14ac:dyDescent="0.2">
      <c r="P29" s="65" t="s">
        <v>19555</v>
      </c>
    </row>
    <row r="30" spans="1:28" x14ac:dyDescent="0.2">
      <c r="B30" s="66">
        <f>B6-B18</f>
        <v>5.1000006496906281E-3</v>
      </c>
      <c r="C30" s="66">
        <f t="shared" ref="C30:M30" si="0">C6-C18</f>
        <v>0.59839998185634613</v>
      </c>
      <c r="D30" s="66">
        <f t="shared" si="0"/>
        <v>0.60560001060366631</v>
      </c>
      <c r="E30" s="66">
        <f t="shared" si="0"/>
        <v>0.65880000963807106</v>
      </c>
      <c r="F30" s="66">
        <f t="shared" si="0"/>
        <v>0.60540002211928368</v>
      </c>
      <c r="G30" s="66">
        <f t="shared" si="0"/>
        <v>0.71870002523064613</v>
      </c>
      <c r="H30" s="66">
        <f t="shared" si="0"/>
        <v>0.64739998802542686</v>
      </c>
      <c r="I30" s="66">
        <f t="shared" si="0"/>
        <v>0.88900002464652061</v>
      </c>
      <c r="J30" s="66">
        <f t="shared" si="0"/>
        <v>1.0817999616265297</v>
      </c>
      <c r="K30" s="66">
        <f t="shared" si="0"/>
        <v>0.54659999459981934</v>
      </c>
      <c r="L30" s="66">
        <f t="shared" si="0"/>
        <v>4.5199999064207068</v>
      </c>
      <c r="M30" s="66">
        <f t="shared" si="0"/>
        <v>3.8999989628791809E-3</v>
      </c>
    </row>
    <row r="31" spans="1:28" x14ac:dyDescent="0.2">
      <c r="B31" s="66">
        <f t="shared" ref="B31:M37" si="1">B7-B19</f>
        <v>9.2999972403049469E-3</v>
      </c>
      <c r="C31" s="66">
        <f t="shared" si="1"/>
        <v>0.45709998533129692</v>
      </c>
      <c r="D31" s="66">
        <f t="shared" si="1"/>
        <v>0.51490002870559692</v>
      </c>
      <c r="E31" s="66">
        <f t="shared" si="1"/>
        <v>0.51829998195171356</v>
      </c>
      <c r="F31" s="66">
        <f t="shared" si="1"/>
        <v>0.54989997670054436</v>
      </c>
      <c r="G31" s="66">
        <f t="shared" si="1"/>
        <v>0.60739997401833534</v>
      </c>
      <c r="H31" s="66">
        <f t="shared" si="1"/>
        <v>0.69710002839565277</v>
      </c>
      <c r="I31" s="66">
        <f t="shared" si="1"/>
        <v>0.73290000855922699</v>
      </c>
      <c r="J31" s="66">
        <f t="shared" si="1"/>
        <v>0.91820002347230911</v>
      </c>
      <c r="K31" s="66">
        <f t="shared" si="1"/>
        <v>0.51630000546574595</v>
      </c>
      <c r="L31" s="66">
        <f t="shared" si="1"/>
        <v>4.5086000710725784</v>
      </c>
      <c r="M31" s="66">
        <f t="shared" si="1"/>
        <v>3.2999999821186066E-3</v>
      </c>
      <c r="Q31" s="67">
        <f>Q7-Q19</f>
        <v>9.4999969005584717E-3</v>
      </c>
      <c r="R31" s="67">
        <f t="shared" ref="R31:AB31" si="2">R7-R19</f>
        <v>0.47210000827908516</v>
      </c>
      <c r="S31" s="67">
        <f t="shared" si="2"/>
        <v>0.70830001682043076</v>
      </c>
      <c r="T31" s="67">
        <f t="shared" si="2"/>
        <v>0.6607000045478344</v>
      </c>
      <c r="U31" s="67">
        <f t="shared" si="2"/>
        <v>0.82229997962713242</v>
      </c>
      <c r="V31" s="67">
        <f t="shared" si="2"/>
        <v>0.85879999026656151</v>
      </c>
      <c r="W31" s="67">
        <f t="shared" si="2"/>
        <v>0.90089999884366989</v>
      </c>
      <c r="X31" s="67">
        <f t="shared" si="2"/>
        <v>0.84369997680187225</v>
      </c>
      <c r="Y31" s="67">
        <f t="shared" si="2"/>
        <v>1.1645999625325203</v>
      </c>
      <c r="Z31" s="67">
        <f t="shared" si="2"/>
        <v>0.74809999391436577</v>
      </c>
      <c r="AA31" s="72">
        <f t="shared" si="2"/>
        <v>4.2840998917818043</v>
      </c>
      <c r="AB31" s="67">
        <f t="shared" si="2"/>
        <v>3.4999996423721313E-3</v>
      </c>
    </row>
    <row r="32" spans="1:28" x14ac:dyDescent="0.2">
      <c r="B32" s="66">
        <f t="shared" si="1"/>
        <v>9.3000009655952454E-3</v>
      </c>
      <c r="C32" s="66">
        <f t="shared" si="1"/>
        <v>0.42499999701976776</v>
      </c>
      <c r="D32" s="66">
        <f t="shared" si="1"/>
        <v>0.52250001952052116</v>
      </c>
      <c r="E32" s="66">
        <f t="shared" si="1"/>
        <v>0.56540002301335335</v>
      </c>
      <c r="F32" s="66">
        <f t="shared" si="1"/>
        <v>0.54879998415708542</v>
      </c>
      <c r="G32" s="66">
        <f t="shared" si="1"/>
        <v>0.59929997473955154</v>
      </c>
      <c r="H32" s="66">
        <f t="shared" si="1"/>
        <v>0.50400002673268318</v>
      </c>
      <c r="I32" s="66">
        <f t="shared" si="1"/>
        <v>0.73539997637271881</v>
      </c>
      <c r="J32" s="66">
        <f t="shared" si="1"/>
        <v>0.94239994883537292</v>
      </c>
      <c r="K32" s="67">
        <f t="shared" si="1"/>
        <v>0.51648000180721243</v>
      </c>
      <c r="L32" s="66">
        <f t="shared" si="1"/>
        <v>4.501000121235851</v>
      </c>
      <c r="M32" s="66">
        <f t="shared" si="1"/>
        <v>3.5000033676624298E-3</v>
      </c>
      <c r="Q32" s="67">
        <f t="shared" ref="Q32:AB38" si="3">Q8-Q20</f>
        <v>7.7999979257583618E-3</v>
      </c>
      <c r="R32" s="67">
        <f t="shared" si="3"/>
        <v>0.37929998710751534</v>
      </c>
      <c r="S32" s="67">
        <f t="shared" si="3"/>
        <v>0.58099999278783798</v>
      </c>
      <c r="T32" s="67">
        <f t="shared" si="3"/>
        <v>0.62589998170733452</v>
      </c>
      <c r="U32" s="67">
        <f t="shared" si="3"/>
        <v>0.68220002949237823</v>
      </c>
      <c r="V32" s="67">
        <f t="shared" si="3"/>
        <v>0.68959999457001686</v>
      </c>
      <c r="W32" s="67">
        <f t="shared" si="3"/>
        <v>0.69709999486804008</v>
      </c>
      <c r="X32" s="67">
        <f t="shared" si="3"/>
        <v>0.6981000192463398</v>
      </c>
      <c r="Y32" s="67">
        <f t="shared" si="3"/>
        <v>0.95660005137324333</v>
      </c>
      <c r="Z32" s="67">
        <f t="shared" si="3"/>
        <v>0.64240001887083054</v>
      </c>
      <c r="AA32" s="73">
        <f t="shared" si="3"/>
        <v>4.2672001123428371</v>
      </c>
      <c r="AB32" s="67">
        <f t="shared" si="3"/>
        <v>3.2999999821186066E-3</v>
      </c>
    </row>
    <row r="33" spans="1:28" x14ac:dyDescent="0.2">
      <c r="B33" s="66">
        <f t="shared" si="1"/>
        <v>8.8999979197978973E-3</v>
      </c>
      <c r="C33" s="66">
        <f t="shared" si="1"/>
        <v>0.44129999354481697</v>
      </c>
      <c r="D33" s="66">
        <f t="shared" si="1"/>
        <v>0.49610002338886261</v>
      </c>
      <c r="E33" s="66">
        <f t="shared" si="1"/>
        <v>0.58249998465180397</v>
      </c>
      <c r="F33" s="66">
        <f t="shared" si="1"/>
        <v>0.53960001096129417</v>
      </c>
      <c r="G33" s="66">
        <f t="shared" si="1"/>
        <v>0.62210001423954964</v>
      </c>
      <c r="H33" s="66">
        <f t="shared" si="1"/>
        <v>0.54229999333620071</v>
      </c>
      <c r="I33" s="66">
        <f t="shared" si="1"/>
        <v>0.73569998517632484</v>
      </c>
      <c r="J33" s="66">
        <f t="shared" si="1"/>
        <v>0.97369999811053276</v>
      </c>
      <c r="K33" s="66">
        <f t="shared" si="1"/>
        <v>0.66469999402761459</v>
      </c>
      <c r="L33" s="66">
        <f t="shared" si="1"/>
        <v>1.0200001299381256E-2</v>
      </c>
      <c r="M33" s="66">
        <f t="shared" si="1"/>
        <v>3.8999989628791809E-3</v>
      </c>
      <c r="Q33" s="67">
        <f t="shared" si="3"/>
        <v>8.0000013113021851E-3</v>
      </c>
      <c r="R33" s="67">
        <f t="shared" si="3"/>
        <v>0.37960001081228256</v>
      </c>
      <c r="S33" s="67">
        <f t="shared" si="3"/>
        <v>0.59049999341368675</v>
      </c>
      <c r="T33" s="67">
        <f t="shared" si="3"/>
        <v>0.57879999279975891</v>
      </c>
      <c r="U33" s="67">
        <f t="shared" si="3"/>
        <v>0.62130001187324524</v>
      </c>
      <c r="V33" s="67">
        <f t="shared" si="3"/>
        <v>0.69390002638101578</v>
      </c>
      <c r="W33" s="67">
        <f t="shared" si="3"/>
        <v>0.74530001357197762</v>
      </c>
      <c r="X33" s="67">
        <f t="shared" si="3"/>
        <v>0.74130000546574593</v>
      </c>
      <c r="Y33" s="67">
        <f t="shared" si="3"/>
        <v>0.95849995687603951</v>
      </c>
      <c r="Z33" s="67">
        <f t="shared" si="3"/>
        <v>0.6062999814748764</v>
      </c>
      <c r="AA33" s="74">
        <f t="shared" si="3"/>
        <v>4.287300109863283</v>
      </c>
      <c r="AB33" s="67">
        <f t="shared" si="3"/>
        <v>3.8999989628791809E-3</v>
      </c>
    </row>
    <row r="34" spans="1:28" x14ac:dyDescent="0.2">
      <c r="B34" s="68">
        <f t="shared" si="1"/>
        <v>1.419999822974205E-2</v>
      </c>
      <c r="C34" s="68">
        <f t="shared" si="1"/>
        <v>0.576199971139431</v>
      </c>
      <c r="D34" s="68">
        <f>D10-D22</f>
        <v>1.4085700002312578</v>
      </c>
      <c r="E34" s="68">
        <f t="shared" si="1"/>
        <v>1.7413699981570245</v>
      </c>
      <c r="F34" s="68">
        <f t="shared" si="1"/>
        <v>1.845160001516341</v>
      </c>
      <c r="G34" s="68">
        <f t="shared" si="1"/>
        <v>2.2659000083804144</v>
      </c>
      <c r="H34" s="68">
        <f t="shared" si="1"/>
        <v>2.8614500001072884</v>
      </c>
      <c r="I34" s="68">
        <f t="shared" si="1"/>
        <v>3.2230000272393204</v>
      </c>
      <c r="J34" s="68">
        <f t="shared" si="1"/>
        <v>4.0623999968171045</v>
      </c>
      <c r="K34" s="68">
        <f t="shared" si="1"/>
        <v>1.3641999170184118</v>
      </c>
      <c r="L34" s="68">
        <f t="shared" si="1"/>
        <v>3.600001335144043E-3</v>
      </c>
      <c r="M34" s="68">
        <f t="shared" si="1"/>
        <v>3.6999993026256561E-3</v>
      </c>
      <c r="Q34" s="67">
        <f t="shared" si="3"/>
        <v>8.0999992787837982E-3</v>
      </c>
      <c r="R34" s="67">
        <f t="shared" si="3"/>
        <v>0.3839000016450882</v>
      </c>
      <c r="S34" s="67">
        <f t="shared" si="3"/>
        <v>0.57259999960660934</v>
      </c>
      <c r="T34" s="67">
        <f t="shared" si="3"/>
        <v>0.89879997074604034</v>
      </c>
      <c r="U34" s="67">
        <f t="shared" si="3"/>
        <v>0.65950002521276474</v>
      </c>
      <c r="V34" s="67">
        <f t="shared" si="3"/>
        <v>0.69140002131462097</v>
      </c>
      <c r="W34" s="67">
        <f t="shared" si="3"/>
        <v>0.75239996984601021</v>
      </c>
      <c r="X34" s="67">
        <f t="shared" si="3"/>
        <v>0.78860000148415565</v>
      </c>
      <c r="Y34" s="67">
        <f t="shared" si="3"/>
        <v>0.9381999783217907</v>
      </c>
      <c r="Z34" s="67">
        <f t="shared" si="3"/>
        <v>0.62820000573992729</v>
      </c>
      <c r="AA34" s="67">
        <f t="shared" si="3"/>
        <v>1.0200001299381256E-2</v>
      </c>
      <c r="AB34" s="67">
        <f t="shared" si="3"/>
        <v>3.600001335144043E-3</v>
      </c>
    </row>
    <row r="35" spans="1:28" x14ac:dyDescent="0.2">
      <c r="B35" s="68">
        <f t="shared" si="1"/>
        <v>1.5099998563528061E-2</v>
      </c>
      <c r="C35" s="68">
        <f t="shared" si="1"/>
        <v>0.60030001774430275</v>
      </c>
      <c r="D35" s="68">
        <f t="shared" si="1"/>
        <v>1.4351099908351825</v>
      </c>
      <c r="E35" s="68">
        <f t="shared" si="1"/>
        <v>1.639909003376957</v>
      </c>
      <c r="F35" s="68">
        <f t="shared" si="1"/>
        <v>1.8699299976229624</v>
      </c>
      <c r="G35" s="68">
        <f t="shared" si="1"/>
        <v>2.4949000328779172</v>
      </c>
      <c r="H35" s="68">
        <f t="shared" si="1"/>
        <v>2.8562199965119284</v>
      </c>
      <c r="I35" s="68">
        <f t="shared" si="1"/>
        <v>3.13519996404648</v>
      </c>
      <c r="J35" s="68">
        <f t="shared" si="1"/>
        <v>4.2091000378131911</v>
      </c>
      <c r="K35" s="69">
        <f t="shared" si="1"/>
        <v>1.504039999842637</v>
      </c>
      <c r="L35" s="68">
        <f t="shared" si="1"/>
        <v>3.6999993026256561E-3</v>
      </c>
      <c r="M35" s="68">
        <f t="shared" si="1"/>
        <v>3.600001335144043E-3</v>
      </c>
      <c r="Q35" s="69">
        <f t="shared" si="3"/>
        <v>1.5300001949071884E-2</v>
      </c>
      <c r="R35" s="69">
        <f t="shared" si="3"/>
        <v>0.62780002504587173</v>
      </c>
      <c r="S35" s="69">
        <f t="shared" si="3"/>
        <v>1.4324999526143045</v>
      </c>
      <c r="T35" s="69">
        <f t="shared" si="3"/>
        <v>1.6944000348448753</v>
      </c>
      <c r="U35" s="69">
        <f t="shared" si="3"/>
        <v>1.9095000505447395</v>
      </c>
      <c r="V35" s="69">
        <f t="shared" si="3"/>
        <v>2.4165000542998332</v>
      </c>
      <c r="W35" s="69">
        <f t="shared" si="3"/>
        <v>2.6785000309348086</v>
      </c>
      <c r="X35" s="69">
        <f t="shared" si="3"/>
        <v>3.2171999454498277</v>
      </c>
      <c r="Y35" s="69">
        <f t="shared" si="3"/>
        <v>4.2277000471949604</v>
      </c>
      <c r="Z35" s="69">
        <f t="shared" si="3"/>
        <v>1.4105000197887421</v>
      </c>
      <c r="AA35" s="69">
        <f t="shared" si="3"/>
        <v>3.4000016748905182E-3</v>
      </c>
      <c r="AB35" s="69">
        <f t="shared" si="3"/>
        <v>3.600001335144043E-3</v>
      </c>
    </row>
    <row r="36" spans="1:28" x14ac:dyDescent="0.2">
      <c r="B36" s="68">
        <f t="shared" si="1"/>
        <v>1.4399997889995575E-2</v>
      </c>
      <c r="C36" s="68">
        <f t="shared" si="1"/>
        <v>0.61990000307559967</v>
      </c>
      <c r="D36" s="68">
        <f t="shared" si="1"/>
        <v>1.4114799988269788</v>
      </c>
      <c r="E36" s="68">
        <f t="shared" si="1"/>
        <v>1.6367969965934712</v>
      </c>
      <c r="F36" s="68">
        <f t="shared" si="1"/>
        <v>1.87363000363111</v>
      </c>
      <c r="G36" s="68">
        <f t="shared" si="1"/>
        <v>2.527099996805187</v>
      </c>
      <c r="H36" s="68">
        <f>H12-H24</f>
        <v>2.8698300004005435</v>
      </c>
      <c r="I36" s="68">
        <f t="shared" si="1"/>
        <v>3.1507999673485787</v>
      </c>
      <c r="J36" s="68">
        <f t="shared" si="1"/>
        <v>3.9234999269247535</v>
      </c>
      <c r="K36" s="68">
        <f t="shared" si="1"/>
        <v>1.362799936532977</v>
      </c>
      <c r="L36" s="68">
        <f t="shared" si="1"/>
        <v>3.5999976098537445E-3</v>
      </c>
      <c r="M36" s="68">
        <f t="shared" si="1"/>
        <v>3.7999972701072693E-3</v>
      </c>
      <c r="Q36" s="69">
        <f t="shared" si="3"/>
        <v>1.5699997544288635E-2</v>
      </c>
      <c r="R36" s="69">
        <f t="shared" si="3"/>
        <v>0.59510002285242081</v>
      </c>
      <c r="S36" s="69">
        <f t="shared" si="3"/>
        <v>1.4594999551773071</v>
      </c>
      <c r="T36" s="69">
        <f t="shared" si="3"/>
        <v>1.5505999997258186</v>
      </c>
      <c r="U36" s="69">
        <f>U12-U24</f>
        <v>1.8805200010538095</v>
      </c>
      <c r="V36" s="69">
        <f t="shared" si="3"/>
        <v>2.3119000568985908</v>
      </c>
      <c r="W36" s="69">
        <f t="shared" si="3"/>
        <v>2.723400005698204</v>
      </c>
      <c r="X36" s="69">
        <f t="shared" si="3"/>
        <v>3.1698000118136367</v>
      </c>
      <c r="Y36" s="69">
        <f t="shared" si="3"/>
        <v>4.0850000232458115</v>
      </c>
      <c r="Z36" s="69">
        <f t="shared" si="3"/>
        <v>1.2818999961018562</v>
      </c>
      <c r="AA36" s="69">
        <f t="shared" si="3"/>
        <v>3.3999979496002197E-3</v>
      </c>
      <c r="AB36" s="69">
        <f t="shared" si="3"/>
        <v>3.1000003218650818E-3</v>
      </c>
    </row>
    <row r="37" spans="1:28" x14ac:dyDescent="0.2">
      <c r="B37" s="68">
        <f t="shared" si="1"/>
        <v>1.6399998217821121E-2</v>
      </c>
      <c r="C37" s="68">
        <f t="shared" si="1"/>
        <v>0.68699999898672104</v>
      </c>
      <c r="D37" s="68">
        <f t="shared" si="1"/>
        <v>1.4139999976754178</v>
      </c>
      <c r="E37" s="68">
        <f t="shared" si="1"/>
        <v>1.5372320017218539</v>
      </c>
      <c r="F37" s="68">
        <f t="shared" si="1"/>
        <v>1.9861200049519496</v>
      </c>
      <c r="G37" s="68">
        <f t="shared" si="1"/>
        <v>2.514000050723554</v>
      </c>
      <c r="H37" s="68">
        <f t="shared" si="1"/>
        <v>2.8772100090980453</v>
      </c>
      <c r="I37" s="68">
        <f t="shared" si="1"/>
        <v>3.5201000049710287</v>
      </c>
      <c r="J37" s="68">
        <f t="shared" si="1"/>
        <v>4.3834000080823916</v>
      </c>
      <c r="K37" s="68">
        <f t="shared" si="1"/>
        <v>1.5925000768899888</v>
      </c>
      <c r="L37" s="68">
        <f t="shared" si="1"/>
        <v>3.1999982893466949E-3</v>
      </c>
      <c r="M37" s="68">
        <f t="shared" si="1"/>
        <v>3.8000009953975677E-3</v>
      </c>
      <c r="Q37" s="69">
        <f t="shared" si="3"/>
        <v>1.5200000256299973E-2</v>
      </c>
      <c r="R37" s="69">
        <f t="shared" si="3"/>
        <v>0.63340001925826073</v>
      </c>
      <c r="S37" s="69">
        <f t="shared" si="3"/>
        <v>1.5065000504255295</v>
      </c>
      <c r="T37" s="69">
        <f t="shared" si="3"/>
        <v>1.5126999989151955</v>
      </c>
      <c r="U37" s="69">
        <f t="shared" si="3"/>
        <v>1.8684400007128705</v>
      </c>
      <c r="V37" s="69">
        <f t="shared" si="3"/>
        <v>2.4109000414609918</v>
      </c>
      <c r="W37" s="69">
        <f t="shared" si="3"/>
        <v>2.6668000236153606</v>
      </c>
      <c r="X37" s="69">
        <f t="shared" si="3"/>
        <v>3.1603000402450574</v>
      </c>
      <c r="Y37" s="69">
        <f t="shared" si="3"/>
        <v>4.0360999628901464</v>
      </c>
      <c r="Z37" s="69">
        <f t="shared" si="3"/>
        <v>1.5194000199437123</v>
      </c>
      <c r="AA37" s="69">
        <f t="shared" si="3"/>
        <v>2.9999986290931702E-3</v>
      </c>
      <c r="AB37" s="69">
        <f t="shared" si="3"/>
        <v>3.4999996423721313E-3</v>
      </c>
    </row>
    <row r="38" spans="1:28" x14ac:dyDescent="0.2">
      <c r="Q38" s="69">
        <f t="shared" si="3"/>
        <v>1.9900001585483551E-2</v>
      </c>
      <c r="R38" s="69">
        <f t="shared" si="3"/>
        <v>0.80729997158050537</v>
      </c>
      <c r="S38" s="69">
        <f t="shared" si="3"/>
        <v>1.4714999973773932</v>
      </c>
      <c r="T38" s="69">
        <f t="shared" si="3"/>
        <v>1.5638000592589378</v>
      </c>
      <c r="U38" s="69">
        <f t="shared" si="3"/>
        <v>1.8843800023198121</v>
      </c>
      <c r="V38" s="69">
        <f t="shared" si="3"/>
        <v>2.263800024986272</v>
      </c>
      <c r="W38" s="69">
        <f t="shared" si="3"/>
        <v>2.7152000561356524</v>
      </c>
      <c r="X38" s="69">
        <f t="shared" si="3"/>
        <v>3.2708000421524095</v>
      </c>
      <c r="Y38" s="69">
        <f t="shared" si="3"/>
        <v>4.0746000066399608</v>
      </c>
      <c r="Z38" s="69">
        <f t="shared" si="3"/>
        <v>1.4382999703288062</v>
      </c>
      <c r="AA38" s="69">
        <f t="shared" si="3"/>
        <v>2.900000661611557E-3</v>
      </c>
      <c r="AB38" s="69">
        <f t="shared" si="3"/>
        <v>3.6999993026256561E-3</v>
      </c>
    </row>
    <row r="39" spans="1:28" x14ac:dyDescent="0.2">
      <c r="A39" t="s">
        <v>19556</v>
      </c>
    </row>
    <row r="40" spans="1:28" x14ac:dyDescent="0.2">
      <c r="P40" t="s">
        <v>19556</v>
      </c>
    </row>
    <row r="41" spans="1:28" x14ac:dyDescent="0.2">
      <c r="D41">
        <f>D34-K30</f>
        <v>0.86197000563143844</v>
      </c>
      <c r="E41">
        <f>E34-K30</f>
        <v>1.1947700035572053</v>
      </c>
      <c r="F41">
        <f>F34-K30</f>
        <v>1.2985600069165217</v>
      </c>
      <c r="G41">
        <f>G34-K30</f>
        <v>1.7193000137805949</v>
      </c>
      <c r="H41">
        <f>H34-K30</f>
        <v>2.314850005507469</v>
      </c>
      <c r="I41">
        <f>I34-K30</f>
        <v>2.676400032639501</v>
      </c>
      <c r="J41">
        <f>J34-K30</f>
        <v>3.5158000022172851</v>
      </c>
      <c r="K41">
        <f>K34-K30</f>
        <v>0.81759992241859247</v>
      </c>
      <c r="L41" s="66"/>
    </row>
    <row r="42" spans="1:28" x14ac:dyDescent="0.2">
      <c r="D42">
        <f t="shared" ref="D42:D43" si="4">D35-K31</f>
        <v>0.91880998536943659</v>
      </c>
      <c r="E42">
        <f t="shared" ref="E42:E44" si="5">E35-K31</f>
        <v>1.1236089979112109</v>
      </c>
      <c r="F42">
        <f t="shared" ref="F42:F44" si="6">F35-K31</f>
        <v>1.3536299921572166</v>
      </c>
      <c r="G42">
        <f t="shared" ref="G42:G44" si="7">G35-K31</f>
        <v>1.9786000274121713</v>
      </c>
      <c r="H42">
        <f t="shared" ref="H42:H44" si="8">H35-K31</f>
        <v>2.3399199910461825</v>
      </c>
      <c r="I42">
        <f t="shared" ref="I42:I43" si="9">I35-K31</f>
        <v>2.6188999585807342</v>
      </c>
      <c r="J42">
        <f t="shared" ref="J42:J44" si="10">J35-K31</f>
        <v>3.6928000323474452</v>
      </c>
      <c r="K42">
        <f>K35-K31</f>
        <v>0.98773999437689108</v>
      </c>
      <c r="L42" s="66"/>
      <c r="S42">
        <f>S35-Z31</f>
        <v>0.68439995869993875</v>
      </c>
      <c r="T42">
        <f>T35-Z31</f>
        <v>0.94630004093050957</v>
      </c>
      <c r="U42">
        <f>U35-Z31</f>
        <v>1.1614000566303737</v>
      </c>
      <c r="V42">
        <f>V35-Z31</f>
        <v>1.6684000603854674</v>
      </c>
      <c r="W42">
        <f>W35-Z31</f>
        <v>1.9304000370204428</v>
      </c>
      <c r="X42">
        <f>X35-Z31</f>
        <v>2.4690999515354619</v>
      </c>
      <c r="Y42">
        <f>Y35-Z31</f>
        <v>3.4796000532805946</v>
      </c>
      <c r="Z42">
        <f>Z35-Z31</f>
        <v>0.6624000258743763</v>
      </c>
      <c r="AA42" s="66"/>
    </row>
    <row r="43" spans="1:28" x14ac:dyDescent="0.2">
      <c r="D43">
        <f t="shared" si="4"/>
        <v>0.8949999970197664</v>
      </c>
      <c r="E43">
        <f t="shared" si="5"/>
        <v>1.1203169947862588</v>
      </c>
      <c r="F43">
        <f t="shared" si="6"/>
        <v>1.3571500018238976</v>
      </c>
      <c r="G43">
        <f t="shared" si="7"/>
        <v>2.0106199949979748</v>
      </c>
      <c r="H43">
        <f t="shared" si="8"/>
        <v>2.3533499985933313</v>
      </c>
      <c r="I43">
        <f t="shared" si="9"/>
        <v>2.6343199655413665</v>
      </c>
      <c r="J43">
        <f t="shared" si="10"/>
        <v>3.4070199251175408</v>
      </c>
      <c r="K43">
        <f t="shared" ref="K43:K44" si="11">K36-K32</f>
        <v>0.84631993472576461</v>
      </c>
      <c r="L43" s="66"/>
      <c r="S43">
        <f t="shared" ref="S43:S45" si="12">S36-Z32</f>
        <v>0.81709993630647659</v>
      </c>
      <c r="T43">
        <f t="shared" ref="T43:T45" si="13">T36-Z32</f>
        <v>0.9081999808549881</v>
      </c>
      <c r="U43">
        <f t="shared" ref="U43:U45" si="14">U36-Z32</f>
        <v>1.2381199821829789</v>
      </c>
      <c r="V43">
        <f t="shared" ref="V43:V45" si="15">V36-Z32</f>
        <v>1.6695000380277603</v>
      </c>
      <c r="W43">
        <f t="shared" ref="W43:W45" si="16">W36-Z32</f>
        <v>2.0809999868273734</v>
      </c>
      <c r="X43">
        <f t="shared" ref="X43:X44" si="17">X36-Z32</f>
        <v>2.5273999929428062</v>
      </c>
      <c r="Y43">
        <f t="shared" ref="Y43:Y45" si="18">Y36-Z32</f>
        <v>3.4426000043749809</v>
      </c>
      <c r="Z43">
        <f t="shared" ref="Z43:Z45" si="19">Z36-Z32</f>
        <v>0.6394999772310257</v>
      </c>
      <c r="AA43" s="66"/>
    </row>
    <row r="44" spans="1:28" x14ac:dyDescent="0.2">
      <c r="D44">
        <f>D37-K33</f>
        <v>0.74930000364780325</v>
      </c>
      <c r="E44">
        <f t="shared" si="5"/>
        <v>0.87253200769423933</v>
      </c>
      <c r="F44">
        <f t="shared" si="6"/>
        <v>1.321420010924335</v>
      </c>
      <c r="G44">
        <f t="shared" si="7"/>
        <v>1.8493000566959394</v>
      </c>
      <c r="H44">
        <f t="shared" si="8"/>
        <v>2.2125100150704307</v>
      </c>
      <c r="I44">
        <f>I37-K33</f>
        <v>2.8554000109434141</v>
      </c>
      <c r="J44">
        <f t="shared" si="10"/>
        <v>3.718700014054777</v>
      </c>
      <c r="K44">
        <f t="shared" si="11"/>
        <v>0.92780008286237425</v>
      </c>
      <c r="M44" s="70"/>
      <c r="S44">
        <f t="shared" si="12"/>
        <v>0.90020006895065308</v>
      </c>
      <c r="T44">
        <f t="shared" si="13"/>
        <v>0.90640001744031906</v>
      </c>
      <c r="U44">
        <f t="shared" si="14"/>
        <v>1.2621400192379941</v>
      </c>
      <c r="V44">
        <f t="shared" si="15"/>
        <v>1.8046000599861154</v>
      </c>
      <c r="W44">
        <f t="shared" si="16"/>
        <v>2.0605000421404842</v>
      </c>
      <c r="X44">
        <f t="shared" si="17"/>
        <v>2.554000058770181</v>
      </c>
      <c r="Y44">
        <f t="shared" si="18"/>
        <v>3.42979998141527</v>
      </c>
      <c r="Z44">
        <f t="shared" si="19"/>
        <v>0.91310003846883592</v>
      </c>
      <c r="AA44" s="66"/>
    </row>
    <row r="45" spans="1:28" x14ac:dyDescent="0.2">
      <c r="D45" t="s">
        <v>19557</v>
      </c>
      <c r="E45" t="s">
        <v>19558</v>
      </c>
      <c r="F45" t="s">
        <v>19559</v>
      </c>
      <c r="G45" t="s">
        <v>19560</v>
      </c>
      <c r="H45" t="s">
        <v>19561</v>
      </c>
      <c r="I45" t="s">
        <v>19562</v>
      </c>
      <c r="J45" t="s">
        <v>19563</v>
      </c>
      <c r="K45" t="s">
        <v>19564</v>
      </c>
      <c r="S45">
        <f t="shared" si="12"/>
        <v>0.84329999163746594</v>
      </c>
      <c r="T45">
        <f t="shared" si="13"/>
        <v>0.93560005351901054</v>
      </c>
      <c r="U45">
        <f t="shared" si="14"/>
        <v>1.2561799965798848</v>
      </c>
      <c r="V45">
        <f t="shared" si="15"/>
        <v>1.6356000192463447</v>
      </c>
      <c r="W45">
        <f t="shared" si="16"/>
        <v>2.0870000503957251</v>
      </c>
      <c r="X45">
        <f>X38-Z34</f>
        <v>2.6426000364124822</v>
      </c>
      <c r="Y45">
        <f t="shared" si="18"/>
        <v>3.4464000009000335</v>
      </c>
      <c r="Z45">
        <f t="shared" si="19"/>
        <v>0.8100999645888789</v>
      </c>
      <c r="AB45" s="70"/>
    </row>
    <row r="46" spans="1:28" x14ac:dyDescent="0.2">
      <c r="S46" t="s">
        <v>19557</v>
      </c>
      <c r="T46" t="s">
        <v>19558</v>
      </c>
      <c r="U46" t="s">
        <v>19559</v>
      </c>
      <c r="V46" t="s">
        <v>19560</v>
      </c>
      <c r="W46" t="s">
        <v>19561</v>
      </c>
      <c r="X46" t="s">
        <v>19562</v>
      </c>
      <c r="Y46" t="s">
        <v>19563</v>
      </c>
      <c r="Z46" t="s">
        <v>19564</v>
      </c>
    </row>
    <row r="47" spans="1:28" x14ac:dyDescent="0.2">
      <c r="R47" t="s">
        <v>19565</v>
      </c>
      <c r="S47">
        <f>S42/Z42</f>
        <v>1.0332124576784583</v>
      </c>
      <c r="T47">
        <f>T42/Z42</f>
        <v>1.4285930011572414</v>
      </c>
      <c r="U47">
        <f>U42/Z42</f>
        <v>1.7533212730438998</v>
      </c>
      <c r="V47">
        <f>V42/Z42</f>
        <v>2.5187197995398001</v>
      </c>
      <c r="W47">
        <f>W42/Z42</f>
        <v>2.9142511497826269</v>
      </c>
      <c r="X47">
        <f>X42/Z42</f>
        <v>3.727505819880093</v>
      </c>
      <c r="Y47">
        <f>Y42/Z42</f>
        <v>5.2530191989160615</v>
      </c>
      <c r="Z47">
        <f>Z42/Z42</f>
        <v>1</v>
      </c>
    </row>
    <row r="48" spans="1:28" x14ac:dyDescent="0.2">
      <c r="C48" t="s">
        <v>19565</v>
      </c>
      <c r="D48">
        <f>D41/K41</f>
        <v>1.0542686979245204</v>
      </c>
      <c r="E48">
        <f>E41/K41</f>
        <v>1.4613137437964561</v>
      </c>
      <c r="F48">
        <f>F41/K41</f>
        <v>1.5882584761935541</v>
      </c>
      <c r="G48">
        <f>G41/K41</f>
        <v>2.1028622516188946</v>
      </c>
      <c r="H48">
        <f>H41/K41</f>
        <v>2.8312747372330578</v>
      </c>
      <c r="I48">
        <f>I41/K41</f>
        <v>3.2734837164884727</v>
      </c>
      <c r="J48">
        <f>J41/K41</f>
        <v>4.300147181786639</v>
      </c>
      <c r="K48">
        <f>K41/K41</f>
        <v>1</v>
      </c>
      <c r="S48">
        <f t="shared" ref="S48:S50" si="20">S43/Z43</f>
        <v>1.2777169122733074</v>
      </c>
      <c r="T48">
        <f t="shared" ref="T48:T50" si="21">T43/Z43</f>
        <v>1.4201720300091456</v>
      </c>
      <c r="U48">
        <f t="shared" ref="U48:U50" si="22">U43/Z43</f>
        <v>1.9360750997113731</v>
      </c>
      <c r="V48">
        <f t="shared" ref="V48:V50" si="23">V43/Z43</f>
        <v>2.6106334596860146</v>
      </c>
      <c r="W48">
        <f t="shared" ref="W48:W50" si="24">W43/Z43</f>
        <v>3.2541048646129842</v>
      </c>
      <c r="X48">
        <f t="shared" ref="X48:X50" si="25">X43/Z43</f>
        <v>3.9521502469573315</v>
      </c>
      <c r="Y48">
        <f t="shared" ref="Y48:Y50" si="26">Y43/Z43</f>
        <v>5.3832683767732297</v>
      </c>
      <c r="Z48">
        <f t="shared" ref="Z48:Z50" si="27">Z43/Z43</f>
        <v>1</v>
      </c>
    </row>
    <row r="49" spans="4:26" x14ac:dyDescent="0.2">
      <c r="D49">
        <f>D42/K42</f>
        <v>0.93021441938175387</v>
      </c>
      <c r="E49">
        <f>E42/K42</f>
        <v>1.1375554339277634</v>
      </c>
      <c r="F49">
        <f>F42/K42</f>
        <v>1.370431489929842</v>
      </c>
      <c r="G49">
        <f>G42/K42</f>
        <v>2.0031587651367277</v>
      </c>
      <c r="H49">
        <f>H42/K42</f>
        <v>2.3689634968383606</v>
      </c>
      <c r="I49">
        <f>I42/K42</f>
        <v>2.6514062136694676</v>
      </c>
      <c r="J49">
        <f>J42/K42</f>
        <v>3.7386357273879778</v>
      </c>
      <c r="K49">
        <f>K42/K42</f>
        <v>1</v>
      </c>
      <c r="S49">
        <f t="shared" si="20"/>
        <v>0.98587233712111699</v>
      </c>
      <c r="T49">
        <f t="shared" si="21"/>
        <v>0.99266233627615219</v>
      </c>
      <c r="U49">
        <f t="shared" si="22"/>
        <v>1.382258203990943</v>
      </c>
      <c r="V49">
        <f t="shared" si="23"/>
        <v>1.9763443039737714</v>
      </c>
      <c r="W49">
        <f t="shared" si="24"/>
        <v>2.2565983521320474</v>
      </c>
      <c r="X49">
        <f t="shared" si="25"/>
        <v>2.7970648901219479</v>
      </c>
      <c r="Y49">
        <f t="shared" si="26"/>
        <v>3.7562149128442175</v>
      </c>
      <c r="Z49">
        <f t="shared" si="27"/>
        <v>1</v>
      </c>
    </row>
    <row r="50" spans="4:26" x14ac:dyDescent="0.2">
      <c r="D50">
        <f>D43/K43</f>
        <v>1.0575196923723365</v>
      </c>
      <c r="E50">
        <f>E43/K43</f>
        <v>1.3237511593641926</v>
      </c>
      <c r="F50">
        <f>F43/K43</f>
        <v>1.6035897845932916</v>
      </c>
      <c r="G50">
        <f>G43/K43</f>
        <v>2.3757209448805923</v>
      </c>
      <c r="H50">
        <f>H43/K43</f>
        <v>2.7806860054122366</v>
      </c>
      <c r="I50">
        <f>I43/K43</f>
        <v>3.1126762556939798</v>
      </c>
      <c r="J50">
        <f>J43/K43</f>
        <v>4.0256879051555448</v>
      </c>
      <c r="K50">
        <f>K43/K43</f>
        <v>1</v>
      </c>
      <c r="S50">
        <f t="shared" si="20"/>
        <v>1.0409826299220195</v>
      </c>
      <c r="T50">
        <f t="shared" si="21"/>
        <v>1.1549192623330409</v>
      </c>
      <c r="U50">
        <f t="shared" si="22"/>
        <v>1.550648131699881</v>
      </c>
      <c r="V50">
        <f t="shared" si="23"/>
        <v>2.0190101107786154</v>
      </c>
      <c r="W50">
        <f t="shared" si="24"/>
        <v>2.5762253322092978</v>
      </c>
      <c r="X50">
        <f t="shared" si="25"/>
        <v>3.2620665990938371</v>
      </c>
      <c r="Y50">
        <f t="shared" si="26"/>
        <v>4.2542897809519866</v>
      </c>
      <c r="Z50">
        <f t="shared" si="27"/>
        <v>1</v>
      </c>
    </row>
    <row r="51" spans="4:26" x14ac:dyDescent="0.2">
      <c r="D51">
        <f>D44/K44</f>
        <v>0.8076093303808759</v>
      </c>
      <c r="E51">
        <f>E44/K44</f>
        <v>0.94043105170067853</v>
      </c>
      <c r="F51">
        <f>F44/K44</f>
        <v>1.4242508007194785</v>
      </c>
      <c r="G51">
        <f>G44/K44</f>
        <v>1.9932096265723835</v>
      </c>
      <c r="H51">
        <f>H44/K44</f>
        <v>2.3846840024464888</v>
      </c>
      <c r="I51">
        <f>I44/K44</f>
        <v>3.0776026685987818</v>
      </c>
      <c r="J51">
        <f>J44/K44</f>
        <v>4.008083295899417</v>
      </c>
      <c r="K51">
        <f>K44/K44</f>
        <v>1</v>
      </c>
    </row>
    <row r="52" spans="4:26" x14ac:dyDescent="0.2">
      <c r="S52">
        <v>10.029999999999999</v>
      </c>
      <c r="T52">
        <v>14.28</v>
      </c>
      <c r="U52">
        <v>17.53</v>
      </c>
      <c r="V52">
        <v>25.18</v>
      </c>
      <c r="W52">
        <v>29.14</v>
      </c>
      <c r="X52">
        <v>37.270000000000003</v>
      </c>
      <c r="Y52">
        <v>52.53</v>
      </c>
    </row>
    <row r="53" spans="4:26" x14ac:dyDescent="0.2">
      <c r="D53">
        <v>10.54</v>
      </c>
      <c r="E53">
        <v>14.61</v>
      </c>
      <c r="F53">
        <v>15.88</v>
      </c>
      <c r="G53">
        <v>21.02</v>
      </c>
      <c r="H53">
        <v>28.31</v>
      </c>
      <c r="I53">
        <v>32.72</v>
      </c>
      <c r="J53">
        <v>43</v>
      </c>
      <c r="S53">
        <v>12.77</v>
      </c>
      <c r="T53">
        <v>14.2</v>
      </c>
      <c r="U53">
        <v>19.36</v>
      </c>
      <c r="V53">
        <v>26.1</v>
      </c>
      <c r="W53">
        <v>32.520000000000003</v>
      </c>
      <c r="X53">
        <v>29.52</v>
      </c>
      <c r="Y53">
        <v>53.83</v>
      </c>
    </row>
    <row r="54" spans="4:26" x14ac:dyDescent="0.2">
      <c r="D54">
        <v>9.3000000000000007</v>
      </c>
      <c r="E54">
        <v>11.37</v>
      </c>
      <c r="F54">
        <v>13.7</v>
      </c>
      <c r="G54">
        <v>20.100000000000001</v>
      </c>
      <c r="H54">
        <v>23.39</v>
      </c>
      <c r="I54">
        <v>26.51</v>
      </c>
      <c r="J54">
        <v>37.380000000000003</v>
      </c>
      <c r="S54">
        <v>9.8000000000000007</v>
      </c>
      <c r="T54">
        <v>9.9</v>
      </c>
      <c r="U54">
        <v>13.82</v>
      </c>
      <c r="V54">
        <v>19.97</v>
      </c>
      <c r="W54">
        <v>22.56</v>
      </c>
      <c r="X54">
        <v>27.97</v>
      </c>
      <c r="Y54">
        <v>37.56</v>
      </c>
    </row>
    <row r="55" spans="4:26" x14ac:dyDescent="0.2">
      <c r="D55">
        <v>8.9</v>
      </c>
      <c r="E55">
        <v>13.23</v>
      </c>
      <c r="F55">
        <v>16.03</v>
      </c>
      <c r="G55">
        <v>23.75</v>
      </c>
      <c r="H55">
        <v>27.8</v>
      </c>
      <c r="I55">
        <v>26.34</v>
      </c>
      <c r="J55">
        <v>40.25</v>
      </c>
      <c r="S55">
        <v>10.4</v>
      </c>
      <c r="T55">
        <v>9.3000000000000007</v>
      </c>
      <c r="U55">
        <v>15.5</v>
      </c>
      <c r="V55">
        <v>20.100000000000001</v>
      </c>
      <c r="W55">
        <v>25.76</v>
      </c>
      <c r="X55">
        <v>32.619999999999997</v>
      </c>
      <c r="Y55">
        <v>42.54</v>
      </c>
    </row>
    <row r="56" spans="4:26" x14ac:dyDescent="0.2">
      <c r="D56">
        <v>8.07</v>
      </c>
      <c r="E56">
        <v>9.4</v>
      </c>
      <c r="F56">
        <v>14.24</v>
      </c>
      <c r="G56">
        <v>18.489999999999998</v>
      </c>
      <c r="H56">
        <v>22.12</v>
      </c>
      <c r="I56">
        <v>28.55</v>
      </c>
      <c r="J56">
        <v>40.08</v>
      </c>
      <c r="S56" t="s">
        <v>19557</v>
      </c>
      <c r="T56" t="s">
        <v>19558</v>
      </c>
      <c r="U56" t="s">
        <v>19559</v>
      </c>
      <c r="V56" t="s">
        <v>19560</v>
      </c>
      <c r="W56" t="s">
        <v>19561</v>
      </c>
      <c r="X56" t="s">
        <v>19562</v>
      </c>
      <c r="Y56" t="s">
        <v>19563</v>
      </c>
    </row>
    <row r="57" spans="4:26" x14ac:dyDescent="0.2">
      <c r="D57" t="s">
        <v>19557</v>
      </c>
      <c r="E57" t="s">
        <v>19558</v>
      </c>
      <c r="F57" t="s">
        <v>19559</v>
      </c>
      <c r="G57" t="s">
        <v>19560</v>
      </c>
      <c r="H57" t="s">
        <v>19561</v>
      </c>
      <c r="I57" t="s">
        <v>19562</v>
      </c>
      <c r="J57" t="s">
        <v>19563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EF5F7-B65F-D44A-A874-2D4A1688D968}">
  <dimension ref="A1:AI8145"/>
  <sheetViews>
    <sheetView topLeftCell="N1" workbookViewId="0">
      <selection activeCell="AI3" sqref="AI3"/>
    </sheetView>
  </sheetViews>
  <sheetFormatPr baseColWidth="10" defaultColWidth="8.83203125" defaultRowHeight="15" x14ac:dyDescent="0.2"/>
  <cols>
    <col min="1" max="1" width="12.6640625" customWidth="1"/>
    <col min="2" max="2" width="99" customWidth="1"/>
    <col min="6" max="11" width="11.5" style="22" customWidth="1"/>
    <col min="13" max="18" width="11.6640625" style="22" customWidth="1"/>
    <col min="19" max="20" width="8.83203125" style="23"/>
    <col min="21" max="21" width="10.6640625" style="18" customWidth="1"/>
    <col min="22" max="22" width="11.5" style="19" customWidth="1"/>
    <col min="23" max="23" width="12" style="19" customWidth="1"/>
    <col min="24" max="24" width="10.5" style="20" customWidth="1"/>
    <col min="25" max="25" width="10.1640625" customWidth="1"/>
    <col min="26" max="26" width="12.1640625" customWidth="1"/>
    <col min="27" max="27" width="14.1640625" style="20" customWidth="1"/>
    <col min="28" max="29" width="9.6640625" style="20" customWidth="1"/>
    <col min="31" max="31" width="12.33203125" style="20" customWidth="1"/>
  </cols>
  <sheetData>
    <row r="1" spans="1:35" s="25" customFormat="1" ht="148" customHeight="1" x14ac:dyDescent="0.2">
      <c r="A1" s="24" t="s">
        <v>21</v>
      </c>
      <c r="B1" s="24" t="s">
        <v>22</v>
      </c>
      <c r="C1" s="25" t="s">
        <v>17625</v>
      </c>
      <c r="D1" s="24" t="s">
        <v>23</v>
      </c>
      <c r="E1" s="24" t="s">
        <v>24</v>
      </c>
      <c r="F1" s="26" t="s">
        <v>19441</v>
      </c>
      <c r="G1" s="26" t="s">
        <v>19442</v>
      </c>
      <c r="H1" s="26" t="s">
        <v>19443</v>
      </c>
      <c r="I1" s="26" t="s">
        <v>19444</v>
      </c>
      <c r="J1" s="26" t="s">
        <v>19445</v>
      </c>
      <c r="K1" s="26" t="s">
        <v>19446</v>
      </c>
      <c r="L1" s="24" t="s">
        <v>25</v>
      </c>
      <c r="M1" s="26" t="s">
        <v>19447</v>
      </c>
      <c r="N1" s="26" t="s">
        <v>19448</v>
      </c>
      <c r="O1" s="26" t="s">
        <v>19449</v>
      </c>
      <c r="P1" s="26" t="s">
        <v>19450</v>
      </c>
      <c r="Q1" s="26" t="s">
        <v>19451</v>
      </c>
      <c r="R1" s="26" t="s">
        <v>19452</v>
      </c>
      <c r="S1" s="27" t="s">
        <v>19453</v>
      </c>
      <c r="T1" s="28" t="s">
        <v>19454</v>
      </c>
      <c r="U1" s="29" t="s">
        <v>19456</v>
      </c>
      <c r="V1" s="29"/>
      <c r="W1" s="29"/>
      <c r="X1" s="29" t="s">
        <v>19457</v>
      </c>
      <c r="Y1" s="30"/>
      <c r="Z1" s="31"/>
      <c r="AA1" s="29" t="s">
        <v>19455</v>
      </c>
      <c r="AB1" s="29"/>
      <c r="AC1" s="29"/>
      <c r="AE1" s="29" t="s">
        <v>19458</v>
      </c>
      <c r="AF1" s="30"/>
      <c r="AG1" s="31"/>
    </row>
    <row r="2" spans="1:35" x14ac:dyDescent="0.2">
      <c r="A2" s="15" t="s">
        <v>10777</v>
      </c>
      <c r="B2" s="15" t="s">
        <v>10778</v>
      </c>
      <c r="C2" t="s">
        <v>10779</v>
      </c>
      <c r="D2" s="15">
        <v>487</v>
      </c>
      <c r="E2" s="15">
        <v>189</v>
      </c>
      <c r="F2" s="16">
        <v>11780858.165565301</v>
      </c>
      <c r="G2" s="16">
        <v>12021151.009494901</v>
      </c>
      <c r="H2" s="16">
        <v>12127113.191099999</v>
      </c>
      <c r="I2" s="16">
        <v>16257913.386583099</v>
      </c>
      <c r="J2" s="16">
        <v>2582054.3529282701</v>
      </c>
      <c r="K2" s="16">
        <v>16157275.098700101</v>
      </c>
      <c r="L2" s="15">
        <f t="shared" ref="L2:L65" si="0">COUNTIF(F2:K2,"&gt;0")</f>
        <v>6</v>
      </c>
      <c r="M2" s="16">
        <v>20948792.266759001</v>
      </c>
      <c r="N2" s="16">
        <v>20681261.0644392</v>
      </c>
      <c r="O2" s="16">
        <v>21806065.941389699</v>
      </c>
      <c r="P2" s="16">
        <v>22541561.154711999</v>
      </c>
      <c r="Q2" s="16">
        <v>22573131.373573001</v>
      </c>
      <c r="R2" s="16">
        <v>22189808.161889799</v>
      </c>
      <c r="S2" s="17">
        <f t="shared" ref="S2:S65" si="1">MEDIAN(M2:O2)</f>
        <v>20948792.266759001</v>
      </c>
      <c r="T2" s="17">
        <f t="shared" ref="T2:T65" si="2">MEDIAN(P2:R2)</f>
        <v>22541561.154711999</v>
      </c>
      <c r="U2" s="18">
        <f t="shared" ref="U2:U65" si="3">T2/S2</f>
        <v>1.0760315376500422</v>
      </c>
      <c r="X2" s="20">
        <f t="shared" ref="X2:X65" si="4">_xlfn.T.TEST(P2:R2,M2:O2,2,2)</f>
        <v>2.3297048157145311E-2</v>
      </c>
      <c r="AA2" s="20">
        <f t="shared" ref="AA2:AA65" si="5">LOG(U2,2)</f>
        <v>0.10572036278722986</v>
      </c>
      <c r="AE2" s="20">
        <f>-LOG10(X2)</f>
        <v>1.6326991025909547</v>
      </c>
    </row>
    <row r="3" spans="1:35" x14ac:dyDescent="0.2">
      <c r="A3" s="15" t="s">
        <v>5363</v>
      </c>
      <c r="B3" s="15" t="s">
        <v>5364</v>
      </c>
      <c r="C3" t="s">
        <v>5365</v>
      </c>
      <c r="D3" s="15">
        <v>722</v>
      </c>
      <c r="E3" s="15">
        <v>111</v>
      </c>
      <c r="F3" s="16">
        <v>15662545.0961433</v>
      </c>
      <c r="G3" s="16">
        <v>16347703.6657339</v>
      </c>
      <c r="H3" s="16">
        <v>15758584.4125173</v>
      </c>
      <c r="I3" s="16">
        <v>21536078.854896199</v>
      </c>
      <c r="J3" s="16">
        <v>3071311.41119608</v>
      </c>
      <c r="K3" s="16">
        <v>22262621.032349698</v>
      </c>
      <c r="L3" s="15">
        <f t="shared" si="0"/>
        <v>6</v>
      </c>
      <c r="M3" s="16">
        <v>27851231.1222708</v>
      </c>
      <c r="N3" s="16">
        <v>28124688.4801705</v>
      </c>
      <c r="O3" s="16">
        <v>28335905.291499902</v>
      </c>
      <c r="P3" s="16">
        <v>29859725.9683378</v>
      </c>
      <c r="Q3" s="16">
        <v>26850370.479404598</v>
      </c>
      <c r="R3" s="16">
        <v>30574666.017070901</v>
      </c>
      <c r="S3" s="17">
        <f t="shared" si="1"/>
        <v>28124688.4801705</v>
      </c>
      <c r="T3" s="17">
        <f t="shared" si="2"/>
        <v>29859725.9683378</v>
      </c>
      <c r="U3" s="18">
        <f t="shared" si="3"/>
        <v>1.0616909051060459</v>
      </c>
      <c r="X3" s="20">
        <f t="shared" si="4"/>
        <v>0.43732088269168135</v>
      </c>
      <c r="AA3" s="20">
        <f t="shared" si="5"/>
        <v>8.6363808913123036E-2</v>
      </c>
      <c r="AE3" s="20">
        <f t="shared" ref="AE3:AE66" si="6">-LOG10(X3)</f>
        <v>0.35919978398323227</v>
      </c>
      <c r="AI3" t="s">
        <v>19471</v>
      </c>
    </row>
    <row r="4" spans="1:35" x14ac:dyDescent="0.2">
      <c r="A4" s="15" t="s">
        <v>3125</v>
      </c>
      <c r="B4" s="15" t="s">
        <v>3126</v>
      </c>
      <c r="C4" t="s">
        <v>3127</v>
      </c>
      <c r="D4" s="15">
        <v>453</v>
      </c>
      <c r="E4" s="15">
        <v>140</v>
      </c>
      <c r="F4" s="16">
        <v>20025104.021346699</v>
      </c>
      <c r="G4" s="16">
        <v>20812335.351100001</v>
      </c>
      <c r="H4" s="16">
        <v>20421462.6118946</v>
      </c>
      <c r="I4" s="16">
        <v>20568568.2950092</v>
      </c>
      <c r="J4" s="16">
        <v>2543471.0506958398</v>
      </c>
      <c r="K4" s="16">
        <v>20169951.743029699</v>
      </c>
      <c r="L4" s="15">
        <f t="shared" si="0"/>
        <v>6</v>
      </c>
      <c r="M4" s="16">
        <v>35608759.427187398</v>
      </c>
      <c r="N4" s="16">
        <v>35805667.894595399</v>
      </c>
      <c r="O4" s="16">
        <v>36720343.359325498</v>
      </c>
      <c r="P4" s="16">
        <v>28518274.704886001</v>
      </c>
      <c r="Q4" s="16">
        <v>22235824.008555301</v>
      </c>
      <c r="R4" s="16">
        <v>27700670.879114501</v>
      </c>
      <c r="S4" s="17">
        <f t="shared" si="1"/>
        <v>35805667.894595399</v>
      </c>
      <c r="T4" s="17">
        <f t="shared" si="2"/>
        <v>27700670.879114501</v>
      </c>
      <c r="U4" s="18">
        <f t="shared" si="3"/>
        <v>0.77363927299609769</v>
      </c>
      <c r="X4" s="20">
        <f t="shared" si="4"/>
        <v>7.8012744145710281E-3</v>
      </c>
      <c r="AA4" s="20">
        <f t="shared" si="5"/>
        <v>-0.37026706129472553</v>
      </c>
      <c r="AE4" s="20">
        <f t="shared" si="6"/>
        <v>2.1078344452574784</v>
      </c>
    </row>
    <row r="5" spans="1:35" x14ac:dyDescent="0.2">
      <c r="A5" s="15" t="s">
        <v>3053</v>
      </c>
      <c r="B5" s="15" t="s">
        <v>3054</v>
      </c>
      <c r="C5" t="s">
        <v>3055</v>
      </c>
      <c r="D5" s="15">
        <v>310</v>
      </c>
      <c r="E5" s="15">
        <v>177</v>
      </c>
      <c r="F5" s="16">
        <v>10310305.4430064</v>
      </c>
      <c r="G5" s="16">
        <v>10447430.838203199</v>
      </c>
      <c r="H5" s="16">
        <v>9812867.0396958105</v>
      </c>
      <c r="I5" s="16">
        <v>11541156.276765499</v>
      </c>
      <c r="J5" s="16">
        <v>2095586.05289142</v>
      </c>
      <c r="K5" s="16">
        <v>11859931.275977099</v>
      </c>
      <c r="L5" s="15">
        <f t="shared" si="0"/>
        <v>6</v>
      </c>
      <c r="M5" s="16">
        <v>18333846.6431669</v>
      </c>
      <c r="N5" s="16">
        <v>17973823.3424481</v>
      </c>
      <c r="O5" s="16">
        <v>17644761.978368901</v>
      </c>
      <c r="P5" s="16">
        <v>16001787.7954432</v>
      </c>
      <c r="Q5" s="16">
        <v>18320272.469438501</v>
      </c>
      <c r="R5" s="16">
        <v>16287993.9977194</v>
      </c>
      <c r="S5" s="17">
        <f t="shared" si="1"/>
        <v>17973823.3424481</v>
      </c>
      <c r="T5" s="17">
        <f t="shared" si="2"/>
        <v>16287993.9977194</v>
      </c>
      <c r="U5" s="18">
        <f t="shared" si="3"/>
        <v>0.90620641403838986</v>
      </c>
      <c r="X5" s="20">
        <f t="shared" si="4"/>
        <v>0.21479097448654094</v>
      </c>
      <c r="AA5" s="20">
        <f t="shared" si="5"/>
        <v>-0.14208839274867407</v>
      </c>
      <c r="AE5" s="20">
        <f t="shared" si="6"/>
        <v>0.66798397163656009</v>
      </c>
    </row>
    <row r="6" spans="1:35" x14ac:dyDescent="0.2">
      <c r="A6" s="15" t="s">
        <v>5336</v>
      </c>
      <c r="B6" s="15" t="s">
        <v>5337</v>
      </c>
      <c r="C6" t="s">
        <v>5338</v>
      </c>
      <c r="D6" s="15">
        <v>431</v>
      </c>
      <c r="E6" s="15">
        <v>95</v>
      </c>
      <c r="F6" s="16">
        <v>14334958.1567437</v>
      </c>
      <c r="G6" s="16">
        <v>14022511.9903736</v>
      </c>
      <c r="H6" s="16">
        <v>14387537.4609458</v>
      </c>
      <c r="I6" s="16">
        <v>16965020.118918698</v>
      </c>
      <c r="J6" s="16">
        <v>3116046.1686351998</v>
      </c>
      <c r="K6" s="16">
        <v>16865904.982127398</v>
      </c>
      <c r="L6" s="15">
        <f t="shared" si="0"/>
        <v>6</v>
      </c>
      <c r="M6" s="16">
        <v>25490508.107131299</v>
      </c>
      <c r="N6" s="16">
        <v>24124414.627441701</v>
      </c>
      <c r="O6" s="16">
        <v>25870591.431260701</v>
      </c>
      <c r="P6" s="16">
        <v>23521963.083965901</v>
      </c>
      <c r="Q6" s="16">
        <v>27241455.800863001</v>
      </c>
      <c r="R6" s="16">
        <v>23163014.415727802</v>
      </c>
      <c r="S6" s="17">
        <f t="shared" si="1"/>
        <v>25490508.107131299</v>
      </c>
      <c r="T6" s="17">
        <f t="shared" si="2"/>
        <v>23521963.083965901</v>
      </c>
      <c r="U6" s="18">
        <f t="shared" si="3"/>
        <v>0.9227734098162339</v>
      </c>
      <c r="X6" s="20">
        <f t="shared" si="4"/>
        <v>0.73066267227716863</v>
      </c>
      <c r="AA6" s="20">
        <f t="shared" si="5"/>
        <v>-0.11595166225675038</v>
      </c>
      <c r="AE6" s="20">
        <f t="shared" si="6"/>
        <v>0.13628307910357992</v>
      </c>
    </row>
    <row r="7" spans="1:35" x14ac:dyDescent="0.2">
      <c r="A7" s="15" t="s">
        <v>8444</v>
      </c>
      <c r="B7" s="15" t="s">
        <v>8445</v>
      </c>
      <c r="C7" t="s">
        <v>8446</v>
      </c>
      <c r="D7" s="15">
        <v>454</v>
      </c>
      <c r="E7" s="15">
        <v>87</v>
      </c>
      <c r="F7" s="16">
        <v>14940490.496539</v>
      </c>
      <c r="G7" s="16">
        <v>15011205.532831701</v>
      </c>
      <c r="H7" s="16">
        <v>14880794.9017049</v>
      </c>
      <c r="I7" s="16">
        <v>19233479.148563098</v>
      </c>
      <c r="J7" s="16">
        <v>3088329.1854182002</v>
      </c>
      <c r="K7" s="16">
        <v>19262871.385136001</v>
      </c>
      <c r="L7" s="15">
        <f t="shared" si="0"/>
        <v>6</v>
      </c>
      <c r="M7" s="16">
        <v>26567269.325957701</v>
      </c>
      <c r="N7" s="16">
        <v>25825368.9909756</v>
      </c>
      <c r="O7" s="16">
        <v>26757529.9886715</v>
      </c>
      <c r="P7" s="16">
        <v>26667176.539580099</v>
      </c>
      <c r="Q7" s="16">
        <v>26999145.214826301</v>
      </c>
      <c r="R7" s="16">
        <v>26454920.032754298</v>
      </c>
      <c r="S7" s="17">
        <f t="shared" si="1"/>
        <v>26567269.325957701</v>
      </c>
      <c r="T7" s="17">
        <f t="shared" si="2"/>
        <v>26667176.539580099</v>
      </c>
      <c r="U7" s="18">
        <f t="shared" si="3"/>
        <v>1.0037605375395049</v>
      </c>
      <c r="X7" s="20">
        <f t="shared" si="4"/>
        <v>0.37627899113356622</v>
      </c>
      <c r="AA7" s="20">
        <f t="shared" si="5"/>
        <v>5.4151333228522518E-3</v>
      </c>
      <c r="AE7" s="20">
        <f t="shared" si="6"/>
        <v>0.42449002906113648</v>
      </c>
    </row>
    <row r="8" spans="1:35" x14ac:dyDescent="0.2">
      <c r="A8" s="15" t="s">
        <v>13705</v>
      </c>
      <c r="B8" s="15" t="s">
        <v>13706</v>
      </c>
      <c r="C8" t="s">
        <v>13707</v>
      </c>
      <c r="D8" s="15">
        <v>249</v>
      </c>
      <c r="E8" s="15">
        <v>107</v>
      </c>
      <c r="F8" s="16">
        <v>7835063.09355627</v>
      </c>
      <c r="G8" s="16">
        <v>8315462.6867334004</v>
      </c>
      <c r="H8" s="16">
        <v>7972518.8928867001</v>
      </c>
      <c r="I8" s="16">
        <v>9611583.5373172499</v>
      </c>
      <c r="J8" s="16">
        <v>1469657.2427006201</v>
      </c>
      <c r="K8" s="16">
        <v>9547353.9672117699</v>
      </c>
      <c r="L8" s="15">
        <f t="shared" si="0"/>
        <v>6</v>
      </c>
      <c r="M8" s="16">
        <v>13932355.931728</v>
      </c>
      <c r="N8" s="16">
        <v>14305972.411468901</v>
      </c>
      <c r="O8" s="16">
        <v>14335585.885753</v>
      </c>
      <c r="P8" s="16">
        <v>13326439.435878601</v>
      </c>
      <c r="Q8" s="16">
        <v>12848205.916340001</v>
      </c>
      <c r="R8" s="16">
        <v>13111985.2631048</v>
      </c>
      <c r="S8" s="17">
        <f t="shared" si="1"/>
        <v>14305972.411468901</v>
      </c>
      <c r="T8" s="17">
        <f t="shared" si="2"/>
        <v>13111985.2631048</v>
      </c>
      <c r="U8" s="18">
        <f t="shared" si="3"/>
        <v>0.91653925269652436</v>
      </c>
      <c r="X8" s="20">
        <f t="shared" si="4"/>
        <v>4.455584694470196E-3</v>
      </c>
      <c r="AA8" s="20">
        <f t="shared" si="5"/>
        <v>-0.12573142638847706</v>
      </c>
      <c r="AE8" s="20">
        <f t="shared" si="6"/>
        <v>2.3510952965833294</v>
      </c>
    </row>
    <row r="9" spans="1:35" x14ac:dyDescent="0.2">
      <c r="A9" s="15" t="s">
        <v>13393</v>
      </c>
      <c r="B9" s="15" t="s">
        <v>13394</v>
      </c>
      <c r="C9" t="s">
        <v>13395</v>
      </c>
      <c r="D9" s="15">
        <v>317</v>
      </c>
      <c r="E9" s="15">
        <v>137</v>
      </c>
      <c r="F9" s="16">
        <v>9807362.9238048196</v>
      </c>
      <c r="G9" s="16">
        <v>10921926.2337412</v>
      </c>
      <c r="H9" s="16">
        <v>10552726.3177561</v>
      </c>
      <c r="I9" s="16">
        <v>16133030.5207911</v>
      </c>
      <c r="J9" s="16">
        <v>2020079.5902976301</v>
      </c>
      <c r="K9" s="16">
        <v>15466756.027362499</v>
      </c>
      <c r="L9" s="15">
        <f t="shared" si="0"/>
        <v>6</v>
      </c>
      <c r="M9" s="16">
        <v>17439511.255302701</v>
      </c>
      <c r="N9" s="16">
        <v>18790148.097144499</v>
      </c>
      <c r="O9" s="16">
        <v>18975121.475348901</v>
      </c>
      <c r="P9" s="16">
        <v>22368411.335944399</v>
      </c>
      <c r="Q9" s="16">
        <v>17660171.221859999</v>
      </c>
      <c r="R9" s="16">
        <v>21241474.632163599</v>
      </c>
      <c r="S9" s="17">
        <f t="shared" si="1"/>
        <v>18790148.097144499</v>
      </c>
      <c r="T9" s="17">
        <f t="shared" si="2"/>
        <v>21241474.632163599</v>
      </c>
      <c r="U9" s="18">
        <f t="shared" si="3"/>
        <v>1.1304580742177133</v>
      </c>
      <c r="X9" s="20">
        <f t="shared" si="4"/>
        <v>0.24888674294993196</v>
      </c>
      <c r="AA9" s="20">
        <f t="shared" si="5"/>
        <v>0.17690748723334834</v>
      </c>
      <c r="AE9" s="20">
        <f t="shared" si="6"/>
        <v>0.60399823564140642</v>
      </c>
    </row>
    <row r="10" spans="1:35" x14ac:dyDescent="0.2">
      <c r="A10" s="15" t="s">
        <v>7997</v>
      </c>
      <c r="B10" s="15" t="s">
        <v>7998</v>
      </c>
      <c r="C10" t="s">
        <v>7999</v>
      </c>
      <c r="D10" s="15">
        <v>1474</v>
      </c>
      <c r="E10" s="15">
        <v>36</v>
      </c>
      <c r="F10" s="16">
        <v>52639278.040507898</v>
      </c>
      <c r="G10" s="16">
        <v>55957666.926592097</v>
      </c>
      <c r="H10" s="16">
        <v>55912367.127232201</v>
      </c>
      <c r="I10" s="16">
        <v>67471275.599436</v>
      </c>
      <c r="J10" s="16">
        <v>10459558.160889501</v>
      </c>
      <c r="K10" s="16">
        <v>71899536.988346696</v>
      </c>
      <c r="L10" s="15">
        <f t="shared" si="0"/>
        <v>6</v>
      </c>
      <c r="M10" s="16">
        <v>93603478.222492799</v>
      </c>
      <c r="N10" s="16">
        <v>96269909.374876797</v>
      </c>
      <c r="O10" s="16">
        <v>100537427.60563999</v>
      </c>
      <c r="P10" s="16">
        <v>93548775.230051696</v>
      </c>
      <c r="Q10" s="16">
        <v>91440747.638609201</v>
      </c>
      <c r="R10" s="16">
        <v>98744183.221121803</v>
      </c>
      <c r="S10" s="17">
        <f t="shared" si="1"/>
        <v>96269909.374876797</v>
      </c>
      <c r="T10" s="17">
        <f t="shared" si="2"/>
        <v>93548775.230051696</v>
      </c>
      <c r="U10" s="18">
        <f t="shared" si="3"/>
        <v>0.97173432319096764</v>
      </c>
      <c r="X10" s="20">
        <f t="shared" si="4"/>
        <v>0.49452129200335615</v>
      </c>
      <c r="AA10" s="20">
        <f t="shared" si="5"/>
        <v>-4.1366166865811099E-2</v>
      </c>
      <c r="AE10" s="20">
        <f t="shared" si="6"/>
        <v>0.30581500477358647</v>
      </c>
    </row>
    <row r="11" spans="1:35" x14ac:dyDescent="0.2">
      <c r="A11" s="15" t="s">
        <v>9418</v>
      </c>
      <c r="B11" s="15" t="s">
        <v>9419</v>
      </c>
      <c r="C11" t="s">
        <v>9420</v>
      </c>
      <c r="D11" s="15">
        <v>282</v>
      </c>
      <c r="E11" s="15">
        <v>94</v>
      </c>
      <c r="F11" s="16">
        <v>7467805.1008890402</v>
      </c>
      <c r="G11" s="16">
        <v>7573536.92073939</v>
      </c>
      <c r="H11" s="16">
        <v>7531653.6210717997</v>
      </c>
      <c r="I11" s="16">
        <v>10120510.5882742</v>
      </c>
      <c r="J11" s="16">
        <v>1777782.3581842501</v>
      </c>
      <c r="K11" s="16">
        <v>10190281.5374534</v>
      </c>
      <c r="L11" s="15">
        <f t="shared" si="0"/>
        <v>6</v>
      </c>
      <c r="M11" s="16">
        <v>13279295.5783507</v>
      </c>
      <c r="N11" s="16">
        <v>13029558.826377399</v>
      </c>
      <c r="O11" s="16">
        <v>13542854.9994346</v>
      </c>
      <c r="P11" s="16">
        <v>14032065.672754699</v>
      </c>
      <c r="Q11" s="16">
        <v>15541932.600838801</v>
      </c>
      <c r="R11" s="16">
        <v>13994958.373267399</v>
      </c>
      <c r="S11" s="17">
        <f t="shared" si="1"/>
        <v>13279295.5783507</v>
      </c>
      <c r="T11" s="17">
        <f t="shared" si="2"/>
        <v>14032065.672754699</v>
      </c>
      <c r="U11" s="18">
        <f t="shared" si="3"/>
        <v>1.0566875019809969</v>
      </c>
      <c r="X11" s="20">
        <f t="shared" si="4"/>
        <v>7.9829567576257934E-2</v>
      </c>
      <c r="AA11" s="20">
        <f t="shared" si="5"/>
        <v>7.9548786370635852E-2</v>
      </c>
      <c r="AE11" s="20">
        <f t="shared" si="6"/>
        <v>1.0978362232249235</v>
      </c>
    </row>
    <row r="12" spans="1:35" x14ac:dyDescent="0.2">
      <c r="A12" s="15" t="s">
        <v>3236</v>
      </c>
      <c r="B12" s="15" t="s">
        <v>3237</v>
      </c>
      <c r="C12" t="s">
        <v>3238</v>
      </c>
      <c r="D12" s="15">
        <v>508</v>
      </c>
      <c r="E12" s="15">
        <v>51</v>
      </c>
      <c r="F12" s="16">
        <v>26117733.4461038</v>
      </c>
      <c r="G12" s="16">
        <v>26651564.079658601</v>
      </c>
      <c r="H12" s="16">
        <v>27021520.827449199</v>
      </c>
      <c r="I12" s="16">
        <v>30664968.151477501</v>
      </c>
      <c r="J12" s="16">
        <v>4163408.7221165402</v>
      </c>
      <c r="K12" s="16">
        <v>29729128.668485299</v>
      </c>
      <c r="L12" s="15">
        <f t="shared" si="0"/>
        <v>6</v>
      </c>
      <c r="M12" s="16">
        <v>46442709.414858401</v>
      </c>
      <c r="N12" s="16">
        <v>45851512.394419901</v>
      </c>
      <c r="O12" s="16">
        <v>48588073.329143599</v>
      </c>
      <c r="P12" s="16">
        <v>42516910.901018202</v>
      </c>
      <c r="Q12" s="16">
        <v>36397828.705516599</v>
      </c>
      <c r="R12" s="16">
        <v>40828893.358812802</v>
      </c>
      <c r="S12" s="17">
        <f t="shared" si="1"/>
        <v>46442709.414858401</v>
      </c>
      <c r="T12" s="17">
        <f t="shared" si="2"/>
        <v>40828893.358812802</v>
      </c>
      <c r="U12" s="18">
        <f t="shared" si="3"/>
        <v>0.87912384684754041</v>
      </c>
      <c r="X12" s="20">
        <f t="shared" si="4"/>
        <v>2.4579619178726208E-2</v>
      </c>
      <c r="AA12" s="20">
        <f t="shared" si="5"/>
        <v>-0.18586167508539359</v>
      </c>
      <c r="AE12" s="20">
        <f t="shared" si="6"/>
        <v>1.6094248500850004</v>
      </c>
    </row>
    <row r="13" spans="1:35" x14ac:dyDescent="0.2">
      <c r="A13" s="15" t="s">
        <v>10216</v>
      </c>
      <c r="B13" s="15" t="s">
        <v>10217</v>
      </c>
      <c r="C13" t="s">
        <v>10218</v>
      </c>
      <c r="D13" s="15">
        <v>280</v>
      </c>
      <c r="E13" s="15">
        <v>78</v>
      </c>
      <c r="F13" s="16">
        <v>6309482.29129255</v>
      </c>
      <c r="G13" s="16">
        <v>6436562.18958632</v>
      </c>
      <c r="H13" s="16">
        <v>6272767.77289165</v>
      </c>
      <c r="I13" s="16">
        <v>8174463.1091676103</v>
      </c>
      <c r="J13" s="16">
        <v>1601803.2313745201</v>
      </c>
      <c r="K13" s="16">
        <v>8260606.7446262604</v>
      </c>
      <c r="L13" s="15">
        <f t="shared" si="0"/>
        <v>6</v>
      </c>
      <c r="M13" s="16">
        <v>11219559.048544001</v>
      </c>
      <c r="N13" s="16">
        <v>11073500.6069877</v>
      </c>
      <c r="O13" s="16">
        <v>11279220.828175699</v>
      </c>
      <c r="P13" s="16">
        <v>11333875.1228866</v>
      </c>
      <c r="Q13" s="16">
        <v>14003467.717643101</v>
      </c>
      <c r="R13" s="16">
        <v>11344813.889986699</v>
      </c>
      <c r="S13" s="17">
        <f t="shared" si="1"/>
        <v>11219559.048544001</v>
      </c>
      <c r="T13" s="17">
        <f t="shared" si="2"/>
        <v>11344813.889986699</v>
      </c>
      <c r="U13" s="18">
        <f t="shared" si="3"/>
        <v>1.0111639718549326</v>
      </c>
      <c r="X13" s="20">
        <f t="shared" si="4"/>
        <v>0.30891849605145788</v>
      </c>
      <c r="AA13" s="20">
        <f t="shared" si="5"/>
        <v>1.6016965787264675E-2</v>
      </c>
      <c r="AE13" s="20">
        <f t="shared" si="6"/>
        <v>0.51015608816146241</v>
      </c>
    </row>
    <row r="14" spans="1:35" x14ac:dyDescent="0.2">
      <c r="A14" s="15" t="s">
        <v>16325</v>
      </c>
      <c r="B14" s="15" t="s">
        <v>16326</v>
      </c>
      <c r="C14" t="s">
        <v>16327</v>
      </c>
      <c r="D14" s="15">
        <v>1369</v>
      </c>
      <c r="E14" s="15">
        <v>32</v>
      </c>
      <c r="F14" s="16">
        <v>8265858.7149463501</v>
      </c>
      <c r="G14" s="16">
        <v>8415698.1755100004</v>
      </c>
      <c r="H14" s="16">
        <v>8113527.5713676</v>
      </c>
      <c r="I14" s="16">
        <v>10739874.939994801</v>
      </c>
      <c r="J14" s="16">
        <v>1462799.3535716599</v>
      </c>
      <c r="K14" s="16">
        <v>10774253.536425101</v>
      </c>
      <c r="L14" s="15">
        <f t="shared" si="0"/>
        <v>6</v>
      </c>
      <c r="M14" s="16">
        <v>14698399.275523501</v>
      </c>
      <c r="N14" s="16">
        <v>14478418.153950101</v>
      </c>
      <c r="O14" s="16">
        <v>14589137.121963101</v>
      </c>
      <c r="P14" s="16">
        <v>14890812.9842567</v>
      </c>
      <c r="Q14" s="16">
        <v>12788252.0923324</v>
      </c>
      <c r="R14" s="16">
        <v>14796964.0672931</v>
      </c>
      <c r="S14" s="17">
        <f t="shared" si="1"/>
        <v>14589137.121963101</v>
      </c>
      <c r="T14" s="17">
        <f t="shared" si="2"/>
        <v>14796964.0672931</v>
      </c>
      <c r="U14" s="18">
        <f t="shared" si="3"/>
        <v>1.0142453212683242</v>
      </c>
      <c r="X14" s="20">
        <f t="shared" si="4"/>
        <v>0.56624503928356029</v>
      </c>
      <c r="AA14" s="20">
        <f t="shared" si="5"/>
        <v>2.0406647381696147E-2</v>
      </c>
      <c r="AE14" s="20">
        <f t="shared" si="6"/>
        <v>0.24699558969648588</v>
      </c>
    </row>
    <row r="15" spans="1:35" x14ac:dyDescent="0.2">
      <c r="A15" s="15" t="s">
        <v>7728</v>
      </c>
      <c r="B15" s="15" t="s">
        <v>7729</v>
      </c>
      <c r="C15" t="s">
        <v>7730</v>
      </c>
      <c r="D15" s="15">
        <v>283</v>
      </c>
      <c r="E15" s="15">
        <v>85</v>
      </c>
      <c r="F15" s="16">
        <v>8731976.3483891096</v>
      </c>
      <c r="G15" s="16">
        <v>8848679.09723478</v>
      </c>
      <c r="H15" s="16">
        <v>8727100.1107189003</v>
      </c>
      <c r="I15" s="16">
        <v>12791413.3974979</v>
      </c>
      <c r="J15" s="16">
        <v>1766843.08138564</v>
      </c>
      <c r="K15" s="16">
        <v>12760666.314254001</v>
      </c>
      <c r="L15" s="15">
        <f t="shared" si="0"/>
        <v>6</v>
      </c>
      <c r="M15" s="16">
        <v>15527252.4318587</v>
      </c>
      <c r="N15" s="16">
        <v>15223321.1562532</v>
      </c>
      <c r="O15" s="16">
        <v>15692417.271334499</v>
      </c>
      <c r="P15" s="16">
        <v>17735266.543666799</v>
      </c>
      <c r="Q15" s="16">
        <v>15446298.001967199</v>
      </c>
      <c r="R15" s="16">
        <v>17525030.415182199</v>
      </c>
      <c r="S15" s="17">
        <f t="shared" si="1"/>
        <v>15527252.4318587</v>
      </c>
      <c r="T15" s="17">
        <f t="shared" si="2"/>
        <v>17525030.415182199</v>
      </c>
      <c r="U15" s="18">
        <f t="shared" si="3"/>
        <v>1.1286626846630299</v>
      </c>
      <c r="X15" s="20">
        <f t="shared" si="4"/>
        <v>0.12844012375401725</v>
      </c>
      <c r="AA15" s="20">
        <f t="shared" si="5"/>
        <v>0.17461438258886011</v>
      </c>
      <c r="AE15" s="20">
        <f t="shared" si="6"/>
        <v>0.89129928465597952</v>
      </c>
    </row>
    <row r="16" spans="1:35" x14ac:dyDescent="0.2">
      <c r="A16" s="15" t="s">
        <v>1625</v>
      </c>
      <c r="B16" s="15" t="s">
        <v>1626</v>
      </c>
      <c r="C16" t="s">
        <v>1627</v>
      </c>
      <c r="D16" s="15">
        <v>1089</v>
      </c>
      <c r="E16" s="15">
        <v>43</v>
      </c>
      <c r="F16" s="16">
        <v>42229541.523530297</v>
      </c>
      <c r="G16" s="16">
        <v>39310476.641507998</v>
      </c>
      <c r="H16" s="16">
        <v>40400651.313100196</v>
      </c>
      <c r="I16" s="16">
        <v>45590874.1945251</v>
      </c>
      <c r="J16" s="16">
        <v>9836050.3378052991</v>
      </c>
      <c r="K16" s="16">
        <v>45473681.143110298</v>
      </c>
      <c r="L16" s="15">
        <f t="shared" si="0"/>
        <v>6</v>
      </c>
      <c r="M16" s="16">
        <v>75092822.650450602</v>
      </c>
      <c r="N16" s="16">
        <v>67629982.299400598</v>
      </c>
      <c r="O16" s="16">
        <v>72645422.923495099</v>
      </c>
      <c r="P16" s="16">
        <v>63211646.803382002</v>
      </c>
      <c r="Q16" s="16">
        <v>85989846.116351396</v>
      </c>
      <c r="R16" s="16">
        <v>62451883.428149603</v>
      </c>
      <c r="S16" s="17">
        <f t="shared" si="1"/>
        <v>72645422.923495099</v>
      </c>
      <c r="T16" s="17">
        <f t="shared" si="2"/>
        <v>63211646.803382002</v>
      </c>
      <c r="U16" s="18">
        <f t="shared" si="3"/>
        <v>0.87013942874215122</v>
      </c>
      <c r="X16" s="20">
        <f t="shared" si="4"/>
        <v>0.88489641286731668</v>
      </c>
      <c r="AA16" s="20">
        <f t="shared" si="5"/>
        <v>-0.20068150192842776</v>
      </c>
      <c r="AE16" s="20">
        <f t="shared" si="6"/>
        <v>5.3107565407434568E-2</v>
      </c>
    </row>
    <row r="17" spans="1:31" x14ac:dyDescent="0.2">
      <c r="A17" s="15" t="s">
        <v>12235</v>
      </c>
      <c r="B17" s="15" t="s">
        <v>12236</v>
      </c>
      <c r="C17" t="s">
        <v>12237</v>
      </c>
      <c r="D17" s="15">
        <v>387</v>
      </c>
      <c r="E17" s="15">
        <v>64</v>
      </c>
      <c r="F17" s="16">
        <v>13974559.8226126</v>
      </c>
      <c r="G17" s="16">
        <v>14654258.2239877</v>
      </c>
      <c r="H17" s="16">
        <v>14443100.955093499</v>
      </c>
      <c r="I17" s="16">
        <v>18620326.930188</v>
      </c>
      <c r="J17" s="16">
        <v>2990398.9112895299</v>
      </c>
      <c r="K17" s="16">
        <v>19050309.476055201</v>
      </c>
      <c r="L17" s="15">
        <f t="shared" si="0"/>
        <v>6</v>
      </c>
      <c r="M17" s="16">
        <v>24849645.639483001</v>
      </c>
      <c r="N17" s="16">
        <v>25211274.677159801</v>
      </c>
      <c r="O17" s="16">
        <v>25970501.541624598</v>
      </c>
      <c r="P17" s="16">
        <v>25817042.3372995</v>
      </c>
      <c r="Q17" s="16">
        <v>26143007.953095399</v>
      </c>
      <c r="R17" s="16">
        <v>26162995.3142474</v>
      </c>
      <c r="S17" s="17">
        <f t="shared" si="1"/>
        <v>25211274.677159801</v>
      </c>
      <c r="T17" s="17">
        <f t="shared" si="2"/>
        <v>26143007.953095399</v>
      </c>
      <c r="U17" s="18">
        <f t="shared" si="3"/>
        <v>1.0369570078414045</v>
      </c>
      <c r="X17" s="20">
        <f t="shared" si="4"/>
        <v>0.11626260768383456</v>
      </c>
      <c r="AA17" s="20">
        <f t="shared" si="5"/>
        <v>5.2356081364492484E-2</v>
      </c>
      <c r="AE17" s="20">
        <f t="shared" si="6"/>
        <v>0.93455994036811163</v>
      </c>
    </row>
    <row r="18" spans="1:31" x14ac:dyDescent="0.2">
      <c r="A18" s="15" t="s">
        <v>7265</v>
      </c>
      <c r="B18" s="15" t="s">
        <v>7266</v>
      </c>
      <c r="C18" t="s">
        <v>7267</v>
      </c>
      <c r="D18" s="15">
        <v>217</v>
      </c>
      <c r="E18" s="15">
        <v>87</v>
      </c>
      <c r="F18" s="16">
        <v>5246635.6080283001</v>
      </c>
      <c r="G18" s="16">
        <v>5521703.0106951501</v>
      </c>
      <c r="H18" s="16">
        <v>5467471.2911265902</v>
      </c>
      <c r="I18" s="16">
        <v>7296767.03723785</v>
      </c>
      <c r="J18" s="16">
        <v>957662.11362784798</v>
      </c>
      <c r="K18" s="16">
        <v>7154598.4113373701</v>
      </c>
      <c r="L18" s="15">
        <f t="shared" si="0"/>
        <v>6</v>
      </c>
      <c r="M18" s="16">
        <v>9329598.7361283507</v>
      </c>
      <c r="N18" s="16">
        <v>9499571.3300904706</v>
      </c>
      <c r="O18" s="16">
        <v>9831197.0563991498</v>
      </c>
      <c r="P18" s="16">
        <v>10116951.4494598</v>
      </c>
      <c r="Q18" s="16">
        <v>8372183.4429624099</v>
      </c>
      <c r="R18" s="16">
        <v>9825862.6688673701</v>
      </c>
      <c r="S18" s="17">
        <f t="shared" si="1"/>
        <v>9499571.3300904706</v>
      </c>
      <c r="T18" s="17">
        <f t="shared" si="2"/>
        <v>9825862.6688673701</v>
      </c>
      <c r="U18" s="18">
        <f t="shared" si="3"/>
        <v>1.034348006603556</v>
      </c>
      <c r="X18" s="20">
        <f t="shared" si="4"/>
        <v>0.84699720915710752</v>
      </c>
      <c r="AA18" s="20">
        <f t="shared" si="5"/>
        <v>4.8721662375605636E-2</v>
      </c>
      <c r="AE18" s="20">
        <f t="shared" si="6"/>
        <v>7.2118020660632998E-2</v>
      </c>
    </row>
    <row r="19" spans="1:31" x14ac:dyDescent="0.2">
      <c r="A19" s="15" t="s">
        <v>10705</v>
      </c>
      <c r="B19" s="15" t="s">
        <v>10706</v>
      </c>
      <c r="C19" t="s">
        <v>10707</v>
      </c>
      <c r="D19" s="15">
        <v>183</v>
      </c>
      <c r="E19" s="15">
        <v>62</v>
      </c>
      <c r="F19" s="16">
        <v>6070202.8145415802</v>
      </c>
      <c r="G19" s="16">
        <v>5766943.3975975597</v>
      </c>
      <c r="H19" s="16">
        <v>5704269.0685361596</v>
      </c>
      <c r="I19" s="16">
        <v>7167706.2743801</v>
      </c>
      <c r="J19" s="16">
        <v>1762776.2145273001</v>
      </c>
      <c r="K19" s="16">
        <v>7511215.4932623403</v>
      </c>
      <c r="L19" s="15">
        <f t="shared" si="0"/>
        <v>6</v>
      </c>
      <c r="M19" s="16">
        <v>10794070.855603499</v>
      </c>
      <c r="N19" s="16">
        <v>9921484.3782725297</v>
      </c>
      <c r="O19" s="16">
        <v>10256989.070343301</v>
      </c>
      <c r="P19" s="16">
        <v>9938008.9855988994</v>
      </c>
      <c r="Q19" s="16">
        <v>15410744.1726034</v>
      </c>
      <c r="R19" s="16">
        <v>10315627.4705947</v>
      </c>
      <c r="S19" s="17">
        <f t="shared" si="1"/>
        <v>10256989.070343301</v>
      </c>
      <c r="T19" s="17">
        <f t="shared" si="2"/>
        <v>10315627.4705947</v>
      </c>
      <c r="U19" s="18">
        <f t="shared" si="3"/>
        <v>1.0057169213937203</v>
      </c>
      <c r="X19" s="20">
        <f t="shared" si="4"/>
        <v>0.42990456554427314</v>
      </c>
      <c r="AA19" s="20">
        <f t="shared" si="5"/>
        <v>8.2242876766544081E-3</v>
      </c>
      <c r="AE19" s="20">
        <f t="shared" si="6"/>
        <v>0.36662794269374871</v>
      </c>
    </row>
    <row r="20" spans="1:31" x14ac:dyDescent="0.2">
      <c r="A20" s="15" t="s">
        <v>15049</v>
      </c>
      <c r="B20" s="15" t="s">
        <v>15050</v>
      </c>
      <c r="C20" t="s">
        <v>15051</v>
      </c>
      <c r="D20" s="15">
        <v>442</v>
      </c>
      <c r="E20" s="15">
        <v>47</v>
      </c>
      <c r="F20" s="16">
        <v>15982661.4803418</v>
      </c>
      <c r="G20" s="16">
        <v>17299155.071991201</v>
      </c>
      <c r="H20" s="16">
        <v>13864612.3799445</v>
      </c>
      <c r="I20" s="16">
        <v>20232605.413203198</v>
      </c>
      <c r="J20" s="16">
        <v>5378146.7934843097</v>
      </c>
      <c r="K20" s="16">
        <v>22976622.405483</v>
      </c>
      <c r="L20" s="15">
        <f t="shared" si="0"/>
        <v>6</v>
      </c>
      <c r="M20" s="16">
        <v>28420463.986253601</v>
      </c>
      <c r="N20" s="16">
        <v>29761571.2468368</v>
      </c>
      <c r="O20" s="16">
        <v>24930306.746931098</v>
      </c>
      <c r="P20" s="16">
        <v>28052462.908140101</v>
      </c>
      <c r="Q20" s="16">
        <v>47017451.037776403</v>
      </c>
      <c r="R20" s="16">
        <v>31555249.277575601</v>
      </c>
      <c r="S20" s="17">
        <f t="shared" si="1"/>
        <v>28420463.986253601</v>
      </c>
      <c r="T20" s="17">
        <f t="shared" si="2"/>
        <v>31555249.277575601</v>
      </c>
      <c r="U20" s="18">
        <f t="shared" si="3"/>
        <v>1.1103002854857764</v>
      </c>
      <c r="X20" s="20">
        <f t="shared" si="4"/>
        <v>0.26161671776719464</v>
      </c>
      <c r="AA20" s="20">
        <f t="shared" si="5"/>
        <v>0.15094991242469763</v>
      </c>
      <c r="AE20" s="20">
        <f t="shared" si="6"/>
        <v>0.58233450728179104</v>
      </c>
    </row>
    <row r="21" spans="1:31" x14ac:dyDescent="0.2">
      <c r="A21" s="15" t="s">
        <v>6460</v>
      </c>
      <c r="B21" s="15" t="s">
        <v>6461</v>
      </c>
      <c r="C21" t="s">
        <v>6462</v>
      </c>
      <c r="D21" s="15">
        <v>184</v>
      </c>
      <c r="E21" s="15">
        <v>72</v>
      </c>
      <c r="F21" s="16">
        <v>4126283.9972172501</v>
      </c>
      <c r="G21" s="16">
        <v>4237467.2879844802</v>
      </c>
      <c r="H21" s="16">
        <v>4108291.9640522301</v>
      </c>
      <c r="I21" s="16">
        <v>4760686.7289574398</v>
      </c>
      <c r="J21" s="16">
        <v>743002.43568278104</v>
      </c>
      <c r="K21" s="16">
        <v>4810301.6265480202</v>
      </c>
      <c r="L21" s="15">
        <f t="shared" si="0"/>
        <v>6</v>
      </c>
      <c r="M21" s="16">
        <v>7337382.8185128802</v>
      </c>
      <c r="N21" s="16">
        <v>7290164.4081842601</v>
      </c>
      <c r="O21" s="16">
        <v>7387222.6689819796</v>
      </c>
      <c r="P21" s="16">
        <v>6600681.6795924399</v>
      </c>
      <c r="Q21" s="16">
        <v>6495561.0142487697</v>
      </c>
      <c r="R21" s="16">
        <v>6606291.5709415898</v>
      </c>
      <c r="S21" s="17">
        <f t="shared" si="1"/>
        <v>7337382.8185128802</v>
      </c>
      <c r="T21" s="17">
        <f t="shared" si="2"/>
        <v>6600681.6795924399</v>
      </c>
      <c r="U21" s="18">
        <f t="shared" si="3"/>
        <v>0.89959619701705129</v>
      </c>
      <c r="X21" s="20">
        <f t="shared" si="4"/>
        <v>7.2013171466744886E-5</v>
      </c>
      <c r="AA21" s="20">
        <f t="shared" si="5"/>
        <v>-0.15265053265584522</v>
      </c>
      <c r="AE21" s="20">
        <f t="shared" si="6"/>
        <v>4.1425880622886933</v>
      </c>
    </row>
    <row r="22" spans="1:31" x14ac:dyDescent="0.2">
      <c r="A22" s="15" t="s">
        <v>7118</v>
      </c>
      <c r="B22" s="15" t="s">
        <v>7119</v>
      </c>
      <c r="C22" t="s">
        <v>7120</v>
      </c>
      <c r="D22" s="15">
        <v>226</v>
      </c>
      <c r="E22" s="15">
        <v>70</v>
      </c>
      <c r="F22" s="16">
        <v>4707595.9165786896</v>
      </c>
      <c r="G22" s="16">
        <v>4938230.8168613203</v>
      </c>
      <c r="H22" s="16">
        <v>4864602.88084816</v>
      </c>
      <c r="I22" s="16">
        <v>6915721.5973090399</v>
      </c>
      <c r="J22" s="16">
        <v>998152.63944519905</v>
      </c>
      <c r="K22" s="16">
        <v>6959628.3554270398</v>
      </c>
      <c r="L22" s="15">
        <f t="shared" si="0"/>
        <v>6</v>
      </c>
      <c r="M22" s="16">
        <v>8371075.141241</v>
      </c>
      <c r="N22" s="16">
        <v>8495762.2310293801</v>
      </c>
      <c r="O22" s="16">
        <v>8747164.2695888299</v>
      </c>
      <c r="P22" s="16">
        <v>9588632.7850260101</v>
      </c>
      <c r="Q22" s="16">
        <v>8726164.3565026596</v>
      </c>
      <c r="R22" s="16">
        <v>9558097.9553538095</v>
      </c>
      <c r="S22" s="17">
        <f t="shared" si="1"/>
        <v>8495762.2310293801</v>
      </c>
      <c r="T22" s="17">
        <f t="shared" si="2"/>
        <v>9558097.9553538095</v>
      </c>
      <c r="U22" s="18">
        <f t="shared" si="3"/>
        <v>1.1250430150274713</v>
      </c>
      <c r="X22" s="20">
        <f t="shared" si="4"/>
        <v>6.8091820423741803E-2</v>
      </c>
      <c r="AA22" s="20">
        <f t="shared" si="5"/>
        <v>0.16998016266937302</v>
      </c>
      <c r="AE22" s="20">
        <f t="shared" si="6"/>
        <v>1.1669050548741255</v>
      </c>
    </row>
    <row r="23" spans="1:31" x14ac:dyDescent="0.2">
      <c r="A23" s="15" t="s">
        <v>4829</v>
      </c>
      <c r="B23" s="15" t="s">
        <v>4830</v>
      </c>
      <c r="C23" t="s">
        <v>4831</v>
      </c>
      <c r="D23" s="15">
        <v>866</v>
      </c>
      <c r="E23" s="15">
        <v>20</v>
      </c>
      <c r="F23" s="16">
        <v>26230081.9391082</v>
      </c>
      <c r="G23" s="16">
        <v>29721607.770215701</v>
      </c>
      <c r="H23" s="16">
        <v>28834521.294565599</v>
      </c>
      <c r="I23" s="16">
        <v>40387534.479160801</v>
      </c>
      <c r="J23" s="16">
        <v>3390624.8095274302</v>
      </c>
      <c r="K23" s="16">
        <v>40972109.165653199</v>
      </c>
      <c r="L23" s="15">
        <f t="shared" si="0"/>
        <v>6</v>
      </c>
      <c r="M23" s="16">
        <v>46642488.175315097</v>
      </c>
      <c r="N23" s="16">
        <v>51133234.169106603</v>
      </c>
      <c r="O23" s="16">
        <v>51848074.874006502</v>
      </c>
      <c r="P23" s="16">
        <v>55997227.731656499</v>
      </c>
      <c r="Q23" s="16">
        <v>29641908.651984598</v>
      </c>
      <c r="R23" s="16">
        <v>56269589.817592204</v>
      </c>
      <c r="S23" s="17">
        <f t="shared" si="1"/>
        <v>51133234.169106603</v>
      </c>
      <c r="T23" s="17">
        <f t="shared" si="2"/>
        <v>55997227.731656499</v>
      </c>
      <c r="U23" s="18">
        <f t="shared" si="3"/>
        <v>1.0951239177726138</v>
      </c>
      <c r="X23" s="20">
        <f t="shared" si="4"/>
        <v>0.7888048312850402</v>
      </c>
      <c r="AA23" s="20">
        <f t="shared" si="5"/>
        <v>0.13109412593699835</v>
      </c>
      <c r="AE23" s="20">
        <f t="shared" si="6"/>
        <v>0.10303043808458366</v>
      </c>
    </row>
    <row r="24" spans="1:31" x14ac:dyDescent="0.2">
      <c r="A24" s="15" t="s">
        <v>14080</v>
      </c>
      <c r="B24" s="15" t="s">
        <v>14081</v>
      </c>
      <c r="C24" t="s">
        <v>14082</v>
      </c>
      <c r="D24" s="15">
        <v>487</v>
      </c>
      <c r="E24" s="15">
        <v>28</v>
      </c>
      <c r="F24" s="16">
        <v>7202286.26497065</v>
      </c>
      <c r="G24" s="16">
        <v>6427566.5272898199</v>
      </c>
      <c r="H24" s="16">
        <v>6518996.1896916302</v>
      </c>
      <c r="I24" s="16">
        <v>9377295.2291532494</v>
      </c>
      <c r="J24" s="16">
        <v>2966496.6367515801</v>
      </c>
      <c r="K24" s="16">
        <v>10136203.670263501</v>
      </c>
      <c r="L24" s="15">
        <f t="shared" si="0"/>
        <v>6</v>
      </c>
      <c r="M24" s="16">
        <v>12807148.400412099</v>
      </c>
      <c r="N24" s="16">
        <v>11058024.4150445</v>
      </c>
      <c r="O24" s="16">
        <v>11721970.3109896</v>
      </c>
      <c r="P24" s="16">
        <v>13001599.211875999</v>
      </c>
      <c r="Q24" s="16">
        <v>25934046.750299599</v>
      </c>
      <c r="R24" s="16">
        <v>13920689.8167555</v>
      </c>
      <c r="S24" s="17">
        <f t="shared" si="1"/>
        <v>11721970.3109896</v>
      </c>
      <c r="T24" s="17">
        <f t="shared" si="2"/>
        <v>13920689.8167555</v>
      </c>
      <c r="U24" s="18">
        <f t="shared" si="3"/>
        <v>1.1875725195878164</v>
      </c>
      <c r="X24" s="20">
        <f t="shared" si="4"/>
        <v>0.24212232456763311</v>
      </c>
      <c r="AA24" s="20">
        <f t="shared" si="5"/>
        <v>0.2480156148795456</v>
      </c>
      <c r="AE24" s="20">
        <f t="shared" si="6"/>
        <v>0.61596516516569066</v>
      </c>
    </row>
    <row r="25" spans="1:31" x14ac:dyDescent="0.2">
      <c r="A25" s="15" t="s">
        <v>13486</v>
      </c>
      <c r="B25" s="15" t="s">
        <v>13487</v>
      </c>
      <c r="C25" t="s">
        <v>13488</v>
      </c>
      <c r="D25" s="15">
        <v>164</v>
      </c>
      <c r="E25" s="15">
        <v>81</v>
      </c>
      <c r="F25" s="16">
        <v>4198810.3908859799</v>
      </c>
      <c r="G25" s="16">
        <v>4326618.7038946804</v>
      </c>
      <c r="H25" s="16">
        <v>4081764.35890073</v>
      </c>
      <c r="I25" s="16">
        <v>5132211.3563957298</v>
      </c>
      <c r="J25" s="16">
        <v>953647.90326920606</v>
      </c>
      <c r="K25" s="16">
        <v>5335364.7575953696</v>
      </c>
      <c r="L25" s="15">
        <f t="shared" si="0"/>
        <v>6</v>
      </c>
      <c r="M25" s="16">
        <v>7466349.6843787497</v>
      </c>
      <c r="N25" s="16">
        <v>7443541.0445185797</v>
      </c>
      <c r="O25" s="16">
        <v>7339522.71779944</v>
      </c>
      <c r="P25" s="16">
        <v>7115799.7584470697</v>
      </c>
      <c r="Q25" s="16">
        <v>8337089.9532827605</v>
      </c>
      <c r="R25" s="16">
        <v>7327393.9894898403</v>
      </c>
      <c r="S25" s="17">
        <f t="shared" si="1"/>
        <v>7443541.0445185797</v>
      </c>
      <c r="T25" s="17">
        <f t="shared" si="2"/>
        <v>7327393.9894898403</v>
      </c>
      <c r="U25" s="18">
        <f t="shared" si="3"/>
        <v>0.98439626323894991</v>
      </c>
      <c r="X25" s="20">
        <f t="shared" si="4"/>
        <v>0.66472896766690859</v>
      </c>
      <c r="AA25" s="20">
        <f t="shared" si="5"/>
        <v>-2.2688913540769511E-2</v>
      </c>
      <c r="AE25" s="20">
        <f t="shared" si="6"/>
        <v>0.17735539505800829</v>
      </c>
    </row>
    <row r="26" spans="1:31" x14ac:dyDescent="0.2">
      <c r="A26" s="15" t="s">
        <v>17110</v>
      </c>
      <c r="B26" s="15" t="s">
        <v>17111</v>
      </c>
      <c r="C26" t="s">
        <v>17112</v>
      </c>
      <c r="D26" s="15">
        <v>386</v>
      </c>
      <c r="E26" s="15">
        <v>50</v>
      </c>
      <c r="F26" s="16">
        <v>13444606.735174799</v>
      </c>
      <c r="G26" s="16">
        <v>14008084.128351901</v>
      </c>
      <c r="H26" s="16">
        <v>13362904.1384982</v>
      </c>
      <c r="I26" s="16">
        <v>19855069.023811799</v>
      </c>
      <c r="J26" s="16">
        <v>3488819.5986021301</v>
      </c>
      <c r="K26" s="16">
        <v>20818743.6446658</v>
      </c>
      <c r="L26" s="15">
        <f t="shared" si="0"/>
        <v>6</v>
      </c>
      <c r="M26" s="16">
        <v>23907279.898054101</v>
      </c>
      <c r="N26" s="16">
        <v>24099592.846163198</v>
      </c>
      <c r="O26" s="16">
        <v>24028172.5931619</v>
      </c>
      <c r="P26" s="16">
        <v>27529009.534559</v>
      </c>
      <c r="Q26" s="16">
        <v>30500358.386580501</v>
      </c>
      <c r="R26" s="16">
        <v>28591697.8466166</v>
      </c>
      <c r="S26" s="17">
        <f t="shared" si="1"/>
        <v>24028172.5931619</v>
      </c>
      <c r="T26" s="17">
        <f t="shared" si="2"/>
        <v>28591697.8466166</v>
      </c>
      <c r="U26" s="18">
        <f t="shared" si="3"/>
        <v>1.1899239418129293</v>
      </c>
      <c r="X26" s="20">
        <f t="shared" si="4"/>
        <v>5.0519289151651527E-3</v>
      </c>
      <c r="AA26" s="20">
        <f t="shared" si="5"/>
        <v>0.25086936153651129</v>
      </c>
      <c r="AE26" s="20">
        <f t="shared" si="6"/>
        <v>2.2965427689577038</v>
      </c>
    </row>
    <row r="27" spans="1:31" x14ac:dyDescent="0.2">
      <c r="A27" s="15" t="s">
        <v>3929</v>
      </c>
      <c r="B27" s="15" t="s">
        <v>3930</v>
      </c>
      <c r="C27" t="s">
        <v>3931</v>
      </c>
      <c r="D27" s="15">
        <v>326</v>
      </c>
      <c r="E27" s="15">
        <v>62</v>
      </c>
      <c r="F27" s="16">
        <v>6716552.3449278101</v>
      </c>
      <c r="G27" s="16">
        <v>7024364.3344534496</v>
      </c>
      <c r="H27" s="16">
        <v>6722279.0072577698</v>
      </c>
      <c r="I27" s="16">
        <v>9050172.9284044895</v>
      </c>
      <c r="J27" s="16">
        <v>1429583.8702264701</v>
      </c>
      <c r="K27" s="16">
        <v>9193875.6970309205</v>
      </c>
      <c r="L27" s="15">
        <f t="shared" si="0"/>
        <v>6</v>
      </c>
      <c r="M27" s="16">
        <v>11943413.446226999</v>
      </c>
      <c r="N27" s="16">
        <v>12084758.980053</v>
      </c>
      <c r="O27" s="16">
        <v>12087498.2362877</v>
      </c>
      <c r="P27" s="16">
        <v>12548044.861323001</v>
      </c>
      <c r="Q27" s="16">
        <v>12497871.888547201</v>
      </c>
      <c r="R27" s="16">
        <v>12626531.190137999</v>
      </c>
      <c r="S27" s="17">
        <f t="shared" si="1"/>
        <v>12084758.980053</v>
      </c>
      <c r="T27" s="17">
        <f t="shared" si="2"/>
        <v>12548044.861323001</v>
      </c>
      <c r="U27" s="18">
        <f t="shared" si="3"/>
        <v>1.038336377418424</v>
      </c>
      <c r="X27" s="20">
        <f t="shared" si="4"/>
        <v>1.0175493431575837E-3</v>
      </c>
      <c r="AA27" s="20">
        <f t="shared" si="5"/>
        <v>5.427389207549832E-2</v>
      </c>
      <c r="AE27" s="20">
        <f t="shared" si="6"/>
        <v>2.9924445217180056</v>
      </c>
    </row>
    <row r="28" spans="1:31" x14ac:dyDescent="0.2">
      <c r="A28" s="15" t="s">
        <v>12904</v>
      </c>
      <c r="B28" s="15" t="s">
        <v>12905</v>
      </c>
      <c r="C28" t="s">
        <v>12906</v>
      </c>
      <c r="D28" s="15">
        <v>403</v>
      </c>
      <c r="E28" s="15">
        <v>52</v>
      </c>
      <c r="F28" s="16">
        <v>11245990.3957815</v>
      </c>
      <c r="G28" s="16">
        <v>11582134.624364501</v>
      </c>
      <c r="H28" s="16">
        <v>11104957.948818799</v>
      </c>
      <c r="I28" s="16">
        <v>16136027.309892399</v>
      </c>
      <c r="J28" s="16">
        <v>2725807.4004423399</v>
      </c>
      <c r="K28" s="16">
        <v>16730417.7940006</v>
      </c>
      <c r="L28" s="15">
        <f t="shared" si="0"/>
        <v>6</v>
      </c>
      <c r="M28" s="16">
        <v>19997687.207864601</v>
      </c>
      <c r="N28" s="16">
        <v>19925974.614308301</v>
      </c>
      <c r="O28" s="16">
        <v>19968103.0012994</v>
      </c>
      <c r="P28" s="16">
        <v>22372566.377442598</v>
      </c>
      <c r="Q28" s="16">
        <v>23829865.734415099</v>
      </c>
      <c r="R28" s="16">
        <v>22976941.288015101</v>
      </c>
      <c r="S28" s="17">
        <f t="shared" si="1"/>
        <v>19968103.0012994</v>
      </c>
      <c r="T28" s="17">
        <f t="shared" si="2"/>
        <v>22976941.288015101</v>
      </c>
      <c r="U28" s="18">
        <f t="shared" si="3"/>
        <v>1.1506822298803199</v>
      </c>
      <c r="X28" s="20">
        <f t="shared" si="4"/>
        <v>1.8581215270774395E-3</v>
      </c>
      <c r="AA28" s="20">
        <f t="shared" si="5"/>
        <v>0.20248947667460798</v>
      </c>
      <c r="AE28" s="20">
        <f t="shared" si="6"/>
        <v>2.7309258851684515</v>
      </c>
    </row>
    <row r="29" spans="1:31" x14ac:dyDescent="0.2">
      <c r="A29" s="15" t="s">
        <v>13888</v>
      </c>
      <c r="B29" s="15" t="s">
        <v>13889</v>
      </c>
      <c r="C29" t="s">
        <v>13890</v>
      </c>
      <c r="D29" s="15">
        <v>315</v>
      </c>
      <c r="E29" s="15">
        <v>53</v>
      </c>
      <c r="F29" s="16">
        <v>12575190.853807099</v>
      </c>
      <c r="G29" s="16">
        <v>13801476.936663199</v>
      </c>
      <c r="H29" s="16">
        <v>12600238.278260499</v>
      </c>
      <c r="I29" s="16">
        <v>19497472.974721801</v>
      </c>
      <c r="J29" s="16">
        <v>2735440.0010509798</v>
      </c>
      <c r="K29" s="16">
        <v>19284783.849612601</v>
      </c>
      <c r="L29" s="15">
        <f t="shared" si="0"/>
        <v>6</v>
      </c>
      <c r="M29" s="16">
        <v>22361279.3914501</v>
      </c>
      <c r="N29" s="16">
        <v>23744144.581206799</v>
      </c>
      <c r="O29" s="16">
        <v>22656804.009598602</v>
      </c>
      <c r="P29" s="16">
        <v>27033203.398951299</v>
      </c>
      <c r="Q29" s="16">
        <v>23914076.959001102</v>
      </c>
      <c r="R29" s="16">
        <v>26485013.8066191</v>
      </c>
      <c r="S29" s="17">
        <f t="shared" si="1"/>
        <v>22656804.009598602</v>
      </c>
      <c r="T29" s="17">
        <f t="shared" si="2"/>
        <v>26485013.8066191</v>
      </c>
      <c r="U29" s="18">
        <f t="shared" si="3"/>
        <v>1.1689651283296034</v>
      </c>
      <c r="X29" s="20">
        <f t="shared" si="4"/>
        <v>5.1160699354461964E-2</v>
      </c>
      <c r="AA29" s="20">
        <f t="shared" si="5"/>
        <v>0.22523189314045577</v>
      </c>
      <c r="AE29" s="20">
        <f t="shared" si="6"/>
        <v>1.2910635274516364</v>
      </c>
    </row>
    <row r="30" spans="1:31" x14ac:dyDescent="0.2">
      <c r="A30" s="15" t="s">
        <v>10117</v>
      </c>
      <c r="B30" s="15" t="s">
        <v>10118</v>
      </c>
      <c r="C30" t="s">
        <v>10119</v>
      </c>
      <c r="D30" s="15">
        <v>163</v>
      </c>
      <c r="E30" s="15">
        <v>78</v>
      </c>
      <c r="F30" s="16">
        <v>4452361.9609388597</v>
      </c>
      <c r="G30" s="16">
        <v>4652864.5942030102</v>
      </c>
      <c r="H30" s="16">
        <v>4408160.5791930603</v>
      </c>
      <c r="I30" s="16">
        <v>5348957.5250311103</v>
      </c>
      <c r="J30" s="16">
        <v>897168.30219811795</v>
      </c>
      <c r="K30" s="16">
        <v>5388448.0070975497</v>
      </c>
      <c r="L30" s="15">
        <f t="shared" si="0"/>
        <v>6</v>
      </c>
      <c r="M30" s="16">
        <v>7917216.5987665299</v>
      </c>
      <c r="N30" s="16">
        <v>8004816.4517851202</v>
      </c>
      <c r="O30" s="16">
        <v>7926423.93580228</v>
      </c>
      <c r="P30" s="16">
        <v>7416317.8445734298</v>
      </c>
      <c r="Q30" s="16">
        <v>7843327.5142935095</v>
      </c>
      <c r="R30" s="16">
        <v>7400296.5746019604</v>
      </c>
      <c r="S30" s="17">
        <f t="shared" si="1"/>
        <v>7926423.93580228</v>
      </c>
      <c r="T30" s="17">
        <f t="shared" si="2"/>
        <v>7416317.8445734298</v>
      </c>
      <c r="U30" s="18">
        <f t="shared" si="3"/>
        <v>0.93564486389318779</v>
      </c>
      <c r="X30" s="20">
        <f t="shared" si="4"/>
        <v>5.5117677911610846E-2</v>
      </c>
      <c r="AA30" s="20">
        <f t="shared" si="5"/>
        <v>-9.5967054739965432E-2</v>
      </c>
      <c r="AE30" s="20">
        <f t="shared" si="6"/>
        <v>1.2587090873888349</v>
      </c>
    </row>
    <row r="31" spans="1:31" x14ac:dyDescent="0.2">
      <c r="A31" s="15" t="s">
        <v>4541</v>
      </c>
      <c r="B31" s="15" t="s">
        <v>4542</v>
      </c>
      <c r="C31" t="s">
        <v>4543</v>
      </c>
      <c r="D31" s="15">
        <v>306</v>
      </c>
      <c r="E31" s="15">
        <v>86</v>
      </c>
      <c r="F31" s="16">
        <v>14487491.1816127</v>
      </c>
      <c r="G31" s="16">
        <v>14652792.2952809</v>
      </c>
      <c r="H31" s="16">
        <v>13907507.171236601</v>
      </c>
      <c r="I31" s="16">
        <v>15816045.796857299</v>
      </c>
      <c r="J31" s="16">
        <v>2419290.3992260001</v>
      </c>
      <c r="K31" s="16">
        <v>15212008.1116574</v>
      </c>
      <c r="L31" s="15">
        <f t="shared" si="0"/>
        <v>6</v>
      </c>
      <c r="M31" s="16">
        <v>25761743.241863798</v>
      </c>
      <c r="N31" s="16">
        <v>25208752.684526701</v>
      </c>
      <c r="O31" s="16">
        <v>25007436.945414301</v>
      </c>
      <c r="P31" s="16">
        <v>21928912.713349901</v>
      </c>
      <c r="Q31" s="16">
        <v>21150197.690694999</v>
      </c>
      <c r="R31" s="16">
        <v>20891613.201655898</v>
      </c>
      <c r="S31" s="17">
        <f t="shared" si="1"/>
        <v>25208752.684526701</v>
      </c>
      <c r="T31" s="17">
        <f t="shared" si="2"/>
        <v>21150197.690694999</v>
      </c>
      <c r="U31" s="18">
        <f t="shared" si="3"/>
        <v>0.83900214958581154</v>
      </c>
      <c r="X31" s="20">
        <f t="shared" si="4"/>
        <v>4.8225976609034629E-4</v>
      </c>
      <c r="AA31" s="20">
        <f t="shared" si="5"/>
        <v>-0.25325358792569941</v>
      </c>
      <c r="AE31" s="20">
        <f t="shared" si="6"/>
        <v>3.3167189688345151</v>
      </c>
    </row>
    <row r="32" spans="1:31" x14ac:dyDescent="0.2">
      <c r="A32" s="15" t="s">
        <v>3206</v>
      </c>
      <c r="B32" s="15" t="s">
        <v>3207</v>
      </c>
      <c r="C32" t="s">
        <v>3208</v>
      </c>
      <c r="D32" s="15">
        <v>171</v>
      </c>
      <c r="E32" s="15">
        <v>74</v>
      </c>
      <c r="F32" s="16">
        <v>4986871.8618994504</v>
      </c>
      <c r="G32" s="16">
        <v>5036064.50243227</v>
      </c>
      <c r="H32" s="16">
        <v>4912962.4910845105</v>
      </c>
      <c r="I32" s="16">
        <v>5574068.7481005201</v>
      </c>
      <c r="J32" s="16">
        <v>808066.098705863</v>
      </c>
      <c r="K32" s="16">
        <v>5839841.5567175802</v>
      </c>
      <c r="L32" s="15">
        <f t="shared" si="0"/>
        <v>6</v>
      </c>
      <c r="M32" s="16">
        <v>8867685.2931846101</v>
      </c>
      <c r="N32" s="16">
        <v>8664075.8967167102</v>
      </c>
      <c r="O32" s="16">
        <v>8834120.8958770894</v>
      </c>
      <c r="P32" s="16">
        <v>7728434.0602754299</v>
      </c>
      <c r="Q32" s="16">
        <v>7064368.0230556503</v>
      </c>
      <c r="R32" s="16">
        <v>8020223.8959105499</v>
      </c>
      <c r="S32" s="17">
        <f t="shared" si="1"/>
        <v>8834120.8958770894</v>
      </c>
      <c r="T32" s="17">
        <f t="shared" si="2"/>
        <v>7728434.0602754299</v>
      </c>
      <c r="U32" s="18">
        <f t="shared" si="3"/>
        <v>0.87483906450525406</v>
      </c>
      <c r="X32" s="20">
        <f t="shared" si="4"/>
        <v>1.5010261804265778E-2</v>
      </c>
      <c r="AA32" s="20">
        <f t="shared" si="5"/>
        <v>-0.19291045187939082</v>
      </c>
      <c r="AE32" s="20">
        <f t="shared" si="6"/>
        <v>1.8236117328628989</v>
      </c>
    </row>
    <row r="33" spans="1:31" x14ac:dyDescent="0.2">
      <c r="A33" s="15" t="s">
        <v>16409</v>
      </c>
      <c r="B33" s="15" t="s">
        <v>16410</v>
      </c>
      <c r="C33" t="s">
        <v>16411</v>
      </c>
      <c r="D33" s="15">
        <v>170</v>
      </c>
      <c r="E33" s="15">
        <v>93</v>
      </c>
      <c r="F33" s="16">
        <v>7263758.4610991003</v>
      </c>
      <c r="G33" s="16">
        <v>7655013.8218598198</v>
      </c>
      <c r="H33" s="16">
        <v>7246065.56623297</v>
      </c>
      <c r="I33" s="16">
        <v>8001666.48877797</v>
      </c>
      <c r="J33" s="16">
        <v>1202305.0122097</v>
      </c>
      <c r="K33" s="16">
        <v>8267203.1020976398</v>
      </c>
      <c r="L33" s="15">
        <f t="shared" si="0"/>
        <v>6</v>
      </c>
      <c r="M33" s="16">
        <v>12916458.626269899</v>
      </c>
      <c r="N33" s="16">
        <v>13169732.180947401</v>
      </c>
      <c r="O33" s="16">
        <v>13029331.965737</v>
      </c>
      <c r="P33" s="16">
        <v>11094292.9887453</v>
      </c>
      <c r="Q33" s="16">
        <v>10510928.618112201</v>
      </c>
      <c r="R33" s="16">
        <v>11353873.0850529</v>
      </c>
      <c r="S33" s="17">
        <f t="shared" si="1"/>
        <v>13029331.965737</v>
      </c>
      <c r="T33" s="17">
        <f t="shared" si="2"/>
        <v>11094292.9887453</v>
      </c>
      <c r="U33" s="18">
        <f t="shared" si="3"/>
        <v>0.85148594094614849</v>
      </c>
      <c r="X33" s="20">
        <f t="shared" si="4"/>
        <v>1.3892787167295933E-3</v>
      </c>
      <c r="AA33" s="20">
        <f t="shared" si="5"/>
        <v>-0.23194538541186871</v>
      </c>
      <c r="AE33" s="20">
        <f t="shared" si="6"/>
        <v>2.8572106174770404</v>
      </c>
    </row>
    <row r="34" spans="1:31" x14ac:dyDescent="0.2">
      <c r="A34" s="15" t="s">
        <v>8738</v>
      </c>
      <c r="B34" s="15" t="s">
        <v>8739</v>
      </c>
      <c r="C34" t="s">
        <v>8740</v>
      </c>
      <c r="D34" s="15">
        <v>139</v>
      </c>
      <c r="E34" s="15">
        <v>88</v>
      </c>
      <c r="F34" s="16">
        <v>2877862.2864899002</v>
      </c>
      <c r="G34" s="16">
        <v>2875740.92802952</v>
      </c>
      <c r="H34" s="16">
        <v>2936146.5948162102</v>
      </c>
      <c r="I34" s="16">
        <v>3541632.4457027698</v>
      </c>
      <c r="J34" s="16">
        <v>660824.14678165002</v>
      </c>
      <c r="K34" s="16">
        <v>3536646.48747708</v>
      </c>
      <c r="L34" s="15">
        <f t="shared" si="0"/>
        <v>6</v>
      </c>
      <c r="M34" s="16">
        <v>5117431.8852453399</v>
      </c>
      <c r="N34" s="16">
        <v>4947442.1242437996</v>
      </c>
      <c r="O34" s="16">
        <v>5279558.7252485799</v>
      </c>
      <c r="P34" s="16">
        <v>4910465.5969076799</v>
      </c>
      <c r="Q34" s="16">
        <v>5777132.5623779101</v>
      </c>
      <c r="R34" s="16">
        <v>4857100.3844485804</v>
      </c>
      <c r="S34" s="17">
        <f t="shared" si="1"/>
        <v>5117431.8852453399</v>
      </c>
      <c r="T34" s="17">
        <f t="shared" si="2"/>
        <v>4910465.5969076799</v>
      </c>
      <c r="U34" s="18">
        <f t="shared" si="3"/>
        <v>0.95955661101530465</v>
      </c>
      <c r="X34" s="20">
        <f t="shared" si="4"/>
        <v>0.84164954637674738</v>
      </c>
      <c r="AA34" s="20">
        <f t="shared" si="5"/>
        <v>-5.9560171195444885E-2</v>
      </c>
      <c r="AE34" s="20">
        <f t="shared" si="6"/>
        <v>7.486870631218405E-2</v>
      </c>
    </row>
    <row r="35" spans="1:31" x14ac:dyDescent="0.2">
      <c r="A35" s="15" t="s">
        <v>10006</v>
      </c>
      <c r="B35" s="15" t="s">
        <v>10007</v>
      </c>
      <c r="C35" t="s">
        <v>10008</v>
      </c>
      <c r="D35" s="15">
        <v>513</v>
      </c>
      <c r="E35" s="15">
        <v>36</v>
      </c>
      <c r="F35" s="16">
        <v>14445228.2211328</v>
      </c>
      <c r="G35" s="16">
        <v>15863474.5474844</v>
      </c>
      <c r="H35" s="16">
        <v>15173133.4144846</v>
      </c>
      <c r="I35" s="16">
        <v>18667460.142312199</v>
      </c>
      <c r="J35" s="16">
        <v>3035009.8936212598</v>
      </c>
      <c r="K35" s="16">
        <v>18763225.689306501</v>
      </c>
      <c r="L35" s="15">
        <f t="shared" si="0"/>
        <v>6</v>
      </c>
      <c r="M35" s="16">
        <v>25686590.9934256</v>
      </c>
      <c r="N35" s="16">
        <v>27291617.7699189</v>
      </c>
      <c r="O35" s="16">
        <v>27283191.189851802</v>
      </c>
      <c r="P35" s="16">
        <v>25882392.432250299</v>
      </c>
      <c r="Q35" s="16">
        <v>26533011.193629902</v>
      </c>
      <c r="R35" s="16">
        <v>25768724.986148801</v>
      </c>
      <c r="S35" s="17">
        <f t="shared" si="1"/>
        <v>27283191.189851802</v>
      </c>
      <c r="T35" s="17">
        <f t="shared" si="2"/>
        <v>25882392.432250299</v>
      </c>
      <c r="U35" s="18">
        <f t="shared" si="3"/>
        <v>0.9486570779842447</v>
      </c>
      <c r="X35" s="20">
        <f t="shared" si="4"/>
        <v>0.30160531858379636</v>
      </c>
      <c r="AA35" s="20">
        <f t="shared" si="5"/>
        <v>-7.6041421022422284E-2</v>
      </c>
      <c r="AE35" s="20">
        <f t="shared" si="6"/>
        <v>0.52056100427697138</v>
      </c>
    </row>
    <row r="36" spans="1:31" x14ac:dyDescent="0.2">
      <c r="A36" s="15" t="s">
        <v>7776</v>
      </c>
      <c r="B36" s="15" t="s">
        <v>7777</v>
      </c>
      <c r="C36" t="s">
        <v>7778</v>
      </c>
      <c r="D36" s="15">
        <v>171</v>
      </c>
      <c r="E36" s="15">
        <v>86</v>
      </c>
      <c r="F36" s="16">
        <v>5268704.4232889498</v>
      </c>
      <c r="G36" s="16">
        <v>5438922.0295264004</v>
      </c>
      <c r="H36" s="16">
        <v>5284288.0922110304</v>
      </c>
      <c r="I36" s="16">
        <v>7242237.3363909097</v>
      </c>
      <c r="J36" s="16">
        <v>1179365.6145699599</v>
      </c>
      <c r="K36" s="16">
        <v>7457086.7875542799</v>
      </c>
      <c r="L36" s="15">
        <f t="shared" si="0"/>
        <v>6</v>
      </c>
      <c r="M36" s="16">
        <v>9368841.6350727007</v>
      </c>
      <c r="N36" s="16">
        <v>9357154.4283005297</v>
      </c>
      <c r="O36" s="16">
        <v>9501810.7587731797</v>
      </c>
      <c r="P36" s="16">
        <v>10041346.139161799</v>
      </c>
      <c r="Q36" s="16">
        <v>10310385.1880464</v>
      </c>
      <c r="R36" s="16">
        <v>10241289.0943291</v>
      </c>
      <c r="S36" s="17">
        <f t="shared" si="1"/>
        <v>9368841.6350727007</v>
      </c>
      <c r="T36" s="17">
        <f t="shared" si="2"/>
        <v>10241289.0943291</v>
      </c>
      <c r="U36" s="18">
        <f t="shared" si="3"/>
        <v>1.0931222335950639</v>
      </c>
      <c r="X36" s="20">
        <f t="shared" si="4"/>
        <v>1.0638305642118424E-3</v>
      </c>
      <c r="AA36" s="20">
        <f t="shared" si="5"/>
        <v>0.12845473306975688</v>
      </c>
      <c r="AE36" s="20">
        <f t="shared" si="6"/>
        <v>2.9731275364088736</v>
      </c>
    </row>
    <row r="37" spans="1:31" x14ac:dyDescent="0.2">
      <c r="A37" s="15" t="s">
        <v>6364</v>
      </c>
      <c r="B37" s="15" t="s">
        <v>6365</v>
      </c>
      <c r="C37" t="s">
        <v>6366</v>
      </c>
      <c r="D37" s="15">
        <v>169</v>
      </c>
      <c r="E37" s="15">
        <v>61</v>
      </c>
      <c r="F37" s="16">
        <v>4814066.7460761797</v>
      </c>
      <c r="G37" s="16">
        <v>5037807.7073517404</v>
      </c>
      <c r="H37" s="16">
        <v>4594745.2022866998</v>
      </c>
      <c r="I37" s="16">
        <v>5858767.1843361901</v>
      </c>
      <c r="J37" s="16">
        <v>740565.83921823895</v>
      </c>
      <c r="K37" s="16">
        <v>5733162.76476759</v>
      </c>
      <c r="L37" s="15">
        <f t="shared" si="0"/>
        <v>6</v>
      </c>
      <c r="M37" s="16">
        <v>8560402.2053874694</v>
      </c>
      <c r="N37" s="16">
        <v>8667074.9170268308</v>
      </c>
      <c r="O37" s="16">
        <v>8261926.4194283998</v>
      </c>
      <c r="P37" s="16">
        <v>8123167.81598318</v>
      </c>
      <c r="Q37" s="16">
        <v>6474259.5214912305</v>
      </c>
      <c r="R37" s="16">
        <v>7873715.1613713298</v>
      </c>
      <c r="S37" s="17">
        <f t="shared" si="1"/>
        <v>8560402.2053874694</v>
      </c>
      <c r="T37" s="17">
        <f t="shared" si="2"/>
        <v>7873715.1613713298</v>
      </c>
      <c r="U37" s="18">
        <f t="shared" si="3"/>
        <v>0.91978332004260566</v>
      </c>
      <c r="X37" s="20">
        <f t="shared" si="4"/>
        <v>0.1290263436655843</v>
      </c>
      <c r="AA37" s="20">
        <f t="shared" si="5"/>
        <v>-0.12063405971573314</v>
      </c>
      <c r="AE37" s="20">
        <f t="shared" si="6"/>
        <v>0.88932160954140305</v>
      </c>
    </row>
    <row r="38" spans="1:31" x14ac:dyDescent="0.2">
      <c r="A38" s="15" t="s">
        <v>1910</v>
      </c>
      <c r="B38" s="15" t="s">
        <v>1911</v>
      </c>
      <c r="C38" t="s">
        <v>1912</v>
      </c>
      <c r="D38" s="15">
        <v>580</v>
      </c>
      <c r="E38" s="15">
        <v>30</v>
      </c>
      <c r="F38" s="16">
        <v>23212267.033897001</v>
      </c>
      <c r="G38" s="16">
        <v>22437949.072252098</v>
      </c>
      <c r="H38" s="16">
        <v>21546991.063539099</v>
      </c>
      <c r="I38" s="16">
        <v>23992599.977677599</v>
      </c>
      <c r="J38" s="16">
        <v>4139490.1460086801</v>
      </c>
      <c r="K38" s="16">
        <v>24076205.528252501</v>
      </c>
      <c r="L38" s="15">
        <f t="shared" si="0"/>
        <v>6</v>
      </c>
      <c r="M38" s="16">
        <v>41276191.708595403</v>
      </c>
      <c r="N38" s="16">
        <v>38602383.594325498</v>
      </c>
      <c r="O38" s="16">
        <v>38744184.256059498</v>
      </c>
      <c r="P38" s="16">
        <v>33265687.102483999</v>
      </c>
      <c r="Q38" s="16">
        <v>36188724.989268601</v>
      </c>
      <c r="R38" s="16">
        <v>33065376.350566398</v>
      </c>
      <c r="S38" s="17">
        <f t="shared" si="1"/>
        <v>38744184.256059498</v>
      </c>
      <c r="T38" s="17">
        <f t="shared" si="2"/>
        <v>33265687.102483999</v>
      </c>
      <c r="U38" s="18">
        <f t="shared" si="3"/>
        <v>0.85859820618836036</v>
      </c>
      <c r="X38" s="20">
        <f t="shared" si="4"/>
        <v>1.5723357102406556E-2</v>
      </c>
      <c r="AA38" s="20">
        <f t="shared" si="5"/>
        <v>-0.21994493622445357</v>
      </c>
      <c r="AE38" s="20">
        <f t="shared" si="6"/>
        <v>1.803454721948444</v>
      </c>
    </row>
    <row r="39" spans="1:31" x14ac:dyDescent="0.2">
      <c r="A39" s="15" t="s">
        <v>17335</v>
      </c>
      <c r="B39" s="15" t="s">
        <v>17336</v>
      </c>
      <c r="C39" t="s">
        <v>17337</v>
      </c>
      <c r="D39" s="15">
        <v>485</v>
      </c>
      <c r="E39" s="15">
        <v>41</v>
      </c>
      <c r="F39" s="16">
        <v>32578542.4716089</v>
      </c>
      <c r="G39" s="16">
        <v>33747022.8473517</v>
      </c>
      <c r="H39" s="16">
        <v>32774963.204264499</v>
      </c>
      <c r="I39" s="16">
        <v>48929786.824078701</v>
      </c>
      <c r="J39" s="16">
        <v>9844347.54523018</v>
      </c>
      <c r="K39" s="16">
        <v>53134885.6574613</v>
      </c>
      <c r="L39" s="15">
        <f t="shared" si="0"/>
        <v>6</v>
      </c>
      <c r="M39" s="16">
        <v>57931358.564893603</v>
      </c>
      <c r="N39" s="16">
        <v>58058582.668366097</v>
      </c>
      <c r="O39" s="16">
        <v>58933482.156604402</v>
      </c>
      <c r="P39" s="16">
        <v>67841041.821037501</v>
      </c>
      <c r="Q39" s="16">
        <v>86062382.913658798</v>
      </c>
      <c r="R39" s="16">
        <v>72973500.311192498</v>
      </c>
      <c r="S39" s="17">
        <f t="shared" si="1"/>
        <v>58058582.668366097</v>
      </c>
      <c r="T39" s="17">
        <f t="shared" si="2"/>
        <v>72973500.311192498</v>
      </c>
      <c r="U39" s="18">
        <f t="shared" si="3"/>
        <v>1.2568942774235681</v>
      </c>
      <c r="X39" s="20">
        <f t="shared" si="4"/>
        <v>3.330902438020019E-2</v>
      </c>
      <c r="AA39" s="20">
        <f t="shared" si="5"/>
        <v>0.3298633038146489</v>
      </c>
      <c r="AE39" s="20">
        <f t="shared" si="6"/>
        <v>1.4774380875880366</v>
      </c>
    </row>
    <row r="40" spans="1:31" x14ac:dyDescent="0.2">
      <c r="A40" s="15" t="s">
        <v>2963</v>
      </c>
      <c r="B40" s="15" t="s">
        <v>2964</v>
      </c>
      <c r="C40" t="s">
        <v>2965</v>
      </c>
      <c r="D40" s="15">
        <v>258</v>
      </c>
      <c r="E40" s="15">
        <v>50</v>
      </c>
      <c r="F40" s="16">
        <v>6091073.1546350596</v>
      </c>
      <c r="G40" s="16">
        <v>6259173.60734706</v>
      </c>
      <c r="H40" s="16">
        <v>5999343.2574160099</v>
      </c>
      <c r="I40" s="16">
        <v>7816888.9057849897</v>
      </c>
      <c r="J40" s="16">
        <v>932232.55503393803</v>
      </c>
      <c r="K40" s="16">
        <v>7521720.6154430704</v>
      </c>
      <c r="L40" s="15">
        <f t="shared" si="0"/>
        <v>6</v>
      </c>
      <c r="M40" s="16">
        <v>10831182.6188563</v>
      </c>
      <c r="N40" s="16">
        <v>10768320.2148403</v>
      </c>
      <c r="O40" s="16">
        <v>10787569.359231699</v>
      </c>
      <c r="P40" s="16">
        <v>10838099.2763042</v>
      </c>
      <c r="Q40" s="16">
        <v>8149870.24252134</v>
      </c>
      <c r="R40" s="16">
        <v>10330054.8195433</v>
      </c>
      <c r="S40" s="17">
        <f t="shared" si="1"/>
        <v>10787569.359231699</v>
      </c>
      <c r="T40" s="17">
        <f t="shared" si="2"/>
        <v>10330054.8195433</v>
      </c>
      <c r="U40" s="18">
        <f t="shared" si="3"/>
        <v>0.9575887278725238</v>
      </c>
      <c r="X40" s="20">
        <f t="shared" si="4"/>
        <v>0.28262038475952411</v>
      </c>
      <c r="AA40" s="20">
        <f t="shared" si="5"/>
        <v>-6.2521924997472292E-2</v>
      </c>
      <c r="AE40" s="20">
        <f t="shared" si="6"/>
        <v>0.54879651669377405</v>
      </c>
    </row>
    <row r="41" spans="1:31" x14ac:dyDescent="0.2">
      <c r="A41" s="15" t="s">
        <v>17626</v>
      </c>
      <c r="B41" s="15" t="s">
        <v>17627</v>
      </c>
      <c r="C41" t="s">
        <v>17628</v>
      </c>
      <c r="D41" s="15">
        <v>786</v>
      </c>
      <c r="E41" s="15">
        <v>12</v>
      </c>
      <c r="F41" s="16">
        <v>63135179.421303697</v>
      </c>
      <c r="G41" s="16">
        <v>66168865.970929898</v>
      </c>
      <c r="H41" s="16">
        <v>63244685.796112403</v>
      </c>
      <c r="I41" s="16">
        <v>79057941.276370093</v>
      </c>
      <c r="J41" s="16">
        <v>12690664.837863101</v>
      </c>
      <c r="K41" s="16">
        <v>77730286.031528801</v>
      </c>
      <c r="L41" s="15">
        <f t="shared" si="0"/>
        <v>6</v>
      </c>
      <c r="M41" s="16">
        <v>112267352.669378</v>
      </c>
      <c r="N41" s="16">
        <v>113837318.10721</v>
      </c>
      <c r="O41" s="16">
        <v>113721853.435377</v>
      </c>
      <c r="P41" s="16">
        <v>109613661.70874</v>
      </c>
      <c r="Q41" s="16">
        <v>110945784.033628</v>
      </c>
      <c r="R41" s="16">
        <v>106751919.79291201</v>
      </c>
      <c r="S41" s="17">
        <f t="shared" si="1"/>
        <v>113721853.435377</v>
      </c>
      <c r="T41" s="17">
        <f t="shared" si="2"/>
        <v>109613661.70874</v>
      </c>
      <c r="U41" s="18">
        <f t="shared" si="3"/>
        <v>0.96387508994503412</v>
      </c>
      <c r="X41" s="20">
        <f t="shared" si="4"/>
        <v>3.5469641087422392E-2</v>
      </c>
      <c r="AA41" s="20">
        <f t="shared" si="5"/>
        <v>-5.3081897387530774E-2</v>
      </c>
      <c r="AE41" s="20">
        <f t="shared" si="6"/>
        <v>1.4501432060738868</v>
      </c>
    </row>
    <row r="42" spans="1:31" x14ac:dyDescent="0.2">
      <c r="A42" s="15" t="s">
        <v>9140</v>
      </c>
      <c r="B42" s="15" t="s">
        <v>9141</v>
      </c>
      <c r="C42" t="s">
        <v>9142</v>
      </c>
      <c r="D42" s="15">
        <v>167</v>
      </c>
      <c r="E42" s="15">
        <v>53</v>
      </c>
      <c r="F42" s="16">
        <v>4938686.7179913698</v>
      </c>
      <c r="G42" s="16">
        <v>5076149.50925384</v>
      </c>
      <c r="H42" s="16">
        <v>5081178.6483624801</v>
      </c>
      <c r="I42" s="16">
        <v>7165191.9738827404</v>
      </c>
      <c r="J42" s="16">
        <v>992763.05252923502</v>
      </c>
      <c r="K42" s="16">
        <v>7128570.1366061596</v>
      </c>
      <c r="L42" s="15">
        <f t="shared" si="0"/>
        <v>6</v>
      </c>
      <c r="M42" s="16">
        <v>8782002.1828467697</v>
      </c>
      <c r="N42" s="16">
        <v>8733038.3854328208</v>
      </c>
      <c r="O42" s="16">
        <v>9136594.5810986105</v>
      </c>
      <c r="P42" s="16">
        <v>9934522.9134889897</v>
      </c>
      <c r="Q42" s="16">
        <v>8679046.8923155107</v>
      </c>
      <c r="R42" s="16">
        <v>9790116.3923732005</v>
      </c>
      <c r="S42" s="17">
        <f t="shared" si="1"/>
        <v>8782002.1828467697</v>
      </c>
      <c r="T42" s="17">
        <f t="shared" si="2"/>
        <v>9790116.3923732005</v>
      </c>
      <c r="U42" s="18">
        <f t="shared" si="3"/>
        <v>1.114793208716744</v>
      </c>
      <c r="X42" s="20">
        <f t="shared" si="4"/>
        <v>0.23349449736228425</v>
      </c>
      <c r="AA42" s="20">
        <f t="shared" si="5"/>
        <v>0.15677611873078742</v>
      </c>
      <c r="AE42" s="20">
        <f t="shared" si="6"/>
        <v>0.63172334975891742</v>
      </c>
    </row>
    <row r="43" spans="1:31" x14ac:dyDescent="0.2">
      <c r="A43" s="15" t="s">
        <v>10807</v>
      </c>
      <c r="B43" s="15" t="s">
        <v>10808</v>
      </c>
      <c r="C43" t="s">
        <v>10809</v>
      </c>
      <c r="D43" s="15">
        <v>140</v>
      </c>
      <c r="E43" s="15">
        <v>84</v>
      </c>
      <c r="F43" s="16">
        <v>3335788.2963726502</v>
      </c>
      <c r="G43" s="16">
        <v>3591495.4198804498</v>
      </c>
      <c r="H43" s="16">
        <v>3436872.2901333799</v>
      </c>
      <c r="I43" s="16">
        <v>4647800.41064463</v>
      </c>
      <c r="J43" s="16">
        <v>710143.36448202794</v>
      </c>
      <c r="K43" s="16">
        <v>4603940.9216958601</v>
      </c>
      <c r="L43" s="15">
        <f t="shared" si="0"/>
        <v>6</v>
      </c>
      <c r="M43" s="16">
        <v>5931718.6477003302</v>
      </c>
      <c r="N43" s="16">
        <v>6178830.4906591503</v>
      </c>
      <c r="O43" s="16">
        <v>6179926.1382160597</v>
      </c>
      <c r="P43" s="16">
        <v>6444165.0475209104</v>
      </c>
      <c r="Q43" s="16">
        <v>6208296.6775445398</v>
      </c>
      <c r="R43" s="16">
        <v>6322883.3585512396</v>
      </c>
      <c r="S43" s="17">
        <f t="shared" si="1"/>
        <v>6178830.4906591503</v>
      </c>
      <c r="T43" s="17">
        <f t="shared" si="2"/>
        <v>6322883.3585512396</v>
      </c>
      <c r="U43" s="18">
        <f t="shared" si="3"/>
        <v>1.0233139375015807</v>
      </c>
      <c r="X43" s="20">
        <f t="shared" si="4"/>
        <v>9.98455662457262E-2</v>
      </c>
      <c r="AA43" s="20">
        <f t="shared" si="5"/>
        <v>3.3248810377097662E-2</v>
      </c>
      <c r="AE43" s="20">
        <f t="shared" si="6"/>
        <v>1.0006712156983142</v>
      </c>
    </row>
    <row r="44" spans="1:31" x14ac:dyDescent="0.2">
      <c r="A44" s="15" t="s">
        <v>4598</v>
      </c>
      <c r="B44" s="15" t="s">
        <v>4599</v>
      </c>
      <c r="C44" t="s">
        <v>4600</v>
      </c>
      <c r="D44" s="15">
        <v>732</v>
      </c>
      <c r="E44" s="15">
        <v>4</v>
      </c>
      <c r="F44" s="16">
        <v>2139023.1678129202</v>
      </c>
      <c r="G44" s="16">
        <v>1907346.9995856399</v>
      </c>
      <c r="H44" s="16">
        <v>2037922.93713873</v>
      </c>
      <c r="I44" s="16">
        <v>2259380.7492940398</v>
      </c>
      <c r="J44" s="16">
        <v>888368.14431597001</v>
      </c>
      <c r="K44" s="16">
        <v>2581199.2635870199</v>
      </c>
      <c r="L44" s="15">
        <f t="shared" si="0"/>
        <v>6</v>
      </c>
      <c r="M44" s="16">
        <v>3803623.7569920202</v>
      </c>
      <c r="N44" s="16">
        <v>3281411.3397085401</v>
      </c>
      <c r="O44" s="16">
        <v>3664440.27118765</v>
      </c>
      <c r="P44" s="16">
        <v>3132626.4398739398</v>
      </c>
      <c r="Q44" s="16">
        <v>7766393.76587856</v>
      </c>
      <c r="R44" s="16">
        <v>3544924.26084986</v>
      </c>
      <c r="S44" s="17">
        <f t="shared" si="1"/>
        <v>3664440.27118765</v>
      </c>
      <c r="T44" s="17">
        <f t="shared" si="2"/>
        <v>3544924.26084986</v>
      </c>
      <c r="U44" s="18">
        <f t="shared" si="3"/>
        <v>0.96738492061734305</v>
      </c>
      <c r="X44" s="20">
        <f t="shared" si="4"/>
        <v>0.45465207319550693</v>
      </c>
      <c r="AA44" s="20">
        <f t="shared" si="5"/>
        <v>-4.7838045340235155E-2</v>
      </c>
      <c r="AE44" s="20">
        <f t="shared" si="6"/>
        <v>0.34232082420648702</v>
      </c>
    </row>
    <row r="45" spans="1:31" x14ac:dyDescent="0.2">
      <c r="A45" s="15" t="s">
        <v>15935</v>
      </c>
      <c r="B45" s="15" t="s">
        <v>15936</v>
      </c>
      <c r="C45" t="s">
        <v>15937</v>
      </c>
      <c r="D45" s="15">
        <v>144</v>
      </c>
      <c r="E45" s="15">
        <v>54</v>
      </c>
      <c r="F45" s="16">
        <v>2488837.8642853801</v>
      </c>
      <c r="G45" s="16">
        <v>2569378.3756555598</v>
      </c>
      <c r="H45" s="16">
        <v>2793262.6095039099</v>
      </c>
      <c r="I45" s="16">
        <v>3399294.14723138</v>
      </c>
      <c r="J45" s="16">
        <v>719921.01624317002</v>
      </c>
      <c r="K45" s="16">
        <v>3451135.5434104102</v>
      </c>
      <c r="L45" s="15">
        <f t="shared" si="0"/>
        <v>6</v>
      </c>
      <c r="M45" s="16">
        <v>4425666.3370207604</v>
      </c>
      <c r="N45" s="16">
        <v>4420374.13208488</v>
      </c>
      <c r="O45" s="16">
        <v>5022635.4528596401</v>
      </c>
      <c r="P45" s="16">
        <v>4713113.8591195699</v>
      </c>
      <c r="Q45" s="16">
        <v>6293775.9849336399</v>
      </c>
      <c r="R45" s="16">
        <v>4739662.7946947198</v>
      </c>
      <c r="S45" s="17">
        <f t="shared" si="1"/>
        <v>4425666.3370207604</v>
      </c>
      <c r="T45" s="17">
        <f t="shared" si="2"/>
        <v>4739662.7946947198</v>
      </c>
      <c r="U45" s="18">
        <f t="shared" si="3"/>
        <v>1.070948967627174</v>
      </c>
      <c r="X45" s="20">
        <f t="shared" si="4"/>
        <v>0.3258368408752027</v>
      </c>
      <c r="AA45" s="20">
        <f t="shared" si="5"/>
        <v>9.8889735078527996E-2</v>
      </c>
      <c r="AE45" s="20">
        <f t="shared" si="6"/>
        <v>0.48699981356875066</v>
      </c>
    </row>
    <row r="46" spans="1:31" x14ac:dyDescent="0.2">
      <c r="A46" s="15" t="s">
        <v>14125</v>
      </c>
      <c r="B46" s="15" t="s">
        <v>14126</v>
      </c>
      <c r="C46" t="s">
        <v>14127</v>
      </c>
      <c r="D46" s="15">
        <v>166</v>
      </c>
      <c r="E46" s="15">
        <v>55</v>
      </c>
      <c r="F46" s="16">
        <v>7508583.3522969503</v>
      </c>
      <c r="G46" s="16">
        <v>7843143.0249143802</v>
      </c>
      <c r="H46" s="16">
        <v>7520014.3574029598</v>
      </c>
      <c r="I46" s="16">
        <v>9979130.2443641406</v>
      </c>
      <c r="J46" s="16">
        <v>1463238.0518434499</v>
      </c>
      <c r="K46" s="16">
        <v>10606219.9331093</v>
      </c>
      <c r="L46" s="15">
        <f t="shared" si="0"/>
        <v>6</v>
      </c>
      <c r="M46" s="16">
        <v>13351807.7082601</v>
      </c>
      <c r="N46" s="16">
        <v>13493390.802251</v>
      </c>
      <c r="O46" s="16">
        <v>13521926.147937</v>
      </c>
      <c r="P46" s="16">
        <v>13836042.1368591</v>
      </c>
      <c r="Q46" s="16">
        <v>12792087.3306228</v>
      </c>
      <c r="R46" s="16">
        <v>14566192.8883937</v>
      </c>
      <c r="S46" s="17">
        <f t="shared" si="1"/>
        <v>13493390.802251</v>
      </c>
      <c r="T46" s="17">
        <f t="shared" si="2"/>
        <v>13836042.1368591</v>
      </c>
      <c r="U46" s="18">
        <f t="shared" si="3"/>
        <v>1.0253940124932079</v>
      </c>
      <c r="X46" s="20">
        <f t="shared" si="4"/>
        <v>0.62237514477565359</v>
      </c>
      <c r="AA46" s="20">
        <f t="shared" si="5"/>
        <v>3.6178378650873075E-2</v>
      </c>
      <c r="AE46" s="20">
        <f t="shared" si="6"/>
        <v>0.20594775969176402</v>
      </c>
    </row>
    <row r="47" spans="1:31" x14ac:dyDescent="0.2">
      <c r="A47" s="15" t="s">
        <v>4175</v>
      </c>
      <c r="B47" s="15" t="s">
        <v>4176</v>
      </c>
      <c r="C47" t="s">
        <v>4177</v>
      </c>
      <c r="D47" s="15">
        <v>274</v>
      </c>
      <c r="E47" s="15">
        <v>43</v>
      </c>
      <c r="F47" s="16">
        <v>4389822.24397795</v>
      </c>
      <c r="G47" s="16">
        <v>4489467.8001180198</v>
      </c>
      <c r="H47" s="16">
        <v>4351894.1883099005</v>
      </c>
      <c r="I47" s="16">
        <v>5146587.0712560201</v>
      </c>
      <c r="J47" s="16">
        <v>871508.58566642401</v>
      </c>
      <c r="K47" s="16">
        <v>5435489.6979872696</v>
      </c>
      <c r="L47" s="15">
        <f t="shared" si="0"/>
        <v>6</v>
      </c>
      <c r="M47" s="16">
        <v>7806008.1009963499</v>
      </c>
      <c r="N47" s="16">
        <v>7723707.61679128</v>
      </c>
      <c r="O47" s="16">
        <v>7825249.9292149004</v>
      </c>
      <c r="P47" s="16">
        <v>7135731.6554845702</v>
      </c>
      <c r="Q47" s="16">
        <v>7619002.2007610202</v>
      </c>
      <c r="R47" s="16">
        <v>7464901.9050229201</v>
      </c>
      <c r="S47" s="17">
        <f t="shared" si="1"/>
        <v>7806008.1009963499</v>
      </c>
      <c r="T47" s="17">
        <f t="shared" si="2"/>
        <v>7464901.9050229201</v>
      </c>
      <c r="U47" s="18">
        <f t="shared" si="3"/>
        <v>0.95630209557047585</v>
      </c>
      <c r="X47" s="20">
        <f t="shared" si="4"/>
        <v>6.0425529614437076E-2</v>
      </c>
      <c r="AA47" s="20">
        <f t="shared" si="5"/>
        <v>-6.4461657712112749E-2</v>
      </c>
      <c r="AE47" s="20">
        <f t="shared" si="6"/>
        <v>1.2187795344226775</v>
      </c>
    </row>
    <row r="48" spans="1:31" x14ac:dyDescent="0.2">
      <c r="A48" s="15" t="s">
        <v>13363</v>
      </c>
      <c r="B48" s="15" t="s">
        <v>13364</v>
      </c>
      <c r="C48" t="s">
        <v>13365</v>
      </c>
      <c r="D48" s="15">
        <v>366</v>
      </c>
      <c r="E48" s="15">
        <v>44</v>
      </c>
      <c r="F48" s="16">
        <v>16652762.059364799</v>
      </c>
      <c r="G48" s="16">
        <v>18041943.331813801</v>
      </c>
      <c r="H48" s="16">
        <v>16949313.6300539</v>
      </c>
      <c r="I48" s="16">
        <v>24058209.714232299</v>
      </c>
      <c r="J48" s="16">
        <v>3788510.6559124999</v>
      </c>
      <c r="K48" s="16">
        <v>25902871.8383561</v>
      </c>
      <c r="L48" s="15">
        <f t="shared" si="0"/>
        <v>6</v>
      </c>
      <c r="M48" s="16">
        <v>29612040.8332459</v>
      </c>
      <c r="N48" s="16">
        <v>31039468.671539102</v>
      </c>
      <c r="O48" s="16">
        <v>30476985.318278</v>
      </c>
      <c r="P48" s="16">
        <v>33356654.857922699</v>
      </c>
      <c r="Q48" s="16">
        <v>33120351.8814812</v>
      </c>
      <c r="R48" s="16">
        <v>35574052.767188497</v>
      </c>
      <c r="S48" s="17">
        <f t="shared" si="1"/>
        <v>30476985.318278</v>
      </c>
      <c r="T48" s="17">
        <f t="shared" si="2"/>
        <v>33356654.857922699</v>
      </c>
      <c r="U48" s="18">
        <f t="shared" si="3"/>
        <v>1.0944866924852201</v>
      </c>
      <c r="X48" s="20">
        <f t="shared" si="4"/>
        <v>1.4679979183295647E-2</v>
      </c>
      <c r="AA48" s="20">
        <f t="shared" si="5"/>
        <v>0.1302544133564156</v>
      </c>
      <c r="AE48" s="20">
        <f t="shared" si="6"/>
        <v>1.8332745602636977</v>
      </c>
    </row>
    <row r="49" spans="1:31" x14ac:dyDescent="0.2">
      <c r="A49" s="15" t="s">
        <v>6710</v>
      </c>
      <c r="B49" s="15" t="s">
        <v>6711</v>
      </c>
      <c r="C49" t="s">
        <v>6712</v>
      </c>
      <c r="D49" s="15">
        <v>149</v>
      </c>
      <c r="E49" s="15">
        <v>59</v>
      </c>
      <c r="F49" s="16">
        <v>6445483.9135605898</v>
      </c>
      <c r="G49" s="16">
        <v>6341915.3546609199</v>
      </c>
      <c r="H49" s="16">
        <v>5919630.7096634004</v>
      </c>
      <c r="I49" s="16">
        <v>7085168.9981899299</v>
      </c>
      <c r="J49" s="16">
        <v>1589056.6261674</v>
      </c>
      <c r="K49" s="16">
        <v>7276359.3853615699</v>
      </c>
      <c r="L49" s="15">
        <f t="shared" si="0"/>
        <v>6</v>
      </c>
      <c r="M49" s="16">
        <v>11461397.9445561</v>
      </c>
      <c r="N49" s="16">
        <v>10910669.618468501</v>
      </c>
      <c r="O49" s="16">
        <v>10644236.230789799</v>
      </c>
      <c r="P49" s="16">
        <v>9823571.2336842306</v>
      </c>
      <c r="Q49" s="16">
        <v>13892032.8853046</v>
      </c>
      <c r="R49" s="16">
        <v>9993084.7182969395</v>
      </c>
      <c r="S49" s="17">
        <f t="shared" si="1"/>
        <v>10910669.618468501</v>
      </c>
      <c r="T49" s="17">
        <f t="shared" si="2"/>
        <v>9993084.7182969395</v>
      </c>
      <c r="U49" s="18">
        <f t="shared" si="3"/>
        <v>0.91590022131928872</v>
      </c>
      <c r="X49" s="20">
        <f t="shared" si="4"/>
        <v>0.87259360306432932</v>
      </c>
      <c r="AA49" s="20">
        <f t="shared" si="5"/>
        <v>-0.12673765600681541</v>
      </c>
      <c r="AE49" s="20">
        <f t="shared" si="6"/>
        <v>5.9187975126469006E-2</v>
      </c>
    </row>
    <row r="50" spans="1:31" x14ac:dyDescent="0.2">
      <c r="A50" s="15" t="s">
        <v>10990</v>
      </c>
      <c r="B50" s="15" t="s">
        <v>10991</v>
      </c>
      <c r="C50" t="s">
        <v>10992</v>
      </c>
      <c r="D50" s="15">
        <v>241</v>
      </c>
      <c r="E50" s="15">
        <v>48</v>
      </c>
      <c r="F50" s="16">
        <v>9575375.8962065391</v>
      </c>
      <c r="G50" s="16">
        <v>9863411.5264996905</v>
      </c>
      <c r="H50" s="16">
        <v>9256923.77275135</v>
      </c>
      <c r="I50" s="16">
        <v>11681768.7651872</v>
      </c>
      <c r="J50" s="16">
        <v>1933342.5940365701</v>
      </c>
      <c r="K50" s="16">
        <v>12253933.317129301</v>
      </c>
      <c r="L50" s="15">
        <f t="shared" si="0"/>
        <v>6</v>
      </c>
      <c r="M50" s="16">
        <v>17026990.5389474</v>
      </c>
      <c r="N50" s="16">
        <v>16969072.9784876</v>
      </c>
      <c r="O50" s="16">
        <v>16645106.4669847</v>
      </c>
      <c r="P50" s="16">
        <v>16196746.7013928</v>
      </c>
      <c r="Q50" s="16">
        <v>16901889.1162453</v>
      </c>
      <c r="R50" s="16">
        <v>16829101.929295301</v>
      </c>
      <c r="S50" s="17">
        <f t="shared" si="1"/>
        <v>16969072.9784876</v>
      </c>
      <c r="T50" s="17">
        <f t="shared" si="2"/>
        <v>16829101.929295301</v>
      </c>
      <c r="U50" s="18">
        <f t="shared" si="3"/>
        <v>0.99175140272130691</v>
      </c>
      <c r="X50" s="20">
        <f t="shared" si="4"/>
        <v>0.40126752267663829</v>
      </c>
      <c r="AA50" s="20">
        <f t="shared" si="5"/>
        <v>-1.194956198477511E-2</v>
      </c>
      <c r="AE50" s="20">
        <f t="shared" si="6"/>
        <v>0.39656598926467451</v>
      </c>
    </row>
    <row r="51" spans="1:31" x14ac:dyDescent="0.2">
      <c r="A51" s="15" t="s">
        <v>13021</v>
      </c>
      <c r="B51" s="15" t="s">
        <v>13022</v>
      </c>
      <c r="C51" t="s">
        <v>13023</v>
      </c>
      <c r="D51" s="15">
        <v>160</v>
      </c>
      <c r="E51" s="15">
        <v>53</v>
      </c>
      <c r="F51" s="16">
        <v>5396805.4815024603</v>
      </c>
      <c r="G51" s="16">
        <v>5465157.9741062699</v>
      </c>
      <c r="H51" s="16">
        <v>5347122.4112486802</v>
      </c>
      <c r="I51" s="16">
        <v>7003979.7084879205</v>
      </c>
      <c r="J51" s="16">
        <v>921292.08686596004</v>
      </c>
      <c r="K51" s="16">
        <v>7148485.0197553299</v>
      </c>
      <c r="L51" s="15">
        <f t="shared" si="0"/>
        <v>6</v>
      </c>
      <c r="M51" s="16">
        <v>9596631.7009535301</v>
      </c>
      <c r="N51" s="16">
        <v>9402290.9063881896</v>
      </c>
      <c r="O51" s="16">
        <v>9614794.7214629203</v>
      </c>
      <c r="P51" s="16">
        <v>9711002.4620707892</v>
      </c>
      <c r="Q51" s="16">
        <v>8054225.22832397</v>
      </c>
      <c r="R51" s="16">
        <v>9817466.7614142094</v>
      </c>
      <c r="S51" s="17">
        <f t="shared" si="1"/>
        <v>9596631.7009535301</v>
      </c>
      <c r="T51" s="17">
        <f t="shared" si="2"/>
        <v>9711002.4620707892</v>
      </c>
      <c r="U51" s="18">
        <f t="shared" si="3"/>
        <v>1.0119178024833333</v>
      </c>
      <c r="X51" s="20">
        <f t="shared" si="4"/>
        <v>0.58215332547633425</v>
      </c>
      <c r="AA51" s="20">
        <f t="shared" si="5"/>
        <v>1.7092105480964986E-2</v>
      </c>
      <c r="AE51" s="20">
        <f t="shared" si="6"/>
        <v>0.2349626173455962</v>
      </c>
    </row>
    <row r="52" spans="1:31" x14ac:dyDescent="0.2">
      <c r="A52" s="15" t="s">
        <v>17629</v>
      </c>
      <c r="B52" s="15" t="s">
        <v>17630</v>
      </c>
      <c r="C52" t="s">
        <v>17631</v>
      </c>
      <c r="D52" s="15">
        <v>678</v>
      </c>
      <c r="E52" s="15">
        <v>1</v>
      </c>
      <c r="F52" s="16">
        <v>23634028.535552099</v>
      </c>
      <c r="G52" s="16">
        <v>24061211.1380191</v>
      </c>
      <c r="H52" s="16">
        <v>22101900.663853999</v>
      </c>
      <c r="I52" s="16">
        <v>28155981.407972399</v>
      </c>
      <c r="J52" s="16">
        <v>6250127.5329815503</v>
      </c>
      <c r="K52" s="16">
        <v>28490878.878410202</v>
      </c>
      <c r="L52" s="15">
        <f t="shared" si="0"/>
        <v>6</v>
      </c>
      <c r="M52" s="16">
        <v>42026170.5267867</v>
      </c>
      <c r="N52" s="16">
        <v>41395053.491876297</v>
      </c>
      <c r="O52" s="16">
        <v>39741981.1055898</v>
      </c>
      <c r="P52" s="16">
        <v>39038206.299125403</v>
      </c>
      <c r="Q52" s="16">
        <v>54640580.955848701</v>
      </c>
      <c r="R52" s="16">
        <v>39128326.578187801</v>
      </c>
      <c r="S52" s="17">
        <f t="shared" si="1"/>
        <v>41395053.491876297</v>
      </c>
      <c r="T52" s="17">
        <f t="shared" si="2"/>
        <v>39128326.578187801</v>
      </c>
      <c r="U52" s="18">
        <f t="shared" si="3"/>
        <v>0.94524159959997789</v>
      </c>
      <c r="X52" s="20">
        <f t="shared" si="4"/>
        <v>0.57205170020779694</v>
      </c>
      <c r="AA52" s="20">
        <f t="shared" si="5"/>
        <v>-8.1244971906595853E-2</v>
      </c>
      <c r="AE52" s="20">
        <f t="shared" si="6"/>
        <v>0.24256471928335963</v>
      </c>
    </row>
    <row r="53" spans="1:31" x14ac:dyDescent="0.2">
      <c r="A53" s="15" t="s">
        <v>4253</v>
      </c>
      <c r="B53" s="15" t="s">
        <v>4254</v>
      </c>
      <c r="C53" t="s">
        <v>4255</v>
      </c>
      <c r="D53" s="15">
        <v>266</v>
      </c>
      <c r="E53" s="15">
        <v>35</v>
      </c>
      <c r="F53" s="16">
        <v>14255720.244429899</v>
      </c>
      <c r="G53" s="16">
        <v>14797482.072951</v>
      </c>
      <c r="H53" s="16">
        <v>14023876.782317</v>
      </c>
      <c r="I53" s="16">
        <v>15614773.9829586</v>
      </c>
      <c r="J53" s="16">
        <v>1964635.4786312301</v>
      </c>
      <c r="K53" s="16">
        <v>15937644.3300543</v>
      </c>
      <c r="L53" s="15">
        <f t="shared" si="0"/>
        <v>6</v>
      </c>
      <c r="M53" s="16">
        <v>25349606.778774198</v>
      </c>
      <c r="N53" s="16">
        <v>25457677.8550856</v>
      </c>
      <c r="O53" s="16">
        <v>25216684.057468601</v>
      </c>
      <c r="P53" s="16">
        <v>21649849.786033399</v>
      </c>
      <c r="Q53" s="16">
        <v>17175461.356973801</v>
      </c>
      <c r="R53" s="16">
        <v>21888175.331296299</v>
      </c>
      <c r="S53" s="17">
        <f t="shared" si="1"/>
        <v>25349606.778774198</v>
      </c>
      <c r="T53" s="17">
        <f t="shared" si="2"/>
        <v>21649849.786033399</v>
      </c>
      <c r="U53" s="18">
        <f t="shared" si="3"/>
        <v>0.85405071467070293</v>
      </c>
      <c r="X53" s="20">
        <f t="shared" si="4"/>
        <v>2.9207841101223753E-2</v>
      </c>
      <c r="AA53" s="20">
        <f t="shared" si="5"/>
        <v>-0.22760635334190241</v>
      </c>
      <c r="AE53" s="20">
        <f t="shared" si="6"/>
        <v>1.5345005427346305</v>
      </c>
    </row>
    <row r="54" spans="1:31" x14ac:dyDescent="0.2">
      <c r="A54" s="15" t="s">
        <v>7761</v>
      </c>
      <c r="B54" s="15" t="s">
        <v>7762</v>
      </c>
      <c r="C54" t="s">
        <v>7763</v>
      </c>
      <c r="D54" s="15">
        <v>169</v>
      </c>
      <c r="E54" s="15">
        <v>52</v>
      </c>
      <c r="F54" s="16">
        <v>3269992.3744527898</v>
      </c>
      <c r="G54" s="16">
        <v>3457592.8800089699</v>
      </c>
      <c r="H54" s="16">
        <v>3482025.8554140502</v>
      </c>
      <c r="I54" s="16">
        <v>4689799.3224289902</v>
      </c>
      <c r="J54" s="16">
        <v>760972.04784801602</v>
      </c>
      <c r="K54" s="16">
        <v>4757856.5374054099</v>
      </c>
      <c r="L54" s="15">
        <f t="shared" si="0"/>
        <v>6</v>
      </c>
      <c r="M54" s="16">
        <v>5814719.9468478002</v>
      </c>
      <c r="N54" s="16">
        <v>5948463.7493973197</v>
      </c>
      <c r="O54" s="16">
        <v>6261117.89477704</v>
      </c>
      <c r="P54" s="16">
        <v>6502396.44634235</v>
      </c>
      <c r="Q54" s="16">
        <v>6652657.0163828796</v>
      </c>
      <c r="R54" s="16">
        <v>6534265.4118275903</v>
      </c>
      <c r="S54" s="17">
        <f t="shared" si="1"/>
        <v>5948463.7493973197</v>
      </c>
      <c r="T54" s="17">
        <f t="shared" si="2"/>
        <v>6534265.4118275903</v>
      </c>
      <c r="U54" s="18">
        <f t="shared" si="3"/>
        <v>1.0984794876642936</v>
      </c>
      <c r="X54" s="20">
        <f t="shared" si="4"/>
        <v>1.6595603799262202E-2</v>
      </c>
      <c r="AA54" s="20">
        <f t="shared" si="5"/>
        <v>0.13550793000579556</v>
      </c>
      <c r="AE54" s="20">
        <f t="shared" si="6"/>
        <v>1.780006941994914</v>
      </c>
    </row>
    <row r="55" spans="1:31" x14ac:dyDescent="0.2">
      <c r="A55" s="15" t="s">
        <v>13765</v>
      </c>
      <c r="B55" s="15" t="s">
        <v>13766</v>
      </c>
      <c r="C55" t="s">
        <v>13767</v>
      </c>
      <c r="D55" s="15">
        <v>103</v>
      </c>
      <c r="E55" s="15">
        <v>81</v>
      </c>
      <c r="F55" s="16">
        <v>1526988.7652108599</v>
      </c>
      <c r="G55" s="16">
        <v>1691308.6000508801</v>
      </c>
      <c r="H55" s="16">
        <v>1570364.03361353</v>
      </c>
      <c r="I55" s="16">
        <v>2308153.0520419399</v>
      </c>
      <c r="J55" s="16">
        <v>387255.58219202101</v>
      </c>
      <c r="K55" s="16">
        <v>2321410.81759988</v>
      </c>
      <c r="L55" s="15">
        <f t="shared" si="0"/>
        <v>6</v>
      </c>
      <c r="M55" s="16">
        <v>2715300.5312955598</v>
      </c>
      <c r="N55" s="16">
        <v>2909737.5676052701</v>
      </c>
      <c r="O55" s="16">
        <v>2823710.8971733102</v>
      </c>
      <c r="P55" s="16">
        <v>3200249.1303697</v>
      </c>
      <c r="Q55" s="16">
        <v>3385510.11602693</v>
      </c>
      <c r="R55" s="16">
        <v>3188140.3511920902</v>
      </c>
      <c r="S55" s="17">
        <f t="shared" si="1"/>
        <v>2823710.8971733102</v>
      </c>
      <c r="T55" s="17">
        <f t="shared" si="2"/>
        <v>3200249.1303697</v>
      </c>
      <c r="U55" s="18">
        <f t="shared" si="3"/>
        <v>1.133348719790445</v>
      </c>
      <c r="X55" s="20">
        <f t="shared" si="4"/>
        <v>6.560846568906196E-3</v>
      </c>
      <c r="AA55" s="20">
        <f t="shared" si="5"/>
        <v>0.18059183194890058</v>
      </c>
      <c r="AE55" s="20">
        <f t="shared" si="6"/>
        <v>2.1830401184775026</v>
      </c>
    </row>
    <row r="56" spans="1:31" x14ac:dyDescent="0.2">
      <c r="A56" s="15" t="s">
        <v>4208</v>
      </c>
      <c r="B56" s="15" t="s">
        <v>4209</v>
      </c>
      <c r="C56" t="s">
        <v>4210</v>
      </c>
      <c r="D56" s="15">
        <v>456</v>
      </c>
      <c r="E56" s="15">
        <v>36</v>
      </c>
      <c r="F56" s="16">
        <v>26749646.903104801</v>
      </c>
      <c r="G56" s="16">
        <v>27312257.0470099</v>
      </c>
      <c r="H56" s="16">
        <v>26500077.2951646</v>
      </c>
      <c r="I56" s="16">
        <v>28823577.788525999</v>
      </c>
      <c r="J56" s="16">
        <v>4297439.4436207302</v>
      </c>
      <c r="K56" s="16">
        <v>28185259.225617599</v>
      </c>
      <c r="L56" s="15">
        <f t="shared" si="0"/>
        <v>6</v>
      </c>
      <c r="M56" s="16">
        <v>47566381.693672299</v>
      </c>
      <c r="N56" s="16">
        <v>46988172.5803238</v>
      </c>
      <c r="O56" s="16">
        <v>47650452.654665798</v>
      </c>
      <c r="P56" s="16">
        <v>39963827.212528199</v>
      </c>
      <c r="Q56" s="16">
        <v>37569567.434090503</v>
      </c>
      <c r="R56" s="16">
        <v>38708599.772489302</v>
      </c>
      <c r="S56" s="17">
        <f t="shared" si="1"/>
        <v>47566381.693672299</v>
      </c>
      <c r="T56" s="17">
        <f t="shared" si="2"/>
        <v>38708599.772489302</v>
      </c>
      <c r="U56" s="18">
        <f t="shared" si="3"/>
        <v>0.81378062392411621</v>
      </c>
      <c r="X56" s="20">
        <f t="shared" si="4"/>
        <v>2.7777409417084696E-4</v>
      </c>
      <c r="AA56" s="20">
        <f t="shared" si="5"/>
        <v>-0.29728816456344559</v>
      </c>
      <c r="AE56" s="20">
        <f t="shared" si="6"/>
        <v>3.5563082599780627</v>
      </c>
    </row>
    <row r="57" spans="1:31" x14ac:dyDescent="0.2">
      <c r="A57" s="15" t="s">
        <v>12265</v>
      </c>
      <c r="B57" s="15" t="s">
        <v>12266</v>
      </c>
      <c r="C57" t="s">
        <v>12267</v>
      </c>
      <c r="D57" s="15">
        <v>141</v>
      </c>
      <c r="E57" s="15">
        <v>64</v>
      </c>
      <c r="F57" s="16">
        <v>5466881.7686332297</v>
      </c>
      <c r="G57" s="16">
        <v>5900927.9328766698</v>
      </c>
      <c r="H57" s="16">
        <v>5573989.1774914302</v>
      </c>
      <c r="I57" s="16">
        <v>7553255.0296384199</v>
      </c>
      <c r="J57" s="16">
        <v>857155.81217764295</v>
      </c>
      <c r="K57" s="16">
        <v>7794649.6891117701</v>
      </c>
      <c r="L57" s="15">
        <f t="shared" si="0"/>
        <v>6</v>
      </c>
      <c r="M57" s="16">
        <v>9721241.7727579195</v>
      </c>
      <c r="N57" s="16">
        <v>10151992.184930701</v>
      </c>
      <c r="O57" s="16">
        <v>10022729.5355149</v>
      </c>
      <c r="P57" s="16">
        <v>10472571.486833001</v>
      </c>
      <c r="Q57" s="16">
        <v>7493525.7400622098</v>
      </c>
      <c r="R57" s="16">
        <v>10704885.584602</v>
      </c>
      <c r="S57" s="17">
        <f t="shared" si="1"/>
        <v>10022729.5355149</v>
      </c>
      <c r="T57" s="17">
        <f t="shared" si="2"/>
        <v>10472571.486833001</v>
      </c>
      <c r="U57" s="18">
        <f t="shared" si="3"/>
        <v>1.0448821800213319</v>
      </c>
      <c r="X57" s="20">
        <f t="shared" si="4"/>
        <v>0.7150748905300206</v>
      </c>
      <c r="AA57" s="20">
        <f t="shared" si="5"/>
        <v>6.334027447660566E-2</v>
      </c>
      <c r="AE57" s="20">
        <f t="shared" si="6"/>
        <v>0.14564847170841477</v>
      </c>
    </row>
    <row r="58" spans="1:31" x14ac:dyDescent="0.2">
      <c r="A58" s="15" t="s">
        <v>6746</v>
      </c>
      <c r="B58" s="15" t="s">
        <v>6747</v>
      </c>
      <c r="C58" t="s">
        <v>6748</v>
      </c>
      <c r="D58" s="15">
        <v>197</v>
      </c>
      <c r="E58" s="15">
        <v>36</v>
      </c>
      <c r="F58" s="16">
        <v>4452311.4295737697</v>
      </c>
      <c r="G58" s="16">
        <v>4599487.1059841001</v>
      </c>
      <c r="H58" s="16">
        <v>4467679.3936629798</v>
      </c>
      <c r="I58" s="16">
        <v>6913232.9325228296</v>
      </c>
      <c r="J58" s="16">
        <v>956660.33042059897</v>
      </c>
      <c r="K58" s="16">
        <v>6933379.58020873</v>
      </c>
      <c r="L58" s="15">
        <f t="shared" si="0"/>
        <v>6</v>
      </c>
      <c r="M58" s="16">
        <v>7917126.7435916904</v>
      </c>
      <c r="N58" s="16">
        <v>7912985.4974990198</v>
      </c>
      <c r="O58" s="16">
        <v>8033446.2066949802</v>
      </c>
      <c r="P58" s="16">
        <v>9585182.2567732092</v>
      </c>
      <c r="Q58" s="16">
        <v>8363425.5390401296</v>
      </c>
      <c r="R58" s="16">
        <v>9522048.8515896704</v>
      </c>
      <c r="S58" s="17">
        <f t="shared" si="1"/>
        <v>7917126.7435916904</v>
      </c>
      <c r="T58" s="17">
        <f t="shared" si="2"/>
        <v>9522048.8515896704</v>
      </c>
      <c r="U58" s="18">
        <f t="shared" si="3"/>
        <v>1.2027152223244426</v>
      </c>
      <c r="X58" s="20">
        <f t="shared" si="4"/>
        <v>3.9447413174293247E-2</v>
      </c>
      <c r="AA58" s="20">
        <f t="shared" si="5"/>
        <v>0.26629508309881927</v>
      </c>
      <c r="AE58" s="20">
        <f t="shared" si="6"/>
        <v>1.403981471059506</v>
      </c>
    </row>
    <row r="59" spans="1:31" x14ac:dyDescent="0.2">
      <c r="A59" s="15" t="s">
        <v>2618</v>
      </c>
      <c r="B59" s="15" t="s">
        <v>2619</v>
      </c>
      <c r="C59" t="s">
        <v>2620</v>
      </c>
      <c r="D59" s="15">
        <v>269</v>
      </c>
      <c r="E59" s="15">
        <v>40</v>
      </c>
      <c r="F59" s="16">
        <v>10043360.3170751</v>
      </c>
      <c r="G59" s="16">
        <v>9956086.5527534299</v>
      </c>
      <c r="H59" s="16">
        <v>10073247.7032305</v>
      </c>
      <c r="I59" s="16">
        <v>11192584.529983001</v>
      </c>
      <c r="J59" s="16">
        <v>1971067.44686714</v>
      </c>
      <c r="K59" s="16">
        <v>11102307.652734499</v>
      </c>
      <c r="L59" s="15">
        <f t="shared" si="0"/>
        <v>6</v>
      </c>
      <c r="M59" s="16">
        <v>17859163.227819201</v>
      </c>
      <c r="N59" s="16">
        <v>17128511.655415699</v>
      </c>
      <c r="O59" s="16">
        <v>18112958.970466498</v>
      </c>
      <c r="P59" s="16">
        <v>15518493.835137799</v>
      </c>
      <c r="Q59" s="16">
        <v>17231691.6465551</v>
      </c>
      <c r="R59" s="16">
        <v>15247501.5411651</v>
      </c>
      <c r="S59" s="17">
        <f t="shared" si="1"/>
        <v>17859163.227819201</v>
      </c>
      <c r="T59" s="17">
        <f t="shared" si="2"/>
        <v>15518493.835137799</v>
      </c>
      <c r="U59" s="18">
        <f t="shared" si="3"/>
        <v>0.86893734253823585</v>
      </c>
      <c r="X59" s="20">
        <f t="shared" si="4"/>
        <v>6.8694347071130146E-2</v>
      </c>
      <c r="AA59" s="20">
        <f t="shared" si="5"/>
        <v>-0.2026759441634676</v>
      </c>
      <c r="AE59" s="20">
        <f t="shared" si="6"/>
        <v>1.1630790000121485</v>
      </c>
    </row>
    <row r="60" spans="1:31" x14ac:dyDescent="0.2">
      <c r="A60" s="15" t="s">
        <v>13015</v>
      </c>
      <c r="B60" s="15" t="s">
        <v>13016</v>
      </c>
      <c r="C60" t="s">
        <v>13017</v>
      </c>
      <c r="D60" s="15">
        <v>359</v>
      </c>
      <c r="E60" s="15">
        <v>28</v>
      </c>
      <c r="F60" s="16">
        <v>19423194.263289001</v>
      </c>
      <c r="G60" s="16">
        <v>19312959.480138101</v>
      </c>
      <c r="H60" s="16">
        <v>18582645.361457199</v>
      </c>
      <c r="I60" s="16">
        <v>23860755.784222402</v>
      </c>
      <c r="J60" s="16">
        <v>3836981.4025188298</v>
      </c>
      <c r="K60" s="16">
        <v>24311351.243422899</v>
      </c>
      <c r="L60" s="15">
        <f t="shared" si="0"/>
        <v>6</v>
      </c>
      <c r="M60" s="16">
        <v>34538439.904816598</v>
      </c>
      <c r="N60" s="16">
        <v>33226132.557539102</v>
      </c>
      <c r="O60" s="16">
        <v>33413920.0098156</v>
      </c>
      <c r="P60" s="16">
        <v>33082885.418221399</v>
      </c>
      <c r="Q60" s="16">
        <v>33544098.3954455</v>
      </c>
      <c r="R60" s="16">
        <v>33388316.838850901</v>
      </c>
      <c r="S60" s="17">
        <f t="shared" si="1"/>
        <v>33413920.0098156</v>
      </c>
      <c r="T60" s="17">
        <f t="shared" si="2"/>
        <v>33388316.838850901</v>
      </c>
      <c r="U60" s="18">
        <f t="shared" si="3"/>
        <v>0.99923375733954056</v>
      </c>
      <c r="X60" s="20">
        <f t="shared" si="4"/>
        <v>0.41973398329014405</v>
      </c>
      <c r="AA60" s="20">
        <f t="shared" si="5"/>
        <v>-1.1058782260278195E-3</v>
      </c>
      <c r="AE60" s="20">
        <f t="shared" si="6"/>
        <v>0.37702586720045339</v>
      </c>
    </row>
    <row r="61" spans="1:31" x14ac:dyDescent="0.2">
      <c r="A61" s="15" t="s">
        <v>4883</v>
      </c>
      <c r="B61" s="15" t="s">
        <v>4884</v>
      </c>
      <c r="C61" t="s">
        <v>4885</v>
      </c>
      <c r="D61" s="15">
        <v>122</v>
      </c>
      <c r="E61" s="15">
        <v>73</v>
      </c>
      <c r="F61" s="16">
        <v>2800248.0522308601</v>
      </c>
      <c r="G61" s="16">
        <v>2870639.69763747</v>
      </c>
      <c r="H61" s="16">
        <v>2783261.1353919902</v>
      </c>
      <c r="I61" s="16">
        <v>3635201.4995946302</v>
      </c>
      <c r="J61" s="16">
        <v>593851.60434881703</v>
      </c>
      <c r="K61" s="16">
        <v>3610790.7377952398</v>
      </c>
      <c r="L61" s="15">
        <f t="shared" si="0"/>
        <v>6</v>
      </c>
      <c r="M61" s="16">
        <v>4979417.7908911202</v>
      </c>
      <c r="N61" s="16">
        <v>4938665.93655557</v>
      </c>
      <c r="O61" s="16">
        <v>5004651.5517812101</v>
      </c>
      <c r="P61" s="16">
        <v>5040198.88434372</v>
      </c>
      <c r="Q61" s="16">
        <v>5191637.5293070301</v>
      </c>
      <c r="R61" s="16">
        <v>4958927.3745082803</v>
      </c>
      <c r="S61" s="17">
        <f t="shared" si="1"/>
        <v>4979417.7908911202</v>
      </c>
      <c r="T61" s="17">
        <f t="shared" si="2"/>
        <v>5040198.88434372</v>
      </c>
      <c r="U61" s="18">
        <f t="shared" si="3"/>
        <v>1.0122064658972354</v>
      </c>
      <c r="X61" s="20">
        <f t="shared" si="4"/>
        <v>0.27581546860395895</v>
      </c>
      <c r="AA61" s="20">
        <f t="shared" si="5"/>
        <v>1.7503595313927776E-2</v>
      </c>
      <c r="AE61" s="20">
        <f t="shared" si="6"/>
        <v>0.55938138086880851</v>
      </c>
    </row>
    <row r="62" spans="1:31" x14ac:dyDescent="0.2">
      <c r="A62" s="15" t="s">
        <v>6166</v>
      </c>
      <c r="B62" s="15" t="s">
        <v>6167</v>
      </c>
      <c r="C62" t="s">
        <v>6168</v>
      </c>
      <c r="D62" s="15">
        <v>101</v>
      </c>
      <c r="E62" s="15">
        <v>63</v>
      </c>
      <c r="F62" s="16">
        <v>3860238.2775028399</v>
      </c>
      <c r="G62" s="16">
        <v>3953373.4150648601</v>
      </c>
      <c r="H62" s="16">
        <v>4059688.0586951799</v>
      </c>
      <c r="I62" s="16">
        <v>4137170.0265957401</v>
      </c>
      <c r="J62" s="16">
        <v>641351.12261122302</v>
      </c>
      <c r="K62" s="16">
        <v>4395789.0494264504</v>
      </c>
      <c r="L62" s="15">
        <f t="shared" si="0"/>
        <v>6</v>
      </c>
      <c r="M62" s="16">
        <v>6864298.7326651998</v>
      </c>
      <c r="N62" s="16">
        <v>6801407.5871429397</v>
      </c>
      <c r="O62" s="16">
        <v>7299826.7695190702</v>
      </c>
      <c r="P62" s="16">
        <v>5736177.1430588895</v>
      </c>
      <c r="Q62" s="16">
        <v>5606893.2595757497</v>
      </c>
      <c r="R62" s="16">
        <v>6037015.2226198297</v>
      </c>
      <c r="S62" s="17">
        <f t="shared" si="1"/>
        <v>6864298.7326651998</v>
      </c>
      <c r="T62" s="17">
        <f t="shared" si="2"/>
        <v>5736177.1430588895</v>
      </c>
      <c r="U62" s="18">
        <f t="shared" si="3"/>
        <v>0.83565377418119813</v>
      </c>
      <c r="X62" s="20">
        <f t="shared" si="4"/>
        <v>4.0848214449435713E-3</v>
      </c>
      <c r="AA62" s="20">
        <f t="shared" si="5"/>
        <v>-0.25902276230957066</v>
      </c>
      <c r="AE62" s="20">
        <f t="shared" si="6"/>
        <v>2.3888269225270431</v>
      </c>
    </row>
    <row r="63" spans="1:31" x14ac:dyDescent="0.2">
      <c r="A63" s="15" t="s">
        <v>17632</v>
      </c>
      <c r="B63" s="15" t="s">
        <v>17633</v>
      </c>
      <c r="C63" t="s">
        <v>17634</v>
      </c>
      <c r="D63" s="15">
        <v>627</v>
      </c>
      <c r="E63" s="15">
        <v>1</v>
      </c>
      <c r="F63" s="16">
        <v>449617.77186803101</v>
      </c>
      <c r="G63" s="16">
        <v>358089.08291404799</v>
      </c>
      <c r="H63" s="16">
        <v>411351.79515131901</v>
      </c>
      <c r="I63" s="16">
        <v>541567.43168642698</v>
      </c>
      <c r="J63" s="16">
        <v>215974.06879353599</v>
      </c>
      <c r="K63" s="16">
        <v>560432.07494674297</v>
      </c>
      <c r="L63" s="15">
        <f t="shared" si="0"/>
        <v>6</v>
      </c>
      <c r="M63" s="16">
        <v>799513.00405580003</v>
      </c>
      <c r="N63" s="16">
        <v>616058.62884690496</v>
      </c>
      <c r="O63" s="16">
        <v>739661.96479156194</v>
      </c>
      <c r="P63" s="16">
        <v>750882.05297208601</v>
      </c>
      <c r="Q63" s="16">
        <v>1888113.2469704601</v>
      </c>
      <c r="R63" s="16">
        <v>769676.82699408696</v>
      </c>
      <c r="S63" s="17">
        <f t="shared" si="1"/>
        <v>739661.96479156194</v>
      </c>
      <c r="T63" s="17">
        <f t="shared" si="2"/>
        <v>769676.82699408696</v>
      </c>
      <c r="U63" s="18">
        <f t="shared" si="3"/>
        <v>1.0405791613348447</v>
      </c>
      <c r="X63" s="20">
        <f t="shared" si="4"/>
        <v>0.333099280008681</v>
      </c>
      <c r="AA63" s="20">
        <f t="shared" si="5"/>
        <v>5.7386721268386787E-2</v>
      </c>
      <c r="AE63" s="20">
        <f t="shared" si="6"/>
        <v>0.4774263060317136</v>
      </c>
    </row>
    <row r="64" spans="1:31" x14ac:dyDescent="0.2">
      <c r="A64" s="15" t="s">
        <v>17635</v>
      </c>
      <c r="B64" s="15" t="s">
        <v>17636</v>
      </c>
      <c r="C64" t="s">
        <v>17637</v>
      </c>
      <c r="D64" s="15">
        <v>987</v>
      </c>
      <c r="E64" s="15">
        <v>1</v>
      </c>
      <c r="F64" s="16">
        <v>4605389.3398609301</v>
      </c>
      <c r="G64" s="16">
        <v>4018587.9258704502</v>
      </c>
      <c r="H64" s="16">
        <v>4205546.7405514102</v>
      </c>
      <c r="I64" s="16">
        <v>4964444.0178906899</v>
      </c>
      <c r="J64" s="16">
        <v>1952100.9667637299</v>
      </c>
      <c r="K64" s="16">
        <v>5559144.5104727</v>
      </c>
      <c r="L64" s="15">
        <f t="shared" si="0"/>
        <v>6</v>
      </c>
      <c r="M64" s="16">
        <v>8189330.7968251398</v>
      </c>
      <c r="N64" s="16">
        <v>6913603.0268387701</v>
      </c>
      <c r="O64" s="16">
        <v>7562098.9182622097</v>
      </c>
      <c r="P64" s="16">
        <v>6883190.7125780396</v>
      </c>
      <c r="Q64" s="16">
        <v>17065880.711327098</v>
      </c>
      <c r="R64" s="16">
        <v>7634724.8826342197</v>
      </c>
      <c r="S64" s="17">
        <f t="shared" si="1"/>
        <v>7562098.9182622097</v>
      </c>
      <c r="T64" s="17">
        <f t="shared" si="2"/>
        <v>7634724.8826342197</v>
      </c>
      <c r="U64" s="18">
        <f t="shared" si="3"/>
        <v>1.0096039426562671</v>
      </c>
      <c r="X64" s="20">
        <f t="shared" si="4"/>
        <v>0.41817402996627179</v>
      </c>
      <c r="AA64" s="20">
        <f t="shared" si="5"/>
        <v>1.3789449386683281E-2</v>
      </c>
      <c r="AE64" s="20">
        <f t="shared" si="6"/>
        <v>0.37864294184966413</v>
      </c>
    </row>
    <row r="65" spans="1:31" x14ac:dyDescent="0.2">
      <c r="A65" s="15" t="s">
        <v>9961</v>
      </c>
      <c r="B65" s="15" t="s">
        <v>9962</v>
      </c>
      <c r="C65" t="s">
        <v>9963</v>
      </c>
      <c r="D65" s="15">
        <v>178</v>
      </c>
      <c r="E65" s="15">
        <v>53</v>
      </c>
      <c r="F65" s="16">
        <v>9085924.6828676499</v>
      </c>
      <c r="G65" s="16">
        <v>9624353.2799548507</v>
      </c>
      <c r="H65" s="16">
        <v>9146676.4362778496</v>
      </c>
      <c r="I65" s="16">
        <v>10794004.6084256</v>
      </c>
      <c r="J65" s="16">
        <v>1535961.5004844901</v>
      </c>
      <c r="K65" s="16">
        <v>10890785.397394501</v>
      </c>
      <c r="L65" s="15">
        <f t="shared" si="0"/>
        <v>6</v>
      </c>
      <c r="M65" s="16">
        <v>16156645.471648401</v>
      </c>
      <c r="N65" s="16">
        <v>16557795.722050499</v>
      </c>
      <c r="O65" s="16">
        <v>16446867.970227901</v>
      </c>
      <c r="P65" s="16">
        <v>14965863.6504893</v>
      </c>
      <c r="Q65" s="16">
        <v>13427858.5947916</v>
      </c>
      <c r="R65" s="16">
        <v>14957004.6449192</v>
      </c>
      <c r="S65" s="17">
        <f t="shared" si="1"/>
        <v>16446867.970227901</v>
      </c>
      <c r="T65" s="17">
        <f t="shared" si="2"/>
        <v>14957004.6449192</v>
      </c>
      <c r="U65" s="18">
        <f t="shared" si="3"/>
        <v>0.9094135535102702</v>
      </c>
      <c r="X65" s="20">
        <f t="shared" si="4"/>
        <v>2.1032611970300947E-2</v>
      </c>
      <c r="AA65" s="20">
        <f t="shared" si="5"/>
        <v>-0.13699158933543124</v>
      </c>
      <c r="AE65" s="20">
        <f t="shared" si="6"/>
        <v>1.6771067903736308</v>
      </c>
    </row>
    <row r="66" spans="1:31" x14ac:dyDescent="0.2">
      <c r="A66" s="15" t="s">
        <v>9958</v>
      </c>
      <c r="B66" s="15" t="s">
        <v>9959</v>
      </c>
      <c r="C66" t="s">
        <v>9960</v>
      </c>
      <c r="D66" s="15">
        <v>175</v>
      </c>
      <c r="E66" s="15">
        <v>45</v>
      </c>
      <c r="F66" s="16">
        <v>6293297.6731763696</v>
      </c>
      <c r="G66" s="16">
        <v>6562174.8738695197</v>
      </c>
      <c r="H66" s="16">
        <v>5965822.3047274798</v>
      </c>
      <c r="I66" s="16">
        <v>8006203.5775889196</v>
      </c>
      <c r="J66" s="16">
        <v>970597.84872825805</v>
      </c>
      <c r="K66" s="16">
        <v>7868344.6008502804</v>
      </c>
      <c r="L66" s="15">
        <f t="shared" ref="L66:L129" si="7">COUNTIF(F66:K66,"&gt;0")</f>
        <v>6</v>
      </c>
      <c r="M66" s="16">
        <v>11190779.464063199</v>
      </c>
      <c r="N66" s="16">
        <v>11289605.4304455</v>
      </c>
      <c r="O66" s="16">
        <v>10727294.494700801</v>
      </c>
      <c r="P66" s="16">
        <v>11100583.652403399</v>
      </c>
      <c r="Q66" s="16">
        <v>8485271.7083214093</v>
      </c>
      <c r="R66" s="16">
        <v>10806095.4695607</v>
      </c>
      <c r="S66" s="17">
        <f t="shared" ref="S66:S129" si="8">MEDIAN(M66:O66)</f>
        <v>11190779.464063199</v>
      </c>
      <c r="T66" s="17">
        <f t="shared" ref="T66:T129" si="9">MEDIAN(P66:R66)</f>
        <v>10806095.4695607</v>
      </c>
      <c r="U66" s="18">
        <f t="shared" ref="U66:U129" si="10">T66/S66</f>
        <v>0.96562491507067671</v>
      </c>
      <c r="X66" s="20">
        <f t="shared" ref="X66:X129" si="11">_xlfn.T.TEST(P66:R66,M66:O66,2,2)</f>
        <v>0.32896523731749505</v>
      </c>
      <c r="AA66" s="20">
        <f t="shared" ref="AA66:AA129" si="12">LOG(U66,2)</f>
        <v>-5.0465193871913526E-2</v>
      </c>
      <c r="AE66" s="20">
        <f t="shared" si="6"/>
        <v>0.48284999274559998</v>
      </c>
    </row>
    <row r="67" spans="1:31" x14ac:dyDescent="0.2">
      <c r="A67" s="15" t="s">
        <v>8561</v>
      </c>
      <c r="B67" s="15" t="s">
        <v>8562</v>
      </c>
      <c r="C67" t="s">
        <v>8563</v>
      </c>
      <c r="D67" s="15">
        <v>226</v>
      </c>
      <c r="E67" s="15">
        <v>48</v>
      </c>
      <c r="F67" s="16">
        <v>7179768.1864866596</v>
      </c>
      <c r="G67" s="16">
        <v>7120599.23192856</v>
      </c>
      <c r="H67" s="16">
        <v>7232537.9600664703</v>
      </c>
      <c r="I67" s="16">
        <v>9776295.1427749097</v>
      </c>
      <c r="J67" s="16">
        <v>1221601.16556467</v>
      </c>
      <c r="K67" s="16">
        <v>9591416.5022191107</v>
      </c>
      <c r="L67" s="15">
        <f t="shared" si="7"/>
        <v>6</v>
      </c>
      <c r="M67" s="16">
        <v>12767106.618923999</v>
      </c>
      <c r="N67" s="16">
        <v>12250322.081009001</v>
      </c>
      <c r="O67" s="16">
        <v>13005007.638302401</v>
      </c>
      <c r="P67" s="16">
        <v>13554811.714597899</v>
      </c>
      <c r="Q67" s="16">
        <v>10679621.6606085</v>
      </c>
      <c r="R67" s="16">
        <v>13172499.130261701</v>
      </c>
      <c r="S67" s="17">
        <f t="shared" si="8"/>
        <v>12767106.618923999</v>
      </c>
      <c r="T67" s="17">
        <f t="shared" si="9"/>
        <v>13172499.130261701</v>
      </c>
      <c r="U67" s="18">
        <f t="shared" si="10"/>
        <v>1.0317528883746305</v>
      </c>
      <c r="X67" s="20">
        <f t="shared" si="11"/>
        <v>0.83595215138403822</v>
      </c>
      <c r="AA67" s="20">
        <f t="shared" si="12"/>
        <v>4.5097477150785145E-2</v>
      </c>
      <c r="AE67" s="20">
        <f t="shared" ref="AE67:AE130" si="13">-LOG10(X67)</f>
        <v>7.7818580198048617E-2</v>
      </c>
    </row>
    <row r="68" spans="1:31" x14ac:dyDescent="0.2">
      <c r="A68" s="15" t="s">
        <v>10312</v>
      </c>
      <c r="B68" s="15" t="s">
        <v>10313</v>
      </c>
      <c r="C68" t="s">
        <v>10314</v>
      </c>
      <c r="D68" s="15">
        <v>104</v>
      </c>
      <c r="E68" s="15">
        <v>78</v>
      </c>
      <c r="F68" s="16">
        <v>2225811.9521444598</v>
      </c>
      <c r="G68" s="16">
        <v>2470026.3643420101</v>
      </c>
      <c r="H68" s="16">
        <v>2327032.4656690001</v>
      </c>
      <c r="I68" s="16">
        <v>2918837.6095831599</v>
      </c>
      <c r="J68" s="16">
        <v>355086.40088054602</v>
      </c>
      <c r="K68" s="16">
        <v>3085622.3606750402</v>
      </c>
      <c r="L68" s="15">
        <f t="shared" si="7"/>
        <v>6</v>
      </c>
      <c r="M68" s="16">
        <v>3957952.0910144201</v>
      </c>
      <c r="N68" s="16">
        <v>4249448.32958645</v>
      </c>
      <c r="O68" s="16">
        <v>4184295.3549219999</v>
      </c>
      <c r="P68" s="16">
        <v>4046961.9263312002</v>
      </c>
      <c r="Q68" s="16">
        <v>3104277.0137490099</v>
      </c>
      <c r="R68" s="16">
        <v>4237680.4148692796</v>
      </c>
      <c r="S68" s="17">
        <f t="shared" si="8"/>
        <v>4184295.3549219999</v>
      </c>
      <c r="T68" s="17">
        <f t="shared" si="9"/>
        <v>4046961.9263312002</v>
      </c>
      <c r="U68" s="18">
        <f t="shared" si="10"/>
        <v>0.96717883969895813</v>
      </c>
      <c r="X68" s="20">
        <f t="shared" si="11"/>
        <v>0.40728323330149646</v>
      </c>
      <c r="AA68" s="20">
        <f t="shared" si="12"/>
        <v>-4.8145413777708382E-2</v>
      </c>
      <c r="AE68" s="20">
        <f t="shared" si="13"/>
        <v>0.39010346822119835</v>
      </c>
    </row>
    <row r="69" spans="1:31" x14ac:dyDescent="0.2">
      <c r="A69" s="15" t="s">
        <v>5393</v>
      </c>
      <c r="B69" s="15" t="s">
        <v>5394</v>
      </c>
      <c r="C69" t="s">
        <v>5395</v>
      </c>
      <c r="D69" s="15">
        <v>369</v>
      </c>
      <c r="E69" s="15">
        <v>27</v>
      </c>
      <c r="F69" s="16">
        <v>13670872.003759701</v>
      </c>
      <c r="G69" s="16">
        <v>13153286.5749196</v>
      </c>
      <c r="H69" s="16">
        <v>12795188.6743667</v>
      </c>
      <c r="I69" s="16">
        <v>13327922.675059499</v>
      </c>
      <c r="J69" s="16">
        <v>2427171.75714227</v>
      </c>
      <c r="K69" s="16">
        <v>13191070.4346122</v>
      </c>
      <c r="L69" s="15">
        <f t="shared" si="7"/>
        <v>6</v>
      </c>
      <c r="M69" s="16">
        <v>24309626.148399599</v>
      </c>
      <c r="N69" s="16">
        <v>22628993.953776602</v>
      </c>
      <c r="O69" s="16">
        <v>23007349.199191902</v>
      </c>
      <c r="P69" s="16">
        <v>18479135.477069199</v>
      </c>
      <c r="Q69" s="16">
        <v>21219099.000787299</v>
      </c>
      <c r="R69" s="16">
        <v>18116131.6252869</v>
      </c>
      <c r="S69" s="17">
        <f t="shared" si="8"/>
        <v>23007349.199191902</v>
      </c>
      <c r="T69" s="17">
        <f t="shared" si="9"/>
        <v>18479135.477069199</v>
      </c>
      <c r="U69" s="18">
        <f t="shared" si="10"/>
        <v>0.80318403120157145</v>
      </c>
      <c r="X69" s="20">
        <f t="shared" si="11"/>
        <v>2.1512917427470132E-2</v>
      </c>
      <c r="AA69" s="20">
        <f t="shared" si="12"/>
        <v>-0.31619750878508257</v>
      </c>
      <c r="AE69" s="20">
        <f t="shared" si="13"/>
        <v>1.6673006897178146</v>
      </c>
    </row>
    <row r="70" spans="1:31" x14ac:dyDescent="0.2">
      <c r="A70" s="15" t="s">
        <v>17131</v>
      </c>
      <c r="B70" s="15" t="s">
        <v>17132</v>
      </c>
      <c r="C70" t="s">
        <v>17133</v>
      </c>
      <c r="D70" s="15">
        <v>526</v>
      </c>
      <c r="E70" s="15">
        <v>1</v>
      </c>
      <c r="F70" s="16">
        <v>111920.745024438</v>
      </c>
      <c r="G70" s="16">
        <v>126869.417309766</v>
      </c>
      <c r="H70" s="16">
        <v>155737.915741134</v>
      </c>
      <c r="I70" s="16">
        <v>208421.42080869101</v>
      </c>
      <c r="J70" s="16">
        <v>31566.2384724033</v>
      </c>
      <c r="K70" s="16">
        <v>183914.17979951101</v>
      </c>
      <c r="L70" s="15">
        <f t="shared" si="7"/>
        <v>6</v>
      </c>
      <c r="M70" s="16">
        <v>199018.136447053</v>
      </c>
      <c r="N70" s="16">
        <v>218266.91457449601</v>
      </c>
      <c r="O70" s="16">
        <v>280036.24660797999</v>
      </c>
      <c r="P70" s="16">
        <v>288975.84157314</v>
      </c>
      <c r="Q70" s="16">
        <v>275961.98631489201</v>
      </c>
      <c r="R70" s="16">
        <v>252580.97934662201</v>
      </c>
      <c r="S70" s="17">
        <f t="shared" si="8"/>
        <v>218266.91457449601</v>
      </c>
      <c r="T70" s="17">
        <f t="shared" si="9"/>
        <v>275961.98631489201</v>
      </c>
      <c r="U70" s="18">
        <f t="shared" si="10"/>
        <v>1.2643326491001652</v>
      </c>
      <c r="X70" s="20">
        <f t="shared" si="11"/>
        <v>0.20725775639423688</v>
      </c>
      <c r="AA70" s="20">
        <f t="shared" si="12"/>
        <v>0.33837609015164888</v>
      </c>
      <c r="AE70" s="20">
        <f t="shared" si="13"/>
        <v>0.68348920747885433</v>
      </c>
    </row>
    <row r="71" spans="1:31" x14ac:dyDescent="0.2">
      <c r="A71" s="15" t="s">
        <v>17638</v>
      </c>
      <c r="B71" s="15" t="s">
        <v>17639</v>
      </c>
      <c r="C71" t="s">
        <v>17640</v>
      </c>
      <c r="D71" s="15">
        <v>577</v>
      </c>
      <c r="E71" s="15">
        <v>1</v>
      </c>
      <c r="F71" s="16">
        <v>20890.0889999998</v>
      </c>
      <c r="G71" s="16">
        <v>23741.096597000502</v>
      </c>
      <c r="H71" s="16">
        <v>31171.9296796872</v>
      </c>
      <c r="I71" s="16">
        <v>31889.016843749901</v>
      </c>
      <c r="J71" s="16">
        <v>4787.3120625000101</v>
      </c>
      <c r="K71" s="16">
        <v>32205.553874999699</v>
      </c>
      <c r="L71" s="15">
        <f t="shared" si="7"/>
        <v>6</v>
      </c>
      <c r="M71" s="16">
        <v>37146.8808761525</v>
      </c>
      <c r="N71" s="16">
        <v>40844.326495093701</v>
      </c>
      <c r="O71" s="16">
        <v>56051.027429551497</v>
      </c>
      <c r="P71" s="16">
        <v>44214.051720821903</v>
      </c>
      <c r="Q71" s="16">
        <v>41852.187964420402</v>
      </c>
      <c r="R71" s="16">
        <v>44229.924778042703</v>
      </c>
      <c r="S71" s="17">
        <f t="shared" si="8"/>
        <v>40844.326495093701</v>
      </c>
      <c r="T71" s="17">
        <f t="shared" si="9"/>
        <v>44214.051720821903</v>
      </c>
      <c r="U71" s="18">
        <f t="shared" si="10"/>
        <v>1.082501671955173</v>
      </c>
      <c r="X71" s="20">
        <f t="shared" si="11"/>
        <v>0.84109752600750043</v>
      </c>
      <c r="AA71" s="20">
        <f t="shared" si="12"/>
        <v>0.11436925323798068</v>
      </c>
      <c r="AE71" s="20">
        <f t="shared" si="13"/>
        <v>7.5153644450299262E-2</v>
      </c>
    </row>
    <row r="72" spans="1:31" x14ac:dyDescent="0.2">
      <c r="A72" s="15" t="s">
        <v>4961</v>
      </c>
      <c r="B72" s="15" t="s">
        <v>4962</v>
      </c>
      <c r="C72" t="s">
        <v>4963</v>
      </c>
      <c r="D72" s="15">
        <v>129</v>
      </c>
      <c r="E72" s="15">
        <v>63</v>
      </c>
      <c r="F72" s="16">
        <v>3321967.64099951</v>
      </c>
      <c r="G72" s="16">
        <v>3229688.0770493802</v>
      </c>
      <c r="H72" s="16">
        <v>3111117.4845205802</v>
      </c>
      <c r="I72" s="16">
        <v>4195820.4028818896</v>
      </c>
      <c r="J72" s="16">
        <v>1048002.05803286</v>
      </c>
      <c r="K72" s="16">
        <v>4516301.3612555098</v>
      </c>
      <c r="L72" s="15">
        <f t="shared" si="7"/>
        <v>6</v>
      </c>
      <c r="M72" s="16">
        <v>5907142.6758709997</v>
      </c>
      <c r="N72" s="16">
        <v>5556374.9449122902</v>
      </c>
      <c r="O72" s="16">
        <v>5594178.2640121197</v>
      </c>
      <c r="P72" s="16">
        <v>5817495.7607907504</v>
      </c>
      <c r="Q72" s="16">
        <v>9161963.6546077803</v>
      </c>
      <c r="R72" s="16">
        <v>6202522.4052541004</v>
      </c>
      <c r="S72" s="17">
        <f t="shared" si="8"/>
        <v>5594178.2640121197</v>
      </c>
      <c r="T72" s="17">
        <f t="shared" si="9"/>
        <v>6202522.4052541004</v>
      </c>
      <c r="U72" s="18">
        <f t="shared" si="10"/>
        <v>1.1087459341715147</v>
      </c>
      <c r="X72" s="20">
        <f t="shared" si="11"/>
        <v>0.26529712589325949</v>
      </c>
      <c r="AA72" s="20">
        <f t="shared" si="12"/>
        <v>0.14892881409896794</v>
      </c>
      <c r="AE72" s="20">
        <f t="shared" si="13"/>
        <v>0.57626745493836073</v>
      </c>
    </row>
    <row r="73" spans="1:31" x14ac:dyDescent="0.2">
      <c r="A73" s="15" t="s">
        <v>6040</v>
      </c>
      <c r="B73" s="15" t="s">
        <v>6041</v>
      </c>
      <c r="C73" t="s">
        <v>6042</v>
      </c>
      <c r="D73" s="15">
        <v>144</v>
      </c>
      <c r="E73" s="15">
        <v>47</v>
      </c>
      <c r="F73" s="16">
        <v>3702701.4825851098</v>
      </c>
      <c r="G73" s="16">
        <v>3696324.8190153101</v>
      </c>
      <c r="H73" s="16">
        <v>3330668.1336523499</v>
      </c>
      <c r="I73" s="16">
        <v>4076153.8561317702</v>
      </c>
      <c r="J73" s="16">
        <v>580892.93089534203</v>
      </c>
      <c r="K73" s="16">
        <v>3980053.9156053499</v>
      </c>
      <c r="L73" s="15">
        <f t="shared" si="7"/>
        <v>6</v>
      </c>
      <c r="M73" s="16">
        <v>6584165.8641829304</v>
      </c>
      <c r="N73" s="16">
        <v>6359179.6243672101</v>
      </c>
      <c r="O73" s="16">
        <v>5988957.7846614197</v>
      </c>
      <c r="P73" s="16">
        <v>5651578.35690255</v>
      </c>
      <c r="Q73" s="16">
        <v>5078348.7296499703</v>
      </c>
      <c r="R73" s="16">
        <v>5466059.85983158</v>
      </c>
      <c r="S73" s="17">
        <f t="shared" si="8"/>
        <v>6359179.6243672101</v>
      </c>
      <c r="T73" s="17">
        <f t="shared" si="9"/>
        <v>5466059.85983158</v>
      </c>
      <c r="U73" s="18">
        <f t="shared" si="10"/>
        <v>0.85955424798611457</v>
      </c>
      <c r="X73" s="20">
        <f t="shared" si="11"/>
        <v>1.9655288669229672E-2</v>
      </c>
      <c r="AA73" s="20">
        <f t="shared" si="12"/>
        <v>-0.2183394012796325</v>
      </c>
      <c r="AE73" s="20">
        <f t="shared" si="13"/>
        <v>1.7065205734906523</v>
      </c>
    </row>
    <row r="74" spans="1:31" x14ac:dyDescent="0.2">
      <c r="A74" s="15" t="s">
        <v>8432</v>
      </c>
      <c r="B74" s="15" t="s">
        <v>8433</v>
      </c>
      <c r="C74" t="s">
        <v>8434</v>
      </c>
      <c r="D74" s="15">
        <v>957</v>
      </c>
      <c r="E74" s="15">
        <v>6</v>
      </c>
      <c r="F74" s="16">
        <v>252798.940392908</v>
      </c>
      <c r="G74" s="16">
        <v>238567.28850652801</v>
      </c>
      <c r="H74" s="16">
        <v>276586.72099562798</v>
      </c>
      <c r="I74" s="16">
        <v>332063.43170958699</v>
      </c>
      <c r="J74" s="16">
        <v>58079.755252148498</v>
      </c>
      <c r="K74" s="16">
        <v>340195.66770281602</v>
      </c>
      <c r="L74" s="15">
        <f t="shared" si="7"/>
        <v>6</v>
      </c>
      <c r="M74" s="16">
        <v>449528.583836718</v>
      </c>
      <c r="N74" s="16">
        <v>410432.60925196402</v>
      </c>
      <c r="O74" s="16">
        <v>497337.509884028</v>
      </c>
      <c r="P74" s="16">
        <v>460405.21776320803</v>
      </c>
      <c r="Q74" s="16">
        <v>507751.490190315</v>
      </c>
      <c r="R74" s="16">
        <v>467212.234595104</v>
      </c>
      <c r="S74" s="17">
        <f t="shared" si="8"/>
        <v>449528.583836718</v>
      </c>
      <c r="T74" s="17">
        <f t="shared" si="9"/>
        <v>467212.234595104</v>
      </c>
      <c r="U74" s="18">
        <f t="shared" si="10"/>
        <v>1.0393382120608581</v>
      </c>
      <c r="X74" s="20">
        <f t="shared" si="11"/>
        <v>0.42249319968990101</v>
      </c>
      <c r="AA74" s="20">
        <f t="shared" si="12"/>
        <v>5.5665199443617308E-2</v>
      </c>
      <c r="AE74" s="20">
        <f t="shared" si="13"/>
        <v>0.3741802769176476</v>
      </c>
    </row>
    <row r="75" spans="1:31" x14ac:dyDescent="0.2">
      <c r="A75" s="15" t="s">
        <v>9934</v>
      </c>
      <c r="B75" s="15" t="s">
        <v>9935</v>
      </c>
      <c r="C75" t="s">
        <v>9936</v>
      </c>
      <c r="D75" s="15">
        <v>768</v>
      </c>
      <c r="E75" s="15">
        <v>3</v>
      </c>
      <c r="F75" s="16">
        <v>14273539.205587501</v>
      </c>
      <c r="G75" s="16">
        <v>13773752.231548499</v>
      </c>
      <c r="H75" s="16">
        <v>13669423.972554499</v>
      </c>
      <c r="I75" s="16">
        <v>17252352.977154899</v>
      </c>
      <c r="J75" s="16">
        <v>3996615.0505509898</v>
      </c>
      <c r="K75" s="16">
        <v>17546173.557422001</v>
      </c>
      <c r="L75" s="15">
        <f t="shared" si="7"/>
        <v>6</v>
      </c>
      <c r="M75" s="16">
        <v>25381292.5618008</v>
      </c>
      <c r="N75" s="16">
        <v>23696446.8304707</v>
      </c>
      <c r="O75" s="16">
        <v>24579333.583287898</v>
      </c>
      <c r="P75" s="16">
        <v>23920349.459983699</v>
      </c>
      <c r="Q75" s="16">
        <v>34939665.961475298</v>
      </c>
      <c r="R75" s="16">
        <v>24097270.290690299</v>
      </c>
      <c r="S75" s="17">
        <f t="shared" si="8"/>
        <v>24579333.583287898</v>
      </c>
      <c r="T75" s="17">
        <f t="shared" si="9"/>
        <v>24097270.290690299</v>
      </c>
      <c r="U75" s="18">
        <f t="shared" si="10"/>
        <v>0.98038745473045019</v>
      </c>
      <c r="X75" s="20">
        <f t="shared" si="11"/>
        <v>0.44656004226305168</v>
      </c>
      <c r="AA75" s="20">
        <f t="shared" si="12"/>
        <v>-2.8576071631166652E-2</v>
      </c>
      <c r="AE75" s="20">
        <f t="shared" si="13"/>
        <v>0.35012013975321993</v>
      </c>
    </row>
    <row r="76" spans="1:31" x14ac:dyDescent="0.2">
      <c r="A76" s="15" t="s">
        <v>11806</v>
      </c>
      <c r="B76" s="15" t="s">
        <v>11807</v>
      </c>
      <c r="C76" t="s">
        <v>11808</v>
      </c>
      <c r="D76" s="15">
        <v>187</v>
      </c>
      <c r="E76" s="15">
        <v>51</v>
      </c>
      <c r="F76" s="16">
        <v>10463106.562095299</v>
      </c>
      <c r="G76" s="16">
        <v>10681702.3225502</v>
      </c>
      <c r="H76" s="16">
        <v>10230269.814418601</v>
      </c>
      <c r="I76" s="16">
        <v>11948958.0337933</v>
      </c>
      <c r="J76" s="16">
        <v>1764829.2427724299</v>
      </c>
      <c r="K76" s="16">
        <v>12521658.3840046</v>
      </c>
      <c r="L76" s="15">
        <f t="shared" si="7"/>
        <v>6</v>
      </c>
      <c r="M76" s="16">
        <v>18605558.504640602</v>
      </c>
      <c r="N76" s="16">
        <v>18376865.424184401</v>
      </c>
      <c r="O76" s="16">
        <v>18395304.361069199</v>
      </c>
      <c r="P76" s="16">
        <v>16567204.03469</v>
      </c>
      <c r="Q76" s="16">
        <v>15428692.391330199</v>
      </c>
      <c r="R76" s="16">
        <v>17196785.702567901</v>
      </c>
      <c r="S76" s="17">
        <f t="shared" si="8"/>
        <v>18395304.361069199</v>
      </c>
      <c r="T76" s="17">
        <f t="shared" si="9"/>
        <v>16567204.03469</v>
      </c>
      <c r="U76" s="18">
        <f t="shared" si="10"/>
        <v>0.90062136018536942</v>
      </c>
      <c r="X76" s="20">
        <f t="shared" si="11"/>
        <v>1.6885704924713113E-2</v>
      </c>
      <c r="AA76" s="20">
        <f t="shared" si="12"/>
        <v>-0.15100740016556038</v>
      </c>
      <c r="AE76" s="20">
        <f t="shared" si="13"/>
        <v>1.7724808042306612</v>
      </c>
    </row>
    <row r="77" spans="1:31" x14ac:dyDescent="0.2">
      <c r="A77" s="15" t="s">
        <v>13609</v>
      </c>
      <c r="B77" s="15" t="s">
        <v>13610</v>
      </c>
      <c r="C77" t="s">
        <v>13611</v>
      </c>
      <c r="D77" s="15">
        <v>125</v>
      </c>
      <c r="E77" s="15">
        <v>57</v>
      </c>
      <c r="F77" s="16">
        <v>2221889.4602358802</v>
      </c>
      <c r="G77" s="16">
        <v>2365799.3638222301</v>
      </c>
      <c r="H77" s="16">
        <v>2293559.6502928501</v>
      </c>
      <c r="I77" s="16">
        <v>3351238.0446151202</v>
      </c>
      <c r="J77" s="16">
        <v>541114.07377908297</v>
      </c>
      <c r="K77" s="16">
        <v>3395939.9728927701</v>
      </c>
      <c r="L77" s="15">
        <f t="shared" si="7"/>
        <v>6</v>
      </c>
      <c r="M77" s="16">
        <v>3950977.0925036101</v>
      </c>
      <c r="N77" s="16">
        <v>4070135.5661072801</v>
      </c>
      <c r="O77" s="16">
        <v>4124107.04729805</v>
      </c>
      <c r="P77" s="16">
        <v>4646484.1785311997</v>
      </c>
      <c r="Q77" s="16">
        <v>4730589.4477597401</v>
      </c>
      <c r="R77" s="16">
        <v>4663859.2254857598</v>
      </c>
      <c r="S77" s="17">
        <f t="shared" si="8"/>
        <v>4070135.5661072801</v>
      </c>
      <c r="T77" s="17">
        <f t="shared" si="9"/>
        <v>4663859.2254857598</v>
      </c>
      <c r="U77" s="18">
        <f t="shared" si="10"/>
        <v>1.1458731901518266</v>
      </c>
      <c r="X77" s="20">
        <f t="shared" si="11"/>
        <v>3.8200842912870358E-4</v>
      </c>
      <c r="AA77" s="20">
        <f t="shared" si="12"/>
        <v>0.19644739482620352</v>
      </c>
      <c r="AE77" s="20">
        <f t="shared" si="13"/>
        <v>3.4179270541466802</v>
      </c>
    </row>
    <row r="78" spans="1:31" x14ac:dyDescent="0.2">
      <c r="A78" s="15" t="s">
        <v>15242</v>
      </c>
      <c r="B78" s="15" t="s">
        <v>15243</v>
      </c>
      <c r="C78" t="s">
        <v>15244</v>
      </c>
      <c r="D78" s="15">
        <v>228</v>
      </c>
      <c r="E78" s="15">
        <v>42</v>
      </c>
      <c r="F78" s="16">
        <v>14246227.593564199</v>
      </c>
      <c r="G78" s="16">
        <v>14130831.258209201</v>
      </c>
      <c r="H78" s="16">
        <v>12877592.077431699</v>
      </c>
      <c r="I78" s="16">
        <v>16898990.272077899</v>
      </c>
      <c r="J78" s="16">
        <v>2946568.8355598198</v>
      </c>
      <c r="K78" s="16">
        <v>17601989.905613199</v>
      </c>
      <c r="L78" s="15">
        <f t="shared" si="7"/>
        <v>6</v>
      </c>
      <c r="M78" s="16">
        <v>25332726.890378099</v>
      </c>
      <c r="N78" s="16">
        <v>24310767.752416901</v>
      </c>
      <c r="O78" s="16">
        <v>23155520.821961001</v>
      </c>
      <c r="P78" s="16">
        <v>23430412.846539699</v>
      </c>
      <c r="Q78" s="16">
        <v>25759831.643720601</v>
      </c>
      <c r="R78" s="16">
        <v>24173926.413155001</v>
      </c>
      <c r="S78" s="17">
        <f t="shared" si="8"/>
        <v>24310767.752416901</v>
      </c>
      <c r="T78" s="17">
        <f t="shared" si="9"/>
        <v>24173926.413155001</v>
      </c>
      <c r="U78" s="18">
        <f t="shared" si="10"/>
        <v>0.9943711634015221</v>
      </c>
      <c r="X78" s="20">
        <f t="shared" si="11"/>
        <v>0.84957552485572985</v>
      </c>
      <c r="AA78" s="20">
        <f t="shared" si="12"/>
        <v>-8.1436358067451444E-3</v>
      </c>
      <c r="AE78" s="20">
        <f t="shared" si="13"/>
        <v>7.0798007530507037E-2</v>
      </c>
    </row>
    <row r="79" spans="1:31" x14ac:dyDescent="0.2">
      <c r="A79" s="15" t="s">
        <v>16709</v>
      </c>
      <c r="B79" s="15" t="s">
        <v>16710</v>
      </c>
      <c r="C79" t="s">
        <v>16711</v>
      </c>
      <c r="D79" s="15">
        <v>160</v>
      </c>
      <c r="E79" s="15">
        <v>37</v>
      </c>
      <c r="F79" s="16">
        <v>3461950.9839820201</v>
      </c>
      <c r="G79" s="16">
        <v>3700671.8044766402</v>
      </c>
      <c r="H79" s="16">
        <v>3660026.08034351</v>
      </c>
      <c r="I79" s="16">
        <v>5676047.5711549101</v>
      </c>
      <c r="J79" s="16">
        <v>665427.15522889502</v>
      </c>
      <c r="K79" s="16">
        <v>5437461.4909675904</v>
      </c>
      <c r="L79" s="15">
        <f t="shared" si="7"/>
        <v>6</v>
      </c>
      <c r="M79" s="16">
        <v>6156061.89140986</v>
      </c>
      <c r="N79" s="16">
        <v>6366658.2045046799</v>
      </c>
      <c r="O79" s="16">
        <v>6581184.5570757398</v>
      </c>
      <c r="P79" s="16">
        <v>7869827.4741598498</v>
      </c>
      <c r="Q79" s="16">
        <v>5817373.5101625603</v>
      </c>
      <c r="R79" s="16">
        <v>7467609.8930778997</v>
      </c>
      <c r="S79" s="17">
        <f t="shared" si="8"/>
        <v>6366658.2045046799</v>
      </c>
      <c r="T79" s="17">
        <f t="shared" si="9"/>
        <v>7467609.8930778997</v>
      </c>
      <c r="U79" s="18">
        <f t="shared" si="10"/>
        <v>1.1729245788307356</v>
      </c>
      <c r="X79" s="20">
        <f t="shared" si="11"/>
        <v>0.34549945725323222</v>
      </c>
      <c r="AA79" s="20">
        <f t="shared" si="12"/>
        <v>0.23011024845156006</v>
      </c>
      <c r="AE79" s="20">
        <f t="shared" si="13"/>
        <v>0.4615526305245482</v>
      </c>
    </row>
    <row r="80" spans="1:31" x14ac:dyDescent="0.2">
      <c r="A80" s="15" t="s">
        <v>17101</v>
      </c>
      <c r="B80" s="15" t="s">
        <v>17102</v>
      </c>
      <c r="C80" t="s">
        <v>17103</v>
      </c>
      <c r="D80" s="15">
        <v>141</v>
      </c>
      <c r="E80" s="15">
        <v>40</v>
      </c>
      <c r="F80" s="16">
        <v>5710260.6477309996</v>
      </c>
      <c r="G80" s="16">
        <v>5804973.2998494403</v>
      </c>
      <c r="H80" s="16">
        <v>5593975.56113052</v>
      </c>
      <c r="I80" s="16">
        <v>8262218.0789417801</v>
      </c>
      <c r="J80" s="16">
        <v>1026061.58396799</v>
      </c>
      <c r="K80" s="16">
        <v>8246495.7634348897</v>
      </c>
      <c r="L80" s="15">
        <f t="shared" si="7"/>
        <v>6</v>
      </c>
      <c r="M80" s="16">
        <v>10154019.5474058</v>
      </c>
      <c r="N80" s="16">
        <v>9986911.2526296601</v>
      </c>
      <c r="O80" s="16">
        <v>10058667.552477101</v>
      </c>
      <c r="P80" s="16">
        <v>11455547.1954802</v>
      </c>
      <c r="Q80" s="16">
        <v>8970153.1286585201</v>
      </c>
      <c r="R80" s="16">
        <v>11325434.3867165</v>
      </c>
      <c r="S80" s="17">
        <f t="shared" si="8"/>
        <v>10058667.552477101</v>
      </c>
      <c r="T80" s="17">
        <f t="shared" si="9"/>
        <v>11325434.3867165</v>
      </c>
      <c r="U80" s="18">
        <f t="shared" si="10"/>
        <v>1.1259378369580808</v>
      </c>
      <c r="X80" s="20">
        <f t="shared" si="11"/>
        <v>0.55746123868714426</v>
      </c>
      <c r="AA80" s="20">
        <f t="shared" si="12"/>
        <v>0.17112717840576366</v>
      </c>
      <c r="AE80" s="20">
        <f t="shared" si="13"/>
        <v>0.25378532453005198</v>
      </c>
    </row>
    <row r="81" spans="1:31" x14ac:dyDescent="0.2">
      <c r="A81" s="15" t="s">
        <v>16793</v>
      </c>
      <c r="B81" s="15" t="s">
        <v>16794</v>
      </c>
      <c r="C81" t="s">
        <v>16795</v>
      </c>
      <c r="D81" s="15">
        <v>209</v>
      </c>
      <c r="E81" s="15">
        <v>35</v>
      </c>
      <c r="F81" s="16">
        <v>5428572.4190835096</v>
      </c>
      <c r="G81" s="16">
        <v>5847227.2235255996</v>
      </c>
      <c r="H81" s="16">
        <v>5864837.7680986999</v>
      </c>
      <c r="I81" s="16">
        <v>8815006.2420788202</v>
      </c>
      <c r="J81" s="16">
        <v>1201418.7673474301</v>
      </c>
      <c r="K81" s="16">
        <v>9053157.1595450696</v>
      </c>
      <c r="L81" s="15">
        <f t="shared" si="7"/>
        <v>6</v>
      </c>
      <c r="M81" s="16">
        <v>9653119.85886053</v>
      </c>
      <c r="N81" s="16">
        <v>10059605.1590496</v>
      </c>
      <c r="O81" s="16">
        <v>10545711.6703231</v>
      </c>
      <c r="P81" s="16">
        <v>12221986.767930999</v>
      </c>
      <c r="Q81" s="16">
        <v>10503180.7867459</v>
      </c>
      <c r="R81" s="16">
        <v>12433273.5193638</v>
      </c>
      <c r="S81" s="17">
        <f t="shared" si="8"/>
        <v>10059605.1590496</v>
      </c>
      <c r="T81" s="17">
        <f t="shared" si="9"/>
        <v>12221986.767930999</v>
      </c>
      <c r="U81" s="18">
        <f t="shared" si="10"/>
        <v>1.2149569068261219</v>
      </c>
      <c r="X81" s="20">
        <f t="shared" si="11"/>
        <v>6.9544384536556203E-2</v>
      </c>
      <c r="AA81" s="20">
        <f t="shared" si="12"/>
        <v>0.28090514394562988</v>
      </c>
      <c r="AE81" s="20">
        <f t="shared" si="13"/>
        <v>1.1577379320018433</v>
      </c>
    </row>
    <row r="82" spans="1:31" x14ac:dyDescent="0.2">
      <c r="A82" s="15" t="s">
        <v>12439</v>
      </c>
      <c r="B82" s="15" t="s">
        <v>12440</v>
      </c>
      <c r="C82" t="s">
        <v>12441</v>
      </c>
      <c r="D82" s="15">
        <v>221</v>
      </c>
      <c r="E82" s="15">
        <v>26</v>
      </c>
      <c r="F82" s="16">
        <v>6882535.8024001801</v>
      </c>
      <c r="G82" s="16">
        <v>7151100.47344884</v>
      </c>
      <c r="H82" s="16">
        <v>6682523.3447318701</v>
      </c>
      <c r="I82" s="16">
        <v>10303066.842555599</v>
      </c>
      <c r="J82" s="16">
        <v>1791442.8361021499</v>
      </c>
      <c r="K82" s="16">
        <v>10428752.141068</v>
      </c>
      <c r="L82" s="15">
        <f t="shared" si="7"/>
        <v>6</v>
      </c>
      <c r="M82" s="16">
        <v>12238566.2204511</v>
      </c>
      <c r="N82" s="16">
        <v>12302796.6018076</v>
      </c>
      <c r="O82" s="16">
        <v>12016012.583855599</v>
      </c>
      <c r="P82" s="16">
        <v>14285179.5178227</v>
      </c>
      <c r="Q82" s="16">
        <v>15661356.795886001</v>
      </c>
      <c r="R82" s="16">
        <v>14322465.141217699</v>
      </c>
      <c r="S82" s="17">
        <f t="shared" si="8"/>
        <v>12238566.2204511</v>
      </c>
      <c r="T82" s="17">
        <f t="shared" si="9"/>
        <v>14322465.141217699</v>
      </c>
      <c r="U82" s="18">
        <f t="shared" si="10"/>
        <v>1.1702731253996344</v>
      </c>
      <c r="X82" s="20">
        <f t="shared" si="11"/>
        <v>5.0664959820411817E-3</v>
      </c>
      <c r="AA82" s="20">
        <f t="shared" si="12"/>
        <v>0.22684527397508134</v>
      </c>
      <c r="AE82" s="20">
        <f t="shared" si="13"/>
        <v>2.2952922974274452</v>
      </c>
    </row>
    <row r="83" spans="1:31" x14ac:dyDescent="0.2">
      <c r="A83" s="15" t="s">
        <v>3398</v>
      </c>
      <c r="B83" s="15" t="s">
        <v>3399</v>
      </c>
      <c r="C83" t="s">
        <v>3400</v>
      </c>
      <c r="D83" s="15">
        <v>194</v>
      </c>
      <c r="E83" s="15">
        <v>29</v>
      </c>
      <c r="F83" s="16">
        <v>5524883.4396432098</v>
      </c>
      <c r="G83" s="16">
        <v>5262022.0796451997</v>
      </c>
      <c r="H83" s="16">
        <v>5387903.5311086597</v>
      </c>
      <c r="I83" s="16">
        <v>5655000.7689117696</v>
      </c>
      <c r="J83" s="16">
        <v>915738.49716370401</v>
      </c>
      <c r="K83" s="16">
        <v>5821172.1017276002</v>
      </c>
      <c r="L83" s="15">
        <f t="shared" si="7"/>
        <v>6</v>
      </c>
      <c r="M83" s="16">
        <v>9824380.6901471708</v>
      </c>
      <c r="N83" s="16">
        <v>9052814.6822238397</v>
      </c>
      <c r="O83" s="16">
        <v>9688124.2744090408</v>
      </c>
      <c r="P83" s="16">
        <v>7840646.1291376399</v>
      </c>
      <c r="Q83" s="16">
        <v>8005674.00018977</v>
      </c>
      <c r="R83" s="16">
        <v>7994583.9521586401</v>
      </c>
      <c r="S83" s="17">
        <f t="shared" si="8"/>
        <v>9688124.2744090408</v>
      </c>
      <c r="T83" s="17">
        <f t="shared" si="9"/>
        <v>7994583.9521586401</v>
      </c>
      <c r="U83" s="18">
        <f t="shared" si="10"/>
        <v>0.82519419917807524</v>
      </c>
      <c r="X83" s="20">
        <f t="shared" si="11"/>
        <v>2.9510690588968737E-3</v>
      </c>
      <c r="AA83" s="20">
        <f t="shared" si="12"/>
        <v>-0.277194415260685</v>
      </c>
      <c r="AE83" s="20">
        <f t="shared" si="13"/>
        <v>2.5300206273191153</v>
      </c>
    </row>
    <row r="84" spans="1:31" x14ac:dyDescent="0.2">
      <c r="A84" s="15" t="s">
        <v>12343</v>
      </c>
      <c r="B84" s="15" t="s">
        <v>12344</v>
      </c>
      <c r="C84" t="s">
        <v>12345</v>
      </c>
      <c r="D84" s="15">
        <v>142</v>
      </c>
      <c r="E84" s="15">
        <v>46</v>
      </c>
      <c r="F84" s="16">
        <v>3982533.1463834299</v>
      </c>
      <c r="G84" s="16">
        <v>3943242.6824726998</v>
      </c>
      <c r="H84" s="16">
        <v>3882789.4342535702</v>
      </c>
      <c r="I84" s="16">
        <v>5732225.9653694499</v>
      </c>
      <c r="J84" s="16">
        <v>943356.14456208702</v>
      </c>
      <c r="K84" s="16">
        <v>5930935.3034030497</v>
      </c>
      <c r="L84" s="15">
        <f t="shared" si="7"/>
        <v>6</v>
      </c>
      <c r="M84" s="16">
        <v>7081764.1980383899</v>
      </c>
      <c r="N84" s="16">
        <v>6783978.6133826999</v>
      </c>
      <c r="O84" s="16">
        <v>6981740.9226461397</v>
      </c>
      <c r="P84" s="16">
        <v>7947718.6941859899</v>
      </c>
      <c r="Q84" s="16">
        <v>8247116.1612526104</v>
      </c>
      <c r="R84" s="16">
        <v>8145328.7017240496</v>
      </c>
      <c r="S84" s="17">
        <f t="shared" si="8"/>
        <v>6981740.9226461397</v>
      </c>
      <c r="T84" s="17">
        <f t="shared" si="9"/>
        <v>8145328.7017240496</v>
      </c>
      <c r="U84" s="18">
        <f t="shared" si="10"/>
        <v>1.1666615521787222</v>
      </c>
      <c r="X84" s="20">
        <f t="shared" si="11"/>
        <v>7.1738968670580661E-4</v>
      </c>
      <c r="AA84" s="20">
        <f t="shared" si="12"/>
        <v>0.22238609676853288</v>
      </c>
      <c r="AE84" s="20">
        <f t="shared" si="13"/>
        <v>3.1442448710932189</v>
      </c>
    </row>
    <row r="85" spans="1:31" x14ac:dyDescent="0.2">
      <c r="A85" s="15" t="s">
        <v>14773</v>
      </c>
      <c r="B85" s="15" t="s">
        <v>14774</v>
      </c>
      <c r="C85" t="s">
        <v>14775</v>
      </c>
      <c r="D85" s="15">
        <v>135</v>
      </c>
      <c r="E85" s="15">
        <v>40</v>
      </c>
      <c r="F85" s="16">
        <v>4853024.2679613801</v>
      </c>
      <c r="G85" s="16">
        <v>5006212.1544303102</v>
      </c>
      <c r="H85" s="16">
        <v>4589711.2152156997</v>
      </c>
      <c r="I85" s="16">
        <v>6667188.3208902301</v>
      </c>
      <c r="J85" s="16">
        <v>920021.38259086595</v>
      </c>
      <c r="K85" s="16">
        <v>6542436.7916355198</v>
      </c>
      <c r="L85" s="15">
        <f t="shared" si="7"/>
        <v>6</v>
      </c>
      <c r="M85" s="16">
        <v>8629676.7031983603</v>
      </c>
      <c r="N85" s="16">
        <v>8612717.7362604309</v>
      </c>
      <c r="O85" s="16">
        <v>8252874.6812044298</v>
      </c>
      <c r="P85" s="16">
        <v>9244041.9438668508</v>
      </c>
      <c r="Q85" s="16">
        <v>8043116.3318338199</v>
      </c>
      <c r="R85" s="16">
        <v>8985142.3851390406</v>
      </c>
      <c r="S85" s="17">
        <f t="shared" si="8"/>
        <v>8612717.7362604309</v>
      </c>
      <c r="T85" s="17">
        <f t="shared" si="9"/>
        <v>8985142.3851390406</v>
      </c>
      <c r="U85" s="18">
        <f t="shared" si="10"/>
        <v>1.0432412462921736</v>
      </c>
      <c r="X85" s="20">
        <f t="shared" si="11"/>
        <v>0.53799581068855773</v>
      </c>
      <c r="AA85" s="20">
        <f t="shared" si="12"/>
        <v>6.1072815177053048E-2</v>
      </c>
      <c r="AE85" s="20">
        <f t="shared" si="13"/>
        <v>0.26922110612157746</v>
      </c>
    </row>
    <row r="86" spans="1:31" x14ac:dyDescent="0.2">
      <c r="A86" s="15" t="s">
        <v>5471</v>
      </c>
      <c r="B86" s="15" t="s">
        <v>5472</v>
      </c>
      <c r="C86" t="s">
        <v>5473</v>
      </c>
      <c r="D86" s="15">
        <v>145</v>
      </c>
      <c r="E86" s="15">
        <v>43</v>
      </c>
      <c r="F86" s="16">
        <v>3197982.3162731701</v>
      </c>
      <c r="G86" s="16">
        <v>3012015.2416574298</v>
      </c>
      <c r="H86" s="16">
        <v>3019296.2191117601</v>
      </c>
      <c r="I86" s="16">
        <v>3595228.4577280399</v>
      </c>
      <c r="J86" s="16">
        <v>864513.43369334098</v>
      </c>
      <c r="K86" s="16">
        <v>3666989.4630951602</v>
      </c>
      <c r="L86" s="15">
        <f t="shared" si="7"/>
        <v>6</v>
      </c>
      <c r="M86" s="16">
        <v>5686671.2318287697</v>
      </c>
      <c r="N86" s="16">
        <v>5181889.2794529898</v>
      </c>
      <c r="O86" s="16">
        <v>5429072.1471007904</v>
      </c>
      <c r="P86" s="16">
        <v>4984776.3497078102</v>
      </c>
      <c r="Q86" s="16">
        <v>7557848.3817922501</v>
      </c>
      <c r="R86" s="16">
        <v>5036108.6396492301</v>
      </c>
      <c r="S86" s="17">
        <f t="shared" si="8"/>
        <v>5429072.1471007904</v>
      </c>
      <c r="T86" s="17">
        <f t="shared" si="9"/>
        <v>5036108.6396492301</v>
      </c>
      <c r="U86" s="18">
        <f t="shared" si="10"/>
        <v>0.92761866175209906</v>
      </c>
      <c r="X86" s="20">
        <f t="shared" si="11"/>
        <v>0.64617965636539532</v>
      </c>
      <c r="AA86" s="20">
        <f t="shared" si="12"/>
        <v>-0.10839625059729412</v>
      </c>
      <c r="AE86" s="20">
        <f t="shared" si="13"/>
        <v>0.18964671896976307</v>
      </c>
    </row>
    <row r="87" spans="1:31" x14ac:dyDescent="0.2">
      <c r="A87" s="15" t="s">
        <v>13672</v>
      </c>
      <c r="B87" s="15" t="s">
        <v>13673</v>
      </c>
      <c r="C87" t="s">
        <v>13674</v>
      </c>
      <c r="D87" s="15">
        <v>132</v>
      </c>
      <c r="E87" s="15">
        <v>39</v>
      </c>
      <c r="F87" s="16">
        <v>2817636.7573048999</v>
      </c>
      <c r="G87" s="16">
        <v>2984837.5770053202</v>
      </c>
      <c r="H87" s="16">
        <v>2896247.5815136801</v>
      </c>
      <c r="I87" s="16">
        <v>3983520.5470479098</v>
      </c>
      <c r="J87" s="16">
        <v>640369.67518023495</v>
      </c>
      <c r="K87" s="16">
        <v>3986482.1349342698</v>
      </c>
      <c r="L87" s="15">
        <f t="shared" si="7"/>
        <v>6</v>
      </c>
      <c r="M87" s="16">
        <v>5010338.4899832103</v>
      </c>
      <c r="N87" s="16">
        <v>5135132.6604447002</v>
      </c>
      <c r="O87" s="16">
        <v>5207815.3101949599</v>
      </c>
      <c r="P87" s="16">
        <v>5523142.4775848296</v>
      </c>
      <c r="Q87" s="16">
        <v>5598313.13740642</v>
      </c>
      <c r="R87" s="16">
        <v>5474888.1401486499</v>
      </c>
      <c r="S87" s="17">
        <f t="shared" si="8"/>
        <v>5135132.6604447002</v>
      </c>
      <c r="T87" s="17">
        <f t="shared" si="9"/>
        <v>5523142.4775848296</v>
      </c>
      <c r="U87" s="18">
        <f t="shared" si="10"/>
        <v>1.0755598429090103</v>
      </c>
      <c r="X87" s="20">
        <f t="shared" si="11"/>
        <v>3.6551207457622106E-3</v>
      </c>
      <c r="AA87" s="20">
        <f t="shared" si="12"/>
        <v>0.10508779688205727</v>
      </c>
      <c r="AE87" s="20">
        <f t="shared" si="13"/>
        <v>2.4370982716877689</v>
      </c>
    </row>
    <row r="88" spans="1:31" x14ac:dyDescent="0.2">
      <c r="A88" s="15" t="s">
        <v>5360</v>
      </c>
      <c r="B88" s="15" t="s">
        <v>5361</v>
      </c>
      <c r="C88" t="s">
        <v>5362</v>
      </c>
      <c r="D88" s="15">
        <v>163</v>
      </c>
      <c r="E88" s="15">
        <v>42</v>
      </c>
      <c r="F88" s="16">
        <v>4832147.2349647898</v>
      </c>
      <c r="G88" s="16">
        <v>5251856.3420878798</v>
      </c>
      <c r="H88" s="16">
        <v>5112984.5825397903</v>
      </c>
      <c r="I88" s="16">
        <v>7377657.1290427698</v>
      </c>
      <c r="J88" s="16">
        <v>846507.54876988905</v>
      </c>
      <c r="K88" s="16">
        <v>7111968.1337418295</v>
      </c>
      <c r="L88" s="15">
        <f t="shared" si="7"/>
        <v>6</v>
      </c>
      <c r="M88" s="16">
        <v>8592553.0385853499</v>
      </c>
      <c r="N88" s="16">
        <v>9035325.4857093394</v>
      </c>
      <c r="O88" s="16">
        <v>9193785.6278934106</v>
      </c>
      <c r="P88" s="16">
        <v>10229105.383846899</v>
      </c>
      <c r="Q88" s="16">
        <v>7400435.2717957096</v>
      </c>
      <c r="R88" s="16">
        <v>9767315.8114328999</v>
      </c>
      <c r="S88" s="17">
        <f t="shared" si="8"/>
        <v>9035325.4857093394</v>
      </c>
      <c r="T88" s="17">
        <f t="shared" si="9"/>
        <v>9767315.8114328999</v>
      </c>
      <c r="U88" s="18">
        <f t="shared" si="10"/>
        <v>1.0810142730199712</v>
      </c>
      <c r="X88" s="20">
        <f t="shared" si="11"/>
        <v>0.84074626473888858</v>
      </c>
      <c r="AA88" s="20">
        <f t="shared" si="12"/>
        <v>0.11238557161945602</v>
      </c>
      <c r="AE88" s="20">
        <f t="shared" si="13"/>
        <v>7.5335053489262227E-2</v>
      </c>
    </row>
    <row r="89" spans="1:31" x14ac:dyDescent="0.2">
      <c r="A89" s="15" t="s">
        <v>7526</v>
      </c>
      <c r="B89" s="15" t="s">
        <v>7527</v>
      </c>
      <c r="C89" t="s">
        <v>7528</v>
      </c>
      <c r="D89" s="15">
        <v>324</v>
      </c>
      <c r="E89" s="15">
        <v>23</v>
      </c>
      <c r="F89" s="16">
        <v>13753999.751599999</v>
      </c>
      <c r="G89" s="16">
        <v>14434534.4171452</v>
      </c>
      <c r="H89" s="16">
        <v>13640038.435122401</v>
      </c>
      <c r="I89" s="16">
        <v>15472335.150297601</v>
      </c>
      <c r="J89" s="16">
        <v>2268326.4634770602</v>
      </c>
      <c r="K89" s="16">
        <v>16032808.8878453</v>
      </c>
      <c r="L89" s="15">
        <f t="shared" si="7"/>
        <v>6</v>
      </c>
      <c r="M89" s="16">
        <v>24457444.4054939</v>
      </c>
      <c r="N89" s="16">
        <v>24833260.507984798</v>
      </c>
      <c r="O89" s="16">
        <v>24526494.712497301</v>
      </c>
      <c r="P89" s="16">
        <v>21452358.657812599</v>
      </c>
      <c r="Q89" s="16">
        <v>19830423.476620998</v>
      </c>
      <c r="R89" s="16">
        <v>22018870.839560699</v>
      </c>
      <c r="S89" s="17">
        <f t="shared" si="8"/>
        <v>24526494.712497301</v>
      </c>
      <c r="T89" s="17">
        <f t="shared" si="9"/>
        <v>21452358.657812599</v>
      </c>
      <c r="U89" s="18">
        <f t="shared" si="10"/>
        <v>0.87466060312653249</v>
      </c>
      <c r="X89" s="20">
        <f t="shared" si="11"/>
        <v>6.2374253152247183E-3</v>
      </c>
      <c r="AA89" s="20">
        <f t="shared" si="12"/>
        <v>-0.19320478214046866</v>
      </c>
      <c r="AE89" s="20">
        <f t="shared" si="13"/>
        <v>2.2049946414294705</v>
      </c>
    </row>
    <row r="90" spans="1:31" x14ac:dyDescent="0.2">
      <c r="A90" s="15" t="s">
        <v>7632</v>
      </c>
      <c r="B90" s="15" t="s">
        <v>7633</v>
      </c>
      <c r="C90" t="s">
        <v>7634</v>
      </c>
      <c r="D90" s="15">
        <v>175</v>
      </c>
      <c r="E90" s="15">
        <v>43</v>
      </c>
      <c r="F90" s="16">
        <v>6348332.64340341</v>
      </c>
      <c r="G90" s="16">
        <v>6840358.0186082404</v>
      </c>
      <c r="H90" s="16">
        <v>6347303.2026241403</v>
      </c>
      <c r="I90" s="16">
        <v>8355436.9122828003</v>
      </c>
      <c r="J90" s="16">
        <v>925226.704585511</v>
      </c>
      <c r="K90" s="16">
        <v>8415563.2814962398</v>
      </c>
      <c r="L90" s="15">
        <f t="shared" si="7"/>
        <v>6</v>
      </c>
      <c r="M90" s="16">
        <v>11288642.9764229</v>
      </c>
      <c r="N90" s="16">
        <v>11768193.3988957</v>
      </c>
      <c r="O90" s="16">
        <v>11413244.8510495</v>
      </c>
      <c r="P90" s="16">
        <v>11584794.9028928</v>
      </c>
      <c r="Q90" s="16">
        <v>8088622.8941157497</v>
      </c>
      <c r="R90" s="16">
        <v>11557625.5061517</v>
      </c>
      <c r="S90" s="17">
        <f t="shared" si="8"/>
        <v>11413244.8510495</v>
      </c>
      <c r="T90" s="17">
        <f t="shared" si="9"/>
        <v>11557625.5061517</v>
      </c>
      <c r="U90" s="18">
        <f t="shared" si="10"/>
        <v>1.0126502722921014</v>
      </c>
      <c r="X90" s="20">
        <f t="shared" si="11"/>
        <v>0.4082414754697633</v>
      </c>
      <c r="AA90" s="20">
        <f t="shared" si="12"/>
        <v>1.8136012692564991E-2</v>
      </c>
      <c r="AE90" s="20">
        <f t="shared" si="13"/>
        <v>0.38908287504223088</v>
      </c>
    </row>
    <row r="91" spans="1:31" x14ac:dyDescent="0.2">
      <c r="A91" s="15" t="s">
        <v>8579</v>
      </c>
      <c r="B91" s="15" t="s">
        <v>8580</v>
      </c>
      <c r="C91" t="s">
        <v>8581</v>
      </c>
      <c r="D91" s="15">
        <v>129</v>
      </c>
      <c r="E91" s="15">
        <v>46</v>
      </c>
      <c r="F91" s="16">
        <v>3890827.5009074402</v>
      </c>
      <c r="G91" s="16">
        <v>3854859.2491896199</v>
      </c>
      <c r="H91" s="16">
        <v>3647579.5304927099</v>
      </c>
      <c r="I91" s="16">
        <v>5059409.6465518801</v>
      </c>
      <c r="J91" s="16">
        <v>743439.29677694605</v>
      </c>
      <c r="K91" s="16">
        <v>5286296.4469330302</v>
      </c>
      <c r="L91" s="15">
        <f t="shared" si="7"/>
        <v>6</v>
      </c>
      <c r="M91" s="16">
        <v>6918692.6721981997</v>
      </c>
      <c r="N91" s="16">
        <v>6631923.21901529</v>
      </c>
      <c r="O91" s="16">
        <v>6558804.1040765401</v>
      </c>
      <c r="P91" s="16">
        <v>7014860.3478602897</v>
      </c>
      <c r="Q91" s="16">
        <v>6499380.1913545504</v>
      </c>
      <c r="R91" s="16">
        <v>7260005.3739111498</v>
      </c>
      <c r="S91" s="17">
        <f t="shared" si="8"/>
        <v>6631923.21901529</v>
      </c>
      <c r="T91" s="17">
        <f t="shared" si="9"/>
        <v>7014860.3478602897</v>
      </c>
      <c r="U91" s="18">
        <f t="shared" si="10"/>
        <v>1.0577414900925011</v>
      </c>
      <c r="X91" s="20">
        <f t="shared" si="11"/>
        <v>0.42479514379374816</v>
      </c>
      <c r="AA91" s="20">
        <f t="shared" si="12"/>
        <v>8.0987078744857305E-2</v>
      </c>
      <c r="AE91" s="20">
        <f t="shared" si="13"/>
        <v>0.37182045669973507</v>
      </c>
    </row>
    <row r="92" spans="1:31" x14ac:dyDescent="0.2">
      <c r="A92" s="15" t="s">
        <v>3743</v>
      </c>
      <c r="B92" s="15" t="s">
        <v>3744</v>
      </c>
      <c r="C92" t="s">
        <v>3745</v>
      </c>
      <c r="D92" s="15">
        <v>121</v>
      </c>
      <c r="E92" s="15">
        <v>38</v>
      </c>
      <c r="F92" s="16">
        <v>4740856.93872636</v>
      </c>
      <c r="G92" s="16">
        <v>4981558.4641898302</v>
      </c>
      <c r="H92" s="16">
        <v>4654862.9721591501</v>
      </c>
      <c r="I92" s="16">
        <v>6156231.6507796803</v>
      </c>
      <c r="J92" s="16">
        <v>885023.65273322701</v>
      </c>
      <c r="K92" s="16">
        <v>6200998.8358979896</v>
      </c>
      <c r="L92" s="15">
        <f t="shared" si="7"/>
        <v>6</v>
      </c>
      <c r="M92" s="16">
        <v>8430220.0892370902</v>
      </c>
      <c r="N92" s="16">
        <v>8570303.3781292792</v>
      </c>
      <c r="O92" s="16">
        <v>8370025.6870306898</v>
      </c>
      <c r="P92" s="16">
        <v>8535601.6444979198</v>
      </c>
      <c r="Q92" s="16">
        <v>7737155.1684069596</v>
      </c>
      <c r="R92" s="16">
        <v>8516224.0377864502</v>
      </c>
      <c r="S92" s="17">
        <f t="shared" si="8"/>
        <v>8430220.0892370902</v>
      </c>
      <c r="T92" s="17">
        <f t="shared" si="9"/>
        <v>8516224.0377864502</v>
      </c>
      <c r="U92" s="18">
        <f t="shared" si="10"/>
        <v>1.0102018627792602</v>
      </c>
      <c r="X92" s="20">
        <f t="shared" si="11"/>
        <v>0.51185899929853074</v>
      </c>
      <c r="AA92" s="20">
        <f t="shared" si="12"/>
        <v>1.4643607166769178E-2</v>
      </c>
      <c r="AE92" s="20">
        <f t="shared" si="13"/>
        <v>0.29084965671961688</v>
      </c>
    </row>
    <row r="93" spans="1:31" x14ac:dyDescent="0.2">
      <c r="A93" s="15" t="s">
        <v>3299</v>
      </c>
      <c r="B93" s="15" t="s">
        <v>3300</v>
      </c>
      <c r="C93" t="s">
        <v>3301</v>
      </c>
      <c r="D93" s="15">
        <v>148</v>
      </c>
      <c r="E93" s="15">
        <v>36</v>
      </c>
      <c r="F93" s="16">
        <v>4336326.1441232702</v>
      </c>
      <c r="G93" s="16">
        <v>4890660.4668105897</v>
      </c>
      <c r="H93" s="16">
        <v>4524482.3979085097</v>
      </c>
      <c r="I93" s="16">
        <v>6560277.2549700597</v>
      </c>
      <c r="J93" s="16">
        <v>770172.97964117595</v>
      </c>
      <c r="K93" s="16">
        <v>6457716.6064258199</v>
      </c>
      <c r="L93" s="15">
        <f t="shared" si="7"/>
        <v>6</v>
      </c>
      <c r="M93" s="16">
        <v>7710881.0171126798</v>
      </c>
      <c r="N93" s="16">
        <v>8413921.9124485198</v>
      </c>
      <c r="O93" s="16">
        <v>8135585.1112082303</v>
      </c>
      <c r="P93" s="16">
        <v>9095809.9860964306</v>
      </c>
      <c r="Q93" s="16">
        <v>6733094.4563967697</v>
      </c>
      <c r="R93" s="16">
        <v>8868790.7945546806</v>
      </c>
      <c r="S93" s="17">
        <f t="shared" si="8"/>
        <v>8135585.1112082303</v>
      </c>
      <c r="T93" s="17">
        <f t="shared" si="9"/>
        <v>8868790.7945546806</v>
      </c>
      <c r="U93" s="18">
        <f t="shared" si="10"/>
        <v>1.0901232884081475</v>
      </c>
      <c r="X93" s="20">
        <f t="shared" si="11"/>
        <v>0.86082341584908106</v>
      </c>
      <c r="AA93" s="20">
        <f t="shared" si="12"/>
        <v>0.1244913070357916</v>
      </c>
      <c r="AE93" s="20">
        <f t="shared" si="13"/>
        <v>6.5085927974466176E-2</v>
      </c>
    </row>
    <row r="94" spans="1:31" x14ac:dyDescent="0.2">
      <c r="A94" s="15" t="s">
        <v>6986</v>
      </c>
      <c r="B94" s="15" t="s">
        <v>6987</v>
      </c>
      <c r="C94" t="s">
        <v>6988</v>
      </c>
      <c r="D94" s="15">
        <v>118</v>
      </c>
      <c r="E94" s="15">
        <v>36</v>
      </c>
      <c r="F94" s="16">
        <v>1794247.29440334</v>
      </c>
      <c r="G94" s="16">
        <v>1812975.84159434</v>
      </c>
      <c r="H94" s="16">
        <v>1762926.5588801201</v>
      </c>
      <c r="I94" s="16">
        <v>2414744.12743092</v>
      </c>
      <c r="J94" s="16">
        <v>412199.81015197898</v>
      </c>
      <c r="K94" s="16">
        <v>2431090.7794963801</v>
      </c>
      <c r="L94" s="15">
        <f t="shared" si="7"/>
        <v>6</v>
      </c>
      <c r="M94" s="16">
        <v>3190541.2421919499</v>
      </c>
      <c r="N94" s="16">
        <v>3119054.6274577798</v>
      </c>
      <c r="O94" s="16">
        <v>3169962.3964077402</v>
      </c>
      <c r="P94" s="16">
        <v>3348037.42197236</v>
      </c>
      <c r="Q94" s="16">
        <v>3603580.4033986502</v>
      </c>
      <c r="R94" s="16">
        <v>3338770.78230251</v>
      </c>
      <c r="S94" s="17">
        <f t="shared" si="8"/>
        <v>3169962.3964077402</v>
      </c>
      <c r="T94" s="17">
        <f t="shared" si="9"/>
        <v>3348037.42197236</v>
      </c>
      <c r="U94" s="18">
        <f t="shared" si="10"/>
        <v>1.056175753304335</v>
      </c>
      <c r="X94" s="20">
        <f t="shared" si="11"/>
        <v>3.8948568117722737E-2</v>
      </c>
      <c r="AA94" s="20">
        <f t="shared" si="12"/>
        <v>7.8849926857989278E-2</v>
      </c>
      <c r="AE94" s="20">
        <f t="shared" si="13"/>
        <v>1.4095085038451378</v>
      </c>
    </row>
    <row r="95" spans="1:31" x14ac:dyDescent="0.2">
      <c r="A95" s="15" t="s">
        <v>2570</v>
      </c>
      <c r="B95" s="15" t="s">
        <v>2571</v>
      </c>
      <c r="C95" t="s">
        <v>2572</v>
      </c>
      <c r="D95" s="15">
        <v>224</v>
      </c>
      <c r="E95" s="15">
        <v>32</v>
      </c>
      <c r="F95" s="16">
        <v>5000121.6100829402</v>
      </c>
      <c r="G95" s="16">
        <v>5025711.40377005</v>
      </c>
      <c r="H95" s="16">
        <v>4882987.5205047401</v>
      </c>
      <c r="I95" s="16">
        <v>5988851.9203980202</v>
      </c>
      <c r="J95" s="16">
        <v>981557.23900544201</v>
      </c>
      <c r="K95" s="16">
        <v>5850662.7010471597</v>
      </c>
      <c r="L95" s="15">
        <f t="shared" si="7"/>
        <v>6</v>
      </c>
      <c r="M95" s="16">
        <v>8891246.0744436495</v>
      </c>
      <c r="N95" s="16">
        <v>8646264.3630216401</v>
      </c>
      <c r="O95" s="16">
        <v>8780222.1505818497</v>
      </c>
      <c r="P95" s="16">
        <v>8303530.0164394798</v>
      </c>
      <c r="Q95" s="16">
        <v>8581082.1455496401</v>
      </c>
      <c r="R95" s="16">
        <v>8035085.2580708396</v>
      </c>
      <c r="S95" s="17">
        <f t="shared" si="8"/>
        <v>8780222.1505818497</v>
      </c>
      <c r="T95" s="17">
        <f t="shared" si="9"/>
        <v>8303530.0164394798</v>
      </c>
      <c r="U95" s="18">
        <f t="shared" si="10"/>
        <v>0.94570841990475374</v>
      </c>
      <c r="X95" s="20">
        <f t="shared" si="11"/>
        <v>5.4275324470548572E-2</v>
      </c>
      <c r="AA95" s="20">
        <f t="shared" si="12"/>
        <v>-8.0532653394291054E-2</v>
      </c>
      <c r="AE95" s="20">
        <f t="shared" si="13"/>
        <v>1.2653975715520762</v>
      </c>
    </row>
    <row r="96" spans="1:31" x14ac:dyDescent="0.2">
      <c r="A96" s="15" t="s">
        <v>15830</v>
      </c>
      <c r="B96" s="15" t="s">
        <v>15831</v>
      </c>
      <c r="C96" t="s">
        <v>15832</v>
      </c>
      <c r="D96" s="15">
        <v>153</v>
      </c>
      <c r="E96" s="15">
        <v>43</v>
      </c>
      <c r="F96" s="16">
        <v>4070284.9690656699</v>
      </c>
      <c r="G96" s="16">
        <v>4231710.1546031497</v>
      </c>
      <c r="H96" s="16">
        <v>4094732.6226956998</v>
      </c>
      <c r="I96" s="16">
        <v>5526387.1832981603</v>
      </c>
      <c r="J96" s="16">
        <v>740980.35669977602</v>
      </c>
      <c r="K96" s="16">
        <v>5729779.65546358</v>
      </c>
      <c r="L96" s="15">
        <f t="shared" si="7"/>
        <v>6</v>
      </c>
      <c r="M96" s="16">
        <v>7237805.0126008401</v>
      </c>
      <c r="N96" s="16">
        <v>7280259.8010174297</v>
      </c>
      <c r="O96" s="16">
        <v>7362841.2777074901</v>
      </c>
      <c r="P96" s="16">
        <v>7662323.6755422996</v>
      </c>
      <c r="Q96" s="16">
        <v>6477883.3637069203</v>
      </c>
      <c r="R96" s="16">
        <v>7869068.9233152298</v>
      </c>
      <c r="S96" s="17">
        <f t="shared" si="8"/>
        <v>7280259.8010174297</v>
      </c>
      <c r="T96" s="17">
        <f t="shared" si="9"/>
        <v>7662323.6755422996</v>
      </c>
      <c r="U96" s="18">
        <f t="shared" si="10"/>
        <v>1.0524794286148245</v>
      </c>
      <c r="X96" s="20">
        <f t="shared" si="11"/>
        <v>0.92636443876358421</v>
      </c>
      <c r="AA96" s="20">
        <f t="shared" si="12"/>
        <v>7.3792035167761519E-2</v>
      </c>
      <c r="AE96" s="20">
        <f t="shared" si="13"/>
        <v>3.3218124973692094E-2</v>
      </c>
    </row>
    <row r="97" spans="1:31" x14ac:dyDescent="0.2">
      <c r="A97" s="15" t="s">
        <v>16244</v>
      </c>
      <c r="B97" s="15" t="s">
        <v>16245</v>
      </c>
      <c r="C97" t="s">
        <v>16246</v>
      </c>
      <c r="D97" s="15">
        <v>215</v>
      </c>
      <c r="E97" s="15">
        <v>37</v>
      </c>
      <c r="F97" s="16">
        <v>10095184.3488566</v>
      </c>
      <c r="G97" s="16">
        <v>10698654.676000001</v>
      </c>
      <c r="H97" s="16">
        <v>10070060.3822887</v>
      </c>
      <c r="I97" s="16">
        <v>14413399.425975099</v>
      </c>
      <c r="J97" s="16">
        <v>2096889.19549109</v>
      </c>
      <c r="K97" s="16">
        <v>15180845.575270301</v>
      </c>
      <c r="L97" s="15">
        <f t="shared" si="7"/>
        <v>6</v>
      </c>
      <c r="M97" s="16">
        <v>17951317.030280601</v>
      </c>
      <c r="N97" s="16">
        <v>18406030.355818301</v>
      </c>
      <c r="O97" s="16">
        <v>18107227.768857501</v>
      </c>
      <c r="P97" s="16">
        <v>19984146.604940899</v>
      </c>
      <c r="Q97" s="16">
        <v>18331664.951965999</v>
      </c>
      <c r="R97" s="16">
        <v>20848815.718785498</v>
      </c>
      <c r="S97" s="17">
        <f t="shared" si="8"/>
        <v>18107227.768857501</v>
      </c>
      <c r="T97" s="17">
        <f t="shared" si="9"/>
        <v>19984146.604940899</v>
      </c>
      <c r="U97" s="18">
        <f t="shared" si="10"/>
        <v>1.1036557809976575</v>
      </c>
      <c r="X97" s="20">
        <f t="shared" si="11"/>
        <v>0.10507903862794522</v>
      </c>
      <c r="AA97" s="20">
        <f t="shared" si="12"/>
        <v>0.14229028037484395</v>
      </c>
      <c r="AE97" s="20">
        <f t="shared" si="13"/>
        <v>0.97848390924425044</v>
      </c>
    </row>
    <row r="98" spans="1:31" x14ac:dyDescent="0.2">
      <c r="A98" s="15" t="s">
        <v>9251</v>
      </c>
      <c r="B98" s="15" t="s">
        <v>9252</v>
      </c>
      <c r="C98" t="s">
        <v>9253</v>
      </c>
      <c r="D98" s="15">
        <v>93</v>
      </c>
      <c r="E98" s="15">
        <v>55</v>
      </c>
      <c r="F98" s="16">
        <v>1478711.8218917199</v>
      </c>
      <c r="G98" s="16">
        <v>1447702.8046627899</v>
      </c>
      <c r="H98" s="16">
        <v>1498914.8700864201</v>
      </c>
      <c r="I98" s="16">
        <v>1834393.6192137101</v>
      </c>
      <c r="J98" s="16">
        <v>399535.93929846201</v>
      </c>
      <c r="K98" s="16">
        <v>1885818.00805553</v>
      </c>
      <c r="L98" s="15">
        <f t="shared" si="7"/>
        <v>6</v>
      </c>
      <c r="M98" s="16">
        <v>2629454.1826973902</v>
      </c>
      <c r="N98" s="16">
        <v>2490636.6805727398</v>
      </c>
      <c r="O98" s="16">
        <v>2695236.3668561801</v>
      </c>
      <c r="P98" s="16">
        <v>2543382.7186853802</v>
      </c>
      <c r="Q98" s="16">
        <v>3492868.8608045899</v>
      </c>
      <c r="R98" s="16">
        <v>2589913.18594037</v>
      </c>
      <c r="S98" s="17">
        <f t="shared" si="8"/>
        <v>2629454.1826973902</v>
      </c>
      <c r="T98" s="17">
        <f t="shared" si="9"/>
        <v>2589913.18594037</v>
      </c>
      <c r="U98" s="18">
        <f t="shared" si="10"/>
        <v>0.98496227961787197</v>
      </c>
      <c r="X98" s="20">
        <f t="shared" si="11"/>
        <v>0.43906197107553047</v>
      </c>
      <c r="AA98" s="20">
        <f t="shared" si="12"/>
        <v>-2.1859619100323836E-2</v>
      </c>
      <c r="AE98" s="20">
        <f t="shared" si="13"/>
        <v>0.35747417725971392</v>
      </c>
    </row>
    <row r="99" spans="1:31" x14ac:dyDescent="0.2">
      <c r="A99" s="15" t="s">
        <v>9071</v>
      </c>
      <c r="B99" s="15" t="s">
        <v>9072</v>
      </c>
      <c r="C99" t="s">
        <v>9073</v>
      </c>
      <c r="D99" s="15">
        <v>125</v>
      </c>
      <c r="E99" s="15">
        <v>46</v>
      </c>
      <c r="F99" s="16">
        <v>3131299.0340543599</v>
      </c>
      <c r="G99" s="16">
        <v>3328683.2077164501</v>
      </c>
      <c r="H99" s="16">
        <v>3166419.6159811001</v>
      </c>
      <c r="I99" s="16">
        <v>4367639.4151730398</v>
      </c>
      <c r="J99" s="16">
        <v>553742.25276011496</v>
      </c>
      <c r="K99" s="16">
        <v>4555204.8722991496</v>
      </c>
      <c r="L99" s="15">
        <f t="shared" si="7"/>
        <v>6</v>
      </c>
      <c r="M99" s="16">
        <v>5568094.6215992598</v>
      </c>
      <c r="N99" s="16">
        <v>5726686.7677832404</v>
      </c>
      <c r="O99" s="16">
        <v>5693618.4115826497</v>
      </c>
      <c r="P99" s="16">
        <v>6055722.4434534404</v>
      </c>
      <c r="Q99" s="16">
        <v>4840988.9607771598</v>
      </c>
      <c r="R99" s="16">
        <v>6255951.0583907804</v>
      </c>
      <c r="S99" s="17">
        <f t="shared" si="8"/>
        <v>5693618.4115826497</v>
      </c>
      <c r="T99" s="17">
        <f t="shared" si="9"/>
        <v>6055722.4434534404</v>
      </c>
      <c r="U99" s="18">
        <f t="shared" si="10"/>
        <v>1.0635982262411816</v>
      </c>
      <c r="X99" s="20">
        <f t="shared" si="11"/>
        <v>0.9079476791830785</v>
      </c>
      <c r="AA99" s="20">
        <f t="shared" si="12"/>
        <v>8.8953276333053888E-2</v>
      </c>
      <c r="AE99" s="20">
        <f t="shared" si="13"/>
        <v>4.1939177136145485E-2</v>
      </c>
    </row>
    <row r="100" spans="1:31" x14ac:dyDescent="0.2">
      <c r="A100" s="15" t="s">
        <v>3155</v>
      </c>
      <c r="B100" s="15" t="s">
        <v>3156</v>
      </c>
      <c r="C100" t="s">
        <v>3157</v>
      </c>
      <c r="D100" s="15">
        <v>160</v>
      </c>
      <c r="E100" s="15">
        <v>36</v>
      </c>
      <c r="F100" s="16">
        <v>7846308.8497214597</v>
      </c>
      <c r="G100" s="16">
        <v>8317287.2948943703</v>
      </c>
      <c r="H100" s="16">
        <v>8120854.1867995104</v>
      </c>
      <c r="I100" s="16">
        <v>9948102.3966364302</v>
      </c>
      <c r="J100" s="16">
        <v>1560021.5856468601</v>
      </c>
      <c r="K100" s="16">
        <v>9928846.7831119709</v>
      </c>
      <c r="L100" s="15">
        <f t="shared" si="7"/>
        <v>6</v>
      </c>
      <c r="M100" s="16">
        <v>13952353.202425599</v>
      </c>
      <c r="N100" s="16">
        <v>14309111.478409201</v>
      </c>
      <c r="O100" s="16">
        <v>14602311.292659599</v>
      </c>
      <c r="P100" s="16">
        <v>13793022.0942237</v>
      </c>
      <c r="Q100" s="16">
        <v>13638199.427707599</v>
      </c>
      <c r="R100" s="16">
        <v>13635913.484185001</v>
      </c>
      <c r="S100" s="17">
        <f t="shared" si="8"/>
        <v>14309111.478409201</v>
      </c>
      <c r="T100" s="17">
        <f t="shared" si="9"/>
        <v>13638199.427707599</v>
      </c>
      <c r="U100" s="18">
        <f t="shared" si="10"/>
        <v>0.95311294822785253</v>
      </c>
      <c r="X100" s="20">
        <f t="shared" si="11"/>
        <v>3.7241644247301892E-2</v>
      </c>
      <c r="AA100" s="20">
        <f t="shared" si="12"/>
        <v>-6.9280904684286992E-2</v>
      </c>
      <c r="AE100" s="20">
        <f t="shared" si="13"/>
        <v>1.4289711528312399</v>
      </c>
    </row>
    <row r="101" spans="1:31" x14ac:dyDescent="0.2">
      <c r="A101" s="15" t="s">
        <v>16886</v>
      </c>
      <c r="B101" s="15" t="s">
        <v>16887</v>
      </c>
      <c r="C101" t="s">
        <v>16888</v>
      </c>
      <c r="D101" s="15">
        <v>205</v>
      </c>
      <c r="E101" s="15">
        <v>38</v>
      </c>
      <c r="F101" s="16">
        <v>8303548.1308249701</v>
      </c>
      <c r="G101" s="16">
        <v>8660241.2635956295</v>
      </c>
      <c r="H101" s="16">
        <v>8271218.0834262203</v>
      </c>
      <c r="I101" s="16">
        <v>12559950.098478001</v>
      </c>
      <c r="J101" s="16">
        <v>1526205.7185765901</v>
      </c>
      <c r="K101" s="16">
        <v>12536092.5281673</v>
      </c>
      <c r="L101" s="15">
        <f t="shared" si="7"/>
        <v>6</v>
      </c>
      <c r="M101" s="16">
        <v>14765418.8196688</v>
      </c>
      <c r="N101" s="16">
        <v>14899131.565021001</v>
      </c>
      <c r="O101" s="16">
        <v>14872684.380910501</v>
      </c>
      <c r="P101" s="16">
        <v>17414343.188629601</v>
      </c>
      <c r="Q101" s="16">
        <v>13342570.480538899</v>
      </c>
      <c r="R101" s="16">
        <v>17216609.025993001</v>
      </c>
      <c r="S101" s="17">
        <f t="shared" si="8"/>
        <v>14872684.380910501</v>
      </c>
      <c r="T101" s="17">
        <f t="shared" si="9"/>
        <v>17216609.025993001</v>
      </c>
      <c r="U101" s="18">
        <f t="shared" si="10"/>
        <v>1.1575992998339286</v>
      </c>
      <c r="X101" s="20">
        <f t="shared" si="11"/>
        <v>0.43645846769839197</v>
      </c>
      <c r="AA101" s="20">
        <f t="shared" si="12"/>
        <v>0.21113595437824581</v>
      </c>
      <c r="AE101" s="20">
        <f t="shared" si="13"/>
        <v>0.36005707637438344</v>
      </c>
    </row>
    <row r="102" spans="1:31" x14ac:dyDescent="0.2">
      <c r="A102" s="15" t="s">
        <v>12301</v>
      </c>
      <c r="B102" s="15" t="s">
        <v>12302</v>
      </c>
      <c r="C102" t="s">
        <v>12303</v>
      </c>
      <c r="D102" s="15">
        <v>207</v>
      </c>
      <c r="E102" s="15">
        <v>37</v>
      </c>
      <c r="F102" s="16">
        <v>6925196.2804154297</v>
      </c>
      <c r="G102" s="16">
        <v>7279279.3505511396</v>
      </c>
      <c r="H102" s="16">
        <v>6824117.5450764298</v>
      </c>
      <c r="I102" s="16">
        <v>10410323.564176301</v>
      </c>
      <c r="J102" s="16">
        <v>1579743.1014066399</v>
      </c>
      <c r="K102" s="16">
        <v>10966096.862678699</v>
      </c>
      <c r="L102" s="15">
        <f t="shared" si="7"/>
        <v>6</v>
      </c>
      <c r="M102" s="16">
        <v>12314425.336941799</v>
      </c>
      <c r="N102" s="16">
        <v>12523316.3189466</v>
      </c>
      <c r="O102" s="16">
        <v>12270616.661592601</v>
      </c>
      <c r="P102" s="16">
        <v>14433890.726461699</v>
      </c>
      <c r="Q102" s="16">
        <v>13810611.1221503</v>
      </c>
      <c r="R102" s="16">
        <v>15060434.6451413</v>
      </c>
      <c r="S102" s="17">
        <f t="shared" si="8"/>
        <v>12314425.336941799</v>
      </c>
      <c r="T102" s="17">
        <f t="shared" si="9"/>
        <v>14433890.726461699</v>
      </c>
      <c r="U102" s="18">
        <f t="shared" si="10"/>
        <v>1.1721124073213354</v>
      </c>
      <c r="X102" s="20">
        <f t="shared" si="11"/>
        <v>5.0057330371398234E-3</v>
      </c>
      <c r="AA102" s="20">
        <f t="shared" si="12"/>
        <v>0.229110932992801</v>
      </c>
      <c r="AE102" s="20">
        <f t="shared" si="13"/>
        <v>2.3005323156524118</v>
      </c>
    </row>
    <row r="103" spans="1:31" x14ac:dyDescent="0.2">
      <c r="A103" s="15" t="s">
        <v>2987</v>
      </c>
      <c r="B103" s="15" t="s">
        <v>2988</v>
      </c>
      <c r="C103" t="s">
        <v>2989</v>
      </c>
      <c r="D103" s="15">
        <v>165</v>
      </c>
      <c r="E103" s="15">
        <v>39</v>
      </c>
      <c r="F103" s="16">
        <v>5929358.2341041202</v>
      </c>
      <c r="G103" s="16">
        <v>6484313.7648153901</v>
      </c>
      <c r="H103" s="16">
        <v>6241817.6918935701</v>
      </c>
      <c r="I103" s="16">
        <v>7442007.2637296002</v>
      </c>
      <c r="J103" s="16">
        <v>799879.71351884899</v>
      </c>
      <c r="K103" s="16">
        <v>7419885.1891114796</v>
      </c>
      <c r="L103" s="15">
        <f t="shared" si="7"/>
        <v>6</v>
      </c>
      <c r="M103" s="16">
        <v>10543620.182484699</v>
      </c>
      <c r="N103" s="16">
        <v>11155652.706463899</v>
      </c>
      <c r="O103" s="16">
        <v>11223568.7124166</v>
      </c>
      <c r="P103" s="16">
        <v>10318326.7040659</v>
      </c>
      <c r="Q103" s="16">
        <v>6992800.0686120903</v>
      </c>
      <c r="R103" s="16">
        <v>10190197.785447</v>
      </c>
      <c r="S103" s="17">
        <f t="shared" si="8"/>
        <v>11155652.706463899</v>
      </c>
      <c r="T103" s="17">
        <f t="shared" si="9"/>
        <v>10190197.785447</v>
      </c>
      <c r="U103" s="18">
        <f t="shared" si="10"/>
        <v>0.91345598985369203</v>
      </c>
      <c r="X103" s="20">
        <f t="shared" si="11"/>
        <v>0.17854899695895479</v>
      </c>
      <c r="AA103" s="20">
        <f t="shared" si="12"/>
        <v>-0.1305928731493754</v>
      </c>
      <c r="AE103" s="20">
        <f t="shared" si="13"/>
        <v>0.7482425852158906</v>
      </c>
    </row>
    <row r="104" spans="1:31" x14ac:dyDescent="0.2">
      <c r="A104" s="15" t="s">
        <v>5671</v>
      </c>
      <c r="B104" s="15" t="s">
        <v>5672</v>
      </c>
      <c r="C104" t="s">
        <v>5673</v>
      </c>
      <c r="D104" s="15">
        <v>156</v>
      </c>
      <c r="E104" s="15">
        <v>43</v>
      </c>
      <c r="F104" s="16">
        <v>4929502.9328370197</v>
      </c>
      <c r="G104" s="16">
        <v>4945107.1229172498</v>
      </c>
      <c r="H104" s="16">
        <v>4708182.9557032799</v>
      </c>
      <c r="I104" s="16">
        <v>6302277.7278940901</v>
      </c>
      <c r="J104" s="16">
        <v>1180909.01528601</v>
      </c>
      <c r="K104" s="16">
        <v>6647974.2648385596</v>
      </c>
      <c r="L104" s="15">
        <f t="shared" si="7"/>
        <v>6</v>
      </c>
      <c r="M104" s="16">
        <v>8765671.5213009808</v>
      </c>
      <c r="N104" s="16">
        <v>8507592.2696495801</v>
      </c>
      <c r="O104" s="16">
        <v>8465901.6847916804</v>
      </c>
      <c r="P104" s="16">
        <v>8738094.2092201002</v>
      </c>
      <c r="Q104" s="16">
        <v>10323878.082603799</v>
      </c>
      <c r="R104" s="16">
        <v>9130083.6744319703</v>
      </c>
      <c r="S104" s="17">
        <f t="shared" si="8"/>
        <v>8507592.2696495801</v>
      </c>
      <c r="T104" s="17">
        <f t="shared" si="9"/>
        <v>9130083.6744319703</v>
      </c>
      <c r="U104" s="18">
        <f t="shared" si="10"/>
        <v>1.0731689278296868</v>
      </c>
      <c r="X104" s="20">
        <f t="shared" si="11"/>
        <v>0.16779571103001362</v>
      </c>
      <c r="AA104" s="20">
        <f t="shared" si="12"/>
        <v>0.10187718901131693</v>
      </c>
      <c r="AE104" s="20">
        <f t="shared" si="13"/>
        <v>0.77521914422128491</v>
      </c>
    </row>
    <row r="105" spans="1:31" x14ac:dyDescent="0.2">
      <c r="A105" s="15" t="s">
        <v>6902</v>
      </c>
      <c r="B105" s="15" t="s">
        <v>6903</v>
      </c>
      <c r="C105" t="s">
        <v>6904</v>
      </c>
      <c r="D105" s="15">
        <v>112</v>
      </c>
      <c r="E105" s="15">
        <v>37</v>
      </c>
      <c r="F105" s="16">
        <v>1710488.03187093</v>
      </c>
      <c r="G105" s="16">
        <v>1579691.8665205401</v>
      </c>
      <c r="H105" s="16">
        <v>1583601.5360310699</v>
      </c>
      <c r="I105" s="16">
        <v>2079294.94632267</v>
      </c>
      <c r="J105" s="16">
        <v>467251.75086091401</v>
      </c>
      <c r="K105" s="16">
        <v>2116326.8409531498</v>
      </c>
      <c r="L105" s="15">
        <f t="shared" si="7"/>
        <v>6</v>
      </c>
      <c r="M105" s="16">
        <v>3041600.0219048602</v>
      </c>
      <c r="N105" s="16">
        <v>2717711.4626609501</v>
      </c>
      <c r="O105" s="16">
        <v>2847513.5817914498</v>
      </c>
      <c r="P105" s="16">
        <v>2882937.87011413</v>
      </c>
      <c r="Q105" s="16">
        <v>4084861.7864120002</v>
      </c>
      <c r="R105" s="16">
        <v>2906485.5504246899</v>
      </c>
      <c r="S105" s="17">
        <f t="shared" si="8"/>
        <v>2847513.5817914498</v>
      </c>
      <c r="T105" s="17">
        <f t="shared" si="9"/>
        <v>2906485.5504246899</v>
      </c>
      <c r="U105" s="18">
        <f t="shared" si="10"/>
        <v>1.0207099867794622</v>
      </c>
      <c r="X105" s="20">
        <f t="shared" si="11"/>
        <v>0.35869838101782014</v>
      </c>
      <c r="AA105" s="20">
        <f t="shared" si="12"/>
        <v>2.9573013062636599E-2</v>
      </c>
      <c r="AE105" s="20">
        <f t="shared" si="13"/>
        <v>0.44527058350416654</v>
      </c>
    </row>
    <row r="106" spans="1:31" x14ac:dyDescent="0.2">
      <c r="A106" s="15" t="s">
        <v>7686</v>
      </c>
      <c r="B106" s="15" t="s">
        <v>7687</v>
      </c>
      <c r="C106" t="s">
        <v>7688</v>
      </c>
      <c r="D106" s="15">
        <v>126</v>
      </c>
      <c r="E106" s="15">
        <v>59</v>
      </c>
      <c r="F106" s="16">
        <v>2908360.1698587202</v>
      </c>
      <c r="G106" s="16">
        <v>2933817.9067845298</v>
      </c>
      <c r="H106" s="16">
        <v>2743188.55318595</v>
      </c>
      <c r="I106" s="16">
        <v>4277042.6337702004</v>
      </c>
      <c r="J106" s="16">
        <v>716674.84153695602</v>
      </c>
      <c r="K106" s="16">
        <v>4248717.0962632904</v>
      </c>
      <c r="L106" s="15">
        <f t="shared" si="7"/>
        <v>6</v>
      </c>
      <c r="M106" s="16">
        <v>5171663.4033818301</v>
      </c>
      <c r="N106" s="16">
        <v>5047358.1105347602</v>
      </c>
      <c r="O106" s="16">
        <v>4932596.0381353097</v>
      </c>
      <c r="P106" s="16">
        <v>5930110.2052865503</v>
      </c>
      <c r="Q106" s="16">
        <v>6265396.9045235701</v>
      </c>
      <c r="R106" s="16">
        <v>5835032.0041161301</v>
      </c>
      <c r="S106" s="17">
        <f t="shared" si="8"/>
        <v>5047358.1105347602</v>
      </c>
      <c r="T106" s="17">
        <f t="shared" si="9"/>
        <v>5930110.2052865503</v>
      </c>
      <c r="U106" s="18">
        <f t="shared" si="10"/>
        <v>1.1748938901143797</v>
      </c>
      <c r="X106" s="20">
        <f t="shared" si="11"/>
        <v>2.891455930655235E-3</v>
      </c>
      <c r="AA106" s="20">
        <f t="shared" si="12"/>
        <v>0.23253046647672365</v>
      </c>
      <c r="AE106" s="20">
        <f t="shared" si="13"/>
        <v>2.5388834224920149</v>
      </c>
    </row>
    <row r="107" spans="1:31" x14ac:dyDescent="0.2">
      <c r="A107" s="15" t="s">
        <v>13618</v>
      </c>
      <c r="B107" s="15" t="s">
        <v>13619</v>
      </c>
      <c r="C107" t="s">
        <v>13620</v>
      </c>
      <c r="D107" s="15">
        <v>144</v>
      </c>
      <c r="E107" s="15">
        <v>37</v>
      </c>
      <c r="F107" s="16">
        <v>5118651.7402217099</v>
      </c>
      <c r="G107" s="16">
        <v>5478894.0120757502</v>
      </c>
      <c r="H107" s="16">
        <v>5287700.0303593399</v>
      </c>
      <c r="I107" s="16">
        <v>8207864.50269341</v>
      </c>
      <c r="J107" s="16">
        <v>1018944.81630846</v>
      </c>
      <c r="K107" s="16">
        <v>8064435.1757585602</v>
      </c>
      <c r="L107" s="15">
        <f t="shared" si="7"/>
        <v>6</v>
      </c>
      <c r="M107" s="16">
        <v>9102017.0589281898</v>
      </c>
      <c r="N107" s="16">
        <v>9425922.4693735801</v>
      </c>
      <c r="O107" s="16">
        <v>9507945.8502065409</v>
      </c>
      <c r="P107" s="16">
        <v>11380186.0815509</v>
      </c>
      <c r="Q107" s="16">
        <v>8907936.1071029399</v>
      </c>
      <c r="R107" s="16">
        <v>11075399.062709199</v>
      </c>
      <c r="S107" s="17">
        <f t="shared" si="8"/>
        <v>9425922.4693735801</v>
      </c>
      <c r="T107" s="17">
        <f t="shared" si="9"/>
        <v>11075399.062709199</v>
      </c>
      <c r="U107" s="18">
        <f t="shared" si="10"/>
        <v>1.1749936516765387</v>
      </c>
      <c r="X107" s="20">
        <f t="shared" si="11"/>
        <v>0.23203726984539347</v>
      </c>
      <c r="AA107" s="20">
        <f t="shared" si="12"/>
        <v>0.23265296213536685</v>
      </c>
      <c r="AE107" s="20">
        <f t="shared" si="13"/>
        <v>0.6344422530909074</v>
      </c>
    </row>
    <row r="108" spans="1:31" x14ac:dyDescent="0.2">
      <c r="A108" s="15" t="s">
        <v>9673</v>
      </c>
      <c r="B108" s="15" t="s">
        <v>9674</v>
      </c>
      <c r="C108" t="s">
        <v>9675</v>
      </c>
      <c r="D108" s="15">
        <v>125</v>
      </c>
      <c r="E108" s="15">
        <v>39</v>
      </c>
      <c r="F108" s="16">
        <v>3072832.3711950802</v>
      </c>
      <c r="G108" s="16">
        <v>3435616.63660806</v>
      </c>
      <c r="H108" s="16">
        <v>3267397.5961019699</v>
      </c>
      <c r="I108" s="16">
        <v>4101737.6392279002</v>
      </c>
      <c r="J108" s="16">
        <v>361301.87249155698</v>
      </c>
      <c r="K108" s="16">
        <v>3951383.2463436499</v>
      </c>
      <c r="L108" s="15">
        <f t="shared" si="7"/>
        <v>6</v>
      </c>
      <c r="M108" s="16">
        <v>5464128.85292973</v>
      </c>
      <c r="N108" s="16">
        <v>5910655.68703866</v>
      </c>
      <c r="O108" s="16">
        <v>5875189.4465392604</v>
      </c>
      <c r="P108" s="16">
        <v>5687050.2158992998</v>
      </c>
      <c r="Q108" s="16">
        <v>3158614.6217335002</v>
      </c>
      <c r="R108" s="16">
        <v>5426684.6157446997</v>
      </c>
      <c r="S108" s="17">
        <f t="shared" si="8"/>
        <v>5875189.4465392604</v>
      </c>
      <c r="T108" s="17">
        <f t="shared" si="9"/>
        <v>5426684.6157446997</v>
      </c>
      <c r="U108" s="18">
        <f t="shared" si="10"/>
        <v>0.92366121384243205</v>
      </c>
      <c r="X108" s="20">
        <f t="shared" si="11"/>
        <v>0.29052897064123401</v>
      </c>
      <c r="AA108" s="20">
        <f t="shared" si="12"/>
        <v>-0.1145643068116452</v>
      </c>
      <c r="AE108" s="20">
        <f t="shared" si="13"/>
        <v>0.53681055462547178</v>
      </c>
    </row>
    <row r="109" spans="1:31" x14ac:dyDescent="0.2">
      <c r="A109" s="15" t="s">
        <v>6670</v>
      </c>
      <c r="B109" s="15" t="s">
        <v>6671</v>
      </c>
      <c r="C109" t="s">
        <v>6672</v>
      </c>
      <c r="D109" s="15">
        <v>133</v>
      </c>
      <c r="E109" s="15">
        <v>55</v>
      </c>
      <c r="F109" s="16">
        <v>3244965.0079386798</v>
      </c>
      <c r="G109" s="16">
        <v>3407680.7370627401</v>
      </c>
      <c r="H109" s="16">
        <v>3112664.8603153699</v>
      </c>
      <c r="I109" s="16">
        <v>4121203.67634235</v>
      </c>
      <c r="J109" s="16">
        <v>750829.19635198405</v>
      </c>
      <c r="K109" s="16">
        <v>4154961.7725458299</v>
      </c>
      <c r="L109" s="15">
        <f t="shared" si="7"/>
        <v>6</v>
      </c>
      <c r="M109" s="16">
        <v>5770216.1344158296</v>
      </c>
      <c r="N109" s="16">
        <v>5862594.5961239701</v>
      </c>
      <c r="O109" s="16">
        <v>5596960.6391813504</v>
      </c>
      <c r="P109" s="16">
        <v>5714039.8335471302</v>
      </c>
      <c r="Q109" s="16">
        <v>6563985.0180328405</v>
      </c>
      <c r="R109" s="16">
        <v>5706271.8861669302</v>
      </c>
      <c r="S109" s="17">
        <f t="shared" si="8"/>
        <v>5770216.1344158296</v>
      </c>
      <c r="T109" s="17">
        <f t="shared" si="9"/>
        <v>5714039.8335471302</v>
      </c>
      <c r="U109" s="18">
        <f t="shared" si="10"/>
        <v>0.99026443731740965</v>
      </c>
      <c r="X109" s="20">
        <f t="shared" si="11"/>
        <v>0.44204557830369867</v>
      </c>
      <c r="AA109" s="20">
        <f t="shared" si="12"/>
        <v>-1.411426518574628E-2</v>
      </c>
      <c r="AE109" s="20">
        <f t="shared" si="13"/>
        <v>0.35453294923625217</v>
      </c>
    </row>
    <row r="110" spans="1:31" x14ac:dyDescent="0.2">
      <c r="A110" s="15" t="s">
        <v>1919</v>
      </c>
      <c r="B110" s="15" t="s">
        <v>1920</v>
      </c>
      <c r="C110" t="s">
        <v>1921</v>
      </c>
      <c r="D110" s="15">
        <v>123</v>
      </c>
      <c r="E110" s="15">
        <v>34</v>
      </c>
      <c r="F110" s="16">
        <v>3443918.85373885</v>
      </c>
      <c r="G110" s="16">
        <v>3541979.1793521601</v>
      </c>
      <c r="H110" s="16">
        <v>3416159.88034761</v>
      </c>
      <c r="I110" s="16">
        <v>4313977.1053449204</v>
      </c>
      <c r="J110" s="16">
        <v>644467.80359418504</v>
      </c>
      <c r="K110" s="16">
        <v>4321448.6425202303</v>
      </c>
      <c r="L110" s="15">
        <f t="shared" si="7"/>
        <v>6</v>
      </c>
      <c r="M110" s="16">
        <v>6123997.0498437798</v>
      </c>
      <c r="N110" s="16">
        <v>6093642.45030542</v>
      </c>
      <c r="O110" s="16">
        <v>6142682.6354568703</v>
      </c>
      <c r="P110" s="16">
        <v>5981319.7688954696</v>
      </c>
      <c r="Q110" s="16">
        <v>5634140.2651231298</v>
      </c>
      <c r="R110" s="16">
        <v>5934918.8383069402</v>
      </c>
      <c r="S110" s="17">
        <f t="shared" si="8"/>
        <v>6123997.0498437798</v>
      </c>
      <c r="T110" s="17">
        <f t="shared" si="9"/>
        <v>5934918.8383069402</v>
      </c>
      <c r="U110" s="18">
        <f t="shared" si="10"/>
        <v>0.96912503223010815</v>
      </c>
      <c r="X110" s="20">
        <f t="shared" si="11"/>
        <v>6.970208524327598E-2</v>
      </c>
      <c r="AA110" s="20">
        <f t="shared" si="12"/>
        <v>-4.5245287098714317E-2</v>
      </c>
      <c r="AE110" s="20">
        <f t="shared" si="13"/>
        <v>1.1567542291315214</v>
      </c>
    </row>
    <row r="111" spans="1:31" x14ac:dyDescent="0.2">
      <c r="A111" s="15" t="s">
        <v>5066</v>
      </c>
      <c r="B111" s="15" t="s">
        <v>5067</v>
      </c>
      <c r="C111" t="s">
        <v>5068</v>
      </c>
      <c r="D111" s="15">
        <v>91</v>
      </c>
      <c r="E111" s="15">
        <v>43</v>
      </c>
      <c r="F111" s="16">
        <v>2642836.7847348</v>
      </c>
      <c r="G111" s="16">
        <v>2737980.8842185</v>
      </c>
      <c r="H111" s="16">
        <v>2806693.1922625401</v>
      </c>
      <c r="I111" s="16">
        <v>3065426.2450917899</v>
      </c>
      <c r="J111" s="16">
        <v>461123.956820263</v>
      </c>
      <c r="K111" s="16">
        <v>3076835.4384491998</v>
      </c>
      <c r="L111" s="15">
        <f t="shared" si="7"/>
        <v>6</v>
      </c>
      <c r="M111" s="16">
        <v>4699508.1360188797</v>
      </c>
      <c r="N111" s="16">
        <v>4710438.9098216603</v>
      </c>
      <c r="O111" s="16">
        <v>5046785.3200746002</v>
      </c>
      <c r="P111" s="16">
        <v>4250206.7470737202</v>
      </c>
      <c r="Q111" s="16">
        <v>4031290.6833277699</v>
      </c>
      <c r="R111" s="16">
        <v>4225612.7786290301</v>
      </c>
      <c r="S111" s="17">
        <f t="shared" si="8"/>
        <v>4710438.9098216603</v>
      </c>
      <c r="T111" s="17">
        <f t="shared" si="9"/>
        <v>4225612.7786290301</v>
      </c>
      <c r="U111" s="18">
        <f t="shared" si="10"/>
        <v>0.89707410700482137</v>
      </c>
      <c r="X111" s="20">
        <f t="shared" si="11"/>
        <v>8.2019745439559522E-3</v>
      </c>
      <c r="AA111" s="20">
        <f t="shared" si="12"/>
        <v>-0.15670092424430679</v>
      </c>
      <c r="AE111" s="20">
        <f t="shared" si="13"/>
        <v>2.0860815829437569</v>
      </c>
    </row>
    <row r="112" spans="1:31" x14ac:dyDescent="0.2">
      <c r="A112" s="15" t="s">
        <v>1862</v>
      </c>
      <c r="B112" s="15" t="s">
        <v>1863</v>
      </c>
      <c r="C112" t="s">
        <v>1864</v>
      </c>
      <c r="D112" s="15">
        <v>135</v>
      </c>
      <c r="E112" s="15">
        <v>36</v>
      </c>
      <c r="F112" s="16">
        <v>4347614.4423580198</v>
      </c>
      <c r="G112" s="16">
        <v>4531994.4694841905</v>
      </c>
      <c r="H112" s="16">
        <v>4371524.40885254</v>
      </c>
      <c r="I112" s="16">
        <v>5954481.2124719396</v>
      </c>
      <c r="J112" s="16">
        <v>958629.40275800298</v>
      </c>
      <c r="K112" s="16">
        <v>5976518.32638238</v>
      </c>
      <c r="L112" s="15">
        <f t="shared" si="7"/>
        <v>6</v>
      </c>
      <c r="M112" s="16">
        <v>7730953.9363721795</v>
      </c>
      <c r="N112" s="16">
        <v>7796870.7565495502</v>
      </c>
      <c r="O112" s="16">
        <v>7860547.5203935597</v>
      </c>
      <c r="P112" s="16">
        <v>8255875.1054909499</v>
      </c>
      <c r="Q112" s="16">
        <v>8380639.7888121596</v>
      </c>
      <c r="R112" s="16">
        <v>8207930.7512139296</v>
      </c>
      <c r="S112" s="17">
        <f t="shared" si="8"/>
        <v>7796870.7565495502</v>
      </c>
      <c r="T112" s="17">
        <f t="shared" si="9"/>
        <v>8255875.1054909499</v>
      </c>
      <c r="U112" s="18">
        <f t="shared" si="10"/>
        <v>1.0588703292992032</v>
      </c>
      <c r="X112" s="20">
        <f t="shared" si="11"/>
        <v>1.5865962119758375E-3</v>
      </c>
      <c r="AA112" s="20">
        <f t="shared" si="12"/>
        <v>8.2525925750205051E-2</v>
      </c>
      <c r="AE112" s="20">
        <f t="shared" si="13"/>
        <v>2.7995335869337157</v>
      </c>
    </row>
    <row r="113" spans="1:31" x14ac:dyDescent="0.2">
      <c r="A113" s="15" t="s">
        <v>6163</v>
      </c>
      <c r="B113" s="15" t="s">
        <v>6164</v>
      </c>
      <c r="C113" t="s">
        <v>6165</v>
      </c>
      <c r="D113" s="15">
        <v>94</v>
      </c>
      <c r="E113" s="15">
        <v>52</v>
      </c>
      <c r="F113" s="16">
        <v>1855483.2393253599</v>
      </c>
      <c r="G113" s="16">
        <v>1951961.3524469</v>
      </c>
      <c r="H113" s="16">
        <v>1858790.9409918401</v>
      </c>
      <c r="I113" s="16">
        <v>2626454.23699327</v>
      </c>
      <c r="J113" s="16">
        <v>409642.14304353402</v>
      </c>
      <c r="K113" s="16">
        <v>2642273.8228561101</v>
      </c>
      <c r="L113" s="15">
        <f t="shared" si="7"/>
        <v>6</v>
      </c>
      <c r="M113" s="16">
        <v>3299431.3647451298</v>
      </c>
      <c r="N113" s="16">
        <v>3358166.14280651</v>
      </c>
      <c r="O113" s="16">
        <v>3342338.5427187001</v>
      </c>
      <c r="P113" s="16">
        <v>3641573.0232696799</v>
      </c>
      <c r="Q113" s="16">
        <v>3581220.47298769</v>
      </c>
      <c r="R113" s="16">
        <v>3628801.8172740801</v>
      </c>
      <c r="S113" s="17">
        <f t="shared" si="8"/>
        <v>3342338.5427187001</v>
      </c>
      <c r="T113" s="17">
        <f t="shared" si="9"/>
        <v>3628801.8172740801</v>
      </c>
      <c r="U113" s="18">
        <f t="shared" si="10"/>
        <v>1.0857074383381784</v>
      </c>
      <c r="X113" s="20">
        <f t="shared" si="11"/>
        <v>3.6469429171499449E-4</v>
      </c>
      <c r="AA113" s="20">
        <f t="shared" si="12"/>
        <v>0.11863539768981214</v>
      </c>
      <c r="AE113" s="20">
        <f t="shared" si="13"/>
        <v>3.4380710343173688</v>
      </c>
    </row>
    <row r="114" spans="1:31" x14ac:dyDescent="0.2">
      <c r="A114" s="15" t="s">
        <v>2189</v>
      </c>
      <c r="B114" s="15" t="s">
        <v>2190</v>
      </c>
      <c r="C114" t="s">
        <v>2191</v>
      </c>
      <c r="D114" s="15">
        <v>143</v>
      </c>
      <c r="E114" s="15">
        <v>35</v>
      </c>
      <c r="F114" s="16">
        <v>3707548.6476748702</v>
      </c>
      <c r="G114" s="16">
        <v>3556690.6679805899</v>
      </c>
      <c r="H114" s="16">
        <v>3579490.05839705</v>
      </c>
      <c r="I114" s="16">
        <v>4743185.9555279203</v>
      </c>
      <c r="J114" s="16">
        <v>776311.74140599999</v>
      </c>
      <c r="K114" s="16">
        <v>4673287.0432868702</v>
      </c>
      <c r="L114" s="15">
        <f t="shared" si="7"/>
        <v>6</v>
      </c>
      <c r="M114" s="16">
        <v>6592785.1220605103</v>
      </c>
      <c r="N114" s="16">
        <v>6118952.1845172802</v>
      </c>
      <c r="O114" s="16">
        <v>6436370.7190626999</v>
      </c>
      <c r="P114" s="16">
        <v>6576416.8957216097</v>
      </c>
      <c r="Q114" s="16">
        <v>6786761.4427757803</v>
      </c>
      <c r="R114" s="16">
        <v>6418120.7748529203</v>
      </c>
      <c r="S114" s="17">
        <f t="shared" si="8"/>
        <v>6436370.7190626999</v>
      </c>
      <c r="T114" s="17">
        <f t="shared" si="9"/>
        <v>6576416.8957216097</v>
      </c>
      <c r="U114" s="18">
        <f t="shared" si="10"/>
        <v>1.0217585628254962</v>
      </c>
      <c r="X114" s="20">
        <f t="shared" si="11"/>
        <v>0.29563384959530409</v>
      </c>
      <c r="AA114" s="20">
        <f t="shared" si="12"/>
        <v>3.1054333883763583E-2</v>
      </c>
      <c r="AE114" s="20">
        <f t="shared" si="13"/>
        <v>0.52924584141787356</v>
      </c>
    </row>
    <row r="115" spans="1:31" x14ac:dyDescent="0.2">
      <c r="A115" s="15" t="s">
        <v>12214</v>
      </c>
      <c r="B115" s="15" t="s">
        <v>12215</v>
      </c>
      <c r="C115" t="s">
        <v>12216</v>
      </c>
      <c r="D115" s="15">
        <v>127</v>
      </c>
      <c r="E115" s="15">
        <v>47</v>
      </c>
      <c r="F115" s="16">
        <v>3343815.0656043501</v>
      </c>
      <c r="G115" s="16">
        <v>3320281.4202182498</v>
      </c>
      <c r="H115" s="16">
        <v>3244093.4194198698</v>
      </c>
      <c r="I115" s="16">
        <v>4442098.6867220104</v>
      </c>
      <c r="J115" s="16">
        <v>768067.01746194402</v>
      </c>
      <c r="K115" s="16">
        <v>4566245.2628621096</v>
      </c>
      <c r="L115" s="15">
        <f t="shared" si="7"/>
        <v>6</v>
      </c>
      <c r="M115" s="16">
        <v>5945991.8966305004</v>
      </c>
      <c r="N115" s="16">
        <v>5712232.28164287</v>
      </c>
      <c r="O115" s="16">
        <v>5833285.6228153603</v>
      </c>
      <c r="P115" s="16">
        <v>6158960.05969893</v>
      </c>
      <c r="Q115" s="16">
        <v>6714683.4725669203</v>
      </c>
      <c r="R115" s="16">
        <v>6271113.52527506</v>
      </c>
      <c r="S115" s="17">
        <f t="shared" si="8"/>
        <v>5833285.6228153603</v>
      </c>
      <c r="T115" s="17">
        <f t="shared" si="9"/>
        <v>6271113.52527506</v>
      </c>
      <c r="U115" s="18">
        <f t="shared" si="10"/>
        <v>1.0750568257359543</v>
      </c>
      <c r="X115" s="20">
        <f t="shared" si="11"/>
        <v>3.924042900237986E-2</v>
      </c>
      <c r="AA115" s="20">
        <f t="shared" si="12"/>
        <v>0.10441292031770824</v>
      </c>
      <c r="AE115" s="20">
        <f t="shared" si="13"/>
        <v>1.4062662532709922</v>
      </c>
    </row>
    <row r="116" spans="1:31" x14ac:dyDescent="0.2">
      <c r="A116" s="15" t="s">
        <v>5417</v>
      </c>
      <c r="B116" s="15" t="s">
        <v>5418</v>
      </c>
      <c r="C116" t="s">
        <v>5419</v>
      </c>
      <c r="D116" s="15">
        <v>106</v>
      </c>
      <c r="E116" s="15">
        <v>57</v>
      </c>
      <c r="F116" s="16">
        <v>3114585.0463851402</v>
      </c>
      <c r="G116" s="16">
        <v>3139621.69982753</v>
      </c>
      <c r="H116" s="16">
        <v>3029357.8775950498</v>
      </c>
      <c r="I116" s="16">
        <v>3150742.6203048602</v>
      </c>
      <c r="J116" s="16">
        <v>695644.153044887</v>
      </c>
      <c r="K116" s="16">
        <v>3297323.0082102399</v>
      </c>
      <c r="L116" s="15">
        <f t="shared" si="7"/>
        <v>6</v>
      </c>
      <c r="M116" s="16">
        <v>5538373.7090213299</v>
      </c>
      <c r="N116" s="16">
        <v>5401424.2035912601</v>
      </c>
      <c r="O116" s="16">
        <v>5447164.2672046497</v>
      </c>
      <c r="P116" s="16">
        <v>4368497.71367162</v>
      </c>
      <c r="Q116" s="16">
        <v>6081540.0102371303</v>
      </c>
      <c r="R116" s="16">
        <v>4528422.30840379</v>
      </c>
      <c r="S116" s="17">
        <f t="shared" si="8"/>
        <v>5447164.2672046497</v>
      </c>
      <c r="T116" s="17">
        <f t="shared" si="9"/>
        <v>4528422.30840379</v>
      </c>
      <c r="U116" s="18">
        <f t="shared" si="10"/>
        <v>0.83133573475427147</v>
      </c>
      <c r="X116" s="20">
        <f t="shared" si="11"/>
        <v>0.43971785019032206</v>
      </c>
      <c r="AA116" s="20">
        <f t="shared" si="12"/>
        <v>-0.26649686813608159</v>
      </c>
      <c r="AE116" s="20">
        <f t="shared" si="13"/>
        <v>0.3568259039918335</v>
      </c>
    </row>
    <row r="117" spans="1:31" x14ac:dyDescent="0.2">
      <c r="A117" s="15" t="s">
        <v>13942</v>
      </c>
      <c r="B117" s="15" t="s">
        <v>13943</v>
      </c>
      <c r="C117" t="s">
        <v>13944</v>
      </c>
      <c r="D117" s="15">
        <v>137</v>
      </c>
      <c r="E117" s="15">
        <v>35</v>
      </c>
      <c r="F117" s="16">
        <v>3268856.8445490799</v>
      </c>
      <c r="G117" s="16">
        <v>3417592.4042975702</v>
      </c>
      <c r="H117" s="16">
        <v>3459745.1614680002</v>
      </c>
      <c r="I117" s="16">
        <v>4991375.68003958</v>
      </c>
      <c r="J117" s="16">
        <v>583093.64062919305</v>
      </c>
      <c r="K117" s="16">
        <v>4806247.3042717604</v>
      </c>
      <c r="L117" s="15">
        <f t="shared" si="7"/>
        <v>6</v>
      </c>
      <c r="M117" s="16">
        <v>5812700.74079921</v>
      </c>
      <c r="N117" s="16">
        <v>5879646.68851557</v>
      </c>
      <c r="O117" s="16">
        <v>6221054.4209930096</v>
      </c>
      <c r="P117" s="16">
        <v>6920531.4029170796</v>
      </c>
      <c r="Q117" s="16">
        <v>5097588.02640644</v>
      </c>
      <c r="R117" s="16">
        <v>6600723.5136431297</v>
      </c>
      <c r="S117" s="17">
        <f t="shared" si="8"/>
        <v>5879646.68851557</v>
      </c>
      <c r="T117" s="17">
        <f t="shared" si="9"/>
        <v>6600723.5136431297</v>
      </c>
      <c r="U117" s="18">
        <f t="shared" si="10"/>
        <v>1.1226394821539198</v>
      </c>
      <c r="X117" s="20">
        <f t="shared" si="11"/>
        <v>0.70401953665273065</v>
      </c>
      <c r="AA117" s="20">
        <f t="shared" si="12"/>
        <v>0.16689470350568994</v>
      </c>
      <c r="AE117" s="20">
        <f t="shared" si="13"/>
        <v>0.15241528895057335</v>
      </c>
    </row>
    <row r="118" spans="1:31" x14ac:dyDescent="0.2">
      <c r="A118" s="15" t="s">
        <v>13900</v>
      </c>
      <c r="B118" s="15" t="s">
        <v>13901</v>
      </c>
      <c r="C118" t="s">
        <v>13902</v>
      </c>
      <c r="D118" s="15">
        <v>294</v>
      </c>
      <c r="E118" s="15">
        <v>51</v>
      </c>
      <c r="F118" s="16">
        <v>17369548.736690301</v>
      </c>
      <c r="G118" s="16">
        <v>17762775.326434799</v>
      </c>
      <c r="H118" s="16">
        <v>16108655.579965699</v>
      </c>
      <c r="I118" s="16">
        <v>26014713.235163499</v>
      </c>
      <c r="J118" s="16">
        <v>3782034.4613339901</v>
      </c>
      <c r="K118" s="16">
        <v>27816323.416910801</v>
      </c>
      <c r="L118" s="15">
        <f t="shared" si="7"/>
        <v>6</v>
      </c>
      <c r="M118" s="16">
        <v>30886635.178737901</v>
      </c>
      <c r="N118" s="16">
        <v>30559186.342873499</v>
      </c>
      <c r="O118" s="16">
        <v>28965377.024901502</v>
      </c>
      <c r="P118" s="16">
        <v>36069342.686784796</v>
      </c>
      <c r="Q118" s="16">
        <v>33063734.9513009</v>
      </c>
      <c r="R118" s="16">
        <v>38201916.883868098</v>
      </c>
      <c r="S118" s="17">
        <f t="shared" si="8"/>
        <v>30559186.342873499</v>
      </c>
      <c r="T118" s="17">
        <f t="shared" si="9"/>
        <v>36069342.686784796</v>
      </c>
      <c r="U118" s="18">
        <f t="shared" si="10"/>
        <v>1.1803109638485609</v>
      </c>
      <c r="X118" s="20">
        <f t="shared" si="11"/>
        <v>2.452518861596191E-2</v>
      </c>
      <c r="AA118" s="20">
        <f t="shared" si="12"/>
        <v>0.23916700102752977</v>
      </c>
      <c r="AE118" s="20">
        <f t="shared" si="13"/>
        <v>1.6103876439049369</v>
      </c>
    </row>
    <row r="119" spans="1:31" x14ac:dyDescent="0.2">
      <c r="A119" s="15" t="s">
        <v>4004</v>
      </c>
      <c r="B119" s="15" t="s">
        <v>4005</v>
      </c>
      <c r="C119" t="s">
        <v>4006</v>
      </c>
      <c r="D119" s="15">
        <v>124</v>
      </c>
      <c r="E119" s="15">
        <v>45</v>
      </c>
      <c r="F119" s="16">
        <v>4023185.0894430298</v>
      </c>
      <c r="G119" s="16">
        <v>4206794.4499123003</v>
      </c>
      <c r="H119" s="16">
        <v>3922948.4882138199</v>
      </c>
      <c r="I119" s="16">
        <v>5499959.4531743601</v>
      </c>
      <c r="J119" s="16">
        <v>866828.36872136605</v>
      </c>
      <c r="K119" s="16">
        <v>5626168.0654296596</v>
      </c>
      <c r="L119" s="15">
        <f t="shared" si="7"/>
        <v>6</v>
      </c>
      <c r="M119" s="16">
        <v>7154051.7256893599</v>
      </c>
      <c r="N119" s="16">
        <v>7237394.6716376403</v>
      </c>
      <c r="O119" s="16">
        <v>7053951.9233188797</v>
      </c>
      <c r="P119" s="16">
        <v>7625681.6858477704</v>
      </c>
      <c r="Q119" s="16">
        <v>7578086.2720015002</v>
      </c>
      <c r="R119" s="16">
        <v>7726772.5712288404</v>
      </c>
      <c r="S119" s="17">
        <f t="shared" si="8"/>
        <v>7154051.7256893599</v>
      </c>
      <c r="T119" s="17">
        <f t="shared" si="9"/>
        <v>7625681.6858477704</v>
      </c>
      <c r="U119" s="18">
        <f t="shared" si="10"/>
        <v>1.0659248742170597</v>
      </c>
      <c r="X119" s="20">
        <f t="shared" si="11"/>
        <v>1.9771569342896247E-3</v>
      </c>
      <c r="AA119" s="20">
        <f t="shared" si="12"/>
        <v>9.2105761348675722E-2</v>
      </c>
      <c r="AE119" s="20">
        <f t="shared" si="13"/>
        <v>2.7039588577520592</v>
      </c>
    </row>
    <row r="120" spans="1:31" x14ac:dyDescent="0.2">
      <c r="A120" s="15" t="s">
        <v>17440</v>
      </c>
      <c r="B120" s="15" t="s">
        <v>17441</v>
      </c>
      <c r="C120" t="s">
        <v>17442</v>
      </c>
      <c r="D120" s="15">
        <v>258</v>
      </c>
      <c r="E120" s="15">
        <v>17</v>
      </c>
      <c r="F120" s="16">
        <v>5243737.0064760903</v>
      </c>
      <c r="G120" s="16">
        <v>5797948.0391919399</v>
      </c>
      <c r="H120" s="16">
        <v>5769629.0402775798</v>
      </c>
      <c r="I120" s="16">
        <v>9810490.3702261094</v>
      </c>
      <c r="J120" s="16">
        <v>1347536.57426944</v>
      </c>
      <c r="K120" s="16">
        <v>9370288.4304146506</v>
      </c>
      <c r="L120" s="15">
        <f t="shared" si="7"/>
        <v>6</v>
      </c>
      <c r="M120" s="16">
        <v>9324444.4255570993</v>
      </c>
      <c r="N120" s="16">
        <v>9974824.9516100008</v>
      </c>
      <c r="O120" s="16">
        <v>10374514.4724124</v>
      </c>
      <c r="P120" s="16">
        <v>13602223.3222539</v>
      </c>
      <c r="Q120" s="16">
        <v>11780588.6181993</v>
      </c>
      <c r="R120" s="16">
        <v>12868809.9585062</v>
      </c>
      <c r="S120" s="17">
        <f t="shared" si="8"/>
        <v>9974824.9516100008</v>
      </c>
      <c r="T120" s="17">
        <f t="shared" si="9"/>
        <v>12868809.9585062</v>
      </c>
      <c r="U120" s="18">
        <f t="shared" si="10"/>
        <v>1.2901289016033402</v>
      </c>
      <c r="X120" s="20">
        <f t="shared" si="11"/>
        <v>9.4649334377642971E-3</v>
      </c>
      <c r="AA120" s="20">
        <f t="shared" si="12"/>
        <v>0.36751521790692293</v>
      </c>
      <c r="AE120" s="20">
        <f t="shared" si="13"/>
        <v>2.0238824358695786</v>
      </c>
    </row>
    <row r="121" spans="1:31" x14ac:dyDescent="0.2">
      <c r="A121" s="15" t="s">
        <v>6595</v>
      </c>
      <c r="B121" s="15" t="s">
        <v>6596</v>
      </c>
      <c r="C121" t="s">
        <v>6597</v>
      </c>
      <c r="D121" s="15">
        <v>183</v>
      </c>
      <c r="E121" s="15">
        <v>29</v>
      </c>
      <c r="F121" s="16">
        <v>7715479.6883981396</v>
      </c>
      <c r="G121" s="16">
        <v>7797880.1066110302</v>
      </c>
      <c r="H121" s="16">
        <v>7547789.5621545902</v>
      </c>
      <c r="I121" s="16">
        <v>9487269.6767855398</v>
      </c>
      <c r="J121" s="16">
        <v>1987883.4818025499</v>
      </c>
      <c r="K121" s="16">
        <v>9402439.8944882601</v>
      </c>
      <c r="L121" s="15">
        <f t="shared" si="7"/>
        <v>6</v>
      </c>
      <c r="M121" s="16">
        <v>13719712.0073209</v>
      </c>
      <c r="N121" s="16">
        <v>13415520.203235099</v>
      </c>
      <c r="O121" s="16">
        <v>13571869.439205499</v>
      </c>
      <c r="P121" s="16">
        <v>13154078.541653</v>
      </c>
      <c r="Q121" s="16">
        <v>17378702.713672601</v>
      </c>
      <c r="R121" s="16">
        <v>12912965.598337799</v>
      </c>
      <c r="S121" s="17">
        <f t="shared" si="8"/>
        <v>13571869.439205499</v>
      </c>
      <c r="T121" s="17">
        <f t="shared" si="9"/>
        <v>13154078.541653</v>
      </c>
      <c r="U121" s="18">
        <f t="shared" si="10"/>
        <v>0.96921640755358185</v>
      </c>
      <c r="X121" s="20">
        <f t="shared" si="11"/>
        <v>0.56384191888189994</v>
      </c>
      <c r="AA121" s="20">
        <f t="shared" si="12"/>
        <v>-4.5109266969930929E-2</v>
      </c>
      <c r="AE121" s="20">
        <f t="shared" si="13"/>
        <v>0.24884263959895264</v>
      </c>
    </row>
    <row r="122" spans="1:31" x14ac:dyDescent="0.2">
      <c r="A122" s="15" t="s">
        <v>8636</v>
      </c>
      <c r="B122" s="15" t="s">
        <v>8637</v>
      </c>
      <c r="C122" t="s">
        <v>8638</v>
      </c>
      <c r="D122" s="15">
        <v>101</v>
      </c>
      <c r="E122" s="15">
        <v>50</v>
      </c>
      <c r="F122" s="16">
        <v>2004800.1311296599</v>
      </c>
      <c r="G122" s="16">
        <v>1857449.4738592801</v>
      </c>
      <c r="H122" s="16">
        <v>1819081.9850319901</v>
      </c>
      <c r="I122" s="16">
        <v>2283239.0688829101</v>
      </c>
      <c r="J122" s="16">
        <v>449479.686206071</v>
      </c>
      <c r="K122" s="16">
        <v>2433099.9726156299</v>
      </c>
      <c r="L122" s="15">
        <f t="shared" si="7"/>
        <v>6</v>
      </c>
      <c r="M122" s="16">
        <v>3564947.5524766301</v>
      </c>
      <c r="N122" s="16">
        <v>3195567.33398885</v>
      </c>
      <c r="O122" s="16">
        <v>3270936.8745327601</v>
      </c>
      <c r="P122" s="16">
        <v>3165705.9475126499</v>
      </c>
      <c r="Q122" s="16">
        <v>3929492.80675499</v>
      </c>
      <c r="R122" s="16">
        <v>3341530.1343345698</v>
      </c>
      <c r="S122" s="17">
        <f t="shared" si="8"/>
        <v>3270936.8745327601</v>
      </c>
      <c r="T122" s="17">
        <f t="shared" si="9"/>
        <v>3341530.1343345698</v>
      </c>
      <c r="U122" s="18">
        <f t="shared" si="10"/>
        <v>1.0215819694814177</v>
      </c>
      <c r="X122" s="20">
        <f t="shared" si="11"/>
        <v>0.62687637029698351</v>
      </c>
      <c r="AA122" s="20">
        <f t="shared" si="12"/>
        <v>3.0804967379882114E-2</v>
      </c>
      <c r="AE122" s="20">
        <f t="shared" si="13"/>
        <v>0.20281810030467026</v>
      </c>
    </row>
    <row r="123" spans="1:31" x14ac:dyDescent="0.2">
      <c r="A123" s="15" t="s">
        <v>3647</v>
      </c>
      <c r="B123" s="15" t="s">
        <v>3648</v>
      </c>
      <c r="C123" t="s">
        <v>3649</v>
      </c>
      <c r="D123" s="15">
        <v>193</v>
      </c>
      <c r="E123" s="15">
        <v>26</v>
      </c>
      <c r="F123" s="16">
        <v>5097131.63607194</v>
      </c>
      <c r="G123" s="16">
        <v>5052517.5720517896</v>
      </c>
      <c r="H123" s="16">
        <v>4926280.4065997601</v>
      </c>
      <c r="I123" s="16">
        <v>5839615.1336125797</v>
      </c>
      <c r="J123" s="16">
        <v>1081008.4734180099</v>
      </c>
      <c r="K123" s="16">
        <v>5799308.8328023003</v>
      </c>
      <c r="L123" s="15">
        <f t="shared" si="7"/>
        <v>6</v>
      </c>
      <c r="M123" s="16">
        <v>9063749.8813544791</v>
      </c>
      <c r="N123" s="16">
        <v>8692381.8574224692</v>
      </c>
      <c r="O123" s="16">
        <v>8858068.17330008</v>
      </c>
      <c r="P123" s="16">
        <v>8096613.5397757003</v>
      </c>
      <c r="Q123" s="16">
        <v>9450516.1205211896</v>
      </c>
      <c r="R123" s="16">
        <v>7964557.7416571397</v>
      </c>
      <c r="S123" s="17">
        <f t="shared" si="8"/>
        <v>8858068.17330008</v>
      </c>
      <c r="T123" s="17">
        <f t="shared" si="9"/>
        <v>8096613.5397757003</v>
      </c>
      <c r="U123" s="18">
        <f t="shared" si="10"/>
        <v>0.91403829609038789</v>
      </c>
      <c r="X123" s="20">
        <f t="shared" si="11"/>
        <v>0.49233230368557029</v>
      </c>
      <c r="AA123" s="20">
        <f t="shared" si="12"/>
        <v>-0.12967348275253257</v>
      </c>
      <c r="AE123" s="20">
        <f t="shared" si="13"/>
        <v>0.30774166767611388</v>
      </c>
    </row>
    <row r="124" spans="1:31" x14ac:dyDescent="0.2">
      <c r="A124" s="15" t="s">
        <v>17197</v>
      </c>
      <c r="B124" s="15" t="s">
        <v>17198</v>
      </c>
      <c r="C124" t="s">
        <v>17199</v>
      </c>
      <c r="D124" s="15">
        <v>236</v>
      </c>
      <c r="E124" s="15">
        <v>35</v>
      </c>
      <c r="F124" s="16">
        <v>3317877.42832918</v>
      </c>
      <c r="G124" s="16">
        <v>3456499.0225816299</v>
      </c>
      <c r="H124" s="16">
        <v>3486125.5225081299</v>
      </c>
      <c r="I124" s="16">
        <v>5467078.59112335</v>
      </c>
      <c r="J124" s="16">
        <v>715239.49516545294</v>
      </c>
      <c r="K124" s="16">
        <v>5536029.2143475199</v>
      </c>
      <c r="L124" s="15">
        <f t="shared" si="7"/>
        <v>6</v>
      </c>
      <c r="M124" s="16">
        <v>5899869.43530114</v>
      </c>
      <c r="N124" s="16">
        <v>5946581.8704487802</v>
      </c>
      <c r="O124" s="16">
        <v>6268489.6088513099</v>
      </c>
      <c r="P124" s="16">
        <v>7580092.4429284204</v>
      </c>
      <c r="Q124" s="16">
        <v>6252848.6550361896</v>
      </c>
      <c r="R124" s="16">
        <v>7602979.1839635102</v>
      </c>
      <c r="S124" s="17">
        <f t="shared" si="8"/>
        <v>5946581.8704487802</v>
      </c>
      <c r="T124" s="17">
        <f t="shared" si="9"/>
        <v>7580092.4429284204</v>
      </c>
      <c r="U124" s="18">
        <f t="shared" si="10"/>
        <v>1.2746973989540584</v>
      </c>
      <c r="X124" s="20">
        <f t="shared" si="11"/>
        <v>7.4284537003527495E-2</v>
      </c>
      <c r="AA124" s="20">
        <f t="shared" si="12"/>
        <v>0.35015480563945317</v>
      </c>
      <c r="AE124" s="20">
        <f t="shared" si="13"/>
        <v>1.1291015791457308</v>
      </c>
    </row>
    <row r="125" spans="1:31" x14ac:dyDescent="0.2">
      <c r="A125" s="15" t="s">
        <v>1505</v>
      </c>
      <c r="B125" s="15" t="s">
        <v>1506</v>
      </c>
      <c r="C125" t="s">
        <v>1507</v>
      </c>
      <c r="D125" s="15">
        <v>183</v>
      </c>
      <c r="E125" s="15">
        <v>28</v>
      </c>
      <c r="F125" s="16">
        <v>5815482.9288872704</v>
      </c>
      <c r="G125" s="16">
        <v>6164255.2889604699</v>
      </c>
      <c r="H125" s="16">
        <v>5948715.5750732701</v>
      </c>
      <c r="I125" s="16">
        <v>6332610.4004718903</v>
      </c>
      <c r="J125" s="16">
        <v>943157.95451804902</v>
      </c>
      <c r="K125" s="16">
        <v>6484708.70075149</v>
      </c>
      <c r="L125" s="15">
        <f t="shared" si="7"/>
        <v>6</v>
      </c>
      <c r="M125" s="16">
        <v>10341126.435443901</v>
      </c>
      <c r="N125" s="16">
        <v>10605022.1645288</v>
      </c>
      <c r="O125" s="16">
        <v>10696534.455687201</v>
      </c>
      <c r="P125" s="16">
        <v>8780150.3930390291</v>
      </c>
      <c r="Q125" s="16">
        <v>8245383.52154426</v>
      </c>
      <c r="R125" s="16">
        <v>8905860.7454786692</v>
      </c>
      <c r="S125" s="17">
        <f t="shared" si="8"/>
        <v>10605022.1645288</v>
      </c>
      <c r="T125" s="17">
        <f t="shared" si="9"/>
        <v>8780150.3930390291</v>
      </c>
      <c r="U125" s="18">
        <f t="shared" si="10"/>
        <v>0.82792381353114752</v>
      </c>
      <c r="X125" s="20">
        <f t="shared" si="11"/>
        <v>1.1398915865677539E-3</v>
      </c>
      <c r="AA125" s="20">
        <f t="shared" si="12"/>
        <v>-0.27243007945483677</v>
      </c>
      <c r="AE125" s="20">
        <f t="shared" si="13"/>
        <v>2.9431364518164504</v>
      </c>
    </row>
    <row r="126" spans="1:31" x14ac:dyDescent="0.2">
      <c r="A126" s="15" t="s">
        <v>13702</v>
      </c>
      <c r="B126" s="15" t="s">
        <v>13703</v>
      </c>
      <c r="C126" t="s">
        <v>13704</v>
      </c>
      <c r="D126" s="15">
        <v>118</v>
      </c>
      <c r="E126" s="15">
        <v>32</v>
      </c>
      <c r="F126" s="16">
        <v>2795601.15855058</v>
      </c>
      <c r="G126" s="16">
        <v>2837342.43644488</v>
      </c>
      <c r="H126" s="16">
        <v>2724331.44667145</v>
      </c>
      <c r="I126" s="16">
        <v>3867558.4453821499</v>
      </c>
      <c r="J126" s="16">
        <v>734102.79324696097</v>
      </c>
      <c r="K126" s="16">
        <v>3931967.3124957099</v>
      </c>
      <c r="L126" s="15">
        <f t="shared" si="7"/>
        <v>6</v>
      </c>
      <c r="M126" s="16">
        <v>4971154.6568285702</v>
      </c>
      <c r="N126" s="16">
        <v>4881381.12656435</v>
      </c>
      <c r="O126" s="16">
        <v>4898688.6026525795</v>
      </c>
      <c r="P126" s="16">
        <v>5362361.27865896</v>
      </c>
      <c r="Q126" s="16">
        <v>6417757.5405714</v>
      </c>
      <c r="R126" s="16">
        <v>5400019.4853475401</v>
      </c>
      <c r="S126" s="17">
        <f t="shared" si="8"/>
        <v>4898688.6026525795</v>
      </c>
      <c r="T126" s="17">
        <f t="shared" si="9"/>
        <v>5400019.4853475401</v>
      </c>
      <c r="U126" s="18">
        <f t="shared" si="10"/>
        <v>1.1023398144604448</v>
      </c>
      <c r="X126" s="20">
        <f t="shared" si="11"/>
        <v>7.9840489802473033E-2</v>
      </c>
      <c r="AA126" s="20">
        <f t="shared" si="12"/>
        <v>0.1405690270538249</v>
      </c>
      <c r="AE126" s="20">
        <f t="shared" si="13"/>
        <v>1.097776807418847</v>
      </c>
    </row>
    <row r="127" spans="1:31" x14ac:dyDescent="0.2">
      <c r="A127" s="15" t="s">
        <v>5710</v>
      </c>
      <c r="B127" s="15" t="s">
        <v>5711</v>
      </c>
      <c r="C127" t="s">
        <v>5712</v>
      </c>
      <c r="D127" s="15">
        <v>92</v>
      </c>
      <c r="E127" s="15">
        <v>46</v>
      </c>
      <c r="F127" s="16">
        <v>1524933.2961734801</v>
      </c>
      <c r="G127" s="16">
        <v>1583413.5604071501</v>
      </c>
      <c r="H127" s="16">
        <v>1606342.38078592</v>
      </c>
      <c r="I127" s="16">
        <v>1769477.6075196699</v>
      </c>
      <c r="J127" s="16">
        <v>303034.16601407202</v>
      </c>
      <c r="K127" s="16">
        <v>1801052.8340646499</v>
      </c>
      <c r="L127" s="15">
        <f t="shared" si="7"/>
        <v>6</v>
      </c>
      <c r="M127" s="16">
        <v>2711645.4839917398</v>
      </c>
      <c r="N127" s="16">
        <v>2724114.2873829799</v>
      </c>
      <c r="O127" s="16">
        <v>2888404.4642688399</v>
      </c>
      <c r="P127" s="16">
        <v>2453376.81124041</v>
      </c>
      <c r="Q127" s="16">
        <v>2649220.0028086798</v>
      </c>
      <c r="R127" s="16">
        <v>2473499.80941637</v>
      </c>
      <c r="S127" s="17">
        <f t="shared" si="8"/>
        <v>2724114.2873829799</v>
      </c>
      <c r="T127" s="17">
        <f t="shared" si="9"/>
        <v>2473499.80941637</v>
      </c>
      <c r="U127" s="18">
        <f t="shared" si="10"/>
        <v>0.90800148175597584</v>
      </c>
      <c r="X127" s="20">
        <f t="shared" si="11"/>
        <v>4.1691709532260861E-2</v>
      </c>
      <c r="AA127" s="20">
        <f t="shared" si="12"/>
        <v>-0.13923344305371183</v>
      </c>
      <c r="AE127" s="20">
        <f t="shared" si="13"/>
        <v>1.3799502966413746</v>
      </c>
    </row>
    <row r="128" spans="1:31" x14ac:dyDescent="0.2">
      <c r="A128" s="15" t="s">
        <v>3629</v>
      </c>
      <c r="B128" s="15" t="s">
        <v>3630</v>
      </c>
      <c r="C128" t="s">
        <v>3631</v>
      </c>
      <c r="D128" s="15">
        <v>161</v>
      </c>
      <c r="E128" s="15">
        <v>40</v>
      </c>
      <c r="F128" s="16">
        <v>3990067.4955681199</v>
      </c>
      <c r="G128" s="16">
        <v>4033236.8008743599</v>
      </c>
      <c r="H128" s="16">
        <v>3938583.3335159398</v>
      </c>
      <c r="I128" s="16">
        <v>4820619.1626405101</v>
      </c>
      <c r="J128" s="16">
        <v>1058523.92966707</v>
      </c>
      <c r="K128" s="16">
        <v>4857654.3227154203</v>
      </c>
      <c r="L128" s="15">
        <f t="shared" si="7"/>
        <v>6</v>
      </c>
      <c r="M128" s="16">
        <v>7095161.8227035096</v>
      </c>
      <c r="N128" s="16">
        <v>6938805.0401914604</v>
      </c>
      <c r="O128" s="16">
        <v>7082065.3302170504</v>
      </c>
      <c r="P128" s="16">
        <v>6683777.8670855202</v>
      </c>
      <c r="Q128" s="16">
        <v>9253949.1662317291</v>
      </c>
      <c r="R128" s="16">
        <v>6671324.0245876601</v>
      </c>
      <c r="S128" s="17">
        <f t="shared" si="8"/>
        <v>7082065.3302170504</v>
      </c>
      <c r="T128" s="17">
        <f t="shared" si="9"/>
        <v>6683777.8670855202</v>
      </c>
      <c r="U128" s="18">
        <f t="shared" si="10"/>
        <v>0.94376111422861964</v>
      </c>
      <c r="X128" s="20">
        <f t="shared" si="11"/>
        <v>0.59392996986873847</v>
      </c>
      <c r="AA128" s="20">
        <f t="shared" si="12"/>
        <v>-8.3506365524564294E-2</v>
      </c>
      <c r="AE128" s="20">
        <f t="shared" si="13"/>
        <v>0.22626475955170064</v>
      </c>
    </row>
    <row r="129" spans="1:31" x14ac:dyDescent="0.2">
      <c r="A129" s="15" t="s">
        <v>13009</v>
      </c>
      <c r="B129" s="15" t="s">
        <v>13010</v>
      </c>
      <c r="C129" t="s">
        <v>13011</v>
      </c>
      <c r="D129" s="15">
        <v>118</v>
      </c>
      <c r="E129" s="15">
        <v>36</v>
      </c>
      <c r="F129" s="16">
        <v>2802095.8315977999</v>
      </c>
      <c r="G129" s="16">
        <v>3109380.5567617798</v>
      </c>
      <c r="H129" s="16">
        <v>3059667.7865361101</v>
      </c>
      <c r="I129" s="16">
        <v>3624817.9222978</v>
      </c>
      <c r="J129" s="16">
        <v>444466.52813406999</v>
      </c>
      <c r="K129" s="16">
        <v>3660085.7523472002</v>
      </c>
      <c r="L129" s="15">
        <f t="shared" si="7"/>
        <v>6</v>
      </c>
      <c r="M129" s="16">
        <v>4982703.5231840303</v>
      </c>
      <c r="N129" s="16">
        <v>5349397.1577504901</v>
      </c>
      <c r="O129" s="16">
        <v>5501665.27355556</v>
      </c>
      <c r="P129" s="16">
        <v>5025802.07725811</v>
      </c>
      <c r="Q129" s="16">
        <v>3885666.2019325802</v>
      </c>
      <c r="R129" s="16">
        <v>5026627.3368821098</v>
      </c>
      <c r="S129" s="17">
        <f t="shared" si="8"/>
        <v>5349397.1577504901</v>
      </c>
      <c r="T129" s="17">
        <f t="shared" si="9"/>
        <v>5025802.07725811</v>
      </c>
      <c r="U129" s="18">
        <f t="shared" si="10"/>
        <v>0.93950812195285627</v>
      </c>
      <c r="X129" s="20">
        <f t="shared" si="11"/>
        <v>0.1982937109720386</v>
      </c>
      <c r="AA129" s="20">
        <f t="shared" si="12"/>
        <v>-9.0022461235155934E-2</v>
      </c>
      <c r="AE129" s="20">
        <f t="shared" si="13"/>
        <v>0.70269105953878275</v>
      </c>
    </row>
    <row r="130" spans="1:31" x14ac:dyDescent="0.2">
      <c r="A130" s="15" t="s">
        <v>5866</v>
      </c>
      <c r="B130" s="15" t="s">
        <v>5867</v>
      </c>
      <c r="C130" t="s">
        <v>5868</v>
      </c>
      <c r="D130" s="15">
        <v>99</v>
      </c>
      <c r="E130" s="15">
        <v>45</v>
      </c>
      <c r="F130" s="16">
        <v>2580539.4287626902</v>
      </c>
      <c r="G130" s="16">
        <v>2562669.83121617</v>
      </c>
      <c r="H130" s="16">
        <v>2625666.5844451101</v>
      </c>
      <c r="I130" s="16">
        <v>3277933.1068544001</v>
      </c>
      <c r="J130" s="16">
        <v>576152.64787285903</v>
      </c>
      <c r="K130" s="16">
        <v>3412146.72400486</v>
      </c>
      <c r="L130" s="15">
        <f t="shared" ref="L130:L193" si="14">COUNTIF(F130:K130,"&gt;0")</f>
        <v>6</v>
      </c>
      <c r="M130" s="16">
        <v>4588730.6060047401</v>
      </c>
      <c r="N130" s="16">
        <v>4408832.7115666699</v>
      </c>
      <c r="O130" s="16">
        <v>4721276.8429120397</v>
      </c>
      <c r="P130" s="16">
        <v>4544847.04354442</v>
      </c>
      <c r="Q130" s="16">
        <v>5036907.684347</v>
      </c>
      <c r="R130" s="16">
        <v>4686116.9821871798</v>
      </c>
      <c r="S130" s="17">
        <f t="shared" ref="S130:S193" si="15">MEDIAN(M130:O130)</f>
        <v>4588730.6060047401</v>
      </c>
      <c r="T130" s="17">
        <f t="shared" ref="T130:T193" si="16">MEDIAN(P130:R130)</f>
        <v>4686116.9821871798</v>
      </c>
      <c r="U130" s="18">
        <f t="shared" ref="U130:U193" si="17">T130/S130</f>
        <v>1.0212229447627632</v>
      </c>
      <c r="X130" s="20">
        <f t="shared" ref="X130:X193" si="18">_xlfn.T.TEST(P130:R130,M130:O130,2,2)</f>
        <v>0.34736029399276241</v>
      </c>
      <c r="AA130" s="20">
        <f t="shared" ref="AA130:AA193" si="19">LOG(U130,2)</f>
        <v>3.0297857588946459E-2</v>
      </c>
      <c r="AE130" s="20">
        <f t="shared" si="13"/>
        <v>0.45921982631889169</v>
      </c>
    </row>
    <row r="131" spans="1:31" x14ac:dyDescent="0.2">
      <c r="A131" s="15" t="s">
        <v>1637</v>
      </c>
      <c r="B131" s="15" t="s">
        <v>1638</v>
      </c>
      <c r="C131" t="s">
        <v>1639</v>
      </c>
      <c r="D131" s="15">
        <v>155</v>
      </c>
      <c r="E131" s="15">
        <v>25</v>
      </c>
      <c r="F131" s="16">
        <v>2523744.60321684</v>
      </c>
      <c r="G131" s="16">
        <v>2608129.9827281302</v>
      </c>
      <c r="H131" s="16">
        <v>2571824.7616016599</v>
      </c>
      <c r="I131" s="16">
        <v>3341422.7116127601</v>
      </c>
      <c r="J131" s="16">
        <v>571249.81224441202</v>
      </c>
      <c r="K131" s="16">
        <v>3351143.22349416</v>
      </c>
      <c r="L131" s="15">
        <f t="shared" si="14"/>
        <v>6</v>
      </c>
      <c r="M131" s="16">
        <v>4487737.7084190296</v>
      </c>
      <c r="N131" s="16">
        <v>4487042.6317902198</v>
      </c>
      <c r="O131" s="16">
        <v>4624462.5128379697</v>
      </c>
      <c r="P131" s="16">
        <v>4632875.2409101501</v>
      </c>
      <c r="Q131" s="16">
        <v>4994045.5530295698</v>
      </c>
      <c r="R131" s="16">
        <v>4602337.0152517203</v>
      </c>
      <c r="S131" s="17">
        <f t="shared" si="15"/>
        <v>4487737.7084190296</v>
      </c>
      <c r="T131" s="17">
        <f t="shared" si="16"/>
        <v>4632875.2409101501</v>
      </c>
      <c r="U131" s="18">
        <f t="shared" si="17"/>
        <v>1.0323409124866727</v>
      </c>
      <c r="X131" s="20">
        <f t="shared" si="18"/>
        <v>0.19168602992325903</v>
      </c>
      <c r="AA131" s="20">
        <f t="shared" si="19"/>
        <v>4.5919474186929758E-2</v>
      </c>
      <c r="AE131" s="20">
        <f t="shared" ref="AE131:AE194" si="20">-LOG10(X131)</f>
        <v>0.71740953734792123</v>
      </c>
    </row>
    <row r="132" spans="1:31" x14ac:dyDescent="0.2">
      <c r="A132" s="15" t="s">
        <v>10612</v>
      </c>
      <c r="B132" s="15" t="s">
        <v>10613</v>
      </c>
      <c r="C132" t="s">
        <v>10614</v>
      </c>
      <c r="D132" s="15">
        <v>140</v>
      </c>
      <c r="E132" s="15">
        <v>24</v>
      </c>
      <c r="F132" s="16">
        <v>3639530.6878778501</v>
      </c>
      <c r="G132" s="16">
        <v>3870251.4181594001</v>
      </c>
      <c r="H132" s="16">
        <v>3778964.7531618001</v>
      </c>
      <c r="I132" s="16">
        <v>5144287.9787892299</v>
      </c>
      <c r="J132" s="16">
        <v>727132.00892956601</v>
      </c>
      <c r="K132" s="16">
        <v>5334691.3874105001</v>
      </c>
      <c r="L132" s="15">
        <f t="shared" si="14"/>
        <v>6</v>
      </c>
      <c r="M132" s="16">
        <v>6471835.1801996203</v>
      </c>
      <c r="N132" s="16">
        <v>6658403.9998124503</v>
      </c>
      <c r="O132" s="16">
        <v>6795051.1633807197</v>
      </c>
      <c r="P132" s="16">
        <v>7132543.9688357404</v>
      </c>
      <c r="Q132" s="16">
        <v>6356816.7513138298</v>
      </c>
      <c r="R132" s="16">
        <v>7326469.2076108996</v>
      </c>
      <c r="S132" s="17">
        <f t="shared" si="15"/>
        <v>6658403.9998124503</v>
      </c>
      <c r="T132" s="17">
        <f t="shared" si="16"/>
        <v>7132543.9688357404</v>
      </c>
      <c r="U132" s="18">
        <f t="shared" si="17"/>
        <v>1.0712092521025527</v>
      </c>
      <c r="X132" s="20">
        <f t="shared" si="18"/>
        <v>0.39346222529403413</v>
      </c>
      <c r="AA132" s="20">
        <f t="shared" si="19"/>
        <v>9.9240326477649424E-2</v>
      </c>
      <c r="AE132" s="20">
        <f t="shared" si="20"/>
        <v>0.40509695614821156</v>
      </c>
    </row>
    <row r="133" spans="1:31" x14ac:dyDescent="0.2">
      <c r="A133" s="15" t="s">
        <v>11944</v>
      </c>
      <c r="B133" s="15" t="s">
        <v>11945</v>
      </c>
      <c r="C133" t="s">
        <v>11946</v>
      </c>
      <c r="D133" s="15">
        <v>118</v>
      </c>
      <c r="E133" s="15">
        <v>50</v>
      </c>
      <c r="F133" s="16">
        <v>4448232.6455352204</v>
      </c>
      <c r="G133" s="16">
        <v>4578747.53269275</v>
      </c>
      <c r="H133" s="16">
        <v>4254415.54322189</v>
      </c>
      <c r="I133" s="16">
        <v>5722989.3527827803</v>
      </c>
      <c r="J133" s="16">
        <v>711869.16078592499</v>
      </c>
      <c r="K133" s="16">
        <v>5908190.4422372105</v>
      </c>
      <c r="L133" s="15">
        <f t="shared" si="14"/>
        <v>6</v>
      </c>
      <c r="M133" s="16">
        <v>7909873.8254830297</v>
      </c>
      <c r="N133" s="16">
        <v>7877305.00989307</v>
      </c>
      <c r="O133" s="16">
        <v>7649971.1362185199</v>
      </c>
      <c r="P133" s="16">
        <v>7934912.1511485204</v>
      </c>
      <c r="Q133" s="16">
        <v>6223384.1317058802</v>
      </c>
      <c r="R133" s="16">
        <v>8114091.7448203899</v>
      </c>
      <c r="S133" s="17">
        <f t="shared" si="15"/>
        <v>7877305.00989307</v>
      </c>
      <c r="T133" s="17">
        <f t="shared" si="16"/>
        <v>7934912.1511485204</v>
      </c>
      <c r="U133" s="18">
        <f t="shared" si="17"/>
        <v>1.0073130520124716</v>
      </c>
      <c r="X133" s="20">
        <f t="shared" si="18"/>
        <v>0.55790100776581286</v>
      </c>
      <c r="AA133" s="20">
        <f t="shared" si="19"/>
        <v>1.0512112737654223E-2</v>
      </c>
      <c r="AE133" s="20">
        <f t="shared" si="20"/>
        <v>0.25344285410005152</v>
      </c>
    </row>
    <row r="134" spans="1:31" x14ac:dyDescent="0.2">
      <c r="A134" s="15" t="s">
        <v>4409</v>
      </c>
      <c r="B134" s="15" t="s">
        <v>4410</v>
      </c>
      <c r="C134" t="s">
        <v>4411</v>
      </c>
      <c r="D134" s="15">
        <v>285</v>
      </c>
      <c r="E134" s="15">
        <v>25</v>
      </c>
      <c r="F134" s="16">
        <v>14371077.349868299</v>
      </c>
      <c r="G134" s="16">
        <v>13441705.7073396</v>
      </c>
      <c r="H134" s="16">
        <v>14354572.3651239</v>
      </c>
      <c r="I134" s="16">
        <v>15881900.0986303</v>
      </c>
      <c r="J134" s="16">
        <v>2634647.3846312901</v>
      </c>
      <c r="K134" s="16">
        <v>16076705.210919499</v>
      </c>
      <c r="L134" s="15">
        <f t="shared" si="14"/>
        <v>6</v>
      </c>
      <c r="M134" s="16">
        <v>25554735.4718084</v>
      </c>
      <c r="N134" s="16">
        <v>23125191.977480501</v>
      </c>
      <c r="O134" s="16">
        <v>25811316.066882499</v>
      </c>
      <c r="P134" s="16">
        <v>22020219.557925802</v>
      </c>
      <c r="Q134" s="16">
        <v>23032916.2005735</v>
      </c>
      <c r="R134" s="16">
        <v>22079156.4373537</v>
      </c>
      <c r="S134" s="17">
        <f t="shared" si="15"/>
        <v>25554735.4718084</v>
      </c>
      <c r="T134" s="17">
        <f t="shared" si="16"/>
        <v>22079156.4373537</v>
      </c>
      <c r="U134" s="18">
        <f t="shared" si="17"/>
        <v>0.86399471681916229</v>
      </c>
      <c r="X134" s="20">
        <f t="shared" si="18"/>
        <v>5.5446796394915752E-2</v>
      </c>
      <c r="AA134" s="20">
        <f t="shared" si="19"/>
        <v>-0.21090560430660268</v>
      </c>
      <c r="AE134" s="20">
        <f t="shared" si="20"/>
        <v>1.2561235414571659</v>
      </c>
    </row>
    <row r="135" spans="1:31" x14ac:dyDescent="0.2">
      <c r="A135" s="15" t="s">
        <v>9490</v>
      </c>
      <c r="B135" s="15" t="s">
        <v>9491</v>
      </c>
      <c r="C135" t="s">
        <v>9492</v>
      </c>
      <c r="D135" s="15">
        <v>212</v>
      </c>
      <c r="E135" s="15">
        <v>24</v>
      </c>
      <c r="F135" s="16">
        <v>6369486.4520629402</v>
      </c>
      <c r="G135" s="16">
        <v>6305467.4148163004</v>
      </c>
      <c r="H135" s="16">
        <v>6186006.7686237898</v>
      </c>
      <c r="I135" s="16">
        <v>8027302.3469379302</v>
      </c>
      <c r="J135" s="16">
        <v>1376676.21953463</v>
      </c>
      <c r="K135" s="16">
        <v>8024454.8147528199</v>
      </c>
      <c r="L135" s="15">
        <f t="shared" si="14"/>
        <v>6</v>
      </c>
      <c r="M135" s="16">
        <v>11326258.805170801</v>
      </c>
      <c r="N135" s="16">
        <v>10847964.361826099</v>
      </c>
      <c r="O135" s="16">
        <v>11123213.6935516</v>
      </c>
      <c r="P135" s="16">
        <v>11129837.0497036</v>
      </c>
      <c r="Q135" s="16">
        <v>12035336.5633788</v>
      </c>
      <c r="R135" s="16">
        <v>11020491.5033875</v>
      </c>
      <c r="S135" s="17">
        <f t="shared" si="15"/>
        <v>11123213.6935516</v>
      </c>
      <c r="T135" s="17">
        <f t="shared" si="16"/>
        <v>11129837.0497036</v>
      </c>
      <c r="U135" s="18">
        <f t="shared" si="17"/>
        <v>1.0005954534664598</v>
      </c>
      <c r="X135" s="20">
        <f t="shared" si="18"/>
        <v>0.44547095345143201</v>
      </c>
      <c r="AA135" s="20">
        <f t="shared" si="19"/>
        <v>8.5880210016551193E-4</v>
      </c>
      <c r="AE135" s="20">
        <f t="shared" si="20"/>
        <v>0.35118060850032662</v>
      </c>
    </row>
    <row r="136" spans="1:31" x14ac:dyDescent="0.2">
      <c r="A136" s="15" t="s">
        <v>8906</v>
      </c>
      <c r="B136" s="15" t="s">
        <v>8907</v>
      </c>
      <c r="C136" t="s">
        <v>8908</v>
      </c>
      <c r="D136" s="15">
        <v>153</v>
      </c>
      <c r="E136" s="15">
        <v>34</v>
      </c>
      <c r="F136" s="16">
        <v>9463250.6333535407</v>
      </c>
      <c r="G136" s="16">
        <v>9874856.7333470397</v>
      </c>
      <c r="H136" s="16">
        <v>9306938.13146534</v>
      </c>
      <c r="I136" s="16">
        <v>12322158.347260199</v>
      </c>
      <c r="J136" s="16">
        <v>1555556.06391757</v>
      </c>
      <c r="K136" s="16">
        <v>12458012.937005199</v>
      </c>
      <c r="L136" s="15">
        <f t="shared" si="14"/>
        <v>6</v>
      </c>
      <c r="M136" s="16">
        <v>16827608.727677599</v>
      </c>
      <c r="N136" s="16">
        <v>16988763.381724302</v>
      </c>
      <c r="O136" s="16">
        <v>16735038.5379522</v>
      </c>
      <c r="P136" s="16">
        <v>17084645.448537901</v>
      </c>
      <c r="Q136" s="16">
        <v>13599160.4320597</v>
      </c>
      <c r="R136" s="16">
        <v>17109377.383363701</v>
      </c>
      <c r="S136" s="17">
        <f t="shared" si="15"/>
        <v>16827608.727677599</v>
      </c>
      <c r="T136" s="17">
        <f t="shared" si="16"/>
        <v>17084645.448537901</v>
      </c>
      <c r="U136" s="18">
        <f t="shared" si="17"/>
        <v>1.0152747027233606</v>
      </c>
      <c r="X136" s="20">
        <f t="shared" si="18"/>
        <v>0.47532095855962919</v>
      </c>
      <c r="AA136" s="20">
        <f t="shared" si="19"/>
        <v>2.1870130008285103E-2</v>
      </c>
      <c r="AE136" s="20">
        <f t="shared" si="20"/>
        <v>0.32301303572392642</v>
      </c>
    </row>
    <row r="137" spans="1:31" x14ac:dyDescent="0.2">
      <c r="A137" s="15" t="s">
        <v>10375</v>
      </c>
      <c r="B137" s="15" t="s">
        <v>10376</v>
      </c>
      <c r="C137" t="s">
        <v>10377</v>
      </c>
      <c r="D137" s="15">
        <v>136</v>
      </c>
      <c r="E137" s="15">
        <v>33</v>
      </c>
      <c r="F137" s="16">
        <v>3280138.5251739798</v>
      </c>
      <c r="G137" s="16">
        <v>3377712.9191884799</v>
      </c>
      <c r="H137" s="16">
        <v>3408228.0544555299</v>
      </c>
      <c r="I137" s="16">
        <v>5072314.04724163</v>
      </c>
      <c r="J137" s="16">
        <v>711552.76664558204</v>
      </c>
      <c r="K137" s="16">
        <v>4973428.6557765398</v>
      </c>
      <c r="L137" s="15">
        <f t="shared" si="14"/>
        <v>6</v>
      </c>
      <c r="M137" s="16">
        <v>5832761.8925854098</v>
      </c>
      <c r="N137" s="16">
        <v>5811037.78059942</v>
      </c>
      <c r="O137" s="16">
        <v>6128420.2206749804</v>
      </c>
      <c r="P137" s="16">
        <v>7032752.2710361704</v>
      </c>
      <c r="Q137" s="16">
        <v>6220618.1146049304</v>
      </c>
      <c r="R137" s="16">
        <v>6830324.2412085701</v>
      </c>
      <c r="S137" s="17">
        <f t="shared" si="15"/>
        <v>5832761.8925854098</v>
      </c>
      <c r="T137" s="17">
        <f t="shared" si="16"/>
        <v>6830324.2412085701</v>
      </c>
      <c r="U137" s="18">
        <f t="shared" si="17"/>
        <v>1.1710274424010447</v>
      </c>
      <c r="X137" s="20">
        <f t="shared" si="18"/>
        <v>4.3628027600179767E-2</v>
      </c>
      <c r="AA137" s="20">
        <f t="shared" si="19"/>
        <v>0.22777488502102095</v>
      </c>
      <c r="AE137" s="20">
        <f t="shared" si="20"/>
        <v>1.360234420790879</v>
      </c>
    </row>
    <row r="138" spans="1:31" x14ac:dyDescent="0.2">
      <c r="A138" s="15" t="s">
        <v>15770</v>
      </c>
      <c r="B138" s="15" t="s">
        <v>15771</v>
      </c>
      <c r="C138" t="s">
        <v>15772</v>
      </c>
      <c r="D138" s="15">
        <v>131</v>
      </c>
      <c r="E138" s="15">
        <v>35</v>
      </c>
      <c r="F138" s="16">
        <v>3964049.05706611</v>
      </c>
      <c r="G138" s="16">
        <v>3979046.57561245</v>
      </c>
      <c r="H138" s="16">
        <v>3558895.0781191201</v>
      </c>
      <c r="I138" s="16">
        <v>5306629.7945104903</v>
      </c>
      <c r="J138" s="16">
        <v>1039461.0675825099</v>
      </c>
      <c r="K138" s="16">
        <v>5703091.2842963599</v>
      </c>
      <c r="L138" s="15">
        <f t="shared" si="14"/>
        <v>6</v>
      </c>
      <c r="M138" s="16">
        <v>7048895.6801505703</v>
      </c>
      <c r="N138" s="16">
        <v>6845575.8481700895</v>
      </c>
      <c r="O138" s="16">
        <v>6399338.36924248</v>
      </c>
      <c r="P138" s="16">
        <v>7357630.5392973302</v>
      </c>
      <c r="Q138" s="16">
        <v>9087295.6294062808</v>
      </c>
      <c r="R138" s="16">
        <v>7832416.0946212504</v>
      </c>
      <c r="S138" s="17">
        <f t="shared" si="15"/>
        <v>6845575.8481700895</v>
      </c>
      <c r="T138" s="17">
        <f t="shared" si="16"/>
        <v>7832416.0946212504</v>
      </c>
      <c r="U138" s="18">
        <f t="shared" si="17"/>
        <v>1.1441573752652168</v>
      </c>
      <c r="X138" s="20">
        <f t="shared" si="18"/>
        <v>7.3379139073250263E-2</v>
      </c>
      <c r="AA138" s="20">
        <f t="shared" si="19"/>
        <v>0.19428550395138958</v>
      </c>
      <c r="AE138" s="20">
        <f t="shared" si="20"/>
        <v>1.1344273879457034</v>
      </c>
    </row>
    <row r="139" spans="1:31" x14ac:dyDescent="0.2">
      <c r="A139" s="15" t="s">
        <v>6316</v>
      </c>
      <c r="B139" s="15" t="s">
        <v>6317</v>
      </c>
      <c r="C139" t="s">
        <v>6318</v>
      </c>
      <c r="D139" s="15">
        <v>136</v>
      </c>
      <c r="E139" s="15">
        <v>37</v>
      </c>
      <c r="F139" s="16">
        <v>4762600.4139520098</v>
      </c>
      <c r="G139" s="16">
        <v>5155851.3343797401</v>
      </c>
      <c r="H139" s="16">
        <v>4903448.3804797297</v>
      </c>
      <c r="I139" s="16">
        <v>5972009.6901211003</v>
      </c>
      <c r="J139" s="16">
        <v>855151.00588107505</v>
      </c>
      <c r="K139" s="16">
        <v>6023163.0808853405</v>
      </c>
      <c r="L139" s="15">
        <f t="shared" si="14"/>
        <v>6</v>
      </c>
      <c r="M139" s="16">
        <v>8468884.4665904194</v>
      </c>
      <c r="N139" s="16">
        <v>8870157.8885019608</v>
      </c>
      <c r="O139" s="16">
        <v>8817013.3353264108</v>
      </c>
      <c r="P139" s="16">
        <v>8280178.3012014097</v>
      </c>
      <c r="Q139" s="16">
        <v>7475999.0927785598</v>
      </c>
      <c r="R139" s="16">
        <v>8271990.9437808301</v>
      </c>
      <c r="S139" s="17">
        <f t="shared" si="15"/>
        <v>8817013.3353264108</v>
      </c>
      <c r="T139" s="17">
        <f t="shared" si="16"/>
        <v>8271990.9437808301</v>
      </c>
      <c r="U139" s="18">
        <f t="shared" si="17"/>
        <v>0.93818514605599113</v>
      </c>
      <c r="X139" s="20">
        <f t="shared" si="18"/>
        <v>7.3939183235142814E-2</v>
      </c>
      <c r="AA139" s="20">
        <f t="shared" si="19"/>
        <v>-9.2055435538229091E-2</v>
      </c>
      <c r="AE139" s="20">
        <f t="shared" si="20"/>
        <v>1.1311253511449739</v>
      </c>
    </row>
    <row r="140" spans="1:31" x14ac:dyDescent="0.2">
      <c r="A140" s="15" t="s">
        <v>4733</v>
      </c>
      <c r="B140" s="15" t="s">
        <v>4734</v>
      </c>
      <c r="C140" t="s">
        <v>4735</v>
      </c>
      <c r="D140" s="15">
        <v>82</v>
      </c>
      <c r="E140" s="15">
        <v>49</v>
      </c>
      <c r="F140" s="16">
        <v>1389291.34329892</v>
      </c>
      <c r="G140" s="16">
        <v>1393743.1541579899</v>
      </c>
      <c r="H140" s="16">
        <v>1374818.5810104699</v>
      </c>
      <c r="I140" s="16">
        <v>1885661.8897196599</v>
      </c>
      <c r="J140" s="16">
        <v>367869.81062142801</v>
      </c>
      <c r="K140" s="16">
        <v>1957753.2672433699</v>
      </c>
      <c r="L140" s="15">
        <f t="shared" si="14"/>
        <v>6</v>
      </c>
      <c r="M140" s="16">
        <v>2470446.1542406799</v>
      </c>
      <c r="N140" s="16">
        <v>2397804.1707611298</v>
      </c>
      <c r="O140" s="16">
        <v>2472095.7215905199</v>
      </c>
      <c r="P140" s="16">
        <v>2614466.0629883399</v>
      </c>
      <c r="Q140" s="16">
        <v>3216033.602899</v>
      </c>
      <c r="R140" s="16">
        <v>2688706.4287182</v>
      </c>
      <c r="S140" s="17">
        <f t="shared" si="15"/>
        <v>2470446.1542406799</v>
      </c>
      <c r="T140" s="17">
        <f t="shared" si="16"/>
        <v>2688706.4287182</v>
      </c>
      <c r="U140" s="18">
        <f t="shared" si="17"/>
        <v>1.0883485252665241</v>
      </c>
      <c r="X140" s="20">
        <f t="shared" si="18"/>
        <v>0.10870394372148066</v>
      </c>
      <c r="AA140" s="20">
        <f t="shared" si="19"/>
        <v>0.12214062934185753</v>
      </c>
      <c r="AE140" s="20">
        <f t="shared" si="20"/>
        <v>0.96375469965419991</v>
      </c>
    </row>
    <row r="141" spans="1:31" x14ac:dyDescent="0.2">
      <c r="A141" s="15" t="s">
        <v>17230</v>
      </c>
      <c r="B141" s="15" t="s">
        <v>17231</v>
      </c>
      <c r="C141" t="s">
        <v>17232</v>
      </c>
      <c r="D141" s="15">
        <v>171</v>
      </c>
      <c r="E141" s="15">
        <v>35</v>
      </c>
      <c r="F141" s="16">
        <v>8232997.0752888098</v>
      </c>
      <c r="G141" s="16">
        <v>9213710.78547002</v>
      </c>
      <c r="H141" s="16">
        <v>9290798.7052188404</v>
      </c>
      <c r="I141" s="16">
        <v>14212973.925197501</v>
      </c>
      <c r="J141" s="16">
        <v>2088102.1195853699</v>
      </c>
      <c r="K141" s="16">
        <v>14700320.3638961</v>
      </c>
      <c r="L141" s="15">
        <f t="shared" si="14"/>
        <v>6</v>
      </c>
      <c r="M141" s="16">
        <v>14639964.511853799</v>
      </c>
      <c r="N141" s="16">
        <v>15851323.885378201</v>
      </c>
      <c r="O141" s="16">
        <v>16706017.8314212</v>
      </c>
      <c r="P141" s="16">
        <v>19706257.088905599</v>
      </c>
      <c r="Q141" s="16">
        <v>18254845.570303999</v>
      </c>
      <c r="R141" s="16">
        <v>20188880.043233301</v>
      </c>
      <c r="S141" s="17">
        <f t="shared" si="15"/>
        <v>15851323.885378201</v>
      </c>
      <c r="T141" s="17">
        <f t="shared" si="16"/>
        <v>19706257.088905599</v>
      </c>
      <c r="U141" s="18">
        <f t="shared" si="17"/>
        <v>1.2431931384029897</v>
      </c>
      <c r="X141" s="20">
        <f t="shared" si="18"/>
        <v>1.1940519561806836E-2</v>
      </c>
      <c r="AA141" s="20">
        <f t="shared" si="19"/>
        <v>0.31405044616577538</v>
      </c>
      <c r="AE141" s="20">
        <f t="shared" si="20"/>
        <v>1.9229767755587013</v>
      </c>
    </row>
    <row r="142" spans="1:31" x14ac:dyDescent="0.2">
      <c r="A142" s="15" t="s">
        <v>7638</v>
      </c>
      <c r="B142" s="15" t="s">
        <v>7639</v>
      </c>
      <c r="C142" t="s">
        <v>7640</v>
      </c>
      <c r="D142" s="15">
        <v>175</v>
      </c>
      <c r="E142" s="15">
        <v>42</v>
      </c>
      <c r="F142" s="16">
        <v>10336875.325511601</v>
      </c>
      <c r="G142" s="16">
        <v>9916559.5231400803</v>
      </c>
      <c r="H142" s="16">
        <v>9609495.0827259906</v>
      </c>
      <c r="I142" s="16">
        <v>13456807.784097901</v>
      </c>
      <c r="J142" s="16">
        <v>3234602.3398424401</v>
      </c>
      <c r="K142" s="16">
        <v>13963751.0506391</v>
      </c>
      <c r="L142" s="15">
        <f t="shared" si="14"/>
        <v>6</v>
      </c>
      <c r="M142" s="16">
        <v>18381093.366735902</v>
      </c>
      <c r="N142" s="16">
        <v>17060509.1140709</v>
      </c>
      <c r="O142" s="16">
        <v>17279073.7692765</v>
      </c>
      <c r="P142" s="16">
        <v>18657834.397295799</v>
      </c>
      <c r="Q142" s="16">
        <v>28277911.143011</v>
      </c>
      <c r="R142" s="16">
        <v>19177302.802685902</v>
      </c>
      <c r="S142" s="17">
        <f t="shared" si="15"/>
        <v>17279073.7692765</v>
      </c>
      <c r="T142" s="17">
        <f t="shared" si="16"/>
        <v>19177302.802685902</v>
      </c>
      <c r="U142" s="18">
        <f t="shared" si="17"/>
        <v>1.1098571056965216</v>
      </c>
      <c r="X142" s="20">
        <f t="shared" si="18"/>
        <v>0.22943392235357399</v>
      </c>
      <c r="AA142" s="20">
        <f t="shared" si="19"/>
        <v>0.15037394128390216</v>
      </c>
      <c r="AE142" s="20">
        <f t="shared" si="20"/>
        <v>0.63934237021062534</v>
      </c>
    </row>
    <row r="143" spans="1:31" x14ac:dyDescent="0.2">
      <c r="A143" s="15" t="s">
        <v>11470</v>
      </c>
      <c r="B143" s="15" t="s">
        <v>11471</v>
      </c>
      <c r="C143" t="s">
        <v>11472</v>
      </c>
      <c r="D143" s="15">
        <v>141</v>
      </c>
      <c r="E143" s="15">
        <v>34</v>
      </c>
      <c r="F143" s="16">
        <v>5555452.5362931201</v>
      </c>
      <c r="G143" s="16">
        <v>6181758.1164813796</v>
      </c>
      <c r="H143" s="16">
        <v>5831243.0224818503</v>
      </c>
      <c r="I143" s="16">
        <v>6563935.6946714604</v>
      </c>
      <c r="J143" s="16">
        <v>617408.62572826794</v>
      </c>
      <c r="K143" s="16">
        <v>6478283.4120221604</v>
      </c>
      <c r="L143" s="15">
        <f t="shared" si="14"/>
        <v>6</v>
      </c>
      <c r="M143" s="16">
        <v>9878738.8401649091</v>
      </c>
      <c r="N143" s="16">
        <v>10635134.135091299</v>
      </c>
      <c r="O143" s="16">
        <v>10485304.1168798</v>
      </c>
      <c r="P143" s="16">
        <v>9100882.4046964701</v>
      </c>
      <c r="Q143" s="16">
        <v>5397580.4203872904</v>
      </c>
      <c r="R143" s="16">
        <v>8897036.4899394307</v>
      </c>
      <c r="S143" s="17">
        <f t="shared" si="15"/>
        <v>10485304.1168798</v>
      </c>
      <c r="T143" s="17">
        <f t="shared" si="16"/>
        <v>8897036.4899394307</v>
      </c>
      <c r="U143" s="18">
        <f t="shared" si="17"/>
        <v>0.84852441004705892</v>
      </c>
      <c r="X143" s="20">
        <f t="shared" si="18"/>
        <v>0.10713141187172232</v>
      </c>
      <c r="AA143" s="20">
        <f t="shared" si="19"/>
        <v>-0.2369719315869657</v>
      </c>
      <c r="AE143" s="20">
        <f t="shared" si="20"/>
        <v>0.97008317153619084</v>
      </c>
    </row>
    <row r="144" spans="1:31" x14ac:dyDescent="0.2">
      <c r="A144" s="15" t="s">
        <v>8015</v>
      </c>
      <c r="B144" s="15" t="s">
        <v>8016</v>
      </c>
      <c r="C144" t="s">
        <v>8017</v>
      </c>
      <c r="D144" s="15">
        <v>119</v>
      </c>
      <c r="E144" s="15">
        <v>42</v>
      </c>
      <c r="F144" s="16">
        <v>3811949.8758965302</v>
      </c>
      <c r="G144" s="16">
        <v>3850505.7290277202</v>
      </c>
      <c r="H144" s="16">
        <v>3678767.8539768201</v>
      </c>
      <c r="I144" s="16">
        <v>5306008.2416867102</v>
      </c>
      <c r="J144" s="16">
        <v>662859.333421182</v>
      </c>
      <c r="K144" s="16">
        <v>5264438.7235752698</v>
      </c>
      <c r="L144" s="15">
        <f t="shared" si="14"/>
        <v>6</v>
      </c>
      <c r="M144" s="16">
        <v>6778432.0088724401</v>
      </c>
      <c r="N144" s="16">
        <v>6624433.3965393603</v>
      </c>
      <c r="O144" s="16">
        <v>6614884.6096163904</v>
      </c>
      <c r="P144" s="16">
        <v>7356768.7576741297</v>
      </c>
      <c r="Q144" s="16">
        <v>5794924.8041762998</v>
      </c>
      <c r="R144" s="16">
        <v>7229986.7794884201</v>
      </c>
      <c r="S144" s="17">
        <f t="shared" si="15"/>
        <v>6624433.3965393603</v>
      </c>
      <c r="T144" s="17">
        <f t="shared" si="16"/>
        <v>7229986.7794884201</v>
      </c>
      <c r="U144" s="18">
        <f t="shared" si="17"/>
        <v>1.0914121022434016</v>
      </c>
      <c r="X144" s="20">
        <f t="shared" si="18"/>
        <v>0.82149363173644374</v>
      </c>
      <c r="AA144" s="20">
        <f t="shared" si="19"/>
        <v>0.12619594639487722</v>
      </c>
      <c r="AE144" s="20">
        <f t="shared" si="20"/>
        <v>8.5395798890443145E-2</v>
      </c>
    </row>
    <row r="145" spans="1:31" x14ac:dyDescent="0.2">
      <c r="A145" s="15" t="s">
        <v>8903</v>
      </c>
      <c r="B145" s="15" t="s">
        <v>8904</v>
      </c>
      <c r="C145" t="s">
        <v>8905</v>
      </c>
      <c r="D145" s="15">
        <v>113</v>
      </c>
      <c r="E145" s="15">
        <v>43</v>
      </c>
      <c r="F145" s="16">
        <v>3063527.3506951602</v>
      </c>
      <c r="G145" s="16">
        <v>3103326.1038180501</v>
      </c>
      <c r="H145" s="16">
        <v>2973655.06778365</v>
      </c>
      <c r="I145" s="16">
        <v>4227739.8711749399</v>
      </c>
      <c r="J145" s="16">
        <v>653628.33276421099</v>
      </c>
      <c r="K145" s="16">
        <v>4246831.2840376403</v>
      </c>
      <c r="L145" s="15">
        <f t="shared" si="14"/>
        <v>6</v>
      </c>
      <c r="M145" s="16">
        <v>5447582.6099692201</v>
      </c>
      <c r="N145" s="16">
        <v>5338981.0402062796</v>
      </c>
      <c r="O145" s="16">
        <v>5347003.6498567797</v>
      </c>
      <c r="P145" s="16">
        <v>5861752.0333790397</v>
      </c>
      <c r="Q145" s="16">
        <v>5714224.4926963998</v>
      </c>
      <c r="R145" s="16">
        <v>5832442.0988715496</v>
      </c>
      <c r="S145" s="17">
        <f t="shared" si="15"/>
        <v>5347003.6498567797</v>
      </c>
      <c r="T145" s="17">
        <f t="shared" si="16"/>
        <v>5832442.0988715496</v>
      </c>
      <c r="U145" s="18">
        <f t="shared" si="17"/>
        <v>1.0907870053591178</v>
      </c>
      <c r="X145" s="20">
        <f t="shared" si="18"/>
        <v>1.7346257542080665E-3</v>
      </c>
      <c r="AA145" s="20">
        <f t="shared" si="19"/>
        <v>0.12536941851613695</v>
      </c>
      <c r="AE145" s="20">
        <f t="shared" si="20"/>
        <v>2.7607942098727039</v>
      </c>
    </row>
    <row r="146" spans="1:31" x14ac:dyDescent="0.2">
      <c r="A146" s="15" t="s">
        <v>6193</v>
      </c>
      <c r="B146" s="15" t="s">
        <v>6194</v>
      </c>
      <c r="C146" t="s">
        <v>6195</v>
      </c>
      <c r="D146" s="15">
        <v>160</v>
      </c>
      <c r="E146" s="15">
        <v>34</v>
      </c>
      <c r="F146" s="16">
        <v>4173367.5656447401</v>
      </c>
      <c r="G146" s="16">
        <v>4224450.1999598704</v>
      </c>
      <c r="H146" s="16">
        <v>4092768.6622052402</v>
      </c>
      <c r="I146" s="16">
        <v>5438611.2918984797</v>
      </c>
      <c r="J146" s="16">
        <v>989212.80194665398</v>
      </c>
      <c r="K146" s="16">
        <v>5572104.2252873797</v>
      </c>
      <c r="L146" s="15">
        <f t="shared" si="14"/>
        <v>6</v>
      </c>
      <c r="M146" s="16">
        <v>7421107.1007598499</v>
      </c>
      <c r="N146" s="16">
        <v>7267769.7310420098</v>
      </c>
      <c r="O146" s="16">
        <v>7359309.8311639903</v>
      </c>
      <c r="P146" s="16">
        <v>7540622.5951608503</v>
      </c>
      <c r="Q146" s="16">
        <v>8648009.4849430397</v>
      </c>
      <c r="R146" s="16">
        <v>7652523.2789488202</v>
      </c>
      <c r="S146" s="17">
        <f t="shared" si="15"/>
        <v>7359309.8311639903</v>
      </c>
      <c r="T146" s="17">
        <f t="shared" si="16"/>
        <v>7652523.2789488202</v>
      </c>
      <c r="U146" s="18">
        <f t="shared" si="17"/>
        <v>1.0398425198166243</v>
      </c>
      <c r="X146" s="20">
        <f t="shared" si="18"/>
        <v>0.16734488220739877</v>
      </c>
      <c r="AA146" s="20">
        <f t="shared" si="19"/>
        <v>5.6365054248386115E-2</v>
      </c>
      <c r="AE146" s="20">
        <f t="shared" si="20"/>
        <v>0.77638756483038962</v>
      </c>
    </row>
    <row r="147" spans="1:31" x14ac:dyDescent="0.2">
      <c r="A147" s="15" t="s">
        <v>11410</v>
      </c>
      <c r="B147" s="15" t="s">
        <v>11411</v>
      </c>
      <c r="C147" t="s">
        <v>11412</v>
      </c>
      <c r="D147" s="15">
        <v>76</v>
      </c>
      <c r="E147" s="15">
        <v>42</v>
      </c>
      <c r="F147" s="16">
        <v>1436036.67381507</v>
      </c>
      <c r="G147" s="16">
        <v>1481812.35736138</v>
      </c>
      <c r="H147" s="16">
        <v>1487602.6679080799</v>
      </c>
      <c r="I147" s="16">
        <v>1984639.1467440401</v>
      </c>
      <c r="J147" s="16">
        <v>428552.33296728902</v>
      </c>
      <c r="K147" s="16">
        <v>1979549.9324956699</v>
      </c>
      <c r="L147" s="15">
        <f t="shared" si="14"/>
        <v>6</v>
      </c>
      <c r="M147" s="16">
        <v>2553568.97981598</v>
      </c>
      <c r="N147" s="16">
        <v>2549318.9617946902</v>
      </c>
      <c r="O147" s="16">
        <v>2674895.6128155501</v>
      </c>
      <c r="P147" s="16">
        <v>2751697.8121734499</v>
      </c>
      <c r="Q147" s="16">
        <v>3746539.3017582898</v>
      </c>
      <c r="R147" s="16">
        <v>2718641.1681815502</v>
      </c>
      <c r="S147" s="17">
        <f t="shared" si="15"/>
        <v>2553568.97981598</v>
      </c>
      <c r="T147" s="17">
        <f t="shared" si="16"/>
        <v>2751697.8121734499</v>
      </c>
      <c r="U147" s="18">
        <f t="shared" si="17"/>
        <v>1.0775889877749643</v>
      </c>
      <c r="X147" s="20">
        <f t="shared" si="18"/>
        <v>0.23083928569950782</v>
      </c>
      <c r="AA147" s="20">
        <f t="shared" si="19"/>
        <v>0.10780701262812235</v>
      </c>
      <c r="AE147" s="20">
        <f t="shared" si="20"/>
        <v>0.63669027822597291</v>
      </c>
    </row>
    <row r="148" spans="1:31" x14ac:dyDescent="0.2">
      <c r="A148" s="15" t="s">
        <v>9403</v>
      </c>
      <c r="B148" s="15" t="s">
        <v>9404</v>
      </c>
      <c r="C148" t="s">
        <v>9405</v>
      </c>
      <c r="D148" s="15">
        <v>123</v>
      </c>
      <c r="E148" s="15">
        <v>55</v>
      </c>
      <c r="F148" s="16">
        <v>2599551.1661448302</v>
      </c>
      <c r="G148" s="16">
        <v>2573329.95777774</v>
      </c>
      <c r="H148" s="16">
        <v>2582520.1535936701</v>
      </c>
      <c r="I148" s="16">
        <v>3537997.5682688998</v>
      </c>
      <c r="J148" s="16">
        <v>621576.76033690898</v>
      </c>
      <c r="K148" s="16">
        <v>3547026.5053256899</v>
      </c>
      <c r="L148" s="15">
        <f t="shared" si="14"/>
        <v>6</v>
      </c>
      <c r="M148" s="16">
        <v>4622537.3908290202</v>
      </c>
      <c r="N148" s="16">
        <v>4427172.4579208698</v>
      </c>
      <c r="O148" s="16">
        <v>4643694.16503511</v>
      </c>
      <c r="P148" s="16">
        <v>4905425.84733974</v>
      </c>
      <c r="Q148" s="16">
        <v>5434019.5642793998</v>
      </c>
      <c r="R148" s="16">
        <v>4871355.9197025504</v>
      </c>
      <c r="S148" s="17">
        <f t="shared" si="15"/>
        <v>4622537.3908290202</v>
      </c>
      <c r="T148" s="17">
        <f t="shared" si="16"/>
        <v>4905425.84733974</v>
      </c>
      <c r="U148" s="18">
        <f t="shared" si="17"/>
        <v>1.061197656739773</v>
      </c>
      <c r="X148" s="20">
        <f t="shared" si="18"/>
        <v>6.0222740739176328E-2</v>
      </c>
      <c r="AA148" s="20">
        <f t="shared" si="19"/>
        <v>8.5693395027492292E-2</v>
      </c>
      <c r="AE148" s="20">
        <f t="shared" si="20"/>
        <v>1.2202394836154351</v>
      </c>
    </row>
    <row r="149" spans="1:31" x14ac:dyDescent="0.2">
      <c r="A149" s="15" t="s">
        <v>8582</v>
      </c>
      <c r="B149" s="15" t="s">
        <v>8583</v>
      </c>
      <c r="C149" t="s">
        <v>8584</v>
      </c>
      <c r="D149" s="15">
        <v>127</v>
      </c>
      <c r="E149" s="15">
        <v>46</v>
      </c>
      <c r="F149" s="16">
        <v>4705416.6515131099</v>
      </c>
      <c r="G149" s="16">
        <v>5310737.31393578</v>
      </c>
      <c r="H149" s="16">
        <v>4936778.1093167895</v>
      </c>
      <c r="I149" s="16">
        <v>6497875.72667553</v>
      </c>
      <c r="J149" s="16">
        <v>747792.03089999501</v>
      </c>
      <c r="K149" s="16">
        <v>6532607.5643006898</v>
      </c>
      <c r="L149" s="15">
        <f t="shared" si="14"/>
        <v>6</v>
      </c>
      <c r="M149" s="16">
        <v>8367199.9591013398</v>
      </c>
      <c r="N149" s="16">
        <v>9136624.6665908098</v>
      </c>
      <c r="O149" s="16">
        <v>8876944.3554609492</v>
      </c>
      <c r="P149" s="16">
        <v>9009290.40435482</v>
      </c>
      <c r="Q149" s="16">
        <v>6537433.1622698903</v>
      </c>
      <c r="R149" s="16">
        <v>8971643.2853460908</v>
      </c>
      <c r="S149" s="17">
        <f t="shared" si="15"/>
        <v>8876944.3554609492</v>
      </c>
      <c r="T149" s="17">
        <f t="shared" si="16"/>
        <v>8971643.2853460908</v>
      </c>
      <c r="U149" s="18">
        <f t="shared" si="17"/>
        <v>1.0106679647965671</v>
      </c>
      <c r="X149" s="20">
        <f t="shared" si="18"/>
        <v>0.50489542240945473</v>
      </c>
      <c r="AA149" s="20">
        <f t="shared" si="19"/>
        <v>1.5309105826470168E-2</v>
      </c>
      <c r="AE149" s="20">
        <f t="shared" si="20"/>
        <v>0.29679856677990746</v>
      </c>
    </row>
    <row r="150" spans="1:31" x14ac:dyDescent="0.2">
      <c r="A150" s="15" t="s">
        <v>4139</v>
      </c>
      <c r="B150" s="15" t="s">
        <v>4140</v>
      </c>
      <c r="C150" t="s">
        <v>4141</v>
      </c>
      <c r="D150" s="15">
        <v>145</v>
      </c>
      <c r="E150" s="15">
        <v>31</v>
      </c>
      <c r="F150" s="16">
        <v>4564598.4416949404</v>
      </c>
      <c r="G150" s="16">
        <v>4449015.1033223402</v>
      </c>
      <c r="H150" s="16">
        <v>4433981.0521235801</v>
      </c>
      <c r="I150" s="16">
        <v>5640126.4002882503</v>
      </c>
      <c r="J150" s="16">
        <v>903751.42616759997</v>
      </c>
      <c r="K150" s="16">
        <v>5544791.3290944695</v>
      </c>
      <c r="L150" s="15">
        <f t="shared" si="14"/>
        <v>6</v>
      </c>
      <c r="M150" s="16">
        <v>8116796.1783750597</v>
      </c>
      <c r="N150" s="16">
        <v>7654112.5520149497</v>
      </c>
      <c r="O150" s="16">
        <v>7972852.3748287996</v>
      </c>
      <c r="P150" s="16">
        <v>7820022.84975411</v>
      </c>
      <c r="Q150" s="16">
        <v>7900879.2548457999</v>
      </c>
      <c r="R150" s="16">
        <v>7615012.7505234396</v>
      </c>
      <c r="S150" s="17">
        <f t="shared" si="15"/>
        <v>7972852.3748287996</v>
      </c>
      <c r="T150" s="17">
        <f t="shared" si="16"/>
        <v>7820022.84975411</v>
      </c>
      <c r="U150" s="18">
        <f t="shared" si="17"/>
        <v>0.98083126114849561</v>
      </c>
      <c r="X150" s="20">
        <f t="shared" si="18"/>
        <v>0.44603341502136251</v>
      </c>
      <c r="AA150" s="20">
        <f t="shared" si="19"/>
        <v>-2.7923133410483893E-2</v>
      </c>
      <c r="AE150" s="20">
        <f t="shared" si="20"/>
        <v>0.35063260448115824</v>
      </c>
    </row>
    <row r="151" spans="1:31" x14ac:dyDescent="0.2">
      <c r="A151" s="15" t="s">
        <v>14848</v>
      </c>
      <c r="B151" s="15" t="s">
        <v>14849</v>
      </c>
      <c r="C151" t="s">
        <v>14850</v>
      </c>
      <c r="D151" s="15">
        <v>121</v>
      </c>
      <c r="E151" s="15">
        <v>32</v>
      </c>
      <c r="F151" s="16">
        <v>2790648.0382902301</v>
      </c>
      <c r="G151" s="16">
        <v>2779873.61187799</v>
      </c>
      <c r="H151" s="16">
        <v>2746814.2946438198</v>
      </c>
      <c r="I151" s="16">
        <v>3423727.0566372098</v>
      </c>
      <c r="J151" s="16">
        <v>598705.10940795497</v>
      </c>
      <c r="K151" s="16">
        <v>3379355.1143077002</v>
      </c>
      <c r="L151" s="15">
        <f t="shared" si="14"/>
        <v>6</v>
      </c>
      <c r="M151" s="16">
        <v>4962346.9888346</v>
      </c>
      <c r="N151" s="16">
        <v>4782511.41242503</v>
      </c>
      <c r="O151" s="16">
        <v>4939115.5746540902</v>
      </c>
      <c r="P151" s="16">
        <v>4746990.0342758298</v>
      </c>
      <c r="Q151" s="16">
        <v>5234068.3972699596</v>
      </c>
      <c r="R151" s="16">
        <v>4641082.1898688804</v>
      </c>
      <c r="S151" s="17">
        <f t="shared" si="15"/>
        <v>4939115.5746540902</v>
      </c>
      <c r="T151" s="17">
        <f t="shared" si="16"/>
        <v>4746990.0342758298</v>
      </c>
      <c r="U151" s="18">
        <f t="shared" si="17"/>
        <v>0.96110122602431391</v>
      </c>
      <c r="X151" s="20">
        <f t="shared" si="18"/>
        <v>0.91931349276098917</v>
      </c>
      <c r="AA151" s="20">
        <f t="shared" si="19"/>
        <v>-5.7239706976344354E-2</v>
      </c>
      <c r="AE151" s="20">
        <f t="shared" si="20"/>
        <v>3.6536365697889761E-2</v>
      </c>
    </row>
    <row r="152" spans="1:31" x14ac:dyDescent="0.2">
      <c r="A152" s="15" t="s">
        <v>6346</v>
      </c>
      <c r="B152" s="15" t="s">
        <v>6347</v>
      </c>
      <c r="C152" t="s">
        <v>6348</v>
      </c>
      <c r="D152" s="15">
        <v>97</v>
      </c>
      <c r="E152" s="15">
        <v>27</v>
      </c>
      <c r="F152" s="16">
        <v>2772831.2856725901</v>
      </c>
      <c r="G152" s="16">
        <v>2935775.9412642601</v>
      </c>
      <c r="H152" s="16">
        <v>2846537.5400684001</v>
      </c>
      <c r="I152" s="16">
        <v>3216972.16942405</v>
      </c>
      <c r="J152" s="16">
        <v>527193.19742539094</v>
      </c>
      <c r="K152" s="16">
        <v>3078805.9296908299</v>
      </c>
      <c r="L152" s="15">
        <f t="shared" si="14"/>
        <v>6</v>
      </c>
      <c r="M152" s="16">
        <v>4930665.1330470396</v>
      </c>
      <c r="N152" s="16">
        <v>5050726.7249225602</v>
      </c>
      <c r="O152" s="16">
        <v>5118430.4397296198</v>
      </c>
      <c r="P152" s="16">
        <v>4460324.8378677098</v>
      </c>
      <c r="Q152" s="16">
        <v>4608888.7676749798</v>
      </c>
      <c r="R152" s="16">
        <v>4228318.9789239001</v>
      </c>
      <c r="S152" s="17">
        <f t="shared" si="15"/>
        <v>5050726.7249225602</v>
      </c>
      <c r="T152" s="17">
        <f t="shared" si="16"/>
        <v>4460324.8378677098</v>
      </c>
      <c r="U152" s="18">
        <f t="shared" si="17"/>
        <v>0.88310555703963523</v>
      </c>
      <c r="X152" s="20">
        <f t="shared" si="18"/>
        <v>8.2760595574141484E-3</v>
      </c>
      <c r="AA152" s="20">
        <f t="shared" si="19"/>
        <v>-0.17934220229573969</v>
      </c>
      <c r="AE152" s="20">
        <f t="shared" si="20"/>
        <v>2.0821763926603323</v>
      </c>
    </row>
    <row r="153" spans="1:31" x14ac:dyDescent="0.2">
      <c r="A153" s="15" t="s">
        <v>9308</v>
      </c>
      <c r="B153" s="15" t="s">
        <v>9309</v>
      </c>
      <c r="C153" t="s">
        <v>9310</v>
      </c>
      <c r="D153" s="15">
        <v>158</v>
      </c>
      <c r="E153" s="15">
        <v>37</v>
      </c>
      <c r="F153" s="16">
        <v>4446455.0822324101</v>
      </c>
      <c r="G153" s="16">
        <v>4608935.1848125802</v>
      </c>
      <c r="H153" s="16">
        <v>4392242.1738613304</v>
      </c>
      <c r="I153" s="16">
        <v>5314024.8895153804</v>
      </c>
      <c r="J153" s="16">
        <v>814144.58848031703</v>
      </c>
      <c r="K153" s="16">
        <v>5448761.4355494902</v>
      </c>
      <c r="L153" s="15">
        <f t="shared" si="14"/>
        <v>6</v>
      </c>
      <c r="M153" s="16">
        <v>7906712.9518142203</v>
      </c>
      <c r="N153" s="16">
        <v>7929240.0295862397</v>
      </c>
      <c r="O153" s="16">
        <v>7897800.6525133597</v>
      </c>
      <c r="P153" s="16">
        <v>7367883.8222576901</v>
      </c>
      <c r="Q153" s="16">
        <v>7117508.09273546</v>
      </c>
      <c r="R153" s="16">
        <v>7483128.82191836</v>
      </c>
      <c r="S153" s="17">
        <f t="shared" si="15"/>
        <v>7906712.9518142203</v>
      </c>
      <c r="T153" s="17">
        <f t="shared" si="16"/>
        <v>7367883.8222576901</v>
      </c>
      <c r="U153" s="18">
        <f t="shared" si="17"/>
        <v>0.93185168946434382</v>
      </c>
      <c r="X153" s="20">
        <f t="shared" si="18"/>
        <v>5.5731103983264552E-3</v>
      </c>
      <c r="AA153" s="20">
        <f t="shared" si="19"/>
        <v>-0.10182773646761507</v>
      </c>
      <c r="AE153" s="20">
        <f t="shared" si="20"/>
        <v>2.2539023538737997</v>
      </c>
    </row>
    <row r="154" spans="1:31" x14ac:dyDescent="0.2">
      <c r="A154" s="15" t="s">
        <v>11059</v>
      </c>
      <c r="B154" s="15" t="s">
        <v>11060</v>
      </c>
      <c r="C154" t="s">
        <v>11061</v>
      </c>
      <c r="D154" s="15">
        <v>132</v>
      </c>
      <c r="E154" s="15">
        <v>35</v>
      </c>
      <c r="F154" s="16">
        <v>4752325.8094549803</v>
      </c>
      <c r="G154" s="16">
        <v>4890204.7430046499</v>
      </c>
      <c r="H154" s="16">
        <v>4615230.7181674195</v>
      </c>
      <c r="I154" s="16">
        <v>6450422.5486912699</v>
      </c>
      <c r="J154" s="16">
        <v>1084327.40766315</v>
      </c>
      <c r="K154" s="16">
        <v>6490893.3066367498</v>
      </c>
      <c r="L154" s="15">
        <f t="shared" si="14"/>
        <v>6</v>
      </c>
      <c r="M154" s="16">
        <v>8450614.1035823692</v>
      </c>
      <c r="N154" s="16">
        <v>8413137.8824503496</v>
      </c>
      <c r="O154" s="16">
        <v>8298761.93857456</v>
      </c>
      <c r="P154" s="16">
        <v>8943496.6774427108</v>
      </c>
      <c r="Q154" s="16">
        <v>9479531.2877080292</v>
      </c>
      <c r="R154" s="16">
        <v>8914354.45604017</v>
      </c>
      <c r="S154" s="17">
        <f t="shared" si="15"/>
        <v>8413137.8824503496</v>
      </c>
      <c r="T154" s="17">
        <f t="shared" si="16"/>
        <v>8943496.6774427108</v>
      </c>
      <c r="U154" s="18">
        <f t="shared" si="17"/>
        <v>1.0630393561121445</v>
      </c>
      <c r="X154" s="20">
        <f t="shared" si="18"/>
        <v>1.8629629335431476E-2</v>
      </c>
      <c r="AA154" s="20">
        <f t="shared" si="19"/>
        <v>8.819500967876906E-2</v>
      </c>
      <c r="AE154" s="20">
        <f t="shared" si="20"/>
        <v>1.7297957859614161</v>
      </c>
    </row>
    <row r="155" spans="1:31" x14ac:dyDescent="0.2">
      <c r="A155" s="15" t="s">
        <v>17098</v>
      </c>
      <c r="B155" s="15" t="s">
        <v>17099</v>
      </c>
      <c r="C155" t="s">
        <v>17100</v>
      </c>
      <c r="D155" s="15">
        <v>336</v>
      </c>
      <c r="E155" s="15">
        <v>27</v>
      </c>
      <c r="F155" s="16">
        <v>10168544.8053069</v>
      </c>
      <c r="G155" s="16">
        <v>11067620.474630101</v>
      </c>
      <c r="H155" s="16">
        <v>11021827.771176901</v>
      </c>
      <c r="I155" s="16">
        <v>16157584.328278501</v>
      </c>
      <c r="J155" s="16">
        <v>2045756.7755813799</v>
      </c>
      <c r="K155" s="16">
        <v>16331992.5445081</v>
      </c>
      <c r="L155" s="15">
        <f t="shared" si="14"/>
        <v>6</v>
      </c>
      <c r="M155" s="16">
        <v>18081767.031560201</v>
      </c>
      <c r="N155" s="16">
        <v>19040801.352313701</v>
      </c>
      <c r="O155" s="16">
        <v>19818624.546962202</v>
      </c>
      <c r="P155" s="16">
        <v>22402455.136024799</v>
      </c>
      <c r="Q155" s="16">
        <v>17884649.252718002</v>
      </c>
      <c r="R155" s="16">
        <v>22429758.684569601</v>
      </c>
      <c r="S155" s="17">
        <f t="shared" si="15"/>
        <v>19040801.352313701</v>
      </c>
      <c r="T155" s="17">
        <f t="shared" si="16"/>
        <v>22402455.136024799</v>
      </c>
      <c r="U155" s="18">
        <f t="shared" si="17"/>
        <v>1.1765500160161386</v>
      </c>
      <c r="X155" s="20">
        <f t="shared" si="18"/>
        <v>0.29308668451847342</v>
      </c>
      <c r="AA155" s="20">
        <f t="shared" si="19"/>
        <v>0.23456265190490863</v>
      </c>
      <c r="AE155" s="20">
        <f t="shared" si="20"/>
        <v>0.53300391193178476</v>
      </c>
    </row>
    <row r="156" spans="1:31" x14ac:dyDescent="0.2">
      <c r="A156" s="15" t="s">
        <v>6707</v>
      </c>
      <c r="B156" s="15" t="s">
        <v>6708</v>
      </c>
      <c r="C156" t="s">
        <v>6709</v>
      </c>
      <c r="D156" s="15">
        <v>209</v>
      </c>
      <c r="E156" s="15">
        <v>11</v>
      </c>
      <c r="F156" s="16">
        <v>19783535.294728398</v>
      </c>
      <c r="G156" s="16">
        <v>19850024.741025999</v>
      </c>
      <c r="H156" s="16">
        <v>18931070.815984301</v>
      </c>
      <c r="I156" s="16">
        <v>24827899.963282101</v>
      </c>
      <c r="J156" s="16">
        <v>5520252.4739792999</v>
      </c>
      <c r="K156" s="16">
        <v>24777659.156407502</v>
      </c>
      <c r="L156" s="15">
        <f t="shared" si="14"/>
        <v>6</v>
      </c>
      <c r="M156" s="16">
        <v>35179200.476476699</v>
      </c>
      <c r="N156" s="16">
        <v>34150102.887858503</v>
      </c>
      <c r="O156" s="16">
        <v>34040432.545598097</v>
      </c>
      <c r="P156" s="16">
        <v>34423828.695461899</v>
      </c>
      <c r="Q156" s="16">
        <v>48259783.5979359</v>
      </c>
      <c r="R156" s="16">
        <v>34028726.998998098</v>
      </c>
      <c r="S156" s="17">
        <f t="shared" si="15"/>
        <v>34150102.887858503</v>
      </c>
      <c r="T156" s="17">
        <f t="shared" si="16"/>
        <v>34423828.695461899</v>
      </c>
      <c r="U156" s="18">
        <f t="shared" si="17"/>
        <v>1.0080153728526748</v>
      </c>
      <c r="X156" s="20">
        <f t="shared" si="18"/>
        <v>0.39697160377707241</v>
      </c>
      <c r="AA156" s="20">
        <f t="shared" si="19"/>
        <v>1.1517640989814367E-2</v>
      </c>
      <c r="AE156" s="20">
        <f t="shared" si="20"/>
        <v>0.40124055813359139</v>
      </c>
    </row>
    <row r="157" spans="1:31" x14ac:dyDescent="0.2">
      <c r="A157" s="15" t="s">
        <v>11836</v>
      </c>
      <c r="B157" s="15" t="s">
        <v>11837</v>
      </c>
      <c r="C157" t="s">
        <v>11838</v>
      </c>
      <c r="D157" s="15">
        <v>108</v>
      </c>
      <c r="E157" s="15">
        <v>54</v>
      </c>
      <c r="F157" s="16">
        <v>4250960.58126924</v>
      </c>
      <c r="G157" s="16">
        <v>4761023.870472</v>
      </c>
      <c r="H157" s="16">
        <v>4590298.5762355104</v>
      </c>
      <c r="I157" s="16">
        <v>6515163.9235055204</v>
      </c>
      <c r="J157" s="16">
        <v>709898.56146662601</v>
      </c>
      <c r="K157" s="16">
        <v>6566670.1729103504</v>
      </c>
      <c r="L157" s="15">
        <f t="shared" si="14"/>
        <v>6</v>
      </c>
      <c r="M157" s="16">
        <v>7559083.4640115602</v>
      </c>
      <c r="N157" s="16">
        <v>8190894.3262992203</v>
      </c>
      <c r="O157" s="16">
        <v>8253930.82976407</v>
      </c>
      <c r="P157" s="16">
        <v>9033260.45123793</v>
      </c>
      <c r="Q157" s="16">
        <v>6206156.5325777903</v>
      </c>
      <c r="R157" s="16">
        <v>9018423.6208868809</v>
      </c>
      <c r="S157" s="17">
        <f t="shared" si="15"/>
        <v>8190894.3262992203</v>
      </c>
      <c r="T157" s="17">
        <f t="shared" si="16"/>
        <v>9018423.6208868809</v>
      </c>
      <c r="U157" s="18">
        <f t="shared" si="17"/>
        <v>1.1010303956590723</v>
      </c>
      <c r="X157" s="20">
        <f t="shared" si="18"/>
        <v>0.9343694958958304</v>
      </c>
      <c r="AA157" s="20">
        <f t="shared" si="19"/>
        <v>0.13885429729583856</v>
      </c>
      <c r="AE157" s="20">
        <f t="shared" si="20"/>
        <v>2.9481348292850776E-2</v>
      </c>
    </row>
    <row r="158" spans="1:31" x14ac:dyDescent="0.2">
      <c r="A158" s="15" t="s">
        <v>4490</v>
      </c>
      <c r="B158" s="15" t="s">
        <v>4491</v>
      </c>
      <c r="C158" t="s">
        <v>4492</v>
      </c>
      <c r="D158" s="15">
        <v>186</v>
      </c>
      <c r="E158" s="15">
        <v>29</v>
      </c>
      <c r="F158" s="16">
        <v>16621958.785901001</v>
      </c>
      <c r="G158" s="16">
        <v>17327989.9453342</v>
      </c>
      <c r="H158" s="16">
        <v>16916640.451385599</v>
      </c>
      <c r="I158" s="16">
        <v>20926476.005291101</v>
      </c>
      <c r="J158" s="16">
        <v>2326335.3941009101</v>
      </c>
      <c r="K158" s="16">
        <v>20819140.069845099</v>
      </c>
      <c r="L158" s="15">
        <f t="shared" si="14"/>
        <v>6</v>
      </c>
      <c r="M158" s="16">
        <v>29557266.268620901</v>
      </c>
      <c r="N158" s="16">
        <v>29811178.937722299</v>
      </c>
      <c r="O158" s="16">
        <v>30418234.857444599</v>
      </c>
      <c r="P158" s="16">
        <v>29014512.958050702</v>
      </c>
      <c r="Q158" s="16">
        <v>20337555.7956318</v>
      </c>
      <c r="R158" s="16">
        <v>28592242.282397099</v>
      </c>
      <c r="S158" s="17">
        <f t="shared" si="15"/>
        <v>29811178.937722299</v>
      </c>
      <c r="T158" s="17">
        <f t="shared" si="16"/>
        <v>28592242.282397099</v>
      </c>
      <c r="U158" s="18">
        <f t="shared" si="17"/>
        <v>0.95911142401071603</v>
      </c>
      <c r="X158" s="20">
        <f t="shared" si="18"/>
        <v>0.23636354295236764</v>
      </c>
      <c r="AA158" s="20">
        <f t="shared" si="19"/>
        <v>-6.0229665952838463E-2</v>
      </c>
      <c r="AE158" s="20">
        <f t="shared" si="20"/>
        <v>0.62641950882128106</v>
      </c>
    </row>
    <row r="159" spans="1:31" x14ac:dyDescent="0.2">
      <c r="A159" s="15" t="s">
        <v>4199</v>
      </c>
      <c r="B159" s="15" t="s">
        <v>4200</v>
      </c>
      <c r="C159" t="s">
        <v>4201</v>
      </c>
      <c r="D159" s="15">
        <v>193</v>
      </c>
      <c r="E159" s="15">
        <v>22</v>
      </c>
      <c r="F159" s="16">
        <v>5166487.3943320597</v>
      </c>
      <c r="G159" s="16">
        <v>5415979.9822851997</v>
      </c>
      <c r="H159" s="16">
        <v>5125185.7170708897</v>
      </c>
      <c r="I159" s="16">
        <v>6468548.1354052201</v>
      </c>
      <c r="J159" s="16">
        <v>809758.09940769605</v>
      </c>
      <c r="K159" s="16">
        <v>6238707.15327683</v>
      </c>
      <c r="L159" s="15">
        <f t="shared" si="14"/>
        <v>6</v>
      </c>
      <c r="M159" s="16">
        <v>9187078.7044228595</v>
      </c>
      <c r="N159" s="16">
        <v>9317684.7911606897</v>
      </c>
      <c r="O159" s="16">
        <v>9215724.7934600301</v>
      </c>
      <c r="P159" s="16">
        <v>8968627.7635582592</v>
      </c>
      <c r="Q159" s="16">
        <v>7079160.02543288</v>
      </c>
      <c r="R159" s="16">
        <v>8568011.2558434997</v>
      </c>
      <c r="S159" s="17">
        <f t="shared" si="15"/>
        <v>9215724.7934600301</v>
      </c>
      <c r="T159" s="17">
        <f t="shared" si="16"/>
        <v>8568011.2558434997</v>
      </c>
      <c r="U159" s="18">
        <f t="shared" si="17"/>
        <v>0.92971648436418342</v>
      </c>
      <c r="X159" s="20">
        <f t="shared" si="18"/>
        <v>0.14689355047243727</v>
      </c>
      <c r="AA159" s="20">
        <f t="shared" si="19"/>
        <v>-0.10513725927044638</v>
      </c>
      <c r="AE159" s="20">
        <f t="shared" si="20"/>
        <v>0.83299727198183937</v>
      </c>
    </row>
    <row r="160" spans="1:31" x14ac:dyDescent="0.2">
      <c r="A160" s="15" t="s">
        <v>16601</v>
      </c>
      <c r="B160" s="15" t="s">
        <v>16602</v>
      </c>
      <c r="C160" t="s">
        <v>16603</v>
      </c>
      <c r="D160" s="15">
        <v>253</v>
      </c>
      <c r="E160" s="15">
        <v>26</v>
      </c>
      <c r="F160" s="16">
        <v>7319963.2304179696</v>
      </c>
      <c r="G160" s="16">
        <v>7639403.9610593095</v>
      </c>
      <c r="H160" s="16">
        <v>7514309.9917741399</v>
      </c>
      <c r="I160" s="16">
        <v>11319697.409871699</v>
      </c>
      <c r="J160" s="16">
        <v>1777714.83525871</v>
      </c>
      <c r="K160" s="16">
        <v>11425904.907936299</v>
      </c>
      <c r="L160" s="15">
        <f t="shared" si="14"/>
        <v>6</v>
      </c>
      <c r="M160" s="16">
        <v>13016402.2823529</v>
      </c>
      <c r="N160" s="16">
        <v>13142876.8818051</v>
      </c>
      <c r="O160" s="16">
        <v>13511668.9852392</v>
      </c>
      <c r="P160" s="16">
        <v>15694735.563546101</v>
      </c>
      <c r="Q160" s="16">
        <v>15541342.2941835</v>
      </c>
      <c r="R160" s="16">
        <v>15691918.1256931</v>
      </c>
      <c r="S160" s="17">
        <f t="shared" si="15"/>
        <v>13142876.8818051</v>
      </c>
      <c r="T160" s="17">
        <f t="shared" si="16"/>
        <v>15691918.1256931</v>
      </c>
      <c r="U160" s="18">
        <f t="shared" si="17"/>
        <v>1.193948499009138</v>
      </c>
      <c r="X160" s="20">
        <f t="shared" si="18"/>
        <v>1.0345485211246475E-4</v>
      </c>
      <c r="AA160" s="20">
        <f t="shared" si="19"/>
        <v>0.25574060726723624</v>
      </c>
      <c r="AE160" s="20">
        <f t="shared" si="20"/>
        <v>3.9852491357739592</v>
      </c>
    </row>
    <row r="161" spans="1:31" x14ac:dyDescent="0.2">
      <c r="A161" s="15" t="s">
        <v>8375</v>
      </c>
      <c r="B161" s="15" t="s">
        <v>8376</v>
      </c>
      <c r="C161" t="s">
        <v>8377</v>
      </c>
      <c r="D161" s="15">
        <v>93</v>
      </c>
      <c r="E161" s="15">
        <v>44</v>
      </c>
      <c r="F161" s="16">
        <v>1258408.70829041</v>
      </c>
      <c r="G161" s="16">
        <v>1377793.54376137</v>
      </c>
      <c r="H161" s="16">
        <v>1235706.34981195</v>
      </c>
      <c r="I161" s="16">
        <v>1606267.6316233799</v>
      </c>
      <c r="J161" s="16">
        <v>271168.34959104599</v>
      </c>
      <c r="K161" s="16">
        <v>1686125.54225603</v>
      </c>
      <c r="L161" s="15">
        <f t="shared" si="14"/>
        <v>6</v>
      </c>
      <c r="M161" s="16">
        <v>2237709.8719099299</v>
      </c>
      <c r="N161" s="16">
        <v>2370364.36435423</v>
      </c>
      <c r="O161" s="16">
        <v>2221954.5347336801</v>
      </c>
      <c r="P161" s="16">
        <v>2227086.53860546</v>
      </c>
      <c r="Q161" s="16">
        <v>2370639.0118131302</v>
      </c>
      <c r="R161" s="16">
        <v>2315662.8881397098</v>
      </c>
      <c r="S161" s="17">
        <f t="shared" si="15"/>
        <v>2237709.8719099299</v>
      </c>
      <c r="T161" s="17">
        <f t="shared" si="16"/>
        <v>2315662.8881397098</v>
      </c>
      <c r="U161" s="18">
        <f t="shared" si="17"/>
        <v>1.0348360693262015</v>
      </c>
      <c r="X161" s="20">
        <f t="shared" si="18"/>
        <v>0.68176632931826786</v>
      </c>
      <c r="AA161" s="20">
        <f t="shared" si="19"/>
        <v>4.9402245307643998E-2</v>
      </c>
      <c r="AE161" s="20">
        <f t="shared" si="20"/>
        <v>0.16636445126255175</v>
      </c>
    </row>
    <row r="162" spans="1:31" x14ac:dyDescent="0.2">
      <c r="A162" s="15" t="s">
        <v>4976</v>
      </c>
      <c r="B162" s="15" t="s">
        <v>4977</v>
      </c>
      <c r="C162" t="s">
        <v>4978</v>
      </c>
      <c r="D162" s="15">
        <v>144</v>
      </c>
      <c r="E162" s="15">
        <v>10</v>
      </c>
      <c r="F162" s="16">
        <v>5857209.5289443601</v>
      </c>
      <c r="G162" s="16">
        <v>6261888.5392500795</v>
      </c>
      <c r="H162" s="16">
        <v>5882502.2177406698</v>
      </c>
      <c r="I162" s="16">
        <v>7158726.0106349597</v>
      </c>
      <c r="J162" s="16">
        <v>1014612.27420768</v>
      </c>
      <c r="K162" s="16">
        <v>7044222.0843134299</v>
      </c>
      <c r="L162" s="15">
        <f t="shared" si="14"/>
        <v>6</v>
      </c>
      <c r="M162" s="16">
        <v>10415324.924578501</v>
      </c>
      <c r="N162" s="16">
        <v>10772991.0001432</v>
      </c>
      <c r="O162" s="16">
        <v>10577474.559614399</v>
      </c>
      <c r="P162" s="16">
        <v>9925557.8696664292</v>
      </c>
      <c r="Q162" s="16">
        <v>8870059.6611979697</v>
      </c>
      <c r="R162" s="16">
        <v>9674275.8754685093</v>
      </c>
      <c r="S162" s="17">
        <f t="shared" si="15"/>
        <v>10577474.559614399</v>
      </c>
      <c r="T162" s="17">
        <f t="shared" si="16"/>
        <v>9674275.8754685093</v>
      </c>
      <c r="U162" s="18">
        <f t="shared" si="17"/>
        <v>0.91461112205418382</v>
      </c>
      <c r="X162" s="20">
        <f t="shared" si="18"/>
        <v>3.0430726264269226E-2</v>
      </c>
      <c r="AA162" s="20">
        <f t="shared" si="19"/>
        <v>-0.1287696318600742</v>
      </c>
      <c r="AE162" s="20">
        <f t="shared" si="20"/>
        <v>1.5166876825810161</v>
      </c>
    </row>
    <row r="163" spans="1:31" x14ac:dyDescent="0.2">
      <c r="A163" s="15" t="s">
        <v>16076</v>
      </c>
      <c r="B163" s="15" t="s">
        <v>16077</v>
      </c>
      <c r="C163" t="s">
        <v>16078</v>
      </c>
      <c r="D163" s="15">
        <v>148</v>
      </c>
      <c r="E163" s="15">
        <v>30</v>
      </c>
      <c r="F163" s="16">
        <v>3860900.0216266802</v>
      </c>
      <c r="G163" s="16">
        <v>4186262.79772685</v>
      </c>
      <c r="H163" s="16">
        <v>3992900.93304691</v>
      </c>
      <c r="I163" s="16">
        <v>6510318.6283108396</v>
      </c>
      <c r="J163" s="16">
        <v>540913.20548294706</v>
      </c>
      <c r="K163" s="16">
        <v>6300446.2492372598</v>
      </c>
      <c r="L163" s="15">
        <f t="shared" si="14"/>
        <v>6</v>
      </c>
      <c r="M163" s="16">
        <v>6865475.4500137502</v>
      </c>
      <c r="N163" s="16">
        <v>7202071.8927626302</v>
      </c>
      <c r="O163" s="16">
        <v>7179735.1662683403</v>
      </c>
      <c r="P163" s="16">
        <v>9026542.4601066895</v>
      </c>
      <c r="Q163" s="16">
        <v>4728833.3939290596</v>
      </c>
      <c r="R163" s="16">
        <v>8652801.4625511095</v>
      </c>
      <c r="S163" s="17">
        <f t="shared" si="15"/>
        <v>7179735.1662683403</v>
      </c>
      <c r="T163" s="17">
        <f t="shared" si="16"/>
        <v>8652801.4625511095</v>
      </c>
      <c r="U163" s="18">
        <f t="shared" si="17"/>
        <v>1.2051700044875602</v>
      </c>
      <c r="X163" s="20">
        <f t="shared" si="18"/>
        <v>0.79289539945480492</v>
      </c>
      <c r="AA163" s="20">
        <f t="shared" si="19"/>
        <v>0.26923667121164996</v>
      </c>
      <c r="AE163" s="20">
        <f t="shared" si="20"/>
        <v>0.10078410200887232</v>
      </c>
    </row>
    <row r="164" spans="1:31" x14ac:dyDescent="0.2">
      <c r="A164" s="15" t="s">
        <v>8012</v>
      </c>
      <c r="B164" s="15" t="s">
        <v>8013</v>
      </c>
      <c r="C164" t="s">
        <v>8014</v>
      </c>
      <c r="D164" s="15">
        <v>147</v>
      </c>
      <c r="E164" s="15">
        <v>35</v>
      </c>
      <c r="F164" s="16">
        <v>3144017.75753432</v>
      </c>
      <c r="G164" s="16">
        <v>3391973.6607225598</v>
      </c>
      <c r="H164" s="16">
        <v>3339263.7566942298</v>
      </c>
      <c r="I164" s="16">
        <v>4395775.40443072</v>
      </c>
      <c r="J164" s="16">
        <v>481029.05731638602</v>
      </c>
      <c r="K164" s="16">
        <v>4355230.6641520504</v>
      </c>
      <c r="L164" s="15">
        <f t="shared" si="14"/>
        <v>6</v>
      </c>
      <c r="M164" s="16">
        <v>5590711.1315627499</v>
      </c>
      <c r="N164" s="16">
        <v>5835572.0467779199</v>
      </c>
      <c r="O164" s="16">
        <v>6004413.7897225497</v>
      </c>
      <c r="P164" s="16">
        <v>6094732.9306801502</v>
      </c>
      <c r="Q164" s="16">
        <v>4205307.3332846398</v>
      </c>
      <c r="R164" s="16">
        <v>5981313.8259983603</v>
      </c>
      <c r="S164" s="17">
        <f t="shared" si="15"/>
        <v>5835572.0467779199</v>
      </c>
      <c r="T164" s="17">
        <f t="shared" si="16"/>
        <v>5981313.8259983603</v>
      </c>
      <c r="U164" s="18">
        <f t="shared" si="17"/>
        <v>1.0249747202248853</v>
      </c>
      <c r="X164" s="20">
        <f t="shared" si="18"/>
        <v>0.57211864358216502</v>
      </c>
      <c r="AA164" s="20">
        <f t="shared" si="19"/>
        <v>3.5588327822481461E-2</v>
      </c>
      <c r="AE164" s="20">
        <f t="shared" si="20"/>
        <v>0.24251389968594739</v>
      </c>
    </row>
    <row r="165" spans="1:31" x14ac:dyDescent="0.2">
      <c r="A165" s="15" t="s">
        <v>15212</v>
      </c>
      <c r="B165" s="15" t="s">
        <v>15213</v>
      </c>
      <c r="C165" t="s">
        <v>15214</v>
      </c>
      <c r="D165" s="15">
        <v>108</v>
      </c>
      <c r="E165" s="15">
        <v>33</v>
      </c>
      <c r="F165" s="16">
        <v>5750652.4765413804</v>
      </c>
      <c r="G165" s="16">
        <v>5968331.9565280201</v>
      </c>
      <c r="H165" s="16">
        <v>5936835.9730429295</v>
      </c>
      <c r="I165" s="16">
        <v>7717697.8085799096</v>
      </c>
      <c r="J165" s="16">
        <v>1116135.10853291</v>
      </c>
      <c r="K165" s="16">
        <v>7474756.63137832</v>
      </c>
      <c r="L165" s="15">
        <f t="shared" si="14"/>
        <v>6</v>
      </c>
      <c r="M165" s="16">
        <v>10225844.5383472</v>
      </c>
      <c r="N165" s="16">
        <v>10267954.4757983</v>
      </c>
      <c r="O165" s="16">
        <v>10675173.445762699</v>
      </c>
      <c r="P165" s="16">
        <v>10700571.0381788</v>
      </c>
      <c r="Q165" s="16">
        <v>9757604.2142558806</v>
      </c>
      <c r="R165" s="16">
        <v>10265556.2088215</v>
      </c>
      <c r="S165" s="17">
        <f t="shared" si="15"/>
        <v>10267954.4757983</v>
      </c>
      <c r="T165" s="17">
        <f t="shared" si="16"/>
        <v>10265556.2088215</v>
      </c>
      <c r="U165" s="18">
        <f t="shared" si="17"/>
        <v>0.99976643186503678</v>
      </c>
      <c r="X165" s="20">
        <f t="shared" si="18"/>
        <v>0.65493333407721765</v>
      </c>
      <c r="AA165" s="20">
        <f t="shared" si="19"/>
        <v>-3.3700694859562554E-4</v>
      </c>
      <c r="AE165" s="20">
        <f t="shared" si="20"/>
        <v>0.18380290476530978</v>
      </c>
    </row>
    <row r="166" spans="1:31" x14ac:dyDescent="0.2">
      <c r="A166" s="15" t="s">
        <v>2642</v>
      </c>
      <c r="B166" s="15" t="s">
        <v>2643</v>
      </c>
      <c r="C166" t="s">
        <v>2644</v>
      </c>
      <c r="D166" s="15">
        <v>371</v>
      </c>
      <c r="E166" s="15">
        <v>8</v>
      </c>
      <c r="F166" s="16">
        <v>13415798.2374414</v>
      </c>
      <c r="G166" s="16">
        <v>14029738.9846518</v>
      </c>
      <c r="H166" s="16">
        <v>12658444.902697399</v>
      </c>
      <c r="I166" s="16">
        <v>15301533.825251499</v>
      </c>
      <c r="J166" s="16">
        <v>2585403.4140375699</v>
      </c>
      <c r="K166" s="16">
        <v>15922247.6945574</v>
      </c>
      <c r="L166" s="15">
        <f t="shared" si="14"/>
        <v>6</v>
      </c>
      <c r="M166" s="16">
        <v>23856052.455532201</v>
      </c>
      <c r="N166" s="16">
        <v>24136847.992205299</v>
      </c>
      <c r="O166" s="16">
        <v>22761466.798730399</v>
      </c>
      <c r="P166" s="16">
        <v>21215542.996277001</v>
      </c>
      <c r="Q166" s="16">
        <v>22602409.919283301</v>
      </c>
      <c r="R166" s="16">
        <v>21867030.157625102</v>
      </c>
      <c r="S166" s="17">
        <f t="shared" si="15"/>
        <v>23856052.455532201</v>
      </c>
      <c r="T166" s="17">
        <f t="shared" si="16"/>
        <v>21867030.157625102</v>
      </c>
      <c r="U166" s="18">
        <f t="shared" si="17"/>
        <v>0.91662399713386589</v>
      </c>
      <c r="X166" s="20">
        <f t="shared" si="18"/>
        <v>4.3549628064291059E-2</v>
      </c>
      <c r="AA166" s="20">
        <f t="shared" si="19"/>
        <v>-0.12559803905421327</v>
      </c>
      <c r="AE166" s="20">
        <f t="shared" si="20"/>
        <v>1.3610155497336036</v>
      </c>
    </row>
    <row r="167" spans="1:31" x14ac:dyDescent="0.2">
      <c r="A167" s="15" t="s">
        <v>13117</v>
      </c>
      <c r="B167" s="15" t="s">
        <v>13118</v>
      </c>
      <c r="C167" t="s">
        <v>13119</v>
      </c>
      <c r="D167" s="15">
        <v>81</v>
      </c>
      <c r="E167" s="15">
        <v>51</v>
      </c>
      <c r="F167" s="16">
        <v>1526469.11528772</v>
      </c>
      <c r="G167" s="16">
        <v>1395133.2134303299</v>
      </c>
      <c r="H167" s="16">
        <v>1390049.05599968</v>
      </c>
      <c r="I167" s="16">
        <v>2061179.79282073</v>
      </c>
      <c r="J167" s="16">
        <v>356286.11995536101</v>
      </c>
      <c r="K167" s="16">
        <v>2002595.43115056</v>
      </c>
      <c r="L167" s="15">
        <f t="shared" si="14"/>
        <v>6</v>
      </c>
      <c r="M167" s="16">
        <v>2714376.4867023402</v>
      </c>
      <c r="N167" s="16">
        <v>2400195.63715928</v>
      </c>
      <c r="O167" s="16">
        <v>2499482.0201019398</v>
      </c>
      <c r="P167" s="16">
        <v>2857821.24962408</v>
      </c>
      <c r="Q167" s="16">
        <v>3114765.33528898</v>
      </c>
      <c r="R167" s="16">
        <v>2750291.0095702298</v>
      </c>
      <c r="S167" s="17">
        <f t="shared" si="15"/>
        <v>2499482.0201019398</v>
      </c>
      <c r="T167" s="17">
        <f t="shared" si="16"/>
        <v>2857821.24962408</v>
      </c>
      <c r="U167" s="18">
        <f t="shared" si="17"/>
        <v>1.1433653959661312</v>
      </c>
      <c r="X167" s="20">
        <f t="shared" si="18"/>
        <v>6.036826947718571E-2</v>
      </c>
      <c r="AA167" s="20">
        <f t="shared" si="19"/>
        <v>0.19328653277846883</v>
      </c>
      <c r="AE167" s="20">
        <f t="shared" si="20"/>
        <v>1.2191912734968839</v>
      </c>
    </row>
    <row r="168" spans="1:31" x14ac:dyDescent="0.2">
      <c r="A168" s="15" t="s">
        <v>7553</v>
      </c>
      <c r="B168" s="15" t="s">
        <v>7554</v>
      </c>
      <c r="C168" t="s">
        <v>7555</v>
      </c>
      <c r="D168" s="15">
        <v>107</v>
      </c>
      <c r="E168" s="15">
        <v>34</v>
      </c>
      <c r="F168" s="16">
        <v>4001766.03460265</v>
      </c>
      <c r="G168" s="16">
        <v>4118031.1383390501</v>
      </c>
      <c r="H168" s="16">
        <v>3649138.9348954698</v>
      </c>
      <c r="I168" s="16">
        <v>5265809.2843232704</v>
      </c>
      <c r="J168" s="16">
        <v>890983.76917861402</v>
      </c>
      <c r="K168" s="16">
        <v>5478529.3302886598</v>
      </c>
      <c r="L168" s="15">
        <f t="shared" si="14"/>
        <v>6</v>
      </c>
      <c r="M168" s="16">
        <v>7115964.2346003996</v>
      </c>
      <c r="N168" s="16">
        <v>7084685.7323571704</v>
      </c>
      <c r="O168" s="16">
        <v>6561608.10818699</v>
      </c>
      <c r="P168" s="16">
        <v>7301032.9916986898</v>
      </c>
      <c r="Q168" s="16">
        <v>7789260.3812081302</v>
      </c>
      <c r="R168" s="16">
        <v>7524010.95517476</v>
      </c>
      <c r="S168" s="17">
        <f t="shared" si="15"/>
        <v>7084685.7323571704</v>
      </c>
      <c r="T168" s="17">
        <f t="shared" si="16"/>
        <v>7524010.95517476</v>
      </c>
      <c r="U168" s="18">
        <f t="shared" si="17"/>
        <v>1.0620105449153663</v>
      </c>
      <c r="X168" s="20">
        <f t="shared" si="18"/>
        <v>5.4038527508247565E-2</v>
      </c>
      <c r="AA168" s="20">
        <f t="shared" si="19"/>
        <v>8.6798091021142221E-2</v>
      </c>
      <c r="AE168" s="20">
        <f t="shared" si="20"/>
        <v>1.2672964935462954</v>
      </c>
    </row>
    <row r="169" spans="1:31" x14ac:dyDescent="0.2">
      <c r="A169" s="15" t="s">
        <v>2639</v>
      </c>
      <c r="B169" s="15" t="s">
        <v>2640</v>
      </c>
      <c r="C169" t="s">
        <v>2641</v>
      </c>
      <c r="D169" s="15">
        <v>91</v>
      </c>
      <c r="E169" s="15">
        <v>42</v>
      </c>
      <c r="F169" s="16">
        <v>2327347.6722367299</v>
      </c>
      <c r="G169" s="16">
        <v>2318513.5188912302</v>
      </c>
      <c r="H169" s="16">
        <v>2243577.6310116099</v>
      </c>
      <c r="I169" s="16">
        <v>2773977.6727364901</v>
      </c>
      <c r="J169" s="16">
        <v>495542.18824927299</v>
      </c>
      <c r="K169" s="16">
        <v>2780070.1125408998</v>
      </c>
      <c r="L169" s="15">
        <f t="shared" si="14"/>
        <v>6</v>
      </c>
      <c r="M169" s="16">
        <v>4138503.5141769601</v>
      </c>
      <c r="N169" s="16">
        <v>3988784.7118589501</v>
      </c>
      <c r="O169" s="16">
        <v>4034233.12667443</v>
      </c>
      <c r="P169" s="16">
        <v>3846113.9424815802</v>
      </c>
      <c r="Q169" s="16">
        <v>4332185.68920244</v>
      </c>
      <c r="R169" s="16">
        <v>3818046.18025283</v>
      </c>
      <c r="S169" s="17">
        <f t="shared" si="15"/>
        <v>4034233.12667443</v>
      </c>
      <c r="T169" s="17">
        <f t="shared" si="16"/>
        <v>3846113.9424815802</v>
      </c>
      <c r="U169" s="18">
        <f t="shared" si="17"/>
        <v>0.95336928276429989</v>
      </c>
      <c r="X169" s="20">
        <f t="shared" si="18"/>
        <v>0.76580125055180104</v>
      </c>
      <c r="AA169" s="20">
        <f t="shared" si="19"/>
        <v>-6.8892951877008834E-2</v>
      </c>
      <c r="AE169" s="20">
        <f t="shared" si="20"/>
        <v>0.11588392878579389</v>
      </c>
    </row>
    <row r="170" spans="1:31" x14ac:dyDescent="0.2">
      <c r="A170" s="15" t="s">
        <v>12220</v>
      </c>
      <c r="B170" s="15" t="s">
        <v>12221</v>
      </c>
      <c r="C170" t="s">
        <v>12222</v>
      </c>
      <c r="D170" s="15">
        <v>96</v>
      </c>
      <c r="E170" s="15">
        <v>32</v>
      </c>
      <c r="F170" s="16">
        <v>1788143.1294096999</v>
      </c>
      <c r="G170" s="16">
        <v>1887441.4038045399</v>
      </c>
      <c r="H170" s="16">
        <v>1822966.4693937199</v>
      </c>
      <c r="I170" s="16">
        <v>2391899.3829653501</v>
      </c>
      <c r="J170" s="16">
        <v>387830.54219792702</v>
      </c>
      <c r="K170" s="16">
        <v>2391680.22299361</v>
      </c>
      <c r="L170" s="15">
        <f t="shared" si="14"/>
        <v>6</v>
      </c>
      <c r="M170" s="16">
        <v>3179686.77958688</v>
      </c>
      <c r="N170" s="16">
        <v>3247165.6320664901</v>
      </c>
      <c r="O170" s="16">
        <v>3277921.6631469498</v>
      </c>
      <c r="P170" s="16">
        <v>3316363.23401296</v>
      </c>
      <c r="Q170" s="16">
        <v>3390536.5972600402</v>
      </c>
      <c r="R170" s="16">
        <v>3284645.7715561101</v>
      </c>
      <c r="S170" s="17">
        <f t="shared" si="15"/>
        <v>3247165.6320664901</v>
      </c>
      <c r="T170" s="17">
        <f t="shared" si="16"/>
        <v>3316363.23401296</v>
      </c>
      <c r="U170" s="18">
        <f t="shared" si="17"/>
        <v>1.0213101546971082</v>
      </c>
      <c r="X170" s="20">
        <f t="shared" si="18"/>
        <v>8.8924780035767342E-2</v>
      </c>
      <c r="AA170" s="20">
        <f t="shared" si="19"/>
        <v>3.0421054946096232E-2</v>
      </c>
      <c r="AE170" s="20">
        <f t="shared" si="20"/>
        <v>1.0509772004111797</v>
      </c>
    </row>
    <row r="171" spans="1:31" x14ac:dyDescent="0.2">
      <c r="A171" s="15" t="s">
        <v>4892</v>
      </c>
      <c r="B171" s="15" t="s">
        <v>4893</v>
      </c>
      <c r="C171" t="s">
        <v>4894</v>
      </c>
      <c r="D171" s="15">
        <v>155</v>
      </c>
      <c r="E171" s="15">
        <v>34</v>
      </c>
      <c r="F171" s="16">
        <v>10787686.791107399</v>
      </c>
      <c r="G171" s="16">
        <v>10731396.309404099</v>
      </c>
      <c r="H171" s="16">
        <v>10542734.056094199</v>
      </c>
      <c r="I171" s="16">
        <v>13777441.8562182</v>
      </c>
      <c r="J171" s="16">
        <v>2191768.76949307</v>
      </c>
      <c r="K171" s="16">
        <v>14217469.1199634</v>
      </c>
      <c r="L171" s="15">
        <f t="shared" si="14"/>
        <v>6</v>
      </c>
      <c r="M171" s="16">
        <v>19182729.004099201</v>
      </c>
      <c r="N171" s="16">
        <v>18462359.260394201</v>
      </c>
      <c r="O171" s="16">
        <v>18957154.139407601</v>
      </c>
      <c r="P171" s="16">
        <v>19102392.833124999</v>
      </c>
      <c r="Q171" s="16">
        <v>19161132.033550199</v>
      </c>
      <c r="R171" s="16">
        <v>19525749.880000498</v>
      </c>
      <c r="S171" s="17">
        <f t="shared" si="15"/>
        <v>18957154.139407601</v>
      </c>
      <c r="T171" s="17">
        <f t="shared" si="16"/>
        <v>19161132.033550199</v>
      </c>
      <c r="U171" s="18">
        <f t="shared" si="17"/>
        <v>1.0107599427974567</v>
      </c>
      <c r="X171" s="20">
        <f t="shared" si="18"/>
        <v>0.18947672516892658</v>
      </c>
      <c r="AA171" s="20">
        <f t="shared" si="19"/>
        <v>1.5440395401871275E-2</v>
      </c>
      <c r="AE171" s="20">
        <f t="shared" si="20"/>
        <v>0.72244413003102925</v>
      </c>
    </row>
    <row r="172" spans="1:31" x14ac:dyDescent="0.2">
      <c r="A172" s="15" t="s">
        <v>7430</v>
      </c>
      <c r="B172" s="15" t="s">
        <v>7431</v>
      </c>
      <c r="C172" t="s">
        <v>7432</v>
      </c>
      <c r="D172" s="15">
        <v>198</v>
      </c>
      <c r="E172" s="15">
        <v>21</v>
      </c>
      <c r="F172" s="16">
        <v>2624650.2466417099</v>
      </c>
      <c r="G172" s="16">
        <v>2492465.3323049</v>
      </c>
      <c r="H172" s="16">
        <v>2512601.3519602702</v>
      </c>
      <c r="I172" s="16">
        <v>3260792.1725388202</v>
      </c>
      <c r="J172" s="16">
        <v>709476.954772903</v>
      </c>
      <c r="K172" s="16">
        <v>3518219.5121025499</v>
      </c>
      <c r="L172" s="15">
        <f t="shared" si="14"/>
        <v>6</v>
      </c>
      <c r="M172" s="16">
        <v>4667168.7254929803</v>
      </c>
      <c r="N172" s="16">
        <v>4288052.46608641</v>
      </c>
      <c r="O172" s="16">
        <v>4517971.4167655902</v>
      </c>
      <c r="P172" s="16">
        <v>4521081.1758136703</v>
      </c>
      <c r="Q172" s="16">
        <v>6202470.7142391503</v>
      </c>
      <c r="R172" s="16">
        <v>4831793.4532942297</v>
      </c>
      <c r="S172" s="17">
        <f t="shared" si="15"/>
        <v>4517971.4167655902</v>
      </c>
      <c r="T172" s="17">
        <f t="shared" si="16"/>
        <v>4831793.4532942297</v>
      </c>
      <c r="U172" s="18">
        <f t="shared" si="17"/>
        <v>1.0694608282301405</v>
      </c>
      <c r="X172" s="20">
        <f t="shared" si="18"/>
        <v>0.2591100573393425</v>
      </c>
      <c r="AA172" s="20">
        <f t="shared" si="19"/>
        <v>9.6883641032108822E-2</v>
      </c>
      <c r="AE172" s="20">
        <f t="shared" si="20"/>
        <v>0.58651572957608511</v>
      </c>
    </row>
    <row r="173" spans="1:31" x14ac:dyDescent="0.2">
      <c r="A173" s="15" t="s">
        <v>5354</v>
      </c>
      <c r="B173" s="15" t="s">
        <v>5355</v>
      </c>
      <c r="C173" t="s">
        <v>5356</v>
      </c>
      <c r="D173" s="15">
        <v>159</v>
      </c>
      <c r="E173" s="15">
        <v>36</v>
      </c>
      <c r="F173" s="16">
        <v>3301924.1292885998</v>
      </c>
      <c r="G173" s="16">
        <v>3327347.4071071302</v>
      </c>
      <c r="H173" s="16">
        <v>3063748.7996396199</v>
      </c>
      <c r="I173" s="16">
        <v>4000902.94326466</v>
      </c>
      <c r="J173" s="16">
        <v>751965.80379371904</v>
      </c>
      <c r="K173" s="16">
        <v>4189414.9031050699</v>
      </c>
      <c r="L173" s="15">
        <f t="shared" si="14"/>
        <v>6</v>
      </c>
      <c r="M173" s="16">
        <v>5871501.1837804103</v>
      </c>
      <c r="N173" s="16">
        <v>5724388.6483178502</v>
      </c>
      <c r="O173" s="16">
        <v>5509003.44542222</v>
      </c>
      <c r="P173" s="16">
        <v>5547243.1317105098</v>
      </c>
      <c r="Q173" s="16">
        <v>6573921.5978237996</v>
      </c>
      <c r="R173" s="16">
        <v>5753588.55020935</v>
      </c>
      <c r="S173" s="17">
        <f t="shared" si="15"/>
        <v>5724388.6483178502</v>
      </c>
      <c r="T173" s="17">
        <f t="shared" si="16"/>
        <v>5753588.55020935</v>
      </c>
      <c r="U173" s="18">
        <f t="shared" si="17"/>
        <v>1.0051009642575683</v>
      </c>
      <c r="X173" s="20">
        <f t="shared" si="18"/>
        <v>0.4811335198197747</v>
      </c>
      <c r="AA173" s="20">
        <f t="shared" si="19"/>
        <v>7.3404300783485796E-3</v>
      </c>
      <c r="AE173" s="20">
        <f t="shared" si="20"/>
        <v>0.31773438542615628</v>
      </c>
    </row>
    <row r="174" spans="1:31" x14ac:dyDescent="0.2">
      <c r="A174" s="15" t="s">
        <v>3779</v>
      </c>
      <c r="B174" s="15" t="s">
        <v>3780</v>
      </c>
      <c r="C174" t="s">
        <v>3781</v>
      </c>
      <c r="D174" s="15">
        <v>91</v>
      </c>
      <c r="E174" s="15">
        <v>36</v>
      </c>
      <c r="F174" s="16">
        <v>1708801.6299086099</v>
      </c>
      <c r="G174" s="16">
        <v>1734676.6623416501</v>
      </c>
      <c r="H174" s="16">
        <v>1728439.7833946701</v>
      </c>
      <c r="I174" s="16">
        <v>2437568.74408451</v>
      </c>
      <c r="J174" s="16">
        <v>445123.86425220099</v>
      </c>
      <c r="K174" s="16">
        <v>2491106.0755085498</v>
      </c>
      <c r="L174" s="15">
        <f t="shared" si="14"/>
        <v>6</v>
      </c>
      <c r="M174" s="16">
        <v>3038601.2518755202</v>
      </c>
      <c r="N174" s="16">
        <v>2984348.2448512199</v>
      </c>
      <c r="O174" s="16">
        <v>3107950.8617175501</v>
      </c>
      <c r="P174" s="16">
        <v>3379683.7027647202</v>
      </c>
      <c r="Q174" s="16">
        <v>3891412.8410512898</v>
      </c>
      <c r="R174" s="16">
        <v>3421193.5854765601</v>
      </c>
      <c r="S174" s="17">
        <f t="shared" si="15"/>
        <v>3038601.2518755202</v>
      </c>
      <c r="T174" s="17">
        <f t="shared" si="16"/>
        <v>3421193.5854765601</v>
      </c>
      <c r="U174" s="18">
        <f t="shared" si="17"/>
        <v>1.1259106746450829</v>
      </c>
      <c r="X174" s="20">
        <f t="shared" si="18"/>
        <v>3.625878009453936E-2</v>
      </c>
      <c r="AA174" s="20">
        <f t="shared" si="19"/>
        <v>0.17109237416910106</v>
      </c>
      <c r="AE174" s="20">
        <f t="shared" si="20"/>
        <v>1.4405868115786866</v>
      </c>
    </row>
    <row r="175" spans="1:31" x14ac:dyDescent="0.2">
      <c r="A175" s="15" t="s">
        <v>5608</v>
      </c>
      <c r="B175" s="15" t="s">
        <v>5609</v>
      </c>
      <c r="C175" t="s">
        <v>5610</v>
      </c>
      <c r="D175" s="15">
        <v>92</v>
      </c>
      <c r="E175" s="15">
        <v>21</v>
      </c>
      <c r="F175" s="16">
        <v>2204829.1225196002</v>
      </c>
      <c r="G175" s="16">
        <v>2122588.8637909801</v>
      </c>
      <c r="H175" s="16">
        <v>2009652.82216915</v>
      </c>
      <c r="I175" s="16">
        <v>2389052.7362931599</v>
      </c>
      <c r="J175" s="16">
        <v>476281.94590539701</v>
      </c>
      <c r="K175" s="16">
        <v>2519746.5688853501</v>
      </c>
      <c r="L175" s="15">
        <f t="shared" si="14"/>
        <v>6</v>
      </c>
      <c r="M175" s="16">
        <v>3920640.29820592</v>
      </c>
      <c r="N175" s="16">
        <v>3651714.7476027701</v>
      </c>
      <c r="O175" s="16">
        <v>3613607.06946164</v>
      </c>
      <c r="P175" s="16">
        <v>3312416.3646625499</v>
      </c>
      <c r="Q175" s="16">
        <v>4163806.5920613902</v>
      </c>
      <c r="R175" s="16">
        <v>3460527.3871114799</v>
      </c>
      <c r="S175" s="17">
        <f t="shared" si="15"/>
        <v>3651714.7476027701</v>
      </c>
      <c r="T175" s="17">
        <f t="shared" si="16"/>
        <v>3460527.3871114799</v>
      </c>
      <c r="U175" s="18">
        <f t="shared" si="17"/>
        <v>0.94764449752905855</v>
      </c>
      <c r="X175" s="20">
        <f t="shared" si="18"/>
        <v>0.78134660026773917</v>
      </c>
      <c r="AA175" s="20">
        <f t="shared" si="19"/>
        <v>-7.7582151630787397E-2</v>
      </c>
      <c r="AE175" s="20">
        <f t="shared" si="20"/>
        <v>0.10715627317460616</v>
      </c>
    </row>
    <row r="176" spans="1:31" x14ac:dyDescent="0.2">
      <c r="A176" s="15" t="s">
        <v>6127</v>
      </c>
      <c r="B176" s="15" t="s">
        <v>6128</v>
      </c>
      <c r="C176" t="s">
        <v>6129</v>
      </c>
      <c r="D176" s="15">
        <v>170</v>
      </c>
      <c r="E176" s="15">
        <v>24</v>
      </c>
      <c r="F176" s="16">
        <v>6139260.7800537897</v>
      </c>
      <c r="G176" s="16">
        <v>6749194.8767594798</v>
      </c>
      <c r="H176" s="16">
        <v>5986654.46117773</v>
      </c>
      <c r="I176" s="16">
        <v>9007925.6176422499</v>
      </c>
      <c r="J176" s="16">
        <v>1071680.3953654999</v>
      </c>
      <c r="K176" s="16">
        <v>9070470.5616804808</v>
      </c>
      <c r="L176" s="15">
        <f t="shared" si="14"/>
        <v>6</v>
      </c>
      <c r="M176" s="16">
        <v>10916870.1418311</v>
      </c>
      <c r="N176" s="16">
        <v>11611355.777062399</v>
      </c>
      <c r="O176" s="16">
        <v>10764753.3169364</v>
      </c>
      <c r="P176" s="16">
        <v>12489469.057864999</v>
      </c>
      <c r="Q176" s="16">
        <v>9368967.1279124301</v>
      </c>
      <c r="R176" s="16">
        <v>12457051.109933199</v>
      </c>
      <c r="S176" s="17">
        <f t="shared" si="15"/>
        <v>10916870.1418311</v>
      </c>
      <c r="T176" s="17">
        <f t="shared" si="16"/>
        <v>12457051.109933199</v>
      </c>
      <c r="U176" s="18">
        <f t="shared" si="17"/>
        <v>1.1410826498888593</v>
      </c>
      <c r="X176" s="20">
        <f t="shared" si="18"/>
        <v>0.76540784523952832</v>
      </c>
      <c r="AA176" s="20">
        <f t="shared" si="19"/>
        <v>0.19040329142185428</v>
      </c>
      <c r="AE176" s="20">
        <f t="shared" si="20"/>
        <v>0.11610709067857579</v>
      </c>
    </row>
    <row r="177" spans="1:31" x14ac:dyDescent="0.2">
      <c r="A177" s="15" t="s">
        <v>4499</v>
      </c>
      <c r="B177" s="15" t="s">
        <v>4500</v>
      </c>
      <c r="C177" t="s">
        <v>4501</v>
      </c>
      <c r="D177" s="15">
        <v>76</v>
      </c>
      <c r="E177" s="15">
        <v>41</v>
      </c>
      <c r="F177" s="16">
        <v>1470293.29018555</v>
      </c>
      <c r="G177" s="16">
        <v>1367724.50485129</v>
      </c>
      <c r="H177" s="16">
        <v>1332939.0377487801</v>
      </c>
      <c r="I177" s="16">
        <v>1746472.62171686</v>
      </c>
      <c r="J177" s="16">
        <v>341123.530777662</v>
      </c>
      <c r="K177" s="16">
        <v>1765715.4888625799</v>
      </c>
      <c r="L177" s="15">
        <f t="shared" si="14"/>
        <v>6</v>
      </c>
      <c r="M177" s="16">
        <v>2614484.2993981298</v>
      </c>
      <c r="N177" s="16">
        <v>2353041.5287785898</v>
      </c>
      <c r="O177" s="16">
        <v>2396791.0660167602</v>
      </c>
      <c r="P177" s="16">
        <v>2421480.4490193399</v>
      </c>
      <c r="Q177" s="16">
        <v>2982209.2110991199</v>
      </c>
      <c r="R177" s="16">
        <v>2424968.7974608</v>
      </c>
      <c r="S177" s="17">
        <f t="shared" si="15"/>
        <v>2396791.0660167602</v>
      </c>
      <c r="T177" s="17">
        <f t="shared" si="16"/>
        <v>2424968.7974608</v>
      </c>
      <c r="U177" s="18">
        <f t="shared" si="17"/>
        <v>1.0117564404522204</v>
      </c>
      <c r="X177" s="20">
        <f t="shared" si="18"/>
        <v>0.48849604732124435</v>
      </c>
      <c r="AA177" s="20">
        <f t="shared" si="19"/>
        <v>1.6862032678111014E-2</v>
      </c>
      <c r="AE177" s="20">
        <f t="shared" si="20"/>
        <v>0.31113894603633885</v>
      </c>
    </row>
    <row r="178" spans="1:31" x14ac:dyDescent="0.2">
      <c r="A178" s="15" t="s">
        <v>8822</v>
      </c>
      <c r="B178" s="15" t="s">
        <v>8823</v>
      </c>
      <c r="C178" t="s">
        <v>8824</v>
      </c>
      <c r="D178" s="15">
        <v>96</v>
      </c>
      <c r="E178" s="15">
        <v>35</v>
      </c>
      <c r="F178" s="16">
        <v>3020466.0576810301</v>
      </c>
      <c r="G178" s="16">
        <v>3363472.7064566901</v>
      </c>
      <c r="H178" s="16">
        <v>3196914.4288225002</v>
      </c>
      <c r="I178" s="16">
        <v>4051068.1246589399</v>
      </c>
      <c r="J178" s="16">
        <v>461069.07723640202</v>
      </c>
      <c r="K178" s="16">
        <v>4083716.7647554702</v>
      </c>
      <c r="L178" s="15">
        <f t="shared" si="14"/>
        <v>6</v>
      </c>
      <c r="M178" s="16">
        <v>5371010.7618565001</v>
      </c>
      <c r="N178" s="16">
        <v>5786538.8322968297</v>
      </c>
      <c r="O178" s="16">
        <v>5748451.8982675001</v>
      </c>
      <c r="P178" s="16">
        <v>5616797.0453861402</v>
      </c>
      <c r="Q178" s="16">
        <v>4030810.9087425298</v>
      </c>
      <c r="R178" s="16">
        <v>5608426.6093054004</v>
      </c>
      <c r="S178" s="17">
        <f t="shared" si="15"/>
        <v>5748451.8982675001</v>
      </c>
      <c r="T178" s="17">
        <f t="shared" si="16"/>
        <v>5608426.6093054004</v>
      </c>
      <c r="U178" s="18">
        <f t="shared" si="17"/>
        <v>0.97564121759385314</v>
      </c>
      <c r="X178" s="20">
        <f t="shared" si="18"/>
        <v>0.36895940398912919</v>
      </c>
      <c r="AA178" s="20">
        <f t="shared" si="19"/>
        <v>-3.5577386402563596E-2</v>
      </c>
      <c r="AE178" s="20">
        <f t="shared" si="20"/>
        <v>0.43302141593689492</v>
      </c>
    </row>
    <row r="179" spans="1:31" x14ac:dyDescent="0.2">
      <c r="A179" s="15" t="s">
        <v>4859</v>
      </c>
      <c r="B179" s="15" t="s">
        <v>4860</v>
      </c>
      <c r="C179" t="s">
        <v>4861</v>
      </c>
      <c r="D179" s="15">
        <v>110</v>
      </c>
      <c r="E179" s="15">
        <v>39</v>
      </c>
      <c r="F179" s="16">
        <v>2629175.6246390902</v>
      </c>
      <c r="G179" s="16">
        <v>2715115.8535827901</v>
      </c>
      <c r="H179" s="16">
        <v>2670086.6441972102</v>
      </c>
      <c r="I179" s="16">
        <v>3001012.6804076298</v>
      </c>
      <c r="J179" s="16">
        <v>453786.522644563</v>
      </c>
      <c r="K179" s="16">
        <v>3015198.5197548699</v>
      </c>
      <c r="L179" s="15">
        <f t="shared" si="14"/>
        <v>6</v>
      </c>
      <c r="M179" s="16">
        <v>4675215.7796433</v>
      </c>
      <c r="N179" s="16">
        <v>4671101.7725167498</v>
      </c>
      <c r="O179" s="16">
        <v>4801149.6648121197</v>
      </c>
      <c r="P179" s="16">
        <v>4160897.4813029198</v>
      </c>
      <c r="Q179" s="16">
        <v>3967144.5256741899</v>
      </c>
      <c r="R179" s="16">
        <v>4140962.8984257001</v>
      </c>
      <c r="S179" s="17">
        <f t="shared" si="15"/>
        <v>4675215.7796433</v>
      </c>
      <c r="T179" s="17">
        <f t="shared" si="16"/>
        <v>4140962.8984257001</v>
      </c>
      <c r="U179" s="18">
        <f t="shared" si="17"/>
        <v>0.88572658324267528</v>
      </c>
      <c r="X179" s="20">
        <f t="shared" si="18"/>
        <v>1.1186232786916232E-3</v>
      </c>
      <c r="AA179" s="20">
        <f t="shared" si="19"/>
        <v>-0.17506667587737929</v>
      </c>
      <c r="AE179" s="20">
        <f t="shared" si="20"/>
        <v>2.9513161471907456</v>
      </c>
    </row>
    <row r="180" spans="1:31" x14ac:dyDescent="0.2">
      <c r="A180" s="15" t="s">
        <v>10135</v>
      </c>
      <c r="B180" s="15" t="s">
        <v>10136</v>
      </c>
      <c r="C180" t="s">
        <v>10137</v>
      </c>
      <c r="D180" s="15">
        <v>135</v>
      </c>
      <c r="E180" s="15">
        <v>38</v>
      </c>
      <c r="F180" s="16">
        <v>2903390.8885858101</v>
      </c>
      <c r="G180" s="16">
        <v>3068875.6565102399</v>
      </c>
      <c r="H180" s="16">
        <v>3001147.63714397</v>
      </c>
      <c r="I180" s="16">
        <v>4254845.5215799399</v>
      </c>
      <c r="J180" s="16">
        <v>478641.45478824002</v>
      </c>
      <c r="K180" s="16">
        <v>4210913.7015707605</v>
      </c>
      <c r="L180" s="15">
        <f t="shared" si="14"/>
        <v>6</v>
      </c>
      <c r="M180" s="16">
        <v>5162826.9977789298</v>
      </c>
      <c r="N180" s="16">
        <v>5279712.2818322498</v>
      </c>
      <c r="O180" s="16">
        <v>5396438.7273498597</v>
      </c>
      <c r="P180" s="16">
        <v>5899333.9580525197</v>
      </c>
      <c r="Q180" s="16">
        <v>4184434.1609307802</v>
      </c>
      <c r="R180" s="16">
        <v>5783114.2103686696</v>
      </c>
      <c r="S180" s="17">
        <f t="shared" si="15"/>
        <v>5279712.2818322498</v>
      </c>
      <c r="T180" s="17">
        <f t="shared" si="16"/>
        <v>5783114.2103686696</v>
      </c>
      <c r="U180" s="18">
        <f t="shared" si="17"/>
        <v>1.0953464699712236</v>
      </c>
      <c r="X180" s="20">
        <f t="shared" si="18"/>
        <v>0.98748479750386919</v>
      </c>
      <c r="AA180" s="20">
        <f t="shared" si="19"/>
        <v>0.13138728210671852</v>
      </c>
      <c r="AE180" s="20">
        <f t="shared" si="20"/>
        <v>5.4695816873277089E-3</v>
      </c>
    </row>
    <row r="181" spans="1:31" x14ac:dyDescent="0.2">
      <c r="A181" s="15" t="s">
        <v>4169</v>
      </c>
      <c r="B181" s="15" t="s">
        <v>4170</v>
      </c>
      <c r="C181" t="s">
        <v>4171</v>
      </c>
      <c r="D181" s="15">
        <v>236</v>
      </c>
      <c r="E181" s="15">
        <v>22</v>
      </c>
      <c r="F181" s="16">
        <v>10022217.9473882</v>
      </c>
      <c r="G181" s="16">
        <v>9585103.4059994109</v>
      </c>
      <c r="H181" s="16">
        <v>9071530.8431023695</v>
      </c>
      <c r="I181" s="16">
        <v>10687841.853050601</v>
      </c>
      <c r="J181" s="16">
        <v>2600842.1772194901</v>
      </c>
      <c r="K181" s="16">
        <v>10966117.033865299</v>
      </c>
      <c r="L181" s="15">
        <f t="shared" si="14"/>
        <v>6</v>
      </c>
      <c r="M181" s="16">
        <v>17821567.739920601</v>
      </c>
      <c r="N181" s="16">
        <v>16490270.0009795</v>
      </c>
      <c r="O181" s="16">
        <v>16311746.7971863</v>
      </c>
      <c r="P181" s="16">
        <v>14818669.2236441</v>
      </c>
      <c r="Q181" s="16">
        <v>22737380.443492301</v>
      </c>
      <c r="R181" s="16">
        <v>15060462.347508101</v>
      </c>
      <c r="S181" s="17">
        <f t="shared" si="15"/>
        <v>16490270.0009795</v>
      </c>
      <c r="T181" s="17">
        <f t="shared" si="16"/>
        <v>15060462.347508101</v>
      </c>
      <c r="U181" s="18">
        <f t="shared" si="17"/>
        <v>0.91329386035604809</v>
      </c>
      <c r="X181" s="20">
        <f t="shared" si="18"/>
        <v>0.81396322402971777</v>
      </c>
      <c r="AA181" s="20">
        <f t="shared" si="19"/>
        <v>-0.13084896012572853</v>
      </c>
      <c r="AE181" s="20">
        <f t="shared" si="20"/>
        <v>8.9395216685447601E-2</v>
      </c>
    </row>
    <row r="182" spans="1:31" x14ac:dyDescent="0.2">
      <c r="A182" s="15" t="s">
        <v>10150</v>
      </c>
      <c r="B182" s="15" t="s">
        <v>10151</v>
      </c>
      <c r="C182" t="s">
        <v>10152</v>
      </c>
      <c r="D182" s="15">
        <v>105</v>
      </c>
      <c r="E182" s="15">
        <v>50</v>
      </c>
      <c r="F182" s="16">
        <v>2758788.7169994498</v>
      </c>
      <c r="G182" s="16">
        <v>2898421.4307751502</v>
      </c>
      <c r="H182" s="16">
        <v>2871140.3244219101</v>
      </c>
      <c r="I182" s="16">
        <v>3991272.4298298499</v>
      </c>
      <c r="J182" s="16">
        <v>418581.073815718</v>
      </c>
      <c r="K182" s="16">
        <v>3908056.4742046501</v>
      </c>
      <c r="L182" s="15">
        <f t="shared" si="14"/>
        <v>6</v>
      </c>
      <c r="M182" s="16">
        <v>4905694.5536638498</v>
      </c>
      <c r="N182" s="16">
        <v>4986461.7986480799</v>
      </c>
      <c r="O182" s="16">
        <v>5162669.3224299196</v>
      </c>
      <c r="P182" s="16">
        <v>5533890.4460133901</v>
      </c>
      <c r="Q182" s="16">
        <v>3659367.4176602401</v>
      </c>
      <c r="R182" s="16">
        <v>5367181.2182865804</v>
      </c>
      <c r="S182" s="17">
        <f t="shared" si="15"/>
        <v>4986461.7986480799</v>
      </c>
      <c r="T182" s="17">
        <f t="shared" si="16"/>
        <v>5367181.2182865804</v>
      </c>
      <c r="U182" s="18">
        <f t="shared" si="17"/>
        <v>1.0763506139246311</v>
      </c>
      <c r="X182" s="20">
        <f t="shared" si="18"/>
        <v>0.7984107373486502</v>
      </c>
      <c r="AA182" s="20">
        <f t="shared" si="19"/>
        <v>0.10614810259361129</v>
      </c>
      <c r="AE182" s="20">
        <f t="shared" si="20"/>
        <v>9.777363111458208E-2</v>
      </c>
    </row>
    <row r="183" spans="1:31" x14ac:dyDescent="0.2">
      <c r="A183" s="15" t="s">
        <v>7599</v>
      </c>
      <c r="B183" s="15" t="s">
        <v>7600</v>
      </c>
      <c r="C183" t="s">
        <v>7601</v>
      </c>
      <c r="D183" s="15">
        <v>102</v>
      </c>
      <c r="E183" s="15">
        <v>36</v>
      </c>
      <c r="F183" s="16">
        <v>1356978.45257782</v>
      </c>
      <c r="G183" s="16">
        <v>1301173.2718702999</v>
      </c>
      <c r="H183" s="16">
        <v>1319268.75533472</v>
      </c>
      <c r="I183" s="16">
        <v>1933270.28161702</v>
      </c>
      <c r="J183" s="16">
        <v>344943.24526089302</v>
      </c>
      <c r="K183" s="16">
        <v>1879778.8713939099</v>
      </c>
      <c r="L183" s="15">
        <f t="shared" si="14"/>
        <v>6</v>
      </c>
      <c r="M183" s="16">
        <v>2412987.1792032402</v>
      </c>
      <c r="N183" s="16">
        <v>2238546.3841495202</v>
      </c>
      <c r="O183" s="16">
        <v>2372210.1888482999</v>
      </c>
      <c r="P183" s="16">
        <v>2680474.9936496201</v>
      </c>
      <c r="Q183" s="16">
        <v>3015602.35665461</v>
      </c>
      <c r="R183" s="16">
        <v>2581619.2574675102</v>
      </c>
      <c r="S183" s="17">
        <f t="shared" si="15"/>
        <v>2372210.1888482999</v>
      </c>
      <c r="T183" s="17">
        <f t="shared" si="16"/>
        <v>2680474.9936496201</v>
      </c>
      <c r="U183" s="18">
        <f t="shared" si="17"/>
        <v>1.1299483520686595</v>
      </c>
      <c r="X183" s="20">
        <f t="shared" si="18"/>
        <v>4.1801719861881519E-2</v>
      </c>
      <c r="AA183" s="20">
        <f t="shared" si="19"/>
        <v>0.17625683112072707</v>
      </c>
      <c r="AE183" s="20">
        <f t="shared" si="20"/>
        <v>1.3788058495369493</v>
      </c>
    </row>
    <row r="184" spans="1:31" x14ac:dyDescent="0.2">
      <c r="A184" s="15" t="s">
        <v>3875</v>
      </c>
      <c r="B184" s="15" t="s">
        <v>3876</v>
      </c>
      <c r="C184" t="s">
        <v>3877</v>
      </c>
      <c r="D184" s="15">
        <v>79</v>
      </c>
      <c r="E184" s="15">
        <v>46</v>
      </c>
      <c r="F184" s="16">
        <v>1557826.41242123</v>
      </c>
      <c r="G184" s="16">
        <v>1443312.2500668101</v>
      </c>
      <c r="H184" s="16">
        <v>1514323.0564914099</v>
      </c>
      <c r="I184" s="16">
        <v>1739256.3941881901</v>
      </c>
      <c r="J184" s="16">
        <v>418550.19110663602</v>
      </c>
      <c r="K184" s="16">
        <v>1826686.6155702299</v>
      </c>
      <c r="L184" s="15">
        <f t="shared" si="14"/>
        <v>6</v>
      </c>
      <c r="M184" s="16">
        <v>2770136.2195219002</v>
      </c>
      <c r="N184" s="16">
        <v>2483083.1438319199</v>
      </c>
      <c r="O184" s="16">
        <v>2722942.2127149501</v>
      </c>
      <c r="P184" s="16">
        <v>2411475.1654213802</v>
      </c>
      <c r="Q184" s="16">
        <v>3659097.4313028702</v>
      </c>
      <c r="R184" s="16">
        <v>2508704.3034042399</v>
      </c>
      <c r="S184" s="17">
        <f t="shared" si="15"/>
        <v>2722942.2127149501</v>
      </c>
      <c r="T184" s="17">
        <f t="shared" si="16"/>
        <v>2508704.3034042399</v>
      </c>
      <c r="U184" s="18">
        <f t="shared" si="17"/>
        <v>0.92132116931813213</v>
      </c>
      <c r="X184" s="20">
        <f t="shared" si="18"/>
        <v>0.64987827315078139</v>
      </c>
      <c r="AA184" s="20">
        <f t="shared" si="19"/>
        <v>-0.11822393247717203</v>
      </c>
      <c r="AE184" s="20">
        <f t="shared" si="20"/>
        <v>0.18716798220272957</v>
      </c>
    </row>
    <row r="185" spans="1:31" x14ac:dyDescent="0.2">
      <c r="A185" s="15" t="s">
        <v>13894</v>
      </c>
      <c r="B185" s="15" t="s">
        <v>13895</v>
      </c>
      <c r="C185" t="s">
        <v>13896</v>
      </c>
      <c r="D185" s="15">
        <v>112</v>
      </c>
      <c r="E185" s="15">
        <v>35</v>
      </c>
      <c r="F185" s="16">
        <v>3467636.9916117899</v>
      </c>
      <c r="G185" s="16">
        <v>4139973.5885984502</v>
      </c>
      <c r="H185" s="16">
        <v>4163668.71368952</v>
      </c>
      <c r="I185" s="16">
        <v>5336917.0655631498</v>
      </c>
      <c r="J185" s="16">
        <v>504052.41920339002</v>
      </c>
      <c r="K185" s="16">
        <v>5363308.4740098296</v>
      </c>
      <c r="L185" s="15">
        <f t="shared" si="14"/>
        <v>6</v>
      </c>
      <c r="M185" s="16">
        <v>6166172.7840960501</v>
      </c>
      <c r="N185" s="16">
        <v>7122435.6567903301</v>
      </c>
      <c r="O185" s="16">
        <v>7486796.9893649202</v>
      </c>
      <c r="P185" s="16">
        <v>7399623.7740014996</v>
      </c>
      <c r="Q185" s="16">
        <v>4406584.8052120898</v>
      </c>
      <c r="R185" s="16">
        <v>7365770.8632373698</v>
      </c>
      <c r="S185" s="17">
        <f t="shared" si="15"/>
        <v>7122435.6567903301</v>
      </c>
      <c r="T185" s="17">
        <f t="shared" si="16"/>
        <v>7365770.8632373698</v>
      </c>
      <c r="U185" s="18">
        <f t="shared" si="17"/>
        <v>1.0341646057855294</v>
      </c>
      <c r="X185" s="20">
        <f t="shared" si="18"/>
        <v>0.64285629062523941</v>
      </c>
      <c r="AA185" s="20">
        <f t="shared" si="19"/>
        <v>4.846583463757731E-2</v>
      </c>
      <c r="AE185" s="20">
        <f t="shared" si="20"/>
        <v>0.19188610198091496</v>
      </c>
    </row>
    <row r="186" spans="1:31" x14ac:dyDescent="0.2">
      <c r="A186" s="15" t="s">
        <v>3872</v>
      </c>
      <c r="B186" s="15" t="s">
        <v>3873</v>
      </c>
      <c r="C186" t="s">
        <v>3874</v>
      </c>
      <c r="D186" s="15">
        <v>107</v>
      </c>
      <c r="E186" s="15">
        <v>29</v>
      </c>
      <c r="F186" s="16">
        <v>2946308.5877549099</v>
      </c>
      <c r="G186" s="16">
        <v>3091139.3767901598</v>
      </c>
      <c r="H186" s="16">
        <v>2848547.84786405</v>
      </c>
      <c r="I186" s="16">
        <v>3609024.81327934</v>
      </c>
      <c r="J186" s="16">
        <v>453041.50660063297</v>
      </c>
      <c r="K186" s="16">
        <v>3541171.2808840801</v>
      </c>
      <c r="L186" s="15">
        <f t="shared" si="14"/>
        <v>6</v>
      </c>
      <c r="M186" s="16">
        <v>5239143.5064598303</v>
      </c>
      <c r="N186" s="16">
        <v>5318014.9211561298</v>
      </c>
      <c r="O186" s="16">
        <v>5122045.2245233003</v>
      </c>
      <c r="P186" s="16">
        <v>5003904.9663375597</v>
      </c>
      <c r="Q186" s="16">
        <v>3960631.3610632401</v>
      </c>
      <c r="R186" s="16">
        <v>4863314.5695175398</v>
      </c>
      <c r="S186" s="17">
        <f t="shared" si="15"/>
        <v>5239143.5064598303</v>
      </c>
      <c r="T186" s="17">
        <f t="shared" si="16"/>
        <v>4863314.5695175398</v>
      </c>
      <c r="U186" s="18">
        <f t="shared" si="17"/>
        <v>0.92826519516426764</v>
      </c>
      <c r="X186" s="20">
        <f t="shared" si="18"/>
        <v>0.13639395004910462</v>
      </c>
      <c r="AA186" s="20">
        <f t="shared" si="19"/>
        <v>-0.10739106853079591</v>
      </c>
      <c r="AE186" s="20">
        <f t="shared" si="20"/>
        <v>0.86520489301209991</v>
      </c>
    </row>
    <row r="187" spans="1:31" x14ac:dyDescent="0.2">
      <c r="A187" s="15" t="s">
        <v>7716</v>
      </c>
      <c r="B187" s="15" t="s">
        <v>7717</v>
      </c>
      <c r="C187" t="s">
        <v>7718</v>
      </c>
      <c r="D187" s="15">
        <v>130</v>
      </c>
      <c r="E187" s="15">
        <v>35</v>
      </c>
      <c r="F187" s="16">
        <v>3664036.4778989302</v>
      </c>
      <c r="G187" s="16">
        <v>3839090.1034925901</v>
      </c>
      <c r="H187" s="16">
        <v>3748657.7008141698</v>
      </c>
      <c r="I187" s="16">
        <v>5120081.0252965996</v>
      </c>
      <c r="J187" s="16">
        <v>631861.57996002701</v>
      </c>
      <c r="K187" s="16">
        <v>5013466.3621047903</v>
      </c>
      <c r="L187" s="15">
        <f t="shared" si="14"/>
        <v>6</v>
      </c>
      <c r="M187" s="16">
        <v>6515411.5222003199</v>
      </c>
      <c r="N187" s="16">
        <v>6604793.8851714898</v>
      </c>
      <c r="O187" s="16">
        <v>6740555.2935420005</v>
      </c>
      <c r="P187" s="16">
        <v>7098981.0810561897</v>
      </c>
      <c r="Q187" s="16">
        <v>5523932.6926544299</v>
      </c>
      <c r="R187" s="16">
        <v>6885310.5564899901</v>
      </c>
      <c r="S187" s="17">
        <f t="shared" si="15"/>
        <v>6604793.8851714898</v>
      </c>
      <c r="T187" s="17">
        <f t="shared" si="16"/>
        <v>6885310.5564899901</v>
      </c>
      <c r="U187" s="18">
        <f t="shared" si="17"/>
        <v>1.0424716768146682</v>
      </c>
      <c r="X187" s="20">
        <f t="shared" si="18"/>
        <v>0.82490965669739746</v>
      </c>
      <c r="AA187" s="20">
        <f t="shared" si="19"/>
        <v>6.0008187243937333E-2</v>
      </c>
      <c r="AE187" s="20">
        <f t="shared" si="20"/>
        <v>8.3593612354609464E-2</v>
      </c>
    </row>
    <row r="188" spans="1:31" x14ac:dyDescent="0.2">
      <c r="A188" s="15" t="s">
        <v>2744</v>
      </c>
      <c r="B188" s="15" t="s">
        <v>2745</v>
      </c>
      <c r="C188" t="s">
        <v>2746</v>
      </c>
      <c r="D188" s="15">
        <v>158</v>
      </c>
      <c r="E188" s="15">
        <v>25</v>
      </c>
      <c r="F188" s="16">
        <v>6218003.2388455803</v>
      </c>
      <c r="G188" s="16">
        <v>5889492.7114138398</v>
      </c>
      <c r="H188" s="16">
        <v>5463043.7310264502</v>
      </c>
      <c r="I188" s="16">
        <v>5969629.6765721496</v>
      </c>
      <c r="J188" s="16">
        <v>1146373.0561874299</v>
      </c>
      <c r="K188" s="16">
        <v>6006618.6209518705</v>
      </c>
      <c r="L188" s="15">
        <f t="shared" si="14"/>
        <v>6</v>
      </c>
      <c r="M188" s="16">
        <v>11056890.4517798</v>
      </c>
      <c r="N188" s="16">
        <v>10132318.96061</v>
      </c>
      <c r="O188" s="16">
        <v>9823235.7496988904</v>
      </c>
      <c r="P188" s="16">
        <v>8276878.4176501203</v>
      </c>
      <c r="Q188" s="16">
        <v>10021953.864408899</v>
      </c>
      <c r="R188" s="16">
        <v>8249269.39018822</v>
      </c>
      <c r="S188" s="17">
        <f t="shared" si="15"/>
        <v>10132318.96061</v>
      </c>
      <c r="T188" s="17">
        <f t="shared" si="16"/>
        <v>8276878.4176501203</v>
      </c>
      <c r="U188" s="18">
        <f t="shared" si="17"/>
        <v>0.81687898395490544</v>
      </c>
      <c r="X188" s="20">
        <f t="shared" si="18"/>
        <v>9.8495803145270705E-2</v>
      </c>
      <c r="AA188" s="20">
        <f t="shared" si="19"/>
        <v>-0.29180572787466175</v>
      </c>
      <c r="AE188" s="20">
        <f t="shared" si="20"/>
        <v>1.006582274169203</v>
      </c>
    </row>
    <row r="189" spans="1:31" x14ac:dyDescent="0.2">
      <c r="A189" s="15" t="s">
        <v>6896</v>
      </c>
      <c r="B189" s="15" t="s">
        <v>6897</v>
      </c>
      <c r="C189" t="s">
        <v>6898</v>
      </c>
      <c r="D189" s="15">
        <v>138</v>
      </c>
      <c r="E189" s="15">
        <v>28</v>
      </c>
      <c r="F189" s="16">
        <v>7828386.4760507997</v>
      </c>
      <c r="G189" s="16">
        <v>8106675.4891322302</v>
      </c>
      <c r="H189" s="16">
        <v>7159249.7911632201</v>
      </c>
      <c r="I189" s="16">
        <v>9341995.8206247501</v>
      </c>
      <c r="J189" s="16">
        <v>972001.37323062797</v>
      </c>
      <c r="K189" s="16">
        <v>9547452.4841968399</v>
      </c>
      <c r="L189" s="15">
        <f t="shared" si="14"/>
        <v>6</v>
      </c>
      <c r="M189" s="16">
        <v>13920483.5306515</v>
      </c>
      <c r="N189" s="16">
        <v>13946773.651126301</v>
      </c>
      <c r="O189" s="16">
        <v>12873226.3463623</v>
      </c>
      <c r="P189" s="16">
        <v>12952656.659584699</v>
      </c>
      <c r="Q189" s="16">
        <v>8497541.7610188201</v>
      </c>
      <c r="R189" s="16">
        <v>13112120.562713601</v>
      </c>
      <c r="S189" s="17">
        <f t="shared" si="15"/>
        <v>13920483.5306515</v>
      </c>
      <c r="T189" s="17">
        <f t="shared" si="16"/>
        <v>12952656.659584699</v>
      </c>
      <c r="U189" s="18">
        <f t="shared" si="17"/>
        <v>0.93047462259944169</v>
      </c>
      <c r="X189" s="20">
        <f t="shared" si="18"/>
        <v>0.25549339288543377</v>
      </c>
      <c r="AA189" s="20">
        <f t="shared" si="19"/>
        <v>-0.10396129156607388</v>
      </c>
      <c r="AE189" s="20">
        <f t="shared" si="20"/>
        <v>0.59262032633357054</v>
      </c>
    </row>
    <row r="190" spans="1:31" x14ac:dyDescent="0.2">
      <c r="A190" s="15" t="s">
        <v>14473</v>
      </c>
      <c r="B190" s="15" t="s">
        <v>14474</v>
      </c>
      <c r="C190" t="s">
        <v>14475</v>
      </c>
      <c r="D190" s="15">
        <v>93</v>
      </c>
      <c r="E190" s="15">
        <v>1</v>
      </c>
      <c r="F190" s="16">
        <v>182333.50361085901</v>
      </c>
      <c r="G190" s="16">
        <v>189405.971294752</v>
      </c>
      <c r="H190" s="16">
        <v>203837.56902059601</v>
      </c>
      <c r="I190" s="16">
        <v>237832.39183300699</v>
      </c>
      <c r="J190" s="16">
        <v>41246.579806925103</v>
      </c>
      <c r="K190" s="16">
        <v>269230.86162682303</v>
      </c>
      <c r="L190" s="15">
        <f t="shared" si="14"/>
        <v>6</v>
      </c>
      <c r="M190" s="16">
        <v>324226.52380103001</v>
      </c>
      <c r="N190" s="16">
        <v>325855.18112337799</v>
      </c>
      <c r="O190" s="16">
        <v>366525.43778166198</v>
      </c>
      <c r="P190" s="16">
        <v>329754.08821524598</v>
      </c>
      <c r="Q190" s="16">
        <v>360590.57534415601</v>
      </c>
      <c r="R190" s="16">
        <v>369751.77647622902</v>
      </c>
      <c r="S190" s="17">
        <f t="shared" si="15"/>
        <v>325855.18112337799</v>
      </c>
      <c r="T190" s="17">
        <f t="shared" si="16"/>
        <v>360590.57534415601</v>
      </c>
      <c r="U190" s="18">
        <f t="shared" si="17"/>
        <v>1.106597642857875</v>
      </c>
      <c r="X190" s="20">
        <f t="shared" si="18"/>
        <v>0.47439011658339347</v>
      </c>
      <c r="AA190" s="20">
        <f t="shared" si="19"/>
        <v>0.14613075583998961</v>
      </c>
      <c r="AE190" s="20">
        <f t="shared" si="20"/>
        <v>0.32386436761598431</v>
      </c>
    </row>
    <row r="191" spans="1:31" x14ac:dyDescent="0.2">
      <c r="A191" s="15" t="s">
        <v>6178</v>
      </c>
      <c r="B191" s="15" t="s">
        <v>6179</v>
      </c>
      <c r="C191" t="s">
        <v>6180</v>
      </c>
      <c r="D191" s="15">
        <v>205</v>
      </c>
      <c r="E191" s="15">
        <v>21</v>
      </c>
      <c r="F191" s="16">
        <v>8717746.0981699098</v>
      </c>
      <c r="G191" s="16">
        <v>8859399.8967726491</v>
      </c>
      <c r="H191" s="16">
        <v>8215973.0082601504</v>
      </c>
      <c r="I191" s="16">
        <v>10954529.9489867</v>
      </c>
      <c r="J191" s="16">
        <v>2579387.57850951</v>
      </c>
      <c r="K191" s="16">
        <v>11168968.1870094</v>
      </c>
      <c r="L191" s="15">
        <f t="shared" si="14"/>
        <v>6</v>
      </c>
      <c r="M191" s="16">
        <v>15501948.116030701</v>
      </c>
      <c r="N191" s="16">
        <v>15241765.284763601</v>
      </c>
      <c r="O191" s="16">
        <v>14773346.827692</v>
      </c>
      <c r="P191" s="16">
        <v>15188431.6821364</v>
      </c>
      <c r="Q191" s="16">
        <v>22549817.592734199</v>
      </c>
      <c r="R191" s="16">
        <v>15339050.670488801</v>
      </c>
      <c r="S191" s="17">
        <f t="shared" si="15"/>
        <v>15241765.284763601</v>
      </c>
      <c r="T191" s="17">
        <f t="shared" si="16"/>
        <v>15339050.670488801</v>
      </c>
      <c r="U191" s="18">
        <f t="shared" si="17"/>
        <v>1.0063828161572892</v>
      </c>
      <c r="X191" s="20">
        <f t="shared" si="18"/>
        <v>0.35976251427806272</v>
      </c>
      <c r="AA191" s="20">
        <f t="shared" si="19"/>
        <v>9.1791937285750323E-3</v>
      </c>
      <c r="AE191" s="20">
        <f t="shared" si="20"/>
        <v>0.4439840902686864</v>
      </c>
    </row>
    <row r="192" spans="1:31" x14ac:dyDescent="0.2">
      <c r="A192" s="15" t="s">
        <v>14791</v>
      </c>
      <c r="B192" s="15" t="s">
        <v>14792</v>
      </c>
      <c r="C192" t="s">
        <v>14793</v>
      </c>
      <c r="D192" s="15">
        <v>114</v>
      </c>
      <c r="E192" s="15">
        <v>28</v>
      </c>
      <c r="F192" s="16">
        <v>2998057.8668430801</v>
      </c>
      <c r="G192" s="16">
        <v>3321629.9501505001</v>
      </c>
      <c r="H192" s="16">
        <v>3209221.3257866302</v>
      </c>
      <c r="I192" s="16">
        <v>4301699.0559853697</v>
      </c>
      <c r="J192" s="16">
        <v>483756.82612933498</v>
      </c>
      <c r="K192" s="16">
        <v>4273564.3231172301</v>
      </c>
      <c r="L192" s="15">
        <f t="shared" si="14"/>
        <v>6</v>
      </c>
      <c r="M192" s="16">
        <v>5331164.3832361102</v>
      </c>
      <c r="N192" s="16">
        <v>5714552.3007125799</v>
      </c>
      <c r="O192" s="16">
        <v>5770581.2379136998</v>
      </c>
      <c r="P192" s="16">
        <v>5964296.2804613803</v>
      </c>
      <c r="Q192" s="16">
        <v>4229154.3463041801</v>
      </c>
      <c r="R192" s="16">
        <v>5869156.2728356998</v>
      </c>
      <c r="S192" s="17">
        <f t="shared" si="15"/>
        <v>5714552.3007125799</v>
      </c>
      <c r="T192" s="17">
        <f t="shared" si="16"/>
        <v>5869156.2728356998</v>
      </c>
      <c r="U192" s="18">
        <f t="shared" si="17"/>
        <v>1.0270544329612386</v>
      </c>
      <c r="X192" s="20">
        <f t="shared" si="18"/>
        <v>0.68717369317630483</v>
      </c>
      <c r="AA192" s="20">
        <f t="shared" si="19"/>
        <v>3.8512645222017472E-2</v>
      </c>
      <c r="AE192" s="20">
        <f t="shared" si="20"/>
        <v>0.16293347479825221</v>
      </c>
    </row>
    <row r="193" spans="1:31" x14ac:dyDescent="0.2">
      <c r="A193" s="15" t="s">
        <v>15437</v>
      </c>
      <c r="B193" s="15" t="s">
        <v>15438</v>
      </c>
      <c r="C193" t="s">
        <v>15439</v>
      </c>
      <c r="D193" s="15">
        <v>93</v>
      </c>
      <c r="E193" s="15">
        <v>42</v>
      </c>
      <c r="F193" s="16">
        <v>1857390.1521534999</v>
      </c>
      <c r="G193" s="16">
        <v>1962588.6507421001</v>
      </c>
      <c r="H193" s="16">
        <v>1859774.4951571501</v>
      </c>
      <c r="I193" s="16">
        <v>2899997.7502867202</v>
      </c>
      <c r="J193" s="16">
        <v>395656.04455531703</v>
      </c>
      <c r="K193" s="16">
        <v>2894818.4778346899</v>
      </c>
      <c r="L193" s="15">
        <f t="shared" si="14"/>
        <v>6</v>
      </c>
      <c r="M193" s="16">
        <v>3302822.2485115002</v>
      </c>
      <c r="N193" s="16">
        <v>3376449.4112122599</v>
      </c>
      <c r="O193" s="16">
        <v>3344107.0960955601</v>
      </c>
      <c r="P193" s="16">
        <v>4020840.5028508999</v>
      </c>
      <c r="Q193" s="16">
        <v>3458949.6004864099</v>
      </c>
      <c r="R193" s="16">
        <v>3975637.3704260001</v>
      </c>
      <c r="S193" s="17">
        <f t="shared" si="15"/>
        <v>3344107.0960955601</v>
      </c>
      <c r="T193" s="17">
        <f t="shared" si="16"/>
        <v>3975637.3704260001</v>
      </c>
      <c r="U193" s="18">
        <f t="shared" si="17"/>
        <v>1.1888486989749187</v>
      </c>
      <c r="X193" s="20">
        <f t="shared" si="18"/>
        <v>5.817681389368877E-2</v>
      </c>
      <c r="AA193" s="20">
        <f t="shared" si="19"/>
        <v>0.24956511951758106</v>
      </c>
      <c r="AE193" s="20">
        <f t="shared" si="20"/>
        <v>1.2352500669713773</v>
      </c>
    </row>
    <row r="194" spans="1:31" x14ac:dyDescent="0.2">
      <c r="A194" s="15" t="s">
        <v>11851</v>
      </c>
      <c r="B194" s="15" t="s">
        <v>11852</v>
      </c>
      <c r="C194" t="s">
        <v>11853</v>
      </c>
      <c r="D194" s="15">
        <v>79</v>
      </c>
      <c r="E194" s="15">
        <v>33</v>
      </c>
      <c r="F194" s="16">
        <v>2859469.7676232299</v>
      </c>
      <c r="G194" s="16">
        <v>2913047.6125697298</v>
      </c>
      <c r="H194" s="16">
        <v>2848089.7490124302</v>
      </c>
      <c r="I194" s="16">
        <v>4031936.2121312902</v>
      </c>
      <c r="J194" s="16">
        <v>804815.78420297999</v>
      </c>
      <c r="K194" s="16">
        <v>3875040.6598428302</v>
      </c>
      <c r="L194" s="15">
        <f t="shared" ref="L194:L257" si="21">COUNTIF(F194:K194,"&gt;0")</f>
        <v>6</v>
      </c>
      <c r="M194" s="16">
        <v>5084726.1984791197</v>
      </c>
      <c r="N194" s="16">
        <v>5011624.7704659002</v>
      </c>
      <c r="O194" s="16">
        <v>5121221.5055055302</v>
      </c>
      <c r="P194" s="16">
        <v>5590270.6907430897</v>
      </c>
      <c r="Q194" s="16">
        <v>7035952.75124087</v>
      </c>
      <c r="R194" s="16">
        <v>5321838.5115168998</v>
      </c>
      <c r="S194" s="17">
        <f t="shared" ref="S194:S257" si="22">MEDIAN(M194:O194)</f>
        <v>5084726.1984791197</v>
      </c>
      <c r="T194" s="17">
        <f t="shared" ref="T194:T257" si="23">MEDIAN(P194:R194)</f>
        <v>5590270.6907430897</v>
      </c>
      <c r="U194" s="18">
        <f t="shared" ref="U194:U257" si="24">T194/S194</f>
        <v>1.0994241326927656</v>
      </c>
      <c r="X194" s="20">
        <f t="shared" ref="X194:X257" si="25">_xlfn.T.TEST(P194:R194,M194:O194,2,2)</f>
        <v>0.16306318603790451</v>
      </c>
      <c r="AA194" s="20">
        <f t="shared" ref="AA194:AA257" si="26">LOG(U194,2)</f>
        <v>0.13674805242906274</v>
      </c>
      <c r="AE194" s="20">
        <f t="shared" si="20"/>
        <v>0.7876440763921958</v>
      </c>
    </row>
    <row r="195" spans="1:31" x14ac:dyDescent="0.2">
      <c r="A195" s="15" t="s">
        <v>11452</v>
      </c>
      <c r="B195" s="15" t="s">
        <v>11453</v>
      </c>
      <c r="C195" t="s">
        <v>11454</v>
      </c>
      <c r="D195" s="15">
        <v>125</v>
      </c>
      <c r="E195" s="15">
        <v>32</v>
      </c>
      <c r="F195" s="16">
        <v>4711334.54546203</v>
      </c>
      <c r="G195" s="16">
        <v>4645338.1537229596</v>
      </c>
      <c r="H195" s="16">
        <v>4397851.5834790897</v>
      </c>
      <c r="I195" s="16">
        <v>5546786.0133384103</v>
      </c>
      <c r="J195" s="16">
        <v>933879.24144940602</v>
      </c>
      <c r="K195" s="16">
        <v>6012044.8076069104</v>
      </c>
      <c r="L195" s="15">
        <f t="shared" si="21"/>
        <v>6</v>
      </c>
      <c r="M195" s="16">
        <v>8377723.1934235301</v>
      </c>
      <c r="N195" s="16">
        <v>7991867.91796079</v>
      </c>
      <c r="O195" s="16">
        <v>7907887.0724296104</v>
      </c>
      <c r="P195" s="16">
        <v>7690606.6085302699</v>
      </c>
      <c r="Q195" s="16">
        <v>8164266.0931529403</v>
      </c>
      <c r="R195" s="16">
        <v>8256721.5156357503</v>
      </c>
      <c r="S195" s="17">
        <f t="shared" si="22"/>
        <v>7991867.91796079</v>
      </c>
      <c r="T195" s="17">
        <f t="shared" si="23"/>
        <v>8164266.0931529403</v>
      </c>
      <c r="U195" s="18">
        <f t="shared" si="24"/>
        <v>1.0215716997530333</v>
      </c>
      <c r="X195" s="20">
        <f t="shared" si="25"/>
        <v>0.81977356062415208</v>
      </c>
      <c r="AA195" s="20">
        <f t="shared" si="26"/>
        <v>3.0790464225827069E-2</v>
      </c>
      <c r="AE195" s="20">
        <f t="shared" ref="AE195:AE258" si="27">-LOG10(X195)</f>
        <v>8.6306092679922508E-2</v>
      </c>
    </row>
    <row r="196" spans="1:31" x14ac:dyDescent="0.2">
      <c r="A196" s="15" t="s">
        <v>4943</v>
      </c>
      <c r="B196" s="15" t="s">
        <v>4944</v>
      </c>
      <c r="C196" t="s">
        <v>4945</v>
      </c>
      <c r="D196" s="15">
        <v>95</v>
      </c>
      <c r="E196" s="15">
        <v>30</v>
      </c>
      <c r="F196" s="16">
        <v>2127324.7092333501</v>
      </c>
      <c r="G196" s="16">
        <v>2165220.0231864802</v>
      </c>
      <c r="H196" s="16">
        <v>2048900.01417127</v>
      </c>
      <c r="I196" s="16">
        <v>2869011.2198192002</v>
      </c>
      <c r="J196" s="16">
        <v>402419.64717200602</v>
      </c>
      <c r="K196" s="16">
        <v>2943036.4948566798</v>
      </c>
      <c r="L196" s="15">
        <f t="shared" si="21"/>
        <v>6</v>
      </c>
      <c r="M196" s="16">
        <v>3782821.48816062</v>
      </c>
      <c r="N196" s="16">
        <v>3725057.6526408801</v>
      </c>
      <c r="O196" s="16">
        <v>3684178.42831073</v>
      </c>
      <c r="P196" s="16">
        <v>3977877.7465058998</v>
      </c>
      <c r="Q196" s="16">
        <v>3518079.1421445999</v>
      </c>
      <c r="R196" s="16">
        <v>4041858.22395042</v>
      </c>
      <c r="S196" s="17">
        <f t="shared" si="22"/>
        <v>3725057.6526408801</v>
      </c>
      <c r="T196" s="17">
        <f t="shared" si="23"/>
        <v>3977877.7465058998</v>
      </c>
      <c r="U196" s="18">
        <f t="shared" si="24"/>
        <v>1.0678701156976143</v>
      </c>
      <c r="X196" s="20">
        <f t="shared" si="25"/>
        <v>0.52906819989707021</v>
      </c>
      <c r="AA196" s="20">
        <f t="shared" si="26"/>
        <v>9.4736183697622156E-2</v>
      </c>
      <c r="AE196" s="20">
        <f t="shared" si="27"/>
        <v>0.2764883413299114</v>
      </c>
    </row>
    <row r="197" spans="1:31" x14ac:dyDescent="0.2">
      <c r="A197" s="15" t="s">
        <v>11461</v>
      </c>
      <c r="B197" s="15" t="s">
        <v>11462</v>
      </c>
      <c r="C197" t="s">
        <v>11463</v>
      </c>
      <c r="D197" s="15">
        <v>121</v>
      </c>
      <c r="E197" s="15">
        <v>30</v>
      </c>
      <c r="F197" s="16">
        <v>4004617.2403312</v>
      </c>
      <c r="G197" s="16">
        <v>3862624.5773901301</v>
      </c>
      <c r="H197" s="16">
        <v>3666813.9952387</v>
      </c>
      <c r="I197" s="16">
        <v>5037494.7972090896</v>
      </c>
      <c r="J197" s="16">
        <v>990780.48233602697</v>
      </c>
      <c r="K197" s="16">
        <v>5354236.8185365302</v>
      </c>
      <c r="L197" s="15">
        <f t="shared" si="21"/>
        <v>6</v>
      </c>
      <c r="M197" s="16">
        <v>7121034.2656352902</v>
      </c>
      <c r="N197" s="16">
        <v>6645282.7367219497</v>
      </c>
      <c r="O197" s="16">
        <v>6593390.0768459104</v>
      </c>
      <c r="P197" s="16">
        <v>6984475.4574435102</v>
      </c>
      <c r="Q197" s="16">
        <v>8661714.6400421001</v>
      </c>
      <c r="R197" s="16">
        <v>7353312.1848133402</v>
      </c>
      <c r="S197" s="17">
        <f t="shared" si="22"/>
        <v>6645282.7367219497</v>
      </c>
      <c r="T197" s="17">
        <f t="shared" si="23"/>
        <v>7353312.1848133402</v>
      </c>
      <c r="U197" s="18">
        <f t="shared" si="24"/>
        <v>1.1065461736005313</v>
      </c>
      <c r="X197" s="20">
        <f t="shared" si="25"/>
        <v>0.17591211434543547</v>
      </c>
      <c r="AA197" s="20">
        <f t="shared" si="26"/>
        <v>0.14606365270661967</v>
      </c>
      <c r="AE197" s="20">
        <f t="shared" si="27"/>
        <v>0.75470425143388642</v>
      </c>
    </row>
    <row r="198" spans="1:31" x14ac:dyDescent="0.2">
      <c r="A198" s="15" t="s">
        <v>8993</v>
      </c>
      <c r="B198" s="15" t="s">
        <v>8994</v>
      </c>
      <c r="C198" t="s">
        <v>8995</v>
      </c>
      <c r="D198" s="15">
        <v>114</v>
      </c>
      <c r="E198" s="15">
        <v>22</v>
      </c>
      <c r="F198" s="16">
        <v>2713921.2085947101</v>
      </c>
      <c r="G198" s="16">
        <v>2693196.0306816599</v>
      </c>
      <c r="H198" s="16">
        <v>2571988.27195897</v>
      </c>
      <c r="I198" s="16">
        <v>3145101.1638596999</v>
      </c>
      <c r="J198" s="16">
        <v>630708.16656567098</v>
      </c>
      <c r="K198" s="16">
        <v>3369665.4208482099</v>
      </c>
      <c r="L198" s="15">
        <f t="shared" si="21"/>
        <v>6</v>
      </c>
      <c r="M198" s="16">
        <v>4825910.8825688697</v>
      </c>
      <c r="N198" s="16">
        <v>4633390.7763279201</v>
      </c>
      <c r="O198" s="16">
        <v>4624756.5249064099</v>
      </c>
      <c r="P198" s="16">
        <v>4360675.84671757</v>
      </c>
      <c r="Q198" s="16">
        <v>5513849.1899391096</v>
      </c>
      <c r="R198" s="16">
        <v>4627774.7207752299</v>
      </c>
      <c r="S198" s="17">
        <f t="shared" si="22"/>
        <v>4633390.7763279201</v>
      </c>
      <c r="T198" s="17">
        <f t="shared" si="23"/>
        <v>4627774.7207752299</v>
      </c>
      <c r="U198" s="18">
        <f t="shared" si="24"/>
        <v>0.99878791670640366</v>
      </c>
      <c r="X198" s="20">
        <f t="shared" si="25"/>
        <v>0.71428899510883492</v>
      </c>
      <c r="AA198" s="20">
        <f t="shared" si="26"/>
        <v>-1.749727178703605E-3</v>
      </c>
      <c r="AE198" s="20">
        <f t="shared" si="27"/>
        <v>0.14612604090209083</v>
      </c>
    </row>
    <row r="199" spans="1:31" x14ac:dyDescent="0.2">
      <c r="A199" s="15" t="s">
        <v>7641</v>
      </c>
      <c r="B199" s="15" t="s">
        <v>7642</v>
      </c>
      <c r="C199" t="s">
        <v>7643</v>
      </c>
      <c r="D199" s="15">
        <v>78</v>
      </c>
      <c r="E199" s="15">
        <v>41</v>
      </c>
      <c r="F199" s="16">
        <v>1729018.9552114599</v>
      </c>
      <c r="G199" s="16">
        <v>1838294.92718725</v>
      </c>
      <c r="H199" s="16">
        <v>1659540.1076571699</v>
      </c>
      <c r="I199" s="16">
        <v>2010017.7863412499</v>
      </c>
      <c r="J199" s="16">
        <v>385487.902478737</v>
      </c>
      <c r="K199" s="16">
        <v>2025536.3193147499</v>
      </c>
      <c r="L199" s="15">
        <f t="shared" si="21"/>
        <v>6</v>
      </c>
      <c r="M199" s="16">
        <v>3074551.82033213</v>
      </c>
      <c r="N199" s="16">
        <v>3162613.7357866201</v>
      </c>
      <c r="O199" s="16">
        <v>2984060.6292445101</v>
      </c>
      <c r="P199" s="16">
        <v>2786885.2401601202</v>
      </c>
      <c r="Q199" s="16">
        <v>3370056.50392573</v>
      </c>
      <c r="R199" s="16">
        <v>2781797.1827533399</v>
      </c>
      <c r="S199" s="17">
        <f t="shared" si="22"/>
        <v>3074551.82033213</v>
      </c>
      <c r="T199" s="17">
        <f t="shared" si="23"/>
        <v>2786885.2401601202</v>
      </c>
      <c r="U199" s="18">
        <f t="shared" si="24"/>
        <v>0.90643625575940545</v>
      </c>
      <c r="X199" s="20">
        <f t="shared" si="25"/>
        <v>0.66526006022945827</v>
      </c>
      <c r="AA199" s="20">
        <f t="shared" si="26"/>
        <v>-0.14172252746435668</v>
      </c>
      <c r="AE199" s="20">
        <f t="shared" si="27"/>
        <v>0.17700854921685177</v>
      </c>
    </row>
    <row r="200" spans="1:31" x14ac:dyDescent="0.2">
      <c r="A200" s="15" t="s">
        <v>5731</v>
      </c>
      <c r="B200" s="15" t="s">
        <v>5732</v>
      </c>
      <c r="C200" t="s">
        <v>5733</v>
      </c>
      <c r="D200" s="15">
        <v>84</v>
      </c>
      <c r="E200" s="15">
        <v>38</v>
      </c>
      <c r="F200" s="16">
        <v>1637880.83932693</v>
      </c>
      <c r="G200" s="16">
        <v>1717434.0863939601</v>
      </c>
      <c r="H200" s="16">
        <v>1657428.5454075099</v>
      </c>
      <c r="I200" s="16">
        <v>2433973.1536674602</v>
      </c>
      <c r="J200" s="16">
        <v>405748.889759271</v>
      </c>
      <c r="K200" s="16">
        <v>2333613.9333848101</v>
      </c>
      <c r="L200" s="15">
        <f t="shared" si="21"/>
        <v>6</v>
      </c>
      <c r="M200" s="16">
        <v>2912489.4789969898</v>
      </c>
      <c r="N200" s="16">
        <v>2954684.0126728001</v>
      </c>
      <c r="O200" s="16">
        <v>2980263.7762812502</v>
      </c>
      <c r="P200" s="16">
        <v>3374698.42455921</v>
      </c>
      <c r="Q200" s="16">
        <v>3547184.4281009501</v>
      </c>
      <c r="R200" s="16">
        <v>3204899.6621892098</v>
      </c>
      <c r="S200" s="17">
        <f t="shared" si="22"/>
        <v>2954684.0126728001</v>
      </c>
      <c r="T200" s="17">
        <f t="shared" si="23"/>
        <v>3374698.42455921</v>
      </c>
      <c r="U200" s="18">
        <f t="shared" si="24"/>
        <v>1.1421520575753432</v>
      </c>
      <c r="X200" s="20">
        <f t="shared" si="25"/>
        <v>1.3348183495535831E-2</v>
      </c>
      <c r="AA200" s="20">
        <f t="shared" si="26"/>
        <v>0.19175473310566726</v>
      </c>
      <c r="AE200" s="20">
        <f t="shared" si="27"/>
        <v>1.8745778317931729</v>
      </c>
    </row>
    <row r="201" spans="1:31" x14ac:dyDescent="0.2">
      <c r="A201" s="15" t="s">
        <v>3713</v>
      </c>
      <c r="B201" s="15" t="s">
        <v>3714</v>
      </c>
      <c r="C201" t="s">
        <v>3715</v>
      </c>
      <c r="D201" s="15">
        <v>170</v>
      </c>
      <c r="E201" s="15">
        <v>28</v>
      </c>
      <c r="F201" s="16">
        <v>6119498.5954070101</v>
      </c>
      <c r="G201" s="16">
        <v>6617686.7009875402</v>
      </c>
      <c r="H201" s="16">
        <v>6244747.7901939396</v>
      </c>
      <c r="I201" s="16">
        <v>8034214.05830127</v>
      </c>
      <c r="J201" s="16">
        <v>1038503.0690286499</v>
      </c>
      <c r="K201" s="16">
        <v>7778191.8175172498</v>
      </c>
      <c r="L201" s="15">
        <f t="shared" si="21"/>
        <v>6</v>
      </c>
      <c r="M201" s="16">
        <v>10881728.9072042</v>
      </c>
      <c r="N201" s="16">
        <v>11385108.314311201</v>
      </c>
      <c r="O201" s="16">
        <v>11228837.395552101</v>
      </c>
      <c r="P201" s="16">
        <v>11139420.122308001</v>
      </c>
      <c r="Q201" s="16">
        <v>9078920.5046969801</v>
      </c>
      <c r="R201" s="16">
        <v>10682282.948253701</v>
      </c>
      <c r="S201" s="17">
        <f t="shared" si="22"/>
        <v>11228837.395552101</v>
      </c>
      <c r="T201" s="17">
        <f t="shared" si="23"/>
        <v>10682282.948253701</v>
      </c>
      <c r="U201" s="18">
        <f t="shared" si="24"/>
        <v>0.95132582047052372</v>
      </c>
      <c r="X201" s="20">
        <f t="shared" si="25"/>
        <v>0.24924809804508355</v>
      </c>
      <c r="AA201" s="20">
        <f t="shared" si="26"/>
        <v>-7.1988559193446613E-2</v>
      </c>
      <c r="AE201" s="20">
        <f t="shared" si="27"/>
        <v>0.60336814700497898</v>
      </c>
    </row>
    <row r="202" spans="1:31" x14ac:dyDescent="0.2">
      <c r="A202" s="15" t="s">
        <v>4427</v>
      </c>
      <c r="B202" s="15" t="s">
        <v>4428</v>
      </c>
      <c r="C202" t="s">
        <v>4429</v>
      </c>
      <c r="D202" s="15">
        <v>85</v>
      </c>
      <c r="E202" s="15">
        <v>33</v>
      </c>
      <c r="F202" s="16">
        <v>1511372.9961435599</v>
      </c>
      <c r="G202" s="16">
        <v>1617162.34174034</v>
      </c>
      <c r="H202" s="16">
        <v>1561097.77717667</v>
      </c>
      <c r="I202" s="16">
        <v>1974666.1547514801</v>
      </c>
      <c r="J202" s="16">
        <v>187974.82084554399</v>
      </c>
      <c r="K202" s="16">
        <v>1836946.22842553</v>
      </c>
      <c r="L202" s="15">
        <f t="shared" si="21"/>
        <v>6</v>
      </c>
      <c r="M202" s="16">
        <v>2687532.47758681</v>
      </c>
      <c r="N202" s="16">
        <v>2782175.89536103</v>
      </c>
      <c r="O202" s="16">
        <v>2807049.0094092698</v>
      </c>
      <c r="P202" s="16">
        <v>2737870.2807092201</v>
      </c>
      <c r="Q202" s="16">
        <v>1643335.0138653</v>
      </c>
      <c r="R202" s="16">
        <v>2522794.47886289</v>
      </c>
      <c r="S202" s="17">
        <f t="shared" si="22"/>
        <v>2782175.89536103</v>
      </c>
      <c r="T202" s="17">
        <f t="shared" si="23"/>
        <v>2522794.47886289</v>
      </c>
      <c r="U202" s="18">
        <f t="shared" si="24"/>
        <v>0.90677030272218595</v>
      </c>
      <c r="X202" s="20">
        <f t="shared" si="25"/>
        <v>0.24580892737766202</v>
      </c>
      <c r="AA202" s="20">
        <f t="shared" si="26"/>
        <v>-0.14119095217325103</v>
      </c>
      <c r="AE202" s="20">
        <f t="shared" si="27"/>
        <v>0.60940234829883044</v>
      </c>
    </row>
    <row r="203" spans="1:31" x14ac:dyDescent="0.2">
      <c r="A203" s="15" t="s">
        <v>959</v>
      </c>
      <c r="B203" s="15" t="s">
        <v>960</v>
      </c>
      <c r="C203" t="s">
        <v>961</v>
      </c>
      <c r="D203" s="15">
        <v>112</v>
      </c>
      <c r="E203" s="15">
        <v>19</v>
      </c>
      <c r="F203" s="16">
        <v>3405799.9795527002</v>
      </c>
      <c r="G203" s="16">
        <v>3396633.8607499301</v>
      </c>
      <c r="H203" s="16">
        <v>3292374.20525584</v>
      </c>
      <c r="I203" s="16">
        <v>3489226.9137339601</v>
      </c>
      <c r="J203" s="16">
        <v>767920.84740010905</v>
      </c>
      <c r="K203" s="16">
        <v>3372074.75893002</v>
      </c>
      <c r="L203" s="15">
        <f t="shared" si="21"/>
        <v>6</v>
      </c>
      <c r="M203" s="16">
        <v>6056213.8403741503</v>
      </c>
      <c r="N203" s="16">
        <v>5843589.4831534</v>
      </c>
      <c r="O203" s="16">
        <v>5920100.5129752001</v>
      </c>
      <c r="P203" s="16">
        <v>4837805.4420876196</v>
      </c>
      <c r="Q203" s="16">
        <v>6713405.6079065697</v>
      </c>
      <c r="R203" s="16">
        <v>4631083.6172015099</v>
      </c>
      <c r="S203" s="17">
        <f t="shared" si="22"/>
        <v>5920100.5129752001</v>
      </c>
      <c r="T203" s="17">
        <f t="shared" si="23"/>
        <v>4837805.4420876196</v>
      </c>
      <c r="U203" s="18">
        <f t="shared" si="24"/>
        <v>0.81718299064086952</v>
      </c>
      <c r="X203" s="20">
        <f t="shared" si="25"/>
        <v>0.45799345743158582</v>
      </c>
      <c r="AA203" s="20">
        <f t="shared" si="26"/>
        <v>-0.29126891966283591</v>
      </c>
      <c r="AE203" s="20">
        <f t="shared" si="27"/>
        <v>0.339140725973543</v>
      </c>
    </row>
    <row r="204" spans="1:31" x14ac:dyDescent="0.2">
      <c r="A204" s="15" t="s">
        <v>9302</v>
      </c>
      <c r="B204" s="15" t="s">
        <v>9303</v>
      </c>
      <c r="C204" t="s">
        <v>9304</v>
      </c>
      <c r="D204" s="15">
        <v>64</v>
      </c>
      <c r="E204" s="15">
        <v>47</v>
      </c>
      <c r="F204" s="16">
        <v>1163771.4937366301</v>
      </c>
      <c r="G204" s="16">
        <v>1134060.6352852201</v>
      </c>
      <c r="H204" s="16">
        <v>1195329.9889782299</v>
      </c>
      <c r="I204" s="16">
        <v>1647758.8871727099</v>
      </c>
      <c r="J204" s="16">
        <v>248314.98588083001</v>
      </c>
      <c r="K204" s="16">
        <v>1627454.5987797901</v>
      </c>
      <c r="L204" s="15">
        <f t="shared" si="21"/>
        <v>6</v>
      </c>
      <c r="M204" s="16">
        <v>2069425.41244783</v>
      </c>
      <c r="N204" s="16">
        <v>1951044.7911944799</v>
      </c>
      <c r="O204" s="16">
        <v>2149352.7891295101</v>
      </c>
      <c r="P204" s="16">
        <v>2284614.0731735202</v>
      </c>
      <c r="Q204" s="16">
        <v>2170847.7174224001</v>
      </c>
      <c r="R204" s="16">
        <v>2235086.3693602802</v>
      </c>
      <c r="S204" s="17">
        <f t="shared" si="22"/>
        <v>2069425.41244783</v>
      </c>
      <c r="T204" s="17">
        <f t="shared" si="23"/>
        <v>2235086.3693602802</v>
      </c>
      <c r="U204" s="18">
        <f t="shared" si="24"/>
        <v>1.0800516684080426</v>
      </c>
      <c r="X204" s="20">
        <f t="shared" si="25"/>
        <v>5.9052697323335873E-2</v>
      </c>
      <c r="AA204" s="20">
        <f t="shared" si="26"/>
        <v>0.11110033088229015</v>
      </c>
      <c r="AE204" s="20">
        <f t="shared" si="27"/>
        <v>1.2287602605248649</v>
      </c>
    </row>
    <row r="205" spans="1:31" x14ac:dyDescent="0.2">
      <c r="A205" s="15" t="s">
        <v>5953</v>
      </c>
      <c r="B205" s="15" t="s">
        <v>5954</v>
      </c>
      <c r="C205" t="s">
        <v>5955</v>
      </c>
      <c r="D205" s="15">
        <v>98</v>
      </c>
      <c r="E205" s="15">
        <v>29</v>
      </c>
      <c r="F205" s="16">
        <v>2848880.50900567</v>
      </c>
      <c r="G205" s="16">
        <v>2770347.10933665</v>
      </c>
      <c r="H205" s="16">
        <v>2756766.5336100701</v>
      </c>
      <c r="I205" s="16">
        <v>3675711.1640948802</v>
      </c>
      <c r="J205" s="16">
        <v>738957.80689401901</v>
      </c>
      <c r="K205" s="16">
        <v>3722206.06563672</v>
      </c>
      <c r="L205" s="15">
        <f t="shared" si="21"/>
        <v>6</v>
      </c>
      <c r="M205" s="16">
        <v>5065896.3156369198</v>
      </c>
      <c r="N205" s="16">
        <v>4766121.9597068196</v>
      </c>
      <c r="O205" s="16">
        <v>4957010.9447840396</v>
      </c>
      <c r="P205" s="16">
        <v>5096365.4450810198</v>
      </c>
      <c r="Q205" s="16">
        <v>6460201.5970844803</v>
      </c>
      <c r="R205" s="16">
        <v>5111941.0934673203</v>
      </c>
      <c r="S205" s="17">
        <f t="shared" si="22"/>
        <v>4957010.9447840396</v>
      </c>
      <c r="T205" s="17">
        <f t="shared" si="23"/>
        <v>5111941.0934673203</v>
      </c>
      <c r="U205" s="18">
        <f t="shared" si="24"/>
        <v>1.0312547521901891</v>
      </c>
      <c r="X205" s="20">
        <f t="shared" si="25"/>
        <v>0.24525727986393422</v>
      </c>
      <c r="AA205" s="20">
        <f t="shared" si="26"/>
        <v>4.4400767547954058E-2</v>
      </c>
      <c r="AE205" s="20">
        <f t="shared" si="27"/>
        <v>0.61037809278465849</v>
      </c>
    </row>
    <row r="206" spans="1:31" x14ac:dyDescent="0.2">
      <c r="A206" s="15" t="s">
        <v>11194</v>
      </c>
      <c r="B206" s="15" t="s">
        <v>11195</v>
      </c>
      <c r="C206" t="s">
        <v>11196</v>
      </c>
      <c r="D206" s="15">
        <v>64</v>
      </c>
      <c r="E206" s="15">
        <v>45</v>
      </c>
      <c r="F206" s="16">
        <v>798254.19101671898</v>
      </c>
      <c r="G206" s="16">
        <v>838667.43951044197</v>
      </c>
      <c r="H206" s="16">
        <v>819412.48042965797</v>
      </c>
      <c r="I206" s="16">
        <v>1088115.08692838</v>
      </c>
      <c r="J206" s="16">
        <v>167565.05196722</v>
      </c>
      <c r="K206" s="16">
        <v>1026949.9417736999</v>
      </c>
      <c r="L206" s="15">
        <f t="shared" si="21"/>
        <v>6</v>
      </c>
      <c r="M206" s="16">
        <v>1419460.3643185899</v>
      </c>
      <c r="N206" s="16">
        <v>1442848.5466209101</v>
      </c>
      <c r="O206" s="16">
        <v>1473406.1024976801</v>
      </c>
      <c r="P206" s="16">
        <v>1508669.1749509801</v>
      </c>
      <c r="Q206" s="16">
        <v>1464906.3941609201</v>
      </c>
      <c r="R206" s="16">
        <v>1410375.33003666</v>
      </c>
      <c r="S206" s="17">
        <f t="shared" si="22"/>
        <v>1442848.5466209101</v>
      </c>
      <c r="T206" s="17">
        <f t="shared" si="23"/>
        <v>1464906.3941609201</v>
      </c>
      <c r="U206" s="18">
        <f t="shared" si="24"/>
        <v>1.0152877081878542</v>
      </c>
      <c r="X206" s="20">
        <f t="shared" si="25"/>
        <v>0.64613429371519293</v>
      </c>
      <c r="AA206" s="20">
        <f t="shared" si="26"/>
        <v>2.1888610522874316E-2</v>
      </c>
      <c r="AE206" s="20">
        <f t="shared" si="27"/>
        <v>0.18967720807602748</v>
      </c>
    </row>
    <row r="207" spans="1:31" x14ac:dyDescent="0.2">
      <c r="A207" s="15" t="s">
        <v>10810</v>
      </c>
      <c r="B207" s="15" t="s">
        <v>10811</v>
      </c>
      <c r="C207" t="s">
        <v>10812</v>
      </c>
      <c r="D207" s="15">
        <v>101</v>
      </c>
      <c r="E207" s="15">
        <v>29</v>
      </c>
      <c r="F207" s="16">
        <v>2302567.2946693599</v>
      </c>
      <c r="G207" s="16">
        <v>2584583.5112984302</v>
      </c>
      <c r="H207" s="16">
        <v>2442921.0964577999</v>
      </c>
      <c r="I207" s="16">
        <v>3298900.3377123899</v>
      </c>
      <c r="J207" s="16">
        <v>444261.06749619998</v>
      </c>
      <c r="K207" s="16">
        <v>3340050.9704929502</v>
      </c>
      <c r="L207" s="15">
        <f t="shared" si="21"/>
        <v>6</v>
      </c>
      <c r="M207" s="16">
        <v>4094438.89896343</v>
      </c>
      <c r="N207" s="16">
        <v>4446533.1396126803</v>
      </c>
      <c r="O207" s="16">
        <v>4392677.6042682398</v>
      </c>
      <c r="P207" s="16">
        <v>4573918.0630160999</v>
      </c>
      <c r="Q207" s="16">
        <v>3883870.0004058899</v>
      </c>
      <c r="R207" s="16">
        <v>4587103.3223996498</v>
      </c>
      <c r="S207" s="17">
        <f t="shared" si="22"/>
        <v>4392677.6042682398</v>
      </c>
      <c r="T207" s="17">
        <f t="shared" si="23"/>
        <v>4573918.0630160999</v>
      </c>
      <c r="U207" s="18">
        <f t="shared" si="24"/>
        <v>1.0412596769159097</v>
      </c>
      <c r="X207" s="20">
        <f t="shared" si="25"/>
        <v>0.89215653862796929</v>
      </c>
      <c r="AA207" s="20">
        <f t="shared" si="26"/>
        <v>5.8329903296677914E-2</v>
      </c>
      <c r="AE207" s="20">
        <f t="shared" si="27"/>
        <v>4.9558937218353846E-2</v>
      </c>
    </row>
    <row r="208" spans="1:31" x14ac:dyDescent="0.2">
      <c r="A208" s="15" t="s">
        <v>3617</v>
      </c>
      <c r="B208" s="15" t="s">
        <v>3618</v>
      </c>
      <c r="C208" t="s">
        <v>3619</v>
      </c>
      <c r="D208" s="15">
        <v>152</v>
      </c>
      <c r="E208" s="15">
        <v>13</v>
      </c>
      <c r="F208" s="16">
        <v>5172355.2206743797</v>
      </c>
      <c r="G208" s="16">
        <v>5209334.7548696296</v>
      </c>
      <c r="H208" s="16">
        <v>5003493.3051657705</v>
      </c>
      <c r="I208" s="16">
        <v>6584211.7541023297</v>
      </c>
      <c r="J208" s="16">
        <v>952825.25980079803</v>
      </c>
      <c r="K208" s="16">
        <v>6776999.8267561104</v>
      </c>
      <c r="L208" s="15">
        <f t="shared" si="21"/>
        <v>6</v>
      </c>
      <c r="M208" s="16">
        <v>9197512.9082283191</v>
      </c>
      <c r="N208" s="16">
        <v>8962171.0893091597</v>
      </c>
      <c r="O208" s="16">
        <v>8996906.61993815</v>
      </c>
      <c r="P208" s="16">
        <v>9128995.1165045407</v>
      </c>
      <c r="Q208" s="16">
        <v>8329898.1453082599</v>
      </c>
      <c r="R208" s="16">
        <v>9307282.6420450695</v>
      </c>
      <c r="S208" s="17">
        <f t="shared" si="22"/>
        <v>8996906.61993815</v>
      </c>
      <c r="T208" s="17">
        <f t="shared" si="23"/>
        <v>9128995.1165045407</v>
      </c>
      <c r="U208" s="18">
        <f t="shared" si="24"/>
        <v>1.0146815457963816</v>
      </c>
      <c r="X208" s="20">
        <f t="shared" si="25"/>
        <v>0.69559686968096757</v>
      </c>
      <c r="AA208" s="20">
        <f t="shared" si="26"/>
        <v>2.1027013727330141E-2</v>
      </c>
      <c r="AE208" s="20">
        <f t="shared" si="27"/>
        <v>0.1576423810732086</v>
      </c>
    </row>
    <row r="209" spans="1:31" x14ac:dyDescent="0.2">
      <c r="A209" s="15" t="s">
        <v>9284</v>
      </c>
      <c r="B209" s="15" t="s">
        <v>9285</v>
      </c>
      <c r="C209" t="s">
        <v>9286</v>
      </c>
      <c r="D209" s="15">
        <v>92</v>
      </c>
      <c r="E209" s="15">
        <v>36</v>
      </c>
      <c r="F209" s="16">
        <v>2922511.21598768</v>
      </c>
      <c r="G209" s="16">
        <v>3022576.3617473901</v>
      </c>
      <c r="H209" s="16">
        <v>2915113.2580768601</v>
      </c>
      <c r="I209" s="16">
        <v>3909624.3434961801</v>
      </c>
      <c r="J209" s="16">
        <v>836825.08236864698</v>
      </c>
      <c r="K209" s="16">
        <v>4142260.0836780299</v>
      </c>
      <c r="L209" s="15">
        <f t="shared" si="21"/>
        <v>6</v>
      </c>
      <c r="M209" s="16">
        <v>5196826.8780240696</v>
      </c>
      <c r="N209" s="16">
        <v>5200058.6944733001</v>
      </c>
      <c r="O209" s="16">
        <v>5241738.1556968503</v>
      </c>
      <c r="P209" s="16">
        <v>5420685.5538791697</v>
      </c>
      <c r="Q209" s="16">
        <v>7315788.1047647204</v>
      </c>
      <c r="R209" s="16">
        <v>5688827.8532104604</v>
      </c>
      <c r="S209" s="17">
        <f t="shared" si="22"/>
        <v>5200058.6944733001</v>
      </c>
      <c r="T209" s="17">
        <f t="shared" si="23"/>
        <v>5688827.8532104604</v>
      </c>
      <c r="U209" s="18">
        <f t="shared" si="24"/>
        <v>1.0939930080513574</v>
      </c>
      <c r="X209" s="20">
        <f t="shared" si="25"/>
        <v>0.19187226261724941</v>
      </c>
      <c r="AA209" s="20">
        <f t="shared" si="26"/>
        <v>0.12960351758031621</v>
      </c>
      <c r="AE209" s="20">
        <f t="shared" si="27"/>
        <v>0.71698780308077736</v>
      </c>
    </row>
    <row r="210" spans="1:31" x14ac:dyDescent="0.2">
      <c r="A210" s="15" t="s">
        <v>371</v>
      </c>
      <c r="B210" s="15" t="s">
        <v>372</v>
      </c>
      <c r="C210" t="s">
        <v>373</v>
      </c>
      <c r="D210" s="15">
        <v>81</v>
      </c>
      <c r="E210" s="15">
        <v>35</v>
      </c>
      <c r="F210" s="16">
        <v>1291612.66560161</v>
      </c>
      <c r="G210" s="16">
        <v>1246864.9582217999</v>
      </c>
      <c r="H210" s="16">
        <v>1241529.1646010301</v>
      </c>
      <c r="I210" s="16">
        <v>1458813.0198154901</v>
      </c>
      <c r="J210" s="16">
        <v>427939.92132276902</v>
      </c>
      <c r="K210" s="16">
        <v>1449038.70336581</v>
      </c>
      <c r="L210" s="15">
        <f t="shared" si="21"/>
        <v>6</v>
      </c>
      <c r="M210" s="16">
        <v>2296753.34687341</v>
      </c>
      <c r="N210" s="16">
        <v>2145114.0321520199</v>
      </c>
      <c r="O210" s="16">
        <v>2232424.68383301</v>
      </c>
      <c r="P210" s="16">
        <v>2022641.0436285499</v>
      </c>
      <c r="Q210" s="16">
        <v>3741185.4065195001</v>
      </c>
      <c r="R210" s="16">
        <v>1990056.5318360999</v>
      </c>
      <c r="S210" s="17">
        <f t="shared" si="22"/>
        <v>2232424.68383301</v>
      </c>
      <c r="T210" s="17">
        <f t="shared" si="23"/>
        <v>2022641.0436285499</v>
      </c>
      <c r="U210" s="18">
        <f t="shared" si="24"/>
        <v>0.90602879383851487</v>
      </c>
      <c r="X210" s="20">
        <f t="shared" si="25"/>
        <v>0.56857519747204055</v>
      </c>
      <c r="AA210" s="20">
        <f t="shared" si="26"/>
        <v>-0.14237119465123957</v>
      </c>
      <c r="AE210" s="20">
        <f t="shared" si="27"/>
        <v>0.24521208913373591</v>
      </c>
    </row>
    <row r="211" spans="1:31" x14ac:dyDescent="0.2">
      <c r="A211" s="15" t="s">
        <v>9394</v>
      </c>
      <c r="B211" s="15" t="s">
        <v>9395</v>
      </c>
      <c r="C211" t="s">
        <v>9396</v>
      </c>
      <c r="D211" s="15">
        <v>123</v>
      </c>
      <c r="E211" s="15">
        <v>29</v>
      </c>
      <c r="F211" s="16">
        <v>2209760.1508748299</v>
      </c>
      <c r="G211" s="16">
        <v>2287709.4400596102</v>
      </c>
      <c r="H211" s="16">
        <v>2285523.0763149299</v>
      </c>
      <c r="I211" s="16">
        <v>3388867.4425452799</v>
      </c>
      <c r="J211" s="16">
        <v>511863.64046558301</v>
      </c>
      <c r="K211" s="16">
        <v>3352033.9851770699</v>
      </c>
      <c r="L211" s="15">
        <f t="shared" si="21"/>
        <v>6</v>
      </c>
      <c r="M211" s="16">
        <v>3929408.68224242</v>
      </c>
      <c r="N211" s="16">
        <v>3935789.1879142602</v>
      </c>
      <c r="O211" s="16">
        <v>4109656.2823597002</v>
      </c>
      <c r="P211" s="16">
        <v>4698657.2560036099</v>
      </c>
      <c r="Q211" s="16">
        <v>4474872.9586119503</v>
      </c>
      <c r="R211" s="16">
        <v>4603560.3546292502</v>
      </c>
      <c r="S211" s="17">
        <f t="shared" si="22"/>
        <v>3935789.1879142602</v>
      </c>
      <c r="T211" s="17">
        <f t="shared" si="23"/>
        <v>4603560.3546292502</v>
      </c>
      <c r="U211" s="18">
        <f t="shared" si="24"/>
        <v>1.1696663959455791</v>
      </c>
      <c r="X211" s="20">
        <f t="shared" si="25"/>
        <v>2.3772264596055356E-3</v>
      </c>
      <c r="AA211" s="20">
        <f t="shared" si="26"/>
        <v>0.22609711310497438</v>
      </c>
      <c r="AE211" s="20">
        <f t="shared" si="27"/>
        <v>2.6239294444929442</v>
      </c>
    </row>
    <row r="212" spans="1:31" x14ac:dyDescent="0.2">
      <c r="A212" s="15" t="s">
        <v>5462</v>
      </c>
      <c r="B212" s="15" t="s">
        <v>5463</v>
      </c>
      <c r="C212" t="s">
        <v>5464</v>
      </c>
      <c r="D212" s="15">
        <v>99</v>
      </c>
      <c r="E212" s="15">
        <v>27</v>
      </c>
      <c r="F212" s="16">
        <v>2431799.8908760902</v>
      </c>
      <c r="G212" s="16">
        <v>2468375.3523188001</v>
      </c>
      <c r="H212" s="16">
        <v>2357177.50599358</v>
      </c>
      <c r="I212" s="16">
        <v>3084226.4570550499</v>
      </c>
      <c r="J212" s="16">
        <v>577965.29970842903</v>
      </c>
      <c r="K212" s="16">
        <v>3034637.0591650698</v>
      </c>
      <c r="L212" s="15">
        <f t="shared" si="21"/>
        <v>6</v>
      </c>
      <c r="M212" s="16">
        <v>4324241.0724538099</v>
      </c>
      <c r="N212" s="16">
        <v>4246607.9184939004</v>
      </c>
      <c r="O212" s="16">
        <v>4238499.9068846097</v>
      </c>
      <c r="P212" s="16">
        <v>4276273.19961375</v>
      </c>
      <c r="Q212" s="16">
        <v>5052754.4568878198</v>
      </c>
      <c r="R212" s="16">
        <v>4167659.0744717699</v>
      </c>
      <c r="S212" s="17">
        <f t="shared" si="22"/>
        <v>4246607.9184939004</v>
      </c>
      <c r="T212" s="17">
        <f t="shared" si="23"/>
        <v>4276273.19961375</v>
      </c>
      <c r="U212" s="18">
        <f t="shared" si="24"/>
        <v>1.0069856416436889</v>
      </c>
      <c r="X212" s="20">
        <f t="shared" si="25"/>
        <v>0.45920507807444283</v>
      </c>
      <c r="AA212" s="20">
        <f t="shared" si="26"/>
        <v>1.0043112463736599E-2</v>
      </c>
      <c r="AE212" s="20">
        <f t="shared" si="27"/>
        <v>0.33799331798047666</v>
      </c>
    </row>
    <row r="213" spans="1:31" x14ac:dyDescent="0.2">
      <c r="A213" s="15" t="s">
        <v>1388</v>
      </c>
      <c r="B213" s="15" t="s">
        <v>1389</v>
      </c>
      <c r="C213" t="s">
        <v>1390</v>
      </c>
      <c r="D213" s="15">
        <v>115</v>
      </c>
      <c r="E213" s="15">
        <v>24</v>
      </c>
      <c r="F213" s="16">
        <v>5373701.00007925</v>
      </c>
      <c r="G213" s="16">
        <v>5628744.6551262001</v>
      </c>
      <c r="H213" s="16">
        <v>5473262.9502533199</v>
      </c>
      <c r="I213" s="16">
        <v>6404121.1488180198</v>
      </c>
      <c r="J213" s="16">
        <v>990798.69649938797</v>
      </c>
      <c r="K213" s="16">
        <v>5990997.80634767</v>
      </c>
      <c r="L213" s="15">
        <f t="shared" si="21"/>
        <v>6</v>
      </c>
      <c r="M213" s="16">
        <v>9555547.1742608398</v>
      </c>
      <c r="N213" s="16">
        <v>9683726.4240159206</v>
      </c>
      <c r="O213" s="16">
        <v>9841611.1837217305</v>
      </c>
      <c r="P213" s="16">
        <v>8879299.8883484192</v>
      </c>
      <c r="Q213" s="16">
        <v>8661873.8739877194</v>
      </c>
      <c r="R213" s="16">
        <v>8227816.3371652197</v>
      </c>
      <c r="S213" s="17">
        <f t="shared" si="22"/>
        <v>9683726.4240159206</v>
      </c>
      <c r="T213" s="17">
        <f t="shared" si="23"/>
        <v>8661873.8739877194</v>
      </c>
      <c r="U213" s="18">
        <f t="shared" si="24"/>
        <v>0.89447734216303576</v>
      </c>
      <c r="X213" s="20">
        <f t="shared" si="25"/>
        <v>6.1198255061534756E-3</v>
      </c>
      <c r="AA213" s="20">
        <f t="shared" si="26"/>
        <v>-0.16088315678349721</v>
      </c>
      <c r="AE213" s="20">
        <f t="shared" si="27"/>
        <v>2.2132609606640856</v>
      </c>
    </row>
    <row r="214" spans="1:31" x14ac:dyDescent="0.2">
      <c r="A214" s="15" t="s">
        <v>9242</v>
      </c>
      <c r="B214" s="15" t="s">
        <v>9243</v>
      </c>
      <c r="C214" t="s">
        <v>9244</v>
      </c>
      <c r="D214" s="15">
        <v>88</v>
      </c>
      <c r="E214" s="15">
        <v>35</v>
      </c>
      <c r="F214" s="16">
        <v>2160779.2752392101</v>
      </c>
      <c r="G214" s="16">
        <v>2105096.14504808</v>
      </c>
      <c r="H214" s="16">
        <v>1996153.5018375299</v>
      </c>
      <c r="I214" s="16">
        <v>2912099.0837786598</v>
      </c>
      <c r="J214" s="16">
        <v>733642.25186775997</v>
      </c>
      <c r="K214" s="16">
        <v>3034758.9216046799</v>
      </c>
      <c r="L214" s="15">
        <f t="shared" si="21"/>
        <v>6</v>
      </c>
      <c r="M214" s="16">
        <v>3842310.5969998799</v>
      </c>
      <c r="N214" s="16">
        <v>3621620.1682431898</v>
      </c>
      <c r="O214" s="16">
        <v>3589333.6034952002</v>
      </c>
      <c r="P214" s="16">
        <v>4037618.9751232001</v>
      </c>
      <c r="Q214" s="16">
        <v>6413731.3429648699</v>
      </c>
      <c r="R214" s="16">
        <v>4167826.4358703098</v>
      </c>
      <c r="S214" s="17">
        <f t="shared" si="22"/>
        <v>3621620.1682431898</v>
      </c>
      <c r="T214" s="17">
        <f t="shared" si="23"/>
        <v>4167826.4358703098</v>
      </c>
      <c r="U214" s="18">
        <f t="shared" si="24"/>
        <v>1.1508182090481562</v>
      </c>
      <c r="X214" s="20">
        <f t="shared" si="25"/>
        <v>0.2000354613139359</v>
      </c>
      <c r="AA214" s="20">
        <f t="shared" si="26"/>
        <v>0.20265995369734655</v>
      </c>
      <c r="AE214" s="20">
        <f t="shared" si="27"/>
        <v>0.69889300789698738</v>
      </c>
    </row>
    <row r="215" spans="1:31" x14ac:dyDescent="0.2">
      <c r="A215" s="15" t="s">
        <v>17263</v>
      </c>
      <c r="B215" s="15" t="s">
        <v>17264</v>
      </c>
      <c r="C215" t="s">
        <v>17265</v>
      </c>
      <c r="D215" s="15">
        <v>90</v>
      </c>
      <c r="E215" s="15">
        <v>1</v>
      </c>
      <c r="F215" s="16">
        <v>2446882.2080799099</v>
      </c>
      <c r="G215" s="16">
        <v>2503812.5725406799</v>
      </c>
      <c r="H215" s="16">
        <v>2542374.8130715298</v>
      </c>
      <c r="I215" s="16">
        <v>3381933.6058213799</v>
      </c>
      <c r="J215" s="16">
        <v>646730.13917592796</v>
      </c>
      <c r="K215" s="16">
        <v>3392198.7415633099</v>
      </c>
      <c r="L215" s="15">
        <f t="shared" si="21"/>
        <v>6</v>
      </c>
      <c r="M215" s="16">
        <v>4351060.5388767002</v>
      </c>
      <c r="N215" s="16">
        <v>4307574.3269707598</v>
      </c>
      <c r="O215" s="16">
        <v>4571507.8228388699</v>
      </c>
      <c r="P215" s="16">
        <v>4689043.5066353902</v>
      </c>
      <c r="Q215" s="16">
        <v>5653918.3144271197</v>
      </c>
      <c r="R215" s="16">
        <v>4658721.15579376</v>
      </c>
      <c r="S215" s="17">
        <f t="shared" si="22"/>
        <v>4351060.5388767002</v>
      </c>
      <c r="T215" s="17">
        <f t="shared" si="23"/>
        <v>4689043.5066353902</v>
      </c>
      <c r="U215" s="18">
        <f t="shared" si="24"/>
        <v>1.0776782958404771</v>
      </c>
      <c r="X215" s="20">
        <f t="shared" si="25"/>
        <v>0.15446941772982578</v>
      </c>
      <c r="AA215" s="20">
        <f t="shared" si="26"/>
        <v>0.10792657487850313</v>
      </c>
      <c r="AE215" s="20">
        <f t="shared" si="27"/>
        <v>0.8111574905166119</v>
      </c>
    </row>
    <row r="216" spans="1:31" x14ac:dyDescent="0.2">
      <c r="A216" s="15" t="s">
        <v>9829</v>
      </c>
      <c r="B216" s="15" t="s">
        <v>9830</v>
      </c>
      <c r="C216" t="s">
        <v>9831</v>
      </c>
      <c r="D216" s="15">
        <v>76</v>
      </c>
      <c r="E216" s="15">
        <v>46</v>
      </c>
      <c r="F216" s="16">
        <v>1602638.5223904799</v>
      </c>
      <c r="G216" s="16">
        <v>1591705.78371405</v>
      </c>
      <c r="H216" s="16">
        <v>1681801.53598996</v>
      </c>
      <c r="I216" s="16">
        <v>2285707.8030387098</v>
      </c>
      <c r="J216" s="16">
        <v>416818.85185099102</v>
      </c>
      <c r="K216" s="16">
        <v>2387042.1488290699</v>
      </c>
      <c r="L216" s="15">
        <f t="shared" si="21"/>
        <v>6</v>
      </c>
      <c r="M216" s="16">
        <v>2849821.3807884199</v>
      </c>
      <c r="N216" s="16">
        <v>2738380.2786245099</v>
      </c>
      <c r="O216" s="16">
        <v>3024089.4610468401</v>
      </c>
      <c r="P216" s="16">
        <v>3169128.8419902101</v>
      </c>
      <c r="Q216" s="16">
        <v>3643961.51891373</v>
      </c>
      <c r="R216" s="16">
        <v>3278276.0108555499</v>
      </c>
      <c r="S216" s="17">
        <f t="shared" si="22"/>
        <v>2849821.3807884199</v>
      </c>
      <c r="T216" s="17">
        <f t="shared" si="23"/>
        <v>3278276.0108555499</v>
      </c>
      <c r="U216" s="18">
        <f t="shared" si="24"/>
        <v>1.1503443805129272</v>
      </c>
      <c r="X216" s="20">
        <f t="shared" si="25"/>
        <v>4.1083877894674936E-2</v>
      </c>
      <c r="AA216" s="20">
        <f t="shared" si="26"/>
        <v>0.20206582784916124</v>
      </c>
      <c r="AE216" s="20">
        <f t="shared" si="27"/>
        <v>1.3863285702166019</v>
      </c>
    </row>
    <row r="217" spans="1:31" x14ac:dyDescent="0.2">
      <c r="A217" s="15" t="s">
        <v>2723</v>
      </c>
      <c r="B217" s="15" t="s">
        <v>2724</v>
      </c>
      <c r="C217" t="s">
        <v>2725</v>
      </c>
      <c r="D217" s="15">
        <v>287</v>
      </c>
      <c r="E217" s="15">
        <v>6</v>
      </c>
      <c r="F217" s="16">
        <v>317806.64733921801</v>
      </c>
      <c r="G217" s="16">
        <v>264639.06166081101</v>
      </c>
      <c r="H217" s="16">
        <v>269228.98269744503</v>
      </c>
      <c r="I217" s="16">
        <v>315578.701989908</v>
      </c>
      <c r="J217" s="16">
        <v>70710.740241796899</v>
      </c>
      <c r="K217" s="16">
        <v>298264.59756166901</v>
      </c>
      <c r="L217" s="15">
        <f t="shared" si="21"/>
        <v>6</v>
      </c>
      <c r="M217" s="16">
        <v>565125.67612131604</v>
      </c>
      <c r="N217" s="16">
        <v>455286.64582389401</v>
      </c>
      <c r="O217" s="16">
        <v>484107.37638223002</v>
      </c>
      <c r="P217" s="16">
        <v>437549.176261493</v>
      </c>
      <c r="Q217" s="16">
        <v>618175.53421774297</v>
      </c>
      <c r="R217" s="16">
        <v>409625.64299652103</v>
      </c>
      <c r="S217" s="17">
        <f t="shared" si="22"/>
        <v>484107.37638223002</v>
      </c>
      <c r="T217" s="17">
        <f t="shared" si="23"/>
        <v>437549.176261493</v>
      </c>
      <c r="U217" s="18">
        <f t="shared" si="24"/>
        <v>0.9038267078913983</v>
      </c>
      <c r="X217" s="20">
        <f t="shared" si="25"/>
        <v>0.86704270511916293</v>
      </c>
      <c r="AA217" s="20">
        <f t="shared" si="26"/>
        <v>-0.14588190590990119</v>
      </c>
      <c r="AE217" s="20">
        <f t="shared" si="27"/>
        <v>6.1959511357873809E-2</v>
      </c>
    </row>
    <row r="218" spans="1:31" x14ac:dyDescent="0.2">
      <c r="A218" s="15" t="s">
        <v>12412</v>
      </c>
      <c r="B218" s="15" t="s">
        <v>12413</v>
      </c>
      <c r="C218" t="s">
        <v>12414</v>
      </c>
      <c r="D218" s="15">
        <v>83</v>
      </c>
      <c r="E218" s="15">
        <v>33</v>
      </c>
      <c r="F218" s="16">
        <v>1046554.95259858</v>
      </c>
      <c r="G218" s="16">
        <v>1016812.99659629</v>
      </c>
      <c r="H218" s="16">
        <v>1088385.6743741401</v>
      </c>
      <c r="I218" s="16">
        <v>1668899.72231827</v>
      </c>
      <c r="J218" s="16">
        <v>234811.03590322801</v>
      </c>
      <c r="K218" s="16">
        <v>1678168.1270051999</v>
      </c>
      <c r="L218" s="15">
        <f t="shared" si="21"/>
        <v>6</v>
      </c>
      <c r="M218" s="16">
        <v>1860990.25976036</v>
      </c>
      <c r="N218" s="16">
        <v>1749331.2428828899</v>
      </c>
      <c r="O218" s="16">
        <v>1957053.5387172101</v>
      </c>
      <c r="P218" s="16">
        <v>2313925.7946081101</v>
      </c>
      <c r="Q218" s="16">
        <v>2052791.93886729</v>
      </c>
      <c r="R218" s="16">
        <v>2304734.4663110399</v>
      </c>
      <c r="S218" s="17">
        <f t="shared" si="22"/>
        <v>1860990.25976036</v>
      </c>
      <c r="T218" s="17">
        <f t="shared" si="23"/>
        <v>2304734.4663110399</v>
      </c>
      <c r="U218" s="18">
        <f t="shared" si="24"/>
        <v>1.2384452063751374</v>
      </c>
      <c r="X218" s="20">
        <f t="shared" si="25"/>
        <v>2.4416860054888804E-2</v>
      </c>
      <c r="AA218" s="20">
        <f t="shared" si="26"/>
        <v>0.30853003956563563</v>
      </c>
      <c r="AE218" s="20">
        <f t="shared" si="27"/>
        <v>1.6123101859485951</v>
      </c>
    </row>
    <row r="219" spans="1:31" x14ac:dyDescent="0.2">
      <c r="A219" s="15" t="s">
        <v>8840</v>
      </c>
      <c r="B219" s="15" t="s">
        <v>8841</v>
      </c>
      <c r="C219" t="s">
        <v>8842</v>
      </c>
      <c r="D219" s="15">
        <v>138</v>
      </c>
      <c r="E219" s="15">
        <v>30</v>
      </c>
      <c r="F219" s="16">
        <v>3757813.8650630899</v>
      </c>
      <c r="G219" s="16">
        <v>4012662.6287323302</v>
      </c>
      <c r="H219" s="16">
        <v>3745398.3885325999</v>
      </c>
      <c r="I219" s="16">
        <v>5756531.7418649504</v>
      </c>
      <c r="J219" s="16">
        <v>821068.33254112699</v>
      </c>
      <c r="K219" s="16">
        <v>5537384.2172793103</v>
      </c>
      <c r="L219" s="15">
        <f t="shared" si="21"/>
        <v>6</v>
      </c>
      <c r="M219" s="16">
        <v>6682167.0314690396</v>
      </c>
      <c r="N219" s="16">
        <v>6903409.1097254101</v>
      </c>
      <c r="O219" s="16">
        <v>6734694.6425020099</v>
      </c>
      <c r="P219" s="16">
        <v>7981418.5998416804</v>
      </c>
      <c r="Q219" s="16">
        <v>7178037.6412728196</v>
      </c>
      <c r="R219" s="16">
        <v>7604840.0952206096</v>
      </c>
      <c r="S219" s="17">
        <f t="shared" si="22"/>
        <v>6734694.6425020099</v>
      </c>
      <c r="T219" s="17">
        <f t="shared" si="23"/>
        <v>7604840.0952206096</v>
      </c>
      <c r="U219" s="18">
        <f t="shared" si="24"/>
        <v>1.1292034010313097</v>
      </c>
      <c r="X219" s="20">
        <f t="shared" si="25"/>
        <v>2.7945881918814544E-2</v>
      </c>
      <c r="AA219" s="20">
        <f t="shared" si="26"/>
        <v>0.17530537913901015</v>
      </c>
      <c r="AE219" s="20">
        <f t="shared" si="27"/>
        <v>1.5536821803250127</v>
      </c>
    </row>
    <row r="220" spans="1:31" x14ac:dyDescent="0.2">
      <c r="A220" s="15" t="s">
        <v>2951</v>
      </c>
      <c r="B220" s="15" t="s">
        <v>2952</v>
      </c>
      <c r="C220" t="s">
        <v>2953</v>
      </c>
      <c r="D220" s="15">
        <v>92</v>
      </c>
      <c r="E220" s="15">
        <v>28</v>
      </c>
      <c r="F220" s="16">
        <v>3145276.8034947701</v>
      </c>
      <c r="G220" s="16">
        <v>3322354.6873874702</v>
      </c>
      <c r="H220" s="16">
        <v>3215703.9183711698</v>
      </c>
      <c r="I220" s="16">
        <v>4062243.9300186299</v>
      </c>
      <c r="J220" s="16">
        <v>515971.70745564601</v>
      </c>
      <c r="K220" s="16">
        <v>4176483.1476982101</v>
      </c>
      <c r="L220" s="15">
        <f t="shared" si="21"/>
        <v>6</v>
      </c>
      <c r="M220" s="16">
        <v>5592949.9746002499</v>
      </c>
      <c r="N220" s="16">
        <v>5715799.1430481402</v>
      </c>
      <c r="O220" s="16">
        <v>5782237.7499905797</v>
      </c>
      <c r="P220" s="16">
        <v>5632292.2749385703</v>
      </c>
      <c r="Q220" s="16">
        <v>4510786.9724873602</v>
      </c>
      <c r="R220" s="16">
        <v>5735828.5523185004</v>
      </c>
      <c r="S220" s="17">
        <f t="shared" si="22"/>
        <v>5715799.1430481402</v>
      </c>
      <c r="T220" s="17">
        <f t="shared" si="23"/>
        <v>5632292.2749385703</v>
      </c>
      <c r="U220" s="18">
        <f t="shared" si="24"/>
        <v>0.98539016749545238</v>
      </c>
      <c r="X220" s="20">
        <f t="shared" si="25"/>
        <v>0.36542911845625109</v>
      </c>
      <c r="AA220" s="20">
        <f t="shared" si="26"/>
        <v>-2.1233018788638217E-2</v>
      </c>
      <c r="AE220" s="20">
        <f t="shared" si="27"/>
        <v>0.43719684975572087</v>
      </c>
    </row>
    <row r="221" spans="1:31" x14ac:dyDescent="0.2">
      <c r="A221" s="15" t="s">
        <v>5698</v>
      </c>
      <c r="B221" s="15" t="s">
        <v>5699</v>
      </c>
      <c r="C221" t="s">
        <v>5700</v>
      </c>
      <c r="D221" s="15">
        <v>124</v>
      </c>
      <c r="E221" s="15">
        <v>31</v>
      </c>
      <c r="F221" s="16">
        <v>4751539.7573884996</v>
      </c>
      <c r="G221" s="16">
        <v>5153508.7758795302</v>
      </c>
      <c r="H221" s="16">
        <v>4763382.4120370103</v>
      </c>
      <c r="I221" s="16">
        <v>5919730.30542068</v>
      </c>
      <c r="J221" s="16">
        <v>450286.17478712701</v>
      </c>
      <c r="K221" s="16">
        <v>5674347.8728180798</v>
      </c>
      <c r="L221" s="15">
        <f t="shared" si="21"/>
        <v>6</v>
      </c>
      <c r="M221" s="16">
        <v>8449216.3411086798</v>
      </c>
      <c r="N221" s="16">
        <v>8866127.7366584707</v>
      </c>
      <c r="O221" s="16">
        <v>8565157.2096453104</v>
      </c>
      <c r="P221" s="16">
        <v>8207693.0492915399</v>
      </c>
      <c r="Q221" s="16">
        <v>3936543.3836225201</v>
      </c>
      <c r="R221" s="16">
        <v>7792940.9490459599</v>
      </c>
      <c r="S221" s="17">
        <f t="shared" si="22"/>
        <v>8565157.2096453104</v>
      </c>
      <c r="T221" s="17">
        <f t="shared" si="23"/>
        <v>7792940.9490459599</v>
      </c>
      <c r="U221" s="18">
        <f t="shared" si="24"/>
        <v>0.90984213813031356</v>
      </c>
      <c r="X221" s="20">
        <f t="shared" si="25"/>
        <v>0.220456433676607</v>
      </c>
      <c r="AA221" s="20">
        <f t="shared" si="26"/>
        <v>-0.13631184220563786</v>
      </c>
      <c r="AE221" s="20">
        <f t="shared" si="27"/>
        <v>0.65667722244674231</v>
      </c>
    </row>
    <row r="222" spans="1:31" x14ac:dyDescent="0.2">
      <c r="A222" s="15" t="s">
        <v>4034</v>
      </c>
      <c r="B222" s="15" t="s">
        <v>4035</v>
      </c>
      <c r="C222" t="s">
        <v>4036</v>
      </c>
      <c r="D222" s="15">
        <v>136</v>
      </c>
      <c r="E222" s="15">
        <v>33</v>
      </c>
      <c r="F222" s="16">
        <v>3198188.8889121101</v>
      </c>
      <c r="G222" s="16">
        <v>3067000.2651715898</v>
      </c>
      <c r="H222" s="16">
        <v>3236429.2545256498</v>
      </c>
      <c r="I222" s="16">
        <v>4536656.4901689896</v>
      </c>
      <c r="J222" s="16">
        <v>1097654.0499301199</v>
      </c>
      <c r="K222" s="16">
        <v>4649638.5214000903</v>
      </c>
      <c r="L222" s="15">
        <f t="shared" si="21"/>
        <v>6</v>
      </c>
      <c r="M222" s="16">
        <v>5687038.5605276097</v>
      </c>
      <c r="N222" s="16">
        <v>5276485.8472053204</v>
      </c>
      <c r="O222" s="16">
        <v>5819504.4959770497</v>
      </c>
      <c r="P222" s="16">
        <v>6290064.2462186096</v>
      </c>
      <c r="Q222" s="16">
        <v>9596036.9864822607</v>
      </c>
      <c r="R222" s="16">
        <v>6385642.7635066798</v>
      </c>
      <c r="S222" s="17">
        <f t="shared" si="22"/>
        <v>5687038.5605276097</v>
      </c>
      <c r="T222" s="17">
        <f t="shared" si="23"/>
        <v>6385642.7635066798</v>
      </c>
      <c r="U222" s="18">
        <f t="shared" si="24"/>
        <v>1.1228414746170208</v>
      </c>
      <c r="X222" s="20">
        <f t="shared" si="25"/>
        <v>0.17118213815226987</v>
      </c>
      <c r="AA222" s="20">
        <f t="shared" si="26"/>
        <v>0.16715425905856157</v>
      </c>
      <c r="AE222" s="20">
        <f t="shared" si="27"/>
        <v>0.76654155336567686</v>
      </c>
    </row>
    <row r="223" spans="1:31" x14ac:dyDescent="0.2">
      <c r="A223" s="15" t="s">
        <v>14866</v>
      </c>
      <c r="B223" s="15" t="s">
        <v>14867</v>
      </c>
      <c r="C223" t="s">
        <v>14868</v>
      </c>
      <c r="D223" s="15">
        <v>99</v>
      </c>
      <c r="E223" s="15">
        <v>28</v>
      </c>
      <c r="F223" s="16">
        <v>2255763.1184978602</v>
      </c>
      <c r="G223" s="16">
        <v>2084131.1618391599</v>
      </c>
      <c r="H223" s="16">
        <v>2135310.9040904599</v>
      </c>
      <c r="I223" s="16">
        <v>3069295.1502931202</v>
      </c>
      <c r="J223" s="16">
        <v>691634.02593833301</v>
      </c>
      <c r="K223" s="16">
        <v>3059647.8799241702</v>
      </c>
      <c r="L223" s="15">
        <f t="shared" si="21"/>
        <v>6</v>
      </c>
      <c r="M223" s="16">
        <v>4011211.4336927398</v>
      </c>
      <c r="N223" s="16">
        <v>3585551.8840487101</v>
      </c>
      <c r="O223" s="16">
        <v>3839556.0135562401</v>
      </c>
      <c r="P223" s="16">
        <v>4255570.9756265404</v>
      </c>
      <c r="Q223" s="16">
        <v>6046482.2176316697</v>
      </c>
      <c r="R223" s="16">
        <v>4202008.0170518598</v>
      </c>
      <c r="S223" s="17">
        <f t="shared" si="22"/>
        <v>3839556.0135562401</v>
      </c>
      <c r="T223" s="17">
        <f t="shared" si="23"/>
        <v>4255570.9756265404</v>
      </c>
      <c r="U223" s="18">
        <f t="shared" si="24"/>
        <v>1.1083497572639871</v>
      </c>
      <c r="X223" s="20">
        <f t="shared" si="25"/>
        <v>0.17365070261891163</v>
      </c>
      <c r="AA223" s="20">
        <f t="shared" si="26"/>
        <v>0.1484132184319914</v>
      </c>
      <c r="AE223" s="20">
        <f t="shared" si="27"/>
        <v>0.76032345512374078</v>
      </c>
    </row>
    <row r="224" spans="1:31" x14ac:dyDescent="0.2">
      <c r="A224" s="15" t="s">
        <v>9916</v>
      </c>
      <c r="B224" s="15" t="s">
        <v>9917</v>
      </c>
      <c r="C224" t="s">
        <v>9918</v>
      </c>
      <c r="D224" s="15">
        <v>264</v>
      </c>
      <c r="E224" s="15">
        <v>17</v>
      </c>
      <c r="F224" s="16">
        <v>5959018.3701855596</v>
      </c>
      <c r="G224" s="16">
        <v>6662942.8154099602</v>
      </c>
      <c r="H224" s="16">
        <v>6287162.0633862801</v>
      </c>
      <c r="I224" s="16">
        <v>8493355.7485886198</v>
      </c>
      <c r="J224" s="16">
        <v>2108431.8788318601</v>
      </c>
      <c r="K224" s="16">
        <v>8737767.8391954191</v>
      </c>
      <c r="L224" s="15">
        <f t="shared" si="21"/>
        <v>6</v>
      </c>
      <c r="M224" s="16">
        <v>10596362.013397301</v>
      </c>
      <c r="N224" s="16">
        <v>11462967.207889101</v>
      </c>
      <c r="O224" s="16">
        <v>11305103.562406</v>
      </c>
      <c r="P224" s="16">
        <v>11776019.066108</v>
      </c>
      <c r="Q224" s="16">
        <v>18432574.7206388</v>
      </c>
      <c r="R224" s="16">
        <v>12000129.4110834</v>
      </c>
      <c r="S224" s="17">
        <f t="shared" si="22"/>
        <v>11305103.562406</v>
      </c>
      <c r="T224" s="17">
        <f t="shared" si="23"/>
        <v>12000129.4110834</v>
      </c>
      <c r="U224" s="18">
        <f t="shared" si="24"/>
        <v>1.0614789457558478</v>
      </c>
      <c r="X224" s="20">
        <f t="shared" si="25"/>
        <v>0.25104803132757847</v>
      </c>
      <c r="AA224" s="20">
        <f t="shared" si="26"/>
        <v>8.6075755930180922E-2</v>
      </c>
      <c r="AE224" s="20">
        <f t="shared" si="27"/>
        <v>0.6002431799336162</v>
      </c>
    </row>
    <row r="225" spans="1:31" x14ac:dyDescent="0.2">
      <c r="A225" s="15" t="s">
        <v>5453</v>
      </c>
      <c r="B225" s="15" t="s">
        <v>5454</v>
      </c>
      <c r="C225" t="s">
        <v>5455</v>
      </c>
      <c r="D225" s="15">
        <v>125</v>
      </c>
      <c r="E225" s="15">
        <v>26</v>
      </c>
      <c r="F225" s="16">
        <v>4516365.5345061002</v>
      </c>
      <c r="G225" s="16">
        <v>4490533.5473287003</v>
      </c>
      <c r="H225" s="16">
        <v>4318168.9498106902</v>
      </c>
      <c r="I225" s="16">
        <v>5931994.5436444199</v>
      </c>
      <c r="J225" s="16">
        <v>1339189.8508035899</v>
      </c>
      <c r="K225" s="16">
        <v>5940156.52577624</v>
      </c>
      <c r="L225" s="15">
        <f t="shared" si="21"/>
        <v>6</v>
      </c>
      <c r="M225" s="16">
        <v>8031028.1350864796</v>
      </c>
      <c r="N225" s="16">
        <v>7725541.1347527001</v>
      </c>
      <c r="O225" s="16">
        <v>7764607.7332516797</v>
      </c>
      <c r="P225" s="16">
        <v>8224697.3886161996</v>
      </c>
      <c r="Q225" s="16">
        <v>11707618.9360855</v>
      </c>
      <c r="R225" s="16">
        <v>8157992.7898347797</v>
      </c>
      <c r="S225" s="17">
        <f t="shared" si="22"/>
        <v>7764607.7332516797</v>
      </c>
      <c r="T225" s="17">
        <f t="shared" si="23"/>
        <v>8224697.3886161996</v>
      </c>
      <c r="U225" s="18">
        <f t="shared" si="24"/>
        <v>1.059254719770865</v>
      </c>
      <c r="X225" s="20">
        <f t="shared" si="25"/>
        <v>0.26503621752836637</v>
      </c>
      <c r="AA225" s="20">
        <f t="shared" si="26"/>
        <v>8.3049556999986909E-2</v>
      </c>
      <c r="AE225" s="20">
        <f t="shared" si="27"/>
        <v>0.57669477512745604</v>
      </c>
    </row>
    <row r="226" spans="1:31" x14ac:dyDescent="0.2">
      <c r="A226" s="15" t="s">
        <v>5905</v>
      </c>
      <c r="B226" s="15" t="s">
        <v>5906</v>
      </c>
      <c r="C226" t="s">
        <v>5907</v>
      </c>
      <c r="D226" s="15">
        <v>92</v>
      </c>
      <c r="E226" s="15">
        <v>32</v>
      </c>
      <c r="F226" s="16">
        <v>2499585.7721301601</v>
      </c>
      <c r="G226" s="16">
        <v>2689653.0915371799</v>
      </c>
      <c r="H226" s="16">
        <v>2506044.1724831401</v>
      </c>
      <c r="I226" s="16">
        <v>3263773.20970876</v>
      </c>
      <c r="J226" s="16">
        <v>352099.587634494</v>
      </c>
      <c r="K226" s="16">
        <v>3186439.5703002098</v>
      </c>
      <c r="L226" s="15">
        <f t="shared" si="21"/>
        <v>6</v>
      </c>
      <c r="M226" s="16">
        <v>4444778.3308651997</v>
      </c>
      <c r="N226" s="16">
        <v>4627295.4823477799</v>
      </c>
      <c r="O226" s="16">
        <v>4506180.7881291797</v>
      </c>
      <c r="P226" s="16">
        <v>4525214.3772936398</v>
      </c>
      <c r="Q226" s="16">
        <v>3078165.3528093402</v>
      </c>
      <c r="R226" s="16">
        <v>4376139.0675402097</v>
      </c>
      <c r="S226" s="17">
        <f t="shared" si="22"/>
        <v>4506180.7881291797</v>
      </c>
      <c r="T226" s="17">
        <f t="shared" si="23"/>
        <v>4376139.0675402097</v>
      </c>
      <c r="U226" s="18">
        <f t="shared" si="24"/>
        <v>0.97114147729457634</v>
      </c>
      <c r="X226" s="20">
        <f t="shared" si="25"/>
        <v>0.31352815605418199</v>
      </c>
      <c r="AA226" s="20">
        <f t="shared" si="26"/>
        <v>-4.2246610032653488E-2</v>
      </c>
      <c r="AE226" s="20">
        <f t="shared" si="27"/>
        <v>0.50372345173953259</v>
      </c>
    </row>
    <row r="227" spans="1:31" x14ac:dyDescent="0.2">
      <c r="A227" s="15" t="s">
        <v>9997</v>
      </c>
      <c r="B227" s="15" t="s">
        <v>9998</v>
      </c>
      <c r="C227" t="s">
        <v>9999</v>
      </c>
      <c r="D227" s="15">
        <v>83</v>
      </c>
      <c r="E227" s="15">
        <v>30</v>
      </c>
      <c r="F227" s="16">
        <v>1311383.9737191901</v>
      </c>
      <c r="G227" s="16">
        <v>1376705.3451587199</v>
      </c>
      <c r="H227" s="16">
        <v>1259902.11745794</v>
      </c>
      <c r="I227" s="16">
        <v>2056209.86047657</v>
      </c>
      <c r="J227" s="16">
        <v>313901.93074995402</v>
      </c>
      <c r="K227" s="16">
        <v>2011610.8042458899</v>
      </c>
      <c r="L227" s="15">
        <f t="shared" si="21"/>
        <v>6</v>
      </c>
      <c r="M227" s="16">
        <v>2331910.8049105299</v>
      </c>
      <c r="N227" s="16">
        <v>2368492.2208819902</v>
      </c>
      <c r="O227" s="16">
        <v>2265461.5504988399</v>
      </c>
      <c r="P227" s="16">
        <v>2850930.4493592</v>
      </c>
      <c r="Q227" s="16">
        <v>2744229.4207327999</v>
      </c>
      <c r="R227" s="16">
        <v>2762672.3918436202</v>
      </c>
      <c r="S227" s="17">
        <f t="shared" si="22"/>
        <v>2331910.8049105299</v>
      </c>
      <c r="T227" s="17">
        <f t="shared" si="23"/>
        <v>2762672.3918436202</v>
      </c>
      <c r="U227" s="18">
        <f t="shared" si="24"/>
        <v>1.1847247270461607</v>
      </c>
      <c r="X227" s="20">
        <f t="shared" si="25"/>
        <v>4.8419999785250829E-4</v>
      </c>
      <c r="AA227" s="20">
        <f t="shared" si="26"/>
        <v>0.24455188523380075</v>
      </c>
      <c r="AE227" s="20">
        <f t="shared" si="27"/>
        <v>3.3149752168204398</v>
      </c>
    </row>
    <row r="228" spans="1:31" x14ac:dyDescent="0.2">
      <c r="A228" s="15" t="s">
        <v>5542</v>
      </c>
      <c r="B228" s="15" t="s">
        <v>5543</v>
      </c>
      <c r="C228" t="s">
        <v>5544</v>
      </c>
      <c r="D228" s="15">
        <v>72</v>
      </c>
      <c r="E228" s="15">
        <v>41</v>
      </c>
      <c r="F228" s="16">
        <v>1400911.4141118701</v>
      </c>
      <c r="G228" s="16">
        <v>1421384.9525858599</v>
      </c>
      <c r="H228" s="16">
        <v>1453301.52567244</v>
      </c>
      <c r="I228" s="16">
        <v>1767814.36757222</v>
      </c>
      <c r="J228" s="16">
        <v>224360.75088091701</v>
      </c>
      <c r="K228" s="16">
        <v>1744887.1906137301</v>
      </c>
      <c r="L228" s="15">
        <f t="shared" si="21"/>
        <v>6</v>
      </c>
      <c r="M228" s="16">
        <v>2491109.03347786</v>
      </c>
      <c r="N228" s="16">
        <v>2445359.2883306402</v>
      </c>
      <c r="O228" s="16">
        <v>2613217.8699208698</v>
      </c>
      <c r="P228" s="16">
        <v>2451070.7327112202</v>
      </c>
      <c r="Q228" s="16">
        <v>1961432.25992312</v>
      </c>
      <c r="R228" s="16">
        <v>2396363.9776717401</v>
      </c>
      <c r="S228" s="17">
        <f t="shared" si="22"/>
        <v>2491109.03347786</v>
      </c>
      <c r="T228" s="17">
        <f t="shared" si="23"/>
        <v>2396363.9776717401</v>
      </c>
      <c r="U228" s="18">
        <f t="shared" si="24"/>
        <v>0.96196671661784094</v>
      </c>
      <c r="X228" s="20">
        <f t="shared" si="25"/>
        <v>0.20391150005598349</v>
      </c>
      <c r="AA228" s="20">
        <f t="shared" si="26"/>
        <v>-5.5941116277768696E-2</v>
      </c>
      <c r="AE228" s="20">
        <f t="shared" si="27"/>
        <v>0.69055828049936396</v>
      </c>
    </row>
    <row r="229" spans="1:31" x14ac:dyDescent="0.2">
      <c r="A229" s="15" t="s">
        <v>3353</v>
      </c>
      <c r="B229" s="15" t="s">
        <v>3354</v>
      </c>
      <c r="C229" t="s">
        <v>3355</v>
      </c>
      <c r="D229" s="15">
        <v>131</v>
      </c>
      <c r="E229" s="15">
        <v>4</v>
      </c>
      <c r="F229" s="16">
        <v>258829.93088584099</v>
      </c>
      <c r="G229" s="16">
        <v>245415.36792373701</v>
      </c>
      <c r="H229" s="16">
        <v>266763.07964883</v>
      </c>
      <c r="I229" s="16">
        <v>296144.78174356202</v>
      </c>
      <c r="J229" s="16">
        <v>58650.140829199299</v>
      </c>
      <c r="K229" s="16">
        <v>336903.93964218901</v>
      </c>
      <c r="L229" s="15">
        <f t="shared" si="21"/>
        <v>6</v>
      </c>
      <c r="M229" s="16">
        <v>460252.92710812401</v>
      </c>
      <c r="N229" s="16">
        <v>422214.08659181697</v>
      </c>
      <c r="O229" s="16">
        <v>479673.37435422599</v>
      </c>
      <c r="P229" s="16">
        <v>410604.08858066401</v>
      </c>
      <c r="Q229" s="16">
        <v>512737.980327425</v>
      </c>
      <c r="R229" s="16">
        <v>462691.49618220801</v>
      </c>
      <c r="S229" s="17">
        <f t="shared" si="22"/>
        <v>460252.92710812401</v>
      </c>
      <c r="T229" s="17">
        <f t="shared" si="23"/>
        <v>462691.49618220801</v>
      </c>
      <c r="U229" s="18">
        <f t="shared" si="24"/>
        <v>1.0052983238790161</v>
      </c>
      <c r="X229" s="20">
        <f t="shared" si="25"/>
        <v>0.82615892835704796</v>
      </c>
      <c r="AA229" s="20">
        <f t="shared" si="26"/>
        <v>7.6236869912705407E-3</v>
      </c>
      <c r="AE229" s="20">
        <f t="shared" si="27"/>
        <v>8.2936399327077526E-2</v>
      </c>
    </row>
    <row r="230" spans="1:31" x14ac:dyDescent="0.2">
      <c r="A230" s="15" t="s">
        <v>1850</v>
      </c>
      <c r="B230" s="15" t="s">
        <v>1851</v>
      </c>
      <c r="C230" t="s">
        <v>1852</v>
      </c>
      <c r="D230" s="15">
        <v>115</v>
      </c>
      <c r="E230" s="15">
        <v>21</v>
      </c>
      <c r="F230" s="16">
        <v>3489316.9464433198</v>
      </c>
      <c r="G230" s="16">
        <v>3235382.9088549102</v>
      </c>
      <c r="H230" s="16">
        <v>3071700.5684575699</v>
      </c>
      <c r="I230" s="16">
        <v>3722668.3988270201</v>
      </c>
      <c r="J230" s="16">
        <v>866863.09210547002</v>
      </c>
      <c r="K230" s="16">
        <v>3783880.84179497</v>
      </c>
      <c r="L230" s="15">
        <f t="shared" si="21"/>
        <v>6</v>
      </c>
      <c r="M230" s="16">
        <v>6204724.2091056304</v>
      </c>
      <c r="N230" s="16">
        <v>5566172.3680704702</v>
      </c>
      <c r="O230" s="16">
        <v>5523301.7200785596</v>
      </c>
      <c r="P230" s="16">
        <v>5161471.54776478</v>
      </c>
      <c r="Q230" s="16">
        <v>7578389.8347480502</v>
      </c>
      <c r="R230" s="16">
        <v>5196642.9657210903</v>
      </c>
      <c r="S230" s="17">
        <f t="shared" si="22"/>
        <v>5566172.3680704702</v>
      </c>
      <c r="T230" s="17">
        <f t="shared" si="23"/>
        <v>5196642.9657210903</v>
      </c>
      <c r="U230" s="18">
        <f t="shared" si="24"/>
        <v>0.93361157759520152</v>
      </c>
      <c r="X230" s="20">
        <f t="shared" si="25"/>
        <v>0.80908912519877219</v>
      </c>
      <c r="AA230" s="20">
        <f t="shared" si="26"/>
        <v>-9.9105643058450085E-2</v>
      </c>
      <c r="AE230" s="20">
        <f t="shared" si="27"/>
        <v>9.2003636051404381E-2</v>
      </c>
    </row>
    <row r="231" spans="1:31" x14ac:dyDescent="0.2">
      <c r="A231" s="15" t="s">
        <v>8540</v>
      </c>
      <c r="B231" s="15" t="s">
        <v>8541</v>
      </c>
      <c r="C231" t="s">
        <v>8542</v>
      </c>
      <c r="D231" s="15">
        <v>116</v>
      </c>
      <c r="E231" s="15">
        <v>25</v>
      </c>
      <c r="F231" s="16">
        <v>3528405.4867274398</v>
      </c>
      <c r="G231" s="16">
        <v>3658483.6347662401</v>
      </c>
      <c r="H231" s="16">
        <v>3679614.0517391302</v>
      </c>
      <c r="I231" s="16">
        <v>4442065.0288607497</v>
      </c>
      <c r="J231" s="16">
        <v>565795.87590525497</v>
      </c>
      <c r="K231" s="16">
        <v>4285526.7702288004</v>
      </c>
      <c r="L231" s="15">
        <f t="shared" si="21"/>
        <v>6</v>
      </c>
      <c r="M231" s="16">
        <v>6274231.6846150504</v>
      </c>
      <c r="N231" s="16">
        <v>6294077.4216060601</v>
      </c>
      <c r="O231" s="16">
        <v>6616406.1790050399</v>
      </c>
      <c r="P231" s="16">
        <v>6158913.3931483096</v>
      </c>
      <c r="Q231" s="16">
        <v>4946365.52594289</v>
      </c>
      <c r="R231" s="16">
        <v>5885585.0583166098</v>
      </c>
      <c r="S231" s="17">
        <f t="shared" si="22"/>
        <v>6294077.4216060601</v>
      </c>
      <c r="T231" s="17">
        <f t="shared" si="23"/>
        <v>5885585.0583166098</v>
      </c>
      <c r="U231" s="18">
        <f t="shared" si="24"/>
        <v>0.93509892937014183</v>
      </c>
      <c r="X231" s="20">
        <f t="shared" si="25"/>
        <v>0.12927519164948065</v>
      </c>
      <c r="AA231" s="20">
        <f t="shared" si="26"/>
        <v>-9.6809090997675817E-2</v>
      </c>
      <c r="AE231" s="20">
        <f t="shared" si="27"/>
        <v>0.88848480971717514</v>
      </c>
    </row>
    <row r="232" spans="1:31" x14ac:dyDescent="0.2">
      <c r="A232" s="15" t="s">
        <v>13375</v>
      </c>
      <c r="B232" s="15" t="s">
        <v>13376</v>
      </c>
      <c r="C232" t="s">
        <v>13377</v>
      </c>
      <c r="D232" s="15">
        <v>71</v>
      </c>
      <c r="E232" s="15">
        <v>31</v>
      </c>
      <c r="F232" s="16">
        <v>2398821.1557271099</v>
      </c>
      <c r="G232" s="16">
        <v>2431707.1705211098</v>
      </c>
      <c r="H232" s="16">
        <v>2238268.4152674</v>
      </c>
      <c r="I232" s="16">
        <v>3322575.8557017702</v>
      </c>
      <c r="J232" s="16">
        <v>449175.47008462501</v>
      </c>
      <c r="K232" s="16">
        <v>3408459.8296635398</v>
      </c>
      <c r="L232" s="15">
        <f t="shared" si="21"/>
        <v>6</v>
      </c>
      <c r="M232" s="16">
        <v>4265598.0888827397</v>
      </c>
      <c r="N232" s="16">
        <v>4183523.7562604202</v>
      </c>
      <c r="O232" s="16">
        <v>4024686.4928803099</v>
      </c>
      <c r="P232" s="16">
        <v>4606744.1166391699</v>
      </c>
      <c r="Q232" s="16">
        <v>3926833.2537259902</v>
      </c>
      <c r="R232" s="16">
        <v>4681053.5369188804</v>
      </c>
      <c r="S232" s="17">
        <f t="shared" si="22"/>
        <v>4183523.7562604202</v>
      </c>
      <c r="T232" s="17">
        <f t="shared" si="23"/>
        <v>4606744.1166391699</v>
      </c>
      <c r="U232" s="18">
        <f t="shared" si="24"/>
        <v>1.1011636087270744</v>
      </c>
      <c r="X232" s="20">
        <f t="shared" si="25"/>
        <v>0.37950172457041498</v>
      </c>
      <c r="AA232" s="20">
        <f t="shared" si="26"/>
        <v>0.13902883762465593</v>
      </c>
      <c r="AE232" s="20">
        <f t="shared" si="27"/>
        <v>0.42078624619876936</v>
      </c>
    </row>
    <row r="233" spans="1:31" x14ac:dyDescent="0.2">
      <c r="A233" s="15" t="s">
        <v>10582</v>
      </c>
      <c r="B233" s="15" t="s">
        <v>10583</v>
      </c>
      <c r="C233" t="s">
        <v>10584</v>
      </c>
      <c r="D233" s="15">
        <v>161</v>
      </c>
      <c r="E233" s="15">
        <v>19</v>
      </c>
      <c r="F233" s="16">
        <v>4468519.9895807998</v>
      </c>
      <c r="G233" s="16">
        <v>4337960.2985939998</v>
      </c>
      <c r="H233" s="16">
        <v>4363284.0470539099</v>
      </c>
      <c r="I233" s="16">
        <v>5827957.79555202</v>
      </c>
      <c r="J233" s="16">
        <v>1063166.2690647701</v>
      </c>
      <c r="K233" s="16">
        <v>5657420.9488467798</v>
      </c>
      <c r="L233" s="15">
        <f t="shared" si="21"/>
        <v>6</v>
      </c>
      <c r="M233" s="16">
        <v>7945948.9016856598</v>
      </c>
      <c r="N233" s="16">
        <v>7463053.1927877804</v>
      </c>
      <c r="O233" s="16">
        <v>7845730.3194711097</v>
      </c>
      <c r="P233" s="16">
        <v>8080450.6661925502</v>
      </c>
      <c r="Q233" s="16">
        <v>9294533.9575574007</v>
      </c>
      <c r="R233" s="16">
        <v>7769694.1333917398</v>
      </c>
      <c r="S233" s="17">
        <f t="shared" si="22"/>
        <v>7845730.3194711097</v>
      </c>
      <c r="T233" s="17">
        <f t="shared" si="23"/>
        <v>8080450.6661925502</v>
      </c>
      <c r="U233" s="18">
        <f t="shared" si="24"/>
        <v>1.0299169531915882</v>
      </c>
      <c r="X233" s="20">
        <f t="shared" si="25"/>
        <v>0.26622214290590535</v>
      </c>
      <c r="AA233" s="20">
        <f t="shared" si="26"/>
        <v>4.2528011147343503E-2</v>
      </c>
      <c r="AE233" s="20">
        <f t="shared" si="27"/>
        <v>0.57475582511261658</v>
      </c>
    </row>
    <row r="234" spans="1:31" x14ac:dyDescent="0.2">
      <c r="A234" s="15" t="s">
        <v>10180</v>
      </c>
      <c r="B234" s="15" t="s">
        <v>10181</v>
      </c>
      <c r="C234" t="s">
        <v>10182</v>
      </c>
      <c r="D234" s="15">
        <v>79</v>
      </c>
      <c r="E234" s="15">
        <v>37</v>
      </c>
      <c r="F234" s="16">
        <v>1962251.03931368</v>
      </c>
      <c r="G234" s="16">
        <v>2070232.52090207</v>
      </c>
      <c r="H234" s="16">
        <v>2017131.0150123599</v>
      </c>
      <c r="I234" s="16">
        <v>3079931.4200608502</v>
      </c>
      <c r="J234" s="16">
        <v>501999.63316577702</v>
      </c>
      <c r="K234" s="16">
        <v>3061781.4757367899</v>
      </c>
      <c r="L234" s="15">
        <f t="shared" si="21"/>
        <v>6</v>
      </c>
      <c r="M234" s="16">
        <v>3489286.5035899198</v>
      </c>
      <c r="N234" s="16">
        <v>3561640.5779321999</v>
      </c>
      <c r="O234" s="16">
        <v>3627053.7952975198</v>
      </c>
      <c r="P234" s="16">
        <v>4270318.1402673097</v>
      </c>
      <c r="Q234" s="16">
        <v>4388638.7039395403</v>
      </c>
      <c r="R234" s="16">
        <v>4204938.2191736801</v>
      </c>
      <c r="S234" s="17">
        <f t="shared" si="22"/>
        <v>3561640.5779321999</v>
      </c>
      <c r="T234" s="17">
        <f t="shared" si="23"/>
        <v>4270318.1402673097</v>
      </c>
      <c r="U234" s="18">
        <f t="shared" si="24"/>
        <v>1.198975036034251</v>
      </c>
      <c r="X234" s="20">
        <f t="shared" si="25"/>
        <v>4.0298951164740617E-4</v>
      </c>
      <c r="AA234" s="20">
        <f t="shared" si="26"/>
        <v>0.2618016205832257</v>
      </c>
      <c r="AE234" s="20">
        <f t="shared" si="27"/>
        <v>3.3947062568190165</v>
      </c>
    </row>
    <row r="235" spans="1:31" x14ac:dyDescent="0.2">
      <c r="A235" s="15" t="s">
        <v>11074</v>
      </c>
      <c r="B235" s="15" t="s">
        <v>11075</v>
      </c>
      <c r="C235" t="s">
        <v>11076</v>
      </c>
      <c r="D235" s="15">
        <v>72</v>
      </c>
      <c r="E235" s="15">
        <v>43</v>
      </c>
      <c r="F235" s="16">
        <v>1488438.0351108899</v>
      </c>
      <c r="G235" s="16">
        <v>1582334.3652989001</v>
      </c>
      <c r="H235" s="16">
        <v>1508683.8181741899</v>
      </c>
      <c r="I235" s="16">
        <v>2391059.47423393</v>
      </c>
      <c r="J235" s="16">
        <v>444525.14219336997</v>
      </c>
      <c r="K235" s="16">
        <v>2405826.2065821299</v>
      </c>
      <c r="L235" s="15">
        <f t="shared" si="21"/>
        <v>6</v>
      </c>
      <c r="M235" s="16">
        <v>2646749.3930638102</v>
      </c>
      <c r="N235" s="16">
        <v>2722257.6335770702</v>
      </c>
      <c r="O235" s="16">
        <v>2712802.1570671801</v>
      </c>
      <c r="P235" s="16">
        <v>3315198.7024040399</v>
      </c>
      <c r="Q235" s="16">
        <v>3886178.62447683</v>
      </c>
      <c r="R235" s="16">
        <v>3304073.3458329001</v>
      </c>
      <c r="S235" s="17">
        <f t="shared" si="22"/>
        <v>2712802.1570671801</v>
      </c>
      <c r="T235" s="17">
        <f t="shared" si="23"/>
        <v>3315198.7024040399</v>
      </c>
      <c r="U235" s="18">
        <f t="shared" si="24"/>
        <v>1.2220569398205259</v>
      </c>
      <c r="X235" s="20">
        <f t="shared" si="25"/>
        <v>1.4014896355853854E-2</v>
      </c>
      <c r="AA235" s="20">
        <f t="shared" si="26"/>
        <v>0.28931150682842788</v>
      </c>
      <c r="AE235" s="20">
        <f t="shared" si="27"/>
        <v>1.8534101096230808</v>
      </c>
    </row>
    <row r="236" spans="1:31" x14ac:dyDescent="0.2">
      <c r="A236" s="15" t="s">
        <v>7247</v>
      </c>
      <c r="B236" s="15" t="s">
        <v>7248</v>
      </c>
      <c r="C236" t="s">
        <v>7249</v>
      </c>
      <c r="D236" s="15">
        <v>113</v>
      </c>
      <c r="E236" s="15">
        <v>31</v>
      </c>
      <c r="F236" s="16">
        <v>2846842.1119248001</v>
      </c>
      <c r="G236" s="16">
        <v>2864123.40201945</v>
      </c>
      <c r="H236" s="16">
        <v>2659344.1324403901</v>
      </c>
      <c r="I236" s="16">
        <v>3722298.3649657802</v>
      </c>
      <c r="J236" s="16">
        <v>692935.30541138898</v>
      </c>
      <c r="K236" s="16">
        <v>3771492.7262372598</v>
      </c>
      <c r="L236" s="15">
        <f t="shared" si="21"/>
        <v>6</v>
      </c>
      <c r="M236" s="16">
        <v>5062271.6257880004</v>
      </c>
      <c r="N236" s="16">
        <v>4927455.2620749902</v>
      </c>
      <c r="O236" s="16">
        <v>4781833.2853857903</v>
      </c>
      <c r="P236" s="16">
        <v>5160958.4966299897</v>
      </c>
      <c r="Q236" s="16">
        <v>6057858.4121202696</v>
      </c>
      <c r="R236" s="16">
        <v>5179629.5828311099</v>
      </c>
      <c r="S236" s="17">
        <f t="shared" si="22"/>
        <v>4927455.2620749902</v>
      </c>
      <c r="T236" s="17">
        <f t="shared" si="23"/>
        <v>5179629.5828311099</v>
      </c>
      <c r="U236" s="18">
        <f t="shared" si="24"/>
        <v>1.0511773942824043</v>
      </c>
      <c r="X236" s="20">
        <f t="shared" si="25"/>
        <v>0.15184979170010623</v>
      </c>
      <c r="AA236" s="20">
        <f t="shared" si="26"/>
        <v>7.2006155746868236E-2</v>
      </c>
      <c r="AE236" s="20">
        <f t="shared" si="27"/>
        <v>0.818585799488597</v>
      </c>
    </row>
    <row r="237" spans="1:31" x14ac:dyDescent="0.2">
      <c r="A237" s="15" t="s">
        <v>3977</v>
      </c>
      <c r="B237" s="15" t="s">
        <v>3978</v>
      </c>
      <c r="C237" t="s">
        <v>3979</v>
      </c>
      <c r="D237" s="15">
        <v>66</v>
      </c>
      <c r="E237" s="15">
        <v>40</v>
      </c>
      <c r="F237" s="16">
        <v>2216054.9383055898</v>
      </c>
      <c r="G237" s="16">
        <v>2176413.1688477201</v>
      </c>
      <c r="H237" s="16">
        <v>2223760.3819684498</v>
      </c>
      <c r="I237" s="16">
        <v>2175076.8495430099</v>
      </c>
      <c r="J237" s="16">
        <v>371656.82635364699</v>
      </c>
      <c r="K237" s="16">
        <v>2229165.5509526902</v>
      </c>
      <c r="L237" s="15">
        <f t="shared" si="21"/>
        <v>6</v>
      </c>
      <c r="M237" s="16">
        <v>3940602.1108022998</v>
      </c>
      <c r="N237" s="16">
        <v>3744314.40828512</v>
      </c>
      <c r="O237" s="16">
        <v>3998599.2348650298</v>
      </c>
      <c r="P237" s="16">
        <v>3015739.2682774402</v>
      </c>
      <c r="Q237" s="16">
        <v>3249140.8856873</v>
      </c>
      <c r="R237" s="16">
        <v>3061454.0901586199</v>
      </c>
      <c r="S237" s="17">
        <f t="shared" si="22"/>
        <v>3940602.1108022998</v>
      </c>
      <c r="T237" s="17">
        <f t="shared" si="23"/>
        <v>3061454.0901586199</v>
      </c>
      <c r="U237" s="18">
        <f t="shared" si="24"/>
        <v>0.77690007873830047</v>
      </c>
      <c r="X237" s="20">
        <f t="shared" si="25"/>
        <v>1.7036378911551185E-3</v>
      </c>
      <c r="AA237" s="20">
        <f t="shared" si="26"/>
        <v>-0.36419903702486073</v>
      </c>
      <c r="AE237" s="20">
        <f t="shared" si="27"/>
        <v>2.768622709208421</v>
      </c>
    </row>
    <row r="238" spans="1:31" x14ac:dyDescent="0.2">
      <c r="A238" s="15" t="s">
        <v>10018</v>
      </c>
      <c r="B238" s="15" t="s">
        <v>10019</v>
      </c>
      <c r="C238" t="s">
        <v>10020</v>
      </c>
      <c r="D238" s="15">
        <v>125</v>
      </c>
      <c r="E238" s="15">
        <v>22</v>
      </c>
      <c r="F238" s="16">
        <v>3142315.0751014701</v>
      </c>
      <c r="G238" s="16">
        <v>3425549.7006843099</v>
      </c>
      <c r="H238" s="16">
        <v>3279655.0877320901</v>
      </c>
      <c r="I238" s="16">
        <v>5119997.2848973097</v>
      </c>
      <c r="J238" s="16">
        <v>568165.18494675995</v>
      </c>
      <c r="K238" s="16">
        <v>5063208.2919014404</v>
      </c>
      <c r="L238" s="15">
        <f t="shared" si="21"/>
        <v>6</v>
      </c>
      <c r="M238" s="16">
        <v>5587683.4115035897</v>
      </c>
      <c r="N238" s="16">
        <v>5893336.4694534596</v>
      </c>
      <c r="O238" s="16">
        <v>5897229.9492170699</v>
      </c>
      <c r="P238" s="16">
        <v>7098864.9751767404</v>
      </c>
      <c r="Q238" s="16">
        <v>4967078.7708820701</v>
      </c>
      <c r="R238" s="16">
        <v>6953624.2958456399</v>
      </c>
      <c r="S238" s="17">
        <f t="shared" si="22"/>
        <v>5893336.4694534596</v>
      </c>
      <c r="T238" s="17">
        <f t="shared" si="23"/>
        <v>6953624.2958456399</v>
      </c>
      <c r="U238" s="18">
        <f t="shared" si="24"/>
        <v>1.1799129969734292</v>
      </c>
      <c r="X238" s="20">
        <f t="shared" si="25"/>
        <v>0.47534668738883284</v>
      </c>
      <c r="AA238" s="20">
        <f t="shared" si="26"/>
        <v>0.23868048377140316</v>
      </c>
      <c r="AE238" s="20">
        <f t="shared" si="27"/>
        <v>0.32298952826871991</v>
      </c>
    </row>
    <row r="239" spans="1:31" x14ac:dyDescent="0.2">
      <c r="A239" s="15" t="s">
        <v>2876</v>
      </c>
      <c r="B239" s="15" t="s">
        <v>2877</v>
      </c>
      <c r="C239" t="s">
        <v>2878</v>
      </c>
      <c r="D239" s="15">
        <v>161</v>
      </c>
      <c r="E239" s="15">
        <v>25</v>
      </c>
      <c r="F239" s="16">
        <v>3591536.80789469</v>
      </c>
      <c r="G239" s="16">
        <v>3546973.2256939202</v>
      </c>
      <c r="H239" s="16">
        <v>3296002.4128159899</v>
      </c>
      <c r="I239" s="16">
        <v>3967349.5039666998</v>
      </c>
      <c r="J239" s="16">
        <v>849602.51684344001</v>
      </c>
      <c r="K239" s="16">
        <v>3970201.7930691401</v>
      </c>
      <c r="L239" s="15">
        <f t="shared" si="21"/>
        <v>6</v>
      </c>
      <c r="M239" s="16">
        <v>6386492.17651405</v>
      </c>
      <c r="N239" s="16">
        <v>6102234.2379038101</v>
      </c>
      <c r="O239" s="16">
        <v>5926624.4838542603</v>
      </c>
      <c r="P239" s="16">
        <v>5500721.3619174501</v>
      </c>
      <c r="Q239" s="16">
        <v>7427492.4562589498</v>
      </c>
      <c r="R239" s="16">
        <v>5452529.3166100103</v>
      </c>
      <c r="S239" s="17">
        <f t="shared" si="22"/>
        <v>6102234.2379038101</v>
      </c>
      <c r="T239" s="17">
        <f t="shared" si="23"/>
        <v>5500721.3619174501</v>
      </c>
      <c r="U239" s="18">
        <f t="shared" si="24"/>
        <v>0.90142743583160345</v>
      </c>
      <c r="X239" s="20">
        <f t="shared" si="25"/>
        <v>0.98697262632201122</v>
      </c>
      <c r="AA239" s="20">
        <f t="shared" si="26"/>
        <v>-0.14971673432173271</v>
      </c>
      <c r="AE239" s="20">
        <f t="shared" si="27"/>
        <v>5.6948923173526147E-3</v>
      </c>
    </row>
    <row r="240" spans="1:31" x14ac:dyDescent="0.2">
      <c r="A240" s="15" t="s">
        <v>10429</v>
      </c>
      <c r="B240" s="15" t="s">
        <v>10430</v>
      </c>
      <c r="C240" t="s">
        <v>10431</v>
      </c>
      <c r="D240" s="15">
        <v>80</v>
      </c>
      <c r="E240" s="15">
        <v>39</v>
      </c>
      <c r="F240" s="16">
        <v>2729050.3354230798</v>
      </c>
      <c r="G240" s="16">
        <v>3139936.05911056</v>
      </c>
      <c r="H240" s="16">
        <v>2998607.9794590101</v>
      </c>
      <c r="I240" s="16">
        <v>4294005.5600433396</v>
      </c>
      <c r="J240" s="16">
        <v>426511.53276709298</v>
      </c>
      <c r="K240" s="16">
        <v>4360383.8107024496</v>
      </c>
      <c r="L240" s="15">
        <f t="shared" si="21"/>
        <v>6</v>
      </c>
      <c r="M240" s="16">
        <v>4852813.5861453796</v>
      </c>
      <c r="N240" s="16">
        <v>5401965.02920732</v>
      </c>
      <c r="O240" s="16">
        <v>5391872.1052631298</v>
      </c>
      <c r="P240" s="16">
        <v>5953629.2652579499</v>
      </c>
      <c r="Q240" s="16">
        <v>3728697.9844467598</v>
      </c>
      <c r="R240" s="16">
        <v>5988390.9681949904</v>
      </c>
      <c r="S240" s="17">
        <f t="shared" si="22"/>
        <v>5391872.1052631298</v>
      </c>
      <c r="T240" s="17">
        <f t="shared" si="23"/>
        <v>5953629.2652579499</v>
      </c>
      <c r="U240" s="18">
        <f t="shared" si="24"/>
        <v>1.1041859207762876</v>
      </c>
      <c r="X240" s="20">
        <f t="shared" si="25"/>
        <v>0.99217791222378016</v>
      </c>
      <c r="AA240" s="20">
        <f t="shared" si="26"/>
        <v>0.1429831108832017</v>
      </c>
      <c r="AE240" s="20">
        <f t="shared" si="27"/>
        <v>3.4104454172528974E-3</v>
      </c>
    </row>
    <row r="241" spans="1:31" x14ac:dyDescent="0.2">
      <c r="A241" s="15" t="s">
        <v>4763</v>
      </c>
      <c r="B241" s="15" t="s">
        <v>4764</v>
      </c>
      <c r="C241" t="s">
        <v>4765</v>
      </c>
      <c r="D241" s="15">
        <v>71</v>
      </c>
      <c r="E241" s="15">
        <v>38</v>
      </c>
      <c r="F241" s="16">
        <v>1616003.08849778</v>
      </c>
      <c r="G241" s="16">
        <v>1682556.6413885299</v>
      </c>
      <c r="H241" s="16">
        <v>1648598.62097866</v>
      </c>
      <c r="I241" s="16">
        <v>2032462.4653010201</v>
      </c>
      <c r="J241" s="16">
        <v>345158.80158889998</v>
      </c>
      <c r="K241" s="16">
        <v>2014281.85034804</v>
      </c>
      <c r="L241" s="15">
        <f t="shared" si="21"/>
        <v>6</v>
      </c>
      <c r="M241" s="16">
        <v>2873586.33196451</v>
      </c>
      <c r="N241" s="16">
        <v>2894680.6448714701</v>
      </c>
      <c r="O241" s="16">
        <v>2964386.46802834</v>
      </c>
      <c r="P241" s="16">
        <v>2818004.7381755998</v>
      </c>
      <c r="Q241" s="16">
        <v>3017486.81788021</v>
      </c>
      <c r="R241" s="16">
        <v>2766340.7084524701</v>
      </c>
      <c r="S241" s="17">
        <f t="shared" si="22"/>
        <v>2894680.6448714701</v>
      </c>
      <c r="T241" s="17">
        <f t="shared" si="23"/>
        <v>2818004.7381755998</v>
      </c>
      <c r="U241" s="18">
        <f t="shared" si="24"/>
        <v>0.97351144526712552</v>
      </c>
      <c r="X241" s="20">
        <f t="shared" si="25"/>
        <v>0.62029876555511632</v>
      </c>
      <c r="AA241" s="20">
        <f t="shared" si="26"/>
        <v>-3.8730154531355893E-2</v>
      </c>
      <c r="AE241" s="20">
        <f t="shared" si="27"/>
        <v>0.20739908311543764</v>
      </c>
    </row>
    <row r="242" spans="1:31" x14ac:dyDescent="0.2">
      <c r="A242" s="15" t="s">
        <v>9808</v>
      </c>
      <c r="B242" s="15" t="s">
        <v>9809</v>
      </c>
      <c r="C242" t="s">
        <v>9810</v>
      </c>
      <c r="D242" s="15">
        <v>237</v>
      </c>
      <c r="E242" s="15">
        <v>11</v>
      </c>
      <c r="F242" s="16">
        <v>4953131.6709515201</v>
      </c>
      <c r="G242" s="16">
        <v>6125908.7044333499</v>
      </c>
      <c r="H242" s="16">
        <v>5585809.2725815596</v>
      </c>
      <c r="I242" s="16">
        <v>9053294.3662615605</v>
      </c>
      <c r="J242" s="16">
        <v>1352315.75130786</v>
      </c>
      <c r="K242" s="16">
        <v>8553176.5223994199</v>
      </c>
      <c r="L242" s="15">
        <f t="shared" si="21"/>
        <v>6</v>
      </c>
      <c r="M242" s="16">
        <v>8807688.2843695004</v>
      </c>
      <c r="N242" s="16">
        <v>10539050.4680657</v>
      </c>
      <c r="O242" s="16">
        <v>10043983.54452</v>
      </c>
      <c r="P242" s="16">
        <v>12552372.7280469</v>
      </c>
      <c r="Q242" s="16">
        <v>11822369.6872242</v>
      </c>
      <c r="R242" s="16">
        <v>11746618.4766571</v>
      </c>
      <c r="S242" s="17">
        <f t="shared" si="22"/>
        <v>10043983.54452</v>
      </c>
      <c r="T242" s="17">
        <f t="shared" si="23"/>
        <v>11822369.6872242</v>
      </c>
      <c r="U242" s="18">
        <f t="shared" si="24"/>
        <v>1.177059842324661</v>
      </c>
      <c r="X242" s="20">
        <f t="shared" si="25"/>
        <v>1.7552207897468391E-2</v>
      </c>
      <c r="AA242" s="20">
        <f t="shared" si="26"/>
        <v>0.23518766959500492</v>
      </c>
      <c r="AE242" s="20">
        <f t="shared" si="27"/>
        <v>1.7556682457294479</v>
      </c>
    </row>
    <row r="243" spans="1:31" x14ac:dyDescent="0.2">
      <c r="A243" s="15" t="s">
        <v>5995</v>
      </c>
      <c r="B243" s="15" t="s">
        <v>5996</v>
      </c>
      <c r="C243" t="s">
        <v>5997</v>
      </c>
      <c r="D243" s="15">
        <v>80</v>
      </c>
      <c r="E243" s="15">
        <v>32</v>
      </c>
      <c r="F243" s="16">
        <v>2082091.46461187</v>
      </c>
      <c r="G243" s="16">
        <v>2160681.56478946</v>
      </c>
      <c r="H243" s="16">
        <v>2162620.1192026101</v>
      </c>
      <c r="I243" s="16">
        <v>2904719.0446964302</v>
      </c>
      <c r="J243" s="16">
        <v>477174.58473599702</v>
      </c>
      <c r="K243" s="16">
        <v>2915616.21991678</v>
      </c>
      <c r="L243" s="15">
        <f t="shared" si="21"/>
        <v>6</v>
      </c>
      <c r="M243" s="16">
        <v>3702387.4627432898</v>
      </c>
      <c r="N243" s="16">
        <v>3717249.6613042098</v>
      </c>
      <c r="O243" s="16">
        <v>3888661.39718374</v>
      </c>
      <c r="P243" s="16">
        <v>4027386.56716649</v>
      </c>
      <c r="Q243" s="16">
        <v>4171610.3215101701</v>
      </c>
      <c r="R243" s="16">
        <v>4004200.2254979699</v>
      </c>
      <c r="S243" s="17">
        <f t="shared" si="22"/>
        <v>3717249.6613042098</v>
      </c>
      <c r="T243" s="17">
        <f t="shared" si="23"/>
        <v>4027386.56716649</v>
      </c>
      <c r="U243" s="18">
        <f t="shared" si="24"/>
        <v>1.0834318203296218</v>
      </c>
      <c r="X243" s="20">
        <f t="shared" si="25"/>
        <v>1.9880816465330266E-2</v>
      </c>
      <c r="AA243" s="20">
        <f t="shared" si="26"/>
        <v>0.11560836841338361</v>
      </c>
      <c r="AE243" s="20">
        <f t="shared" si="27"/>
        <v>1.7015657839675573</v>
      </c>
    </row>
    <row r="244" spans="1:31" x14ac:dyDescent="0.2">
      <c r="A244" s="15" t="s">
        <v>3062</v>
      </c>
      <c r="B244" s="15" t="s">
        <v>3063</v>
      </c>
      <c r="C244" t="s">
        <v>3064</v>
      </c>
      <c r="D244" s="15">
        <v>157</v>
      </c>
      <c r="E244" s="15">
        <v>24</v>
      </c>
      <c r="F244" s="16">
        <v>7553754.3859594204</v>
      </c>
      <c r="G244" s="16">
        <v>7714843.6122034201</v>
      </c>
      <c r="H244" s="16">
        <v>7424800.3330341997</v>
      </c>
      <c r="I244" s="16">
        <v>8825551.8635442704</v>
      </c>
      <c r="J244" s="16">
        <v>1709834.50648697</v>
      </c>
      <c r="K244" s="16">
        <v>8958569.0206872802</v>
      </c>
      <c r="L244" s="15">
        <f t="shared" si="21"/>
        <v>6</v>
      </c>
      <c r="M244" s="16">
        <v>13432131.109779</v>
      </c>
      <c r="N244" s="16">
        <v>13272663.7149202</v>
      </c>
      <c r="O244" s="16">
        <v>13350719.4261712</v>
      </c>
      <c r="P244" s="16">
        <v>12236608.2489</v>
      </c>
      <c r="Q244" s="16">
        <v>14947911.107381299</v>
      </c>
      <c r="R244" s="16">
        <v>12303369.643690299</v>
      </c>
      <c r="S244" s="17">
        <f t="shared" si="22"/>
        <v>13350719.4261712</v>
      </c>
      <c r="T244" s="17">
        <f t="shared" si="23"/>
        <v>12303369.643690299</v>
      </c>
      <c r="U244" s="18">
        <f t="shared" si="24"/>
        <v>0.92155106035500989</v>
      </c>
      <c r="X244" s="20">
        <f t="shared" si="25"/>
        <v>0.84273816881946328</v>
      </c>
      <c r="AA244" s="20">
        <f t="shared" si="26"/>
        <v>-0.11786399145117092</v>
      </c>
      <c r="AE244" s="20">
        <f t="shared" si="27"/>
        <v>7.4307335813800293E-2</v>
      </c>
    </row>
    <row r="245" spans="1:31" x14ac:dyDescent="0.2">
      <c r="A245" s="15" t="s">
        <v>722</v>
      </c>
      <c r="B245" s="15" t="s">
        <v>723</v>
      </c>
      <c r="C245" t="s">
        <v>724</v>
      </c>
      <c r="D245" s="15">
        <v>130</v>
      </c>
      <c r="E245" s="15">
        <v>22</v>
      </c>
      <c r="F245" s="16">
        <v>4031651.9128609002</v>
      </c>
      <c r="G245" s="16">
        <v>4164741.8912991998</v>
      </c>
      <c r="H245" s="16">
        <v>4135969.44966783</v>
      </c>
      <c r="I245" s="16">
        <v>4585185.4163924204</v>
      </c>
      <c r="J245" s="16">
        <v>635521.64567017299</v>
      </c>
      <c r="K245" s="16">
        <v>4573729.4394074203</v>
      </c>
      <c r="L245" s="15">
        <f t="shared" si="21"/>
        <v>6</v>
      </c>
      <c r="M245" s="16">
        <v>7169107.4815984499</v>
      </c>
      <c r="N245" s="16">
        <v>7165047.1948928498</v>
      </c>
      <c r="O245" s="16">
        <v>7436990.2490247497</v>
      </c>
      <c r="P245" s="16">
        <v>6357349.4956984501</v>
      </c>
      <c r="Q245" s="16">
        <v>5555930.1384159196</v>
      </c>
      <c r="R245" s="16">
        <v>6281392.0184476804</v>
      </c>
      <c r="S245" s="17">
        <f t="shared" si="22"/>
        <v>7169107.4815984499</v>
      </c>
      <c r="T245" s="17">
        <f t="shared" si="23"/>
        <v>6281392.0184476804</v>
      </c>
      <c r="U245" s="18">
        <f t="shared" si="24"/>
        <v>0.8761748982799682</v>
      </c>
      <c r="X245" s="20">
        <f t="shared" si="25"/>
        <v>1.1671001049941671E-2</v>
      </c>
      <c r="AA245" s="20">
        <f t="shared" si="26"/>
        <v>-0.1907092117098996</v>
      </c>
      <c r="AE245" s="20">
        <f t="shared" si="27"/>
        <v>1.9328918918706157</v>
      </c>
    </row>
    <row r="246" spans="1:31" x14ac:dyDescent="0.2">
      <c r="A246" s="15" t="s">
        <v>16673</v>
      </c>
      <c r="B246" s="15" t="s">
        <v>16674</v>
      </c>
      <c r="C246" t="s">
        <v>16675</v>
      </c>
      <c r="D246" s="15">
        <v>108</v>
      </c>
      <c r="E246" s="15">
        <v>30</v>
      </c>
      <c r="F246" s="16">
        <v>3394618.7425498501</v>
      </c>
      <c r="G246" s="16">
        <v>3588180.5262183598</v>
      </c>
      <c r="H246" s="16">
        <v>3414276.9578702901</v>
      </c>
      <c r="I246" s="16">
        <v>4581905.7790879803</v>
      </c>
      <c r="J246" s="16">
        <v>678630.60195995402</v>
      </c>
      <c r="K246" s="16">
        <v>4472596.2115337905</v>
      </c>
      <c r="L246" s="15">
        <f t="shared" si="21"/>
        <v>6</v>
      </c>
      <c r="M246" s="16">
        <v>6036331.2980358703</v>
      </c>
      <c r="N246" s="16">
        <v>6173127.5275092404</v>
      </c>
      <c r="O246" s="16">
        <v>6139296.9053943297</v>
      </c>
      <c r="P246" s="16">
        <v>6352802.2857887</v>
      </c>
      <c r="Q246" s="16">
        <v>5932802.1948090196</v>
      </c>
      <c r="R246" s="16">
        <v>6142499.3579217102</v>
      </c>
      <c r="S246" s="17">
        <f t="shared" si="22"/>
        <v>6139296.9053943297</v>
      </c>
      <c r="T246" s="17">
        <f t="shared" si="23"/>
        <v>6142499.3579217102</v>
      </c>
      <c r="U246" s="18">
        <f t="shared" si="24"/>
        <v>1.0005216318051937</v>
      </c>
      <c r="X246" s="20">
        <f t="shared" si="25"/>
        <v>0.84642438095815342</v>
      </c>
      <c r="AA246" s="20">
        <f t="shared" si="26"/>
        <v>7.5235940828006348E-4</v>
      </c>
      <c r="AE246" s="20">
        <f t="shared" si="27"/>
        <v>7.2411835428113427E-2</v>
      </c>
    </row>
    <row r="247" spans="1:31" x14ac:dyDescent="0.2">
      <c r="A247" s="15" t="s">
        <v>11125</v>
      </c>
      <c r="B247" s="15" t="s">
        <v>11126</v>
      </c>
      <c r="C247" t="s">
        <v>11127</v>
      </c>
      <c r="D247" s="15">
        <v>106</v>
      </c>
      <c r="E247" s="15">
        <v>37</v>
      </c>
      <c r="F247" s="16">
        <v>3417491.7889659</v>
      </c>
      <c r="G247" s="16">
        <v>3484604.0573473098</v>
      </c>
      <c r="H247" s="16">
        <v>3161398.2431927398</v>
      </c>
      <c r="I247" s="16">
        <v>3956270.1408447102</v>
      </c>
      <c r="J247" s="16">
        <v>743552.94112177298</v>
      </c>
      <c r="K247" s="16">
        <v>4109133.9270351399</v>
      </c>
      <c r="L247" s="15">
        <f t="shared" si="21"/>
        <v>6</v>
      </c>
      <c r="M247" s="16">
        <v>6077004.2856182503</v>
      </c>
      <c r="N247" s="16">
        <v>5994933.9426218299</v>
      </c>
      <c r="O247" s="16">
        <v>5684589.3554162001</v>
      </c>
      <c r="P247" s="16">
        <v>5485359.8493154999</v>
      </c>
      <c r="Q247" s="16">
        <v>6500373.7059653997</v>
      </c>
      <c r="R247" s="16">
        <v>5643333.6064048503</v>
      </c>
      <c r="S247" s="17">
        <f t="shared" si="22"/>
        <v>5994933.9426218299</v>
      </c>
      <c r="T247" s="17">
        <f t="shared" si="23"/>
        <v>5643333.6064048503</v>
      </c>
      <c r="U247" s="18">
        <f t="shared" si="24"/>
        <v>0.9413504236106377</v>
      </c>
      <c r="X247" s="20">
        <f t="shared" si="25"/>
        <v>0.90581432610149515</v>
      </c>
      <c r="AA247" s="20">
        <f t="shared" si="26"/>
        <v>-8.7196219653319751E-2</v>
      </c>
      <c r="AE247" s="20">
        <f t="shared" si="27"/>
        <v>4.2960814920862893E-2</v>
      </c>
    </row>
    <row r="248" spans="1:31" x14ac:dyDescent="0.2">
      <c r="A248" s="15" t="s">
        <v>15218</v>
      </c>
      <c r="B248" s="15" t="s">
        <v>15219</v>
      </c>
      <c r="C248" t="s">
        <v>15220</v>
      </c>
      <c r="D248" s="15">
        <v>153</v>
      </c>
      <c r="E248" s="15">
        <v>30</v>
      </c>
      <c r="F248" s="16">
        <v>4923410.4001106499</v>
      </c>
      <c r="G248" s="16">
        <v>5186937.8054239796</v>
      </c>
      <c r="H248" s="16">
        <v>5099647.1583552398</v>
      </c>
      <c r="I248" s="16">
        <v>6137836.1169013297</v>
      </c>
      <c r="J248" s="16">
        <v>742910.06828107603</v>
      </c>
      <c r="K248" s="16">
        <v>5978081.7613612404</v>
      </c>
      <c r="L248" s="15">
        <f t="shared" si="21"/>
        <v>6</v>
      </c>
      <c r="M248" s="16">
        <v>8754837.7432629503</v>
      </c>
      <c r="N248" s="16">
        <v>8923639.2417209707</v>
      </c>
      <c r="O248" s="16">
        <v>9169803.2714435495</v>
      </c>
      <c r="P248" s="16">
        <v>8510096.2772326097</v>
      </c>
      <c r="Q248" s="16">
        <v>6494753.5093676401</v>
      </c>
      <c r="R248" s="16">
        <v>8210077.9153887397</v>
      </c>
      <c r="S248" s="17">
        <f t="shared" si="22"/>
        <v>8923639.2417209707</v>
      </c>
      <c r="T248" s="17">
        <f t="shared" si="23"/>
        <v>8210077.9153887397</v>
      </c>
      <c r="U248" s="18">
        <f t="shared" si="24"/>
        <v>0.92003695947320507</v>
      </c>
      <c r="X248" s="20">
        <f t="shared" si="25"/>
        <v>0.13104852589487614</v>
      </c>
      <c r="AA248" s="20">
        <f t="shared" si="26"/>
        <v>-0.12023627700283229</v>
      </c>
      <c r="AE248" s="20">
        <f t="shared" si="27"/>
        <v>0.88256785987054098</v>
      </c>
    </row>
    <row r="249" spans="1:31" x14ac:dyDescent="0.2">
      <c r="A249" s="15" t="s">
        <v>17065</v>
      </c>
      <c r="B249" s="15" t="s">
        <v>17066</v>
      </c>
      <c r="C249" t="s">
        <v>17067</v>
      </c>
      <c r="D249" s="15">
        <v>185</v>
      </c>
      <c r="E249" s="15">
        <v>27</v>
      </c>
      <c r="F249" s="16">
        <v>10398379.413353899</v>
      </c>
      <c r="G249" s="16">
        <v>10181065.194345601</v>
      </c>
      <c r="H249" s="16">
        <v>9752021.7229963001</v>
      </c>
      <c r="I249" s="16">
        <v>14204130.128842101</v>
      </c>
      <c r="J249" s="16">
        <v>3066291.4465492899</v>
      </c>
      <c r="K249" s="16">
        <v>14762797.070623299</v>
      </c>
      <c r="L249" s="15">
        <f t="shared" si="21"/>
        <v>6</v>
      </c>
      <c r="M249" s="16">
        <v>18490460.302629501</v>
      </c>
      <c r="N249" s="16">
        <v>17515566.274147</v>
      </c>
      <c r="O249" s="16">
        <v>17535354.490596101</v>
      </c>
      <c r="P249" s="16">
        <v>19693995.184708901</v>
      </c>
      <c r="Q249" s="16">
        <v>26806484.369364198</v>
      </c>
      <c r="R249" s="16">
        <v>20274683.257475398</v>
      </c>
      <c r="S249" s="17">
        <f t="shared" si="22"/>
        <v>17535354.490596101</v>
      </c>
      <c r="T249" s="17">
        <f t="shared" si="23"/>
        <v>20274683.257475398</v>
      </c>
      <c r="U249" s="18">
        <f t="shared" si="24"/>
        <v>1.1562174730113584</v>
      </c>
      <c r="X249" s="20">
        <f t="shared" si="25"/>
        <v>0.12791716711806556</v>
      </c>
      <c r="AA249" s="20">
        <f t="shared" si="26"/>
        <v>0.2094127799551973</v>
      </c>
      <c r="AE249" s="20">
        <f t="shared" si="27"/>
        <v>0.89307116713717516</v>
      </c>
    </row>
    <row r="250" spans="1:31" x14ac:dyDescent="0.2">
      <c r="A250" s="15" t="s">
        <v>12778</v>
      </c>
      <c r="B250" s="15" t="s">
        <v>12779</v>
      </c>
      <c r="C250" t="s">
        <v>12780</v>
      </c>
      <c r="D250" s="15">
        <v>122</v>
      </c>
      <c r="E250" s="15">
        <v>32</v>
      </c>
      <c r="F250" s="16">
        <v>7116158.1487603104</v>
      </c>
      <c r="G250" s="16">
        <v>7181062.0084969299</v>
      </c>
      <c r="H250" s="16">
        <v>6998645.5777609004</v>
      </c>
      <c r="I250" s="16">
        <v>9375513.6440959405</v>
      </c>
      <c r="J250" s="16">
        <v>1582229.79201301</v>
      </c>
      <c r="K250" s="16">
        <v>10057849.370441001</v>
      </c>
      <c r="L250" s="15">
        <f t="shared" si="21"/>
        <v>6</v>
      </c>
      <c r="M250" s="16">
        <v>12653994.8703839</v>
      </c>
      <c r="N250" s="16">
        <v>12354342.608319901</v>
      </c>
      <c r="O250" s="16">
        <v>12584439.888057699</v>
      </c>
      <c r="P250" s="16">
        <v>12999129.048112201</v>
      </c>
      <c r="Q250" s="16">
        <v>13832350.553653499</v>
      </c>
      <c r="R250" s="16">
        <v>13813080.899342099</v>
      </c>
      <c r="S250" s="17">
        <f t="shared" si="22"/>
        <v>12584439.888057699</v>
      </c>
      <c r="T250" s="17">
        <f t="shared" si="23"/>
        <v>13813080.899342099</v>
      </c>
      <c r="U250" s="18">
        <f t="shared" si="24"/>
        <v>1.0976317597138627</v>
      </c>
      <c r="X250" s="20">
        <f t="shared" si="25"/>
        <v>2.4486204912713069E-2</v>
      </c>
      <c r="AA250" s="20">
        <f t="shared" si="26"/>
        <v>0.13439413126512137</v>
      </c>
      <c r="AE250" s="20">
        <f t="shared" si="27"/>
        <v>1.6110785204361513</v>
      </c>
    </row>
    <row r="251" spans="1:31" x14ac:dyDescent="0.2">
      <c r="A251" s="15" t="s">
        <v>4715</v>
      </c>
      <c r="B251" s="15" t="s">
        <v>4716</v>
      </c>
      <c r="C251" t="s">
        <v>4717</v>
      </c>
      <c r="D251" s="15">
        <v>383</v>
      </c>
      <c r="E251" s="15">
        <v>14</v>
      </c>
      <c r="F251" s="16">
        <v>19618576.317089599</v>
      </c>
      <c r="G251" s="16">
        <v>20766757.827713698</v>
      </c>
      <c r="H251" s="16">
        <v>18909036.393031798</v>
      </c>
      <c r="I251" s="16">
        <v>22250321.330557499</v>
      </c>
      <c r="J251" s="16">
        <v>3469026.95014071</v>
      </c>
      <c r="K251" s="16">
        <v>22773888.9174142</v>
      </c>
      <c r="L251" s="15">
        <f t="shared" si="21"/>
        <v>6</v>
      </c>
      <c r="M251" s="16">
        <v>34885869.438404098</v>
      </c>
      <c r="N251" s="16">
        <v>35727256.047087803</v>
      </c>
      <c r="O251" s="16">
        <v>34000811.8978552</v>
      </c>
      <c r="P251" s="16">
        <v>30850021.590019401</v>
      </c>
      <c r="Q251" s="16">
        <v>30327324.827684298</v>
      </c>
      <c r="R251" s="16">
        <v>31276822.551487301</v>
      </c>
      <c r="S251" s="17">
        <f t="shared" si="22"/>
        <v>34885869.438404098</v>
      </c>
      <c r="T251" s="17">
        <f t="shared" si="23"/>
        <v>30850021.590019401</v>
      </c>
      <c r="U251" s="18">
        <f t="shared" si="24"/>
        <v>0.88431282025203495</v>
      </c>
      <c r="X251" s="20">
        <f t="shared" si="25"/>
        <v>2.0536631423834981E-3</v>
      </c>
      <c r="AA251" s="20">
        <f t="shared" si="26"/>
        <v>-0.1773712904360045</v>
      </c>
      <c r="AE251" s="20">
        <f t="shared" si="27"/>
        <v>2.6874707912166502</v>
      </c>
    </row>
    <row r="252" spans="1:31" x14ac:dyDescent="0.2">
      <c r="A252" s="15" t="s">
        <v>7659</v>
      </c>
      <c r="B252" s="15" t="s">
        <v>7660</v>
      </c>
      <c r="C252" t="s">
        <v>7661</v>
      </c>
      <c r="D252" s="15">
        <v>80</v>
      </c>
      <c r="E252" s="15">
        <v>30</v>
      </c>
      <c r="F252" s="16">
        <v>2015238.53727557</v>
      </c>
      <c r="G252" s="16">
        <v>2015591.9147346299</v>
      </c>
      <c r="H252" s="16">
        <v>1954899.98549564</v>
      </c>
      <c r="I252" s="16">
        <v>2762956.4504509098</v>
      </c>
      <c r="J252" s="16">
        <v>639261.09374249005</v>
      </c>
      <c r="K252" s="16">
        <v>2861803.2924106098</v>
      </c>
      <c r="L252" s="15">
        <f t="shared" si="21"/>
        <v>6</v>
      </c>
      <c r="M252" s="16">
        <v>3583509.1885538702</v>
      </c>
      <c r="N252" s="16">
        <v>3467636.5478708898</v>
      </c>
      <c r="O252" s="16">
        <v>3515154.6226042099</v>
      </c>
      <c r="P252" s="16">
        <v>3830833.0420214199</v>
      </c>
      <c r="Q252" s="16">
        <v>5588621.5697582997</v>
      </c>
      <c r="R252" s="16">
        <v>3930295.5274163098</v>
      </c>
      <c r="S252" s="17">
        <f t="shared" si="22"/>
        <v>3515154.6226042099</v>
      </c>
      <c r="T252" s="17">
        <f t="shared" si="23"/>
        <v>3930295.5274163098</v>
      </c>
      <c r="U252" s="18">
        <f t="shared" si="24"/>
        <v>1.1181003254145736</v>
      </c>
      <c r="X252" s="20">
        <f t="shared" si="25"/>
        <v>0.17954959070486345</v>
      </c>
      <c r="AA252" s="20">
        <f t="shared" si="26"/>
        <v>0.16104964478600806</v>
      </c>
      <c r="AE252" s="20">
        <f t="shared" si="27"/>
        <v>0.74581558053970076</v>
      </c>
    </row>
    <row r="253" spans="1:31" x14ac:dyDescent="0.2">
      <c r="A253" s="15" t="s">
        <v>5126</v>
      </c>
      <c r="B253" s="15" t="s">
        <v>5127</v>
      </c>
      <c r="C253" t="s">
        <v>5128</v>
      </c>
      <c r="D253" s="15">
        <v>65</v>
      </c>
      <c r="E253" s="15">
        <v>36</v>
      </c>
      <c r="F253" s="16">
        <v>1158930.6391430199</v>
      </c>
      <c r="G253" s="16">
        <v>1206565.8923011699</v>
      </c>
      <c r="H253" s="16">
        <v>1218141.69948265</v>
      </c>
      <c r="I253" s="16">
        <v>1593129.8418731501</v>
      </c>
      <c r="J253" s="16">
        <v>284217.45759331703</v>
      </c>
      <c r="K253" s="16">
        <v>1555398.4330142599</v>
      </c>
      <c r="L253" s="15">
        <f t="shared" si="21"/>
        <v>6</v>
      </c>
      <c r="M253" s="16">
        <v>2060817.3759321801</v>
      </c>
      <c r="N253" s="16">
        <v>2075783.27486437</v>
      </c>
      <c r="O253" s="16">
        <v>2190371.0970859402</v>
      </c>
      <c r="P253" s="16">
        <v>2208871.0220105099</v>
      </c>
      <c r="Q253" s="16">
        <v>2484718.4187431801</v>
      </c>
      <c r="R253" s="16">
        <v>2136127.0779295699</v>
      </c>
      <c r="S253" s="17">
        <f t="shared" si="22"/>
        <v>2075783.27486437</v>
      </c>
      <c r="T253" s="17">
        <f t="shared" si="23"/>
        <v>2208871.0220105099</v>
      </c>
      <c r="U253" s="18">
        <f t="shared" si="24"/>
        <v>1.0641144712734212</v>
      </c>
      <c r="X253" s="20">
        <f t="shared" si="25"/>
        <v>0.2147900331885696</v>
      </c>
      <c r="AA253" s="20">
        <f t="shared" si="26"/>
        <v>8.9653355966343148E-2</v>
      </c>
      <c r="AE253" s="20">
        <f t="shared" si="27"/>
        <v>0.66798587488883376</v>
      </c>
    </row>
    <row r="254" spans="1:31" x14ac:dyDescent="0.2">
      <c r="A254" s="15" t="s">
        <v>947</v>
      </c>
      <c r="B254" s="15" t="s">
        <v>948</v>
      </c>
      <c r="C254" t="s">
        <v>949</v>
      </c>
      <c r="D254" s="15">
        <v>73</v>
      </c>
      <c r="E254" s="15">
        <v>36</v>
      </c>
      <c r="F254" s="16">
        <v>2192283.4128978299</v>
      </c>
      <c r="G254" s="16">
        <v>2336944.71709246</v>
      </c>
      <c r="H254" s="16">
        <v>2434030.86726721</v>
      </c>
      <c r="I254" s="16">
        <v>3016434.1690755798</v>
      </c>
      <c r="J254" s="16">
        <v>434819.42317381903</v>
      </c>
      <c r="K254" s="16">
        <v>3220133.2390028802</v>
      </c>
      <c r="L254" s="15">
        <f t="shared" si="21"/>
        <v>6</v>
      </c>
      <c r="M254" s="16">
        <v>3898331.4425171399</v>
      </c>
      <c r="N254" s="16">
        <v>4020493.85696735</v>
      </c>
      <c r="O254" s="16">
        <v>4376691.86051297</v>
      </c>
      <c r="P254" s="16">
        <v>4182279.34142478</v>
      </c>
      <c r="Q254" s="16">
        <v>3801328.17574214</v>
      </c>
      <c r="R254" s="16">
        <v>4422412.7145639397</v>
      </c>
      <c r="S254" s="17">
        <f t="shared" si="22"/>
        <v>4020493.85696735</v>
      </c>
      <c r="T254" s="17">
        <f t="shared" si="23"/>
        <v>4182279.34142478</v>
      </c>
      <c r="U254" s="18">
        <f t="shared" si="24"/>
        <v>1.0402402018789463</v>
      </c>
      <c r="X254" s="20">
        <f t="shared" si="25"/>
        <v>0.88095534962187438</v>
      </c>
      <c r="AA254" s="20">
        <f t="shared" si="26"/>
        <v>5.6916699565342586E-2</v>
      </c>
      <c r="AE254" s="20">
        <f t="shared" si="27"/>
        <v>5.5046102829999922E-2</v>
      </c>
    </row>
    <row r="255" spans="1:31" x14ac:dyDescent="0.2">
      <c r="A255" s="15" t="s">
        <v>16403</v>
      </c>
      <c r="B255" s="15" t="s">
        <v>16404</v>
      </c>
      <c r="C255" t="s">
        <v>16405</v>
      </c>
      <c r="D255" s="15">
        <v>269</v>
      </c>
      <c r="E255" s="15">
        <v>16</v>
      </c>
      <c r="F255" s="16">
        <v>32424104.822642598</v>
      </c>
      <c r="G255" s="16">
        <v>33222158.967775501</v>
      </c>
      <c r="H255" s="16">
        <v>31530951.912756599</v>
      </c>
      <c r="I255" s="16">
        <v>42850210.012819298</v>
      </c>
      <c r="J255" s="16">
        <v>6444635.9930787403</v>
      </c>
      <c r="K255" s="16">
        <v>46134673.676985897</v>
      </c>
      <c r="L255" s="15">
        <f t="shared" si="21"/>
        <v>6</v>
      </c>
      <c r="M255" s="16">
        <v>57656736.616229802</v>
      </c>
      <c r="N255" s="16">
        <v>57155603.668415599</v>
      </c>
      <c r="O255" s="16">
        <v>56696594.298217498</v>
      </c>
      <c r="P255" s="16">
        <v>59411721.942948699</v>
      </c>
      <c r="Q255" s="16">
        <v>56341035.099296898</v>
      </c>
      <c r="R255" s="16">
        <v>63359666.295838699</v>
      </c>
      <c r="S255" s="17">
        <f t="shared" si="22"/>
        <v>57155603.668415599</v>
      </c>
      <c r="T255" s="17">
        <f t="shared" si="23"/>
        <v>59411721.942948699</v>
      </c>
      <c r="U255" s="18">
        <f t="shared" si="24"/>
        <v>1.039473264732218</v>
      </c>
      <c r="X255" s="20">
        <f t="shared" si="25"/>
        <v>0.28400850093865754</v>
      </c>
      <c r="AA255" s="20">
        <f t="shared" si="26"/>
        <v>5.5852652535616276E-2</v>
      </c>
      <c r="AE255" s="20">
        <f t="shared" si="27"/>
        <v>0.5466686604617782</v>
      </c>
    </row>
    <row r="256" spans="1:31" x14ac:dyDescent="0.2">
      <c r="A256" s="15" t="s">
        <v>6568</v>
      </c>
      <c r="B256" s="15" t="s">
        <v>6569</v>
      </c>
      <c r="C256" t="s">
        <v>6570</v>
      </c>
      <c r="D256" s="15">
        <v>96</v>
      </c>
      <c r="E256" s="15">
        <v>27</v>
      </c>
      <c r="F256" s="16">
        <v>2758113.90055151</v>
      </c>
      <c r="G256" s="16">
        <v>2664636.9495669901</v>
      </c>
      <c r="H256" s="16">
        <v>2496284.7650210802</v>
      </c>
      <c r="I256" s="16">
        <v>3283693.3039353401</v>
      </c>
      <c r="J256" s="16">
        <v>568996.73526240594</v>
      </c>
      <c r="K256" s="16">
        <v>3473862.1379901702</v>
      </c>
      <c r="L256" s="15">
        <f t="shared" si="21"/>
        <v>6</v>
      </c>
      <c r="M256" s="16">
        <v>4904494.59103062</v>
      </c>
      <c r="N256" s="16">
        <v>4584257.5600638101</v>
      </c>
      <c r="O256" s="16">
        <v>4488632.1531562004</v>
      </c>
      <c r="P256" s="16">
        <v>4552833.5441288203</v>
      </c>
      <c r="Q256" s="16">
        <v>4974348.4453168996</v>
      </c>
      <c r="R256" s="16">
        <v>4770874.6649399996</v>
      </c>
      <c r="S256" s="17">
        <f t="shared" si="22"/>
        <v>4584257.5600638101</v>
      </c>
      <c r="T256" s="17">
        <f t="shared" si="23"/>
        <v>4770874.6649399996</v>
      </c>
      <c r="U256" s="18">
        <f t="shared" si="24"/>
        <v>1.0407082504486489</v>
      </c>
      <c r="X256" s="20">
        <f t="shared" si="25"/>
        <v>0.57433466037285252</v>
      </c>
      <c r="AA256" s="20">
        <f t="shared" si="26"/>
        <v>5.7565683792738222E-2</v>
      </c>
      <c r="AE256" s="20">
        <f t="shared" si="27"/>
        <v>0.24083497380336702</v>
      </c>
    </row>
    <row r="257" spans="1:31" x14ac:dyDescent="0.2">
      <c r="A257" s="15" t="s">
        <v>4289</v>
      </c>
      <c r="B257" s="15" t="s">
        <v>4290</v>
      </c>
      <c r="C257" t="s">
        <v>4291</v>
      </c>
      <c r="D257" s="15">
        <v>83</v>
      </c>
      <c r="E257" s="15">
        <v>31</v>
      </c>
      <c r="F257" s="16">
        <v>2498752.2952688402</v>
      </c>
      <c r="G257" s="16">
        <v>2633390.7403083802</v>
      </c>
      <c r="H257" s="16">
        <v>2616113.0192543399</v>
      </c>
      <c r="I257" s="16">
        <v>3099676.2250044299</v>
      </c>
      <c r="J257" s="16">
        <v>461517.50839690497</v>
      </c>
      <c r="K257" s="16">
        <v>2928456.0480275499</v>
      </c>
      <c r="L257" s="15">
        <f t="shared" si="21"/>
        <v>6</v>
      </c>
      <c r="M257" s="16">
        <v>4443296.2373384498</v>
      </c>
      <c r="N257" s="16">
        <v>4530501.3922525197</v>
      </c>
      <c r="O257" s="16">
        <v>4704098.3380822102</v>
      </c>
      <c r="P257" s="16">
        <v>4297694.2688971199</v>
      </c>
      <c r="Q257" s="16">
        <v>4034731.2350077601</v>
      </c>
      <c r="R257" s="16">
        <v>4021833.9738168502</v>
      </c>
      <c r="S257" s="17">
        <f t="shared" si="22"/>
        <v>4530501.3922525197</v>
      </c>
      <c r="T257" s="17">
        <f t="shared" si="23"/>
        <v>4034731.2350077601</v>
      </c>
      <c r="U257" s="18">
        <f t="shared" si="24"/>
        <v>0.89057057611933155</v>
      </c>
      <c r="X257" s="20">
        <f t="shared" si="25"/>
        <v>2.0207762107626363E-2</v>
      </c>
      <c r="AA257" s="20">
        <f t="shared" si="26"/>
        <v>-0.16719814803802083</v>
      </c>
      <c r="AE257" s="20">
        <f t="shared" si="27"/>
        <v>1.6944817794150948</v>
      </c>
    </row>
    <row r="258" spans="1:31" x14ac:dyDescent="0.2">
      <c r="A258" s="15" t="s">
        <v>6217</v>
      </c>
      <c r="B258" s="15" t="s">
        <v>6218</v>
      </c>
      <c r="C258" t="s">
        <v>6219</v>
      </c>
      <c r="D258" s="15">
        <v>76</v>
      </c>
      <c r="E258" s="15">
        <v>34</v>
      </c>
      <c r="F258" s="16">
        <v>1475365.6441657201</v>
      </c>
      <c r="G258" s="16">
        <v>1456081.9865087499</v>
      </c>
      <c r="H258" s="16">
        <v>1504827.18058981</v>
      </c>
      <c r="I258" s="16">
        <v>2099079.6397622698</v>
      </c>
      <c r="J258" s="16">
        <v>359569.88301308901</v>
      </c>
      <c r="K258" s="16">
        <v>2163312.4842691198</v>
      </c>
      <c r="L258" s="15">
        <f t="shared" ref="L258:L321" si="28">COUNTIF(F258:K258,"&gt;0")</f>
        <v>6</v>
      </c>
      <c r="M258" s="16">
        <v>2623503.9895039401</v>
      </c>
      <c r="N258" s="16">
        <v>2505052.27581198</v>
      </c>
      <c r="O258" s="16">
        <v>2705867.4404407502</v>
      </c>
      <c r="P258" s="16">
        <v>2910369.3040559599</v>
      </c>
      <c r="Q258" s="16">
        <v>3143473.0248919101</v>
      </c>
      <c r="R258" s="16">
        <v>2971013.9071665099</v>
      </c>
      <c r="S258" s="17">
        <f t="shared" ref="S258:S321" si="29">MEDIAN(M258:O258)</f>
        <v>2623503.9895039401</v>
      </c>
      <c r="T258" s="17">
        <f t="shared" ref="T258:T321" si="30">MEDIAN(P258:R258)</f>
        <v>2971013.9071665099</v>
      </c>
      <c r="U258" s="18">
        <f t="shared" ref="U258:U321" si="31">T258/S258</f>
        <v>1.1324602207783485</v>
      </c>
      <c r="X258" s="20">
        <f t="shared" ref="X258:X321" si="32">_xlfn.T.TEST(P258:R258,M258:O258,2,2)</f>
        <v>1.2034831319250755E-2</v>
      </c>
      <c r="AA258" s="20">
        <f t="shared" ref="AA258:AA321" si="33">LOG(U258,2)</f>
        <v>0.17946037451545388</v>
      </c>
      <c r="AE258" s="20">
        <f t="shared" si="27"/>
        <v>1.9195599924377245</v>
      </c>
    </row>
    <row r="259" spans="1:31" x14ac:dyDescent="0.2">
      <c r="A259" s="15" t="s">
        <v>14890</v>
      </c>
      <c r="B259" s="15" t="s">
        <v>14891</v>
      </c>
      <c r="C259" t="s">
        <v>14892</v>
      </c>
      <c r="D259" s="15">
        <v>65</v>
      </c>
      <c r="E259" s="15">
        <v>32</v>
      </c>
      <c r="F259" s="16">
        <v>1731959.9915245799</v>
      </c>
      <c r="G259" s="16">
        <v>1802806.66064091</v>
      </c>
      <c r="H259" s="16">
        <v>1746795.2611868801</v>
      </c>
      <c r="I259" s="16">
        <v>2542081.7357204598</v>
      </c>
      <c r="J259" s="16">
        <v>428649.18731937598</v>
      </c>
      <c r="K259" s="16">
        <v>2553661.6855552802</v>
      </c>
      <c r="L259" s="15">
        <f t="shared" si="28"/>
        <v>6</v>
      </c>
      <c r="M259" s="16">
        <v>3079781.58864839</v>
      </c>
      <c r="N259" s="16">
        <v>3101559.5069037401</v>
      </c>
      <c r="O259" s="16">
        <v>3140956.3060319</v>
      </c>
      <c r="P259" s="16">
        <v>3524590.7358141099</v>
      </c>
      <c r="Q259" s="16">
        <v>3747386.0329710902</v>
      </c>
      <c r="R259" s="16">
        <v>3507105.1626396198</v>
      </c>
      <c r="S259" s="17">
        <f t="shared" si="29"/>
        <v>3101559.5069037401</v>
      </c>
      <c r="T259" s="17">
        <f t="shared" si="30"/>
        <v>3524590.7358141099</v>
      </c>
      <c r="U259" s="18">
        <f t="shared" si="31"/>
        <v>1.1363930719267992</v>
      </c>
      <c r="X259" s="20">
        <f t="shared" si="32"/>
        <v>3.6175770675970142E-3</v>
      </c>
      <c r="AA259" s="20">
        <f t="shared" si="33"/>
        <v>0.18446194120950621</v>
      </c>
      <c r="AE259" s="20">
        <f t="shared" ref="AE259:AE322" si="34">-LOG10(X259)</f>
        <v>2.4415822080525746</v>
      </c>
    </row>
    <row r="260" spans="1:31" x14ac:dyDescent="0.2">
      <c r="A260" s="15" t="s">
        <v>15010</v>
      </c>
      <c r="B260" s="15" t="s">
        <v>15011</v>
      </c>
      <c r="C260" t="s">
        <v>15012</v>
      </c>
      <c r="D260" s="15">
        <v>70</v>
      </c>
      <c r="E260" s="15">
        <v>33</v>
      </c>
      <c r="F260" s="16">
        <v>1467443.1227001101</v>
      </c>
      <c r="G260" s="16">
        <v>1337069.6353243401</v>
      </c>
      <c r="H260" s="16">
        <v>1277769.6051471301</v>
      </c>
      <c r="I260" s="16">
        <v>1838626.8959799099</v>
      </c>
      <c r="J260" s="16">
        <v>591582.55282501795</v>
      </c>
      <c r="K260" s="16">
        <v>1854053.27455018</v>
      </c>
      <c r="L260" s="15">
        <f t="shared" si="28"/>
        <v>6</v>
      </c>
      <c r="M260" s="16">
        <v>2609416.1145733101</v>
      </c>
      <c r="N260" s="16">
        <v>2300302.7054261202</v>
      </c>
      <c r="O260" s="16">
        <v>2297589.5275876801</v>
      </c>
      <c r="P260" s="16">
        <v>2549252.1476115398</v>
      </c>
      <c r="Q260" s="16">
        <v>5171800.7671250002</v>
      </c>
      <c r="R260" s="16">
        <v>2546288.6676666201</v>
      </c>
      <c r="S260" s="17">
        <f t="shared" si="29"/>
        <v>2300302.7054261202</v>
      </c>
      <c r="T260" s="17">
        <f t="shared" si="30"/>
        <v>2549252.1476115398</v>
      </c>
      <c r="U260" s="18">
        <f t="shared" si="31"/>
        <v>1.1082246443471024</v>
      </c>
      <c r="X260" s="20">
        <f t="shared" si="32"/>
        <v>0.31126798725832511</v>
      </c>
      <c r="AA260" s="20">
        <f t="shared" si="33"/>
        <v>0.14825035470424905</v>
      </c>
      <c r="AE260" s="20">
        <f t="shared" si="34"/>
        <v>0.50686554257469296</v>
      </c>
    </row>
    <row r="261" spans="1:31" x14ac:dyDescent="0.2">
      <c r="A261" s="15" t="s">
        <v>8363</v>
      </c>
      <c r="B261" s="15" t="s">
        <v>8364</v>
      </c>
      <c r="C261" t="s">
        <v>8365</v>
      </c>
      <c r="D261" s="15">
        <v>84</v>
      </c>
      <c r="E261" s="15">
        <v>24</v>
      </c>
      <c r="F261" s="16">
        <v>2950571.1181921298</v>
      </c>
      <c r="G261" s="16">
        <v>2910663.2231985899</v>
      </c>
      <c r="H261" s="16">
        <v>2779101.9981468199</v>
      </c>
      <c r="I261" s="16">
        <v>3753001.7714217198</v>
      </c>
      <c r="J261" s="16">
        <v>653645.38129311998</v>
      </c>
      <c r="K261" s="16">
        <v>3706178.9198618098</v>
      </c>
      <c r="L261" s="15">
        <f t="shared" si="28"/>
        <v>6</v>
      </c>
      <c r="M261" s="16">
        <v>5246723.1635106998</v>
      </c>
      <c r="N261" s="16">
        <v>5007522.65253851</v>
      </c>
      <c r="O261" s="16">
        <v>4997172.9029388698</v>
      </c>
      <c r="P261" s="16">
        <v>5203528.7021556003</v>
      </c>
      <c r="Q261" s="16">
        <v>5714373.5362989698</v>
      </c>
      <c r="R261" s="16">
        <v>5089930.0001390604</v>
      </c>
      <c r="S261" s="17">
        <f t="shared" si="29"/>
        <v>5007522.65253851</v>
      </c>
      <c r="T261" s="17">
        <f t="shared" si="30"/>
        <v>5203528.7021556003</v>
      </c>
      <c r="U261" s="18">
        <f t="shared" si="31"/>
        <v>1.0391423191101745</v>
      </c>
      <c r="X261" s="20">
        <f t="shared" si="32"/>
        <v>0.29337433493267567</v>
      </c>
      <c r="AA261" s="20">
        <f t="shared" si="33"/>
        <v>5.5393256757511083E-2</v>
      </c>
      <c r="AE261" s="20">
        <f t="shared" si="34"/>
        <v>0.53257788191962774</v>
      </c>
    </row>
    <row r="262" spans="1:31" x14ac:dyDescent="0.2">
      <c r="A262" s="15" t="s">
        <v>2891</v>
      </c>
      <c r="B262" s="15" t="s">
        <v>2892</v>
      </c>
      <c r="C262" t="s">
        <v>2893</v>
      </c>
      <c r="D262" s="15">
        <v>130</v>
      </c>
      <c r="E262" s="15">
        <v>23</v>
      </c>
      <c r="F262" s="16">
        <v>5279127.8674718803</v>
      </c>
      <c r="G262" s="16">
        <v>5458192.9185177702</v>
      </c>
      <c r="H262" s="16">
        <v>5167512.9117386099</v>
      </c>
      <c r="I262" s="16">
        <v>6707476.9641359998</v>
      </c>
      <c r="J262" s="16">
        <v>855390.15264124505</v>
      </c>
      <c r="K262" s="16">
        <v>6861319.2217926402</v>
      </c>
      <c r="L262" s="15">
        <f t="shared" si="28"/>
        <v>6</v>
      </c>
      <c r="M262" s="16">
        <v>9387376.6656981092</v>
      </c>
      <c r="N262" s="16">
        <v>9390308.1825341899</v>
      </c>
      <c r="O262" s="16">
        <v>9291834.3822380006</v>
      </c>
      <c r="P262" s="16">
        <v>9299902.0591208898</v>
      </c>
      <c r="Q262" s="16">
        <v>7478089.7889828198</v>
      </c>
      <c r="R262" s="16">
        <v>9423083.8021266703</v>
      </c>
      <c r="S262" s="17">
        <f t="shared" si="29"/>
        <v>9387376.6656981092</v>
      </c>
      <c r="T262" s="17">
        <f t="shared" si="30"/>
        <v>9299902.0591208898</v>
      </c>
      <c r="U262" s="18">
        <f t="shared" si="31"/>
        <v>0.99068167714023281</v>
      </c>
      <c r="X262" s="20">
        <f t="shared" si="32"/>
        <v>0.37857938517342365</v>
      </c>
      <c r="AA262" s="20">
        <f t="shared" si="33"/>
        <v>-1.3506525451932566E-2</v>
      </c>
      <c r="AE262" s="20">
        <f t="shared" si="34"/>
        <v>0.42184303841548637</v>
      </c>
    </row>
    <row r="263" spans="1:31" x14ac:dyDescent="0.2">
      <c r="A263" s="15" t="s">
        <v>15105</v>
      </c>
      <c r="B263" s="15" t="s">
        <v>15106</v>
      </c>
      <c r="C263" t="s">
        <v>15107</v>
      </c>
      <c r="D263" s="15">
        <v>97</v>
      </c>
      <c r="E263" s="15">
        <v>23</v>
      </c>
      <c r="F263" s="16">
        <v>2615855.6580028399</v>
      </c>
      <c r="G263" s="16">
        <v>2795452.4966920302</v>
      </c>
      <c r="H263" s="16">
        <v>2654894.4512486998</v>
      </c>
      <c r="I263" s="16">
        <v>3891241.9018629598</v>
      </c>
      <c r="J263" s="16">
        <v>629162.56042029895</v>
      </c>
      <c r="K263" s="16">
        <v>3835405.6023264201</v>
      </c>
      <c r="L263" s="15">
        <f t="shared" si="28"/>
        <v>6</v>
      </c>
      <c r="M263" s="16">
        <v>4651530.1355126798</v>
      </c>
      <c r="N263" s="16">
        <v>4809313.4202924501</v>
      </c>
      <c r="O263" s="16">
        <v>4773832.2021968104</v>
      </c>
      <c r="P263" s="16">
        <v>5395198.3389829397</v>
      </c>
      <c r="Q263" s="16">
        <v>5500337.0148248598</v>
      </c>
      <c r="R263" s="16">
        <v>5267405.1793243103</v>
      </c>
      <c r="S263" s="17">
        <f t="shared" si="29"/>
        <v>4773832.2021968104</v>
      </c>
      <c r="T263" s="17">
        <f t="shared" si="30"/>
        <v>5395198.3389829397</v>
      </c>
      <c r="U263" s="18">
        <f t="shared" si="31"/>
        <v>1.1301608666723122</v>
      </c>
      <c r="X263" s="20">
        <f t="shared" si="32"/>
        <v>1.4694596093219761E-3</v>
      </c>
      <c r="AA263" s="20">
        <f t="shared" si="33"/>
        <v>0.17652813992577729</v>
      </c>
      <c r="AE263" s="20">
        <f t="shared" si="34"/>
        <v>2.8328423467738544</v>
      </c>
    </row>
    <row r="264" spans="1:31" x14ac:dyDescent="0.2">
      <c r="A264" s="15" t="s">
        <v>14983</v>
      </c>
      <c r="B264" s="15" t="s">
        <v>14984</v>
      </c>
      <c r="C264" t="s">
        <v>14985</v>
      </c>
      <c r="D264" s="15">
        <v>69</v>
      </c>
      <c r="E264" s="15">
        <v>30</v>
      </c>
      <c r="F264" s="16">
        <v>1395080.08816278</v>
      </c>
      <c r="G264" s="16">
        <v>1432824.7684632901</v>
      </c>
      <c r="H264" s="16">
        <v>1440875.50707113</v>
      </c>
      <c r="I264" s="16">
        <v>1694186.50014422</v>
      </c>
      <c r="J264" s="16">
        <v>256439.49128412199</v>
      </c>
      <c r="K264" s="16">
        <v>1809905.7872108901</v>
      </c>
      <c r="L264" s="15">
        <f t="shared" si="28"/>
        <v>6</v>
      </c>
      <c r="M264" s="16">
        <v>2480739.7348893802</v>
      </c>
      <c r="N264" s="16">
        <v>2465040.4169100402</v>
      </c>
      <c r="O264" s="16">
        <v>2590874.33467555</v>
      </c>
      <c r="P264" s="16">
        <v>2348985.8564509498</v>
      </c>
      <c r="Q264" s="16">
        <v>2241874.6993315299</v>
      </c>
      <c r="R264" s="16">
        <v>2485658.1300973799</v>
      </c>
      <c r="S264" s="17">
        <f t="shared" si="29"/>
        <v>2480739.7348893802</v>
      </c>
      <c r="T264" s="17">
        <f t="shared" si="30"/>
        <v>2348985.8564509498</v>
      </c>
      <c r="U264" s="18">
        <f t="shared" si="31"/>
        <v>0.94688927799017764</v>
      </c>
      <c r="X264" s="20">
        <f t="shared" si="32"/>
        <v>0.1308390129101959</v>
      </c>
      <c r="AA264" s="20">
        <f t="shared" si="33"/>
        <v>-7.8732357085361165E-2</v>
      </c>
      <c r="AE264" s="20">
        <f t="shared" si="34"/>
        <v>0.88326274098600532</v>
      </c>
    </row>
    <row r="265" spans="1:31" x14ac:dyDescent="0.2">
      <c r="A265" s="15" t="s">
        <v>14620</v>
      </c>
      <c r="B265" s="15" t="s">
        <v>14621</v>
      </c>
      <c r="C265" t="s">
        <v>14622</v>
      </c>
      <c r="D265" s="15">
        <v>92</v>
      </c>
      <c r="E265" s="15">
        <v>35</v>
      </c>
      <c r="F265" s="16">
        <v>1831445.9584317601</v>
      </c>
      <c r="G265" s="16">
        <v>1849318.1192568501</v>
      </c>
      <c r="H265" s="16">
        <v>1703926.6836168701</v>
      </c>
      <c r="I265" s="16">
        <v>2181637.5093576498</v>
      </c>
      <c r="J265" s="16">
        <v>332302.078615128</v>
      </c>
      <c r="K265" s="16">
        <v>2270455.5879065199</v>
      </c>
      <c r="L265" s="15">
        <f t="shared" si="28"/>
        <v>6</v>
      </c>
      <c r="M265" s="16">
        <v>3256688.12846974</v>
      </c>
      <c r="N265" s="16">
        <v>3181578.1022416102</v>
      </c>
      <c r="O265" s="16">
        <v>3063873.2430988899</v>
      </c>
      <c r="P265" s="16">
        <v>3024835.6086816699</v>
      </c>
      <c r="Q265" s="16">
        <v>2905089.3013866302</v>
      </c>
      <c r="R265" s="16">
        <v>3118160.3103229799</v>
      </c>
      <c r="S265" s="17">
        <f t="shared" si="29"/>
        <v>3181578.1022416102</v>
      </c>
      <c r="T265" s="17">
        <f t="shared" si="30"/>
        <v>3024835.6086816699</v>
      </c>
      <c r="U265" s="18">
        <f t="shared" si="31"/>
        <v>0.95073435618333368</v>
      </c>
      <c r="X265" s="20">
        <f t="shared" si="32"/>
        <v>0.14365361415990482</v>
      </c>
      <c r="AA265" s="20">
        <f t="shared" si="33"/>
        <v>-7.288579959831834E-2</v>
      </c>
      <c r="AE265" s="20">
        <f t="shared" si="34"/>
        <v>0.84268344318433153</v>
      </c>
    </row>
    <row r="266" spans="1:31" x14ac:dyDescent="0.2">
      <c r="A266" s="15" t="s">
        <v>6884</v>
      </c>
      <c r="B266" s="15" t="s">
        <v>6885</v>
      </c>
      <c r="C266" t="s">
        <v>6886</v>
      </c>
      <c r="D266" s="15">
        <v>552</v>
      </c>
      <c r="E266" s="15">
        <v>5</v>
      </c>
      <c r="F266" s="16">
        <v>3577217.3668565098</v>
      </c>
      <c r="G266" s="16">
        <v>4566712.07857092</v>
      </c>
      <c r="H266" s="16">
        <v>4812780.1068367502</v>
      </c>
      <c r="I266" s="16">
        <v>6807350.2059163898</v>
      </c>
      <c r="J266" s="16">
        <v>477084.12630065798</v>
      </c>
      <c r="K266" s="16">
        <v>6244607.2863426302</v>
      </c>
      <c r="L266" s="15">
        <f t="shared" si="28"/>
        <v>6</v>
      </c>
      <c r="M266" s="16">
        <v>6361029.2610397097</v>
      </c>
      <c r="N266" s="16">
        <v>7856599.1416674703</v>
      </c>
      <c r="O266" s="16">
        <v>8653980.4417848904</v>
      </c>
      <c r="P266" s="16">
        <v>9438376.0891996808</v>
      </c>
      <c r="Q266" s="16">
        <v>4170819.5054135099</v>
      </c>
      <c r="R266" s="16">
        <v>8576114.28188348</v>
      </c>
      <c r="S266" s="17">
        <f t="shared" si="29"/>
        <v>7856599.1416674703</v>
      </c>
      <c r="T266" s="17">
        <f t="shared" si="30"/>
        <v>8576114.28188348</v>
      </c>
      <c r="U266" s="18">
        <f t="shared" si="31"/>
        <v>1.0915809916277974</v>
      </c>
      <c r="X266" s="20">
        <f t="shared" si="32"/>
        <v>0.90308923866703528</v>
      </c>
      <c r="AA266" s="20">
        <f t="shared" si="33"/>
        <v>0.12641917740600309</v>
      </c>
      <c r="AE266" s="20">
        <f t="shared" si="34"/>
        <v>4.4269332803022858E-2</v>
      </c>
    </row>
    <row r="267" spans="1:31" x14ac:dyDescent="0.2">
      <c r="A267" s="15" t="s">
        <v>2429</v>
      </c>
      <c r="B267" s="15" t="s">
        <v>2430</v>
      </c>
      <c r="C267" t="s">
        <v>2431</v>
      </c>
      <c r="D267" s="15">
        <v>132</v>
      </c>
      <c r="E267" s="15">
        <v>23</v>
      </c>
      <c r="F267" s="16">
        <v>3388742.3473335099</v>
      </c>
      <c r="G267" s="16">
        <v>3385781.1061593401</v>
      </c>
      <c r="H267" s="16">
        <v>3770594.2717649201</v>
      </c>
      <c r="I267" s="16">
        <v>4226969.8413245697</v>
      </c>
      <c r="J267" s="16">
        <v>582719.82083941298</v>
      </c>
      <c r="K267" s="16">
        <v>4044472.4026936898</v>
      </c>
      <c r="L267" s="15">
        <f t="shared" si="28"/>
        <v>6</v>
      </c>
      <c r="M267" s="16">
        <v>6025881.85700751</v>
      </c>
      <c r="N267" s="16">
        <v>5824918.3383704098</v>
      </c>
      <c r="O267" s="16">
        <v>6779999.99114992</v>
      </c>
      <c r="P267" s="16">
        <v>5860684.3886850197</v>
      </c>
      <c r="Q267" s="16">
        <v>5094319.9762140997</v>
      </c>
      <c r="R267" s="16">
        <v>5554529.8438999001</v>
      </c>
      <c r="S267" s="17">
        <f t="shared" si="29"/>
        <v>6025881.85700751</v>
      </c>
      <c r="T267" s="17">
        <f t="shared" si="30"/>
        <v>5554529.8438999001</v>
      </c>
      <c r="U267" s="18">
        <f t="shared" si="31"/>
        <v>0.92177874968466667</v>
      </c>
      <c r="X267" s="20">
        <f t="shared" si="32"/>
        <v>0.12570274772421478</v>
      </c>
      <c r="AA267" s="20">
        <f t="shared" si="33"/>
        <v>-0.11750758613874046</v>
      </c>
      <c r="AE267" s="20">
        <f t="shared" si="34"/>
        <v>0.90065522900917494</v>
      </c>
    </row>
    <row r="268" spans="1:31" x14ac:dyDescent="0.2">
      <c r="A268" s="15" t="s">
        <v>4766</v>
      </c>
      <c r="B268" s="15" t="s">
        <v>4767</v>
      </c>
      <c r="C268" t="s">
        <v>4768</v>
      </c>
      <c r="D268" s="15">
        <v>58</v>
      </c>
      <c r="E268" s="15">
        <v>42</v>
      </c>
      <c r="F268" s="16">
        <v>808768.71461735805</v>
      </c>
      <c r="G268" s="16">
        <v>857709.54060846195</v>
      </c>
      <c r="H268" s="16">
        <v>831368.59989030601</v>
      </c>
      <c r="I268" s="16">
        <v>1089962.9611383299</v>
      </c>
      <c r="J268" s="16">
        <v>134527.35299436501</v>
      </c>
      <c r="K268" s="16">
        <v>1113585.9507424301</v>
      </c>
      <c r="L268" s="15">
        <f t="shared" si="28"/>
        <v>6</v>
      </c>
      <c r="M268" s="16">
        <v>1438157.35290789</v>
      </c>
      <c r="N268" s="16">
        <v>1475608.6927760099</v>
      </c>
      <c r="O268" s="16">
        <v>1494904.7003299601</v>
      </c>
      <c r="P268" s="16">
        <v>1511231.2484790799</v>
      </c>
      <c r="Q268" s="16">
        <v>1176080.43728319</v>
      </c>
      <c r="R268" s="16">
        <v>1529358.0426032499</v>
      </c>
      <c r="S268" s="17">
        <f t="shared" si="29"/>
        <v>1475608.6927760099</v>
      </c>
      <c r="T268" s="17">
        <f t="shared" si="30"/>
        <v>1511231.2484790799</v>
      </c>
      <c r="U268" s="18">
        <f t="shared" si="31"/>
        <v>1.0241409229136855</v>
      </c>
      <c r="X268" s="20">
        <f t="shared" si="32"/>
        <v>0.61068315487944913</v>
      </c>
      <c r="AA268" s="20">
        <f t="shared" si="33"/>
        <v>3.4414245416354378E-2</v>
      </c>
      <c r="AE268" s="20">
        <f t="shared" si="34"/>
        <v>0.21418405944379421</v>
      </c>
    </row>
    <row r="269" spans="1:31" x14ac:dyDescent="0.2">
      <c r="A269" s="15" t="s">
        <v>13975</v>
      </c>
      <c r="B269" s="15" t="s">
        <v>13976</v>
      </c>
      <c r="C269" t="s">
        <v>13977</v>
      </c>
      <c r="D269" s="15">
        <v>86</v>
      </c>
      <c r="E269" s="15">
        <v>24</v>
      </c>
      <c r="F269" s="16">
        <v>3736752.4465810698</v>
      </c>
      <c r="G269" s="16">
        <v>3898458.5938129299</v>
      </c>
      <c r="H269" s="16">
        <v>3696936.7074976601</v>
      </c>
      <c r="I269" s="16">
        <v>5277769.2927067997</v>
      </c>
      <c r="J269" s="16">
        <v>637563.09214901295</v>
      </c>
      <c r="K269" s="16">
        <v>5384022.7119525699</v>
      </c>
      <c r="L269" s="15">
        <f t="shared" si="28"/>
        <v>6</v>
      </c>
      <c r="M269" s="16">
        <v>6644715.4914859198</v>
      </c>
      <c r="N269" s="16">
        <v>6706931.7957880897</v>
      </c>
      <c r="O269" s="16">
        <v>6647554.4801545599</v>
      </c>
      <c r="P269" s="16">
        <v>7317615.5170189803</v>
      </c>
      <c r="Q269" s="16">
        <v>5573777.1056986498</v>
      </c>
      <c r="R269" s="16">
        <v>7394219.0367914699</v>
      </c>
      <c r="S269" s="17">
        <f t="shared" si="29"/>
        <v>6647554.4801545599</v>
      </c>
      <c r="T269" s="17">
        <f t="shared" si="30"/>
        <v>7317615.5170189803</v>
      </c>
      <c r="U269" s="18">
        <f t="shared" si="31"/>
        <v>1.1007981264184903</v>
      </c>
      <c r="X269" s="20">
        <f t="shared" si="32"/>
        <v>0.88026182808574582</v>
      </c>
      <c r="AA269" s="20">
        <f t="shared" si="33"/>
        <v>0.13854991965750588</v>
      </c>
      <c r="AE269" s="20">
        <f t="shared" si="34"/>
        <v>5.5388130599887071E-2</v>
      </c>
    </row>
    <row r="270" spans="1:31" x14ac:dyDescent="0.2">
      <c r="A270" s="15" t="s">
        <v>6292</v>
      </c>
      <c r="B270" s="15" t="s">
        <v>6293</v>
      </c>
      <c r="C270" t="s">
        <v>6294</v>
      </c>
      <c r="D270" s="15">
        <v>83</v>
      </c>
      <c r="E270" s="15">
        <v>34</v>
      </c>
      <c r="F270" s="16">
        <v>1114339.5897909401</v>
      </c>
      <c r="G270" s="16">
        <v>1248724.152362</v>
      </c>
      <c r="H270" s="16">
        <v>1228914.5809878099</v>
      </c>
      <c r="I270" s="16">
        <v>1737268.20122619</v>
      </c>
      <c r="J270" s="16">
        <v>271056.51265436201</v>
      </c>
      <c r="K270" s="16">
        <v>1781975.9108885999</v>
      </c>
      <c r="L270" s="15">
        <f t="shared" si="28"/>
        <v>6</v>
      </c>
      <c r="M270" s="16">
        <v>1981525.3059738099</v>
      </c>
      <c r="N270" s="16">
        <v>2148312.6010205699</v>
      </c>
      <c r="O270" s="16">
        <v>2209742.0851173601</v>
      </c>
      <c r="P270" s="16">
        <v>2408718.5402521598</v>
      </c>
      <c r="Q270" s="16">
        <v>2369661.2981328098</v>
      </c>
      <c r="R270" s="16">
        <v>2447300.2638240699</v>
      </c>
      <c r="S270" s="17">
        <f t="shared" si="29"/>
        <v>2148312.6010205699</v>
      </c>
      <c r="T270" s="17">
        <f t="shared" si="30"/>
        <v>2408718.5402521598</v>
      </c>
      <c r="U270" s="18">
        <f t="shared" si="31"/>
        <v>1.1212141748402362</v>
      </c>
      <c r="X270" s="20">
        <f t="shared" si="32"/>
        <v>1.4666490346255171E-2</v>
      </c>
      <c r="AA270" s="20">
        <f t="shared" si="33"/>
        <v>0.16506188872889291</v>
      </c>
      <c r="AE270" s="20">
        <f t="shared" si="34"/>
        <v>1.8336737992863421</v>
      </c>
    </row>
    <row r="271" spans="1:31" x14ac:dyDescent="0.2">
      <c r="A271" s="15" t="s">
        <v>13792</v>
      </c>
      <c r="B271" s="15" t="s">
        <v>13793</v>
      </c>
      <c r="C271" t="s">
        <v>13794</v>
      </c>
      <c r="D271" s="15">
        <v>234</v>
      </c>
      <c r="E271" s="15">
        <v>16</v>
      </c>
      <c r="F271" s="16">
        <v>3526184.78785935</v>
      </c>
      <c r="G271" s="16">
        <v>3870055.1030206</v>
      </c>
      <c r="H271" s="16">
        <v>3823117.2582723699</v>
      </c>
      <c r="I271" s="16">
        <v>5993309.7322509596</v>
      </c>
      <c r="J271" s="16">
        <v>979934.02450436901</v>
      </c>
      <c r="K271" s="16">
        <v>5907739.9549007798</v>
      </c>
      <c r="L271" s="15">
        <f t="shared" si="28"/>
        <v>6</v>
      </c>
      <c r="M271" s="16">
        <v>6270282.8246406103</v>
      </c>
      <c r="N271" s="16">
        <v>6658066.2580576697</v>
      </c>
      <c r="O271" s="16">
        <v>6874442.8885791898</v>
      </c>
      <c r="P271" s="16">
        <v>8309710.7627695901</v>
      </c>
      <c r="Q271" s="16">
        <v>8566891.4937770907</v>
      </c>
      <c r="R271" s="16">
        <v>8113473.0620589796</v>
      </c>
      <c r="S271" s="17">
        <f t="shared" si="29"/>
        <v>6658066.2580576697</v>
      </c>
      <c r="T271" s="17">
        <f t="shared" si="30"/>
        <v>8309710.7627695901</v>
      </c>
      <c r="U271" s="18">
        <f t="shared" si="31"/>
        <v>1.2480666969501963</v>
      </c>
      <c r="X271" s="20">
        <f t="shared" si="32"/>
        <v>1.4199335568122972E-3</v>
      </c>
      <c r="AA271" s="20">
        <f t="shared" si="33"/>
        <v>0.31969503419066331</v>
      </c>
      <c r="AE271" s="20">
        <f t="shared" si="34"/>
        <v>2.8477319771556044</v>
      </c>
    </row>
    <row r="272" spans="1:31" x14ac:dyDescent="0.2">
      <c r="A272" s="15" t="s">
        <v>5273</v>
      </c>
      <c r="B272" s="15" t="s">
        <v>5274</v>
      </c>
      <c r="C272" t="s">
        <v>5275</v>
      </c>
      <c r="D272" s="15">
        <v>142</v>
      </c>
      <c r="E272" s="15">
        <v>28</v>
      </c>
      <c r="F272" s="16">
        <v>4214140.9419925101</v>
      </c>
      <c r="G272" s="16">
        <v>4057199.0015556798</v>
      </c>
      <c r="H272" s="16">
        <v>3992920.63653298</v>
      </c>
      <c r="I272" s="16">
        <v>4580376.8124225801</v>
      </c>
      <c r="J272" s="16">
        <v>975179.48320298397</v>
      </c>
      <c r="K272" s="16">
        <v>4655150.9724994404</v>
      </c>
      <c r="L272" s="15">
        <f t="shared" si="28"/>
        <v>6</v>
      </c>
      <c r="M272" s="16">
        <v>7493610.5618082499</v>
      </c>
      <c r="N272" s="16">
        <v>6980029.7554934695</v>
      </c>
      <c r="O272" s="16">
        <v>7179770.5956001095</v>
      </c>
      <c r="P272" s="16">
        <v>6350682.3768697605</v>
      </c>
      <c r="Q272" s="16">
        <v>8525325.7981148306</v>
      </c>
      <c r="R272" s="16">
        <v>6393213.3613735205</v>
      </c>
      <c r="S272" s="17">
        <f t="shared" si="29"/>
        <v>7179770.5956001095</v>
      </c>
      <c r="T272" s="17">
        <f t="shared" si="30"/>
        <v>6393213.3613735205</v>
      </c>
      <c r="U272" s="18">
        <f t="shared" si="31"/>
        <v>0.89044813845325288</v>
      </c>
      <c r="X272" s="20">
        <f t="shared" si="32"/>
        <v>0.86984485203343354</v>
      </c>
      <c r="AA272" s="20">
        <f t="shared" si="33"/>
        <v>-0.16739650666558906</v>
      </c>
      <c r="AE272" s="20">
        <f t="shared" si="34"/>
        <v>6.0558202455445319E-2</v>
      </c>
    </row>
    <row r="273" spans="1:31" x14ac:dyDescent="0.2">
      <c r="A273" s="15" t="s">
        <v>7292</v>
      </c>
      <c r="B273" s="15" t="s">
        <v>7293</v>
      </c>
      <c r="C273" t="s">
        <v>7294</v>
      </c>
      <c r="D273" s="15">
        <v>172</v>
      </c>
      <c r="E273" s="15">
        <v>14</v>
      </c>
      <c r="F273" s="16">
        <v>5858555.8546195598</v>
      </c>
      <c r="G273" s="16">
        <v>6050236.5885276403</v>
      </c>
      <c r="H273" s="16">
        <v>5826450.4403515002</v>
      </c>
      <c r="I273" s="16">
        <v>7046198.4809704497</v>
      </c>
      <c r="J273" s="16">
        <v>1081925.6230703001</v>
      </c>
      <c r="K273" s="16">
        <v>7136576.1814918704</v>
      </c>
      <c r="L273" s="15">
        <f t="shared" si="28"/>
        <v>6</v>
      </c>
      <c r="M273" s="16">
        <v>10417718.9689254</v>
      </c>
      <c r="N273" s="16">
        <v>10408863.7011656</v>
      </c>
      <c r="O273" s="16">
        <v>10476686.454925399</v>
      </c>
      <c r="P273" s="16">
        <v>9769538.6972666997</v>
      </c>
      <c r="Q273" s="16">
        <v>9458534.1312833894</v>
      </c>
      <c r="R273" s="16">
        <v>9801111.6003562305</v>
      </c>
      <c r="S273" s="17">
        <f t="shared" si="29"/>
        <v>10417718.9689254</v>
      </c>
      <c r="T273" s="17">
        <f t="shared" si="30"/>
        <v>9769538.6972666997</v>
      </c>
      <c r="U273" s="18">
        <f t="shared" si="31"/>
        <v>0.93778097934949756</v>
      </c>
      <c r="X273" s="20">
        <f t="shared" si="32"/>
        <v>2.434158285120142E-3</v>
      </c>
      <c r="AA273" s="20">
        <f t="shared" si="33"/>
        <v>-9.2677077159872223E-2</v>
      </c>
      <c r="AE273" s="20">
        <f t="shared" si="34"/>
        <v>2.6136511844793495</v>
      </c>
    </row>
    <row r="274" spans="1:31" x14ac:dyDescent="0.2">
      <c r="A274" s="15" t="s">
        <v>14404</v>
      </c>
      <c r="B274" s="15" t="s">
        <v>14405</v>
      </c>
      <c r="C274" t="s">
        <v>14406</v>
      </c>
      <c r="D274" s="15">
        <v>121</v>
      </c>
      <c r="E274" s="15">
        <v>37</v>
      </c>
      <c r="F274" s="16">
        <v>11974841.9569265</v>
      </c>
      <c r="G274" s="16">
        <v>12371826.832288301</v>
      </c>
      <c r="H274" s="16">
        <v>12159497.546305001</v>
      </c>
      <c r="I274" s="16">
        <v>16448565.469868699</v>
      </c>
      <c r="J274" s="16">
        <v>990701.51080378098</v>
      </c>
      <c r="K274" s="16">
        <v>15106039.919059001</v>
      </c>
      <c r="L274" s="15">
        <f t="shared" si="28"/>
        <v>6</v>
      </c>
      <c r="M274" s="16">
        <v>21293735.4017355</v>
      </c>
      <c r="N274" s="16">
        <v>21284565.875638101</v>
      </c>
      <c r="O274" s="16">
        <v>21864297.061520401</v>
      </c>
      <c r="P274" s="16">
        <v>22805899.848889198</v>
      </c>
      <c r="Q274" s="16">
        <v>8661024.2460656408</v>
      </c>
      <c r="R274" s="16">
        <v>20746080.3781657</v>
      </c>
      <c r="S274" s="17">
        <f t="shared" si="29"/>
        <v>21293735.4017355</v>
      </c>
      <c r="T274" s="17">
        <f t="shared" si="30"/>
        <v>20746080.3781657</v>
      </c>
      <c r="U274" s="18">
        <f t="shared" si="31"/>
        <v>0.97428093224427104</v>
      </c>
      <c r="X274" s="20">
        <f t="shared" si="32"/>
        <v>0.40819174182001161</v>
      </c>
      <c r="AA274" s="20">
        <f t="shared" si="33"/>
        <v>-3.7590263938778998E-2</v>
      </c>
      <c r="AE274" s="20">
        <f t="shared" si="34"/>
        <v>0.38913578579897468</v>
      </c>
    </row>
    <row r="275" spans="1:31" x14ac:dyDescent="0.2">
      <c r="A275" s="15" t="s">
        <v>9526</v>
      </c>
      <c r="B275" s="15" t="s">
        <v>9527</v>
      </c>
      <c r="C275" t="s">
        <v>9528</v>
      </c>
      <c r="D275" s="15">
        <v>82</v>
      </c>
      <c r="E275" s="15">
        <v>39</v>
      </c>
      <c r="F275" s="16">
        <v>2340640.4165786598</v>
      </c>
      <c r="G275" s="16">
        <v>2513688.0641335398</v>
      </c>
      <c r="H275" s="16">
        <v>2252621.94218951</v>
      </c>
      <c r="I275" s="16">
        <v>3089967.6757398499</v>
      </c>
      <c r="J275" s="16">
        <v>420600.25900479598</v>
      </c>
      <c r="K275" s="16">
        <v>3199612.6408303101</v>
      </c>
      <c r="L275" s="15">
        <f t="shared" si="28"/>
        <v>6</v>
      </c>
      <c r="M275" s="16">
        <v>4162140.75146143</v>
      </c>
      <c r="N275" s="16">
        <v>4324564.1825686302</v>
      </c>
      <c r="O275" s="16">
        <v>4050495.9291099198</v>
      </c>
      <c r="P275" s="16">
        <v>4284233.3866936499</v>
      </c>
      <c r="Q275" s="16">
        <v>3677019.7697452898</v>
      </c>
      <c r="R275" s="16">
        <v>4394230.47875778</v>
      </c>
      <c r="S275" s="17">
        <f t="shared" si="29"/>
        <v>4162140.75146143</v>
      </c>
      <c r="T275" s="17">
        <f t="shared" si="30"/>
        <v>4284233.3866936499</v>
      </c>
      <c r="U275" s="18">
        <f t="shared" si="31"/>
        <v>1.0293340957269046</v>
      </c>
      <c r="X275" s="20">
        <f t="shared" si="32"/>
        <v>0.81070803852781637</v>
      </c>
      <c r="AA275" s="20">
        <f t="shared" si="33"/>
        <v>4.1711320441524827E-2</v>
      </c>
      <c r="AE275" s="20">
        <f t="shared" si="34"/>
        <v>9.1135520740013021E-2</v>
      </c>
    </row>
    <row r="276" spans="1:31" x14ac:dyDescent="0.2">
      <c r="A276" s="15" t="s">
        <v>14176</v>
      </c>
      <c r="B276" s="15" t="s">
        <v>14177</v>
      </c>
      <c r="C276" t="s">
        <v>14178</v>
      </c>
      <c r="D276" s="15">
        <v>111</v>
      </c>
      <c r="E276" s="15">
        <v>30</v>
      </c>
      <c r="F276" s="16">
        <v>2693868.8025827701</v>
      </c>
      <c r="G276" s="16">
        <v>2701600.46722377</v>
      </c>
      <c r="H276" s="16">
        <v>2635047.4502589698</v>
      </c>
      <c r="I276" s="16">
        <v>3956653.8915989702</v>
      </c>
      <c r="J276" s="16">
        <v>587382.39303404</v>
      </c>
      <c r="K276" s="16">
        <v>3809976.3835202702</v>
      </c>
      <c r="L276" s="15">
        <f t="shared" si="28"/>
        <v>6</v>
      </c>
      <c r="M276" s="16">
        <v>4790253.5745791504</v>
      </c>
      <c r="N276" s="16">
        <v>4647849.8198994901</v>
      </c>
      <c r="O276" s="16">
        <v>4738144.8126671696</v>
      </c>
      <c r="P276" s="16">
        <v>5485891.9188922998</v>
      </c>
      <c r="Q276" s="16">
        <v>5135081.6490149498</v>
      </c>
      <c r="R276" s="16">
        <v>5232481.62423422</v>
      </c>
      <c r="S276" s="17">
        <f t="shared" si="29"/>
        <v>4738144.8126671696</v>
      </c>
      <c r="T276" s="17">
        <f t="shared" si="30"/>
        <v>5232481.62423422</v>
      </c>
      <c r="U276" s="18">
        <f t="shared" si="31"/>
        <v>1.104331300775246</v>
      </c>
      <c r="X276" s="20">
        <f t="shared" si="32"/>
        <v>7.6605007119908454E-3</v>
      </c>
      <c r="AA276" s="20">
        <f t="shared" si="33"/>
        <v>0.143173047372533</v>
      </c>
      <c r="AE276" s="20">
        <f t="shared" si="34"/>
        <v>2.1157428427240923</v>
      </c>
    </row>
    <row r="277" spans="1:31" x14ac:dyDescent="0.2">
      <c r="A277" s="15" t="s">
        <v>4964</v>
      </c>
      <c r="B277" s="15" t="s">
        <v>4965</v>
      </c>
      <c r="C277" t="s">
        <v>4966</v>
      </c>
      <c r="D277" s="15">
        <v>66</v>
      </c>
      <c r="E277" s="15">
        <v>32</v>
      </c>
      <c r="F277" s="16">
        <v>1646795.8443462001</v>
      </c>
      <c r="G277" s="16">
        <v>1764966.6002831999</v>
      </c>
      <c r="H277" s="16">
        <v>1701216.79032504</v>
      </c>
      <c r="I277" s="16">
        <v>2043243.87717859</v>
      </c>
      <c r="J277" s="16">
        <v>333359.006695605</v>
      </c>
      <c r="K277" s="16">
        <v>2050089.5154158301</v>
      </c>
      <c r="L277" s="15">
        <f t="shared" si="28"/>
        <v>6</v>
      </c>
      <c r="M277" s="16">
        <v>2928342.1941032298</v>
      </c>
      <c r="N277" s="16">
        <v>3036459.2376920902</v>
      </c>
      <c r="O277" s="16">
        <v>3059000.5161040602</v>
      </c>
      <c r="P277" s="16">
        <v>2832953.1420324398</v>
      </c>
      <c r="Q277" s="16">
        <v>2914329.2991372501</v>
      </c>
      <c r="R277" s="16">
        <v>2815517.6404367001</v>
      </c>
      <c r="S277" s="17">
        <f t="shared" si="29"/>
        <v>3036459.2376920902</v>
      </c>
      <c r="T277" s="17">
        <f t="shared" si="30"/>
        <v>2832953.1420324398</v>
      </c>
      <c r="U277" s="18">
        <f t="shared" si="31"/>
        <v>0.9329791445465514</v>
      </c>
      <c r="X277" s="20">
        <f t="shared" si="32"/>
        <v>3.8360213673255712E-2</v>
      </c>
      <c r="AA277" s="20">
        <f t="shared" si="33"/>
        <v>-0.10008326289452091</v>
      </c>
      <c r="AE277" s="20">
        <f t="shared" si="34"/>
        <v>1.4161189823966442</v>
      </c>
    </row>
    <row r="278" spans="1:31" x14ac:dyDescent="0.2">
      <c r="A278" s="15" t="s">
        <v>1235</v>
      </c>
      <c r="B278" s="15" t="s">
        <v>1236</v>
      </c>
      <c r="C278" t="s">
        <v>1237</v>
      </c>
      <c r="D278" s="15">
        <v>192</v>
      </c>
      <c r="E278" s="15">
        <v>20</v>
      </c>
      <c r="F278" s="16">
        <v>8598976.9563457109</v>
      </c>
      <c r="G278" s="16">
        <v>9714700.1336051393</v>
      </c>
      <c r="H278" s="16">
        <v>8128307.45017091</v>
      </c>
      <c r="I278" s="16">
        <v>11229720.193115801</v>
      </c>
      <c r="J278" s="16">
        <v>1785007.58439183</v>
      </c>
      <c r="K278" s="16">
        <v>10420637.411927</v>
      </c>
      <c r="L278" s="15">
        <f t="shared" si="28"/>
        <v>6</v>
      </c>
      <c r="M278" s="16">
        <v>15290752.1195413</v>
      </c>
      <c r="N278" s="16">
        <v>16713228.9967191</v>
      </c>
      <c r="O278" s="16">
        <v>14615713.1921879</v>
      </c>
      <c r="P278" s="16">
        <v>15569982.3503996</v>
      </c>
      <c r="Q278" s="16">
        <v>15605097.8011385</v>
      </c>
      <c r="R278" s="16">
        <v>14311320.6702703</v>
      </c>
      <c r="S278" s="17">
        <f t="shared" si="29"/>
        <v>15290752.1195413</v>
      </c>
      <c r="T278" s="17">
        <f t="shared" si="30"/>
        <v>15569982.3503996</v>
      </c>
      <c r="U278" s="18">
        <f t="shared" si="31"/>
        <v>1.0182613797330118</v>
      </c>
      <c r="X278" s="20">
        <f t="shared" si="32"/>
        <v>0.64116480213788507</v>
      </c>
      <c r="AA278" s="20">
        <f t="shared" si="33"/>
        <v>2.6107937486571468E-2</v>
      </c>
      <c r="AE278" s="20">
        <f t="shared" si="34"/>
        <v>0.1930303270179333</v>
      </c>
    </row>
    <row r="279" spans="1:31" x14ac:dyDescent="0.2">
      <c r="A279" s="15" t="s">
        <v>2366</v>
      </c>
      <c r="B279" s="15" t="s">
        <v>2367</v>
      </c>
      <c r="C279" t="s">
        <v>2368</v>
      </c>
      <c r="D279" s="15">
        <v>136</v>
      </c>
      <c r="E279" s="15">
        <v>17</v>
      </c>
      <c r="F279" s="16">
        <v>3059880.3088167598</v>
      </c>
      <c r="G279" s="16">
        <v>3031096.14715946</v>
      </c>
      <c r="H279" s="16">
        <v>2928517.7956842901</v>
      </c>
      <c r="I279" s="16">
        <v>3567241.06921035</v>
      </c>
      <c r="J279" s="16">
        <v>744254.08725729398</v>
      </c>
      <c r="K279" s="16">
        <v>3603283.28768811</v>
      </c>
      <c r="L279" s="15">
        <f t="shared" si="28"/>
        <v>6</v>
      </c>
      <c r="M279" s="16">
        <v>5441097.4183452204</v>
      </c>
      <c r="N279" s="16">
        <v>5214716.1849399703</v>
      </c>
      <c r="O279" s="16">
        <v>5265841.1904731598</v>
      </c>
      <c r="P279" s="16">
        <v>4945971.8970802696</v>
      </c>
      <c r="Q279" s="16">
        <v>6506503.3460371699</v>
      </c>
      <c r="R279" s="16">
        <v>4948616.9182807002</v>
      </c>
      <c r="S279" s="17">
        <f t="shared" si="29"/>
        <v>5265841.1904731598</v>
      </c>
      <c r="T279" s="17">
        <f t="shared" si="30"/>
        <v>4948616.9182807002</v>
      </c>
      <c r="U279" s="18">
        <f t="shared" si="31"/>
        <v>0.93975810118117986</v>
      </c>
      <c r="X279" s="20">
        <f t="shared" si="32"/>
        <v>0.77568570860162067</v>
      </c>
      <c r="AA279" s="20">
        <f t="shared" si="33"/>
        <v>-8.9638647818285858E-2</v>
      </c>
      <c r="AE279" s="20">
        <f t="shared" si="34"/>
        <v>0.11031421001595523</v>
      </c>
    </row>
    <row r="280" spans="1:31" x14ac:dyDescent="0.2">
      <c r="A280" s="15" t="s">
        <v>10795</v>
      </c>
      <c r="B280" s="15" t="s">
        <v>10796</v>
      </c>
      <c r="C280" t="s">
        <v>10797</v>
      </c>
      <c r="D280" s="15">
        <v>61</v>
      </c>
      <c r="E280" s="15">
        <v>40</v>
      </c>
      <c r="F280" s="16">
        <v>1653758.4701316799</v>
      </c>
      <c r="G280" s="16">
        <v>1679481.8524078899</v>
      </c>
      <c r="H280" s="16">
        <v>1633840.5188849501</v>
      </c>
      <c r="I280" s="16">
        <v>2227933.71854774</v>
      </c>
      <c r="J280" s="16">
        <v>328184.20315730502</v>
      </c>
      <c r="K280" s="16">
        <v>2224780.2893652502</v>
      </c>
      <c r="L280" s="15">
        <f t="shared" si="28"/>
        <v>6</v>
      </c>
      <c r="M280" s="16">
        <v>2940723.1768093598</v>
      </c>
      <c r="N280" s="16">
        <v>2889390.7592709698</v>
      </c>
      <c r="O280" s="16">
        <v>2937849.5550504499</v>
      </c>
      <c r="P280" s="16">
        <v>3089025.2009051698</v>
      </c>
      <c r="Q280" s="16">
        <v>2869089.5388006801</v>
      </c>
      <c r="R280" s="16">
        <v>3055431.5329656298</v>
      </c>
      <c r="S280" s="17">
        <f t="shared" si="29"/>
        <v>2937849.5550504499</v>
      </c>
      <c r="T280" s="17">
        <f t="shared" si="30"/>
        <v>3055431.5329656298</v>
      </c>
      <c r="U280" s="18">
        <f t="shared" si="31"/>
        <v>1.0400231447226578</v>
      </c>
      <c r="X280" s="20">
        <f t="shared" si="32"/>
        <v>0.30956472393609358</v>
      </c>
      <c r="AA280" s="20">
        <f t="shared" si="33"/>
        <v>5.66156345250775E-2</v>
      </c>
      <c r="AE280" s="20">
        <f t="shared" si="34"/>
        <v>0.50924853465827247</v>
      </c>
    </row>
    <row r="281" spans="1:31" x14ac:dyDescent="0.2">
      <c r="A281" s="15" t="s">
        <v>12259</v>
      </c>
      <c r="B281" s="15" t="s">
        <v>12260</v>
      </c>
      <c r="C281" t="s">
        <v>12261</v>
      </c>
      <c r="D281" s="15">
        <v>84</v>
      </c>
      <c r="E281" s="15">
        <v>29</v>
      </c>
      <c r="F281" s="16">
        <v>2626381.38092406</v>
      </c>
      <c r="G281" s="16">
        <v>2700320.7683561002</v>
      </c>
      <c r="H281" s="16">
        <v>2455725.8655664902</v>
      </c>
      <c r="I281" s="16">
        <v>2950338.51114767</v>
      </c>
      <c r="J281" s="16">
        <v>645363.69361101999</v>
      </c>
      <c r="K281" s="16">
        <v>3013034.7966762502</v>
      </c>
      <c r="L281" s="15">
        <f t="shared" si="28"/>
        <v>6</v>
      </c>
      <c r="M281" s="16">
        <v>4670247.03880064</v>
      </c>
      <c r="N281" s="16">
        <v>4645648.21821051</v>
      </c>
      <c r="O281" s="16">
        <v>4415702.1802863199</v>
      </c>
      <c r="P281" s="16">
        <v>4090637.8570709298</v>
      </c>
      <c r="Q281" s="16">
        <v>5641972.4174646903</v>
      </c>
      <c r="R281" s="16">
        <v>4137991.3206233298</v>
      </c>
      <c r="S281" s="17">
        <f t="shared" si="29"/>
        <v>4645648.21821051</v>
      </c>
      <c r="T281" s="17">
        <f t="shared" si="30"/>
        <v>4137991.3206233298</v>
      </c>
      <c r="U281" s="18">
        <f t="shared" si="31"/>
        <v>0.89072420602205471</v>
      </c>
      <c r="X281" s="20">
        <f t="shared" si="32"/>
        <v>0.93274147776280003</v>
      </c>
      <c r="AA281" s="20">
        <f t="shared" si="33"/>
        <v>-0.1669492941127047</v>
      </c>
      <c r="AE281" s="20">
        <f t="shared" si="34"/>
        <v>3.0238710314469321E-2</v>
      </c>
    </row>
    <row r="282" spans="1:31" x14ac:dyDescent="0.2">
      <c r="A282" s="15" t="s">
        <v>1886</v>
      </c>
      <c r="B282" s="15" t="s">
        <v>1887</v>
      </c>
      <c r="C282" t="s">
        <v>1888</v>
      </c>
      <c r="D282" s="15">
        <v>72</v>
      </c>
      <c r="E282" s="15">
        <v>35</v>
      </c>
      <c r="F282" s="16">
        <v>2010871.85918621</v>
      </c>
      <c r="G282" s="16">
        <v>2042497.15208185</v>
      </c>
      <c r="H282" s="16">
        <v>2069190.8418266801</v>
      </c>
      <c r="I282" s="16">
        <v>2481461.3456956898</v>
      </c>
      <c r="J282" s="16">
        <v>362252.37056759599</v>
      </c>
      <c r="K282" s="16">
        <v>2386785.0482583698</v>
      </c>
      <c r="L282" s="15">
        <f t="shared" si="28"/>
        <v>6</v>
      </c>
      <c r="M282" s="16">
        <v>3575744.3355266699</v>
      </c>
      <c r="N282" s="16">
        <v>3513924.4812925099</v>
      </c>
      <c r="O282" s="16">
        <v>3720663.8736831602</v>
      </c>
      <c r="P282" s="16">
        <v>3440540.69836629</v>
      </c>
      <c r="Q282" s="16">
        <v>3166924.1749063102</v>
      </c>
      <c r="R282" s="16">
        <v>3277922.91837508</v>
      </c>
      <c r="S282" s="17">
        <f t="shared" si="29"/>
        <v>3575744.3355266699</v>
      </c>
      <c r="T282" s="17">
        <f t="shared" si="30"/>
        <v>3277922.91837508</v>
      </c>
      <c r="U282" s="18">
        <f t="shared" si="31"/>
        <v>0.91671065120831019</v>
      </c>
      <c r="X282" s="20">
        <f t="shared" si="32"/>
        <v>3.718560367014067E-2</v>
      </c>
      <c r="AA282" s="20">
        <f t="shared" si="33"/>
        <v>-0.12546165871178119</v>
      </c>
      <c r="AE282" s="20">
        <f t="shared" si="34"/>
        <v>1.4296251637937372</v>
      </c>
    </row>
    <row r="283" spans="1:31" x14ac:dyDescent="0.2">
      <c r="A283" s="15" t="s">
        <v>8450</v>
      </c>
      <c r="B283" s="15" t="s">
        <v>8451</v>
      </c>
      <c r="C283" t="s">
        <v>8452</v>
      </c>
      <c r="D283" s="15">
        <v>85</v>
      </c>
      <c r="E283" s="15">
        <v>29</v>
      </c>
      <c r="F283" s="16">
        <v>4022013.81023821</v>
      </c>
      <c r="G283" s="16">
        <v>3906530.90839436</v>
      </c>
      <c r="H283" s="16">
        <v>3811952.7435412202</v>
      </c>
      <c r="I283" s="16">
        <v>4325506.9122527801</v>
      </c>
      <c r="J283" s="16">
        <v>831101.352381996</v>
      </c>
      <c r="K283" s="16">
        <v>4412091.4422172997</v>
      </c>
      <c r="L283" s="15">
        <f t="shared" si="28"/>
        <v>6</v>
      </c>
      <c r="M283" s="16">
        <v>7151968.95002029</v>
      </c>
      <c r="N283" s="16">
        <v>6720819.4547253298</v>
      </c>
      <c r="O283" s="16">
        <v>6854367.6950360397</v>
      </c>
      <c r="P283" s="16">
        <v>5997305.8208158901</v>
      </c>
      <c r="Q283" s="16">
        <v>7265749.4567443803</v>
      </c>
      <c r="R283" s="16">
        <v>6059404.3300899304</v>
      </c>
      <c r="S283" s="17">
        <f t="shared" si="29"/>
        <v>6854367.6950360397</v>
      </c>
      <c r="T283" s="17">
        <f t="shared" si="30"/>
        <v>6059404.3300899304</v>
      </c>
      <c r="U283" s="18">
        <f t="shared" si="31"/>
        <v>0.88402090458003513</v>
      </c>
      <c r="X283" s="20">
        <f t="shared" si="32"/>
        <v>0.33945689899384623</v>
      </c>
      <c r="AA283" s="20">
        <f t="shared" si="33"/>
        <v>-0.17784760923291879</v>
      </c>
      <c r="AE283" s="20">
        <f t="shared" si="34"/>
        <v>0.46921536046282297</v>
      </c>
    </row>
    <row r="284" spans="1:31" x14ac:dyDescent="0.2">
      <c r="A284" s="15" t="s">
        <v>2339</v>
      </c>
      <c r="B284" s="15" t="s">
        <v>2340</v>
      </c>
      <c r="C284" t="s">
        <v>2341</v>
      </c>
      <c r="D284" s="15">
        <v>108</v>
      </c>
      <c r="E284" s="15">
        <v>30</v>
      </c>
      <c r="F284" s="16">
        <v>1324489.2136560001</v>
      </c>
      <c r="G284" s="16">
        <v>1370838.1760812099</v>
      </c>
      <c r="H284" s="16">
        <v>1344155.53791159</v>
      </c>
      <c r="I284" s="16">
        <v>1903630.96336976</v>
      </c>
      <c r="J284" s="16">
        <v>243663.52299897399</v>
      </c>
      <c r="K284" s="16">
        <v>1744086.3931688601</v>
      </c>
      <c r="L284" s="15">
        <f t="shared" si="28"/>
        <v>6</v>
      </c>
      <c r="M284" s="16">
        <v>2355214.6207432901</v>
      </c>
      <c r="N284" s="16">
        <v>2358398.3076364598</v>
      </c>
      <c r="O284" s="16">
        <v>2416959.7358665098</v>
      </c>
      <c r="P284" s="16">
        <v>2639380.1440850901</v>
      </c>
      <c r="Q284" s="16">
        <v>2130183.16572838</v>
      </c>
      <c r="R284" s="16">
        <v>2395264.1918743402</v>
      </c>
      <c r="S284" s="17">
        <f t="shared" si="29"/>
        <v>2358398.3076364598</v>
      </c>
      <c r="T284" s="17">
        <f t="shared" si="30"/>
        <v>2395264.1918743402</v>
      </c>
      <c r="U284" s="18">
        <f t="shared" si="31"/>
        <v>1.0156317463926721</v>
      </c>
      <c r="X284" s="20">
        <f t="shared" si="32"/>
        <v>0.94236326163215423</v>
      </c>
      <c r="AA284" s="20">
        <f t="shared" si="33"/>
        <v>2.2377396245612257E-2</v>
      </c>
      <c r="AE284" s="20">
        <f t="shared" si="34"/>
        <v>2.5781653352216004E-2</v>
      </c>
    </row>
    <row r="285" spans="1:31" x14ac:dyDescent="0.2">
      <c r="A285" s="15" t="s">
        <v>8900</v>
      </c>
      <c r="B285" s="15" t="s">
        <v>8901</v>
      </c>
      <c r="C285" t="s">
        <v>8902</v>
      </c>
      <c r="D285" s="15">
        <v>94</v>
      </c>
      <c r="E285" s="15">
        <v>35</v>
      </c>
      <c r="F285" s="16">
        <v>3745357.6428203001</v>
      </c>
      <c r="G285" s="16">
        <v>3860877.8710839101</v>
      </c>
      <c r="H285" s="16">
        <v>3586282.8478645198</v>
      </c>
      <c r="I285" s="16">
        <v>5024073.8197143096</v>
      </c>
      <c r="J285" s="16">
        <v>814113.290258936</v>
      </c>
      <c r="K285" s="16">
        <v>5062972.1678806599</v>
      </c>
      <c r="L285" s="15">
        <f t="shared" si="28"/>
        <v>6</v>
      </c>
      <c r="M285" s="16">
        <v>6660017.3027713904</v>
      </c>
      <c r="N285" s="16">
        <v>6642277.6926048603</v>
      </c>
      <c r="O285" s="16">
        <v>6448585.0039233696</v>
      </c>
      <c r="P285" s="16">
        <v>6965867.3016635599</v>
      </c>
      <c r="Q285" s="16">
        <v>7117234.4738388704</v>
      </c>
      <c r="R285" s="16">
        <v>6953300.0117883496</v>
      </c>
      <c r="S285" s="17">
        <f t="shared" si="29"/>
        <v>6642277.6926048603</v>
      </c>
      <c r="T285" s="17">
        <f t="shared" si="30"/>
        <v>6965867.3016635599</v>
      </c>
      <c r="U285" s="18">
        <f t="shared" si="31"/>
        <v>1.0487166637761871</v>
      </c>
      <c r="X285" s="20">
        <f t="shared" si="32"/>
        <v>7.5179431806325367E-3</v>
      </c>
      <c r="AA285" s="20">
        <f t="shared" si="33"/>
        <v>6.8624951528825764E-2</v>
      </c>
      <c r="AE285" s="20">
        <f t="shared" si="34"/>
        <v>2.1239009609354551</v>
      </c>
    </row>
    <row r="286" spans="1:31" x14ac:dyDescent="0.2">
      <c r="A286" s="15" t="s">
        <v>5096</v>
      </c>
      <c r="B286" s="15" t="s">
        <v>5097</v>
      </c>
      <c r="C286" t="s">
        <v>5098</v>
      </c>
      <c r="D286" s="15">
        <v>80</v>
      </c>
      <c r="E286" s="15">
        <v>32</v>
      </c>
      <c r="F286" s="16">
        <v>1330142.96441795</v>
      </c>
      <c r="G286" s="16">
        <v>1371241.31403696</v>
      </c>
      <c r="H286" s="16">
        <v>1294838.41904328</v>
      </c>
      <c r="I286" s="16">
        <v>1681856.6705714299</v>
      </c>
      <c r="J286" s="16">
        <v>252227.13505436</v>
      </c>
      <c r="K286" s="16">
        <v>1664159.0568544001</v>
      </c>
      <c r="L286" s="15">
        <f t="shared" si="28"/>
        <v>6</v>
      </c>
      <c r="M286" s="16">
        <v>2365268.1540747099</v>
      </c>
      <c r="N286" s="16">
        <v>2359091.8686192101</v>
      </c>
      <c r="O286" s="16">
        <v>2328281.3893272001</v>
      </c>
      <c r="P286" s="16">
        <v>2331890.5748650902</v>
      </c>
      <c r="Q286" s="16">
        <v>2205048.9561170801</v>
      </c>
      <c r="R286" s="16">
        <v>2285494.9239207599</v>
      </c>
      <c r="S286" s="17">
        <f t="shared" si="29"/>
        <v>2359091.8686192101</v>
      </c>
      <c r="T286" s="17">
        <f t="shared" si="30"/>
        <v>2285494.9239207599</v>
      </c>
      <c r="U286" s="18">
        <f t="shared" si="31"/>
        <v>0.9688028492330284</v>
      </c>
      <c r="X286" s="20">
        <f t="shared" si="32"/>
        <v>0.11896449007414057</v>
      </c>
      <c r="AA286" s="20">
        <f t="shared" si="33"/>
        <v>-4.5724986906817769E-2</v>
      </c>
      <c r="AE286" s="20">
        <f t="shared" si="34"/>
        <v>0.92458265260965256</v>
      </c>
    </row>
    <row r="287" spans="1:31" x14ac:dyDescent="0.2">
      <c r="A287" s="15" t="s">
        <v>7445</v>
      </c>
      <c r="B287" s="15" t="s">
        <v>7446</v>
      </c>
      <c r="C287" t="s">
        <v>7447</v>
      </c>
      <c r="D287" s="15">
        <v>82</v>
      </c>
      <c r="E287" s="15">
        <v>25</v>
      </c>
      <c r="F287" s="16">
        <v>1661073.83514093</v>
      </c>
      <c r="G287" s="16">
        <v>1639007.4185305501</v>
      </c>
      <c r="H287" s="16">
        <v>1629369.17634115</v>
      </c>
      <c r="I287" s="16">
        <v>2280369.0335650002</v>
      </c>
      <c r="J287" s="16">
        <v>414816.81451696</v>
      </c>
      <c r="K287" s="16">
        <v>2405402.2934480999</v>
      </c>
      <c r="L287" s="15">
        <f t="shared" si="28"/>
        <v>6</v>
      </c>
      <c r="M287" s="16">
        <v>2953731.4025074001</v>
      </c>
      <c r="N287" s="16">
        <v>2819758.2978875702</v>
      </c>
      <c r="O287" s="16">
        <v>2929809.5220417501</v>
      </c>
      <c r="P287" s="16">
        <v>3161726.6498564002</v>
      </c>
      <c r="Q287" s="16">
        <v>3626459.0787715898</v>
      </c>
      <c r="R287" s="16">
        <v>3303491.1591050001</v>
      </c>
      <c r="S287" s="17">
        <f t="shared" si="29"/>
        <v>2929809.5220417501</v>
      </c>
      <c r="T287" s="17">
        <f t="shared" si="30"/>
        <v>3303491.1591050001</v>
      </c>
      <c r="U287" s="18">
        <f t="shared" si="31"/>
        <v>1.1275446865237968</v>
      </c>
      <c r="X287" s="20">
        <f t="shared" si="32"/>
        <v>3.2173431535996264E-2</v>
      </c>
      <c r="AA287" s="20">
        <f t="shared" si="33"/>
        <v>0.17318461108486954</v>
      </c>
      <c r="AE287" s="20">
        <f t="shared" si="34"/>
        <v>1.4925026158879227</v>
      </c>
    </row>
    <row r="288" spans="1:31" x14ac:dyDescent="0.2">
      <c r="A288" s="15" t="s">
        <v>12355</v>
      </c>
      <c r="B288" s="15" t="s">
        <v>12356</v>
      </c>
      <c r="C288" t="s">
        <v>12357</v>
      </c>
      <c r="D288" s="15">
        <v>77</v>
      </c>
      <c r="E288" s="15">
        <v>25</v>
      </c>
      <c r="F288" s="16">
        <v>2730948.42613139</v>
      </c>
      <c r="G288" s="16">
        <v>3041820.7833923399</v>
      </c>
      <c r="H288" s="16">
        <v>2780104.0640452201</v>
      </c>
      <c r="I288" s="16">
        <v>3660625.9781305701</v>
      </c>
      <c r="J288" s="16">
        <v>531727.905264384</v>
      </c>
      <c r="K288" s="16">
        <v>3955022.8305133898</v>
      </c>
      <c r="L288" s="15">
        <f t="shared" si="28"/>
        <v>6</v>
      </c>
      <c r="M288" s="16">
        <v>4856188.7823656304</v>
      </c>
      <c r="N288" s="16">
        <v>5233166.9141237196</v>
      </c>
      <c r="O288" s="16">
        <v>4998974.74272661</v>
      </c>
      <c r="P288" s="16">
        <v>5075449.86791813</v>
      </c>
      <c r="Q288" s="16">
        <v>4648532.6100574099</v>
      </c>
      <c r="R288" s="16">
        <v>5431683.0869610598</v>
      </c>
      <c r="S288" s="17">
        <f t="shared" si="29"/>
        <v>4998974.74272661</v>
      </c>
      <c r="T288" s="17">
        <f t="shared" si="30"/>
        <v>5075449.86791813</v>
      </c>
      <c r="U288" s="18">
        <f t="shared" si="31"/>
        <v>1.0152981619486654</v>
      </c>
      <c r="X288" s="20">
        <f t="shared" si="32"/>
        <v>0.93321503233296155</v>
      </c>
      <c r="AA288" s="20">
        <f t="shared" si="33"/>
        <v>2.1903464944056806E-2</v>
      </c>
      <c r="AE288" s="20">
        <f t="shared" si="34"/>
        <v>3.0018274157459363E-2</v>
      </c>
    </row>
    <row r="289" spans="1:31" x14ac:dyDescent="0.2">
      <c r="A289" s="15" t="s">
        <v>6145</v>
      </c>
      <c r="B289" s="15" t="s">
        <v>6146</v>
      </c>
      <c r="C289" t="s">
        <v>6147</v>
      </c>
      <c r="D289" s="15">
        <v>106</v>
      </c>
      <c r="E289" s="15">
        <v>28</v>
      </c>
      <c r="F289" s="16">
        <v>4251123.2595213</v>
      </c>
      <c r="G289" s="16">
        <v>4246931.9845004203</v>
      </c>
      <c r="H289" s="16">
        <v>3991158.61673326</v>
      </c>
      <c r="I289" s="16">
        <v>5048544.8040084997</v>
      </c>
      <c r="J289" s="16">
        <v>554808.38626637496</v>
      </c>
      <c r="K289" s="16">
        <v>4919588.4813275896</v>
      </c>
      <c r="L289" s="15">
        <f t="shared" si="28"/>
        <v>6</v>
      </c>
      <c r="M289" s="16">
        <v>7559372.7394498102</v>
      </c>
      <c r="N289" s="16">
        <v>7306447.5294417096</v>
      </c>
      <c r="O289" s="16">
        <v>7176602.2636700496</v>
      </c>
      <c r="P289" s="16">
        <v>6999796.2675687904</v>
      </c>
      <c r="Q289" s="16">
        <v>4850309.43525567</v>
      </c>
      <c r="R289" s="16">
        <v>6756382.1231764797</v>
      </c>
      <c r="S289" s="17">
        <f t="shared" si="29"/>
        <v>7306447.5294417096</v>
      </c>
      <c r="T289" s="17">
        <f t="shared" si="30"/>
        <v>6756382.1231764797</v>
      </c>
      <c r="U289" s="18">
        <f t="shared" si="31"/>
        <v>0.92471506788371327</v>
      </c>
      <c r="X289" s="20">
        <f t="shared" si="32"/>
        <v>0.17169353248757313</v>
      </c>
      <c r="AA289" s="20">
        <f t="shared" si="33"/>
        <v>-0.11291919788122436</v>
      </c>
      <c r="AE289" s="20">
        <f t="shared" si="34"/>
        <v>0.76524606394135675</v>
      </c>
    </row>
    <row r="290" spans="1:31" x14ac:dyDescent="0.2">
      <c r="A290" s="15" t="s">
        <v>13000</v>
      </c>
      <c r="B290" s="15" t="s">
        <v>13001</v>
      </c>
      <c r="C290" t="s">
        <v>13002</v>
      </c>
      <c r="D290" s="15">
        <v>134</v>
      </c>
      <c r="E290" s="15">
        <v>26</v>
      </c>
      <c r="F290" s="16">
        <v>3090576.9484526399</v>
      </c>
      <c r="G290" s="16">
        <v>3135970.92836574</v>
      </c>
      <c r="H290" s="16">
        <v>2890063.6495324899</v>
      </c>
      <c r="I290" s="16">
        <v>4373210.42961933</v>
      </c>
      <c r="J290" s="16">
        <v>854794.46113641502</v>
      </c>
      <c r="K290" s="16">
        <v>4562165.7024771301</v>
      </c>
      <c r="L290" s="15">
        <f t="shared" si="28"/>
        <v>6</v>
      </c>
      <c r="M290" s="16">
        <v>5495682.36606145</v>
      </c>
      <c r="N290" s="16">
        <v>5395143.3942387998</v>
      </c>
      <c r="O290" s="16">
        <v>5196695.8272286598</v>
      </c>
      <c r="P290" s="16">
        <v>6063446.6427309802</v>
      </c>
      <c r="Q290" s="16">
        <v>7472882.0664647399</v>
      </c>
      <c r="R290" s="16">
        <v>6265510.8068850804</v>
      </c>
      <c r="S290" s="17">
        <f t="shared" si="29"/>
        <v>5395143.3942387998</v>
      </c>
      <c r="T290" s="17">
        <f t="shared" si="30"/>
        <v>6265510.8068850804</v>
      </c>
      <c r="U290" s="18">
        <f t="shared" si="31"/>
        <v>1.1613242409044591</v>
      </c>
      <c r="X290" s="20">
        <f t="shared" si="32"/>
        <v>5.0885126703280679E-2</v>
      </c>
      <c r="AA290" s="20">
        <f t="shared" si="33"/>
        <v>0.21577082787687485</v>
      </c>
      <c r="AE290" s="20">
        <f t="shared" si="34"/>
        <v>1.2934091397578162</v>
      </c>
    </row>
    <row r="291" spans="1:31" x14ac:dyDescent="0.2">
      <c r="A291" s="15" t="s">
        <v>3674</v>
      </c>
      <c r="B291" s="15" t="s">
        <v>3675</v>
      </c>
      <c r="C291" t="s">
        <v>3676</v>
      </c>
      <c r="D291" s="15">
        <v>218</v>
      </c>
      <c r="E291" s="15">
        <v>16</v>
      </c>
      <c r="F291" s="16">
        <v>4583362.5556004802</v>
      </c>
      <c r="G291" s="16">
        <v>4568094.0896725999</v>
      </c>
      <c r="H291" s="16">
        <v>4179521.5071303998</v>
      </c>
      <c r="I291" s="16">
        <v>5301694.64409055</v>
      </c>
      <c r="J291" s="16">
        <v>979893.23022072995</v>
      </c>
      <c r="K291" s="16">
        <v>5474417.2053007204</v>
      </c>
      <c r="L291" s="15">
        <f t="shared" si="28"/>
        <v>6</v>
      </c>
      <c r="M291" s="16">
        <v>8150162.6376560898</v>
      </c>
      <c r="N291" s="16">
        <v>7858976.7619440304</v>
      </c>
      <c r="O291" s="16">
        <v>7515302.29426968</v>
      </c>
      <c r="P291" s="16">
        <v>7350787.96409389</v>
      </c>
      <c r="Q291" s="16">
        <v>8566534.8573171198</v>
      </c>
      <c r="R291" s="16">
        <v>7518363.5137551697</v>
      </c>
      <c r="S291" s="17">
        <f t="shared" si="29"/>
        <v>7858976.7619440304</v>
      </c>
      <c r="T291" s="17">
        <f t="shared" si="30"/>
        <v>7518363.5137551697</v>
      </c>
      <c r="U291" s="18">
        <f t="shared" si="31"/>
        <v>0.95665933893096211</v>
      </c>
      <c r="X291" s="20">
        <f t="shared" si="32"/>
        <v>0.94751622865629104</v>
      </c>
      <c r="AA291" s="20">
        <f t="shared" si="33"/>
        <v>-6.3922814407422882E-2</v>
      </c>
      <c r="AE291" s="20">
        <f t="shared" si="34"/>
        <v>2.3413342884409476E-2</v>
      </c>
    </row>
    <row r="292" spans="1:31" x14ac:dyDescent="0.2">
      <c r="A292" s="15" t="s">
        <v>374</v>
      </c>
      <c r="B292" s="15" t="s">
        <v>375</v>
      </c>
      <c r="C292" t="s">
        <v>376</v>
      </c>
      <c r="D292" s="15">
        <v>68</v>
      </c>
      <c r="E292" s="15">
        <v>36</v>
      </c>
      <c r="F292" s="16">
        <v>1874281.8054148899</v>
      </c>
      <c r="G292" s="16">
        <v>1819658.2724749499</v>
      </c>
      <c r="H292" s="16">
        <v>1761545.6332715801</v>
      </c>
      <c r="I292" s="16">
        <v>2154532.4415968498</v>
      </c>
      <c r="J292" s="16">
        <v>421070.94545272202</v>
      </c>
      <c r="K292" s="16">
        <v>2186731.4377033799</v>
      </c>
      <c r="L292" s="15">
        <f t="shared" si="28"/>
        <v>6</v>
      </c>
      <c r="M292" s="16">
        <v>3332859.0871052602</v>
      </c>
      <c r="N292" s="16">
        <v>3130551.1220511599</v>
      </c>
      <c r="O292" s="16">
        <v>3167479.3194869901</v>
      </c>
      <c r="P292" s="16">
        <v>2987254.4918430899</v>
      </c>
      <c r="Q292" s="16">
        <v>3681134.6587338699</v>
      </c>
      <c r="R292" s="16">
        <v>3003176.6376321302</v>
      </c>
      <c r="S292" s="17">
        <f t="shared" si="29"/>
        <v>3167479.3194869901</v>
      </c>
      <c r="T292" s="17">
        <f t="shared" si="30"/>
        <v>3003176.6376321302</v>
      </c>
      <c r="U292" s="18">
        <f t="shared" si="31"/>
        <v>0.94812825427334735</v>
      </c>
      <c r="X292" s="20">
        <f t="shared" si="32"/>
        <v>0.95712074668665192</v>
      </c>
      <c r="AA292" s="20">
        <f t="shared" si="33"/>
        <v>-7.684586773761852E-2</v>
      </c>
      <c r="AE292" s="20">
        <f t="shared" si="34"/>
        <v>1.9033269838839652E-2</v>
      </c>
    </row>
    <row r="293" spans="1:31" x14ac:dyDescent="0.2">
      <c r="A293" s="15" t="s">
        <v>6848</v>
      </c>
      <c r="B293" s="15" t="s">
        <v>6849</v>
      </c>
      <c r="C293" t="s">
        <v>6850</v>
      </c>
      <c r="D293" s="15">
        <v>98</v>
      </c>
      <c r="E293" s="15">
        <v>19</v>
      </c>
      <c r="F293" s="16">
        <v>3974858.6011738898</v>
      </c>
      <c r="G293" s="16">
        <v>4068721.8181994502</v>
      </c>
      <c r="H293" s="16">
        <v>3756858.35976587</v>
      </c>
      <c r="I293" s="16">
        <v>5012824.2871036297</v>
      </c>
      <c r="J293" s="16">
        <v>775722.67011870595</v>
      </c>
      <c r="K293" s="16">
        <v>5185166.7554131104</v>
      </c>
      <c r="L293" s="15">
        <f t="shared" si="28"/>
        <v>6</v>
      </c>
      <c r="M293" s="16">
        <v>7068117.2759655602</v>
      </c>
      <c r="N293" s="16">
        <v>6999853.6790944003</v>
      </c>
      <c r="O293" s="16">
        <v>6755301.1037810696</v>
      </c>
      <c r="P293" s="16">
        <v>6950269.84943977</v>
      </c>
      <c r="Q293" s="16">
        <v>6781611.5962818703</v>
      </c>
      <c r="R293" s="16">
        <v>7121117.5700834701</v>
      </c>
      <c r="S293" s="17">
        <f t="shared" si="29"/>
        <v>6999853.6790944003</v>
      </c>
      <c r="T293" s="17">
        <f t="shared" si="30"/>
        <v>6950269.84943977</v>
      </c>
      <c r="U293" s="18">
        <f t="shared" si="31"/>
        <v>0.992916447696226</v>
      </c>
      <c r="X293" s="20">
        <f t="shared" si="32"/>
        <v>0.94560161979255775</v>
      </c>
      <c r="AA293" s="20">
        <f t="shared" si="33"/>
        <v>-1.0255772466855757E-2</v>
      </c>
      <c r="AE293" s="20">
        <f t="shared" si="34"/>
        <v>2.4291792526306377E-2</v>
      </c>
    </row>
    <row r="294" spans="1:31" x14ac:dyDescent="0.2">
      <c r="A294" s="15" t="s">
        <v>10801</v>
      </c>
      <c r="B294" s="15" t="s">
        <v>10802</v>
      </c>
      <c r="C294" t="s">
        <v>10803</v>
      </c>
      <c r="D294" s="15">
        <v>104</v>
      </c>
      <c r="E294" s="15">
        <v>19</v>
      </c>
      <c r="F294" s="16">
        <v>1270653.4720759799</v>
      </c>
      <c r="G294" s="16">
        <v>1362116.63746623</v>
      </c>
      <c r="H294" s="16">
        <v>1309392.0486941601</v>
      </c>
      <c r="I294" s="16">
        <v>1818899.4812426399</v>
      </c>
      <c r="J294" s="16">
        <v>337288.78014692402</v>
      </c>
      <c r="K294" s="16">
        <v>1850878.4630664401</v>
      </c>
      <c r="L294" s="15">
        <f t="shared" si="28"/>
        <v>6</v>
      </c>
      <c r="M294" s="16">
        <v>2259483.5839175498</v>
      </c>
      <c r="N294" s="16">
        <v>2343393.7197365598</v>
      </c>
      <c r="O294" s="16">
        <v>2354450.6352848201</v>
      </c>
      <c r="P294" s="16">
        <v>2521900.1304645198</v>
      </c>
      <c r="Q294" s="16">
        <v>2948684.6148123001</v>
      </c>
      <c r="R294" s="16">
        <v>2541928.4981860602</v>
      </c>
      <c r="S294" s="17">
        <f t="shared" si="29"/>
        <v>2343393.7197365598</v>
      </c>
      <c r="T294" s="17">
        <f t="shared" si="30"/>
        <v>2541928.4981860602</v>
      </c>
      <c r="U294" s="18">
        <f t="shared" si="31"/>
        <v>1.0847210508321321</v>
      </c>
      <c r="X294" s="20">
        <f t="shared" si="32"/>
        <v>6.8740903877406723E-2</v>
      </c>
      <c r="AA294" s="20">
        <f t="shared" si="33"/>
        <v>0.11732408384700085</v>
      </c>
      <c r="AE294" s="20">
        <f t="shared" si="34"/>
        <v>1.1627847616025</v>
      </c>
    </row>
    <row r="295" spans="1:31" x14ac:dyDescent="0.2">
      <c r="A295" s="15" t="s">
        <v>4361</v>
      </c>
      <c r="B295" s="15" t="s">
        <v>4362</v>
      </c>
      <c r="C295" t="s">
        <v>4363</v>
      </c>
      <c r="D295" s="15">
        <v>208</v>
      </c>
      <c r="E295" s="15">
        <v>23</v>
      </c>
      <c r="F295" s="16">
        <v>10963613.106735701</v>
      </c>
      <c r="G295" s="16">
        <v>12511995.2853014</v>
      </c>
      <c r="H295" s="16">
        <v>11862355.317128601</v>
      </c>
      <c r="I295" s="16">
        <v>13583322.5891062</v>
      </c>
      <c r="J295" s="16">
        <v>1269435.9948615299</v>
      </c>
      <c r="K295" s="16">
        <v>13935683.447489901</v>
      </c>
      <c r="L295" s="15">
        <f t="shared" si="28"/>
        <v>6</v>
      </c>
      <c r="M295" s="16">
        <v>19495562.228008602</v>
      </c>
      <c r="N295" s="16">
        <v>21525712.531850401</v>
      </c>
      <c r="O295" s="16">
        <v>21329998.1775827</v>
      </c>
      <c r="P295" s="16">
        <v>18833246.896197699</v>
      </c>
      <c r="Q295" s="16">
        <v>11097808.7854171</v>
      </c>
      <c r="R295" s="16">
        <v>19138755.787447199</v>
      </c>
      <c r="S295" s="17">
        <f t="shared" si="29"/>
        <v>21329998.1775827</v>
      </c>
      <c r="T295" s="17">
        <f t="shared" si="30"/>
        <v>18833246.896197699</v>
      </c>
      <c r="U295" s="18">
        <f t="shared" si="31"/>
        <v>0.88294648407382315</v>
      </c>
      <c r="X295" s="20">
        <f t="shared" si="32"/>
        <v>0.1775679328749428</v>
      </c>
      <c r="AA295" s="20">
        <f t="shared" si="33"/>
        <v>-0.17960209699215252</v>
      </c>
      <c r="AE295" s="20">
        <f t="shared" si="34"/>
        <v>0.7506354610399204</v>
      </c>
    </row>
    <row r="296" spans="1:31" x14ac:dyDescent="0.2">
      <c r="A296" s="15" t="s">
        <v>10015</v>
      </c>
      <c r="B296" s="15" t="s">
        <v>10016</v>
      </c>
      <c r="C296" t="s">
        <v>10017</v>
      </c>
      <c r="D296" s="15">
        <v>68</v>
      </c>
      <c r="E296" s="15">
        <v>16</v>
      </c>
      <c r="F296" s="16">
        <v>1077638.2543320099</v>
      </c>
      <c r="G296" s="16">
        <v>1130247.9763076799</v>
      </c>
      <c r="H296" s="16">
        <v>1112626.86620992</v>
      </c>
      <c r="I296" s="16">
        <v>1376649.6515314199</v>
      </c>
      <c r="J296" s="16">
        <v>341065.27934812801</v>
      </c>
      <c r="K296" s="16">
        <v>1402806.85785992</v>
      </c>
      <c r="L296" s="15">
        <f t="shared" si="28"/>
        <v>6</v>
      </c>
      <c r="M296" s="16">
        <v>1916262.77232501</v>
      </c>
      <c r="N296" s="16">
        <v>1944485.46957861</v>
      </c>
      <c r="O296" s="16">
        <v>2000642.2328556301</v>
      </c>
      <c r="P296" s="16">
        <v>1908721.71420335</v>
      </c>
      <c r="Q296" s="16">
        <v>2981699.9587783599</v>
      </c>
      <c r="R296" s="16">
        <v>1926563.41331957</v>
      </c>
      <c r="S296" s="17">
        <f t="shared" si="29"/>
        <v>1944485.46957861</v>
      </c>
      <c r="T296" s="17">
        <f t="shared" si="30"/>
        <v>1926563.41331957</v>
      </c>
      <c r="U296" s="18">
        <f t="shared" si="31"/>
        <v>0.99078313695863007</v>
      </c>
      <c r="X296" s="20">
        <f t="shared" si="32"/>
        <v>0.42100277077452858</v>
      </c>
      <c r="AA296" s="20">
        <f t="shared" si="33"/>
        <v>-1.3358780636140089E-2</v>
      </c>
      <c r="AE296" s="20">
        <f t="shared" si="34"/>
        <v>0.37571504590274363</v>
      </c>
    </row>
    <row r="297" spans="1:31" x14ac:dyDescent="0.2">
      <c r="A297" s="15" t="s">
        <v>10954</v>
      </c>
      <c r="B297" s="15" t="s">
        <v>10955</v>
      </c>
      <c r="C297" t="s">
        <v>10956</v>
      </c>
      <c r="D297" s="15">
        <v>68</v>
      </c>
      <c r="E297" s="15">
        <v>40</v>
      </c>
      <c r="F297" s="16">
        <v>1248588.5846527801</v>
      </c>
      <c r="G297" s="16">
        <v>1290950.17065119</v>
      </c>
      <c r="H297" s="16">
        <v>1281811.9026500201</v>
      </c>
      <c r="I297" s="16">
        <v>1788194.58641381</v>
      </c>
      <c r="J297" s="16">
        <v>304172.561850472</v>
      </c>
      <c r="K297" s="16">
        <v>1816617.41901329</v>
      </c>
      <c r="L297" s="15">
        <f t="shared" si="28"/>
        <v>6</v>
      </c>
      <c r="M297" s="16">
        <v>2220247.6694772001</v>
      </c>
      <c r="N297" s="16">
        <v>2220958.4988435502</v>
      </c>
      <c r="O297" s="16">
        <v>2304858.0839632801</v>
      </c>
      <c r="P297" s="16">
        <v>2479327.8613131698</v>
      </c>
      <c r="Q297" s="16">
        <v>2659172.2173083699</v>
      </c>
      <c r="R297" s="16">
        <v>2494875.6386957499</v>
      </c>
      <c r="S297" s="17">
        <f t="shared" si="29"/>
        <v>2220958.4988435502</v>
      </c>
      <c r="T297" s="17">
        <f t="shared" si="30"/>
        <v>2494875.6386957499</v>
      </c>
      <c r="U297" s="18">
        <f t="shared" si="31"/>
        <v>1.1233328493057515</v>
      </c>
      <c r="X297" s="20">
        <f t="shared" si="32"/>
        <v>9.8821474819448946E-3</v>
      </c>
      <c r="AA297" s="20">
        <f t="shared" si="33"/>
        <v>0.16778546905006447</v>
      </c>
      <c r="AE297" s="20">
        <f t="shared" si="34"/>
        <v>2.0051486689532911</v>
      </c>
    </row>
    <row r="298" spans="1:31" x14ac:dyDescent="0.2">
      <c r="A298" s="15" t="s">
        <v>8222</v>
      </c>
      <c r="B298" s="15" t="s">
        <v>8223</v>
      </c>
      <c r="C298" t="s">
        <v>8224</v>
      </c>
      <c r="D298" s="15">
        <v>64</v>
      </c>
      <c r="E298" s="15">
        <v>24</v>
      </c>
      <c r="F298" s="16">
        <v>1436710.1884107201</v>
      </c>
      <c r="G298" s="16">
        <v>1453976.6795940101</v>
      </c>
      <c r="H298" s="16">
        <v>1435108.1757181501</v>
      </c>
      <c r="I298" s="16">
        <v>1556462.2149899099</v>
      </c>
      <c r="J298" s="16">
        <v>284616.13335437299</v>
      </c>
      <c r="K298" s="16">
        <v>1644931.90740065</v>
      </c>
      <c r="L298" s="15">
        <f t="shared" si="28"/>
        <v>6</v>
      </c>
      <c r="M298" s="16">
        <v>2554766.6274877102</v>
      </c>
      <c r="N298" s="16">
        <v>2501430.2930342802</v>
      </c>
      <c r="O298" s="16">
        <v>2580503.9517322201</v>
      </c>
      <c r="P298" s="16">
        <v>2158031.43797947</v>
      </c>
      <c r="Q298" s="16">
        <v>2488203.7676552101</v>
      </c>
      <c r="R298" s="16">
        <v>2259089.0630765101</v>
      </c>
      <c r="S298" s="17">
        <f t="shared" si="29"/>
        <v>2554766.6274877102</v>
      </c>
      <c r="T298" s="17">
        <f t="shared" si="30"/>
        <v>2259089.0630765101</v>
      </c>
      <c r="U298" s="18">
        <f t="shared" si="31"/>
        <v>0.88426435462640995</v>
      </c>
      <c r="X298" s="20">
        <f t="shared" si="32"/>
        <v>7.2139554788581334E-2</v>
      </c>
      <c r="AA298" s="20">
        <f t="shared" si="33"/>
        <v>-0.17745036091000296</v>
      </c>
      <c r="AE298" s="20">
        <f t="shared" si="34"/>
        <v>1.1418265422707614</v>
      </c>
    </row>
    <row r="299" spans="1:31" x14ac:dyDescent="0.2">
      <c r="A299" s="15" t="s">
        <v>13303</v>
      </c>
      <c r="B299" s="15" t="s">
        <v>13304</v>
      </c>
      <c r="C299" t="s">
        <v>13305</v>
      </c>
      <c r="D299" s="15">
        <v>76</v>
      </c>
      <c r="E299" s="15">
        <v>23</v>
      </c>
      <c r="F299" s="16">
        <v>1026390.86984165</v>
      </c>
      <c r="G299" s="16">
        <v>1020457.76394552</v>
      </c>
      <c r="H299" s="16">
        <v>1068068.72411236</v>
      </c>
      <c r="I299" s="16">
        <v>1353620.05894525</v>
      </c>
      <c r="J299" s="16">
        <v>248180.76002221499</v>
      </c>
      <c r="K299" s="16">
        <v>1422342.89668276</v>
      </c>
      <c r="L299" s="15">
        <f t="shared" si="28"/>
        <v>6</v>
      </c>
      <c r="M299" s="16">
        <v>1825134.36751651</v>
      </c>
      <c r="N299" s="16">
        <v>1755601.7227237099</v>
      </c>
      <c r="O299" s="16">
        <v>1920521.12163205</v>
      </c>
      <c r="P299" s="16">
        <v>1876791.23473126</v>
      </c>
      <c r="Q299" s="16">
        <v>2169674.27274383</v>
      </c>
      <c r="R299" s="16">
        <v>1953393.4914778001</v>
      </c>
      <c r="S299" s="17">
        <f t="shared" si="29"/>
        <v>1825134.36751651</v>
      </c>
      <c r="T299" s="17">
        <f t="shared" si="30"/>
        <v>1953393.4914778001</v>
      </c>
      <c r="U299" s="18">
        <f t="shared" si="31"/>
        <v>1.0702737980523671</v>
      </c>
      <c r="X299" s="20">
        <f t="shared" si="32"/>
        <v>0.17143422678503001</v>
      </c>
      <c r="AA299" s="20">
        <f t="shared" si="33"/>
        <v>9.797991490920395E-2</v>
      </c>
      <c r="AE299" s="20">
        <f t="shared" si="34"/>
        <v>0.76590246701068243</v>
      </c>
    </row>
    <row r="300" spans="1:31" x14ac:dyDescent="0.2">
      <c r="A300" s="15" t="s">
        <v>12541</v>
      </c>
      <c r="B300" s="15" t="s">
        <v>12542</v>
      </c>
      <c r="C300" t="s">
        <v>12543</v>
      </c>
      <c r="D300" s="15">
        <v>136</v>
      </c>
      <c r="E300" s="15">
        <v>13</v>
      </c>
      <c r="F300" s="16">
        <v>4394507.1148945298</v>
      </c>
      <c r="G300" s="16">
        <v>4558129.0086766602</v>
      </c>
      <c r="H300" s="16">
        <v>4325642.5999023197</v>
      </c>
      <c r="I300" s="16">
        <v>6470311.82954334</v>
      </c>
      <c r="J300" s="16">
        <v>987163.65178829595</v>
      </c>
      <c r="K300" s="16">
        <v>6302017.7723951899</v>
      </c>
      <c r="L300" s="15">
        <f t="shared" si="28"/>
        <v>6</v>
      </c>
      <c r="M300" s="16">
        <v>7814338.7664070399</v>
      </c>
      <c r="N300" s="16">
        <v>7841832.77619405</v>
      </c>
      <c r="O300" s="16">
        <v>7778046.2906521801</v>
      </c>
      <c r="P300" s="16">
        <v>8971073.1216019094</v>
      </c>
      <c r="Q300" s="16">
        <v>8630095.16967066</v>
      </c>
      <c r="R300" s="16">
        <v>8654959.7347339708</v>
      </c>
      <c r="S300" s="17">
        <f t="shared" si="29"/>
        <v>7814338.7664070399</v>
      </c>
      <c r="T300" s="17">
        <f t="shared" si="30"/>
        <v>8654959.7347339708</v>
      </c>
      <c r="U300" s="18">
        <f t="shared" si="31"/>
        <v>1.1075741650644411</v>
      </c>
      <c r="X300" s="20">
        <f t="shared" si="32"/>
        <v>1.073657175657021E-3</v>
      </c>
      <c r="AA300" s="20">
        <f t="shared" si="33"/>
        <v>0.14740330734754059</v>
      </c>
      <c r="AE300" s="20">
        <f t="shared" si="34"/>
        <v>2.9691343689977687</v>
      </c>
    </row>
    <row r="301" spans="1:31" x14ac:dyDescent="0.2">
      <c r="A301" s="15" t="s">
        <v>8009</v>
      </c>
      <c r="B301" s="15" t="s">
        <v>8010</v>
      </c>
      <c r="C301" t="s">
        <v>8011</v>
      </c>
      <c r="D301" s="15">
        <v>65</v>
      </c>
      <c r="E301" s="15">
        <v>33</v>
      </c>
      <c r="F301" s="16">
        <v>2202876.2749516801</v>
      </c>
      <c r="G301" s="16">
        <v>2311208.9994992102</v>
      </c>
      <c r="H301" s="16">
        <v>2391443.8749333499</v>
      </c>
      <c r="I301" s="16">
        <v>2569294.1489317501</v>
      </c>
      <c r="J301" s="16">
        <v>448203.88139245001</v>
      </c>
      <c r="K301" s="16">
        <v>2684766.3068616302</v>
      </c>
      <c r="L301" s="15">
        <f t="shared" si="28"/>
        <v>6</v>
      </c>
      <c r="M301" s="16">
        <v>3917167.7330112602</v>
      </c>
      <c r="N301" s="16">
        <v>3976217.9724196498</v>
      </c>
      <c r="O301" s="16">
        <v>4300115.1230451204</v>
      </c>
      <c r="P301" s="16">
        <v>3562320.6868837099</v>
      </c>
      <c r="Q301" s="16">
        <v>3918339.31975258</v>
      </c>
      <c r="R301" s="16">
        <v>3687159.4340531998</v>
      </c>
      <c r="S301" s="17">
        <f t="shared" si="29"/>
        <v>3976217.9724196498</v>
      </c>
      <c r="T301" s="17">
        <f t="shared" si="30"/>
        <v>3687159.4340531998</v>
      </c>
      <c r="U301" s="18">
        <f t="shared" si="31"/>
        <v>0.92730314576025397</v>
      </c>
      <c r="X301" s="20">
        <f t="shared" si="32"/>
        <v>9.6850961167885122E-2</v>
      </c>
      <c r="AA301" s="20">
        <f t="shared" si="33"/>
        <v>-0.10888704579879813</v>
      </c>
      <c r="AE301" s="20">
        <f t="shared" si="34"/>
        <v>1.0138960649000861</v>
      </c>
    </row>
    <row r="302" spans="1:31" x14ac:dyDescent="0.2">
      <c r="A302" s="15" t="s">
        <v>10294</v>
      </c>
      <c r="B302" s="15" t="s">
        <v>10295</v>
      </c>
      <c r="C302" t="s">
        <v>10296</v>
      </c>
      <c r="D302" s="15">
        <v>54</v>
      </c>
      <c r="E302" s="15">
        <v>38</v>
      </c>
      <c r="F302" s="16">
        <v>763578.31094962906</v>
      </c>
      <c r="G302" s="16">
        <v>802087.90068517101</v>
      </c>
      <c r="H302" s="16">
        <v>776727.69110289495</v>
      </c>
      <c r="I302" s="16">
        <v>1145134.65255237</v>
      </c>
      <c r="J302" s="16">
        <v>158968.074978552</v>
      </c>
      <c r="K302" s="16">
        <v>1234002.73988076</v>
      </c>
      <c r="L302" s="15">
        <f t="shared" si="28"/>
        <v>6</v>
      </c>
      <c r="M302" s="16">
        <v>1357799.5075300999</v>
      </c>
      <c r="N302" s="16">
        <v>1379916.8862944799</v>
      </c>
      <c r="O302" s="16">
        <v>1396653.51380767</v>
      </c>
      <c r="P302" s="16">
        <v>1587726.6772863599</v>
      </c>
      <c r="Q302" s="16">
        <v>1389748.91703009</v>
      </c>
      <c r="R302" s="16">
        <v>1694734.03788263</v>
      </c>
      <c r="S302" s="17">
        <f t="shared" si="29"/>
        <v>1379916.8862944799</v>
      </c>
      <c r="T302" s="17">
        <f t="shared" si="30"/>
        <v>1587726.6772863599</v>
      </c>
      <c r="U302" s="18">
        <f t="shared" si="31"/>
        <v>1.150595875052965</v>
      </c>
      <c r="X302" s="20">
        <f t="shared" si="32"/>
        <v>0.1173112658993474</v>
      </c>
      <c r="AA302" s="20">
        <f t="shared" si="33"/>
        <v>0.20238120320607492</v>
      </c>
      <c r="AE302" s="20">
        <f t="shared" si="34"/>
        <v>0.93066027873716906</v>
      </c>
    </row>
    <row r="303" spans="1:31" x14ac:dyDescent="0.2">
      <c r="A303" s="15" t="s">
        <v>8480</v>
      </c>
      <c r="B303" s="15" t="s">
        <v>8481</v>
      </c>
      <c r="C303" t="s">
        <v>8482</v>
      </c>
      <c r="D303" s="15">
        <v>99</v>
      </c>
      <c r="E303" s="15">
        <v>20</v>
      </c>
      <c r="F303" s="16">
        <v>3169603.7123682899</v>
      </c>
      <c r="G303" s="16">
        <v>3328406.14657589</v>
      </c>
      <c r="H303" s="16">
        <v>3248193.3998373002</v>
      </c>
      <c r="I303" s="16">
        <v>3947827.3841229398</v>
      </c>
      <c r="J303" s="16">
        <v>699913.63171616301</v>
      </c>
      <c r="K303" s="16">
        <v>4170179.2160500102</v>
      </c>
      <c r="L303" s="15">
        <f t="shared" si="28"/>
        <v>6</v>
      </c>
      <c r="M303" s="16">
        <v>5636208.2290772796</v>
      </c>
      <c r="N303" s="16">
        <v>5726210.1101175901</v>
      </c>
      <c r="O303" s="16">
        <v>5840657.9002842</v>
      </c>
      <c r="P303" s="16">
        <v>5473653.9856888</v>
      </c>
      <c r="Q303" s="16">
        <v>6118865.1358039398</v>
      </c>
      <c r="R303" s="16">
        <v>5727170.9641370503</v>
      </c>
      <c r="S303" s="17">
        <f t="shared" si="29"/>
        <v>5726210.1101175901</v>
      </c>
      <c r="T303" s="17">
        <f t="shared" si="30"/>
        <v>5727170.9641370503</v>
      </c>
      <c r="U303" s="18">
        <f t="shared" si="31"/>
        <v>1.0001677992949931</v>
      </c>
      <c r="X303" s="20">
        <f t="shared" si="32"/>
        <v>0.85303839239150125</v>
      </c>
      <c r="AA303" s="20">
        <f t="shared" si="33"/>
        <v>2.4206290232697096E-4</v>
      </c>
      <c r="AE303" s="20">
        <f t="shared" si="34"/>
        <v>6.9031422257378502E-2</v>
      </c>
    </row>
    <row r="304" spans="1:31" x14ac:dyDescent="0.2">
      <c r="A304" s="15" t="s">
        <v>8732</v>
      </c>
      <c r="B304" s="15" t="s">
        <v>8733</v>
      </c>
      <c r="C304" t="s">
        <v>8734</v>
      </c>
      <c r="D304" s="15">
        <v>64</v>
      </c>
      <c r="E304" s="15">
        <v>33</v>
      </c>
      <c r="F304" s="16">
        <v>1164033.32177193</v>
      </c>
      <c r="G304" s="16">
        <v>1258310.7290326699</v>
      </c>
      <c r="H304" s="16">
        <v>1150373.2263925399</v>
      </c>
      <c r="I304" s="16">
        <v>1683073.8810461401</v>
      </c>
      <c r="J304" s="16">
        <v>267745.91743155802</v>
      </c>
      <c r="K304" s="16">
        <v>1670820.9347363999</v>
      </c>
      <c r="L304" s="15">
        <f t="shared" si="28"/>
        <v>6</v>
      </c>
      <c r="M304" s="16">
        <v>2069890.9966221</v>
      </c>
      <c r="N304" s="16">
        <v>2164805.4056350202</v>
      </c>
      <c r="O304" s="16">
        <v>2068514.9084231199</v>
      </c>
      <c r="P304" s="16">
        <v>2333578.23451128</v>
      </c>
      <c r="Q304" s="16">
        <v>2340719.0333023602</v>
      </c>
      <c r="R304" s="16">
        <v>2294644.1023123399</v>
      </c>
      <c r="S304" s="17">
        <f t="shared" si="29"/>
        <v>2069890.9966221</v>
      </c>
      <c r="T304" s="17">
        <f t="shared" si="30"/>
        <v>2333578.23451128</v>
      </c>
      <c r="U304" s="18">
        <f t="shared" si="31"/>
        <v>1.1273918473579028</v>
      </c>
      <c r="X304" s="20">
        <f t="shared" si="32"/>
        <v>3.1483421412738114E-3</v>
      </c>
      <c r="AA304" s="20">
        <f t="shared" si="33"/>
        <v>0.17298903989808584</v>
      </c>
      <c r="AE304" s="20">
        <f t="shared" si="34"/>
        <v>2.5019180774587624</v>
      </c>
    </row>
    <row r="305" spans="1:31" x14ac:dyDescent="0.2">
      <c r="A305" s="15" t="s">
        <v>16523</v>
      </c>
      <c r="B305" s="15" t="s">
        <v>16524</v>
      </c>
      <c r="C305" t="s">
        <v>16525</v>
      </c>
      <c r="D305" s="15">
        <v>60</v>
      </c>
      <c r="E305" s="15">
        <v>45</v>
      </c>
      <c r="F305" s="16">
        <v>1135055.2923900899</v>
      </c>
      <c r="G305" s="16">
        <v>1151926.51476824</v>
      </c>
      <c r="H305" s="16">
        <v>1051230.9005498299</v>
      </c>
      <c r="I305" s="16">
        <v>1336119.95427544</v>
      </c>
      <c r="J305" s="16">
        <v>252659.234512975</v>
      </c>
      <c r="K305" s="16">
        <v>1394725.00049933</v>
      </c>
      <c r="L305" s="15">
        <f t="shared" si="28"/>
        <v>6</v>
      </c>
      <c r="M305" s="16">
        <v>2018362.0919117001</v>
      </c>
      <c r="N305" s="16">
        <v>1981781.3585533299</v>
      </c>
      <c r="O305" s="16">
        <v>1890244.6093963401</v>
      </c>
      <c r="P305" s="16">
        <v>1852527.3780942899</v>
      </c>
      <c r="Q305" s="16">
        <v>2208826.5055070398</v>
      </c>
      <c r="R305" s="16">
        <v>1915464.0872681399</v>
      </c>
      <c r="S305" s="17">
        <f t="shared" si="29"/>
        <v>1981781.3585533299</v>
      </c>
      <c r="T305" s="17">
        <f t="shared" si="30"/>
        <v>1915464.0872681399</v>
      </c>
      <c r="U305" s="18">
        <f t="shared" si="31"/>
        <v>0.96653653492149072</v>
      </c>
      <c r="X305" s="20">
        <f t="shared" si="32"/>
        <v>0.8164145140129605</v>
      </c>
      <c r="AA305" s="20">
        <f t="shared" si="33"/>
        <v>-4.910382778571902E-2</v>
      </c>
      <c r="AE305" s="20">
        <f t="shared" si="34"/>
        <v>8.8089283108699901E-2</v>
      </c>
    </row>
    <row r="306" spans="1:31" x14ac:dyDescent="0.2">
      <c r="A306" s="15" t="s">
        <v>6451</v>
      </c>
      <c r="B306" s="15" t="s">
        <v>6452</v>
      </c>
      <c r="C306" t="s">
        <v>6453</v>
      </c>
      <c r="D306" s="15">
        <v>120</v>
      </c>
      <c r="E306" s="15">
        <v>26</v>
      </c>
      <c r="F306" s="16">
        <v>3452411.68968012</v>
      </c>
      <c r="G306" s="16">
        <v>3580696.4633265501</v>
      </c>
      <c r="H306" s="16">
        <v>3367104.6112380899</v>
      </c>
      <c r="I306" s="16">
        <v>4061597.5585850002</v>
      </c>
      <c r="J306" s="16">
        <v>664605.39821413194</v>
      </c>
      <c r="K306" s="16">
        <v>4242785.7293344503</v>
      </c>
      <c r="L306" s="15">
        <f t="shared" si="28"/>
        <v>6</v>
      </c>
      <c r="M306" s="16">
        <v>6139099.06137715</v>
      </c>
      <c r="N306" s="16">
        <v>6160251.9003446</v>
      </c>
      <c r="O306" s="16">
        <v>6054475.12752664</v>
      </c>
      <c r="P306" s="16">
        <v>5631396.08236741</v>
      </c>
      <c r="Q306" s="16">
        <v>5810189.4518446801</v>
      </c>
      <c r="R306" s="16">
        <v>5826886.0826359</v>
      </c>
      <c r="S306" s="17">
        <f t="shared" si="29"/>
        <v>6139099.06137715</v>
      </c>
      <c r="T306" s="17">
        <f t="shared" si="30"/>
        <v>5810189.4518446801</v>
      </c>
      <c r="U306" s="18">
        <f t="shared" si="31"/>
        <v>0.94642379830588896</v>
      </c>
      <c r="X306" s="20">
        <f t="shared" si="32"/>
        <v>6.80264016480942E-3</v>
      </c>
      <c r="AA306" s="20">
        <f t="shared" si="33"/>
        <v>-7.9441743455841402E-2</v>
      </c>
      <c r="AE306" s="20">
        <f t="shared" si="34"/>
        <v>2.167322501047483</v>
      </c>
    </row>
    <row r="307" spans="1:31" x14ac:dyDescent="0.2">
      <c r="A307" s="15" t="s">
        <v>3290</v>
      </c>
      <c r="B307" s="15" t="s">
        <v>3291</v>
      </c>
      <c r="C307" t="s">
        <v>3292</v>
      </c>
      <c r="D307" s="15">
        <v>98</v>
      </c>
      <c r="E307" s="15">
        <v>18</v>
      </c>
      <c r="F307" s="16">
        <v>2661578.9907901301</v>
      </c>
      <c r="G307" s="16">
        <v>2787777.3965856801</v>
      </c>
      <c r="H307" s="16">
        <v>2755925.2598666102</v>
      </c>
      <c r="I307" s="16">
        <v>3467971.3794468399</v>
      </c>
      <c r="J307" s="16">
        <v>387946.23366727901</v>
      </c>
      <c r="K307" s="16">
        <v>3541733.1053960901</v>
      </c>
      <c r="L307" s="15">
        <f t="shared" si="28"/>
        <v>6</v>
      </c>
      <c r="M307" s="16">
        <v>4732835.6386299701</v>
      </c>
      <c r="N307" s="16">
        <v>4796109.1315459199</v>
      </c>
      <c r="O307" s="16">
        <v>4955498.2293969896</v>
      </c>
      <c r="P307" s="16">
        <v>4808334.6905455096</v>
      </c>
      <c r="Q307" s="16">
        <v>3391548.0084774299</v>
      </c>
      <c r="R307" s="16">
        <v>4864086.1586664598</v>
      </c>
      <c r="S307" s="17">
        <f t="shared" si="29"/>
        <v>4796109.1315459199</v>
      </c>
      <c r="T307" s="17">
        <f t="shared" si="30"/>
        <v>4808334.6905455096</v>
      </c>
      <c r="U307" s="18">
        <f t="shared" si="31"/>
        <v>1.0025490577183027</v>
      </c>
      <c r="X307" s="20">
        <f t="shared" si="32"/>
        <v>0.38540723513545405</v>
      </c>
      <c r="AA307" s="20">
        <f t="shared" si="33"/>
        <v>3.6728337826997374E-3</v>
      </c>
      <c r="AE307" s="20">
        <f t="shared" si="34"/>
        <v>0.41408013672283434</v>
      </c>
    </row>
    <row r="308" spans="1:31" x14ac:dyDescent="0.2">
      <c r="A308" s="15" t="s">
        <v>12013</v>
      </c>
      <c r="B308" s="15" t="s">
        <v>12014</v>
      </c>
      <c r="C308" t="s">
        <v>12015</v>
      </c>
      <c r="D308" s="15">
        <v>70</v>
      </c>
      <c r="E308" s="15">
        <v>36</v>
      </c>
      <c r="F308" s="16">
        <v>1405733.8519208201</v>
      </c>
      <c r="G308" s="16">
        <v>1414578.41810068</v>
      </c>
      <c r="H308" s="16">
        <v>1422600.3694754399</v>
      </c>
      <c r="I308" s="16">
        <v>1929249.3396259199</v>
      </c>
      <c r="J308" s="16">
        <v>206362.416270449</v>
      </c>
      <c r="K308" s="16">
        <v>1844132.0603273599</v>
      </c>
      <c r="L308" s="15">
        <f t="shared" si="28"/>
        <v>6</v>
      </c>
      <c r="M308" s="16">
        <v>2499684.32115719</v>
      </c>
      <c r="N308" s="16">
        <v>2433649.2851436902</v>
      </c>
      <c r="O308" s="16">
        <v>2558013.3520806199</v>
      </c>
      <c r="P308" s="16">
        <v>2674899.9664221401</v>
      </c>
      <c r="Q308" s="16">
        <v>1804085.15713776</v>
      </c>
      <c r="R308" s="16">
        <v>2532663.23646039</v>
      </c>
      <c r="S308" s="17">
        <f t="shared" si="29"/>
        <v>2499684.32115719</v>
      </c>
      <c r="T308" s="17">
        <f t="shared" si="30"/>
        <v>2532663.23646039</v>
      </c>
      <c r="U308" s="18">
        <f t="shared" si="31"/>
        <v>1.0131932320509707</v>
      </c>
      <c r="X308" s="20">
        <f t="shared" si="32"/>
        <v>0.5883285311164006</v>
      </c>
      <c r="AA308" s="20">
        <f t="shared" si="33"/>
        <v>1.8909345251175651E-2</v>
      </c>
      <c r="AE308" s="20">
        <f t="shared" si="34"/>
        <v>0.23038008989920888</v>
      </c>
    </row>
    <row r="309" spans="1:31" x14ac:dyDescent="0.2">
      <c r="A309" s="15" t="s">
        <v>5081</v>
      </c>
      <c r="B309" s="15" t="s">
        <v>5082</v>
      </c>
      <c r="C309" t="s">
        <v>5083</v>
      </c>
      <c r="D309" s="15">
        <v>95</v>
      </c>
      <c r="E309" s="15">
        <v>19</v>
      </c>
      <c r="F309" s="16">
        <v>4979120.0961693199</v>
      </c>
      <c r="G309" s="16">
        <v>5010781.1768920096</v>
      </c>
      <c r="H309" s="16">
        <v>4696762.1782853398</v>
      </c>
      <c r="I309" s="16">
        <v>5450749.8649256397</v>
      </c>
      <c r="J309" s="16">
        <v>716697.49682992895</v>
      </c>
      <c r="K309" s="16">
        <v>5661455.7988442499</v>
      </c>
      <c r="L309" s="15">
        <f t="shared" si="28"/>
        <v>6</v>
      </c>
      <c r="M309" s="16">
        <v>8853901.0571214091</v>
      </c>
      <c r="N309" s="16">
        <v>8620578.3101992197</v>
      </c>
      <c r="O309" s="16">
        <v>8445365.6988935396</v>
      </c>
      <c r="P309" s="16">
        <v>7557452.69996682</v>
      </c>
      <c r="Q309" s="16">
        <v>6265594.9642212596</v>
      </c>
      <c r="R309" s="16">
        <v>7775235.4481777297</v>
      </c>
      <c r="S309" s="17">
        <f t="shared" si="29"/>
        <v>8620578.3101992197</v>
      </c>
      <c r="T309" s="17">
        <f t="shared" si="30"/>
        <v>7557452.69996682</v>
      </c>
      <c r="U309" s="18">
        <f t="shared" si="31"/>
        <v>0.87667583635606094</v>
      </c>
      <c r="X309" s="20">
        <f t="shared" si="32"/>
        <v>4.1329041128358432E-2</v>
      </c>
      <c r="AA309" s="20">
        <f t="shared" si="33"/>
        <v>-0.18988461109381055</v>
      </c>
      <c r="AE309" s="20">
        <f t="shared" si="34"/>
        <v>1.3837446706315162</v>
      </c>
    </row>
    <row r="310" spans="1:31" x14ac:dyDescent="0.2">
      <c r="A310" s="15" t="s">
        <v>4187</v>
      </c>
      <c r="B310" s="15" t="s">
        <v>4188</v>
      </c>
      <c r="C310" t="s">
        <v>4189</v>
      </c>
      <c r="D310" s="15">
        <v>69</v>
      </c>
      <c r="E310" s="15">
        <v>34</v>
      </c>
      <c r="F310" s="16">
        <v>2358231.7323377002</v>
      </c>
      <c r="G310" s="16">
        <v>2418335.3735505701</v>
      </c>
      <c r="H310" s="16">
        <v>2284938.80301147</v>
      </c>
      <c r="I310" s="16">
        <v>2836454.07227865</v>
      </c>
      <c r="J310" s="16">
        <v>465100.97516370798</v>
      </c>
      <c r="K310" s="16">
        <v>3048442.8324116399</v>
      </c>
      <c r="L310" s="15">
        <f t="shared" si="28"/>
        <v>6</v>
      </c>
      <c r="M310" s="16">
        <v>4193421.7340822299</v>
      </c>
      <c r="N310" s="16">
        <v>4160518.83569748</v>
      </c>
      <c r="O310" s="16">
        <v>4108605.6859001499</v>
      </c>
      <c r="P310" s="16">
        <v>3932737.3330433802</v>
      </c>
      <c r="Q310" s="16">
        <v>4066059.0287113101</v>
      </c>
      <c r="R310" s="16">
        <v>4186619.41636089</v>
      </c>
      <c r="S310" s="17">
        <f t="shared" si="29"/>
        <v>4160518.83569748</v>
      </c>
      <c r="T310" s="17">
        <f t="shared" si="30"/>
        <v>4066059.0287113101</v>
      </c>
      <c r="U310" s="18">
        <f t="shared" si="31"/>
        <v>0.97729614725555392</v>
      </c>
      <c r="X310" s="20">
        <f t="shared" si="32"/>
        <v>0.29843236855150834</v>
      </c>
      <c r="AA310" s="20">
        <f t="shared" si="33"/>
        <v>-3.3132290691428132E-2</v>
      </c>
      <c r="AE310" s="20">
        <f t="shared" si="34"/>
        <v>0.52515407422574678</v>
      </c>
    </row>
    <row r="311" spans="1:31" x14ac:dyDescent="0.2">
      <c r="A311" s="15" t="s">
        <v>17641</v>
      </c>
      <c r="B311" s="15" t="s">
        <v>17642</v>
      </c>
      <c r="C311" t="s">
        <v>17643</v>
      </c>
      <c r="D311" s="15">
        <v>336</v>
      </c>
      <c r="E311" s="15">
        <v>1</v>
      </c>
      <c r="F311" s="16">
        <v>153991.22917148299</v>
      </c>
      <c r="G311" s="16">
        <v>183474.37783124999</v>
      </c>
      <c r="H311" s="16">
        <v>194196.797244138</v>
      </c>
      <c r="I311" s="16">
        <v>220558.6477875</v>
      </c>
      <c r="J311" s="16">
        <v>6245.5251374999998</v>
      </c>
      <c r="K311" s="16">
        <v>231474.775408591</v>
      </c>
      <c r="L311" s="15">
        <f t="shared" si="28"/>
        <v>6</v>
      </c>
      <c r="M311" s="16">
        <v>273828.12232180597</v>
      </c>
      <c r="N311" s="16">
        <v>315650.43177367601</v>
      </c>
      <c r="O311" s="16">
        <v>349190.12460609002</v>
      </c>
      <c r="P311" s="16">
        <v>305804.080086036</v>
      </c>
      <c r="Q311" s="16">
        <v>54600.345366802998</v>
      </c>
      <c r="R311" s="16">
        <v>317898.95444971399</v>
      </c>
      <c r="S311" s="17">
        <f t="shared" si="29"/>
        <v>315650.43177367601</v>
      </c>
      <c r="T311" s="17">
        <f t="shared" si="30"/>
        <v>305804.080086036</v>
      </c>
      <c r="U311" s="18">
        <f t="shared" si="31"/>
        <v>0.96880615169029793</v>
      </c>
      <c r="X311" s="20">
        <f t="shared" si="32"/>
        <v>0.38251073236003036</v>
      </c>
      <c r="AA311" s="20">
        <f t="shared" si="33"/>
        <v>-4.5720069053191731E-2</v>
      </c>
      <c r="AE311" s="20">
        <f t="shared" si="34"/>
        <v>0.41735637504801087</v>
      </c>
    </row>
    <row r="312" spans="1:31" x14ac:dyDescent="0.2">
      <c r="A312" s="15" t="s">
        <v>4643</v>
      </c>
      <c r="B312" s="15" t="s">
        <v>4644</v>
      </c>
      <c r="C312" t="s">
        <v>4645</v>
      </c>
      <c r="D312" s="15">
        <v>107</v>
      </c>
      <c r="E312" s="15">
        <v>18</v>
      </c>
      <c r="F312" s="16">
        <v>1866336.16817721</v>
      </c>
      <c r="G312" s="16">
        <v>1927730.1620833301</v>
      </c>
      <c r="H312" s="16">
        <v>1754938.8283156599</v>
      </c>
      <c r="I312" s="16">
        <v>2403485.3322506398</v>
      </c>
      <c r="J312" s="16">
        <v>375791.33674934099</v>
      </c>
      <c r="K312" s="16">
        <v>2517914.8486437201</v>
      </c>
      <c r="L312" s="15">
        <f t="shared" si="28"/>
        <v>6</v>
      </c>
      <c r="M312" s="16">
        <v>3318730.10757084</v>
      </c>
      <c r="N312" s="16">
        <v>3316478.6560246502</v>
      </c>
      <c r="O312" s="16">
        <v>3155599.4580343501</v>
      </c>
      <c r="P312" s="16">
        <v>3332427.1272162101</v>
      </c>
      <c r="Q312" s="16">
        <v>3285286.0761328698</v>
      </c>
      <c r="R312" s="16">
        <v>3458011.7698109201</v>
      </c>
      <c r="S312" s="17">
        <f t="shared" si="29"/>
        <v>3316478.6560246502</v>
      </c>
      <c r="T312" s="17">
        <f t="shared" si="30"/>
        <v>3332427.1272162101</v>
      </c>
      <c r="U312" s="18">
        <f t="shared" si="31"/>
        <v>1.0048088568767322</v>
      </c>
      <c r="X312" s="20">
        <f t="shared" si="32"/>
        <v>0.27225796743571851</v>
      </c>
      <c r="AA312" s="20">
        <f t="shared" si="33"/>
        <v>6.9210860179581869E-3</v>
      </c>
      <c r="AE312" s="20">
        <f t="shared" si="34"/>
        <v>0.56501940206718604</v>
      </c>
    </row>
    <row r="313" spans="1:31" x14ac:dyDescent="0.2">
      <c r="A313" s="15" t="s">
        <v>16271</v>
      </c>
      <c r="B313" s="15" t="s">
        <v>16272</v>
      </c>
      <c r="C313" t="s">
        <v>16273</v>
      </c>
      <c r="D313" s="15">
        <v>112</v>
      </c>
      <c r="E313" s="15">
        <v>12</v>
      </c>
      <c r="F313" s="16">
        <v>5939072.6774402801</v>
      </c>
      <c r="G313" s="16">
        <v>6442892.7928690901</v>
      </c>
      <c r="H313" s="16">
        <v>6103374.2843669904</v>
      </c>
      <c r="I313" s="16">
        <v>10048192.937075799</v>
      </c>
      <c r="J313" s="16">
        <v>1055032.1476290501</v>
      </c>
      <c r="K313" s="16">
        <v>9629012.5577964392</v>
      </c>
      <c r="L313" s="15">
        <f t="shared" si="28"/>
        <v>6</v>
      </c>
      <c r="M313" s="16">
        <v>10560894.463575</v>
      </c>
      <c r="N313" s="16">
        <v>11084391.8152491</v>
      </c>
      <c r="O313" s="16">
        <v>10974630.154154301</v>
      </c>
      <c r="P313" s="16">
        <v>13931797.408415301</v>
      </c>
      <c r="Q313" s="16">
        <v>9223422.9092678502</v>
      </c>
      <c r="R313" s="16">
        <v>13224132.172083899</v>
      </c>
      <c r="S313" s="17">
        <f t="shared" si="29"/>
        <v>10974630.154154301</v>
      </c>
      <c r="T313" s="17">
        <f t="shared" si="30"/>
        <v>13224132.172083899</v>
      </c>
      <c r="U313" s="18">
        <f t="shared" si="31"/>
        <v>1.2049729226709367</v>
      </c>
      <c r="X313" s="20">
        <f t="shared" si="32"/>
        <v>0.44325817810177737</v>
      </c>
      <c r="AA313" s="20">
        <f t="shared" si="33"/>
        <v>0.26900072756123666</v>
      </c>
      <c r="AE313" s="20">
        <f t="shared" si="34"/>
        <v>0.35334324293130914</v>
      </c>
    </row>
    <row r="314" spans="1:31" x14ac:dyDescent="0.2">
      <c r="A314" s="15" t="s">
        <v>10813</v>
      </c>
      <c r="B314" s="15" t="s">
        <v>10814</v>
      </c>
      <c r="C314" t="s">
        <v>10815</v>
      </c>
      <c r="D314" s="15">
        <v>70</v>
      </c>
      <c r="E314" s="15">
        <v>31</v>
      </c>
      <c r="F314" s="16">
        <v>3037528.6158654601</v>
      </c>
      <c r="G314" s="16">
        <v>3312547.8330869898</v>
      </c>
      <c r="H314" s="16">
        <v>3122595.1662487499</v>
      </c>
      <c r="I314" s="16">
        <v>4865906.4662789097</v>
      </c>
      <c r="J314" s="16">
        <v>552792.73222791497</v>
      </c>
      <c r="K314" s="16">
        <v>4787664.1723772297</v>
      </c>
      <c r="L314" s="15">
        <f t="shared" si="28"/>
        <v>6</v>
      </c>
      <c r="M314" s="16">
        <v>5401351.5046039196</v>
      </c>
      <c r="N314" s="16">
        <v>5698927.3714641295</v>
      </c>
      <c r="O314" s="16">
        <v>5614816.5709755896</v>
      </c>
      <c r="P314" s="16">
        <v>6746568.6139804702</v>
      </c>
      <c r="Q314" s="16">
        <v>4832687.95360009</v>
      </c>
      <c r="R314" s="16">
        <v>6575202.1228598598</v>
      </c>
      <c r="S314" s="17">
        <f t="shared" si="29"/>
        <v>5614816.5709755896</v>
      </c>
      <c r="T314" s="17">
        <f t="shared" si="30"/>
        <v>6575202.1228598598</v>
      </c>
      <c r="U314" s="18">
        <f t="shared" si="31"/>
        <v>1.1710448666923059</v>
      </c>
      <c r="X314" s="20">
        <f t="shared" si="32"/>
        <v>0.48074543702914307</v>
      </c>
      <c r="AA314" s="20">
        <f t="shared" si="33"/>
        <v>0.22779635142792592</v>
      </c>
      <c r="AE314" s="20">
        <f t="shared" si="34"/>
        <v>0.31808482915389996</v>
      </c>
    </row>
    <row r="315" spans="1:31" x14ac:dyDescent="0.2">
      <c r="A315" s="15" t="s">
        <v>3998</v>
      </c>
      <c r="B315" s="15" t="s">
        <v>3999</v>
      </c>
      <c r="C315" t="s">
        <v>4000</v>
      </c>
      <c r="D315" s="15">
        <v>76</v>
      </c>
      <c r="E315" s="15">
        <v>35</v>
      </c>
      <c r="F315" s="16">
        <v>2278682.9748760699</v>
      </c>
      <c r="G315" s="16">
        <v>2473090.0200974601</v>
      </c>
      <c r="H315" s="16">
        <v>2273626.8342430298</v>
      </c>
      <c r="I315" s="16">
        <v>3326069.72089415</v>
      </c>
      <c r="J315" s="16">
        <v>509498.37169208599</v>
      </c>
      <c r="K315" s="16">
        <v>3383955.6902296501</v>
      </c>
      <c r="L315" s="15">
        <f t="shared" si="28"/>
        <v>6</v>
      </c>
      <c r="M315" s="16">
        <v>4051967.6590290801</v>
      </c>
      <c r="N315" s="16">
        <v>4254719.0615188498</v>
      </c>
      <c r="O315" s="16">
        <v>4088265.3515597</v>
      </c>
      <c r="P315" s="16">
        <v>4611588.3530444</v>
      </c>
      <c r="Q315" s="16">
        <v>4454195.0349666104</v>
      </c>
      <c r="R315" s="16">
        <v>4647400.4518603804</v>
      </c>
      <c r="S315" s="17">
        <f t="shared" si="29"/>
        <v>4088265.3515597</v>
      </c>
      <c r="T315" s="17">
        <f t="shared" si="30"/>
        <v>4611588.3530444</v>
      </c>
      <c r="U315" s="18">
        <f t="shared" si="31"/>
        <v>1.1280061239872918</v>
      </c>
      <c r="X315" s="20">
        <f t="shared" si="32"/>
        <v>6.9729002901483565E-3</v>
      </c>
      <c r="AA315" s="20">
        <f t="shared" si="33"/>
        <v>0.17377490020311914</v>
      </c>
      <c r="AE315" s="20">
        <f t="shared" si="34"/>
        <v>2.1565865449984334</v>
      </c>
    </row>
    <row r="316" spans="1:31" x14ac:dyDescent="0.2">
      <c r="A316" s="15" t="s">
        <v>13558</v>
      </c>
      <c r="B316" s="15" t="s">
        <v>13559</v>
      </c>
      <c r="C316" t="s">
        <v>13560</v>
      </c>
      <c r="D316" s="15">
        <v>61</v>
      </c>
      <c r="E316" s="15">
        <v>23</v>
      </c>
      <c r="F316" s="16">
        <v>1558540.3588801101</v>
      </c>
      <c r="G316" s="16">
        <v>1506925.0697956299</v>
      </c>
      <c r="H316" s="16">
        <v>1508900.83445915</v>
      </c>
      <c r="I316" s="16">
        <v>2199884.3121297602</v>
      </c>
      <c r="J316" s="16">
        <v>442836.49958571303</v>
      </c>
      <c r="K316" s="16">
        <v>2233575.0423060199</v>
      </c>
      <c r="L316" s="15">
        <f t="shared" si="28"/>
        <v>6</v>
      </c>
      <c r="M316" s="16">
        <v>2771405.7633740101</v>
      </c>
      <c r="N316" s="16">
        <v>2592523.0244904002</v>
      </c>
      <c r="O316" s="16">
        <v>2713192.3794841398</v>
      </c>
      <c r="P316" s="16">
        <v>3050134.76059527</v>
      </c>
      <c r="Q316" s="16">
        <v>3871415.9796152199</v>
      </c>
      <c r="R316" s="16">
        <v>3067509.92362213</v>
      </c>
      <c r="S316" s="17">
        <f t="shared" si="29"/>
        <v>2713192.3794841398</v>
      </c>
      <c r="T316" s="17">
        <f t="shared" si="30"/>
        <v>3067509.92362213</v>
      </c>
      <c r="U316" s="18">
        <f t="shared" si="31"/>
        <v>1.1305906454762182</v>
      </c>
      <c r="X316" s="20">
        <f t="shared" si="32"/>
        <v>8.2101576678443894E-2</v>
      </c>
      <c r="AA316" s="20">
        <f t="shared" si="33"/>
        <v>0.1770766652751683</v>
      </c>
      <c r="AE316" s="20">
        <f t="shared" si="34"/>
        <v>1.0856485026104865</v>
      </c>
    </row>
    <row r="317" spans="1:31" x14ac:dyDescent="0.2">
      <c r="A317" s="15" t="s">
        <v>14272</v>
      </c>
      <c r="B317" s="15" t="s">
        <v>14273</v>
      </c>
      <c r="C317" t="s">
        <v>14274</v>
      </c>
      <c r="D317" s="15">
        <v>105</v>
      </c>
      <c r="E317" s="15">
        <v>21</v>
      </c>
      <c r="F317" s="16">
        <v>948850.926522261</v>
      </c>
      <c r="G317" s="16">
        <v>998195.62903542304</v>
      </c>
      <c r="H317" s="16">
        <v>1079443.6548862101</v>
      </c>
      <c r="I317" s="16">
        <v>1518013.7582181301</v>
      </c>
      <c r="J317" s="16">
        <v>221045.31836925601</v>
      </c>
      <c r="K317" s="16">
        <v>1569613.9269930299</v>
      </c>
      <c r="L317" s="15">
        <f t="shared" si="28"/>
        <v>6</v>
      </c>
      <c r="M317" s="16">
        <v>1687252.3777543299</v>
      </c>
      <c r="N317" s="16">
        <v>1717301.8108796801</v>
      </c>
      <c r="O317" s="16">
        <v>1940974.6695312499</v>
      </c>
      <c r="P317" s="16">
        <v>2104722.7372245002</v>
      </c>
      <c r="Q317" s="16">
        <v>1932447.70599185</v>
      </c>
      <c r="R317" s="16">
        <v>2155650.1152232001</v>
      </c>
      <c r="S317" s="17">
        <f t="shared" si="29"/>
        <v>1717301.8108796801</v>
      </c>
      <c r="T317" s="17">
        <f t="shared" si="30"/>
        <v>2104722.7372245002</v>
      </c>
      <c r="U317" s="18">
        <f t="shared" si="31"/>
        <v>1.2255986244761283</v>
      </c>
      <c r="X317" s="20">
        <f t="shared" si="32"/>
        <v>5.4264691547671419E-2</v>
      </c>
      <c r="AA317" s="20">
        <f t="shared" si="33"/>
        <v>0.29348658319911908</v>
      </c>
      <c r="AE317" s="20">
        <f t="shared" si="34"/>
        <v>1.2654826612713563</v>
      </c>
    </row>
    <row r="318" spans="1:31" x14ac:dyDescent="0.2">
      <c r="A318" s="15" t="s">
        <v>9694</v>
      </c>
      <c r="B318" s="15" t="s">
        <v>9695</v>
      </c>
      <c r="C318" t="s">
        <v>9696</v>
      </c>
      <c r="D318" s="15">
        <v>62</v>
      </c>
      <c r="E318" s="15">
        <v>36</v>
      </c>
      <c r="F318" s="16">
        <v>1657984.0209444801</v>
      </c>
      <c r="G318" s="16">
        <v>1638037.5313351201</v>
      </c>
      <c r="H318" s="16">
        <v>1533157.3663980099</v>
      </c>
      <c r="I318" s="16">
        <v>2325626.4460933199</v>
      </c>
      <c r="J318" s="16">
        <v>356039.70989232999</v>
      </c>
      <c r="K318" s="16">
        <v>2286404.0164949899</v>
      </c>
      <c r="L318" s="15">
        <f t="shared" si="28"/>
        <v>6</v>
      </c>
      <c r="M318" s="16">
        <v>2948237.0764715099</v>
      </c>
      <c r="N318" s="16">
        <v>2818089.6980774598</v>
      </c>
      <c r="O318" s="16">
        <v>2756808.6570461001</v>
      </c>
      <c r="P318" s="16">
        <v>3224475.95279297</v>
      </c>
      <c r="Q318" s="16">
        <v>3112611.14100633</v>
      </c>
      <c r="R318" s="16">
        <v>3140063.2963586701</v>
      </c>
      <c r="S318" s="17">
        <f t="shared" si="29"/>
        <v>2818089.6980774598</v>
      </c>
      <c r="T318" s="17">
        <f t="shared" si="30"/>
        <v>3140063.2963586701</v>
      </c>
      <c r="U318" s="18">
        <f t="shared" si="31"/>
        <v>1.1142524308225055</v>
      </c>
      <c r="X318" s="20">
        <f t="shared" si="32"/>
        <v>8.4050685658373873E-3</v>
      </c>
      <c r="AA318" s="20">
        <f t="shared" si="33"/>
        <v>0.15607610829788485</v>
      </c>
      <c r="AE318" s="20">
        <f t="shared" si="34"/>
        <v>2.0754587393758053</v>
      </c>
    </row>
    <row r="319" spans="1:31" x14ac:dyDescent="0.2">
      <c r="A319" s="15" t="s">
        <v>10438</v>
      </c>
      <c r="B319" s="15" t="s">
        <v>10439</v>
      </c>
      <c r="C319" t="s">
        <v>10440</v>
      </c>
      <c r="D319" s="15">
        <v>95</v>
      </c>
      <c r="E319" s="15">
        <v>22</v>
      </c>
      <c r="F319" s="16">
        <v>1923827.3074252701</v>
      </c>
      <c r="G319" s="16">
        <v>2030057.81150487</v>
      </c>
      <c r="H319" s="16">
        <v>2123467.8947282801</v>
      </c>
      <c r="I319" s="16">
        <v>2613981.56812842</v>
      </c>
      <c r="J319" s="16">
        <v>396430.04196080298</v>
      </c>
      <c r="K319" s="16">
        <v>2516828.1476553902</v>
      </c>
      <c r="L319" s="15">
        <f t="shared" si="28"/>
        <v>6</v>
      </c>
      <c r="M319" s="16">
        <v>3420961.1943355799</v>
      </c>
      <c r="N319" s="16">
        <v>3492523.7643612502</v>
      </c>
      <c r="O319" s="16">
        <v>3818260.8018247499</v>
      </c>
      <c r="P319" s="16">
        <v>3624279.6953195198</v>
      </c>
      <c r="Q319" s="16">
        <v>3465716.1292765699</v>
      </c>
      <c r="R319" s="16">
        <v>3456519.3345882101</v>
      </c>
      <c r="S319" s="17">
        <f t="shared" si="29"/>
        <v>3492523.7643612502</v>
      </c>
      <c r="T319" s="17">
        <f t="shared" si="30"/>
        <v>3465716.1292765699</v>
      </c>
      <c r="U319" s="18">
        <f t="shared" si="31"/>
        <v>0.99232427983504845</v>
      </c>
      <c r="X319" s="20">
        <f t="shared" si="32"/>
        <v>0.66854018207218269</v>
      </c>
      <c r="AA319" s="20">
        <f t="shared" si="33"/>
        <v>-1.1116441553666624E-2</v>
      </c>
      <c r="AE319" s="20">
        <f t="shared" si="34"/>
        <v>0.17487248469552694</v>
      </c>
    </row>
    <row r="320" spans="1:31" x14ac:dyDescent="0.2">
      <c r="A320" s="15" t="s">
        <v>4661</v>
      </c>
      <c r="B320" s="15" t="s">
        <v>4662</v>
      </c>
      <c r="C320" t="s">
        <v>4663</v>
      </c>
      <c r="D320" s="15">
        <v>54</v>
      </c>
      <c r="E320" s="15">
        <v>39</v>
      </c>
      <c r="F320" s="16">
        <v>904998.61841160199</v>
      </c>
      <c r="G320" s="16">
        <v>841086.64891425695</v>
      </c>
      <c r="H320" s="16">
        <v>857803.11507338204</v>
      </c>
      <c r="I320" s="16">
        <v>990781.22577803303</v>
      </c>
      <c r="J320" s="16">
        <v>201711.395895636</v>
      </c>
      <c r="K320" s="16">
        <v>1047812.66277824</v>
      </c>
      <c r="L320" s="15">
        <f t="shared" si="28"/>
        <v>6</v>
      </c>
      <c r="M320" s="16">
        <v>1609273.9418783099</v>
      </c>
      <c r="N320" s="16">
        <v>1447010.56914357</v>
      </c>
      <c r="O320" s="16">
        <v>1542437.26410894</v>
      </c>
      <c r="P320" s="16">
        <v>1373715.99053093</v>
      </c>
      <c r="Q320" s="16">
        <v>1763424.4739794999</v>
      </c>
      <c r="R320" s="16">
        <v>1439027.42477404</v>
      </c>
      <c r="S320" s="17">
        <f t="shared" si="29"/>
        <v>1542437.26410894</v>
      </c>
      <c r="T320" s="17">
        <f t="shared" si="30"/>
        <v>1439027.42477404</v>
      </c>
      <c r="U320" s="18">
        <f t="shared" si="31"/>
        <v>0.93295685877075885</v>
      </c>
      <c r="X320" s="20">
        <f t="shared" si="32"/>
        <v>0.95644770303173887</v>
      </c>
      <c r="AA320" s="20">
        <f t="shared" si="33"/>
        <v>-0.10011772450323916</v>
      </c>
      <c r="AE320" s="20">
        <f t="shared" si="34"/>
        <v>1.9338771486826188E-2</v>
      </c>
    </row>
    <row r="321" spans="1:31" x14ac:dyDescent="0.2">
      <c r="A321" s="15" t="s">
        <v>15284</v>
      </c>
      <c r="B321" s="15" t="s">
        <v>15285</v>
      </c>
      <c r="C321" t="s">
        <v>15286</v>
      </c>
      <c r="D321" s="15">
        <v>158</v>
      </c>
      <c r="E321" s="15">
        <v>22</v>
      </c>
      <c r="F321" s="16">
        <v>5440239.8567118896</v>
      </c>
      <c r="G321" s="16">
        <v>5444877.87091788</v>
      </c>
      <c r="H321" s="16">
        <v>5273250.9425640097</v>
      </c>
      <c r="I321" s="16">
        <v>6500774.8496872196</v>
      </c>
      <c r="J321" s="16">
        <v>821648.10384965199</v>
      </c>
      <c r="K321" s="16">
        <v>6364696.7986049298</v>
      </c>
      <c r="L321" s="15">
        <f t="shared" si="28"/>
        <v>6</v>
      </c>
      <c r="M321" s="16">
        <v>9673866.9660514798</v>
      </c>
      <c r="N321" s="16">
        <v>9367400.8939325102</v>
      </c>
      <c r="O321" s="16">
        <v>9481964.5835775398</v>
      </c>
      <c r="P321" s="16">
        <v>9013310.0320345294</v>
      </c>
      <c r="Q321" s="16">
        <v>7183106.1844268804</v>
      </c>
      <c r="R321" s="16">
        <v>8741040.8071222305</v>
      </c>
      <c r="S321" s="17">
        <f t="shared" si="29"/>
        <v>9481964.5835775398</v>
      </c>
      <c r="T321" s="17">
        <f t="shared" si="30"/>
        <v>8741040.8071222305</v>
      </c>
      <c r="U321" s="18">
        <f t="shared" si="31"/>
        <v>0.92185967687133474</v>
      </c>
      <c r="X321" s="20">
        <f t="shared" si="32"/>
        <v>0.10709123531881003</v>
      </c>
      <c r="AA321" s="20">
        <f t="shared" si="33"/>
        <v>-0.11738093088001686</v>
      </c>
      <c r="AE321" s="20">
        <f t="shared" si="34"/>
        <v>0.97024607173059241</v>
      </c>
    </row>
    <row r="322" spans="1:31" x14ac:dyDescent="0.2">
      <c r="A322" s="15" t="s">
        <v>3893</v>
      </c>
      <c r="B322" s="15" t="s">
        <v>3894</v>
      </c>
      <c r="C322" t="s">
        <v>3895</v>
      </c>
      <c r="D322" s="15">
        <v>51</v>
      </c>
      <c r="E322" s="15">
        <v>45</v>
      </c>
      <c r="F322" s="16">
        <v>825729.72374338994</v>
      </c>
      <c r="G322" s="16">
        <v>779710.37683035899</v>
      </c>
      <c r="H322" s="16">
        <v>823251.47945802205</v>
      </c>
      <c r="I322" s="16">
        <v>1056916.8821580301</v>
      </c>
      <c r="J322" s="16">
        <v>187850.760120074</v>
      </c>
      <c r="K322" s="16">
        <v>1080753.74157289</v>
      </c>
      <c r="L322" s="15">
        <f t="shared" ref="L322:L385" si="35">COUNTIF(F322:K322,"&gt;0")</f>
        <v>6</v>
      </c>
      <c r="M322" s="16">
        <v>1468317.5205138801</v>
      </c>
      <c r="N322" s="16">
        <v>1341418.45861051</v>
      </c>
      <c r="O322" s="16">
        <v>1480309.1027948</v>
      </c>
      <c r="P322" s="16">
        <v>1465412.9326506299</v>
      </c>
      <c r="Q322" s="16">
        <v>1642250.4359782501</v>
      </c>
      <c r="R322" s="16">
        <v>1484267.4924608101</v>
      </c>
      <c r="S322" s="17">
        <f t="shared" ref="S322:S385" si="36">MEDIAN(M322:O322)</f>
        <v>1468317.5205138801</v>
      </c>
      <c r="T322" s="17">
        <f t="shared" ref="T322:T385" si="37">MEDIAN(P322:R322)</f>
        <v>1484267.4924608101</v>
      </c>
      <c r="U322" s="18">
        <f t="shared" ref="U322:U385" si="38">T322/S322</f>
        <v>1.0108627539507584</v>
      </c>
      <c r="X322" s="20">
        <f t="shared" ref="X322:X385" si="39">_xlfn.T.TEST(P322:R322,M322:O322,2,2)</f>
        <v>0.23227925152225329</v>
      </c>
      <c r="AA322" s="20">
        <f t="shared" ref="AA322:AA385" si="40">LOG(U322,2)</f>
        <v>1.5587134099831947E-2</v>
      </c>
      <c r="AE322" s="20">
        <f t="shared" si="34"/>
        <v>0.63398958207163469</v>
      </c>
    </row>
    <row r="323" spans="1:31" x14ac:dyDescent="0.2">
      <c r="A323" s="15" t="s">
        <v>10282</v>
      </c>
      <c r="B323" s="15" t="s">
        <v>10283</v>
      </c>
      <c r="C323" t="s">
        <v>10284</v>
      </c>
      <c r="D323" s="15">
        <v>75</v>
      </c>
      <c r="E323" s="15">
        <v>33</v>
      </c>
      <c r="F323" s="16">
        <v>1860453.3908876299</v>
      </c>
      <c r="G323" s="16">
        <v>1874244.17079901</v>
      </c>
      <c r="H323" s="16">
        <v>1841353.6591632301</v>
      </c>
      <c r="I323" s="16">
        <v>2511082.14556647</v>
      </c>
      <c r="J323" s="16">
        <v>340694.99106996</v>
      </c>
      <c r="K323" s="16">
        <v>2550893.0500247399</v>
      </c>
      <c r="L323" s="15">
        <f t="shared" si="35"/>
        <v>6</v>
      </c>
      <c r="M323" s="16">
        <v>3308269.3179017701</v>
      </c>
      <c r="N323" s="16">
        <v>3224461.0324070901</v>
      </c>
      <c r="O323" s="16">
        <v>3310984.1295618801</v>
      </c>
      <c r="P323" s="16">
        <v>3481609.8722425401</v>
      </c>
      <c r="Q323" s="16">
        <v>2978462.78217141</v>
      </c>
      <c r="R323" s="16">
        <v>3503302.8202943001</v>
      </c>
      <c r="S323" s="17">
        <f t="shared" si="36"/>
        <v>3308269.3179017701</v>
      </c>
      <c r="T323" s="17">
        <f t="shared" si="37"/>
        <v>3481609.8722425401</v>
      </c>
      <c r="U323" s="18">
        <f t="shared" si="38"/>
        <v>1.0523961436279647</v>
      </c>
      <c r="X323" s="20">
        <f t="shared" si="39"/>
        <v>0.82972095628778253</v>
      </c>
      <c r="AA323" s="20">
        <f t="shared" si="40"/>
        <v>7.3677867053341617E-2</v>
      </c>
      <c r="AE323" s="20">
        <f t="shared" ref="AE323:AE386" si="41">-LOG10(X323)</f>
        <v>8.1067940781016257E-2</v>
      </c>
    </row>
    <row r="324" spans="1:31" x14ac:dyDescent="0.2">
      <c r="A324" s="15" t="s">
        <v>13156</v>
      </c>
      <c r="B324" s="15" t="s">
        <v>13157</v>
      </c>
      <c r="C324" t="s">
        <v>13158</v>
      </c>
      <c r="D324" s="15">
        <v>167</v>
      </c>
      <c r="E324" s="15">
        <v>16</v>
      </c>
      <c r="F324" s="16">
        <v>5650279.2025910998</v>
      </c>
      <c r="G324" s="16">
        <v>6238251.6721665803</v>
      </c>
      <c r="H324" s="16">
        <v>5804608.8541328898</v>
      </c>
      <c r="I324" s="16">
        <v>7001481.0683737798</v>
      </c>
      <c r="J324" s="16">
        <v>616047.035142801</v>
      </c>
      <c r="K324" s="16">
        <v>6881670.3123190003</v>
      </c>
      <c r="L324" s="15">
        <f t="shared" si="35"/>
        <v>6</v>
      </c>
      <c r="M324" s="16">
        <v>10047360.1838487</v>
      </c>
      <c r="N324" s="16">
        <v>10732325.990734899</v>
      </c>
      <c r="O324" s="16">
        <v>10437412.551743099</v>
      </c>
      <c r="P324" s="16">
        <v>9707538.1030477602</v>
      </c>
      <c r="Q324" s="16">
        <v>5385676.9671823196</v>
      </c>
      <c r="R324" s="16">
        <v>9451033.2423575707</v>
      </c>
      <c r="S324" s="17">
        <f t="shared" si="36"/>
        <v>10437412.551743099</v>
      </c>
      <c r="T324" s="17">
        <f t="shared" si="37"/>
        <v>9451033.2423575707</v>
      </c>
      <c r="U324" s="18">
        <f t="shared" si="38"/>
        <v>0.90549580133049368</v>
      </c>
      <c r="X324" s="20">
        <f t="shared" si="39"/>
        <v>0.19076986237037433</v>
      </c>
      <c r="AA324" s="20">
        <f t="shared" si="40"/>
        <v>-0.14322014329084656</v>
      </c>
      <c r="AE324" s="20">
        <f t="shared" si="41"/>
        <v>0.71949023361542486</v>
      </c>
    </row>
    <row r="325" spans="1:31" x14ac:dyDescent="0.2">
      <c r="A325" s="15" t="s">
        <v>12397</v>
      </c>
      <c r="B325" s="15" t="s">
        <v>12398</v>
      </c>
      <c r="C325" t="s">
        <v>12399</v>
      </c>
      <c r="D325" s="15">
        <v>68</v>
      </c>
      <c r="E325" s="15">
        <v>29</v>
      </c>
      <c r="F325" s="16">
        <v>1807679.71153957</v>
      </c>
      <c r="G325" s="16">
        <v>1783347.05980405</v>
      </c>
      <c r="H325" s="16">
        <v>1744122.0051213601</v>
      </c>
      <c r="I325" s="16">
        <v>2467688.86834055</v>
      </c>
      <c r="J325" s="16">
        <v>378880.35714978201</v>
      </c>
      <c r="K325" s="16">
        <v>2493742.6991375699</v>
      </c>
      <c r="L325" s="15">
        <f t="shared" si="35"/>
        <v>6</v>
      </c>
      <c r="M325" s="16">
        <v>3214426.8464724501</v>
      </c>
      <c r="N325" s="16">
        <v>3068081.0916672102</v>
      </c>
      <c r="O325" s="16">
        <v>3136149.4573512399</v>
      </c>
      <c r="P325" s="16">
        <v>3421445.1888029901</v>
      </c>
      <c r="Q325" s="16">
        <v>3312291.2641668599</v>
      </c>
      <c r="R325" s="16">
        <v>3424814.6275251401</v>
      </c>
      <c r="S325" s="17">
        <f t="shared" si="36"/>
        <v>3136149.4573512399</v>
      </c>
      <c r="T325" s="17">
        <f t="shared" si="37"/>
        <v>3421445.1888029901</v>
      </c>
      <c r="U325" s="18">
        <f t="shared" si="38"/>
        <v>1.0909700686563286</v>
      </c>
      <c r="X325" s="20">
        <f t="shared" si="39"/>
        <v>1.1766021106938897E-2</v>
      </c>
      <c r="AA325" s="20">
        <f t="shared" si="40"/>
        <v>0.12561152109925228</v>
      </c>
      <c r="AE325" s="20">
        <f t="shared" si="41"/>
        <v>1.9293703768716668</v>
      </c>
    </row>
    <row r="326" spans="1:31" x14ac:dyDescent="0.2">
      <c r="A326" s="15" t="s">
        <v>485</v>
      </c>
      <c r="B326" s="15" t="s">
        <v>486</v>
      </c>
      <c r="C326" t="s">
        <v>487</v>
      </c>
      <c r="D326" s="15">
        <v>79</v>
      </c>
      <c r="E326" s="15">
        <v>27</v>
      </c>
      <c r="F326" s="16">
        <v>2026183.4071636701</v>
      </c>
      <c r="G326" s="16">
        <v>1837237.9223090601</v>
      </c>
      <c r="H326" s="16">
        <v>1886348.24507756</v>
      </c>
      <c r="I326" s="16">
        <v>2265319.87747578</v>
      </c>
      <c r="J326" s="16">
        <v>599465.50827001699</v>
      </c>
      <c r="K326" s="16">
        <v>2359510.6318556299</v>
      </c>
      <c r="L326" s="15">
        <f t="shared" si="35"/>
        <v>6</v>
      </c>
      <c r="M326" s="16">
        <v>3602971.4214786901</v>
      </c>
      <c r="N326" s="16">
        <v>3160795.25818701</v>
      </c>
      <c r="O326" s="16">
        <v>3391890.0213427502</v>
      </c>
      <c r="P326" s="16">
        <v>3140861.0280360798</v>
      </c>
      <c r="Q326" s="16">
        <v>5240716.0433158996</v>
      </c>
      <c r="R326" s="16">
        <v>3240465.2366801598</v>
      </c>
      <c r="S326" s="17">
        <f t="shared" si="36"/>
        <v>3391890.0213427502</v>
      </c>
      <c r="T326" s="17">
        <f t="shared" si="37"/>
        <v>3240465.2366801598</v>
      </c>
      <c r="U326" s="18">
        <f t="shared" si="38"/>
        <v>0.95535681177462062</v>
      </c>
      <c r="X326" s="20">
        <f t="shared" si="39"/>
        <v>0.52108503391137806</v>
      </c>
      <c r="AA326" s="20">
        <f t="shared" si="40"/>
        <v>-6.5888435627802222E-2</v>
      </c>
      <c r="AE326" s="20">
        <f t="shared" si="41"/>
        <v>0.28309140003040284</v>
      </c>
    </row>
    <row r="327" spans="1:31" x14ac:dyDescent="0.2">
      <c r="A327" s="15" t="s">
        <v>10453</v>
      </c>
      <c r="B327" s="15" t="s">
        <v>10454</v>
      </c>
      <c r="C327" t="s">
        <v>10455</v>
      </c>
      <c r="D327" s="15">
        <v>79</v>
      </c>
      <c r="E327" s="15">
        <v>30</v>
      </c>
      <c r="F327" s="16">
        <v>1011510.05719312</v>
      </c>
      <c r="G327" s="16">
        <v>1109170.69805214</v>
      </c>
      <c r="H327" s="16">
        <v>1090006.0899473999</v>
      </c>
      <c r="I327" s="16">
        <v>1477865.8991169101</v>
      </c>
      <c r="J327" s="16">
        <v>208366.422877979</v>
      </c>
      <c r="K327" s="16">
        <v>1501928.8323151099</v>
      </c>
      <c r="L327" s="15">
        <f t="shared" si="35"/>
        <v>6</v>
      </c>
      <c r="M327" s="16">
        <v>1798673.21769589</v>
      </c>
      <c r="N327" s="16">
        <v>1908223.9923052299</v>
      </c>
      <c r="O327" s="16">
        <v>1959967.24854132</v>
      </c>
      <c r="P327" s="16">
        <v>2049057.81887725</v>
      </c>
      <c r="Q327" s="16">
        <v>1821604.81328828</v>
      </c>
      <c r="R327" s="16">
        <v>2062693.89227424</v>
      </c>
      <c r="S327" s="17">
        <f t="shared" si="36"/>
        <v>1908223.9923052299</v>
      </c>
      <c r="T327" s="17">
        <f t="shared" si="37"/>
        <v>2049057.81887725</v>
      </c>
      <c r="U327" s="18">
        <f t="shared" si="38"/>
        <v>1.073803613800016</v>
      </c>
      <c r="X327" s="20">
        <f t="shared" si="39"/>
        <v>0.3866641202297299</v>
      </c>
      <c r="AA327" s="20">
        <f t="shared" si="40"/>
        <v>0.10273016529381195</v>
      </c>
      <c r="AE327" s="20">
        <f t="shared" si="41"/>
        <v>0.41266612559744664</v>
      </c>
    </row>
    <row r="328" spans="1:31" x14ac:dyDescent="0.2">
      <c r="A328" s="15" t="s">
        <v>6301</v>
      </c>
      <c r="B328" s="15" t="s">
        <v>6302</v>
      </c>
      <c r="C328" t="s">
        <v>6303</v>
      </c>
      <c r="D328" s="15">
        <v>86</v>
      </c>
      <c r="E328" s="15">
        <v>24</v>
      </c>
      <c r="F328" s="16">
        <v>2596469.9373123199</v>
      </c>
      <c r="G328" s="16">
        <v>2630659.9889771799</v>
      </c>
      <c r="H328" s="16">
        <v>2539809.1971782902</v>
      </c>
      <c r="I328" s="16">
        <v>3642125.8175458601</v>
      </c>
      <c r="J328" s="16">
        <v>478531.20378083101</v>
      </c>
      <c r="K328" s="16">
        <v>3513659.59093998</v>
      </c>
      <c r="L328" s="15">
        <f t="shared" si="35"/>
        <v>6</v>
      </c>
      <c r="M328" s="16">
        <v>4617058.3313384904</v>
      </c>
      <c r="N328" s="16">
        <v>4525803.3911095299</v>
      </c>
      <c r="O328" s="16">
        <v>4566894.5246477304</v>
      </c>
      <c r="P328" s="16">
        <v>5049799.4359545596</v>
      </c>
      <c r="Q328" s="16">
        <v>4183470.3119430598</v>
      </c>
      <c r="R328" s="16">
        <v>4825531.0250560204</v>
      </c>
      <c r="S328" s="17">
        <f t="shared" si="36"/>
        <v>4566894.5246477304</v>
      </c>
      <c r="T328" s="17">
        <f t="shared" si="37"/>
        <v>4825531.0250560204</v>
      </c>
      <c r="U328" s="18">
        <f t="shared" si="38"/>
        <v>1.0566329042662179</v>
      </c>
      <c r="X328" s="20">
        <f t="shared" si="39"/>
        <v>0.67875173794673949</v>
      </c>
      <c r="AA328" s="20">
        <f t="shared" si="40"/>
        <v>7.9474242205784917E-2</v>
      </c>
      <c r="AE328" s="20">
        <f t="shared" si="41"/>
        <v>0.16828904538878725</v>
      </c>
    </row>
    <row r="329" spans="1:31" x14ac:dyDescent="0.2">
      <c r="A329" s="15" t="s">
        <v>12406</v>
      </c>
      <c r="B329" s="15" t="s">
        <v>12407</v>
      </c>
      <c r="C329" t="s">
        <v>12408</v>
      </c>
      <c r="D329" s="15">
        <v>57</v>
      </c>
      <c r="E329" s="15">
        <v>31</v>
      </c>
      <c r="F329" s="16">
        <v>1430400.8990553301</v>
      </c>
      <c r="G329" s="16">
        <v>1415626.3768678601</v>
      </c>
      <c r="H329" s="16">
        <v>1328384.6300888299</v>
      </c>
      <c r="I329" s="16">
        <v>1733050.8593474501</v>
      </c>
      <c r="J329" s="16">
        <v>293451.64022978803</v>
      </c>
      <c r="K329" s="16">
        <v>1772304.00496534</v>
      </c>
      <c r="L329" s="15">
        <f t="shared" si="35"/>
        <v>6</v>
      </c>
      <c r="M329" s="16">
        <v>2543547.41151895</v>
      </c>
      <c r="N329" s="16">
        <v>2435452.1997590698</v>
      </c>
      <c r="O329" s="16">
        <v>2388601.6715424201</v>
      </c>
      <c r="P329" s="16">
        <v>2402871.20501243</v>
      </c>
      <c r="Q329" s="16">
        <v>2565446.5480888099</v>
      </c>
      <c r="R329" s="16">
        <v>2434017.2234793399</v>
      </c>
      <c r="S329" s="17">
        <f t="shared" si="36"/>
        <v>2435452.1997590698</v>
      </c>
      <c r="T329" s="17">
        <f t="shared" si="37"/>
        <v>2434017.2234793399</v>
      </c>
      <c r="U329" s="18">
        <f t="shared" si="38"/>
        <v>0.99941079677939404</v>
      </c>
      <c r="X329" s="20">
        <f t="shared" si="39"/>
        <v>0.87256035863423376</v>
      </c>
      <c r="AA329" s="20">
        <f t="shared" si="40"/>
        <v>-8.5029108617343968E-4</v>
      </c>
      <c r="AE329" s="20">
        <f t="shared" si="41"/>
        <v>5.9204521371514586E-2</v>
      </c>
    </row>
    <row r="330" spans="1:31" x14ac:dyDescent="0.2">
      <c r="A330" s="15" t="s">
        <v>4109</v>
      </c>
      <c r="B330" s="15" t="s">
        <v>4110</v>
      </c>
      <c r="C330" t="s">
        <v>4111</v>
      </c>
      <c r="D330" s="15">
        <v>64</v>
      </c>
      <c r="E330" s="15">
        <v>28</v>
      </c>
      <c r="F330" s="16">
        <v>1319527.1836081101</v>
      </c>
      <c r="G330" s="16">
        <v>1238837.4606653799</v>
      </c>
      <c r="H330" s="16">
        <v>1178229.0133761</v>
      </c>
      <c r="I330" s="16">
        <v>1549020.2878678699</v>
      </c>
      <c r="J330" s="16">
        <v>274089.39331727597</v>
      </c>
      <c r="K330" s="16">
        <v>1538691.20151474</v>
      </c>
      <c r="L330" s="15">
        <f t="shared" si="35"/>
        <v>6</v>
      </c>
      <c r="M330" s="16">
        <v>2346391.1093119802</v>
      </c>
      <c r="N330" s="16">
        <v>2131303.4766962798</v>
      </c>
      <c r="O330" s="16">
        <v>2118603.0966210002</v>
      </c>
      <c r="P330" s="16">
        <v>2147713.2223916799</v>
      </c>
      <c r="Q330" s="16">
        <v>2396175.69492182</v>
      </c>
      <c r="R330" s="16">
        <v>2113181.9798467499</v>
      </c>
      <c r="S330" s="17">
        <f t="shared" si="36"/>
        <v>2131303.4766962798</v>
      </c>
      <c r="T330" s="17">
        <f t="shared" si="37"/>
        <v>2147713.2223916799</v>
      </c>
      <c r="U330" s="18">
        <f t="shared" si="38"/>
        <v>1.0076993942321328</v>
      </c>
      <c r="X330" s="20">
        <f t="shared" si="39"/>
        <v>0.86961334765965881</v>
      </c>
      <c r="AA330" s="20">
        <f t="shared" si="40"/>
        <v>1.1065334145551763E-2</v>
      </c>
      <c r="AE330" s="20">
        <f t="shared" si="41"/>
        <v>6.0673802902387011E-2</v>
      </c>
    </row>
    <row r="331" spans="1:31" x14ac:dyDescent="0.2">
      <c r="A331" s="15" t="s">
        <v>14710</v>
      </c>
      <c r="B331" s="15" t="s">
        <v>14711</v>
      </c>
      <c r="C331" t="s">
        <v>14712</v>
      </c>
      <c r="D331" s="15">
        <v>147</v>
      </c>
      <c r="E331" s="15">
        <v>12</v>
      </c>
      <c r="F331" s="16">
        <v>2052900.96602262</v>
      </c>
      <c r="G331" s="16">
        <v>1892968.7796695901</v>
      </c>
      <c r="H331" s="16">
        <v>1956973.3090460601</v>
      </c>
      <c r="I331" s="16">
        <v>2823531.03623898</v>
      </c>
      <c r="J331" s="16">
        <v>718838.45123122702</v>
      </c>
      <c r="K331" s="16">
        <v>3107437.1785748801</v>
      </c>
      <c r="L331" s="15">
        <f t="shared" si="35"/>
        <v>6</v>
      </c>
      <c r="M331" s="16">
        <v>3650480.7440208299</v>
      </c>
      <c r="N331" s="16">
        <v>3256674.9630095898</v>
      </c>
      <c r="O331" s="16">
        <v>3518882.7176047098</v>
      </c>
      <c r="P331" s="16">
        <v>3914819.5719957999</v>
      </c>
      <c r="Q331" s="16">
        <v>6284311.8610637002</v>
      </c>
      <c r="R331" s="16">
        <v>4267640.08451204</v>
      </c>
      <c r="S331" s="17">
        <f t="shared" si="36"/>
        <v>3518882.7176047098</v>
      </c>
      <c r="T331" s="17">
        <f t="shared" si="37"/>
        <v>4267640.08451204</v>
      </c>
      <c r="U331" s="18">
        <f t="shared" si="38"/>
        <v>1.2127827003614962</v>
      </c>
      <c r="X331" s="20">
        <f t="shared" si="39"/>
        <v>0.14575757398625513</v>
      </c>
      <c r="AA331" s="20">
        <f t="shared" si="40"/>
        <v>0.27832107956434993</v>
      </c>
      <c r="AE331" s="20">
        <f t="shared" si="41"/>
        <v>0.83636886878182448</v>
      </c>
    </row>
    <row r="332" spans="1:31" x14ac:dyDescent="0.2">
      <c r="A332" s="15" t="s">
        <v>11635</v>
      </c>
      <c r="B332" s="15" t="s">
        <v>11636</v>
      </c>
      <c r="C332" t="s">
        <v>11637</v>
      </c>
      <c r="D332" s="15">
        <v>80</v>
      </c>
      <c r="E332" s="15">
        <v>15</v>
      </c>
      <c r="F332" s="16">
        <v>1122754.9539674399</v>
      </c>
      <c r="G332" s="16">
        <v>1106700.92830731</v>
      </c>
      <c r="H332" s="16">
        <v>1110221.3807204601</v>
      </c>
      <c r="I332" s="16">
        <v>1569222.3275296499</v>
      </c>
      <c r="J332" s="16">
        <v>273771.15606540401</v>
      </c>
      <c r="K332" s="16">
        <v>1644253.03696682</v>
      </c>
      <c r="L332" s="15">
        <f t="shared" si="35"/>
        <v>6</v>
      </c>
      <c r="M332" s="16">
        <v>1996489.5567529199</v>
      </c>
      <c r="N332" s="16">
        <v>1903974.9854654099</v>
      </c>
      <c r="O332" s="16">
        <v>1996316.86915385</v>
      </c>
      <c r="P332" s="16">
        <v>2175723.3059526901</v>
      </c>
      <c r="Q332" s="16">
        <v>2393393.5647601001</v>
      </c>
      <c r="R332" s="16">
        <v>2258156.72735768</v>
      </c>
      <c r="S332" s="17">
        <f t="shared" si="36"/>
        <v>1996316.86915385</v>
      </c>
      <c r="T332" s="17">
        <f t="shared" si="37"/>
        <v>2258156.72735768</v>
      </c>
      <c r="U332" s="18">
        <f t="shared" si="38"/>
        <v>1.1311614715327294</v>
      </c>
      <c r="X332" s="20">
        <f t="shared" si="39"/>
        <v>1.1715108451620018E-2</v>
      </c>
      <c r="AA332" s="20">
        <f t="shared" si="40"/>
        <v>0.17780488649112833</v>
      </c>
      <c r="AE332" s="20">
        <f t="shared" si="41"/>
        <v>1.9312536866041832</v>
      </c>
    </row>
    <row r="333" spans="1:31" x14ac:dyDescent="0.2">
      <c r="A333" s="15" t="s">
        <v>11122</v>
      </c>
      <c r="B333" s="15" t="s">
        <v>11123</v>
      </c>
      <c r="C333" t="s">
        <v>11124</v>
      </c>
      <c r="D333" s="15">
        <v>125</v>
      </c>
      <c r="E333" s="15">
        <v>19</v>
      </c>
      <c r="F333" s="16">
        <v>4176834.6005498799</v>
      </c>
      <c r="G333" s="16">
        <v>4199850.5397102498</v>
      </c>
      <c r="H333" s="16">
        <v>3979177.64175204</v>
      </c>
      <c r="I333" s="16">
        <v>5297551.98276152</v>
      </c>
      <c r="J333" s="16">
        <v>975090.93266525504</v>
      </c>
      <c r="K333" s="16">
        <v>5651809.3399731396</v>
      </c>
      <c r="L333" s="15">
        <f t="shared" si="35"/>
        <v>6</v>
      </c>
      <c r="M333" s="16">
        <v>7427272.2029101904</v>
      </c>
      <c r="N333" s="16">
        <v>7225448.32643467</v>
      </c>
      <c r="O333" s="16">
        <v>7155058.9725037497</v>
      </c>
      <c r="P333" s="16">
        <v>7345044.1732720798</v>
      </c>
      <c r="Q333" s="16">
        <v>8524551.6614592299</v>
      </c>
      <c r="R333" s="16">
        <v>7761987.3558797501</v>
      </c>
      <c r="S333" s="17">
        <f t="shared" si="36"/>
        <v>7225448.32643467</v>
      </c>
      <c r="T333" s="17">
        <f t="shared" si="37"/>
        <v>7761987.3558797501</v>
      </c>
      <c r="U333" s="18">
        <f t="shared" si="38"/>
        <v>1.0742568495690605</v>
      </c>
      <c r="X333" s="20">
        <f t="shared" si="39"/>
        <v>0.16181861833852898</v>
      </c>
      <c r="AA333" s="20">
        <f t="shared" si="40"/>
        <v>0.10333897590897695</v>
      </c>
      <c r="AE333" s="20">
        <f t="shared" si="41"/>
        <v>0.79097151129913701</v>
      </c>
    </row>
    <row r="334" spans="1:31" x14ac:dyDescent="0.2">
      <c r="A334" s="15" t="s">
        <v>9451</v>
      </c>
      <c r="B334" s="15" t="s">
        <v>9452</v>
      </c>
      <c r="C334" t="s">
        <v>9453</v>
      </c>
      <c r="D334" s="15">
        <v>109</v>
      </c>
      <c r="E334" s="15">
        <v>18</v>
      </c>
      <c r="F334" s="16">
        <v>4116375.3048709598</v>
      </c>
      <c r="G334" s="16">
        <v>3498468.24419215</v>
      </c>
      <c r="H334" s="16">
        <v>3774938.2114665899</v>
      </c>
      <c r="I334" s="16">
        <v>4291728.83264702</v>
      </c>
      <c r="J334" s="16">
        <v>1323880.7762676801</v>
      </c>
      <c r="K334" s="16">
        <v>4660447.5300416397</v>
      </c>
      <c r="L334" s="15">
        <f t="shared" si="35"/>
        <v>6</v>
      </c>
      <c r="M334" s="16">
        <v>7319763.1226740601</v>
      </c>
      <c r="N334" s="16">
        <v>6018785.9737091903</v>
      </c>
      <c r="O334" s="16">
        <v>6787810.93791751</v>
      </c>
      <c r="P334" s="16">
        <v>5950472.5877301199</v>
      </c>
      <c r="Q334" s="16">
        <v>11573782.1908153</v>
      </c>
      <c r="R334" s="16">
        <v>6400487.4589587897</v>
      </c>
      <c r="S334" s="17">
        <f t="shared" si="36"/>
        <v>6787810.93791751</v>
      </c>
      <c r="T334" s="17">
        <f t="shared" si="37"/>
        <v>6400487.4589587897</v>
      </c>
      <c r="U334" s="18">
        <f t="shared" si="38"/>
        <v>0.9429383813866874</v>
      </c>
      <c r="X334" s="20">
        <f t="shared" si="39"/>
        <v>0.52989063049489793</v>
      </c>
      <c r="AA334" s="20">
        <f t="shared" si="40"/>
        <v>-8.4764597340522649E-2</v>
      </c>
      <c r="AE334" s="20">
        <f t="shared" si="41"/>
        <v>0.27581375959557575</v>
      </c>
    </row>
    <row r="335" spans="1:31" x14ac:dyDescent="0.2">
      <c r="A335" s="15" t="s">
        <v>2954</v>
      </c>
      <c r="B335" s="15" t="s">
        <v>2955</v>
      </c>
      <c r="C335" t="s">
        <v>2956</v>
      </c>
      <c r="D335" s="15">
        <v>107</v>
      </c>
      <c r="E335" s="15">
        <v>19</v>
      </c>
      <c r="F335" s="16">
        <v>3141516.80393322</v>
      </c>
      <c r="G335" s="16">
        <v>3062496.5802137498</v>
      </c>
      <c r="H335" s="16">
        <v>2890142.19438797</v>
      </c>
      <c r="I335" s="16">
        <v>3447398.79038845</v>
      </c>
      <c r="J335" s="16">
        <v>643107.63463801902</v>
      </c>
      <c r="K335" s="16">
        <v>3469510.5355595602</v>
      </c>
      <c r="L335" s="15">
        <f t="shared" si="35"/>
        <v>6</v>
      </c>
      <c r="M335" s="16">
        <v>5586263.9209502498</v>
      </c>
      <c r="N335" s="16">
        <v>5268737.6803042097</v>
      </c>
      <c r="O335" s="16">
        <v>5196837.0607003802</v>
      </c>
      <c r="P335" s="16">
        <v>4779810.8410610296</v>
      </c>
      <c r="Q335" s="16">
        <v>5622249.2402487099</v>
      </c>
      <c r="R335" s="16">
        <v>4764898.3339966703</v>
      </c>
      <c r="S335" s="17">
        <f t="shared" si="36"/>
        <v>5268737.6803042097</v>
      </c>
      <c r="T335" s="17">
        <f t="shared" si="37"/>
        <v>4779810.8410610296</v>
      </c>
      <c r="U335" s="18">
        <f t="shared" si="38"/>
        <v>0.90720228090479726</v>
      </c>
      <c r="X335" s="20">
        <f t="shared" si="39"/>
        <v>0.39184444750612663</v>
      </c>
      <c r="AA335" s="20">
        <f t="shared" si="40"/>
        <v>-0.14050382735203643</v>
      </c>
      <c r="AE335" s="20">
        <f t="shared" si="41"/>
        <v>0.4068863028696077</v>
      </c>
    </row>
    <row r="336" spans="1:31" x14ac:dyDescent="0.2">
      <c r="A336" s="15" t="s">
        <v>3002</v>
      </c>
      <c r="B336" s="15" t="s">
        <v>3003</v>
      </c>
      <c r="C336" t="s">
        <v>3004</v>
      </c>
      <c r="D336" s="15">
        <v>68</v>
      </c>
      <c r="E336" s="15">
        <v>31</v>
      </c>
      <c r="F336" s="16">
        <v>1090151.3535821601</v>
      </c>
      <c r="G336" s="16">
        <v>1178470.18745525</v>
      </c>
      <c r="H336" s="16">
        <v>1088466.4956515401</v>
      </c>
      <c r="I336" s="16">
        <v>1372300.3053222301</v>
      </c>
      <c r="J336" s="16">
        <v>370600.577340141</v>
      </c>
      <c r="K336" s="16">
        <v>1382128.81733083</v>
      </c>
      <c r="L336" s="15">
        <f t="shared" si="35"/>
        <v>6</v>
      </c>
      <c r="M336" s="16">
        <v>1938513.6400564599</v>
      </c>
      <c r="N336" s="16">
        <v>2027447.25394183</v>
      </c>
      <c r="O336" s="16">
        <v>1957198.8654801999</v>
      </c>
      <c r="P336" s="16">
        <v>1902691.35524975</v>
      </c>
      <c r="Q336" s="16">
        <v>3239906.82455375</v>
      </c>
      <c r="R336" s="16">
        <v>1898164.9519638501</v>
      </c>
      <c r="S336" s="17">
        <f t="shared" si="36"/>
        <v>1957198.8654801999</v>
      </c>
      <c r="T336" s="17">
        <f t="shared" si="37"/>
        <v>1902691.35524975</v>
      </c>
      <c r="U336" s="18">
        <f t="shared" si="38"/>
        <v>0.9721502443150678</v>
      </c>
      <c r="X336" s="20">
        <f t="shared" si="39"/>
        <v>0.4517809540254083</v>
      </c>
      <c r="AA336" s="20">
        <f t="shared" si="40"/>
        <v>-4.0748797540155153E-2</v>
      </c>
      <c r="AE336" s="20">
        <f t="shared" si="41"/>
        <v>0.34507208181764681</v>
      </c>
    </row>
    <row r="337" spans="1:31" x14ac:dyDescent="0.2">
      <c r="A337" s="15" t="s">
        <v>11548</v>
      </c>
      <c r="B337" s="15" t="s">
        <v>11549</v>
      </c>
      <c r="C337" t="s">
        <v>11550</v>
      </c>
      <c r="D337" s="15">
        <v>58</v>
      </c>
      <c r="E337" s="15">
        <v>27</v>
      </c>
      <c r="F337" s="16">
        <v>908464.31649251701</v>
      </c>
      <c r="G337" s="16">
        <v>911222.92547650903</v>
      </c>
      <c r="H337" s="16">
        <v>905539.22893644206</v>
      </c>
      <c r="I337" s="16">
        <v>1295003.32318892</v>
      </c>
      <c r="J337" s="16">
        <v>247532.962863152</v>
      </c>
      <c r="K337" s="16">
        <v>1322694.1793763801</v>
      </c>
      <c r="L337" s="15">
        <f t="shared" si="35"/>
        <v>6</v>
      </c>
      <c r="M337" s="16">
        <v>1615436.66687984</v>
      </c>
      <c r="N337" s="16">
        <v>1567673.4444810399</v>
      </c>
      <c r="O337" s="16">
        <v>1628272.76595347</v>
      </c>
      <c r="P337" s="16">
        <v>1795519.2595200201</v>
      </c>
      <c r="Q337" s="16">
        <v>2164011.0262059001</v>
      </c>
      <c r="R337" s="16">
        <v>1816539.6032386301</v>
      </c>
      <c r="S337" s="17">
        <f t="shared" si="36"/>
        <v>1615436.66687984</v>
      </c>
      <c r="T337" s="17">
        <f t="shared" si="37"/>
        <v>1816539.6032386301</v>
      </c>
      <c r="U337" s="18">
        <f t="shared" si="38"/>
        <v>1.1244882826308589</v>
      </c>
      <c r="X337" s="20">
        <f t="shared" si="39"/>
        <v>5.6399877575321902E-2</v>
      </c>
      <c r="AA337" s="20">
        <f t="shared" si="40"/>
        <v>0.16926862805354542</v>
      </c>
      <c r="AE337" s="20">
        <f t="shared" si="41"/>
        <v>1.2487218387191374</v>
      </c>
    </row>
    <row r="338" spans="1:31" x14ac:dyDescent="0.2">
      <c r="A338" s="15" t="s">
        <v>1853</v>
      </c>
      <c r="B338" s="15" t="s">
        <v>1854</v>
      </c>
      <c r="C338" t="s">
        <v>1855</v>
      </c>
      <c r="D338" s="15">
        <v>73</v>
      </c>
      <c r="E338" s="15">
        <v>29</v>
      </c>
      <c r="F338" s="16">
        <v>1393970.09845006</v>
      </c>
      <c r="G338" s="16">
        <v>1393989.5105222201</v>
      </c>
      <c r="H338" s="16">
        <v>1415809.93499773</v>
      </c>
      <c r="I338" s="16">
        <v>1798094.2384092601</v>
      </c>
      <c r="J338" s="16">
        <v>402526.69140111801</v>
      </c>
      <c r="K338" s="16">
        <v>1843265.0966745</v>
      </c>
      <c r="L338" s="15">
        <f t="shared" si="35"/>
        <v>6</v>
      </c>
      <c r="M338" s="16">
        <v>2478765.9445607602</v>
      </c>
      <c r="N338" s="16">
        <v>2398228.0037434599</v>
      </c>
      <c r="O338" s="16">
        <v>2545803.3017860102</v>
      </c>
      <c r="P338" s="16">
        <v>2493053.7070327001</v>
      </c>
      <c r="Q338" s="16">
        <v>3519014.95646771</v>
      </c>
      <c r="R338" s="16">
        <v>2531472.5804232298</v>
      </c>
      <c r="S338" s="17">
        <f t="shared" si="36"/>
        <v>2478765.9445607602</v>
      </c>
      <c r="T338" s="17">
        <f t="shared" si="37"/>
        <v>2531472.5804232298</v>
      </c>
      <c r="U338" s="18">
        <f t="shared" si="38"/>
        <v>1.0212632564111692</v>
      </c>
      <c r="X338" s="20">
        <f t="shared" si="39"/>
        <v>0.33163502839371933</v>
      </c>
      <c r="AA338" s="20">
        <f t="shared" si="40"/>
        <v>3.0354805259113857E-2</v>
      </c>
      <c r="AE338" s="20">
        <f t="shared" si="41"/>
        <v>0.47933960407270115</v>
      </c>
    </row>
    <row r="339" spans="1:31" x14ac:dyDescent="0.2">
      <c r="A339" s="15" t="s">
        <v>12052</v>
      </c>
      <c r="B339" s="15" t="s">
        <v>12053</v>
      </c>
      <c r="C339" t="s">
        <v>12054</v>
      </c>
      <c r="D339" s="15">
        <v>54</v>
      </c>
      <c r="E339" s="15">
        <v>29</v>
      </c>
      <c r="F339" s="16">
        <v>1507904.5033164099</v>
      </c>
      <c r="G339" s="16">
        <v>1493623.08848522</v>
      </c>
      <c r="H339" s="16">
        <v>1532513.4423060501</v>
      </c>
      <c r="I339" s="16">
        <v>1984970.5869076699</v>
      </c>
      <c r="J339" s="16">
        <v>320899.67199746298</v>
      </c>
      <c r="K339" s="16">
        <v>1891229.7676071101</v>
      </c>
      <c r="L339" s="15">
        <f t="shared" si="35"/>
        <v>6</v>
      </c>
      <c r="M339" s="16">
        <v>2681364.78295086</v>
      </c>
      <c r="N339" s="16">
        <v>2569638.2152123698</v>
      </c>
      <c r="O339" s="16">
        <v>2755650.8010098501</v>
      </c>
      <c r="P339" s="16">
        <v>2752157.35323139</v>
      </c>
      <c r="Q339" s="16">
        <v>2805405.8759531002</v>
      </c>
      <c r="R339" s="16">
        <v>2597345.4977339199</v>
      </c>
      <c r="S339" s="17">
        <f t="shared" si="36"/>
        <v>2681364.78295086</v>
      </c>
      <c r="T339" s="17">
        <f t="shared" si="37"/>
        <v>2752157.35323139</v>
      </c>
      <c r="U339" s="18">
        <f t="shared" si="38"/>
        <v>1.0264016931715729</v>
      </c>
      <c r="X339" s="20">
        <f t="shared" si="39"/>
        <v>0.58170703385006495</v>
      </c>
      <c r="AA339" s="20">
        <f t="shared" si="40"/>
        <v>3.7595455439119359E-2</v>
      </c>
      <c r="AE339" s="20">
        <f t="shared" si="41"/>
        <v>0.2352956847940321</v>
      </c>
    </row>
    <row r="340" spans="1:31" x14ac:dyDescent="0.2">
      <c r="A340" s="15" t="s">
        <v>13729</v>
      </c>
      <c r="B340" s="15" t="s">
        <v>13730</v>
      </c>
      <c r="C340" t="s">
        <v>13731</v>
      </c>
      <c r="D340" s="15">
        <v>67</v>
      </c>
      <c r="E340" s="15">
        <v>27</v>
      </c>
      <c r="F340" s="16">
        <v>2328254.4896919802</v>
      </c>
      <c r="G340" s="16">
        <v>2309781.50779498</v>
      </c>
      <c r="H340" s="16">
        <v>2304779.6171296402</v>
      </c>
      <c r="I340" s="16">
        <v>3397769.7840996999</v>
      </c>
      <c r="J340" s="16">
        <v>567650.08804607799</v>
      </c>
      <c r="K340" s="16">
        <v>3422754.8137008199</v>
      </c>
      <c r="L340" s="15">
        <f t="shared" si="35"/>
        <v>6</v>
      </c>
      <c r="M340" s="16">
        <v>4140116.0223853602</v>
      </c>
      <c r="N340" s="16">
        <v>3973762.1070387801</v>
      </c>
      <c r="O340" s="16">
        <v>4144281.9506611</v>
      </c>
      <c r="P340" s="16">
        <v>4711000.3329900103</v>
      </c>
      <c r="Q340" s="16">
        <v>4962575.6317455899</v>
      </c>
      <c r="R340" s="16">
        <v>4700685.7429392003</v>
      </c>
      <c r="S340" s="17">
        <f t="shared" si="36"/>
        <v>4140116.0223853602</v>
      </c>
      <c r="T340" s="17">
        <f t="shared" si="37"/>
        <v>4711000.3329900103</v>
      </c>
      <c r="U340" s="18">
        <f t="shared" si="38"/>
        <v>1.1378908966603622</v>
      </c>
      <c r="X340" s="20">
        <f t="shared" si="39"/>
        <v>2.3283003261709012E-3</v>
      </c>
      <c r="AA340" s="20">
        <f t="shared" si="40"/>
        <v>0.18636223568240842</v>
      </c>
      <c r="AE340" s="20">
        <f t="shared" si="41"/>
        <v>2.6329610010039426</v>
      </c>
    </row>
    <row r="341" spans="1:31" x14ac:dyDescent="0.2">
      <c r="A341" s="15" t="s">
        <v>2948</v>
      </c>
      <c r="B341" s="15" t="s">
        <v>2949</v>
      </c>
      <c r="C341" t="s">
        <v>2950</v>
      </c>
      <c r="D341" s="15">
        <v>64</v>
      </c>
      <c r="E341" s="15">
        <v>29</v>
      </c>
      <c r="F341" s="16">
        <v>2443464.7506340099</v>
      </c>
      <c r="G341" s="16">
        <v>2408853.49991909</v>
      </c>
      <c r="H341" s="16">
        <v>2312030.3585015899</v>
      </c>
      <c r="I341" s="16">
        <v>3068866.3475711602</v>
      </c>
      <c r="J341" s="16">
        <v>388562.76203559397</v>
      </c>
      <c r="K341" s="16">
        <v>3108773.52794604</v>
      </c>
      <c r="L341" s="15">
        <f t="shared" si="35"/>
        <v>6</v>
      </c>
      <c r="M341" s="16">
        <v>4344983.5956601296</v>
      </c>
      <c r="N341" s="16">
        <v>4144206.1628263202</v>
      </c>
      <c r="O341" s="16">
        <v>4157319.69031021</v>
      </c>
      <c r="P341" s="16">
        <v>4254976.4415956</v>
      </c>
      <c r="Q341" s="16">
        <v>3396937.8934106198</v>
      </c>
      <c r="R341" s="16">
        <v>4269475.3776541101</v>
      </c>
      <c r="S341" s="17">
        <f t="shared" si="36"/>
        <v>4157319.69031021</v>
      </c>
      <c r="T341" s="17">
        <f t="shared" si="37"/>
        <v>4254976.4415956</v>
      </c>
      <c r="U341" s="18">
        <f t="shared" si="38"/>
        <v>1.0234903155302215</v>
      </c>
      <c r="X341" s="20">
        <f t="shared" si="39"/>
        <v>0.45953078694880833</v>
      </c>
      <c r="AA341" s="20">
        <f t="shared" si="40"/>
        <v>3.3497451357293762E-2</v>
      </c>
      <c r="AE341" s="20">
        <f t="shared" si="41"/>
        <v>0.33768538709815193</v>
      </c>
    </row>
    <row r="342" spans="1:31" x14ac:dyDescent="0.2">
      <c r="A342" s="15" t="s">
        <v>5644</v>
      </c>
      <c r="B342" s="15" t="s">
        <v>5645</v>
      </c>
      <c r="C342" t="s">
        <v>5646</v>
      </c>
      <c r="D342" s="15">
        <v>145</v>
      </c>
      <c r="E342" s="15">
        <v>15</v>
      </c>
      <c r="F342" s="16">
        <v>6505871.7514783097</v>
      </c>
      <c r="G342" s="16">
        <v>6449411.0634407802</v>
      </c>
      <c r="H342" s="16">
        <v>6350544.3893981799</v>
      </c>
      <c r="I342" s="16">
        <v>7652480.2173739001</v>
      </c>
      <c r="J342" s="16">
        <v>1690968.9758544599</v>
      </c>
      <c r="K342" s="16">
        <v>7716825.9926170297</v>
      </c>
      <c r="L342" s="15">
        <f t="shared" si="35"/>
        <v>6</v>
      </c>
      <c r="M342" s="16">
        <v>11568779.958175</v>
      </c>
      <c r="N342" s="16">
        <v>11095605.887452001</v>
      </c>
      <c r="O342" s="16">
        <v>11419072.9101604</v>
      </c>
      <c r="P342" s="16">
        <v>10610146.991403701</v>
      </c>
      <c r="Q342" s="16">
        <v>14782982.704182999</v>
      </c>
      <c r="R342" s="16">
        <v>10598005.3783099</v>
      </c>
      <c r="S342" s="17">
        <f t="shared" si="36"/>
        <v>11419072.9101604</v>
      </c>
      <c r="T342" s="17">
        <f t="shared" si="37"/>
        <v>10610146.991403701</v>
      </c>
      <c r="U342" s="18">
        <f t="shared" si="38"/>
        <v>0.92916010563020945</v>
      </c>
      <c r="X342" s="20">
        <f t="shared" si="39"/>
        <v>0.67322375847833804</v>
      </c>
      <c r="AA342" s="20">
        <f t="shared" si="40"/>
        <v>-0.10600088288984169</v>
      </c>
      <c r="AE342" s="20">
        <f t="shared" si="41"/>
        <v>0.17184056590778371</v>
      </c>
    </row>
    <row r="343" spans="1:31" x14ac:dyDescent="0.2">
      <c r="A343" s="15" t="s">
        <v>2204</v>
      </c>
      <c r="B343" s="15" t="s">
        <v>2205</v>
      </c>
      <c r="C343" t="s">
        <v>2206</v>
      </c>
      <c r="D343" s="15">
        <v>60</v>
      </c>
      <c r="E343" s="15">
        <v>30</v>
      </c>
      <c r="F343" s="16">
        <v>1380514.0577266</v>
      </c>
      <c r="G343" s="16">
        <v>1446120.0052924</v>
      </c>
      <c r="H343" s="16">
        <v>1374503.9568599099</v>
      </c>
      <c r="I343" s="16">
        <v>1731763.61911572</v>
      </c>
      <c r="J343" s="16">
        <v>266243.18587528402</v>
      </c>
      <c r="K343" s="16">
        <v>1758794.8806231599</v>
      </c>
      <c r="L343" s="15">
        <f t="shared" si="35"/>
        <v>6</v>
      </c>
      <c r="M343" s="16">
        <v>2454838.3326765299</v>
      </c>
      <c r="N343" s="16">
        <v>2487913.6229415699</v>
      </c>
      <c r="O343" s="16">
        <v>2471529.9880259102</v>
      </c>
      <c r="P343" s="16">
        <v>2401086.4492621399</v>
      </c>
      <c r="Q343" s="16">
        <v>2327581.6813327898</v>
      </c>
      <c r="R343" s="16">
        <v>2415464.2882995601</v>
      </c>
      <c r="S343" s="17">
        <f t="shared" si="36"/>
        <v>2471529.9880259102</v>
      </c>
      <c r="T343" s="17">
        <f t="shared" si="37"/>
        <v>2401086.4492621399</v>
      </c>
      <c r="U343" s="18">
        <f t="shared" si="38"/>
        <v>0.97149800362323913</v>
      </c>
      <c r="X343" s="20">
        <f t="shared" si="39"/>
        <v>3.5453884783199122E-2</v>
      </c>
      <c r="AA343" s="20">
        <f t="shared" si="40"/>
        <v>-4.1717063735324009E-2</v>
      </c>
      <c r="AE343" s="20">
        <f t="shared" si="41"/>
        <v>1.4503361709894893</v>
      </c>
    </row>
    <row r="344" spans="1:31" x14ac:dyDescent="0.2">
      <c r="A344" s="15" t="s">
        <v>12187</v>
      </c>
      <c r="B344" s="15" t="s">
        <v>12188</v>
      </c>
      <c r="C344" t="s">
        <v>12189</v>
      </c>
      <c r="D344" s="15">
        <v>92</v>
      </c>
      <c r="E344" s="15">
        <v>18</v>
      </c>
      <c r="F344" s="16">
        <v>3209844.7592316498</v>
      </c>
      <c r="G344" s="16">
        <v>3312581.3034655601</v>
      </c>
      <c r="H344" s="16">
        <v>3058575.4401905602</v>
      </c>
      <c r="I344" s="16">
        <v>4438713.3974080998</v>
      </c>
      <c r="J344" s="16">
        <v>1074743.4828387599</v>
      </c>
      <c r="K344" s="16">
        <v>4767429.6190601904</v>
      </c>
      <c r="L344" s="15">
        <f t="shared" si="35"/>
        <v>6</v>
      </c>
      <c r="M344" s="16">
        <v>5707765.0986609804</v>
      </c>
      <c r="N344" s="16">
        <v>5698984.9541063104</v>
      </c>
      <c r="O344" s="16">
        <v>5499701.0982348099</v>
      </c>
      <c r="P344" s="16">
        <v>6154266.3635104103</v>
      </c>
      <c r="Q344" s="16">
        <v>9395745.6021394897</v>
      </c>
      <c r="R344" s="16">
        <v>6547412.7305518202</v>
      </c>
      <c r="S344" s="17">
        <f t="shared" si="36"/>
        <v>5698984.9541063104</v>
      </c>
      <c r="T344" s="17">
        <f t="shared" si="37"/>
        <v>6547412.7305518202</v>
      </c>
      <c r="U344" s="18">
        <f t="shared" si="38"/>
        <v>1.1488734894508168</v>
      </c>
      <c r="X344" s="20">
        <f t="shared" si="39"/>
        <v>0.16619335414630013</v>
      </c>
      <c r="AA344" s="20">
        <f t="shared" si="40"/>
        <v>0.20021994142125282</v>
      </c>
      <c r="AE344" s="20">
        <f t="shared" si="41"/>
        <v>0.77938634706994303</v>
      </c>
    </row>
    <row r="345" spans="1:31" x14ac:dyDescent="0.2">
      <c r="A345" s="15" t="s">
        <v>7665</v>
      </c>
      <c r="B345" s="15" t="s">
        <v>7666</v>
      </c>
      <c r="C345" t="s">
        <v>7667</v>
      </c>
      <c r="D345" s="15">
        <v>66</v>
      </c>
      <c r="E345" s="15">
        <v>25</v>
      </c>
      <c r="F345" s="16">
        <v>1245176.7130650301</v>
      </c>
      <c r="G345" s="16">
        <v>1412650.3988185199</v>
      </c>
      <c r="H345" s="16">
        <v>1338129.0670376599</v>
      </c>
      <c r="I345" s="16">
        <v>1714869.5530844401</v>
      </c>
      <c r="J345" s="16">
        <v>214769.39633975801</v>
      </c>
      <c r="K345" s="16">
        <v>1612848.0680259699</v>
      </c>
      <c r="L345" s="15">
        <f t="shared" si="35"/>
        <v>6</v>
      </c>
      <c r="M345" s="16">
        <v>2214180.6590668899</v>
      </c>
      <c r="N345" s="16">
        <v>2430332.3090837202</v>
      </c>
      <c r="O345" s="16">
        <v>2406123.3876606398</v>
      </c>
      <c r="P345" s="16">
        <v>2377662.8638646398</v>
      </c>
      <c r="Q345" s="16">
        <v>1877581.6214334399</v>
      </c>
      <c r="R345" s="16">
        <v>2215026.2965226201</v>
      </c>
      <c r="S345" s="17">
        <f t="shared" si="36"/>
        <v>2406123.3876606398</v>
      </c>
      <c r="T345" s="17">
        <f t="shared" si="37"/>
        <v>2215026.2965226201</v>
      </c>
      <c r="U345" s="18">
        <f t="shared" si="38"/>
        <v>0.92057884806821388</v>
      </c>
      <c r="X345" s="20">
        <f t="shared" si="39"/>
        <v>0.29933869023998805</v>
      </c>
      <c r="AA345" s="20">
        <f t="shared" si="40"/>
        <v>-0.11938680042209524</v>
      </c>
      <c r="AE345" s="20">
        <f t="shared" si="41"/>
        <v>0.52383714593370656</v>
      </c>
    </row>
    <row r="346" spans="1:31" x14ac:dyDescent="0.2">
      <c r="A346" s="15" t="s">
        <v>6869</v>
      </c>
      <c r="B346" s="15" t="s">
        <v>6870</v>
      </c>
      <c r="C346" t="s">
        <v>6871</v>
      </c>
      <c r="D346" s="15">
        <v>54</v>
      </c>
      <c r="E346" s="15">
        <v>39</v>
      </c>
      <c r="F346" s="16">
        <v>1210096.2545648301</v>
      </c>
      <c r="G346" s="16">
        <v>1240960.42123641</v>
      </c>
      <c r="H346" s="16">
        <v>1237978.9048225801</v>
      </c>
      <c r="I346" s="16">
        <v>1698648.7004195401</v>
      </c>
      <c r="J346" s="16">
        <v>256337.19713172599</v>
      </c>
      <c r="K346" s="16">
        <v>1724542.2326676401</v>
      </c>
      <c r="L346" s="15">
        <f t="shared" si="35"/>
        <v>6</v>
      </c>
      <c r="M346" s="16">
        <v>2151800.3784952001</v>
      </c>
      <c r="N346" s="16">
        <v>2134955.8309312798</v>
      </c>
      <c r="O346" s="16">
        <v>2226040.8728123601</v>
      </c>
      <c r="P346" s="16">
        <v>2355172.6873190398</v>
      </c>
      <c r="Q346" s="16">
        <v>2240980.4116732702</v>
      </c>
      <c r="R346" s="16">
        <v>2368422.9597013402</v>
      </c>
      <c r="S346" s="17">
        <f t="shared" si="36"/>
        <v>2151800.3784952001</v>
      </c>
      <c r="T346" s="17">
        <f t="shared" si="37"/>
        <v>2355172.6873190398</v>
      </c>
      <c r="U346" s="18">
        <f t="shared" si="38"/>
        <v>1.0945126280561686</v>
      </c>
      <c r="X346" s="20">
        <f t="shared" si="39"/>
        <v>3.7598733447115139E-2</v>
      </c>
      <c r="AA346" s="20">
        <f t="shared" si="40"/>
        <v>0.13028859986277086</v>
      </c>
      <c r="AE346" s="20">
        <f t="shared" si="41"/>
        <v>1.4248267844923777</v>
      </c>
    </row>
    <row r="347" spans="1:31" x14ac:dyDescent="0.2">
      <c r="A347" s="15" t="s">
        <v>9646</v>
      </c>
      <c r="B347" s="15" t="s">
        <v>9647</v>
      </c>
      <c r="C347" t="s">
        <v>9648</v>
      </c>
      <c r="D347" s="15">
        <v>59</v>
      </c>
      <c r="E347" s="15">
        <v>24</v>
      </c>
      <c r="F347" s="16">
        <v>2796632.6177487499</v>
      </c>
      <c r="G347" s="16">
        <v>2926821.1931477301</v>
      </c>
      <c r="H347" s="16">
        <v>2892089.56907205</v>
      </c>
      <c r="I347" s="16">
        <v>3353610.7317098798</v>
      </c>
      <c r="J347" s="16">
        <v>399047.63405028498</v>
      </c>
      <c r="K347" s="16">
        <v>3339573.0801416198</v>
      </c>
      <c r="L347" s="15">
        <f t="shared" si="35"/>
        <v>6</v>
      </c>
      <c r="M347" s="16">
        <v>4972988.8037277497</v>
      </c>
      <c r="N347" s="16">
        <v>5035320.9219825696</v>
      </c>
      <c r="O347" s="16">
        <v>5200338.68389004</v>
      </c>
      <c r="P347" s="16">
        <v>4649773.9039698802</v>
      </c>
      <c r="Q347" s="16">
        <v>3488599.9427219802</v>
      </c>
      <c r="R347" s="16">
        <v>4586447.0053441003</v>
      </c>
      <c r="S347" s="17">
        <f t="shared" si="36"/>
        <v>5035320.9219825696</v>
      </c>
      <c r="T347" s="17">
        <f t="shared" si="37"/>
        <v>4586447.0053441003</v>
      </c>
      <c r="U347" s="18">
        <f t="shared" si="38"/>
        <v>0.91085495371728298</v>
      </c>
      <c r="X347" s="20">
        <f t="shared" si="39"/>
        <v>9.6701737333242721E-2</v>
      </c>
      <c r="AA347" s="20">
        <f t="shared" si="40"/>
        <v>-0.13470676008416047</v>
      </c>
      <c r="AE347" s="20">
        <f t="shared" si="41"/>
        <v>1.0145657233579215</v>
      </c>
    </row>
    <row r="348" spans="1:31" x14ac:dyDescent="0.2">
      <c r="A348" s="15" t="s">
        <v>4790</v>
      </c>
      <c r="B348" s="15" t="s">
        <v>4791</v>
      </c>
      <c r="C348" t="s">
        <v>4792</v>
      </c>
      <c r="D348" s="15">
        <v>72</v>
      </c>
      <c r="E348" s="15">
        <v>27</v>
      </c>
      <c r="F348" s="16">
        <v>2932984.1624777899</v>
      </c>
      <c r="G348" s="16">
        <v>3122011.9049568698</v>
      </c>
      <c r="H348" s="16">
        <v>2892564.5826064702</v>
      </c>
      <c r="I348" s="16">
        <v>4114037.6019995599</v>
      </c>
      <c r="J348" s="16">
        <v>481596.21840117098</v>
      </c>
      <c r="K348" s="16">
        <v>4225875.1404375201</v>
      </c>
      <c r="L348" s="15">
        <f t="shared" si="35"/>
        <v>6</v>
      </c>
      <c r="M348" s="16">
        <v>5215449.9339474002</v>
      </c>
      <c r="N348" s="16">
        <v>5371128.2057518195</v>
      </c>
      <c r="O348" s="16">
        <v>5201192.8176225498</v>
      </c>
      <c r="P348" s="16">
        <v>5704104.0872310903</v>
      </c>
      <c r="Q348" s="16">
        <v>4210265.6338960696</v>
      </c>
      <c r="R348" s="16">
        <v>5803661.7009728197</v>
      </c>
      <c r="S348" s="17">
        <f t="shared" si="36"/>
        <v>5215449.9339474002</v>
      </c>
      <c r="T348" s="17">
        <f t="shared" si="37"/>
        <v>5704104.0872310903</v>
      </c>
      <c r="U348" s="18">
        <f t="shared" si="38"/>
        <v>1.0936935757168402</v>
      </c>
      <c r="X348" s="20">
        <f t="shared" si="39"/>
        <v>0.96636946656598954</v>
      </c>
      <c r="AA348" s="20">
        <f t="shared" si="40"/>
        <v>0.12920858939453997</v>
      </c>
      <c r="AE348" s="20">
        <f t="shared" si="41"/>
        <v>1.4856800485558942E-2</v>
      </c>
    </row>
    <row r="349" spans="1:31" x14ac:dyDescent="0.2">
      <c r="A349" s="15" t="s">
        <v>4553</v>
      </c>
      <c r="B349" s="15" t="s">
        <v>4554</v>
      </c>
      <c r="C349" t="s">
        <v>4555</v>
      </c>
      <c r="D349" s="15">
        <v>84</v>
      </c>
      <c r="E349" s="15">
        <v>19</v>
      </c>
      <c r="F349" s="16">
        <v>2822371.0018417798</v>
      </c>
      <c r="G349" s="16">
        <v>3048312.8470072998</v>
      </c>
      <c r="H349" s="16">
        <v>2890469.8149611698</v>
      </c>
      <c r="I349" s="16">
        <v>3177867.4648326901</v>
      </c>
      <c r="J349" s="16">
        <v>455855.37785058102</v>
      </c>
      <c r="K349" s="16">
        <v>3260308.6923863702</v>
      </c>
      <c r="L349" s="15">
        <f t="shared" si="35"/>
        <v>6</v>
      </c>
      <c r="M349" s="16">
        <v>5018756.9518600302</v>
      </c>
      <c r="N349" s="16">
        <v>5244335.8997193603</v>
      </c>
      <c r="O349" s="16">
        <v>5197426.1634579999</v>
      </c>
      <c r="P349" s="16">
        <v>4406106.2509541903</v>
      </c>
      <c r="Q349" s="16">
        <v>3985231.1086717099</v>
      </c>
      <c r="R349" s="16">
        <v>4477588.2065915698</v>
      </c>
      <c r="S349" s="17">
        <f t="shared" si="36"/>
        <v>5197426.1634579999</v>
      </c>
      <c r="T349" s="17">
        <f t="shared" si="37"/>
        <v>4406106.2509541903</v>
      </c>
      <c r="U349" s="18">
        <f t="shared" si="38"/>
        <v>0.84774773366336365</v>
      </c>
      <c r="X349" s="20">
        <f t="shared" si="39"/>
        <v>6.8206081214754136E-3</v>
      </c>
      <c r="AA349" s="20">
        <f t="shared" si="40"/>
        <v>-0.23829307247770212</v>
      </c>
      <c r="AE349" s="20">
        <f t="shared" si="41"/>
        <v>2.1661769021723951</v>
      </c>
    </row>
    <row r="350" spans="1:31" x14ac:dyDescent="0.2">
      <c r="A350" s="15" t="s">
        <v>16610</v>
      </c>
      <c r="B350" s="15" t="s">
        <v>16611</v>
      </c>
      <c r="C350" t="s">
        <v>16612</v>
      </c>
      <c r="D350" s="15">
        <v>317</v>
      </c>
      <c r="E350" s="15">
        <v>14</v>
      </c>
      <c r="F350" s="16">
        <v>40883423.007907599</v>
      </c>
      <c r="G350" s="16">
        <v>46708027.935561404</v>
      </c>
      <c r="H350" s="16">
        <v>44574488.536784999</v>
      </c>
      <c r="I350" s="16">
        <v>69338122.723890394</v>
      </c>
      <c r="J350" s="16">
        <v>3620647.3651871099</v>
      </c>
      <c r="K350" s="16">
        <v>63637584.993535697</v>
      </c>
      <c r="L350" s="15">
        <f t="shared" si="35"/>
        <v>6</v>
      </c>
      <c r="M350" s="16">
        <v>72699146.675924197</v>
      </c>
      <c r="N350" s="16">
        <v>80356774.386868805</v>
      </c>
      <c r="O350" s="16">
        <v>80150504.165343598</v>
      </c>
      <c r="P350" s="16">
        <v>96137154.662378803</v>
      </c>
      <c r="Q350" s="16">
        <v>31652838.190281201</v>
      </c>
      <c r="R350" s="16">
        <v>87397521.813942701</v>
      </c>
      <c r="S350" s="17">
        <f t="shared" si="36"/>
        <v>80150504.165343598</v>
      </c>
      <c r="T350" s="17">
        <f t="shared" si="37"/>
        <v>87397521.813942701</v>
      </c>
      <c r="U350" s="18">
        <f t="shared" si="38"/>
        <v>1.0904176177563292</v>
      </c>
      <c r="X350" s="20">
        <f t="shared" si="39"/>
        <v>0.78259434633106373</v>
      </c>
      <c r="AA350" s="20">
        <f t="shared" si="40"/>
        <v>0.12488077690759095</v>
      </c>
      <c r="AE350" s="20">
        <f t="shared" si="41"/>
        <v>0.10646329388242606</v>
      </c>
    </row>
    <row r="351" spans="1:31" x14ac:dyDescent="0.2">
      <c r="A351" s="15" t="s">
        <v>7574</v>
      </c>
      <c r="B351" s="15" t="s">
        <v>7575</v>
      </c>
      <c r="C351" t="s">
        <v>7576</v>
      </c>
      <c r="D351" s="15">
        <v>92</v>
      </c>
      <c r="E351" s="15">
        <v>22</v>
      </c>
      <c r="F351" s="16">
        <v>1334929.423592</v>
      </c>
      <c r="G351" s="16">
        <v>1303153.6810264699</v>
      </c>
      <c r="H351" s="16">
        <v>1324599.4341201501</v>
      </c>
      <c r="I351" s="16">
        <v>1746064.4916788901</v>
      </c>
      <c r="J351" s="16">
        <v>237239.74985127899</v>
      </c>
      <c r="K351" s="16">
        <v>1615500.6373934001</v>
      </c>
      <c r="L351" s="15">
        <f t="shared" si="35"/>
        <v>6</v>
      </c>
      <c r="M351" s="16">
        <v>2373779.4643308301</v>
      </c>
      <c r="N351" s="16">
        <v>2241953.49206628</v>
      </c>
      <c r="O351" s="16">
        <v>2381795.4158743601</v>
      </c>
      <c r="P351" s="16">
        <v>2420914.57761929</v>
      </c>
      <c r="Q351" s="16">
        <v>2074024.5201861199</v>
      </c>
      <c r="R351" s="16">
        <v>2218669.2378626601</v>
      </c>
      <c r="S351" s="17">
        <f t="shared" si="36"/>
        <v>2373779.4643308301</v>
      </c>
      <c r="T351" s="17">
        <f t="shared" si="37"/>
        <v>2218669.2378626601</v>
      </c>
      <c r="U351" s="18">
        <f t="shared" si="38"/>
        <v>0.93465685047878033</v>
      </c>
      <c r="X351" s="20">
        <f t="shared" si="39"/>
        <v>0.43941080948742084</v>
      </c>
      <c r="AA351" s="20">
        <f t="shared" si="40"/>
        <v>-9.7491303127203235E-2</v>
      </c>
      <c r="AE351" s="20">
        <f t="shared" si="41"/>
        <v>0.35712926365812037</v>
      </c>
    </row>
    <row r="352" spans="1:31" x14ac:dyDescent="0.2">
      <c r="A352" s="15" t="s">
        <v>13402</v>
      </c>
      <c r="B352" s="15" t="s">
        <v>13403</v>
      </c>
      <c r="C352" t="s">
        <v>13404</v>
      </c>
      <c r="D352" s="15">
        <v>108</v>
      </c>
      <c r="E352" s="15">
        <v>14</v>
      </c>
      <c r="F352" s="16">
        <v>3040020.1915371101</v>
      </c>
      <c r="G352" s="16">
        <v>2880093.5984040601</v>
      </c>
      <c r="H352" s="16">
        <v>2685783.3409680701</v>
      </c>
      <c r="I352" s="16">
        <v>3763972.2933720201</v>
      </c>
      <c r="J352" s="16">
        <v>1120128.22115842</v>
      </c>
      <c r="K352" s="16">
        <v>3954901.6584858601</v>
      </c>
      <c r="L352" s="15">
        <f t="shared" si="35"/>
        <v>6</v>
      </c>
      <c r="M352" s="16">
        <v>5405782.0393263204</v>
      </c>
      <c r="N352" s="16">
        <v>4954930.48474041</v>
      </c>
      <c r="O352" s="16">
        <v>4829374.2883852404</v>
      </c>
      <c r="P352" s="16">
        <v>5218739.3067123899</v>
      </c>
      <c r="Q352" s="16">
        <v>9792513.2609158792</v>
      </c>
      <c r="R352" s="16">
        <v>5431516.6737491097</v>
      </c>
      <c r="S352" s="17">
        <f t="shared" si="36"/>
        <v>4954930.48474041</v>
      </c>
      <c r="T352" s="17">
        <f t="shared" si="37"/>
        <v>5431516.6737491097</v>
      </c>
      <c r="U352" s="18">
        <f t="shared" si="38"/>
        <v>1.0961842331545177</v>
      </c>
      <c r="X352" s="20">
        <f t="shared" si="39"/>
        <v>0.30811928175240505</v>
      </c>
      <c r="AA352" s="20">
        <f t="shared" si="40"/>
        <v>0.13249028910281277</v>
      </c>
      <c r="AE352" s="20">
        <f t="shared" si="41"/>
        <v>0.5112811231804657</v>
      </c>
    </row>
    <row r="353" spans="1:31" x14ac:dyDescent="0.2">
      <c r="A353" s="15" t="s">
        <v>3653</v>
      </c>
      <c r="B353" s="15" t="s">
        <v>3654</v>
      </c>
      <c r="C353" t="s">
        <v>3655</v>
      </c>
      <c r="D353" s="15">
        <v>71</v>
      </c>
      <c r="E353" s="15">
        <v>33</v>
      </c>
      <c r="F353" s="16">
        <v>1981490.64506314</v>
      </c>
      <c r="G353" s="16">
        <v>1978821.8589292699</v>
      </c>
      <c r="H353" s="16">
        <v>1844569.6654091</v>
      </c>
      <c r="I353" s="16">
        <v>2498518.2788734902</v>
      </c>
      <c r="J353" s="16">
        <v>551192.10545818298</v>
      </c>
      <c r="K353" s="16">
        <v>2396654.3868134101</v>
      </c>
      <c r="L353" s="15">
        <f t="shared" si="35"/>
        <v>6</v>
      </c>
      <c r="M353" s="16">
        <v>3523498.4853042802</v>
      </c>
      <c r="N353" s="16">
        <v>3404377.1209770902</v>
      </c>
      <c r="O353" s="16">
        <v>3316766.9109345302</v>
      </c>
      <c r="P353" s="16">
        <v>3464190.0987042501</v>
      </c>
      <c r="Q353" s="16">
        <v>4818694.7708802</v>
      </c>
      <c r="R353" s="16">
        <v>3291477.1054445901</v>
      </c>
      <c r="S353" s="17">
        <f t="shared" si="36"/>
        <v>3404377.1209770902</v>
      </c>
      <c r="T353" s="17">
        <f t="shared" si="37"/>
        <v>3464190.0987042501</v>
      </c>
      <c r="U353" s="18">
        <f t="shared" si="38"/>
        <v>1.0175694335855461</v>
      </c>
      <c r="X353" s="20">
        <f t="shared" si="39"/>
        <v>0.41385407332690805</v>
      </c>
      <c r="AA353" s="20">
        <f t="shared" si="40"/>
        <v>2.5127239771004378E-2</v>
      </c>
      <c r="AE353" s="20">
        <f t="shared" si="41"/>
        <v>0.38315276593403896</v>
      </c>
    </row>
    <row r="354" spans="1:31" x14ac:dyDescent="0.2">
      <c r="A354" s="15" t="s">
        <v>3275</v>
      </c>
      <c r="B354" s="15" t="s">
        <v>3276</v>
      </c>
      <c r="C354" t="s">
        <v>3277</v>
      </c>
      <c r="D354" s="15">
        <v>89</v>
      </c>
      <c r="E354" s="15">
        <v>28</v>
      </c>
      <c r="F354" s="16">
        <v>2278878.1620153198</v>
      </c>
      <c r="G354" s="16">
        <v>2345750.70205143</v>
      </c>
      <c r="H354" s="16">
        <v>2311883.7763283402</v>
      </c>
      <c r="I354" s="16">
        <v>2741328.9468221902</v>
      </c>
      <c r="J354" s="16">
        <v>454077.26233109098</v>
      </c>
      <c r="K354" s="16">
        <v>2823615.75899853</v>
      </c>
      <c r="L354" s="15">
        <f t="shared" si="35"/>
        <v>6</v>
      </c>
      <c r="M354" s="16">
        <v>4052314.7419644399</v>
      </c>
      <c r="N354" s="16">
        <v>4035643.7268693298</v>
      </c>
      <c r="O354" s="16">
        <v>4157056.1172334701</v>
      </c>
      <c r="P354" s="16">
        <v>3800846.5558052501</v>
      </c>
      <c r="Q354" s="16">
        <v>3969686.2634699401</v>
      </c>
      <c r="R354" s="16">
        <v>3877850.1716608698</v>
      </c>
      <c r="S354" s="17">
        <f t="shared" si="36"/>
        <v>4052314.7419644399</v>
      </c>
      <c r="T354" s="17">
        <f t="shared" si="37"/>
        <v>3877850.1716608698</v>
      </c>
      <c r="U354" s="18">
        <f t="shared" si="38"/>
        <v>0.95694693492169491</v>
      </c>
      <c r="X354" s="20">
        <f t="shared" si="39"/>
        <v>3.2421270006060807E-2</v>
      </c>
      <c r="AA354" s="20">
        <f t="shared" si="40"/>
        <v>-6.3489168972201443E-2</v>
      </c>
      <c r="AE354" s="20">
        <f t="shared" si="41"/>
        <v>1.4891699769698832</v>
      </c>
    </row>
    <row r="355" spans="1:31" x14ac:dyDescent="0.2">
      <c r="A355" s="15" t="s">
        <v>7674</v>
      </c>
      <c r="B355" s="15" t="s">
        <v>7675</v>
      </c>
      <c r="C355" t="s">
        <v>7676</v>
      </c>
      <c r="D355" s="15">
        <v>49</v>
      </c>
      <c r="E355" s="15">
        <v>35</v>
      </c>
      <c r="F355" s="16">
        <v>571197.66465427401</v>
      </c>
      <c r="G355" s="16">
        <v>582644.57932230097</v>
      </c>
      <c r="H355" s="16">
        <v>575906.02577420196</v>
      </c>
      <c r="I355" s="16">
        <v>769968.167927303</v>
      </c>
      <c r="J355" s="16">
        <v>216979.16347196</v>
      </c>
      <c r="K355" s="16">
        <v>825182.87113360001</v>
      </c>
      <c r="L355" s="15">
        <f t="shared" si="35"/>
        <v>6</v>
      </c>
      <c r="M355" s="16">
        <v>1015707.09467293</v>
      </c>
      <c r="N355" s="16">
        <v>1002385.26603878</v>
      </c>
      <c r="O355" s="16">
        <v>1035551.04798497</v>
      </c>
      <c r="P355" s="16">
        <v>1067559.17145174</v>
      </c>
      <c r="Q355" s="16">
        <v>1896900.1008154301</v>
      </c>
      <c r="R355" s="16">
        <v>1133275.8461484101</v>
      </c>
      <c r="S355" s="17">
        <f t="shared" si="36"/>
        <v>1015707.09467293</v>
      </c>
      <c r="T355" s="17">
        <f t="shared" si="37"/>
        <v>1133275.8461484101</v>
      </c>
      <c r="U355" s="18">
        <f t="shared" si="38"/>
        <v>1.1157506451339092</v>
      </c>
      <c r="X355" s="20">
        <f t="shared" si="39"/>
        <v>0.26138095619370028</v>
      </c>
      <c r="AA355" s="20">
        <f t="shared" si="40"/>
        <v>0.1580146407651859</v>
      </c>
      <c r="AE355" s="20">
        <f t="shared" si="41"/>
        <v>0.58272605761727747</v>
      </c>
    </row>
    <row r="356" spans="1:31" x14ac:dyDescent="0.2">
      <c r="A356" s="15" t="s">
        <v>5977</v>
      </c>
      <c r="B356" s="15" t="s">
        <v>5978</v>
      </c>
      <c r="C356" t="s">
        <v>5979</v>
      </c>
      <c r="D356" s="15">
        <v>57</v>
      </c>
      <c r="E356" s="15">
        <v>30</v>
      </c>
      <c r="F356" s="16">
        <v>1283639.28694575</v>
      </c>
      <c r="G356" s="16">
        <v>1284413.5931551801</v>
      </c>
      <c r="H356" s="16">
        <v>1255883.5586715101</v>
      </c>
      <c r="I356" s="16">
        <v>1736773.4449520099</v>
      </c>
      <c r="J356" s="16">
        <v>248961.55356109201</v>
      </c>
      <c r="K356" s="16">
        <v>1721355.2093667199</v>
      </c>
      <c r="L356" s="15">
        <f t="shared" si="35"/>
        <v>6</v>
      </c>
      <c r="M356" s="16">
        <v>2282575.03738369</v>
      </c>
      <c r="N356" s="16">
        <v>2209712.93129715</v>
      </c>
      <c r="O356" s="16">
        <v>2258235.6793038398</v>
      </c>
      <c r="P356" s="16">
        <v>2408032.5617661299</v>
      </c>
      <c r="Q356" s="16">
        <v>2176500.2154699098</v>
      </c>
      <c r="R356" s="16">
        <v>2364046.0189596098</v>
      </c>
      <c r="S356" s="17">
        <f t="shared" si="36"/>
        <v>2258235.6793038398</v>
      </c>
      <c r="T356" s="17">
        <f t="shared" si="37"/>
        <v>2364046.0189596098</v>
      </c>
      <c r="U356" s="18">
        <f t="shared" si="38"/>
        <v>1.0468553130328668</v>
      </c>
      <c r="X356" s="20">
        <f t="shared" si="39"/>
        <v>0.42360423977645861</v>
      </c>
      <c r="AA356" s="20">
        <f t="shared" si="40"/>
        <v>6.6062059657136643E-2</v>
      </c>
      <c r="AE356" s="20">
        <f t="shared" si="41"/>
        <v>0.37303970176968532</v>
      </c>
    </row>
    <row r="357" spans="1:31" x14ac:dyDescent="0.2">
      <c r="A357" s="15" t="s">
        <v>2303</v>
      </c>
      <c r="B357" s="15" t="s">
        <v>2304</v>
      </c>
      <c r="C357" t="s">
        <v>2305</v>
      </c>
      <c r="D357" s="15">
        <v>92</v>
      </c>
      <c r="E357" s="15">
        <v>23</v>
      </c>
      <c r="F357" s="16">
        <v>2545382.09244631</v>
      </c>
      <c r="G357" s="16">
        <v>2247680.9498809199</v>
      </c>
      <c r="H357" s="16">
        <v>2289308.6726862998</v>
      </c>
      <c r="I357" s="16">
        <v>2472831.03454863</v>
      </c>
      <c r="J357" s="16">
        <v>754631.22360624396</v>
      </c>
      <c r="K357" s="16">
        <v>2637955.8962975699</v>
      </c>
      <c r="L357" s="15">
        <f t="shared" si="35"/>
        <v>6</v>
      </c>
      <c r="M357" s="16">
        <v>4526213.6208417201</v>
      </c>
      <c r="N357" s="16">
        <v>3866923.9307731702</v>
      </c>
      <c r="O357" s="16">
        <v>4116463.25800185</v>
      </c>
      <c r="P357" s="16">
        <v>3428574.7909414</v>
      </c>
      <c r="Q357" s="16">
        <v>6597223.5362689001</v>
      </c>
      <c r="R357" s="16">
        <v>3622871.7355365502</v>
      </c>
      <c r="S357" s="17">
        <f t="shared" si="36"/>
        <v>4116463.25800185</v>
      </c>
      <c r="T357" s="17">
        <f t="shared" si="37"/>
        <v>3622871.7355365502</v>
      </c>
      <c r="U357" s="18">
        <f t="shared" si="38"/>
        <v>0.88009330060074642</v>
      </c>
      <c r="X357" s="20">
        <f t="shared" si="39"/>
        <v>0.73431154668678544</v>
      </c>
      <c r="AA357" s="20">
        <f t="shared" si="40"/>
        <v>-0.18427161979775816</v>
      </c>
      <c r="AE357" s="20">
        <f t="shared" si="41"/>
        <v>0.13411964267203219</v>
      </c>
    </row>
    <row r="358" spans="1:31" x14ac:dyDescent="0.2">
      <c r="A358" s="15" t="s">
        <v>10912</v>
      </c>
      <c r="B358" s="15" t="s">
        <v>10913</v>
      </c>
      <c r="C358" t="s">
        <v>10914</v>
      </c>
      <c r="D358" s="15">
        <v>62</v>
      </c>
      <c r="E358" s="15">
        <v>24</v>
      </c>
      <c r="F358" s="16">
        <v>2517080.52671406</v>
      </c>
      <c r="G358" s="16">
        <v>2623117.21560321</v>
      </c>
      <c r="H358" s="16">
        <v>2516194.9234319599</v>
      </c>
      <c r="I358" s="16">
        <v>2984313.4394256398</v>
      </c>
      <c r="J358" s="16">
        <v>317841.85411876999</v>
      </c>
      <c r="K358" s="16">
        <v>2990967.9940252602</v>
      </c>
      <c r="L358" s="15">
        <f t="shared" si="35"/>
        <v>6</v>
      </c>
      <c r="M358" s="16">
        <v>4475887.6078283396</v>
      </c>
      <c r="N358" s="16">
        <v>4512826.7580754803</v>
      </c>
      <c r="O358" s="16">
        <v>4524433.1076265397</v>
      </c>
      <c r="P358" s="16">
        <v>4137744.0204077899</v>
      </c>
      <c r="Q358" s="16">
        <v>2778673.4701794102</v>
      </c>
      <c r="R358" s="16">
        <v>4107685.5843787999</v>
      </c>
      <c r="S358" s="17">
        <f t="shared" si="36"/>
        <v>4512826.7580754803</v>
      </c>
      <c r="T358" s="17">
        <f t="shared" si="37"/>
        <v>4107685.5843787999</v>
      </c>
      <c r="U358" s="18">
        <f t="shared" si="38"/>
        <v>0.91022452324993408</v>
      </c>
      <c r="X358" s="20">
        <f t="shared" si="39"/>
        <v>0.13789733882669897</v>
      </c>
      <c r="AA358" s="20">
        <f t="shared" si="40"/>
        <v>-0.13570563899824034</v>
      </c>
      <c r="AE358" s="20">
        <f t="shared" si="41"/>
        <v>0.86044411485411221</v>
      </c>
    </row>
    <row r="359" spans="1:31" x14ac:dyDescent="0.2">
      <c r="A359" s="15" t="s">
        <v>11305</v>
      </c>
      <c r="B359" s="15" t="s">
        <v>11306</v>
      </c>
      <c r="C359" t="s">
        <v>11307</v>
      </c>
      <c r="D359" s="15">
        <v>66</v>
      </c>
      <c r="E359" s="15">
        <v>31</v>
      </c>
      <c r="F359" s="16">
        <v>1648805.60548065</v>
      </c>
      <c r="G359" s="16">
        <v>1687180.9408170299</v>
      </c>
      <c r="H359" s="16">
        <v>1637312.57227207</v>
      </c>
      <c r="I359" s="16">
        <v>2063816.9771292999</v>
      </c>
      <c r="J359" s="16">
        <v>246333.90961503601</v>
      </c>
      <c r="K359" s="16">
        <v>1945085.1476805401</v>
      </c>
      <c r="L359" s="15">
        <f t="shared" si="35"/>
        <v>6</v>
      </c>
      <c r="M359" s="16">
        <v>2931915.9633414201</v>
      </c>
      <c r="N359" s="16">
        <v>2902636.3176390301</v>
      </c>
      <c r="O359" s="16">
        <v>2944092.7412002399</v>
      </c>
      <c r="P359" s="16">
        <v>2861477.6998680001</v>
      </c>
      <c r="Q359" s="16">
        <v>2153528.5255323802</v>
      </c>
      <c r="R359" s="16">
        <v>2671308.4986121701</v>
      </c>
      <c r="S359" s="17">
        <f t="shared" si="36"/>
        <v>2931915.9633414201</v>
      </c>
      <c r="T359" s="17">
        <f t="shared" si="37"/>
        <v>2671308.4986121701</v>
      </c>
      <c r="U359" s="18">
        <f t="shared" si="38"/>
        <v>0.91111359671024028</v>
      </c>
      <c r="X359" s="20">
        <f t="shared" si="39"/>
        <v>0.16085727472082148</v>
      </c>
      <c r="AA359" s="20">
        <f t="shared" si="40"/>
        <v>-0.1342971559055163</v>
      </c>
      <c r="AE359" s="20">
        <f t="shared" si="41"/>
        <v>0.79355929348337739</v>
      </c>
    </row>
    <row r="360" spans="1:31" x14ac:dyDescent="0.2">
      <c r="A360" s="15" t="s">
        <v>1091</v>
      </c>
      <c r="B360" s="15" t="s">
        <v>1092</v>
      </c>
      <c r="C360" t="s">
        <v>1093</v>
      </c>
      <c r="D360" s="15">
        <v>131</v>
      </c>
      <c r="E360" s="15">
        <v>15</v>
      </c>
      <c r="F360" s="16">
        <v>644175.86032556999</v>
      </c>
      <c r="G360" s="16">
        <v>677525.96180452104</v>
      </c>
      <c r="H360" s="16">
        <v>648000.45438065799</v>
      </c>
      <c r="I360" s="16">
        <v>668526.85744898499</v>
      </c>
      <c r="J360" s="16">
        <v>62484.590179469</v>
      </c>
      <c r="K360" s="16">
        <v>645341.424046556</v>
      </c>
      <c r="L360" s="15">
        <f t="shared" si="35"/>
        <v>6</v>
      </c>
      <c r="M360" s="16">
        <v>1145477.35755493</v>
      </c>
      <c r="N360" s="16">
        <v>1165619.7715965</v>
      </c>
      <c r="O360" s="16">
        <v>1165185.8456013501</v>
      </c>
      <c r="P360" s="16">
        <v>926911.017571909</v>
      </c>
      <c r="Q360" s="16">
        <v>546259.94272561802</v>
      </c>
      <c r="R360" s="16">
        <v>886288.20831712696</v>
      </c>
      <c r="S360" s="17">
        <f t="shared" si="36"/>
        <v>1165185.8456013501</v>
      </c>
      <c r="T360" s="17">
        <f t="shared" si="37"/>
        <v>886288.20831712696</v>
      </c>
      <c r="U360" s="18">
        <f t="shared" si="38"/>
        <v>0.76064106997430558</v>
      </c>
      <c r="X360" s="20">
        <f t="shared" si="39"/>
        <v>3.6930343544345372E-2</v>
      </c>
      <c r="AA360" s="20">
        <f t="shared" si="40"/>
        <v>-0.39471225709079744</v>
      </c>
      <c r="AE360" s="20">
        <f t="shared" si="41"/>
        <v>1.4326166523078754</v>
      </c>
    </row>
    <row r="361" spans="1:31" x14ac:dyDescent="0.2">
      <c r="A361" s="15" t="s">
        <v>3950</v>
      </c>
      <c r="B361" s="15" t="s">
        <v>3951</v>
      </c>
      <c r="C361" t="s">
        <v>3952</v>
      </c>
      <c r="D361" s="15">
        <v>173</v>
      </c>
      <c r="E361" s="15">
        <v>14</v>
      </c>
      <c r="F361" s="16">
        <v>10748721.9074855</v>
      </c>
      <c r="G361" s="16">
        <v>10945530.6386346</v>
      </c>
      <c r="H361" s="16">
        <v>10650021.8197279</v>
      </c>
      <c r="I361" s="16">
        <v>11946819.3271314</v>
      </c>
      <c r="J361" s="16">
        <v>1863876.9261240601</v>
      </c>
      <c r="K361" s="16">
        <v>12546188.340481101</v>
      </c>
      <c r="L361" s="15">
        <f t="shared" si="35"/>
        <v>6</v>
      </c>
      <c r="M361" s="16">
        <v>19113441.415604301</v>
      </c>
      <c r="N361" s="16">
        <v>18830757.258404199</v>
      </c>
      <c r="O361" s="16">
        <v>19150070.954121299</v>
      </c>
      <c r="P361" s="16">
        <v>16564238.7226068</v>
      </c>
      <c r="Q361" s="16">
        <v>16294598.395984599</v>
      </c>
      <c r="R361" s="16">
        <v>17230474.243804298</v>
      </c>
      <c r="S361" s="17">
        <f t="shared" si="36"/>
        <v>19113441.415604301</v>
      </c>
      <c r="T361" s="17">
        <f t="shared" si="37"/>
        <v>16564238.7226068</v>
      </c>
      <c r="U361" s="18">
        <f t="shared" si="38"/>
        <v>0.86662774967796641</v>
      </c>
      <c r="X361" s="20">
        <f t="shared" si="39"/>
        <v>1.394049267933344E-3</v>
      </c>
      <c r="AA361" s="20">
        <f t="shared" si="40"/>
        <v>-0.20651566201422256</v>
      </c>
      <c r="AE361" s="20">
        <f t="shared" si="41"/>
        <v>2.8557218773043771</v>
      </c>
    </row>
    <row r="362" spans="1:31" x14ac:dyDescent="0.2">
      <c r="A362" s="15" t="s">
        <v>16232</v>
      </c>
      <c r="B362" s="15" t="s">
        <v>16233</v>
      </c>
      <c r="C362" t="s">
        <v>16234</v>
      </c>
      <c r="D362" s="15">
        <v>80</v>
      </c>
      <c r="E362" s="15">
        <v>21</v>
      </c>
      <c r="F362" s="16">
        <v>2224458.9687046101</v>
      </c>
      <c r="G362" s="16">
        <v>2059664.27986349</v>
      </c>
      <c r="H362" s="16">
        <v>2080314.1155392299</v>
      </c>
      <c r="I362" s="16">
        <v>2800857.4160725502</v>
      </c>
      <c r="J362" s="16">
        <v>640410.37337303301</v>
      </c>
      <c r="K362" s="16">
        <v>3223833.4790852698</v>
      </c>
      <c r="L362" s="15">
        <f t="shared" si="35"/>
        <v>6</v>
      </c>
      <c r="M362" s="16">
        <v>3955546.2077906802</v>
      </c>
      <c r="N362" s="16">
        <v>3543458.9119887198</v>
      </c>
      <c r="O362" s="16">
        <v>3740664.9107179199</v>
      </c>
      <c r="P362" s="16">
        <v>3883382.6475008102</v>
      </c>
      <c r="Q362" s="16">
        <v>5598668.9338100301</v>
      </c>
      <c r="R362" s="16">
        <v>4427494.4883828396</v>
      </c>
      <c r="S362" s="17">
        <f t="shared" si="36"/>
        <v>3740664.9107179199</v>
      </c>
      <c r="T362" s="17">
        <f t="shared" si="37"/>
        <v>4427494.4883828396</v>
      </c>
      <c r="U362" s="18">
        <f t="shared" si="38"/>
        <v>1.1836116289638734</v>
      </c>
      <c r="X362" s="20">
        <f t="shared" si="39"/>
        <v>0.16208311186013136</v>
      </c>
      <c r="AA362" s="20">
        <f t="shared" si="40"/>
        <v>0.24319577616803864</v>
      </c>
      <c r="AE362" s="20">
        <f t="shared" si="41"/>
        <v>0.79026223381307703</v>
      </c>
    </row>
    <row r="363" spans="1:31" x14ac:dyDescent="0.2">
      <c r="A363" s="15" t="s">
        <v>3191</v>
      </c>
      <c r="B363" s="15" t="s">
        <v>3192</v>
      </c>
      <c r="C363" t="s">
        <v>3193</v>
      </c>
      <c r="D363" s="15">
        <v>78</v>
      </c>
      <c r="E363" s="15">
        <v>22</v>
      </c>
      <c r="F363" s="16">
        <v>2023146.94010237</v>
      </c>
      <c r="G363" s="16">
        <v>2095806.87666176</v>
      </c>
      <c r="H363" s="16">
        <v>2043542.75850758</v>
      </c>
      <c r="I363" s="16">
        <v>2471934.7959397598</v>
      </c>
      <c r="J363" s="16">
        <v>322871.22531610302</v>
      </c>
      <c r="K363" s="16">
        <v>2407881.0049866298</v>
      </c>
      <c r="L363" s="15">
        <f t="shared" si="35"/>
        <v>6</v>
      </c>
      <c r="M363" s="16">
        <v>3597571.9576367498</v>
      </c>
      <c r="N363" s="16">
        <v>3605638.8546033101</v>
      </c>
      <c r="O363" s="16">
        <v>3674545.4127342701</v>
      </c>
      <c r="P363" s="16">
        <v>3427332.1580812898</v>
      </c>
      <c r="Q363" s="16">
        <v>2822641.8152435301</v>
      </c>
      <c r="R363" s="16">
        <v>3306895.3304886399</v>
      </c>
      <c r="S363" s="17">
        <f t="shared" si="36"/>
        <v>3605638.8546033101</v>
      </c>
      <c r="T363" s="17">
        <f t="shared" si="37"/>
        <v>3306895.3304886399</v>
      </c>
      <c r="U363" s="18">
        <f t="shared" si="38"/>
        <v>0.91714546681976616</v>
      </c>
      <c r="X363" s="20">
        <f t="shared" si="39"/>
        <v>7.7482871677716947E-2</v>
      </c>
      <c r="AA363" s="20">
        <f t="shared" si="40"/>
        <v>-0.12477751961064104</v>
      </c>
      <c r="AE363" s="20">
        <f t="shared" si="41"/>
        <v>1.1107942917903697</v>
      </c>
    </row>
    <row r="364" spans="1:31" x14ac:dyDescent="0.2">
      <c r="A364" s="15" t="s">
        <v>5288</v>
      </c>
      <c r="B364" s="15" t="s">
        <v>5289</v>
      </c>
      <c r="C364" t="s">
        <v>5290</v>
      </c>
      <c r="D364" s="15">
        <v>51</v>
      </c>
      <c r="E364" s="15">
        <v>29</v>
      </c>
      <c r="F364" s="16">
        <v>1166120.7592160199</v>
      </c>
      <c r="G364" s="16">
        <v>1275330.61732081</v>
      </c>
      <c r="H364" s="16">
        <v>1215747.09860369</v>
      </c>
      <c r="I364" s="16">
        <v>1699062.2920206501</v>
      </c>
      <c r="J364" s="16">
        <v>255759.03758497801</v>
      </c>
      <c r="K364" s="16">
        <v>1696374.4065926401</v>
      </c>
      <c r="L364" s="15">
        <f t="shared" si="35"/>
        <v>6</v>
      </c>
      <c r="M364" s="16">
        <v>2073602.89033744</v>
      </c>
      <c r="N364" s="16">
        <v>2194086.5246140999</v>
      </c>
      <c r="O364" s="16">
        <v>2186065.3052749</v>
      </c>
      <c r="P364" s="16">
        <v>2355746.1311643701</v>
      </c>
      <c r="Q364" s="16">
        <v>2235925.9590476602</v>
      </c>
      <c r="R364" s="16">
        <v>2329738.3019775799</v>
      </c>
      <c r="S364" s="17">
        <f t="shared" si="36"/>
        <v>2186065.3052749</v>
      </c>
      <c r="T364" s="17">
        <f t="shared" si="37"/>
        <v>2329738.3019775799</v>
      </c>
      <c r="U364" s="18">
        <f t="shared" si="38"/>
        <v>1.0657221887909762</v>
      </c>
      <c r="X364" s="20">
        <f t="shared" si="39"/>
        <v>4.2951562374559923E-2</v>
      </c>
      <c r="AA364" s="20">
        <f t="shared" si="40"/>
        <v>9.1831407057079512E-2</v>
      </c>
      <c r="AE364" s="20">
        <f t="shared" si="41"/>
        <v>1.3670210339675695</v>
      </c>
    </row>
    <row r="365" spans="1:31" x14ac:dyDescent="0.2">
      <c r="A365" s="15" t="s">
        <v>14416</v>
      </c>
      <c r="B365" s="15" t="s">
        <v>14417</v>
      </c>
      <c r="C365" t="s">
        <v>14418</v>
      </c>
      <c r="D365" s="15">
        <v>81</v>
      </c>
      <c r="E365" s="15">
        <v>21</v>
      </c>
      <c r="F365" s="16">
        <v>1894604.32627013</v>
      </c>
      <c r="G365" s="16">
        <v>1906454.6840826999</v>
      </c>
      <c r="H365" s="16">
        <v>1909550.07776857</v>
      </c>
      <c r="I365" s="16">
        <v>2644558.1759486799</v>
      </c>
      <c r="J365" s="16">
        <v>489771.90680392802</v>
      </c>
      <c r="K365" s="16">
        <v>2640540.7749859099</v>
      </c>
      <c r="L365" s="15">
        <f t="shared" si="35"/>
        <v>6</v>
      </c>
      <c r="M365" s="16">
        <v>3368996.71492066</v>
      </c>
      <c r="N365" s="16">
        <v>3279876.1947083999</v>
      </c>
      <c r="O365" s="16">
        <v>3433609.8177731601</v>
      </c>
      <c r="P365" s="16">
        <v>3666674.0948156398</v>
      </c>
      <c r="Q365" s="16">
        <v>4281740.0736868102</v>
      </c>
      <c r="R365" s="16">
        <v>3626421.7129842099</v>
      </c>
      <c r="S365" s="17">
        <f t="shared" si="36"/>
        <v>3368996.71492066</v>
      </c>
      <c r="T365" s="17">
        <f t="shared" si="37"/>
        <v>3666674.0948156398</v>
      </c>
      <c r="U365" s="18">
        <f t="shared" si="38"/>
        <v>1.0883578718188183</v>
      </c>
      <c r="X365" s="20">
        <f t="shared" si="39"/>
        <v>8.3326437695200428E-2</v>
      </c>
      <c r="AA365" s="20">
        <f t="shared" si="40"/>
        <v>0.12215301890864731</v>
      </c>
      <c r="AE365" s="20">
        <f t="shared" si="41"/>
        <v>1.0792171843856357</v>
      </c>
    </row>
    <row r="366" spans="1:31" x14ac:dyDescent="0.2">
      <c r="A366" s="15" t="s">
        <v>3320</v>
      </c>
      <c r="B366" s="15" t="s">
        <v>3321</v>
      </c>
      <c r="C366" t="s">
        <v>3322</v>
      </c>
      <c r="D366" s="15">
        <v>81</v>
      </c>
      <c r="E366" s="15">
        <v>27</v>
      </c>
      <c r="F366" s="16">
        <v>2145833.9318268099</v>
      </c>
      <c r="G366" s="16">
        <v>2100913.1424423698</v>
      </c>
      <c r="H366" s="16">
        <v>2053314.73453518</v>
      </c>
      <c r="I366" s="16">
        <v>2916594.36139818</v>
      </c>
      <c r="J366" s="16">
        <v>544073.55463042704</v>
      </c>
      <c r="K366" s="16">
        <v>3034708.6346641998</v>
      </c>
      <c r="L366" s="15">
        <f t="shared" si="35"/>
        <v>6</v>
      </c>
      <c r="M366" s="16">
        <v>3815734.6981899999</v>
      </c>
      <c r="N366" s="16">
        <v>3614423.7052045399</v>
      </c>
      <c r="O366" s="16">
        <v>3692116.6475597001</v>
      </c>
      <c r="P366" s="16">
        <v>4043851.6676562601</v>
      </c>
      <c r="Q366" s="16">
        <v>4756462.1603070898</v>
      </c>
      <c r="R366" s="16">
        <v>4167757.3736333</v>
      </c>
      <c r="S366" s="17">
        <f t="shared" si="36"/>
        <v>3692116.6475597001</v>
      </c>
      <c r="T366" s="17">
        <f t="shared" si="37"/>
        <v>4167757.3736333</v>
      </c>
      <c r="U366" s="18">
        <f t="shared" si="38"/>
        <v>1.1288260289359964</v>
      </c>
      <c r="X366" s="20">
        <f t="shared" si="39"/>
        <v>5.3842527300605382E-2</v>
      </c>
      <c r="AA366" s="20">
        <f t="shared" si="40"/>
        <v>0.17482315968843812</v>
      </c>
      <c r="AE366" s="20">
        <f t="shared" si="41"/>
        <v>1.2688745630681284</v>
      </c>
    </row>
    <row r="367" spans="1:31" x14ac:dyDescent="0.2">
      <c r="A367" s="15" t="s">
        <v>16406</v>
      </c>
      <c r="B367" s="15" t="s">
        <v>16407</v>
      </c>
      <c r="C367" t="s">
        <v>16408</v>
      </c>
      <c r="D367" s="15">
        <v>65</v>
      </c>
      <c r="E367" s="15">
        <v>19</v>
      </c>
      <c r="F367" s="16">
        <v>1259335.4123056501</v>
      </c>
      <c r="G367" s="16">
        <v>1296968.4133866201</v>
      </c>
      <c r="H367" s="16">
        <v>1280286.68936683</v>
      </c>
      <c r="I367" s="16">
        <v>1866126.42514406</v>
      </c>
      <c r="J367" s="16">
        <v>391506.798615154</v>
      </c>
      <c r="K367" s="16">
        <v>1918823.41153503</v>
      </c>
      <c r="L367" s="15">
        <f t="shared" si="35"/>
        <v>6</v>
      </c>
      <c r="M367" s="16">
        <v>2239357.74251795</v>
      </c>
      <c r="N367" s="16">
        <v>2231312.32012593</v>
      </c>
      <c r="O367" s="16">
        <v>2302115.5597612001</v>
      </c>
      <c r="P367" s="16">
        <v>2587380.1843183301</v>
      </c>
      <c r="Q367" s="16">
        <v>3422675.5872758301</v>
      </c>
      <c r="R367" s="16">
        <v>2635241.59478665</v>
      </c>
      <c r="S367" s="17">
        <f t="shared" si="36"/>
        <v>2239357.74251795</v>
      </c>
      <c r="T367" s="17">
        <f t="shared" si="37"/>
        <v>2635241.59478665</v>
      </c>
      <c r="U367" s="18">
        <f t="shared" si="38"/>
        <v>1.1767845506558345</v>
      </c>
      <c r="X367" s="20">
        <f t="shared" si="39"/>
        <v>8.3211633721217787E-2</v>
      </c>
      <c r="AA367" s="20">
        <f t="shared" si="40"/>
        <v>0.2348502114958976</v>
      </c>
      <c r="AE367" s="20">
        <f t="shared" si="41"/>
        <v>1.0798159512606811</v>
      </c>
    </row>
    <row r="368" spans="1:31" x14ac:dyDescent="0.2">
      <c r="A368" s="15" t="s">
        <v>5959</v>
      </c>
      <c r="B368" s="15" t="s">
        <v>5960</v>
      </c>
      <c r="C368" t="s">
        <v>5961</v>
      </c>
      <c r="D368" s="15">
        <v>84</v>
      </c>
      <c r="E368" s="15">
        <v>23</v>
      </c>
      <c r="F368" s="16">
        <v>3254266.8344637798</v>
      </c>
      <c r="G368" s="16">
        <v>3261910.5343721402</v>
      </c>
      <c r="H368" s="16">
        <v>3079893.4131366098</v>
      </c>
      <c r="I368" s="16">
        <v>3662135.45597472</v>
      </c>
      <c r="J368" s="16">
        <v>684785.71797851694</v>
      </c>
      <c r="K368" s="16">
        <v>3673890.4936926402</v>
      </c>
      <c r="L368" s="15">
        <f t="shared" si="35"/>
        <v>6</v>
      </c>
      <c r="M368" s="16">
        <v>5786756.6978312498</v>
      </c>
      <c r="N368" s="16">
        <v>5611810.6558108097</v>
      </c>
      <c r="O368" s="16">
        <v>5538033.4792782497</v>
      </c>
      <c r="P368" s="16">
        <v>5077542.7556292703</v>
      </c>
      <c r="Q368" s="16">
        <v>5986612.1552186599</v>
      </c>
      <c r="R368" s="16">
        <v>5045586.2615961097</v>
      </c>
      <c r="S368" s="17">
        <f t="shared" si="36"/>
        <v>5611810.6558108097</v>
      </c>
      <c r="T368" s="17">
        <f t="shared" si="37"/>
        <v>5077542.7556292703</v>
      </c>
      <c r="U368" s="18">
        <f t="shared" si="38"/>
        <v>0.90479580781501856</v>
      </c>
      <c r="X368" s="20">
        <f t="shared" si="39"/>
        <v>0.43389735828397968</v>
      </c>
      <c r="AA368" s="20">
        <f t="shared" si="40"/>
        <v>-0.14433584997441051</v>
      </c>
      <c r="AE368" s="20">
        <f t="shared" si="41"/>
        <v>0.36261299399658414</v>
      </c>
    </row>
    <row r="369" spans="1:31" x14ac:dyDescent="0.2">
      <c r="A369" s="15" t="s">
        <v>5261</v>
      </c>
      <c r="B369" s="15" t="s">
        <v>5262</v>
      </c>
      <c r="C369" t="s">
        <v>5263</v>
      </c>
      <c r="D369" s="15">
        <v>202</v>
      </c>
      <c r="E369" s="15">
        <v>22</v>
      </c>
      <c r="F369" s="16">
        <v>10341363.909513</v>
      </c>
      <c r="G369" s="16">
        <v>10437782.6530705</v>
      </c>
      <c r="H369" s="16">
        <v>10113409.1206793</v>
      </c>
      <c r="I369" s="16">
        <v>12490613.9752861</v>
      </c>
      <c r="J369" s="16">
        <v>2044822.2009721301</v>
      </c>
      <c r="K369" s="16">
        <v>12309616.214436701</v>
      </c>
      <c r="L369" s="15">
        <f t="shared" si="35"/>
        <v>6</v>
      </c>
      <c r="M369" s="16">
        <v>18389074.993583199</v>
      </c>
      <c r="N369" s="16">
        <v>17957224.546262</v>
      </c>
      <c r="O369" s="16">
        <v>18185174.2209871</v>
      </c>
      <c r="P369" s="16">
        <v>17318208.806313802</v>
      </c>
      <c r="Q369" s="16">
        <v>17876478.9075008</v>
      </c>
      <c r="R369" s="16">
        <v>16905574.775217701</v>
      </c>
      <c r="S369" s="17">
        <f t="shared" si="36"/>
        <v>18185174.2209871</v>
      </c>
      <c r="T369" s="17">
        <f t="shared" si="37"/>
        <v>17318208.806313802</v>
      </c>
      <c r="U369" s="18">
        <f t="shared" si="38"/>
        <v>0.95232570201759448</v>
      </c>
      <c r="X369" s="20">
        <f t="shared" si="39"/>
        <v>5.7976731471244006E-2</v>
      </c>
      <c r="AA369" s="20">
        <f t="shared" si="40"/>
        <v>-7.0473025215667853E-2</v>
      </c>
      <c r="AE369" s="20">
        <f t="shared" si="41"/>
        <v>1.2367462723203677</v>
      </c>
    </row>
    <row r="370" spans="1:31" x14ac:dyDescent="0.2">
      <c r="A370" s="15" t="s">
        <v>6274</v>
      </c>
      <c r="B370" s="15" t="s">
        <v>6275</v>
      </c>
      <c r="C370" t="s">
        <v>6276</v>
      </c>
      <c r="D370" s="15">
        <v>67</v>
      </c>
      <c r="E370" s="15">
        <v>31</v>
      </c>
      <c r="F370" s="16">
        <v>1998580.4864926401</v>
      </c>
      <c r="G370" s="16">
        <v>2269966.80774228</v>
      </c>
      <c r="H370" s="16">
        <v>2010604.0632716501</v>
      </c>
      <c r="I370" s="16">
        <v>2351328.19776886</v>
      </c>
      <c r="J370" s="16">
        <v>387124.95158832299</v>
      </c>
      <c r="K370" s="16">
        <v>2455415.6034437101</v>
      </c>
      <c r="L370" s="15">
        <f t="shared" si="35"/>
        <v>6</v>
      </c>
      <c r="M370" s="16">
        <v>3553887.7432808401</v>
      </c>
      <c r="N370" s="16">
        <v>3905264.6557263602</v>
      </c>
      <c r="O370" s="16">
        <v>3615317.519911</v>
      </c>
      <c r="P370" s="16">
        <v>3260111.3749656202</v>
      </c>
      <c r="Q370" s="16">
        <v>3384368.10219777</v>
      </c>
      <c r="R370" s="16">
        <v>3372177.60205804</v>
      </c>
      <c r="S370" s="17">
        <f t="shared" si="36"/>
        <v>3615317.519911</v>
      </c>
      <c r="T370" s="17">
        <f t="shared" si="37"/>
        <v>3372177.60205804</v>
      </c>
      <c r="U370" s="18">
        <f t="shared" si="38"/>
        <v>0.93274728526225115</v>
      </c>
      <c r="X370" s="20">
        <f t="shared" si="39"/>
        <v>3.7764910993760233E-2</v>
      </c>
      <c r="AA370" s="20">
        <f t="shared" si="40"/>
        <v>-0.10044183876719084</v>
      </c>
      <c r="AE370" s="20">
        <f t="shared" si="41"/>
        <v>1.4229115345326639</v>
      </c>
    </row>
    <row r="371" spans="1:31" x14ac:dyDescent="0.2">
      <c r="A371" s="15" t="s">
        <v>12559</v>
      </c>
      <c r="B371" s="15" t="s">
        <v>12560</v>
      </c>
      <c r="C371" t="s">
        <v>12561</v>
      </c>
      <c r="D371" s="15">
        <v>50</v>
      </c>
      <c r="E371" s="15">
        <v>23</v>
      </c>
      <c r="F371" s="16">
        <v>2058076.78188739</v>
      </c>
      <c r="G371" s="16">
        <v>2082427.99417789</v>
      </c>
      <c r="H371" s="16">
        <v>2103181.1407569</v>
      </c>
      <c r="I371" s="16">
        <v>2486453.4948973702</v>
      </c>
      <c r="J371" s="16">
        <v>396516.64216302999</v>
      </c>
      <c r="K371" s="16">
        <v>2611366.90122503</v>
      </c>
      <c r="L371" s="15">
        <f t="shared" si="35"/>
        <v>6</v>
      </c>
      <c r="M371" s="16">
        <v>3659684.4106670301</v>
      </c>
      <c r="N371" s="16">
        <v>3582621.7440803</v>
      </c>
      <c r="O371" s="16">
        <v>3781782.68144558</v>
      </c>
      <c r="P371" s="16">
        <v>3447462.3022552598</v>
      </c>
      <c r="Q371" s="16">
        <v>3466473.2154857102</v>
      </c>
      <c r="R371" s="16">
        <v>3586355.3863209202</v>
      </c>
      <c r="S371" s="17">
        <f t="shared" si="36"/>
        <v>3659684.4106670301</v>
      </c>
      <c r="T371" s="17">
        <f t="shared" si="37"/>
        <v>3466473.2154857102</v>
      </c>
      <c r="U371" s="18">
        <f t="shared" si="38"/>
        <v>0.94720550367180312</v>
      </c>
      <c r="X371" s="20">
        <f t="shared" si="39"/>
        <v>7.361548488152575E-2</v>
      </c>
      <c r="AA371" s="20">
        <f t="shared" si="40"/>
        <v>-7.8250631216794764E-2</v>
      </c>
      <c r="AE371" s="20">
        <f t="shared" si="41"/>
        <v>1.1330308230095876</v>
      </c>
    </row>
    <row r="372" spans="1:31" x14ac:dyDescent="0.2">
      <c r="A372" s="15" t="s">
        <v>7620</v>
      </c>
      <c r="B372" s="15" t="s">
        <v>7621</v>
      </c>
      <c r="C372" t="s">
        <v>7622</v>
      </c>
      <c r="D372" s="15">
        <v>100</v>
      </c>
      <c r="E372" s="15">
        <v>28</v>
      </c>
      <c r="F372" s="16">
        <v>3199916.9841508199</v>
      </c>
      <c r="G372" s="16">
        <v>3487773.1821061699</v>
      </c>
      <c r="H372" s="16">
        <v>3147922.8593616998</v>
      </c>
      <c r="I372" s="16">
        <v>3893975.0108916801</v>
      </c>
      <c r="J372" s="16">
        <v>488539.35731532698</v>
      </c>
      <c r="K372" s="16">
        <v>4011620.4729734901</v>
      </c>
      <c r="L372" s="15">
        <f t="shared" si="35"/>
        <v>6</v>
      </c>
      <c r="M372" s="16">
        <v>5690111.4697897499</v>
      </c>
      <c r="N372" s="16">
        <v>6000386.1240670104</v>
      </c>
      <c r="O372" s="16">
        <v>5660358.9302709298</v>
      </c>
      <c r="P372" s="16">
        <v>5398987.7886403603</v>
      </c>
      <c r="Q372" s="16">
        <v>4270964.7383422796</v>
      </c>
      <c r="R372" s="16">
        <v>5509412.2102775201</v>
      </c>
      <c r="S372" s="17">
        <f t="shared" si="36"/>
        <v>5690111.4697897499</v>
      </c>
      <c r="T372" s="17">
        <f t="shared" si="37"/>
        <v>5398987.7886403603</v>
      </c>
      <c r="U372" s="18">
        <f t="shared" si="38"/>
        <v>0.94883691071870224</v>
      </c>
      <c r="X372" s="20">
        <f t="shared" si="39"/>
        <v>0.152524614584895</v>
      </c>
      <c r="AA372" s="20">
        <f t="shared" si="40"/>
        <v>-7.5767961610679405E-2</v>
      </c>
      <c r="AE372" s="20">
        <f t="shared" si="41"/>
        <v>0.81666006375478373</v>
      </c>
    </row>
    <row r="373" spans="1:31" x14ac:dyDescent="0.2">
      <c r="A373" s="15" t="s">
        <v>10765</v>
      </c>
      <c r="B373" s="15" t="s">
        <v>10766</v>
      </c>
      <c r="C373" t="s">
        <v>10767</v>
      </c>
      <c r="D373" s="15">
        <v>56</v>
      </c>
      <c r="E373" s="15">
        <v>30</v>
      </c>
      <c r="F373" s="16">
        <v>1626130.5130815499</v>
      </c>
      <c r="G373" s="16">
        <v>1618269.8483492299</v>
      </c>
      <c r="H373" s="16">
        <v>1604269.47663062</v>
      </c>
      <c r="I373" s="16">
        <v>2147060.3620007802</v>
      </c>
      <c r="J373" s="16">
        <v>426016.81501941202</v>
      </c>
      <c r="K373" s="16">
        <v>2129019.1744012199</v>
      </c>
      <c r="L373" s="15">
        <f t="shared" si="35"/>
        <v>6</v>
      </c>
      <c r="M373" s="16">
        <v>2891594.9787728302</v>
      </c>
      <c r="N373" s="16">
        <v>2784081.25644426</v>
      </c>
      <c r="O373" s="16">
        <v>2884677.1233931901</v>
      </c>
      <c r="P373" s="16">
        <v>2976894.4699163702</v>
      </c>
      <c r="Q373" s="16">
        <v>3724373.0062763402</v>
      </c>
      <c r="R373" s="16">
        <v>2923916.7349913302</v>
      </c>
      <c r="S373" s="17">
        <f t="shared" si="36"/>
        <v>2884677.1233931901</v>
      </c>
      <c r="T373" s="17">
        <f t="shared" si="37"/>
        <v>2976894.4699163702</v>
      </c>
      <c r="U373" s="18">
        <f t="shared" si="38"/>
        <v>1.0319679959241701</v>
      </c>
      <c r="X373" s="20">
        <f t="shared" si="39"/>
        <v>0.2450997967727202</v>
      </c>
      <c r="AA373" s="20">
        <f t="shared" si="40"/>
        <v>4.5398229639615865E-2</v>
      </c>
      <c r="AE373" s="20">
        <f t="shared" si="41"/>
        <v>0.61065704884797423</v>
      </c>
    </row>
    <row r="374" spans="1:31" x14ac:dyDescent="0.2">
      <c r="A374" s="15" t="s">
        <v>11893</v>
      </c>
      <c r="B374" s="15" t="s">
        <v>11894</v>
      </c>
      <c r="C374" t="s">
        <v>11895</v>
      </c>
      <c r="D374" s="15">
        <v>70</v>
      </c>
      <c r="E374" s="15">
        <v>26</v>
      </c>
      <c r="F374" s="16">
        <v>1978297.33323421</v>
      </c>
      <c r="G374" s="16">
        <v>2181211.28399229</v>
      </c>
      <c r="H374" s="16">
        <v>2131777.4155516699</v>
      </c>
      <c r="I374" s="16">
        <v>2944661.6901137601</v>
      </c>
      <c r="J374" s="16">
        <v>340334.956334255</v>
      </c>
      <c r="K374" s="16">
        <v>2969958.9433723101</v>
      </c>
      <c r="L374" s="15">
        <f t="shared" si="35"/>
        <v>6</v>
      </c>
      <c r="M374" s="16">
        <v>3517820.1191609101</v>
      </c>
      <c r="N374" s="16">
        <v>3752569.11466421</v>
      </c>
      <c r="O374" s="16">
        <v>3833202.3593216301</v>
      </c>
      <c r="P374" s="16">
        <v>4082766.95719236</v>
      </c>
      <c r="Q374" s="16">
        <v>2975315.24525805</v>
      </c>
      <c r="R374" s="16">
        <v>4078832.5258769998</v>
      </c>
      <c r="S374" s="17">
        <f t="shared" si="36"/>
        <v>3752569.11466421</v>
      </c>
      <c r="T374" s="17">
        <f t="shared" si="37"/>
        <v>4078832.5258769998</v>
      </c>
      <c r="U374" s="18">
        <f t="shared" si="38"/>
        <v>1.0869440112209592</v>
      </c>
      <c r="X374" s="20">
        <f t="shared" si="39"/>
        <v>0.97810641061457715</v>
      </c>
      <c r="AA374" s="20">
        <f t="shared" si="40"/>
        <v>0.12027762866862962</v>
      </c>
      <c r="AE374" s="20">
        <f t="shared" si="41"/>
        <v>9.613894671710586E-3</v>
      </c>
    </row>
    <row r="375" spans="1:31" x14ac:dyDescent="0.2">
      <c r="A375" s="15" t="s">
        <v>11233</v>
      </c>
      <c r="B375" s="15" t="s">
        <v>11234</v>
      </c>
      <c r="C375" t="s">
        <v>11235</v>
      </c>
      <c r="D375" s="15">
        <v>67</v>
      </c>
      <c r="E375" s="15">
        <v>20</v>
      </c>
      <c r="F375" s="16">
        <v>2302016.6765781101</v>
      </c>
      <c r="G375" s="16">
        <v>2639630.2440308202</v>
      </c>
      <c r="H375" s="16">
        <v>2378600.5924597001</v>
      </c>
      <c r="I375" s="16">
        <v>3843458.7630366702</v>
      </c>
      <c r="J375" s="16">
        <v>437393.01218890701</v>
      </c>
      <c r="K375" s="16">
        <v>3761141.0591663802</v>
      </c>
      <c r="L375" s="15">
        <f t="shared" si="35"/>
        <v>6</v>
      </c>
      <c r="M375" s="16">
        <v>4093459.7865889501</v>
      </c>
      <c r="N375" s="16">
        <v>4541235.8722781101</v>
      </c>
      <c r="O375" s="16">
        <v>4277021.2951809904</v>
      </c>
      <c r="P375" s="16">
        <v>5328947.1220890302</v>
      </c>
      <c r="Q375" s="16">
        <v>3823827.3004694302</v>
      </c>
      <c r="R375" s="16">
        <v>5165412.98349394</v>
      </c>
      <c r="S375" s="17">
        <f t="shared" si="36"/>
        <v>4277021.2951809904</v>
      </c>
      <c r="T375" s="17">
        <f t="shared" si="37"/>
        <v>5165412.98349394</v>
      </c>
      <c r="U375" s="18">
        <f t="shared" si="38"/>
        <v>1.2077127110201484</v>
      </c>
      <c r="X375" s="20">
        <f t="shared" si="39"/>
        <v>0.39650533858907627</v>
      </c>
      <c r="AA375" s="20">
        <f t="shared" si="40"/>
        <v>0.27227730923299343</v>
      </c>
      <c r="AE375" s="20">
        <f t="shared" si="41"/>
        <v>0.40175096092098395</v>
      </c>
    </row>
    <row r="376" spans="1:31" x14ac:dyDescent="0.2">
      <c r="A376" s="15" t="s">
        <v>12280</v>
      </c>
      <c r="B376" s="15" t="s">
        <v>12281</v>
      </c>
      <c r="C376" t="s">
        <v>12282</v>
      </c>
      <c r="D376" s="15">
        <v>76</v>
      </c>
      <c r="E376" s="15">
        <v>24</v>
      </c>
      <c r="F376" s="16">
        <v>2069683.4360998</v>
      </c>
      <c r="G376" s="16">
        <v>2137487.20234812</v>
      </c>
      <c r="H376" s="16">
        <v>2159371.2030621702</v>
      </c>
      <c r="I376" s="16">
        <v>2726971.4648051802</v>
      </c>
      <c r="J376" s="16">
        <v>360315.016965013</v>
      </c>
      <c r="K376" s="16">
        <v>2733240.9796649702</v>
      </c>
      <c r="L376" s="15">
        <f t="shared" si="35"/>
        <v>6</v>
      </c>
      <c r="M376" s="16">
        <v>3680323.4324250999</v>
      </c>
      <c r="N376" s="16">
        <v>3677345.9395646201</v>
      </c>
      <c r="O376" s="16">
        <v>3882819.4397054701</v>
      </c>
      <c r="P376" s="16">
        <v>3780939.93856487</v>
      </c>
      <c r="Q376" s="16">
        <v>3149987.2202916401</v>
      </c>
      <c r="R376" s="16">
        <v>3753732.7692007199</v>
      </c>
      <c r="S376" s="17">
        <f t="shared" si="36"/>
        <v>3680323.4324250999</v>
      </c>
      <c r="T376" s="17">
        <f t="shared" si="37"/>
        <v>3753732.7692007199</v>
      </c>
      <c r="U376" s="18">
        <f t="shared" si="38"/>
        <v>1.0199464362639585</v>
      </c>
      <c r="X376" s="20">
        <f t="shared" si="39"/>
        <v>0.44107371479844626</v>
      </c>
      <c r="AA376" s="20">
        <f t="shared" si="40"/>
        <v>2.8493389289468488E-2</v>
      </c>
      <c r="AE376" s="20">
        <f t="shared" si="41"/>
        <v>0.35548882265262882</v>
      </c>
    </row>
    <row r="377" spans="1:31" x14ac:dyDescent="0.2">
      <c r="A377" s="15" t="s">
        <v>8852</v>
      </c>
      <c r="B377" s="15" t="s">
        <v>8853</v>
      </c>
      <c r="C377" t="s">
        <v>8854</v>
      </c>
      <c r="D377" s="15">
        <v>78</v>
      </c>
      <c r="E377" s="15">
        <v>24</v>
      </c>
      <c r="F377" s="16">
        <v>1581798.6811843801</v>
      </c>
      <c r="G377" s="16">
        <v>1589290.46956329</v>
      </c>
      <c r="H377" s="16">
        <v>1493716.2390539499</v>
      </c>
      <c r="I377" s="16">
        <v>1966759.68618359</v>
      </c>
      <c r="J377" s="16">
        <v>321282.76567551598</v>
      </c>
      <c r="K377" s="16">
        <v>2025140.7374008701</v>
      </c>
      <c r="L377" s="15">
        <f t="shared" si="35"/>
        <v>6</v>
      </c>
      <c r="M377" s="16">
        <v>2812763.8508391101</v>
      </c>
      <c r="N377" s="16">
        <v>2734224.9575188202</v>
      </c>
      <c r="O377" s="16">
        <v>2685888.5782017298</v>
      </c>
      <c r="P377" s="16">
        <v>2726907.9794284101</v>
      </c>
      <c r="Q377" s="16">
        <v>2808755.0013939501</v>
      </c>
      <c r="R377" s="16">
        <v>2781253.9050825802</v>
      </c>
      <c r="S377" s="17">
        <f t="shared" si="36"/>
        <v>2734224.9575188202</v>
      </c>
      <c r="T377" s="17">
        <f t="shared" si="37"/>
        <v>2781253.9050825802</v>
      </c>
      <c r="U377" s="18">
        <f t="shared" si="38"/>
        <v>1.017200101781836</v>
      </c>
      <c r="X377" s="20">
        <f t="shared" si="39"/>
        <v>0.55982907707843821</v>
      </c>
      <c r="AA377" s="20">
        <f t="shared" si="40"/>
        <v>2.4603511497855692E-2</v>
      </c>
      <c r="AE377" s="20">
        <f t="shared" si="41"/>
        <v>0.2519445483729551</v>
      </c>
    </row>
    <row r="378" spans="1:31" x14ac:dyDescent="0.2">
      <c r="A378" s="15" t="s">
        <v>7979</v>
      </c>
      <c r="B378" s="15" t="s">
        <v>7980</v>
      </c>
      <c r="C378" t="s">
        <v>7981</v>
      </c>
      <c r="D378" s="15">
        <v>54</v>
      </c>
      <c r="E378" s="15">
        <v>28</v>
      </c>
      <c r="F378" s="16">
        <v>1232507.2090926799</v>
      </c>
      <c r="G378" s="16">
        <v>1242715.1675297101</v>
      </c>
      <c r="H378" s="16">
        <v>1134037.18599981</v>
      </c>
      <c r="I378" s="16">
        <v>1507340.7395444501</v>
      </c>
      <c r="J378" s="16">
        <v>364756.81399447302</v>
      </c>
      <c r="K378" s="16">
        <v>1548976.7931712801</v>
      </c>
      <c r="L378" s="15">
        <f t="shared" si="35"/>
        <v>6</v>
      </c>
      <c r="M378" s="16">
        <v>2191651.6715254402</v>
      </c>
      <c r="N378" s="16">
        <v>2137974.7070908798</v>
      </c>
      <c r="O378" s="16">
        <v>2039140.66507174</v>
      </c>
      <c r="P378" s="16">
        <v>2089924.62030646</v>
      </c>
      <c r="Q378" s="16">
        <v>3188818.8071507802</v>
      </c>
      <c r="R378" s="16">
        <v>2127307.8336368199</v>
      </c>
      <c r="S378" s="17">
        <f t="shared" si="36"/>
        <v>2137974.7070908798</v>
      </c>
      <c r="T378" s="17">
        <f t="shared" si="37"/>
        <v>2127307.8336368199</v>
      </c>
      <c r="U378" s="18">
        <f t="shared" si="38"/>
        <v>0.995010757882831</v>
      </c>
      <c r="X378" s="20">
        <f t="shared" si="39"/>
        <v>0.39476171559829532</v>
      </c>
      <c r="AA378" s="20">
        <f t="shared" si="40"/>
        <v>-7.2159709795092085E-3</v>
      </c>
      <c r="AE378" s="20">
        <f t="shared" si="41"/>
        <v>0.40366497229068554</v>
      </c>
    </row>
    <row r="379" spans="1:31" x14ac:dyDescent="0.2">
      <c r="A379" s="15" t="s">
        <v>11989</v>
      </c>
      <c r="B379" s="15" t="s">
        <v>11990</v>
      </c>
      <c r="C379" t="s">
        <v>11991</v>
      </c>
      <c r="D379" s="15">
        <v>115</v>
      </c>
      <c r="E379" s="15">
        <v>11</v>
      </c>
      <c r="F379" s="16">
        <v>523467.948516206</v>
      </c>
      <c r="G379" s="16">
        <v>528721.077565782</v>
      </c>
      <c r="H379" s="16">
        <v>514455.50665184797</v>
      </c>
      <c r="I379" s="16">
        <v>689433.19002223096</v>
      </c>
      <c r="J379" s="16">
        <v>98559.157655035204</v>
      </c>
      <c r="K379" s="16">
        <v>701708.83786939399</v>
      </c>
      <c r="L379" s="15">
        <f t="shared" si="35"/>
        <v>6</v>
      </c>
      <c r="M379" s="16">
        <v>930833.82871253497</v>
      </c>
      <c r="N379" s="16">
        <v>909614.94675283704</v>
      </c>
      <c r="O379" s="16">
        <v>925055.33057894104</v>
      </c>
      <c r="P379" s="16">
        <v>955897.60170572996</v>
      </c>
      <c r="Q379" s="16">
        <v>861635.15934229305</v>
      </c>
      <c r="R379" s="16">
        <v>963701.14407949895</v>
      </c>
      <c r="S379" s="17">
        <f t="shared" si="36"/>
        <v>925055.33057894104</v>
      </c>
      <c r="T379" s="17">
        <f t="shared" si="37"/>
        <v>955897.60170572996</v>
      </c>
      <c r="U379" s="18">
        <f t="shared" si="38"/>
        <v>1.0333410014593252</v>
      </c>
      <c r="X379" s="20">
        <f t="shared" si="39"/>
        <v>0.88287911198354685</v>
      </c>
      <c r="AA379" s="20">
        <f t="shared" si="40"/>
        <v>4.7316420642512576E-2</v>
      </c>
      <c r="AE379" s="20">
        <f t="shared" si="41"/>
        <v>5.4098758022265249E-2</v>
      </c>
    </row>
    <row r="380" spans="1:31" x14ac:dyDescent="0.2">
      <c r="A380" s="15" t="s">
        <v>11062</v>
      </c>
      <c r="B380" s="15" t="s">
        <v>11063</v>
      </c>
      <c r="C380" t="s">
        <v>11064</v>
      </c>
      <c r="D380" s="15">
        <v>70</v>
      </c>
      <c r="E380" s="15">
        <v>12</v>
      </c>
      <c r="F380" s="16">
        <v>1553755.3208095301</v>
      </c>
      <c r="G380" s="16">
        <v>1509444.69429134</v>
      </c>
      <c r="H380" s="16">
        <v>1598240.1302658599</v>
      </c>
      <c r="I380" s="16">
        <v>2328325.3328273701</v>
      </c>
      <c r="J380" s="16">
        <v>465679.23813569098</v>
      </c>
      <c r="K380" s="16">
        <v>2251134.9677508799</v>
      </c>
      <c r="L380" s="15">
        <f t="shared" si="35"/>
        <v>6</v>
      </c>
      <c r="M380" s="16">
        <v>2762896.9801325598</v>
      </c>
      <c r="N380" s="16">
        <v>2596857.8017458301</v>
      </c>
      <c r="O380" s="16">
        <v>2873835.6046952601</v>
      </c>
      <c r="P380" s="16">
        <v>3228217.9533140999</v>
      </c>
      <c r="Q380" s="16">
        <v>4071114.38551286</v>
      </c>
      <c r="R380" s="16">
        <v>3091626.0802499298</v>
      </c>
      <c r="S380" s="17">
        <f t="shared" si="36"/>
        <v>2762896.9801325598</v>
      </c>
      <c r="T380" s="17">
        <f t="shared" si="37"/>
        <v>3228217.9533140999</v>
      </c>
      <c r="U380" s="18">
        <f t="shared" si="38"/>
        <v>1.1684177790658032</v>
      </c>
      <c r="X380" s="20">
        <f t="shared" si="39"/>
        <v>8.5648438630269788E-2</v>
      </c>
      <c r="AA380" s="20">
        <f t="shared" si="40"/>
        <v>0.22455621601416695</v>
      </c>
      <c r="AE380" s="20">
        <f t="shared" si="41"/>
        <v>1.0672805498080893</v>
      </c>
    </row>
    <row r="381" spans="1:31" x14ac:dyDescent="0.2">
      <c r="A381" s="15" t="s">
        <v>10030</v>
      </c>
      <c r="B381" s="15" t="s">
        <v>10031</v>
      </c>
      <c r="C381" t="s">
        <v>10032</v>
      </c>
      <c r="D381" s="15">
        <v>55</v>
      </c>
      <c r="E381" s="15">
        <v>17</v>
      </c>
      <c r="F381" s="16">
        <v>959861.20948071894</v>
      </c>
      <c r="G381" s="16">
        <v>899405.43370061996</v>
      </c>
      <c r="H381" s="16">
        <v>941998.57881689596</v>
      </c>
      <c r="I381" s="16">
        <v>1248980.5651116399</v>
      </c>
      <c r="J381" s="16">
        <v>284946.88217236003</v>
      </c>
      <c r="K381" s="16">
        <v>1187083.5225096301</v>
      </c>
      <c r="L381" s="15">
        <f t="shared" si="35"/>
        <v>6</v>
      </c>
      <c r="M381" s="16">
        <v>1706830.92859108</v>
      </c>
      <c r="N381" s="16">
        <v>1547342.55999661</v>
      </c>
      <c r="O381" s="16">
        <v>1693831.2360646301</v>
      </c>
      <c r="P381" s="16">
        <v>1731708.8066630301</v>
      </c>
      <c r="Q381" s="16">
        <v>2491095.27786359</v>
      </c>
      <c r="R381" s="16">
        <v>1630296.9080936401</v>
      </c>
      <c r="S381" s="17">
        <f t="shared" si="36"/>
        <v>1693831.2360646301</v>
      </c>
      <c r="T381" s="17">
        <f t="shared" si="37"/>
        <v>1731708.8066630301</v>
      </c>
      <c r="U381" s="18">
        <f t="shared" si="38"/>
        <v>1.0223620687775266</v>
      </c>
      <c r="X381" s="20">
        <f t="shared" si="39"/>
        <v>0.33635547679761085</v>
      </c>
      <c r="AA381" s="20">
        <f t="shared" si="40"/>
        <v>3.1906216161138153E-2</v>
      </c>
      <c r="AE381" s="20">
        <f t="shared" si="41"/>
        <v>0.47320149640806719</v>
      </c>
    </row>
    <row r="382" spans="1:31" x14ac:dyDescent="0.2">
      <c r="A382" s="15" t="s">
        <v>7668</v>
      </c>
      <c r="B382" s="15" t="s">
        <v>7669</v>
      </c>
      <c r="C382" t="s">
        <v>7670</v>
      </c>
      <c r="D382" s="15">
        <v>77</v>
      </c>
      <c r="E382" s="15">
        <v>23</v>
      </c>
      <c r="F382" s="16">
        <v>2479803.4798454298</v>
      </c>
      <c r="G382" s="16">
        <v>2458148.7421652302</v>
      </c>
      <c r="H382" s="16">
        <v>2358480.7630116902</v>
      </c>
      <c r="I382" s="16">
        <v>3483576.9408083502</v>
      </c>
      <c r="J382" s="16">
        <v>729449.96680583397</v>
      </c>
      <c r="K382" s="16">
        <v>3688194.33429687</v>
      </c>
      <c r="L382" s="15">
        <f t="shared" si="35"/>
        <v>6</v>
      </c>
      <c r="M382" s="16">
        <v>4409601.3407165101</v>
      </c>
      <c r="N382" s="16">
        <v>4229013.9963958301</v>
      </c>
      <c r="O382" s="16">
        <v>4240843.3259677598</v>
      </c>
      <c r="P382" s="16">
        <v>4829971.7670521596</v>
      </c>
      <c r="Q382" s="16">
        <v>6377081.0682132998</v>
      </c>
      <c r="R382" s="16">
        <v>5065230.63090018</v>
      </c>
      <c r="S382" s="17">
        <f t="shared" si="36"/>
        <v>4240843.3259677598</v>
      </c>
      <c r="T382" s="17">
        <f t="shared" si="37"/>
        <v>5065230.63090018</v>
      </c>
      <c r="U382" s="18">
        <f t="shared" si="38"/>
        <v>1.1943923039751285</v>
      </c>
      <c r="X382" s="20">
        <f t="shared" si="39"/>
        <v>8.001883414404054E-2</v>
      </c>
      <c r="AA382" s="20">
        <f t="shared" si="40"/>
        <v>0.25627677466020282</v>
      </c>
      <c r="AE382" s="20">
        <f t="shared" si="41"/>
        <v>1.0968077804813703</v>
      </c>
    </row>
    <row r="383" spans="1:31" x14ac:dyDescent="0.2">
      <c r="A383" s="15" t="s">
        <v>11245</v>
      </c>
      <c r="B383" s="15" t="s">
        <v>11246</v>
      </c>
      <c r="C383" t="s">
        <v>11247</v>
      </c>
      <c r="D383" s="15">
        <v>58</v>
      </c>
      <c r="E383" s="15">
        <v>36</v>
      </c>
      <c r="F383" s="16">
        <v>2251558.6013557198</v>
      </c>
      <c r="G383" s="16">
        <v>2286856.4226378598</v>
      </c>
      <c r="H383" s="16">
        <v>2333902.26311997</v>
      </c>
      <c r="I383" s="16">
        <v>2925259.954105</v>
      </c>
      <c r="J383" s="16">
        <v>363293.45736982801</v>
      </c>
      <c r="K383" s="16">
        <v>2977046.7454510098</v>
      </c>
      <c r="L383" s="15">
        <f t="shared" si="35"/>
        <v>6</v>
      </c>
      <c r="M383" s="16">
        <v>4003734.9362292401</v>
      </c>
      <c r="N383" s="16">
        <v>3934321.65157121</v>
      </c>
      <c r="O383" s="16">
        <v>4196648.1097663697</v>
      </c>
      <c r="P383" s="16">
        <v>4055866.4928861698</v>
      </c>
      <c r="Q383" s="16">
        <v>3176025.6832194198</v>
      </c>
      <c r="R383" s="16">
        <v>4088566.6529160598</v>
      </c>
      <c r="S383" s="17">
        <f t="shared" si="36"/>
        <v>4003734.9362292401</v>
      </c>
      <c r="T383" s="17">
        <f t="shared" si="37"/>
        <v>4055866.4928861698</v>
      </c>
      <c r="U383" s="18">
        <f t="shared" si="38"/>
        <v>1.0130207312640001</v>
      </c>
      <c r="X383" s="20">
        <f t="shared" si="39"/>
        <v>0.42935518363063846</v>
      </c>
      <c r="AA383" s="20">
        <f t="shared" si="40"/>
        <v>1.866369890284425E-2</v>
      </c>
      <c r="AE383" s="20">
        <f t="shared" si="41"/>
        <v>0.36718328947052864</v>
      </c>
    </row>
    <row r="384" spans="1:31" x14ac:dyDescent="0.2">
      <c r="A384" s="15" t="s">
        <v>1865</v>
      </c>
      <c r="B384" s="15" t="s">
        <v>1866</v>
      </c>
      <c r="C384" t="s">
        <v>1867</v>
      </c>
      <c r="D384" s="15">
        <v>81</v>
      </c>
      <c r="E384" s="15">
        <v>20</v>
      </c>
      <c r="F384" s="16">
        <v>4912959.7122198204</v>
      </c>
      <c r="G384" s="16">
        <v>4862392.41903063</v>
      </c>
      <c r="H384" s="16">
        <v>5039630.8507378399</v>
      </c>
      <c r="I384" s="16">
        <v>5919141.5806517797</v>
      </c>
      <c r="J384" s="16">
        <v>768285.48493839696</v>
      </c>
      <c r="K384" s="16">
        <v>6131368.9756094702</v>
      </c>
      <c r="L384" s="15">
        <f t="shared" si="35"/>
        <v>6</v>
      </c>
      <c r="M384" s="16">
        <v>8736254.2677136399</v>
      </c>
      <c r="N384" s="16">
        <v>8365289.39169758</v>
      </c>
      <c r="O384" s="16">
        <v>9061886.4456631094</v>
      </c>
      <c r="P384" s="16">
        <v>8206876.78369423</v>
      </c>
      <c r="Q384" s="16">
        <v>6716593.3839679798</v>
      </c>
      <c r="R384" s="16">
        <v>8420596.9451793693</v>
      </c>
      <c r="S384" s="17">
        <f t="shared" si="36"/>
        <v>8736254.2677136399</v>
      </c>
      <c r="T384" s="17">
        <f t="shared" si="37"/>
        <v>8206876.78369423</v>
      </c>
      <c r="U384" s="18">
        <f t="shared" si="38"/>
        <v>0.93940452420486231</v>
      </c>
      <c r="X384" s="20">
        <f t="shared" si="39"/>
        <v>0.17601408391193293</v>
      </c>
      <c r="AA384" s="20">
        <f t="shared" si="40"/>
        <v>-9.0181553205434861E-2</v>
      </c>
      <c r="AE384" s="20">
        <f t="shared" si="41"/>
        <v>0.75445258036472207</v>
      </c>
    </row>
    <row r="385" spans="1:31" x14ac:dyDescent="0.2">
      <c r="A385" s="15" t="s">
        <v>2123</v>
      </c>
      <c r="B385" s="15" t="s">
        <v>2124</v>
      </c>
      <c r="C385" t="s">
        <v>2125</v>
      </c>
      <c r="D385" s="15">
        <v>92</v>
      </c>
      <c r="E385" s="15">
        <v>23</v>
      </c>
      <c r="F385" s="16">
        <v>2178962.0222790898</v>
      </c>
      <c r="G385" s="16">
        <v>2245907.7241139598</v>
      </c>
      <c r="H385" s="16">
        <v>2191560.89750676</v>
      </c>
      <c r="I385" s="16">
        <v>2755690.3038588902</v>
      </c>
      <c r="J385" s="16">
        <v>388535.04992176202</v>
      </c>
      <c r="K385" s="16">
        <v>2823303.9072400099</v>
      </c>
      <c r="L385" s="15">
        <f t="shared" si="35"/>
        <v>6</v>
      </c>
      <c r="M385" s="16">
        <v>3874643.2662523501</v>
      </c>
      <c r="N385" s="16">
        <v>3863873.2624150701</v>
      </c>
      <c r="O385" s="16">
        <v>3940700.53544778</v>
      </c>
      <c r="P385" s="16">
        <v>3820758.54575192</v>
      </c>
      <c r="Q385" s="16">
        <v>3396695.6253942801</v>
      </c>
      <c r="R385" s="16">
        <v>3877421.8859100901</v>
      </c>
      <c r="S385" s="17">
        <f t="shared" si="36"/>
        <v>3874643.2662523501</v>
      </c>
      <c r="T385" s="17">
        <f t="shared" si="37"/>
        <v>3820758.54575192</v>
      </c>
      <c r="U385" s="18">
        <f t="shared" si="38"/>
        <v>0.986092985393066</v>
      </c>
      <c r="X385" s="20">
        <f t="shared" si="39"/>
        <v>0.27347296876871408</v>
      </c>
      <c r="AA385" s="20">
        <f t="shared" si="40"/>
        <v>-2.0204400373103913E-2</v>
      </c>
      <c r="AE385" s="20">
        <f t="shared" si="41"/>
        <v>0.5630855947227229</v>
      </c>
    </row>
    <row r="386" spans="1:31" x14ac:dyDescent="0.2">
      <c r="A386" s="15" t="s">
        <v>7043</v>
      </c>
      <c r="B386" s="15" t="s">
        <v>7044</v>
      </c>
      <c r="C386" t="s">
        <v>7045</v>
      </c>
      <c r="D386" s="15">
        <v>57</v>
      </c>
      <c r="E386" s="15">
        <v>20</v>
      </c>
      <c r="F386" s="16">
        <v>1498304.6453108201</v>
      </c>
      <c r="G386" s="16">
        <v>1572304.71703841</v>
      </c>
      <c r="H386" s="16">
        <v>1557111.5013192201</v>
      </c>
      <c r="I386" s="16">
        <v>1898128.83760497</v>
      </c>
      <c r="J386" s="16">
        <v>184755.03840933999</v>
      </c>
      <c r="K386" s="16">
        <v>1787335.20853398</v>
      </c>
      <c r="L386" s="15">
        <f t="shared" ref="L386:L449" si="42">COUNTIF(F386:K386,"&gt;0")</f>
        <v>6</v>
      </c>
      <c r="M386" s="16">
        <v>2664294.2581789601</v>
      </c>
      <c r="N386" s="16">
        <v>2705002.5659137601</v>
      </c>
      <c r="O386" s="16">
        <v>2799881.18695735</v>
      </c>
      <c r="P386" s="16">
        <v>2631751.45881296</v>
      </c>
      <c r="Q386" s="16">
        <v>1615186.6629816999</v>
      </c>
      <c r="R386" s="16">
        <v>2454660.5263625798</v>
      </c>
      <c r="S386" s="17">
        <f t="shared" ref="S386:S449" si="43">MEDIAN(M386:O386)</f>
        <v>2705002.5659137601</v>
      </c>
      <c r="T386" s="17">
        <f t="shared" ref="T386:T449" si="44">MEDIAN(P386:R386)</f>
        <v>2454660.5263625798</v>
      </c>
      <c r="U386" s="18">
        <f t="shared" ref="U386:U449" si="45">T386/S386</f>
        <v>0.90745219886081185</v>
      </c>
      <c r="X386" s="20">
        <f t="shared" ref="X386:X449" si="46">_xlfn.T.TEST(P386:R386,M386:O386,2,2)</f>
        <v>0.19663082238763527</v>
      </c>
      <c r="AA386" s="20">
        <f t="shared" ref="AA386:AA449" si="47">LOG(U386,2)</f>
        <v>-0.14010644547898971</v>
      </c>
      <c r="AE386" s="20">
        <f t="shared" si="41"/>
        <v>0.70634840438959101</v>
      </c>
    </row>
    <row r="387" spans="1:31" x14ac:dyDescent="0.2">
      <c r="A387" s="15" t="s">
        <v>1199</v>
      </c>
      <c r="B387" s="15" t="s">
        <v>1200</v>
      </c>
      <c r="C387" t="s">
        <v>1201</v>
      </c>
      <c r="D387" s="15">
        <v>70</v>
      </c>
      <c r="E387" s="15">
        <v>23</v>
      </c>
      <c r="F387" s="16">
        <v>1844320.5946096999</v>
      </c>
      <c r="G387" s="16">
        <v>1979062.2030110699</v>
      </c>
      <c r="H387" s="16">
        <v>1853014.63370426</v>
      </c>
      <c r="I387" s="16">
        <v>2052299.2419207101</v>
      </c>
      <c r="J387" s="16">
        <v>250917.78057155499</v>
      </c>
      <c r="K387" s="16">
        <v>2109013.8448330699</v>
      </c>
      <c r="L387" s="15">
        <f t="shared" si="42"/>
        <v>6</v>
      </c>
      <c r="M387" s="16">
        <v>3279581.8833228499</v>
      </c>
      <c r="N387" s="16">
        <v>3404790.6103922902</v>
      </c>
      <c r="O387" s="16">
        <v>3331952.0199225601</v>
      </c>
      <c r="P387" s="16">
        <v>2845508.38533206</v>
      </c>
      <c r="Q387" s="16">
        <v>2193602.16735315</v>
      </c>
      <c r="R387" s="16">
        <v>2896442.1501606102</v>
      </c>
      <c r="S387" s="17">
        <f t="shared" si="43"/>
        <v>3331952.0199225601</v>
      </c>
      <c r="T387" s="17">
        <f t="shared" si="44"/>
        <v>2845508.38533206</v>
      </c>
      <c r="U387" s="18">
        <f t="shared" si="45"/>
        <v>0.85400641075203543</v>
      </c>
      <c r="X387" s="20">
        <f t="shared" si="46"/>
        <v>3.8909380789055967E-2</v>
      </c>
      <c r="AA387" s="20">
        <f t="shared" si="47"/>
        <v>-0.22768119515230384</v>
      </c>
      <c r="AE387" s="20">
        <f t="shared" ref="AE387:AE450" si="48">-LOG10(X387)</f>
        <v>1.4099456805824291</v>
      </c>
    </row>
    <row r="388" spans="1:31" x14ac:dyDescent="0.2">
      <c r="A388" s="15" t="s">
        <v>6701</v>
      </c>
      <c r="B388" s="15" t="s">
        <v>6702</v>
      </c>
      <c r="C388" t="s">
        <v>6703</v>
      </c>
      <c r="D388" s="15">
        <v>118</v>
      </c>
      <c r="E388" s="15">
        <v>12</v>
      </c>
      <c r="F388" s="16">
        <v>4971300.6237120703</v>
      </c>
      <c r="G388" s="16">
        <v>4836059.5464323498</v>
      </c>
      <c r="H388" s="16">
        <v>4827556.0217481498</v>
      </c>
      <c r="I388" s="16">
        <v>5224392.6888904003</v>
      </c>
      <c r="J388" s="16">
        <v>856103.77788676298</v>
      </c>
      <c r="K388" s="16">
        <v>5390180.2561489502</v>
      </c>
      <c r="L388" s="15">
        <f t="shared" si="42"/>
        <v>6</v>
      </c>
      <c r="M388" s="16">
        <v>8839996.4245521594</v>
      </c>
      <c r="N388" s="16">
        <v>8319986.1580595002</v>
      </c>
      <c r="O388" s="16">
        <v>8680549.3844363503</v>
      </c>
      <c r="P388" s="16">
        <v>7243608.9732179204</v>
      </c>
      <c r="Q388" s="16">
        <v>7484328.5253596604</v>
      </c>
      <c r="R388" s="16">
        <v>7402675.5818234403</v>
      </c>
      <c r="S388" s="17">
        <f t="shared" si="43"/>
        <v>8680549.3844363503</v>
      </c>
      <c r="T388" s="17">
        <f t="shared" si="44"/>
        <v>7402675.5818234403</v>
      </c>
      <c r="U388" s="18">
        <f t="shared" si="45"/>
        <v>0.85278883328467059</v>
      </c>
      <c r="X388" s="20">
        <f t="shared" si="46"/>
        <v>1.8669432696279183E-3</v>
      </c>
      <c r="AA388" s="20">
        <f t="shared" si="47"/>
        <v>-0.22973954782018016</v>
      </c>
      <c r="AE388" s="20">
        <f t="shared" si="48"/>
        <v>2.7288688786561051</v>
      </c>
    </row>
    <row r="389" spans="1:31" x14ac:dyDescent="0.2">
      <c r="A389" s="15" t="s">
        <v>10339</v>
      </c>
      <c r="B389" s="15" t="s">
        <v>10340</v>
      </c>
      <c r="C389" t="s">
        <v>10341</v>
      </c>
      <c r="D389" s="15">
        <v>64</v>
      </c>
      <c r="E389" s="15">
        <v>23</v>
      </c>
      <c r="F389" s="16">
        <v>1177248.93481257</v>
      </c>
      <c r="G389" s="16">
        <v>1015206.86602859</v>
      </c>
      <c r="H389" s="16">
        <v>1013066.24063658</v>
      </c>
      <c r="I389" s="16">
        <v>1296220.53849184</v>
      </c>
      <c r="J389" s="16">
        <v>357960.62816793798</v>
      </c>
      <c r="K389" s="16">
        <v>1311210.3957515601</v>
      </c>
      <c r="L389" s="15">
        <f t="shared" si="42"/>
        <v>6</v>
      </c>
      <c r="M389" s="16">
        <v>2093391.07856651</v>
      </c>
      <c r="N389" s="16">
        <v>1746568.0461184499</v>
      </c>
      <c r="O389" s="16">
        <v>1821619.77860728</v>
      </c>
      <c r="P389" s="16">
        <v>1797206.92586051</v>
      </c>
      <c r="Q389" s="16">
        <v>3129404.4128226298</v>
      </c>
      <c r="R389" s="16">
        <v>1800768.19660906</v>
      </c>
      <c r="S389" s="17">
        <f t="shared" si="43"/>
        <v>1821619.77860728</v>
      </c>
      <c r="T389" s="17">
        <f t="shared" si="44"/>
        <v>1800768.19660906</v>
      </c>
      <c r="U389" s="18">
        <f t="shared" si="45"/>
        <v>0.98855327426552098</v>
      </c>
      <c r="X389" s="20">
        <f t="shared" si="46"/>
        <v>0.47927723023979246</v>
      </c>
      <c r="AA389" s="20">
        <f t="shared" si="47"/>
        <v>-1.6609378353576933E-2</v>
      </c>
      <c r="AE389" s="20">
        <f t="shared" si="48"/>
        <v>0.31941320321373984</v>
      </c>
    </row>
    <row r="390" spans="1:31" x14ac:dyDescent="0.2">
      <c r="A390" s="15" t="s">
        <v>12277</v>
      </c>
      <c r="B390" s="15" t="s">
        <v>12278</v>
      </c>
      <c r="C390" t="s">
        <v>12279</v>
      </c>
      <c r="D390" s="15">
        <v>89</v>
      </c>
      <c r="E390" s="15">
        <v>17</v>
      </c>
      <c r="F390" s="16">
        <v>2213627.1942616901</v>
      </c>
      <c r="G390" s="16">
        <v>2503646.9124619402</v>
      </c>
      <c r="H390" s="16">
        <v>2398049.1267616702</v>
      </c>
      <c r="I390" s="16">
        <v>2916423.0724010901</v>
      </c>
      <c r="J390" s="16">
        <v>456794.12914111902</v>
      </c>
      <c r="K390" s="16">
        <v>3059397.9881317802</v>
      </c>
      <c r="L390" s="15">
        <f t="shared" si="42"/>
        <v>6</v>
      </c>
      <c r="M390" s="16">
        <v>3936285.0818611402</v>
      </c>
      <c r="N390" s="16">
        <v>4307289.3243671199</v>
      </c>
      <c r="O390" s="16">
        <v>4311992.1917801304</v>
      </c>
      <c r="P390" s="16">
        <v>4043614.17583851</v>
      </c>
      <c r="Q390" s="16">
        <v>3993437.9677505698</v>
      </c>
      <c r="R390" s="16">
        <v>4201664.8248427399</v>
      </c>
      <c r="S390" s="17">
        <f t="shared" si="43"/>
        <v>4307289.3243671199</v>
      </c>
      <c r="T390" s="17">
        <f t="shared" si="44"/>
        <v>4043614.17583851</v>
      </c>
      <c r="U390" s="18">
        <f t="shared" si="45"/>
        <v>0.93878397092181587</v>
      </c>
      <c r="X390" s="20">
        <f t="shared" si="46"/>
        <v>0.49078211397362886</v>
      </c>
      <c r="AA390" s="20">
        <f t="shared" si="47"/>
        <v>-9.1134885822430955E-2</v>
      </c>
      <c r="AE390" s="20">
        <f t="shared" si="48"/>
        <v>0.30911127305199965</v>
      </c>
    </row>
    <row r="391" spans="1:31" x14ac:dyDescent="0.2">
      <c r="A391" s="15" t="s">
        <v>11392</v>
      </c>
      <c r="B391" s="15" t="s">
        <v>11393</v>
      </c>
      <c r="C391" t="s">
        <v>11394</v>
      </c>
      <c r="D391" s="15">
        <v>74</v>
      </c>
      <c r="E391" s="15">
        <v>25</v>
      </c>
      <c r="F391" s="16">
        <v>1534657.4627117401</v>
      </c>
      <c r="G391" s="16">
        <v>1602941.71746418</v>
      </c>
      <c r="H391" s="16">
        <v>1555488.51339756</v>
      </c>
      <c r="I391" s="16">
        <v>2048876.7884776399</v>
      </c>
      <c r="J391" s="16">
        <v>536675.89293695299</v>
      </c>
      <c r="K391" s="16">
        <v>2253997.7863560002</v>
      </c>
      <c r="L391" s="15">
        <f t="shared" si="42"/>
        <v>6</v>
      </c>
      <c r="M391" s="16">
        <v>2728937.0549379699</v>
      </c>
      <c r="N391" s="16">
        <v>2757710.64715624</v>
      </c>
      <c r="O391" s="16">
        <v>2796962.85172917</v>
      </c>
      <c r="P391" s="16">
        <v>2840763.1611601999</v>
      </c>
      <c r="Q391" s="16">
        <v>4691789.4747477602</v>
      </c>
      <c r="R391" s="16">
        <v>3095557.7701705298</v>
      </c>
      <c r="S391" s="17">
        <f t="shared" si="43"/>
        <v>2757710.64715624</v>
      </c>
      <c r="T391" s="17">
        <f t="shared" si="44"/>
        <v>3095557.7701705298</v>
      </c>
      <c r="U391" s="18">
        <f t="shared" si="45"/>
        <v>1.1225099969653012</v>
      </c>
      <c r="X391" s="20">
        <f t="shared" si="46"/>
        <v>0.24881511303177276</v>
      </c>
      <c r="AA391" s="20">
        <f t="shared" si="47"/>
        <v>0.16672829352592405</v>
      </c>
      <c r="AE391" s="20">
        <f t="shared" si="48"/>
        <v>0.60412324413006946</v>
      </c>
    </row>
    <row r="392" spans="1:31" x14ac:dyDescent="0.2">
      <c r="A392" s="15" t="s">
        <v>3248</v>
      </c>
      <c r="B392" s="15" t="s">
        <v>3249</v>
      </c>
      <c r="C392" t="s">
        <v>3250</v>
      </c>
      <c r="D392" s="15">
        <v>86</v>
      </c>
      <c r="E392" s="15">
        <v>18</v>
      </c>
      <c r="F392" s="16">
        <v>1850328.73296263</v>
      </c>
      <c r="G392" s="16">
        <v>1733663.9503921501</v>
      </c>
      <c r="H392" s="16">
        <v>1901460.70264458</v>
      </c>
      <c r="I392" s="16">
        <v>2170081.8572581001</v>
      </c>
      <c r="J392" s="16">
        <v>614365.31601871399</v>
      </c>
      <c r="K392" s="16">
        <v>2271552.6097813002</v>
      </c>
      <c r="L392" s="15">
        <f t="shared" si="42"/>
        <v>6</v>
      </c>
      <c r="M392" s="16">
        <v>3290265.59078258</v>
      </c>
      <c r="N392" s="16">
        <v>2982605.9690746302</v>
      </c>
      <c r="O392" s="16">
        <v>3419064.1097717001</v>
      </c>
      <c r="P392" s="16">
        <v>3008813.7224598201</v>
      </c>
      <c r="Q392" s="16">
        <v>5370974.84959195</v>
      </c>
      <c r="R392" s="16">
        <v>3119666.9198720502</v>
      </c>
      <c r="S392" s="17">
        <f t="shared" si="43"/>
        <v>3290265.59078258</v>
      </c>
      <c r="T392" s="17">
        <f t="shared" si="44"/>
        <v>3119666.9198720502</v>
      </c>
      <c r="U392" s="18">
        <f t="shared" si="45"/>
        <v>0.94815048627428478</v>
      </c>
      <c r="X392" s="20">
        <f t="shared" si="46"/>
        <v>0.48316243313246732</v>
      </c>
      <c r="AA392" s="20">
        <f t="shared" si="47"/>
        <v>-7.6812039380197109E-2</v>
      </c>
      <c r="AE392" s="20">
        <f t="shared" si="48"/>
        <v>0.31590684035861527</v>
      </c>
    </row>
    <row r="393" spans="1:31" x14ac:dyDescent="0.2">
      <c r="A393" s="15" t="s">
        <v>7535</v>
      </c>
      <c r="B393" s="15" t="s">
        <v>7536</v>
      </c>
      <c r="C393" t="s">
        <v>7537</v>
      </c>
      <c r="D393" s="15">
        <v>84</v>
      </c>
      <c r="E393" s="15">
        <v>32</v>
      </c>
      <c r="F393" s="16">
        <v>2587204.3177466001</v>
      </c>
      <c r="G393" s="16">
        <v>2600228.5572913601</v>
      </c>
      <c r="H393" s="16">
        <v>2563055.26788279</v>
      </c>
      <c r="I393" s="16">
        <v>3514782.3741545798</v>
      </c>
      <c r="J393" s="16">
        <v>516016.67941006599</v>
      </c>
      <c r="K393" s="16">
        <v>3534269.7986116698</v>
      </c>
      <c r="L393" s="15">
        <f t="shared" si="42"/>
        <v>6</v>
      </c>
      <c r="M393" s="16">
        <v>4600582.15135423</v>
      </c>
      <c r="N393" s="16">
        <v>4473448.9715733305</v>
      </c>
      <c r="O393" s="16">
        <v>4608693.8665581103</v>
      </c>
      <c r="P393" s="16">
        <v>4873238.0317570698</v>
      </c>
      <c r="Q393" s="16">
        <v>4511180.1314594401</v>
      </c>
      <c r="R393" s="16">
        <v>4853836.3272569003</v>
      </c>
      <c r="S393" s="17">
        <f t="shared" si="43"/>
        <v>4600582.15135423</v>
      </c>
      <c r="T393" s="17">
        <f t="shared" si="44"/>
        <v>4853836.3272569003</v>
      </c>
      <c r="U393" s="18">
        <f t="shared" si="45"/>
        <v>1.0550482890144941</v>
      </c>
      <c r="X393" s="20">
        <f t="shared" si="46"/>
        <v>0.21403601457234081</v>
      </c>
      <c r="AA393" s="20">
        <f t="shared" si="47"/>
        <v>7.7309031849446194E-2</v>
      </c>
      <c r="AE393" s="20">
        <f t="shared" si="48"/>
        <v>0.66951314434212417</v>
      </c>
    </row>
    <row r="394" spans="1:31" x14ac:dyDescent="0.2">
      <c r="A394" s="15" t="s">
        <v>12523</v>
      </c>
      <c r="B394" s="15" t="s">
        <v>12524</v>
      </c>
      <c r="C394" t="s">
        <v>12525</v>
      </c>
      <c r="D394" s="15">
        <v>126</v>
      </c>
      <c r="E394" s="15">
        <v>22</v>
      </c>
      <c r="F394" s="16">
        <v>2257678.7675163802</v>
      </c>
      <c r="G394" s="16">
        <v>2075773.0592622701</v>
      </c>
      <c r="H394" s="16">
        <v>2224296.8651141101</v>
      </c>
      <c r="I394" s="16">
        <v>2921059.4284273698</v>
      </c>
      <c r="J394" s="16">
        <v>543250.10846638295</v>
      </c>
      <c r="K394" s="16">
        <v>3097617.3805951602</v>
      </c>
      <c r="L394" s="15">
        <f t="shared" si="42"/>
        <v>6</v>
      </c>
      <c r="M394" s="16">
        <v>4014617.8522049598</v>
      </c>
      <c r="N394" s="16">
        <v>3571172.5537117599</v>
      </c>
      <c r="O394" s="16">
        <v>3999563.8986449698</v>
      </c>
      <c r="P394" s="16">
        <v>4050042.4732722798</v>
      </c>
      <c r="Q394" s="16">
        <v>4749263.3349148398</v>
      </c>
      <c r="R394" s="16">
        <v>4254153.9346490502</v>
      </c>
      <c r="S394" s="17">
        <f t="shared" si="43"/>
        <v>3999563.8986449698</v>
      </c>
      <c r="T394" s="17">
        <f t="shared" si="44"/>
        <v>4254153.9346490502</v>
      </c>
      <c r="U394" s="18">
        <f t="shared" si="45"/>
        <v>1.0636544489488802</v>
      </c>
      <c r="X394" s="20">
        <f t="shared" si="46"/>
        <v>0.12567503862011947</v>
      </c>
      <c r="AA394" s="20">
        <f t="shared" si="47"/>
        <v>8.9029536405537943E-2</v>
      </c>
      <c r="AE394" s="20">
        <f t="shared" si="48"/>
        <v>0.90075097264054993</v>
      </c>
    </row>
    <row r="395" spans="1:31" x14ac:dyDescent="0.2">
      <c r="A395" s="15" t="s">
        <v>7970</v>
      </c>
      <c r="B395" s="15" t="s">
        <v>7971</v>
      </c>
      <c r="C395" t="s">
        <v>7972</v>
      </c>
      <c r="D395" s="15">
        <v>64</v>
      </c>
      <c r="E395" s="15">
        <v>24</v>
      </c>
      <c r="F395" s="16">
        <v>954096.367155254</v>
      </c>
      <c r="G395" s="16">
        <v>960520.27200801403</v>
      </c>
      <c r="H395" s="16">
        <v>887363.89050407999</v>
      </c>
      <c r="I395" s="16">
        <v>1287196.7860681801</v>
      </c>
      <c r="J395" s="16">
        <v>145012.32837908599</v>
      </c>
      <c r="K395" s="16">
        <v>1205480.4977353399</v>
      </c>
      <c r="L395" s="15">
        <f t="shared" si="42"/>
        <v>6</v>
      </c>
      <c r="M395" s="16">
        <v>1696579.8515787299</v>
      </c>
      <c r="N395" s="16">
        <v>1652484.8982758501</v>
      </c>
      <c r="O395" s="16">
        <v>1595591.23473349</v>
      </c>
      <c r="P395" s="16">
        <v>1784695.51297092</v>
      </c>
      <c r="Q395" s="16">
        <v>1267743.3902878701</v>
      </c>
      <c r="R395" s="16">
        <v>1655562.6381455101</v>
      </c>
      <c r="S395" s="17">
        <f t="shared" si="43"/>
        <v>1652484.8982758501</v>
      </c>
      <c r="T395" s="17">
        <f t="shared" si="44"/>
        <v>1655562.6381455101</v>
      </c>
      <c r="U395" s="18">
        <f t="shared" si="45"/>
        <v>1.0018624919797277</v>
      </c>
      <c r="X395" s="20">
        <f t="shared" si="46"/>
        <v>0.64392400064076549</v>
      </c>
      <c r="AA395" s="20">
        <f t="shared" si="47"/>
        <v>2.6845087801096001E-3</v>
      </c>
      <c r="AE395" s="20">
        <f t="shared" si="48"/>
        <v>0.19116538737628352</v>
      </c>
    </row>
    <row r="396" spans="1:31" x14ac:dyDescent="0.2">
      <c r="A396" s="15" t="s">
        <v>16235</v>
      </c>
      <c r="B396" s="15" t="s">
        <v>16236</v>
      </c>
      <c r="C396" t="s">
        <v>16237</v>
      </c>
      <c r="D396" s="15">
        <v>93</v>
      </c>
      <c r="E396" s="15">
        <v>19</v>
      </c>
      <c r="F396" s="16">
        <v>7575012.1469598701</v>
      </c>
      <c r="G396" s="16">
        <v>7626365.6767012198</v>
      </c>
      <c r="H396" s="16">
        <v>7535873.9464043602</v>
      </c>
      <c r="I396" s="16">
        <v>9372175.02877382</v>
      </c>
      <c r="J396" s="16">
        <v>1308360.8750616801</v>
      </c>
      <c r="K396" s="16">
        <v>9483023.1124491692</v>
      </c>
      <c r="L396" s="15">
        <f t="shared" si="42"/>
        <v>6</v>
      </c>
      <c r="M396" s="16">
        <v>13469931.7871996</v>
      </c>
      <c r="N396" s="16">
        <v>13120445.738362201</v>
      </c>
      <c r="O396" s="16">
        <v>13550443.6721093</v>
      </c>
      <c r="P396" s="16">
        <v>12994500.0653107</v>
      </c>
      <c r="Q396" s="16">
        <v>11438102.332476599</v>
      </c>
      <c r="R396" s="16">
        <v>13023635.6300539</v>
      </c>
      <c r="S396" s="17">
        <f t="shared" si="43"/>
        <v>13469931.7871996</v>
      </c>
      <c r="T396" s="17">
        <f t="shared" si="44"/>
        <v>12994500.0653107</v>
      </c>
      <c r="U396" s="18">
        <f t="shared" si="45"/>
        <v>0.96470422201093109</v>
      </c>
      <c r="X396" s="20">
        <f t="shared" si="46"/>
        <v>0.17288926948288563</v>
      </c>
      <c r="AA396" s="20">
        <f t="shared" si="47"/>
        <v>-5.1841414524323712E-2</v>
      </c>
      <c r="AE396" s="20">
        <f t="shared" si="48"/>
        <v>0.76223196073988597</v>
      </c>
    </row>
    <row r="397" spans="1:31" x14ac:dyDescent="0.2">
      <c r="A397" s="15" t="s">
        <v>9260</v>
      </c>
      <c r="B397" s="15" t="s">
        <v>9261</v>
      </c>
      <c r="C397" t="s">
        <v>9262</v>
      </c>
      <c r="D397" s="15">
        <v>53</v>
      </c>
      <c r="E397" s="15">
        <v>29</v>
      </c>
      <c r="F397" s="16">
        <v>845102.30954833003</v>
      </c>
      <c r="G397" s="16">
        <v>932316.03150530998</v>
      </c>
      <c r="H397" s="16">
        <v>887124.42668594304</v>
      </c>
      <c r="I397" s="16">
        <v>1145550.4891560201</v>
      </c>
      <c r="J397" s="16">
        <v>173718.54009264099</v>
      </c>
      <c r="K397" s="16">
        <v>1202650.7431107799</v>
      </c>
      <c r="L397" s="15">
        <f t="shared" si="42"/>
        <v>6</v>
      </c>
      <c r="M397" s="16">
        <v>1502765.9681561701</v>
      </c>
      <c r="N397" s="16">
        <v>1603962.15195148</v>
      </c>
      <c r="O397" s="16">
        <v>1595160.6488449499</v>
      </c>
      <c r="P397" s="16">
        <v>1588303.23382278</v>
      </c>
      <c r="Q397" s="16">
        <v>1518702.1230166301</v>
      </c>
      <c r="R397" s="16">
        <v>1651676.35708136</v>
      </c>
      <c r="S397" s="17">
        <f t="shared" si="43"/>
        <v>1595160.6488449499</v>
      </c>
      <c r="T397" s="17">
        <f t="shared" si="44"/>
        <v>1588303.23382278</v>
      </c>
      <c r="U397" s="18">
        <f t="shared" si="45"/>
        <v>0.99570111322195953</v>
      </c>
      <c r="X397" s="20">
        <f t="shared" si="46"/>
        <v>0.72535005103727324</v>
      </c>
      <c r="AA397" s="20">
        <f t="shared" si="47"/>
        <v>-6.2153517752995061E-3</v>
      </c>
      <c r="AE397" s="20">
        <f t="shared" si="48"/>
        <v>0.13945235405716566</v>
      </c>
    </row>
    <row r="398" spans="1:31" x14ac:dyDescent="0.2">
      <c r="A398" s="15" t="s">
        <v>10921</v>
      </c>
      <c r="B398" s="15" t="s">
        <v>10922</v>
      </c>
      <c r="C398" t="s">
        <v>10923</v>
      </c>
      <c r="D398" s="15">
        <v>105</v>
      </c>
      <c r="E398" s="15">
        <v>19</v>
      </c>
      <c r="F398" s="16">
        <v>3388594.7219194998</v>
      </c>
      <c r="G398" s="16">
        <v>3260348.55430385</v>
      </c>
      <c r="H398" s="16">
        <v>3056260.4195986302</v>
      </c>
      <c r="I398" s="16">
        <v>4423061.8597928304</v>
      </c>
      <c r="J398" s="16">
        <v>394886.883176142</v>
      </c>
      <c r="K398" s="16">
        <v>4321073.0345270904</v>
      </c>
      <c r="L398" s="15">
        <f t="shared" si="42"/>
        <v>6</v>
      </c>
      <c r="M398" s="16">
        <v>6025619.3486157004</v>
      </c>
      <c r="N398" s="16">
        <v>5609123.4158332003</v>
      </c>
      <c r="O398" s="16">
        <v>5495538.4017308801</v>
      </c>
      <c r="P398" s="16">
        <v>6132565.5410290398</v>
      </c>
      <c r="Q398" s="16">
        <v>3452225.3497595098</v>
      </c>
      <c r="R398" s="16">
        <v>5934402.9920853004</v>
      </c>
      <c r="S398" s="17">
        <f t="shared" si="43"/>
        <v>5609123.4158332003</v>
      </c>
      <c r="T398" s="17">
        <f t="shared" si="44"/>
        <v>5934402.9920853004</v>
      </c>
      <c r="U398" s="18">
        <f t="shared" si="45"/>
        <v>1.0579911604964716</v>
      </c>
      <c r="X398" s="20">
        <f t="shared" si="46"/>
        <v>0.57350944415880045</v>
      </c>
      <c r="AA398" s="20">
        <f t="shared" si="47"/>
        <v>8.1327573802431524E-2</v>
      </c>
      <c r="AE398" s="20">
        <f t="shared" si="48"/>
        <v>0.24145942604120985</v>
      </c>
    </row>
    <row r="399" spans="1:31" x14ac:dyDescent="0.2">
      <c r="A399" s="15" t="s">
        <v>11872</v>
      </c>
      <c r="B399" s="15" t="s">
        <v>11873</v>
      </c>
      <c r="C399" t="s">
        <v>11874</v>
      </c>
      <c r="D399" s="15">
        <v>64</v>
      </c>
      <c r="E399" s="15">
        <v>23</v>
      </c>
      <c r="F399" s="16">
        <v>1262578.62463422</v>
      </c>
      <c r="G399" s="16">
        <v>1180836.39511427</v>
      </c>
      <c r="H399" s="16">
        <v>1156426.9918508199</v>
      </c>
      <c r="I399" s="16">
        <v>1648529.5161190201</v>
      </c>
      <c r="J399" s="16">
        <v>303089.63309360202</v>
      </c>
      <c r="K399" s="16">
        <v>1705215.4032032699</v>
      </c>
      <c r="L399" s="15">
        <f t="shared" si="42"/>
        <v>6</v>
      </c>
      <c r="M399" s="16">
        <v>2245124.8420274402</v>
      </c>
      <c r="N399" s="16">
        <v>2031518.0919414801</v>
      </c>
      <c r="O399" s="16">
        <v>2079400.3357046801</v>
      </c>
      <c r="P399" s="16">
        <v>2285682.5485127298</v>
      </c>
      <c r="Q399" s="16">
        <v>2649704.9134658598</v>
      </c>
      <c r="R399" s="16">
        <v>2341880.2019917499</v>
      </c>
      <c r="S399" s="17">
        <f t="shared" si="43"/>
        <v>2079400.3357046801</v>
      </c>
      <c r="T399" s="17">
        <f t="shared" si="44"/>
        <v>2341880.2019917499</v>
      </c>
      <c r="U399" s="18">
        <f t="shared" si="45"/>
        <v>1.1262286351406783</v>
      </c>
      <c r="X399" s="20">
        <f t="shared" si="46"/>
        <v>7.8012738699851175E-2</v>
      </c>
      <c r="AA399" s="20">
        <f t="shared" si="47"/>
        <v>0.1714997379864712</v>
      </c>
      <c r="AE399" s="20">
        <f t="shared" si="48"/>
        <v>1.1078344755744052</v>
      </c>
    </row>
    <row r="400" spans="1:31" x14ac:dyDescent="0.2">
      <c r="A400" s="15" t="s">
        <v>5668</v>
      </c>
      <c r="B400" s="15" t="s">
        <v>5669</v>
      </c>
      <c r="C400" t="s">
        <v>5670</v>
      </c>
      <c r="D400" s="15">
        <v>67</v>
      </c>
      <c r="E400" s="15">
        <v>36</v>
      </c>
      <c r="F400" s="16">
        <v>1859631.02962028</v>
      </c>
      <c r="G400" s="16">
        <v>1765959.04368567</v>
      </c>
      <c r="H400" s="16">
        <v>1729006.7983691699</v>
      </c>
      <c r="I400" s="16">
        <v>2234264.7864908301</v>
      </c>
      <c r="J400" s="16">
        <v>457510.64947646001</v>
      </c>
      <c r="K400" s="16">
        <v>2163674.3640569402</v>
      </c>
      <c r="L400" s="15">
        <f t="shared" si="42"/>
        <v>6</v>
      </c>
      <c r="M400" s="16">
        <v>3306806.9901905102</v>
      </c>
      <c r="N400" s="16">
        <v>3038166.6433375198</v>
      </c>
      <c r="O400" s="16">
        <v>3108970.4255435802</v>
      </c>
      <c r="P400" s="16">
        <v>3097803.21268444</v>
      </c>
      <c r="Q400" s="16">
        <v>3999702.0139133302</v>
      </c>
      <c r="R400" s="16">
        <v>2971510.8995752102</v>
      </c>
      <c r="S400" s="17">
        <f t="shared" si="43"/>
        <v>3108970.4255435802</v>
      </c>
      <c r="T400" s="17">
        <f t="shared" si="44"/>
        <v>3097803.21268444</v>
      </c>
      <c r="U400" s="18">
        <f t="shared" si="45"/>
        <v>0.99640806719568975</v>
      </c>
      <c r="X400" s="20">
        <f t="shared" si="46"/>
        <v>0.57203909323310409</v>
      </c>
      <c r="AA400" s="20">
        <f t="shared" si="47"/>
        <v>-5.1913928026904354E-3</v>
      </c>
      <c r="AE400" s="20">
        <f t="shared" si="48"/>
        <v>0.24257429044602297</v>
      </c>
    </row>
    <row r="401" spans="1:31" x14ac:dyDescent="0.2">
      <c r="A401" s="15" t="s">
        <v>10141</v>
      </c>
      <c r="B401" s="15" t="s">
        <v>10142</v>
      </c>
      <c r="C401" t="s">
        <v>10143</v>
      </c>
      <c r="D401" s="15">
        <v>59</v>
      </c>
      <c r="E401" s="15">
        <v>27</v>
      </c>
      <c r="F401" s="16">
        <v>1636866.7487405301</v>
      </c>
      <c r="G401" s="16">
        <v>1658448.79565177</v>
      </c>
      <c r="H401" s="16">
        <v>1678580.2073633899</v>
      </c>
      <c r="I401" s="16">
        <v>2107011.03376992</v>
      </c>
      <c r="J401" s="16">
        <v>326998.59557790903</v>
      </c>
      <c r="K401" s="16">
        <v>2109219.8365506702</v>
      </c>
      <c r="L401" s="15">
        <f t="shared" si="42"/>
        <v>6</v>
      </c>
      <c r="M401" s="16">
        <v>2910686.2170668598</v>
      </c>
      <c r="N401" s="16">
        <v>2853205.3609332498</v>
      </c>
      <c r="O401" s="16">
        <v>3018297.1093681701</v>
      </c>
      <c r="P401" s="16">
        <v>2921366.1644041701</v>
      </c>
      <c r="Q401" s="16">
        <v>2858724.5843926198</v>
      </c>
      <c r="R401" s="16">
        <v>2896725.0516194599</v>
      </c>
      <c r="S401" s="17">
        <f t="shared" si="43"/>
        <v>2910686.2170668598</v>
      </c>
      <c r="T401" s="17">
        <f t="shared" si="44"/>
        <v>2896725.0516194599</v>
      </c>
      <c r="U401" s="18">
        <f t="shared" si="45"/>
        <v>0.99520347972737888</v>
      </c>
      <c r="X401" s="20">
        <f t="shared" si="46"/>
        <v>0.53418436405241287</v>
      </c>
      <c r="AA401" s="20">
        <f t="shared" si="47"/>
        <v>-6.9365650291195475E-3</v>
      </c>
      <c r="AE401" s="20">
        <f t="shared" si="48"/>
        <v>0.27230882822991798</v>
      </c>
    </row>
    <row r="402" spans="1:31" x14ac:dyDescent="0.2">
      <c r="A402" s="15" t="s">
        <v>11011</v>
      </c>
      <c r="B402" s="15" t="s">
        <v>11012</v>
      </c>
      <c r="C402" t="s">
        <v>11013</v>
      </c>
      <c r="D402" s="15">
        <v>60</v>
      </c>
      <c r="E402" s="15">
        <v>22</v>
      </c>
      <c r="F402" s="16">
        <v>1549884.8570069999</v>
      </c>
      <c r="G402" s="16">
        <v>1572125.8323985001</v>
      </c>
      <c r="H402" s="16">
        <v>1482208.15884419</v>
      </c>
      <c r="I402" s="16">
        <v>2227680.7108317101</v>
      </c>
      <c r="J402" s="16">
        <v>390921.05536118802</v>
      </c>
      <c r="K402" s="16">
        <v>2384537.2536020698</v>
      </c>
      <c r="L402" s="15">
        <f t="shared" si="42"/>
        <v>6</v>
      </c>
      <c r="M402" s="16">
        <v>2756014.4983102898</v>
      </c>
      <c r="N402" s="16">
        <v>2704694.8116949298</v>
      </c>
      <c r="O402" s="16">
        <v>2665195.61096721</v>
      </c>
      <c r="P402" s="16">
        <v>3088674.40626333</v>
      </c>
      <c r="Q402" s="16">
        <v>3417554.8354961602</v>
      </c>
      <c r="R402" s="16">
        <v>3274835.8797558998</v>
      </c>
      <c r="S402" s="17">
        <f t="shared" si="43"/>
        <v>2704694.8116949298</v>
      </c>
      <c r="T402" s="17">
        <f t="shared" si="44"/>
        <v>3274835.8797558998</v>
      </c>
      <c r="U402" s="18">
        <f t="shared" si="45"/>
        <v>1.2107968209927849</v>
      </c>
      <c r="X402" s="20">
        <f t="shared" si="46"/>
        <v>5.0394396723816284E-3</v>
      </c>
      <c r="AA402" s="20">
        <f t="shared" si="47"/>
        <v>0.27595679241552268</v>
      </c>
      <c r="AE402" s="20">
        <f t="shared" si="48"/>
        <v>2.2976177494117995</v>
      </c>
    </row>
    <row r="403" spans="1:31" x14ac:dyDescent="0.2">
      <c r="A403" s="15" t="s">
        <v>11149</v>
      </c>
      <c r="B403" s="15" t="s">
        <v>11150</v>
      </c>
      <c r="C403" t="s">
        <v>11151</v>
      </c>
      <c r="D403" s="15">
        <v>102</v>
      </c>
      <c r="E403" s="15">
        <v>20</v>
      </c>
      <c r="F403" s="16">
        <v>3509618.84460962</v>
      </c>
      <c r="G403" s="16">
        <v>3613832.9426708301</v>
      </c>
      <c r="H403" s="16">
        <v>3604251.5649520899</v>
      </c>
      <c r="I403" s="16">
        <v>4688290.3399091903</v>
      </c>
      <c r="J403" s="16">
        <v>641999.51367715804</v>
      </c>
      <c r="K403" s="16">
        <v>4788398.4260919401</v>
      </c>
      <c r="L403" s="15">
        <f t="shared" si="42"/>
        <v>6</v>
      </c>
      <c r="M403" s="16">
        <v>6240825.1655325498</v>
      </c>
      <c r="N403" s="16">
        <v>6217260.1002693903</v>
      </c>
      <c r="O403" s="16">
        <v>6480895.0041286303</v>
      </c>
      <c r="P403" s="16">
        <v>6500304.2453973396</v>
      </c>
      <c r="Q403" s="16">
        <v>5612561.6982343597</v>
      </c>
      <c r="R403" s="16">
        <v>6576210.5199424196</v>
      </c>
      <c r="S403" s="17">
        <f t="shared" si="43"/>
        <v>6240825.1655325498</v>
      </c>
      <c r="T403" s="17">
        <f t="shared" si="44"/>
        <v>6500304.2453973396</v>
      </c>
      <c r="U403" s="18">
        <f t="shared" si="45"/>
        <v>1.0415776877227496</v>
      </c>
      <c r="X403" s="20">
        <f t="shared" si="46"/>
        <v>0.80782325982626435</v>
      </c>
      <c r="AA403" s="20">
        <f t="shared" si="47"/>
        <v>5.8770449088040459E-2</v>
      </c>
      <c r="AE403" s="20">
        <f t="shared" si="48"/>
        <v>9.2683646252974983E-2</v>
      </c>
    </row>
    <row r="404" spans="1:31" x14ac:dyDescent="0.2">
      <c r="A404" s="15" t="s">
        <v>14020</v>
      </c>
      <c r="B404" s="15" t="s">
        <v>14021</v>
      </c>
      <c r="C404" t="s">
        <v>14022</v>
      </c>
      <c r="D404" s="15">
        <v>111</v>
      </c>
      <c r="E404" s="15">
        <v>6</v>
      </c>
      <c r="F404" s="16">
        <v>8328209.5662978599</v>
      </c>
      <c r="G404" s="16">
        <v>7493847.8641460501</v>
      </c>
      <c r="H404" s="16">
        <v>6854509.4731162004</v>
      </c>
      <c r="I404" s="16">
        <v>9145536.3172556106</v>
      </c>
      <c r="J404" s="16">
        <v>2058901.94311151</v>
      </c>
      <c r="K404" s="16">
        <v>9823130.19171663</v>
      </c>
      <c r="L404" s="15">
        <f t="shared" si="42"/>
        <v>6</v>
      </c>
      <c r="M404" s="16">
        <v>14809271.9313404</v>
      </c>
      <c r="N404" s="16">
        <v>12892461.290369101</v>
      </c>
      <c r="O404" s="16">
        <v>12325265.148538999</v>
      </c>
      <c r="P404" s="16">
        <v>12680265.990233799</v>
      </c>
      <c r="Q404" s="16">
        <v>17999568.442257401</v>
      </c>
      <c r="R404" s="16">
        <v>13490726.200545801</v>
      </c>
      <c r="S404" s="17">
        <f t="shared" si="43"/>
        <v>12892461.290369101</v>
      </c>
      <c r="T404" s="17">
        <f t="shared" si="44"/>
        <v>13490726.200545801</v>
      </c>
      <c r="U404" s="18">
        <f t="shared" si="45"/>
        <v>1.0464042432784819</v>
      </c>
      <c r="X404" s="20">
        <f t="shared" si="46"/>
        <v>0.4895765482125064</v>
      </c>
      <c r="AA404" s="20">
        <f t="shared" si="47"/>
        <v>6.5440296239545587E-2</v>
      </c>
      <c r="AE404" s="20">
        <f t="shared" si="48"/>
        <v>0.31017939401984163</v>
      </c>
    </row>
    <row r="405" spans="1:31" x14ac:dyDescent="0.2">
      <c r="A405" s="15" t="s">
        <v>6073</v>
      </c>
      <c r="B405" s="15" t="s">
        <v>6074</v>
      </c>
      <c r="C405" t="s">
        <v>6075</v>
      </c>
      <c r="D405" s="15">
        <v>70</v>
      </c>
      <c r="E405" s="15">
        <v>21</v>
      </c>
      <c r="F405" s="16">
        <v>905579.49523742194</v>
      </c>
      <c r="G405" s="16">
        <v>1021110.2190307101</v>
      </c>
      <c r="H405" s="16">
        <v>1062963.2069915801</v>
      </c>
      <c r="I405" s="16">
        <v>1559985.4441337599</v>
      </c>
      <c r="J405" s="16">
        <v>284768.55210851901</v>
      </c>
      <c r="K405" s="16">
        <v>1591385.3963113299</v>
      </c>
      <c r="L405" s="15">
        <f t="shared" si="42"/>
        <v>6</v>
      </c>
      <c r="M405" s="16">
        <v>1610306.86051511</v>
      </c>
      <c r="N405" s="16">
        <v>1756724.21040721</v>
      </c>
      <c r="O405" s="16">
        <v>1911340.76343415</v>
      </c>
      <c r="P405" s="16">
        <v>2162916.38743883</v>
      </c>
      <c r="Q405" s="16">
        <v>2489536.2603493501</v>
      </c>
      <c r="R405" s="16">
        <v>2185550.2515162602</v>
      </c>
      <c r="S405" s="17">
        <f t="shared" si="43"/>
        <v>1756724.21040721</v>
      </c>
      <c r="T405" s="17">
        <f t="shared" si="44"/>
        <v>2185550.2515162602</v>
      </c>
      <c r="U405" s="18">
        <f t="shared" si="45"/>
        <v>1.2441054996388123</v>
      </c>
      <c r="X405" s="20">
        <f t="shared" si="46"/>
        <v>1.8979726800518747E-2</v>
      </c>
      <c r="AA405" s="20">
        <f t="shared" si="47"/>
        <v>0.3151088306068896</v>
      </c>
      <c r="AE405" s="20">
        <f t="shared" si="48"/>
        <v>1.7217100432196375</v>
      </c>
    </row>
    <row r="406" spans="1:31" x14ac:dyDescent="0.2">
      <c r="A406" s="15" t="s">
        <v>13003</v>
      </c>
      <c r="B406" s="15" t="s">
        <v>13004</v>
      </c>
      <c r="C406" t="s">
        <v>13005</v>
      </c>
      <c r="D406" s="15">
        <v>131</v>
      </c>
      <c r="E406" s="15">
        <v>9</v>
      </c>
      <c r="F406" s="16">
        <v>527411.49876999995</v>
      </c>
      <c r="G406" s="16">
        <v>514626.44081534498</v>
      </c>
      <c r="H406" s="16">
        <v>528335.84440027899</v>
      </c>
      <c r="I406" s="16">
        <v>849194.25845471595</v>
      </c>
      <c r="J406" s="16">
        <v>214709.27597296401</v>
      </c>
      <c r="K406" s="16">
        <v>835906.70936955698</v>
      </c>
      <c r="L406" s="15">
        <f t="shared" si="42"/>
        <v>6</v>
      </c>
      <c r="M406" s="16">
        <v>937846.27329842595</v>
      </c>
      <c r="N406" s="16">
        <v>885366.44825098803</v>
      </c>
      <c r="O406" s="16">
        <v>950013.91350477596</v>
      </c>
      <c r="P406" s="16">
        <v>1177405.9717272399</v>
      </c>
      <c r="Q406" s="16">
        <v>1877056.0302752601</v>
      </c>
      <c r="R406" s="16">
        <v>1148003.5716937999</v>
      </c>
      <c r="S406" s="17">
        <f t="shared" si="43"/>
        <v>937846.27329842595</v>
      </c>
      <c r="T406" s="17">
        <f t="shared" si="44"/>
        <v>1177405.9717272399</v>
      </c>
      <c r="U406" s="18">
        <f t="shared" si="45"/>
        <v>1.2554359976142755</v>
      </c>
      <c r="X406" s="20">
        <f t="shared" si="46"/>
        <v>0.11710367137728132</v>
      </c>
      <c r="AA406" s="20">
        <f t="shared" si="47"/>
        <v>0.32818848159379999</v>
      </c>
      <c r="AE406" s="20">
        <f t="shared" si="48"/>
        <v>0.93142948892507793</v>
      </c>
    </row>
    <row r="407" spans="1:31" x14ac:dyDescent="0.2">
      <c r="A407" s="15" t="s">
        <v>5207</v>
      </c>
      <c r="B407" s="15" t="s">
        <v>5208</v>
      </c>
      <c r="C407" t="s">
        <v>5209</v>
      </c>
      <c r="D407" s="15">
        <v>79</v>
      </c>
      <c r="E407" s="15">
        <v>25</v>
      </c>
      <c r="F407" s="16">
        <v>3881147.60360815</v>
      </c>
      <c r="G407" s="16">
        <v>4127174.1565222298</v>
      </c>
      <c r="H407" s="16">
        <v>4021770.9488396798</v>
      </c>
      <c r="I407" s="16">
        <v>5262429.0196827101</v>
      </c>
      <c r="J407" s="16">
        <v>957659.51391503494</v>
      </c>
      <c r="K407" s="16">
        <v>4900277.79796251</v>
      </c>
      <c r="L407" s="15">
        <f t="shared" si="42"/>
        <v>6</v>
      </c>
      <c r="M407" s="16">
        <v>6901479.8210767703</v>
      </c>
      <c r="N407" s="16">
        <v>7100415.4362610504</v>
      </c>
      <c r="O407" s="16">
        <v>7231647.0646885103</v>
      </c>
      <c r="P407" s="16">
        <v>7296346.2622087197</v>
      </c>
      <c r="Q407" s="16">
        <v>8372160.7154552201</v>
      </c>
      <c r="R407" s="16">
        <v>6729861.53992661</v>
      </c>
      <c r="S407" s="17">
        <f t="shared" si="43"/>
        <v>7100415.4362610504</v>
      </c>
      <c r="T407" s="17">
        <f t="shared" si="44"/>
        <v>7296346.2622087197</v>
      </c>
      <c r="U407" s="18">
        <f t="shared" si="45"/>
        <v>1.0275942763781218</v>
      </c>
      <c r="X407" s="20">
        <f t="shared" si="46"/>
        <v>0.47339941453155271</v>
      </c>
      <c r="AA407" s="20">
        <f t="shared" si="47"/>
        <v>3.927075967221591E-2</v>
      </c>
      <c r="AE407" s="20">
        <f t="shared" si="48"/>
        <v>0.32477228351270965</v>
      </c>
    </row>
    <row r="408" spans="1:31" x14ac:dyDescent="0.2">
      <c r="A408" s="15" t="s">
        <v>16595</v>
      </c>
      <c r="B408" s="15" t="s">
        <v>16596</v>
      </c>
      <c r="C408" t="s">
        <v>16597</v>
      </c>
      <c r="D408" s="15">
        <v>120</v>
      </c>
      <c r="E408" s="15">
        <v>6</v>
      </c>
      <c r="F408" s="16">
        <v>15888781.9883985</v>
      </c>
      <c r="G408" s="16">
        <v>16026672.0678914</v>
      </c>
      <c r="H408" s="16">
        <v>15462354.9743034</v>
      </c>
      <c r="I408" s="16">
        <v>20742373.923892401</v>
      </c>
      <c r="J408" s="16">
        <v>2982168.53636812</v>
      </c>
      <c r="K408" s="16">
        <v>21544106.260471001</v>
      </c>
      <c r="L408" s="15">
        <f t="shared" si="42"/>
        <v>6</v>
      </c>
      <c r="M408" s="16">
        <v>28253526.913657598</v>
      </c>
      <c r="N408" s="16">
        <v>27572383.773269299</v>
      </c>
      <c r="O408" s="16">
        <v>27803247.719851699</v>
      </c>
      <c r="P408" s="16">
        <v>28759255.8270844</v>
      </c>
      <c r="Q408" s="16">
        <v>26071055.4265563</v>
      </c>
      <c r="R408" s="16">
        <v>29587884.2205071</v>
      </c>
      <c r="S408" s="17">
        <f t="shared" si="43"/>
        <v>27803247.719851699</v>
      </c>
      <c r="T408" s="17">
        <f t="shared" si="44"/>
        <v>28759255.8270844</v>
      </c>
      <c r="U408" s="18">
        <f t="shared" si="45"/>
        <v>1.0343847638544077</v>
      </c>
      <c r="X408" s="20">
        <f t="shared" si="46"/>
        <v>0.819599549946322</v>
      </c>
      <c r="AA408" s="20">
        <f t="shared" si="47"/>
        <v>4.8772929996328186E-2</v>
      </c>
      <c r="AE408" s="20">
        <f t="shared" si="48"/>
        <v>8.6398288748005342E-2</v>
      </c>
    </row>
    <row r="409" spans="1:31" x14ac:dyDescent="0.2">
      <c r="A409" s="15" t="s">
        <v>3740</v>
      </c>
      <c r="B409" s="15" t="s">
        <v>3741</v>
      </c>
      <c r="C409" t="s">
        <v>3742</v>
      </c>
      <c r="D409" s="15">
        <v>190</v>
      </c>
      <c r="E409" s="15">
        <v>19</v>
      </c>
      <c r="F409" s="16">
        <v>11116387.8304065</v>
      </c>
      <c r="G409" s="16">
        <v>12873976.5442381</v>
      </c>
      <c r="H409" s="16">
        <v>12582504.197639599</v>
      </c>
      <c r="I409" s="16">
        <v>14624531.285994699</v>
      </c>
      <c r="J409" s="16">
        <v>1898954.13144879</v>
      </c>
      <c r="K409" s="16">
        <v>15533934.530579999</v>
      </c>
      <c r="L409" s="15">
        <f t="shared" si="42"/>
        <v>6</v>
      </c>
      <c r="M409" s="16">
        <v>19767227.152992301</v>
      </c>
      <c r="N409" s="16">
        <v>22148467.283919498</v>
      </c>
      <c r="O409" s="16">
        <v>22624915.915100399</v>
      </c>
      <c r="P409" s="16">
        <v>20276880.464519002</v>
      </c>
      <c r="Q409" s="16">
        <v>16601254.3589448</v>
      </c>
      <c r="R409" s="16">
        <v>21333735.121008001</v>
      </c>
      <c r="S409" s="17">
        <f t="shared" si="43"/>
        <v>22148467.283919498</v>
      </c>
      <c r="T409" s="17">
        <f t="shared" si="44"/>
        <v>20276880.464519002</v>
      </c>
      <c r="U409" s="18">
        <f t="shared" si="45"/>
        <v>0.91549813378014966</v>
      </c>
      <c r="X409" s="20">
        <f t="shared" si="46"/>
        <v>0.27871475500710019</v>
      </c>
      <c r="AA409" s="20">
        <f t="shared" si="47"/>
        <v>-0.1273711497591983</v>
      </c>
      <c r="AE409" s="20">
        <f t="shared" si="48"/>
        <v>0.55484003936512216</v>
      </c>
    </row>
    <row r="410" spans="1:31" x14ac:dyDescent="0.2">
      <c r="A410" s="15" t="s">
        <v>7139</v>
      </c>
      <c r="B410" s="15" t="s">
        <v>7140</v>
      </c>
      <c r="C410" t="s">
        <v>7141</v>
      </c>
      <c r="D410" s="15">
        <v>43</v>
      </c>
      <c r="E410" s="15">
        <v>20</v>
      </c>
      <c r="F410" s="16">
        <v>1044831.88357886</v>
      </c>
      <c r="G410" s="16">
        <v>1025904.50158593</v>
      </c>
      <c r="H410" s="16">
        <v>1108621.36759901</v>
      </c>
      <c r="I410" s="16">
        <v>1348942.29391495</v>
      </c>
      <c r="J410" s="16">
        <v>218829.468793529</v>
      </c>
      <c r="K410" s="16">
        <v>1355359.1331397099</v>
      </c>
      <c r="L410" s="15">
        <f t="shared" si="42"/>
        <v>6</v>
      </c>
      <c r="M410" s="16">
        <v>1857926.2881508099</v>
      </c>
      <c r="N410" s="16">
        <v>1764972.32317635</v>
      </c>
      <c r="O410" s="16">
        <v>1993439.8454893001</v>
      </c>
      <c r="P410" s="16">
        <v>1870305.52380448</v>
      </c>
      <c r="Q410" s="16">
        <v>1913076.05197525</v>
      </c>
      <c r="R410" s="16">
        <v>1861400.4509494901</v>
      </c>
      <c r="S410" s="17">
        <f t="shared" si="43"/>
        <v>1857926.2881508099</v>
      </c>
      <c r="T410" s="17">
        <f t="shared" si="44"/>
        <v>1870305.52380448</v>
      </c>
      <c r="U410" s="18">
        <f t="shared" si="45"/>
        <v>1.0066629315342703</v>
      </c>
      <c r="X410" s="20">
        <f t="shared" si="46"/>
        <v>0.89618834253484503</v>
      </c>
      <c r="AA410" s="20">
        <f t="shared" si="47"/>
        <v>9.5806958487520306E-3</v>
      </c>
      <c r="AE410" s="20">
        <f t="shared" si="48"/>
        <v>4.7600709614804934E-2</v>
      </c>
    </row>
    <row r="411" spans="1:31" x14ac:dyDescent="0.2">
      <c r="A411" s="15" t="s">
        <v>5641</v>
      </c>
      <c r="B411" s="15" t="s">
        <v>5642</v>
      </c>
      <c r="C411" t="s">
        <v>5643</v>
      </c>
      <c r="D411" s="15">
        <v>83</v>
      </c>
      <c r="E411" s="15">
        <v>29</v>
      </c>
      <c r="F411" s="16">
        <v>3606459.86904517</v>
      </c>
      <c r="G411" s="16">
        <v>3790854.3863945599</v>
      </c>
      <c r="H411" s="16">
        <v>3517986.20656964</v>
      </c>
      <c r="I411" s="16">
        <v>5076333.8634095304</v>
      </c>
      <c r="J411" s="16">
        <v>573087.88990888302</v>
      </c>
      <c r="K411" s="16">
        <v>5276285.6222380605</v>
      </c>
      <c r="L411" s="15">
        <f t="shared" si="42"/>
        <v>6</v>
      </c>
      <c r="M411" s="16">
        <v>6413028.4528728798</v>
      </c>
      <c r="N411" s="16">
        <v>6521808.8650892302</v>
      </c>
      <c r="O411" s="16">
        <v>6325779.1027840301</v>
      </c>
      <c r="P411" s="16">
        <v>7038325.7373122498</v>
      </c>
      <c r="Q411" s="16">
        <v>5010114.6061646696</v>
      </c>
      <c r="R411" s="16">
        <v>7246256.8749738801</v>
      </c>
      <c r="S411" s="17">
        <f t="shared" si="43"/>
        <v>6413028.4528728798</v>
      </c>
      <c r="T411" s="17">
        <f t="shared" si="44"/>
        <v>7038325.7373122498</v>
      </c>
      <c r="U411" s="18">
        <f t="shared" si="45"/>
        <v>1.0975042117830074</v>
      </c>
      <c r="X411" s="20">
        <f t="shared" si="46"/>
        <v>0.98809269111081277</v>
      </c>
      <c r="AA411" s="20">
        <f t="shared" si="47"/>
        <v>0.13422647625885564</v>
      </c>
      <c r="AE411" s="20">
        <f t="shared" si="48"/>
        <v>5.2023131555353702E-3</v>
      </c>
    </row>
    <row r="412" spans="1:31" x14ac:dyDescent="0.2">
      <c r="A412" s="15" t="s">
        <v>2405</v>
      </c>
      <c r="B412" s="15" t="s">
        <v>2406</v>
      </c>
      <c r="C412" t="s">
        <v>2407</v>
      </c>
      <c r="D412" s="15">
        <v>109</v>
      </c>
      <c r="E412" s="15">
        <v>19</v>
      </c>
      <c r="F412" s="16">
        <v>2462697.1653390899</v>
      </c>
      <c r="G412" s="16">
        <v>2372119.8555375799</v>
      </c>
      <c r="H412" s="16">
        <v>2318637.6945134602</v>
      </c>
      <c r="I412" s="16">
        <v>2722017.95534286</v>
      </c>
      <c r="J412" s="16">
        <v>826382.75878553698</v>
      </c>
      <c r="K412" s="16">
        <v>2710498.4209142001</v>
      </c>
      <c r="L412" s="15">
        <f t="shared" si="42"/>
        <v>6</v>
      </c>
      <c r="M412" s="16">
        <v>4379182.7902164701</v>
      </c>
      <c r="N412" s="16">
        <v>4081009.37836682</v>
      </c>
      <c r="O412" s="16">
        <v>4169200.5066678501</v>
      </c>
      <c r="P412" s="16">
        <v>3774071.90858954</v>
      </c>
      <c r="Q412" s="16">
        <v>7224498.0272264201</v>
      </c>
      <c r="R412" s="16">
        <v>3722498.97434934</v>
      </c>
      <c r="S412" s="17">
        <f t="shared" si="43"/>
        <v>4169200.5066678501</v>
      </c>
      <c r="T412" s="17">
        <f t="shared" si="44"/>
        <v>3774071.90858954</v>
      </c>
      <c r="U412" s="18">
        <f t="shared" si="45"/>
        <v>0.90522677010943076</v>
      </c>
      <c r="X412" s="20">
        <f t="shared" si="46"/>
        <v>0.58089123457234604</v>
      </c>
      <c r="AA412" s="20">
        <f t="shared" si="47"/>
        <v>-0.14364884508917794</v>
      </c>
      <c r="AE412" s="20">
        <f t="shared" si="48"/>
        <v>0.23590517681277609</v>
      </c>
    </row>
    <row r="413" spans="1:31" x14ac:dyDescent="0.2">
      <c r="A413" s="15" t="s">
        <v>13687</v>
      </c>
      <c r="B413" s="15" t="s">
        <v>13688</v>
      </c>
      <c r="C413" t="s">
        <v>13689</v>
      </c>
      <c r="D413" s="15">
        <v>56</v>
      </c>
      <c r="E413" s="15">
        <v>23</v>
      </c>
      <c r="F413" s="16">
        <v>1639582.8288332</v>
      </c>
      <c r="G413" s="16">
        <v>1874685.76815442</v>
      </c>
      <c r="H413" s="16">
        <v>1826225.6610899901</v>
      </c>
      <c r="I413" s="16">
        <v>2497779.89674157</v>
      </c>
      <c r="J413" s="16">
        <v>301675.93826465</v>
      </c>
      <c r="K413" s="16">
        <v>2533582.6068214201</v>
      </c>
      <c r="L413" s="15">
        <f t="shared" si="42"/>
        <v>6</v>
      </c>
      <c r="M413" s="16">
        <v>2915515.9668899602</v>
      </c>
      <c r="N413" s="16">
        <v>3225220.7591741602</v>
      </c>
      <c r="O413" s="16">
        <v>3283782.0973594999</v>
      </c>
      <c r="P413" s="16">
        <v>3463166.33350226</v>
      </c>
      <c r="Q413" s="16">
        <v>2637345.9485742399</v>
      </c>
      <c r="R413" s="16">
        <v>3479529.2934135199</v>
      </c>
      <c r="S413" s="17">
        <f t="shared" si="43"/>
        <v>3225220.7591741602</v>
      </c>
      <c r="T413" s="17">
        <f t="shared" si="44"/>
        <v>3463166.33350226</v>
      </c>
      <c r="U413" s="18">
        <f t="shared" si="45"/>
        <v>1.0737765232507765</v>
      </c>
      <c r="X413" s="20">
        <f t="shared" si="46"/>
        <v>0.87145161836937801</v>
      </c>
      <c r="AA413" s="20">
        <f t="shared" si="47"/>
        <v>0.10269376767551543</v>
      </c>
      <c r="AE413" s="20">
        <f t="shared" si="48"/>
        <v>5.9756719234959954E-2</v>
      </c>
    </row>
    <row r="414" spans="1:31" x14ac:dyDescent="0.2">
      <c r="A414" s="15" t="s">
        <v>14134</v>
      </c>
      <c r="B414" s="15" t="s">
        <v>14135</v>
      </c>
      <c r="C414" t="s">
        <v>14136</v>
      </c>
      <c r="D414" s="15">
        <v>67</v>
      </c>
      <c r="E414" s="15">
        <v>29</v>
      </c>
      <c r="F414" s="16">
        <v>2690969.5347872199</v>
      </c>
      <c r="G414" s="16">
        <v>2897046.3637950202</v>
      </c>
      <c r="H414" s="16">
        <v>2791224.5144202099</v>
      </c>
      <c r="I414" s="16">
        <v>3557551.4807458199</v>
      </c>
      <c r="J414" s="16">
        <v>536317.858627924</v>
      </c>
      <c r="K414" s="16">
        <v>3492425.9586992301</v>
      </c>
      <c r="L414" s="15">
        <f t="shared" si="42"/>
        <v>6</v>
      </c>
      <c r="M414" s="16">
        <v>4785098.0792899998</v>
      </c>
      <c r="N414" s="16">
        <v>4984096.1250803201</v>
      </c>
      <c r="O414" s="16">
        <v>5018970.7030474003</v>
      </c>
      <c r="P414" s="16">
        <v>4932537.3039843598</v>
      </c>
      <c r="Q414" s="16">
        <v>4688659.4261936601</v>
      </c>
      <c r="R414" s="16">
        <v>4796369.53445045</v>
      </c>
      <c r="S414" s="17">
        <f t="shared" si="43"/>
        <v>4984096.1250803201</v>
      </c>
      <c r="T414" s="17">
        <f t="shared" si="44"/>
        <v>4796369.53445045</v>
      </c>
      <c r="U414" s="18">
        <f t="shared" si="45"/>
        <v>0.96233487759491299</v>
      </c>
      <c r="X414" s="20">
        <f t="shared" si="46"/>
        <v>0.29012555030503201</v>
      </c>
      <c r="AA414" s="20">
        <f t="shared" si="47"/>
        <v>-5.5389078048471659E-2</v>
      </c>
      <c r="AE414" s="20">
        <f t="shared" si="48"/>
        <v>0.53741402277312333</v>
      </c>
    </row>
    <row r="415" spans="1:31" x14ac:dyDescent="0.2">
      <c r="A415" s="15" t="s">
        <v>10858</v>
      </c>
      <c r="B415" s="15" t="s">
        <v>10859</v>
      </c>
      <c r="C415" t="s">
        <v>10860</v>
      </c>
      <c r="D415" s="15">
        <v>58</v>
      </c>
      <c r="E415" s="15">
        <v>34</v>
      </c>
      <c r="F415" s="16">
        <v>2426884.5573961302</v>
      </c>
      <c r="G415" s="16">
        <v>2496957.6525382898</v>
      </c>
      <c r="H415" s="16">
        <v>2383291.03741882</v>
      </c>
      <c r="I415" s="16">
        <v>2884343.6786900498</v>
      </c>
      <c r="J415" s="16">
        <v>510842.69990328897</v>
      </c>
      <c r="K415" s="16">
        <v>2898460.5345118199</v>
      </c>
      <c r="L415" s="15">
        <f t="shared" si="42"/>
        <v>6</v>
      </c>
      <c r="M415" s="16">
        <v>4315500.5971381404</v>
      </c>
      <c r="N415" s="16">
        <v>4295781.0810466902</v>
      </c>
      <c r="O415" s="16">
        <v>4285455.3017298803</v>
      </c>
      <c r="P415" s="16">
        <v>3999136.1670098798</v>
      </c>
      <c r="Q415" s="16">
        <v>4465947.57506565</v>
      </c>
      <c r="R415" s="16">
        <v>3980639.2372931899</v>
      </c>
      <c r="S415" s="17">
        <f t="shared" si="43"/>
        <v>4295781.0810466902</v>
      </c>
      <c r="T415" s="17">
        <f t="shared" si="44"/>
        <v>3999136.1670098798</v>
      </c>
      <c r="U415" s="18">
        <f t="shared" si="45"/>
        <v>0.93094505785091564</v>
      </c>
      <c r="X415" s="20">
        <f t="shared" si="46"/>
        <v>0.3979873538856909</v>
      </c>
      <c r="AA415" s="20">
        <f t="shared" si="47"/>
        <v>-0.10323206899908514</v>
      </c>
      <c r="AE415" s="20">
        <f t="shared" si="48"/>
        <v>0.40013072748640721</v>
      </c>
    </row>
    <row r="416" spans="1:31" x14ac:dyDescent="0.2">
      <c r="A416" s="15" t="s">
        <v>2561</v>
      </c>
      <c r="B416" s="15" t="s">
        <v>2562</v>
      </c>
      <c r="C416" t="s">
        <v>2563</v>
      </c>
      <c r="D416" s="15">
        <v>43</v>
      </c>
      <c r="E416" s="15">
        <v>20</v>
      </c>
      <c r="F416" s="16">
        <v>1653211.3298227901</v>
      </c>
      <c r="G416" s="16">
        <v>1770171.3219951601</v>
      </c>
      <c r="H416" s="16">
        <v>1648750.8306606901</v>
      </c>
      <c r="I416" s="16">
        <v>1966774.1603625701</v>
      </c>
      <c r="J416" s="16">
        <v>270665.13726245298</v>
      </c>
      <c r="K416" s="16">
        <v>1983540.6441416</v>
      </c>
      <c r="L416" s="15">
        <f t="shared" si="42"/>
        <v>6</v>
      </c>
      <c r="M416" s="16">
        <v>2939750.24864821</v>
      </c>
      <c r="N416" s="16">
        <v>3045413.47247442</v>
      </c>
      <c r="O416" s="16">
        <v>2964660.1600695499</v>
      </c>
      <c r="P416" s="16">
        <v>2726928.0478457301</v>
      </c>
      <c r="Q416" s="16">
        <v>2366239.7713442999</v>
      </c>
      <c r="R416" s="16">
        <v>2724121.8649767502</v>
      </c>
      <c r="S416" s="17">
        <f t="shared" si="43"/>
        <v>2964660.1600695499</v>
      </c>
      <c r="T416" s="17">
        <f t="shared" si="44"/>
        <v>2724121.8649767502</v>
      </c>
      <c r="U416" s="18">
        <f t="shared" si="45"/>
        <v>0.91886479997519965</v>
      </c>
      <c r="X416" s="20">
        <f t="shared" si="46"/>
        <v>3.8178142942815504E-2</v>
      </c>
      <c r="AA416" s="20">
        <f t="shared" si="47"/>
        <v>-0.12207549317112039</v>
      </c>
      <c r="AE416" s="20">
        <f t="shared" si="48"/>
        <v>1.4181852003347712</v>
      </c>
    </row>
    <row r="417" spans="1:31" x14ac:dyDescent="0.2">
      <c r="A417" s="15" t="s">
        <v>5830</v>
      </c>
      <c r="B417" s="15" t="s">
        <v>5831</v>
      </c>
      <c r="C417" t="s">
        <v>5832</v>
      </c>
      <c r="D417" s="15">
        <v>66</v>
      </c>
      <c r="E417" s="15">
        <v>33</v>
      </c>
      <c r="F417" s="16">
        <v>2497077.3739831699</v>
      </c>
      <c r="G417" s="16">
        <v>2683377.1350364098</v>
      </c>
      <c r="H417" s="16">
        <v>2406899.4186860002</v>
      </c>
      <c r="I417" s="16">
        <v>3246920.4748283299</v>
      </c>
      <c r="J417" s="16">
        <v>578294.99477722705</v>
      </c>
      <c r="K417" s="16">
        <v>3210993.23855644</v>
      </c>
      <c r="L417" s="15">
        <f t="shared" si="42"/>
        <v>6</v>
      </c>
      <c r="M417" s="16">
        <v>4440317.8823167896</v>
      </c>
      <c r="N417" s="16">
        <v>4616498.2887413697</v>
      </c>
      <c r="O417" s="16">
        <v>4327906.1233367398</v>
      </c>
      <c r="P417" s="16">
        <v>4501848.0974458903</v>
      </c>
      <c r="Q417" s="16">
        <v>5055636.7548893103</v>
      </c>
      <c r="R417" s="16">
        <v>4409860.1736641098</v>
      </c>
      <c r="S417" s="17">
        <f t="shared" si="43"/>
        <v>4440317.8823167896</v>
      </c>
      <c r="T417" s="17">
        <f t="shared" si="44"/>
        <v>4501848.0974458903</v>
      </c>
      <c r="U417" s="18">
        <f t="shared" si="45"/>
        <v>1.0138571644553063</v>
      </c>
      <c r="X417" s="20">
        <f t="shared" si="46"/>
        <v>0.42426391035278327</v>
      </c>
      <c r="AA417" s="20">
        <f t="shared" si="47"/>
        <v>1.9854415016707025E-2</v>
      </c>
      <c r="AE417" s="20">
        <f t="shared" si="48"/>
        <v>0.37236390955143522</v>
      </c>
    </row>
    <row r="418" spans="1:31" x14ac:dyDescent="0.2">
      <c r="A418" s="15" t="s">
        <v>2630</v>
      </c>
      <c r="B418" s="15" t="s">
        <v>2631</v>
      </c>
      <c r="C418" t="s">
        <v>2632</v>
      </c>
      <c r="D418" s="15">
        <v>94</v>
      </c>
      <c r="E418" s="15">
        <v>17</v>
      </c>
      <c r="F418" s="16">
        <v>3022585.39979622</v>
      </c>
      <c r="G418" s="16">
        <v>3085044.9248404801</v>
      </c>
      <c r="H418" s="16">
        <v>2991263.4299170398</v>
      </c>
      <c r="I418" s="16">
        <v>3230791.2638133401</v>
      </c>
      <c r="J418" s="16">
        <v>407544.25161270099</v>
      </c>
      <c r="K418" s="16">
        <v>3211258.2341840798</v>
      </c>
      <c r="L418" s="15">
        <f t="shared" si="42"/>
        <v>6</v>
      </c>
      <c r="M418" s="16">
        <v>5374779.38864832</v>
      </c>
      <c r="N418" s="16">
        <v>5307529.98907963</v>
      </c>
      <c r="O418" s="16">
        <v>5378665.6867941702</v>
      </c>
      <c r="P418" s="16">
        <v>4479484.9818463298</v>
      </c>
      <c r="Q418" s="16">
        <v>3562880.0461791102</v>
      </c>
      <c r="R418" s="16">
        <v>4410224.1089257998</v>
      </c>
      <c r="S418" s="17">
        <f t="shared" si="43"/>
        <v>5374779.38864832</v>
      </c>
      <c r="T418" s="17">
        <f t="shared" si="44"/>
        <v>4410224.1089257998</v>
      </c>
      <c r="U418" s="18">
        <f t="shared" si="45"/>
        <v>0.82054048920413603</v>
      </c>
      <c r="X418" s="20">
        <f t="shared" si="46"/>
        <v>1.5231027651923771E-2</v>
      </c>
      <c r="AA418" s="20">
        <f t="shared" si="47"/>
        <v>-0.28535357024917013</v>
      </c>
      <c r="AE418" s="20">
        <f t="shared" si="48"/>
        <v>1.8172707934135826</v>
      </c>
    </row>
    <row r="419" spans="1:31" x14ac:dyDescent="0.2">
      <c r="A419" s="15" t="s">
        <v>12637</v>
      </c>
      <c r="B419" s="15" t="s">
        <v>12638</v>
      </c>
      <c r="C419" t="s">
        <v>12639</v>
      </c>
      <c r="D419" s="15">
        <v>74</v>
      </c>
      <c r="E419" s="15">
        <v>26</v>
      </c>
      <c r="F419" s="16">
        <v>974236.21795847302</v>
      </c>
      <c r="G419" s="16">
        <v>972954.92472975794</v>
      </c>
      <c r="H419" s="16">
        <v>956379.33228007203</v>
      </c>
      <c r="I419" s="16">
        <v>1227527.1940828899</v>
      </c>
      <c r="J419" s="16">
        <v>279451.49042135698</v>
      </c>
      <c r="K419" s="16">
        <v>1212462.84229293</v>
      </c>
      <c r="L419" s="15">
        <f t="shared" si="42"/>
        <v>6</v>
      </c>
      <c r="M419" s="16">
        <v>1732392.6544179399</v>
      </c>
      <c r="N419" s="16">
        <v>1673877.55019254</v>
      </c>
      <c r="O419" s="16">
        <v>1719689.6290196099</v>
      </c>
      <c r="P419" s="16">
        <v>1701963.7549137401</v>
      </c>
      <c r="Q419" s="16">
        <v>2443052.8345261901</v>
      </c>
      <c r="R419" s="16">
        <v>1665151.9336985401</v>
      </c>
      <c r="S419" s="17">
        <f t="shared" si="43"/>
        <v>1719689.6290196099</v>
      </c>
      <c r="T419" s="17">
        <f t="shared" si="44"/>
        <v>1701963.7549137401</v>
      </c>
      <c r="U419" s="18">
        <f t="shared" si="45"/>
        <v>0.98969239925231434</v>
      </c>
      <c r="X419" s="20">
        <f t="shared" si="46"/>
        <v>0.42001147301110009</v>
      </c>
      <c r="AA419" s="20">
        <f t="shared" si="47"/>
        <v>-1.4947895987622637E-2</v>
      </c>
      <c r="AE419" s="20">
        <f t="shared" si="48"/>
        <v>0.37673884627505705</v>
      </c>
    </row>
    <row r="420" spans="1:31" x14ac:dyDescent="0.2">
      <c r="A420" s="15" t="s">
        <v>1034</v>
      </c>
      <c r="B420" s="15" t="s">
        <v>1035</v>
      </c>
      <c r="C420" t="s">
        <v>1036</v>
      </c>
      <c r="D420" s="15">
        <v>54</v>
      </c>
      <c r="E420" s="15">
        <v>25</v>
      </c>
      <c r="F420" s="16">
        <v>1517804.44597711</v>
      </c>
      <c r="G420" s="16">
        <v>1599921.37416925</v>
      </c>
      <c r="H420" s="16">
        <v>1542848.06187431</v>
      </c>
      <c r="I420" s="16">
        <v>1710403.8342524499</v>
      </c>
      <c r="J420" s="16">
        <v>235738.58025480199</v>
      </c>
      <c r="K420" s="16">
        <v>1640838.0932111</v>
      </c>
      <c r="L420" s="15">
        <f t="shared" si="42"/>
        <v>6</v>
      </c>
      <c r="M420" s="16">
        <v>2698968.9200465698</v>
      </c>
      <c r="N420" s="16">
        <v>2752514.43024346</v>
      </c>
      <c r="O420" s="16">
        <v>2774233.7392766499</v>
      </c>
      <c r="P420" s="16">
        <v>2371471.1545254798</v>
      </c>
      <c r="Q420" s="16">
        <v>2060900.8233604201</v>
      </c>
      <c r="R420" s="16">
        <v>2253466.7690348802</v>
      </c>
      <c r="S420" s="17">
        <f t="shared" si="43"/>
        <v>2752514.43024346</v>
      </c>
      <c r="T420" s="17">
        <f t="shared" si="44"/>
        <v>2253466.7690348802</v>
      </c>
      <c r="U420" s="18">
        <f t="shared" si="45"/>
        <v>0.81869389830430828</v>
      </c>
      <c r="X420" s="20">
        <f t="shared" si="46"/>
        <v>5.3090722657309622E-3</v>
      </c>
      <c r="AA420" s="20">
        <f t="shared" si="47"/>
        <v>-0.28860395186747767</v>
      </c>
      <c r="AE420" s="20">
        <f t="shared" si="48"/>
        <v>2.2749813631134321</v>
      </c>
    </row>
    <row r="421" spans="1:31" x14ac:dyDescent="0.2">
      <c r="A421" s="15" t="s">
        <v>4760</v>
      </c>
      <c r="B421" s="15" t="s">
        <v>4761</v>
      </c>
      <c r="C421" t="s">
        <v>4762</v>
      </c>
      <c r="D421" s="15">
        <v>52</v>
      </c>
      <c r="E421" s="15">
        <v>26</v>
      </c>
      <c r="F421" s="16">
        <v>1500294.43811002</v>
      </c>
      <c r="G421" s="16">
        <v>1435175.1774454999</v>
      </c>
      <c r="H421" s="16">
        <v>1395146.9062604599</v>
      </c>
      <c r="I421" s="16">
        <v>1836779.15691247</v>
      </c>
      <c r="J421" s="16">
        <v>454867.04978514998</v>
      </c>
      <c r="K421" s="16">
        <v>1829136.18489248</v>
      </c>
      <c r="L421" s="15">
        <f t="shared" si="42"/>
        <v>6</v>
      </c>
      <c r="M421" s="16">
        <v>2667832.5196042699</v>
      </c>
      <c r="N421" s="16">
        <v>2469084.07477033</v>
      </c>
      <c r="O421" s="16">
        <v>2508648.5923268599</v>
      </c>
      <c r="P421" s="16">
        <v>2546690.26145824</v>
      </c>
      <c r="Q421" s="16">
        <v>3976590.8338317</v>
      </c>
      <c r="R421" s="16">
        <v>2512068.4519384401</v>
      </c>
      <c r="S421" s="17">
        <f t="shared" si="43"/>
        <v>2508648.5923268599</v>
      </c>
      <c r="T421" s="17">
        <f t="shared" si="44"/>
        <v>2546690.26145824</v>
      </c>
      <c r="U421" s="18">
        <f t="shared" si="45"/>
        <v>1.0151642080312633</v>
      </c>
      <c r="X421" s="20">
        <f t="shared" si="46"/>
        <v>0.39473845751513054</v>
      </c>
      <c r="AA421" s="20">
        <f t="shared" si="47"/>
        <v>2.1713109628458457E-2</v>
      </c>
      <c r="AE421" s="20">
        <f t="shared" si="48"/>
        <v>0.40369056027033401</v>
      </c>
    </row>
    <row r="422" spans="1:31" x14ac:dyDescent="0.2">
      <c r="A422" s="15" t="s">
        <v>14026</v>
      </c>
      <c r="B422" s="15" t="s">
        <v>14027</v>
      </c>
      <c r="C422" t="s">
        <v>14028</v>
      </c>
      <c r="D422" s="15">
        <v>62</v>
      </c>
      <c r="E422" s="15">
        <v>28</v>
      </c>
      <c r="F422" s="16">
        <v>3087864.2707338398</v>
      </c>
      <c r="G422" s="16">
        <v>3070867.8860910502</v>
      </c>
      <c r="H422" s="16">
        <v>2894632.1668855101</v>
      </c>
      <c r="I422" s="16">
        <v>3975571.4401499499</v>
      </c>
      <c r="J422" s="16">
        <v>502140.979100873</v>
      </c>
      <c r="K422" s="16">
        <v>4086812.5982225798</v>
      </c>
      <c r="L422" s="15">
        <f t="shared" si="42"/>
        <v>6</v>
      </c>
      <c r="M422" s="16">
        <v>5490858.6663598502</v>
      </c>
      <c r="N422" s="16">
        <v>5283139.7256792104</v>
      </c>
      <c r="O422" s="16">
        <v>5204910.5926954597</v>
      </c>
      <c r="P422" s="16">
        <v>5512121.0583531596</v>
      </c>
      <c r="Q422" s="16">
        <v>4389874.39456644</v>
      </c>
      <c r="R422" s="16">
        <v>5612678.3132787896</v>
      </c>
      <c r="S422" s="17">
        <f t="shared" si="43"/>
        <v>5283139.7256792104</v>
      </c>
      <c r="T422" s="17">
        <f t="shared" si="44"/>
        <v>5512121.0583531596</v>
      </c>
      <c r="U422" s="18">
        <f t="shared" si="45"/>
        <v>1.0433419035958795</v>
      </c>
      <c r="X422" s="20">
        <f t="shared" si="46"/>
        <v>0.71928270318416043</v>
      </c>
      <c r="AA422" s="20">
        <f t="shared" si="47"/>
        <v>6.1212007131139501E-2</v>
      </c>
      <c r="AE422" s="20">
        <f t="shared" si="48"/>
        <v>0.14310038318870846</v>
      </c>
    </row>
    <row r="423" spans="1:31" x14ac:dyDescent="0.2">
      <c r="A423" s="15" t="s">
        <v>1334</v>
      </c>
      <c r="B423" s="15" t="s">
        <v>1335</v>
      </c>
      <c r="C423" t="s">
        <v>1336</v>
      </c>
      <c r="D423" s="15">
        <v>64</v>
      </c>
      <c r="E423" s="15">
        <v>33</v>
      </c>
      <c r="F423" s="16">
        <v>2161028.78449341</v>
      </c>
      <c r="G423" s="16">
        <v>2213092.3348916601</v>
      </c>
      <c r="H423" s="16">
        <v>2104156.2384368</v>
      </c>
      <c r="I423" s="16">
        <v>2455947.04811248</v>
      </c>
      <c r="J423" s="16">
        <v>398012.38444244303</v>
      </c>
      <c r="K423" s="16">
        <v>2437832.26517809</v>
      </c>
      <c r="L423" s="15">
        <f t="shared" si="42"/>
        <v>6</v>
      </c>
      <c r="M423" s="16">
        <v>3842754.2758441102</v>
      </c>
      <c r="N423" s="16">
        <v>3807417.4678824502</v>
      </c>
      <c r="O423" s="16">
        <v>3783536.0290042502</v>
      </c>
      <c r="P423" s="16">
        <v>3405165.1808803799</v>
      </c>
      <c r="Q423" s="16">
        <v>3479549.4649983998</v>
      </c>
      <c r="R423" s="16">
        <v>3348029.2911221799</v>
      </c>
      <c r="S423" s="17">
        <f t="shared" si="43"/>
        <v>3807417.4678824502</v>
      </c>
      <c r="T423" s="17">
        <f t="shared" si="44"/>
        <v>3405165.1808803799</v>
      </c>
      <c r="U423" s="18">
        <f t="shared" si="45"/>
        <v>0.89435035942465513</v>
      </c>
      <c r="X423" s="20">
        <f t="shared" si="46"/>
        <v>6.629975951949579E-4</v>
      </c>
      <c r="AA423" s="20">
        <f t="shared" si="47"/>
        <v>-0.16108798072163877</v>
      </c>
      <c r="AE423" s="20">
        <f t="shared" si="48"/>
        <v>3.1784880468523218</v>
      </c>
    </row>
    <row r="424" spans="1:31" x14ac:dyDescent="0.2">
      <c r="A424" s="15" t="s">
        <v>9529</v>
      </c>
      <c r="B424" s="15" t="s">
        <v>9530</v>
      </c>
      <c r="C424" t="s">
        <v>9531</v>
      </c>
      <c r="D424" s="15">
        <v>56</v>
      </c>
      <c r="E424" s="15">
        <v>32</v>
      </c>
      <c r="F424" s="16">
        <v>1178077.42700068</v>
      </c>
      <c r="G424" s="16">
        <v>1311091.67077853</v>
      </c>
      <c r="H424" s="16">
        <v>1310551.11213295</v>
      </c>
      <c r="I424" s="16">
        <v>1660164.9772351901</v>
      </c>
      <c r="J424" s="16">
        <v>159022.00977502001</v>
      </c>
      <c r="K424" s="16">
        <v>1565503.26820337</v>
      </c>
      <c r="L424" s="15">
        <f t="shared" si="42"/>
        <v>6</v>
      </c>
      <c r="M424" s="16">
        <v>2094864.3083176401</v>
      </c>
      <c r="N424" s="16">
        <v>2255610.0577528402</v>
      </c>
      <c r="O424" s="16">
        <v>2356534.7762817899</v>
      </c>
      <c r="P424" s="16">
        <v>2301815.0897606201</v>
      </c>
      <c r="Q424" s="16">
        <v>1390220.4319867301</v>
      </c>
      <c r="R424" s="16">
        <v>2150004.6874264702</v>
      </c>
      <c r="S424" s="17">
        <f t="shared" si="43"/>
        <v>2255610.0577528402</v>
      </c>
      <c r="T424" s="17">
        <f t="shared" si="44"/>
        <v>2150004.6874264702</v>
      </c>
      <c r="U424" s="18">
        <f t="shared" si="45"/>
        <v>0.95318101638916275</v>
      </c>
      <c r="X424" s="20">
        <f t="shared" si="46"/>
        <v>0.37949062998592498</v>
      </c>
      <c r="AA424" s="20">
        <f t="shared" si="47"/>
        <v>-6.9177875874849248E-2</v>
      </c>
      <c r="AE424" s="20">
        <f t="shared" si="48"/>
        <v>0.42079894281368102</v>
      </c>
    </row>
    <row r="425" spans="1:31" x14ac:dyDescent="0.2">
      <c r="A425" s="15" t="s">
        <v>3392</v>
      </c>
      <c r="B425" s="15" t="s">
        <v>3393</v>
      </c>
      <c r="C425" t="s">
        <v>3394</v>
      </c>
      <c r="D425" s="15">
        <v>80</v>
      </c>
      <c r="E425" s="15">
        <v>20</v>
      </c>
      <c r="F425" s="16">
        <v>3140566.2825933499</v>
      </c>
      <c r="G425" s="16">
        <v>3089690.3452040302</v>
      </c>
      <c r="H425" s="16">
        <v>2999522.7284882702</v>
      </c>
      <c r="I425" s="16">
        <v>3261845.87398744</v>
      </c>
      <c r="J425" s="16">
        <v>859871.39538897097</v>
      </c>
      <c r="K425" s="16">
        <v>3200162.58099818</v>
      </c>
      <c r="L425" s="15">
        <f t="shared" si="42"/>
        <v>6</v>
      </c>
      <c r="M425" s="16">
        <v>5584573.6982335197</v>
      </c>
      <c r="N425" s="16">
        <v>5315521.9984318698</v>
      </c>
      <c r="O425" s="16">
        <v>5393516.9384016898</v>
      </c>
      <c r="P425" s="16">
        <v>4522542.1305547999</v>
      </c>
      <c r="Q425" s="16">
        <v>7517266.2227192298</v>
      </c>
      <c r="R425" s="16">
        <v>4394985.7463849597</v>
      </c>
      <c r="S425" s="17">
        <f t="shared" si="43"/>
        <v>5393516.9384016898</v>
      </c>
      <c r="T425" s="17">
        <f t="shared" si="44"/>
        <v>4522542.1305547999</v>
      </c>
      <c r="U425" s="18">
        <f t="shared" si="45"/>
        <v>0.8385144947546983</v>
      </c>
      <c r="X425" s="20">
        <f t="shared" si="46"/>
        <v>0.96552318861952258</v>
      </c>
      <c r="AA425" s="20">
        <f t="shared" si="47"/>
        <v>-0.25409237212340507</v>
      </c>
      <c r="AE425" s="20">
        <f t="shared" si="48"/>
        <v>1.5237291466597263E-2</v>
      </c>
    </row>
    <row r="426" spans="1:31" x14ac:dyDescent="0.2">
      <c r="A426" s="15" t="s">
        <v>13771</v>
      </c>
      <c r="B426" s="15" t="s">
        <v>13772</v>
      </c>
      <c r="C426" t="s">
        <v>13773</v>
      </c>
      <c r="D426" s="15">
        <v>79</v>
      </c>
      <c r="E426" s="15">
        <v>26</v>
      </c>
      <c r="F426" s="16">
        <v>3220312.3171191998</v>
      </c>
      <c r="G426" s="16">
        <v>3526489.54543901</v>
      </c>
      <c r="H426" s="16">
        <v>3482151.7788395402</v>
      </c>
      <c r="I426" s="16">
        <v>4939913.1042645797</v>
      </c>
      <c r="J426" s="16">
        <v>610182.02796373295</v>
      </c>
      <c r="K426" s="16">
        <v>5091583.8351771198</v>
      </c>
      <c r="L426" s="15">
        <f t="shared" si="42"/>
        <v>6</v>
      </c>
      <c r="M426" s="16">
        <v>5726378.5725391004</v>
      </c>
      <c r="N426" s="16">
        <v>6066993.9902288904</v>
      </c>
      <c r="O426" s="16">
        <v>6261344.3208420398</v>
      </c>
      <c r="P426" s="16">
        <v>6849178.6547859097</v>
      </c>
      <c r="Q426" s="16">
        <v>5334403.2295052297</v>
      </c>
      <c r="R426" s="16">
        <v>6992594.2247433299</v>
      </c>
      <c r="S426" s="17">
        <f t="shared" si="43"/>
        <v>6066993.9902288904</v>
      </c>
      <c r="T426" s="17">
        <f t="shared" si="44"/>
        <v>6849178.6547859097</v>
      </c>
      <c r="U426" s="18">
        <f t="shared" si="45"/>
        <v>1.1289245820610265</v>
      </c>
      <c r="X426" s="20">
        <f t="shared" si="46"/>
        <v>0.53612257542518171</v>
      </c>
      <c r="AA426" s="20">
        <f t="shared" si="47"/>
        <v>0.17494910991885143</v>
      </c>
      <c r="AE426" s="20">
        <f t="shared" si="48"/>
        <v>0.27073590481320248</v>
      </c>
    </row>
    <row r="427" spans="1:31" x14ac:dyDescent="0.2">
      <c r="A427" s="15" t="s">
        <v>14762</v>
      </c>
      <c r="B427" s="15" t="s">
        <v>14763</v>
      </c>
      <c r="C427" t="s">
        <v>11637</v>
      </c>
      <c r="D427" s="15">
        <v>77</v>
      </c>
      <c r="E427" s="15">
        <v>10</v>
      </c>
      <c r="F427" s="16">
        <v>1230363.80513282</v>
      </c>
      <c r="G427" s="16">
        <v>1167447.3065199901</v>
      </c>
      <c r="H427" s="16">
        <v>1168520.92641115</v>
      </c>
      <c r="I427" s="16">
        <v>1423884.94293407</v>
      </c>
      <c r="J427" s="16">
        <v>299531.31686561898</v>
      </c>
      <c r="K427" s="16">
        <v>1524131.4945991701</v>
      </c>
      <c r="L427" s="15">
        <f t="shared" si="42"/>
        <v>6</v>
      </c>
      <c r="M427" s="16">
        <v>2187840.2578179101</v>
      </c>
      <c r="N427" s="16">
        <v>2008483.4227642501</v>
      </c>
      <c r="O427" s="16">
        <v>2101146.7423191499</v>
      </c>
      <c r="P427" s="16">
        <v>1974213.34184925</v>
      </c>
      <c r="Q427" s="16">
        <v>2618596.99368412</v>
      </c>
      <c r="R427" s="16">
        <v>2093186.2131487101</v>
      </c>
      <c r="S427" s="17">
        <f t="shared" si="43"/>
        <v>2101146.7423191499</v>
      </c>
      <c r="T427" s="17">
        <f t="shared" si="44"/>
        <v>2093186.2131487101</v>
      </c>
      <c r="U427" s="18">
        <f t="shared" si="45"/>
        <v>0.9962113406883456</v>
      </c>
      <c r="X427" s="20">
        <f t="shared" si="46"/>
        <v>0.56117774884205196</v>
      </c>
      <c r="AA427" s="20">
        <f t="shared" si="47"/>
        <v>-5.4762604059627783E-3</v>
      </c>
      <c r="AE427" s="20">
        <f t="shared" si="48"/>
        <v>0.25089955743465098</v>
      </c>
    </row>
    <row r="428" spans="1:31" x14ac:dyDescent="0.2">
      <c r="A428" s="15" t="s">
        <v>11575</v>
      </c>
      <c r="B428" s="15" t="s">
        <v>11576</v>
      </c>
      <c r="C428" t="s">
        <v>11577</v>
      </c>
      <c r="D428" s="15">
        <v>58</v>
      </c>
      <c r="E428" s="15">
        <v>34</v>
      </c>
      <c r="F428" s="16">
        <v>1394481.2258339999</v>
      </c>
      <c r="G428" s="16">
        <v>1419283.40868028</v>
      </c>
      <c r="H428" s="16">
        <v>1343886.6150454599</v>
      </c>
      <c r="I428" s="16">
        <v>1982367.3044436399</v>
      </c>
      <c r="J428" s="16">
        <v>361876.16735437099</v>
      </c>
      <c r="K428" s="16">
        <v>1974191.6514494801</v>
      </c>
      <c r="L428" s="15">
        <f t="shared" si="42"/>
        <v>6</v>
      </c>
      <c r="M428" s="16">
        <v>2479674.8343239301</v>
      </c>
      <c r="N428" s="16">
        <v>2441743.77945671</v>
      </c>
      <c r="O428" s="16">
        <v>2416476.1789259901</v>
      </c>
      <c r="P428" s="16">
        <v>2748547.90782037</v>
      </c>
      <c r="Q428" s="16">
        <v>3163635.2880764799</v>
      </c>
      <c r="R428" s="16">
        <v>2711282.3018030301</v>
      </c>
      <c r="S428" s="17">
        <f t="shared" si="43"/>
        <v>2441743.77945671</v>
      </c>
      <c r="T428" s="17">
        <f t="shared" si="44"/>
        <v>2748547.90782037</v>
      </c>
      <c r="U428" s="18">
        <f t="shared" si="45"/>
        <v>1.1256495996610767</v>
      </c>
      <c r="X428" s="20">
        <f t="shared" si="46"/>
        <v>4.2709446075006631E-2</v>
      </c>
      <c r="AA428" s="20">
        <f t="shared" si="47"/>
        <v>0.17075780476786218</v>
      </c>
      <c r="AE428" s="20">
        <f t="shared" si="48"/>
        <v>1.3694760611680725</v>
      </c>
    </row>
    <row r="429" spans="1:31" x14ac:dyDescent="0.2">
      <c r="A429" s="15" t="s">
        <v>3203</v>
      </c>
      <c r="B429" s="15" t="s">
        <v>3204</v>
      </c>
      <c r="C429" t="s">
        <v>3205</v>
      </c>
      <c r="D429" s="15">
        <v>58</v>
      </c>
      <c r="E429" s="15">
        <v>12</v>
      </c>
      <c r="F429" s="16">
        <v>1494325.99642222</v>
      </c>
      <c r="G429" s="16">
        <v>1497660.67338834</v>
      </c>
      <c r="H429" s="16">
        <v>1438281.4119227501</v>
      </c>
      <c r="I429" s="16">
        <v>1701189.5519856201</v>
      </c>
      <c r="J429" s="16">
        <v>257452.699756513</v>
      </c>
      <c r="K429" s="16">
        <v>1761900.3843238901</v>
      </c>
      <c r="L429" s="15">
        <f t="shared" si="42"/>
        <v>6</v>
      </c>
      <c r="M429" s="16">
        <v>2657219.4009912801</v>
      </c>
      <c r="N429" s="16">
        <v>2576584.5007540202</v>
      </c>
      <c r="O429" s="16">
        <v>2586209.82722252</v>
      </c>
      <c r="P429" s="16">
        <v>2358695.5724273599</v>
      </c>
      <c r="Q429" s="16">
        <v>2250732.4865156598</v>
      </c>
      <c r="R429" s="16">
        <v>2419729.2730166102</v>
      </c>
      <c r="S429" s="17">
        <f t="shared" si="43"/>
        <v>2586209.82722252</v>
      </c>
      <c r="T429" s="17">
        <f t="shared" si="44"/>
        <v>2358695.5724273599</v>
      </c>
      <c r="U429" s="18">
        <f t="shared" si="45"/>
        <v>0.91202792116852294</v>
      </c>
      <c r="X429" s="20">
        <f t="shared" si="46"/>
        <v>9.0094267589235204E-3</v>
      </c>
      <c r="AA429" s="20">
        <f t="shared" si="47"/>
        <v>-0.13285010260835692</v>
      </c>
      <c r="AE429" s="20">
        <f t="shared" si="48"/>
        <v>2.0453028409139744</v>
      </c>
    </row>
    <row r="430" spans="1:31" x14ac:dyDescent="0.2">
      <c r="A430" s="15" t="s">
        <v>3149</v>
      </c>
      <c r="B430" s="15" t="s">
        <v>3150</v>
      </c>
      <c r="C430" t="s">
        <v>3151</v>
      </c>
      <c r="D430" s="15">
        <v>52</v>
      </c>
      <c r="E430" s="15">
        <v>25</v>
      </c>
      <c r="F430" s="16">
        <v>955632.21182256902</v>
      </c>
      <c r="G430" s="16">
        <v>902276.18294291303</v>
      </c>
      <c r="H430" s="16">
        <v>927953.57175982802</v>
      </c>
      <c r="I430" s="16">
        <v>1053772.7091044099</v>
      </c>
      <c r="J430" s="16">
        <v>265607.488407742</v>
      </c>
      <c r="K430" s="16">
        <v>1127673.8127670099</v>
      </c>
      <c r="L430" s="15">
        <f t="shared" si="42"/>
        <v>6</v>
      </c>
      <c r="M430" s="16">
        <v>1699310.8997279699</v>
      </c>
      <c r="N430" s="16">
        <v>1552281.4143944499</v>
      </c>
      <c r="O430" s="16">
        <v>1668576.55713095</v>
      </c>
      <c r="P430" s="16">
        <v>1461053.5436267201</v>
      </c>
      <c r="Q430" s="16">
        <v>2322024.2141042599</v>
      </c>
      <c r="R430" s="16">
        <v>1548705.7948589299</v>
      </c>
      <c r="S430" s="17">
        <f t="shared" si="43"/>
        <v>1668576.55713095</v>
      </c>
      <c r="T430" s="17">
        <f t="shared" si="44"/>
        <v>1548705.7948589299</v>
      </c>
      <c r="U430" s="18">
        <f t="shared" si="45"/>
        <v>0.92815986670810413</v>
      </c>
      <c r="X430" s="20">
        <f t="shared" si="46"/>
        <v>0.64657212736468317</v>
      </c>
      <c r="AA430" s="20">
        <f t="shared" si="47"/>
        <v>-0.10755477763455192</v>
      </c>
      <c r="AE430" s="20">
        <f t="shared" si="48"/>
        <v>0.18938302102452778</v>
      </c>
    </row>
    <row r="431" spans="1:31" x14ac:dyDescent="0.2">
      <c r="A431" s="15" t="s">
        <v>6688</v>
      </c>
      <c r="B431" s="15" t="s">
        <v>6689</v>
      </c>
      <c r="C431" t="s">
        <v>6690</v>
      </c>
      <c r="D431" s="15">
        <v>68</v>
      </c>
      <c r="E431" s="15">
        <v>21</v>
      </c>
      <c r="F431" s="16">
        <v>1541298.7074096501</v>
      </c>
      <c r="G431" s="16">
        <v>1604781.3244836901</v>
      </c>
      <c r="H431" s="16">
        <v>1444709.9322631599</v>
      </c>
      <c r="I431" s="16">
        <v>1813123.6895615601</v>
      </c>
      <c r="J431" s="16">
        <v>509421.05663291499</v>
      </c>
      <c r="K431" s="16">
        <v>1890853.5010365101</v>
      </c>
      <c r="L431" s="15">
        <f t="shared" si="42"/>
        <v>6</v>
      </c>
      <c r="M431" s="16">
        <v>2740746.5558770299</v>
      </c>
      <c r="N431" s="16">
        <v>2760875.51822362</v>
      </c>
      <c r="O431" s="16">
        <v>2597769.1106430301</v>
      </c>
      <c r="P431" s="16">
        <v>2513892.0080013201</v>
      </c>
      <c r="Q431" s="16">
        <v>4453519.1223988403</v>
      </c>
      <c r="R431" s="16">
        <v>2596828.7470461801</v>
      </c>
      <c r="S431" s="17">
        <f t="shared" si="43"/>
        <v>2740746.5558770299</v>
      </c>
      <c r="T431" s="17">
        <f t="shared" si="44"/>
        <v>2596828.7470461801</v>
      </c>
      <c r="U431" s="18">
        <f t="shared" si="45"/>
        <v>0.94748955954272951</v>
      </c>
      <c r="X431" s="20">
        <f t="shared" si="46"/>
        <v>0.48497221113554312</v>
      </c>
      <c r="AA431" s="20">
        <f t="shared" si="47"/>
        <v>-7.7818048679005311E-2</v>
      </c>
      <c r="AE431" s="20">
        <f t="shared" si="48"/>
        <v>0.31428314571989885</v>
      </c>
    </row>
    <row r="432" spans="1:31" x14ac:dyDescent="0.2">
      <c r="A432" s="15" t="s">
        <v>7973</v>
      </c>
      <c r="B432" s="15" t="s">
        <v>7974</v>
      </c>
      <c r="C432" t="s">
        <v>7975</v>
      </c>
      <c r="D432" s="15">
        <v>81</v>
      </c>
      <c r="E432" s="15">
        <v>17</v>
      </c>
      <c r="F432" s="16">
        <v>1440139.1999091001</v>
      </c>
      <c r="G432" s="16">
        <v>1478372.17127195</v>
      </c>
      <c r="H432" s="16">
        <v>1472055.4357521201</v>
      </c>
      <c r="I432" s="16">
        <v>1650837.7828534001</v>
      </c>
      <c r="J432" s="16">
        <v>261270.91671892299</v>
      </c>
      <c r="K432" s="16">
        <v>1777110.19236376</v>
      </c>
      <c r="L432" s="15">
        <f t="shared" si="42"/>
        <v>6</v>
      </c>
      <c r="M432" s="16">
        <v>2560864.1161893299</v>
      </c>
      <c r="N432" s="16">
        <v>2543400.4447933198</v>
      </c>
      <c r="O432" s="16">
        <v>2646939.74530969</v>
      </c>
      <c r="P432" s="16">
        <v>2288882.9552634102</v>
      </c>
      <c r="Q432" s="16">
        <v>2284112.5402730699</v>
      </c>
      <c r="R432" s="16">
        <v>2440617.8647204801</v>
      </c>
      <c r="S432" s="17">
        <f t="shared" si="43"/>
        <v>2560864.1161893299</v>
      </c>
      <c r="T432" s="17">
        <f t="shared" si="44"/>
        <v>2288882.9552634102</v>
      </c>
      <c r="U432" s="18">
        <f t="shared" si="45"/>
        <v>0.8937932086257514</v>
      </c>
      <c r="X432" s="20">
        <f t="shared" si="46"/>
        <v>1.5334966714062186E-2</v>
      </c>
      <c r="AA432" s="20">
        <f t="shared" si="47"/>
        <v>-0.16198701224794254</v>
      </c>
      <c r="AE432" s="20">
        <f t="shared" si="48"/>
        <v>1.8143171623560836</v>
      </c>
    </row>
    <row r="433" spans="1:31" x14ac:dyDescent="0.2">
      <c r="A433" s="15" t="s">
        <v>6839</v>
      </c>
      <c r="B433" s="15" t="s">
        <v>6840</v>
      </c>
      <c r="C433" t="s">
        <v>6841</v>
      </c>
      <c r="D433" s="15">
        <v>78</v>
      </c>
      <c r="E433" s="15">
        <v>19</v>
      </c>
      <c r="F433" s="16">
        <v>1364627.60689922</v>
      </c>
      <c r="G433" s="16">
        <v>1521446.3991131701</v>
      </c>
      <c r="H433" s="16">
        <v>1428069.4385644</v>
      </c>
      <c r="I433" s="16">
        <v>1837153.8700135299</v>
      </c>
      <c r="J433" s="16">
        <v>198423.206940882</v>
      </c>
      <c r="K433" s="16">
        <v>1850386.13282625</v>
      </c>
      <c r="L433" s="15">
        <f t="shared" si="42"/>
        <v>6</v>
      </c>
      <c r="M433" s="16">
        <v>2426588.9510473101</v>
      </c>
      <c r="N433" s="16">
        <v>2617505.6074711499</v>
      </c>
      <c r="O433" s="16">
        <v>2567847.4221773101</v>
      </c>
      <c r="P433" s="16">
        <v>2547209.8003487601</v>
      </c>
      <c r="Q433" s="16">
        <v>1734678.0917925299</v>
      </c>
      <c r="R433" s="16">
        <v>2541252.3499175301</v>
      </c>
      <c r="S433" s="17">
        <f t="shared" si="43"/>
        <v>2567847.4221773101</v>
      </c>
      <c r="T433" s="17">
        <f t="shared" si="44"/>
        <v>2541252.3499175301</v>
      </c>
      <c r="U433" s="18">
        <f t="shared" si="45"/>
        <v>0.98964304809152959</v>
      </c>
      <c r="X433" s="20">
        <f t="shared" si="46"/>
        <v>0.3944760364945859</v>
      </c>
      <c r="AA433" s="20">
        <f t="shared" si="47"/>
        <v>-1.501983798718271E-2</v>
      </c>
      <c r="AE433" s="20">
        <f t="shared" si="48"/>
        <v>0.4039793740369923</v>
      </c>
    </row>
    <row r="434" spans="1:31" x14ac:dyDescent="0.2">
      <c r="A434" s="15" t="s">
        <v>8564</v>
      </c>
      <c r="B434" s="15" t="s">
        <v>8565</v>
      </c>
      <c r="C434" t="s">
        <v>8566</v>
      </c>
      <c r="D434" s="15">
        <v>89</v>
      </c>
      <c r="E434" s="15">
        <v>17</v>
      </c>
      <c r="F434" s="16">
        <v>2726489.40461666</v>
      </c>
      <c r="G434" s="16">
        <v>2807899.58472563</v>
      </c>
      <c r="H434" s="16">
        <v>2694752.5542132901</v>
      </c>
      <c r="I434" s="16">
        <v>3561005.7934932099</v>
      </c>
      <c r="J434" s="16">
        <v>588535.67264155997</v>
      </c>
      <c r="K434" s="16">
        <v>3714716.7305013598</v>
      </c>
      <c r="L434" s="15">
        <f t="shared" si="42"/>
        <v>6</v>
      </c>
      <c r="M434" s="16">
        <v>4848259.7237085998</v>
      </c>
      <c r="N434" s="16">
        <v>4830727.4659950398</v>
      </c>
      <c r="O434" s="16">
        <v>4845502.0553472098</v>
      </c>
      <c r="P434" s="16">
        <v>4937326.7010116</v>
      </c>
      <c r="Q434" s="16">
        <v>5145163.9821236599</v>
      </c>
      <c r="R434" s="16">
        <v>5101655.5156766102</v>
      </c>
      <c r="S434" s="17">
        <f t="shared" si="43"/>
        <v>4845502.0553472098</v>
      </c>
      <c r="T434" s="17">
        <f t="shared" si="44"/>
        <v>5101655.5156766102</v>
      </c>
      <c r="U434" s="18">
        <f t="shared" si="45"/>
        <v>1.0528641732896851</v>
      </c>
      <c r="X434" s="20">
        <f t="shared" si="46"/>
        <v>2.5778532273080003E-2</v>
      </c>
      <c r="AA434" s="20">
        <f t="shared" si="47"/>
        <v>7.4319330797896946E-2</v>
      </c>
      <c r="AE434" s="20">
        <f t="shared" si="48"/>
        <v>1.5887418132761841</v>
      </c>
    </row>
    <row r="435" spans="1:31" x14ac:dyDescent="0.2">
      <c r="A435" s="15" t="s">
        <v>16772</v>
      </c>
      <c r="B435" s="15" t="s">
        <v>16773</v>
      </c>
      <c r="C435" t="s">
        <v>16774</v>
      </c>
      <c r="D435" s="15">
        <v>69</v>
      </c>
      <c r="E435" s="15">
        <v>26</v>
      </c>
      <c r="F435" s="16">
        <v>2067456.2323714099</v>
      </c>
      <c r="G435" s="16">
        <v>2040446.8986901101</v>
      </c>
      <c r="H435" s="16">
        <v>1955862.6957312101</v>
      </c>
      <c r="I435" s="16">
        <v>2742325.8978264299</v>
      </c>
      <c r="J435" s="16">
        <v>439642.018550671</v>
      </c>
      <c r="K435" s="16">
        <v>2571011.2820703601</v>
      </c>
      <c r="L435" s="15">
        <f t="shared" si="42"/>
        <v>6</v>
      </c>
      <c r="M435" s="16">
        <v>3676363.0054692798</v>
      </c>
      <c r="N435" s="16">
        <v>3510397.2129294798</v>
      </c>
      <c r="O435" s="16">
        <v>3516885.6959889899</v>
      </c>
      <c r="P435" s="16">
        <v>3802228.8261800501</v>
      </c>
      <c r="Q435" s="16">
        <v>3843488.8215394798</v>
      </c>
      <c r="R435" s="16">
        <v>3530932.4612406599</v>
      </c>
      <c r="S435" s="17">
        <f t="shared" si="43"/>
        <v>3516885.6959889899</v>
      </c>
      <c r="T435" s="17">
        <f t="shared" si="44"/>
        <v>3802228.8261800501</v>
      </c>
      <c r="U435" s="18">
        <f t="shared" si="45"/>
        <v>1.0811351732348009</v>
      </c>
      <c r="X435" s="20">
        <f t="shared" si="46"/>
        <v>0.23215622945104075</v>
      </c>
      <c r="AA435" s="20">
        <f t="shared" si="47"/>
        <v>0.11254691304833933</v>
      </c>
      <c r="AE435" s="20">
        <f t="shared" si="48"/>
        <v>0.6342196584121309</v>
      </c>
    </row>
    <row r="436" spans="1:31" x14ac:dyDescent="0.2">
      <c r="A436" s="15" t="s">
        <v>13138</v>
      </c>
      <c r="B436" s="15" t="s">
        <v>13139</v>
      </c>
      <c r="C436" t="s">
        <v>13140</v>
      </c>
      <c r="D436" s="15">
        <v>41</v>
      </c>
      <c r="E436" s="15">
        <v>40</v>
      </c>
      <c r="F436" s="16">
        <v>876381.27562193002</v>
      </c>
      <c r="G436" s="16">
        <v>848047.13119995897</v>
      </c>
      <c r="H436" s="16">
        <v>904301.40347681905</v>
      </c>
      <c r="I436" s="16">
        <v>1158272.50257795</v>
      </c>
      <c r="J436" s="16">
        <v>164928.65627949001</v>
      </c>
      <c r="K436" s="16">
        <v>1181060.45653095</v>
      </c>
      <c r="L436" s="15">
        <f t="shared" si="42"/>
        <v>6</v>
      </c>
      <c r="M436" s="16">
        <v>1558386.4122177099</v>
      </c>
      <c r="N436" s="16">
        <v>1458985.4250597199</v>
      </c>
      <c r="O436" s="16">
        <v>1626047.00099432</v>
      </c>
      <c r="P436" s="16">
        <v>1605942.2774529599</v>
      </c>
      <c r="Q436" s="16">
        <v>1441858.1937446999</v>
      </c>
      <c r="R436" s="16">
        <v>1622025.05050646</v>
      </c>
      <c r="S436" s="17">
        <f t="shared" si="43"/>
        <v>1558386.4122177099</v>
      </c>
      <c r="T436" s="17">
        <f t="shared" si="44"/>
        <v>1605942.2774529599</v>
      </c>
      <c r="U436" s="18">
        <f t="shared" si="45"/>
        <v>1.0305160933529791</v>
      </c>
      <c r="X436" s="20">
        <f t="shared" si="46"/>
        <v>0.91255528607894121</v>
      </c>
      <c r="AA436" s="20">
        <f t="shared" si="47"/>
        <v>4.3367035317964549E-2</v>
      </c>
      <c r="AE436" s="20">
        <f t="shared" si="48"/>
        <v>3.9740814858694733E-2</v>
      </c>
    </row>
    <row r="437" spans="1:31" x14ac:dyDescent="0.2">
      <c r="A437" s="15" t="s">
        <v>11035</v>
      </c>
      <c r="B437" s="15" t="s">
        <v>11036</v>
      </c>
      <c r="C437" t="s">
        <v>11037</v>
      </c>
      <c r="D437" s="15">
        <v>74</v>
      </c>
      <c r="E437" s="15">
        <v>24</v>
      </c>
      <c r="F437" s="16">
        <v>2141726.7384033599</v>
      </c>
      <c r="G437" s="16">
        <v>2284023.9089695299</v>
      </c>
      <c r="H437" s="16">
        <v>2326975.49428003</v>
      </c>
      <c r="I437" s="16">
        <v>3381539.1270044399</v>
      </c>
      <c r="J437" s="16">
        <v>525632.09920626704</v>
      </c>
      <c r="K437" s="16">
        <v>3409990.0603845599</v>
      </c>
      <c r="L437" s="15">
        <f t="shared" si="42"/>
        <v>6</v>
      </c>
      <c r="M437" s="16">
        <v>3808431.26234364</v>
      </c>
      <c r="N437" s="16">
        <v>3929448.5778865898</v>
      </c>
      <c r="O437" s="16">
        <v>4184192.9132406898</v>
      </c>
      <c r="P437" s="16">
        <v>4688496.5626232801</v>
      </c>
      <c r="Q437" s="16">
        <v>4595241.1559787504</v>
      </c>
      <c r="R437" s="16">
        <v>4683155.0995855704</v>
      </c>
      <c r="S437" s="17">
        <f t="shared" si="43"/>
        <v>3929448.5778865898</v>
      </c>
      <c r="T437" s="17">
        <f t="shared" si="44"/>
        <v>4683155.0995855704</v>
      </c>
      <c r="U437" s="18">
        <f t="shared" si="45"/>
        <v>1.1918097429600041</v>
      </c>
      <c r="X437" s="20">
        <f t="shared" si="46"/>
        <v>4.0337066976159578E-3</v>
      </c>
      <c r="AA437" s="20">
        <f t="shared" si="47"/>
        <v>0.25315394654189044</v>
      </c>
      <c r="AE437" s="20">
        <f t="shared" si="48"/>
        <v>2.3942956837727016</v>
      </c>
    </row>
    <row r="438" spans="1:31" x14ac:dyDescent="0.2">
      <c r="A438" s="15" t="s">
        <v>8366</v>
      </c>
      <c r="B438" s="15" t="s">
        <v>8367</v>
      </c>
      <c r="C438" t="s">
        <v>8368</v>
      </c>
      <c r="D438" s="15">
        <v>56</v>
      </c>
      <c r="E438" s="15">
        <v>17</v>
      </c>
      <c r="F438" s="16">
        <v>1228147.8106742301</v>
      </c>
      <c r="G438" s="16">
        <v>1239589.1862403101</v>
      </c>
      <c r="H438" s="16">
        <v>1114817.1184447601</v>
      </c>
      <c r="I438" s="16">
        <v>1597392.12567654</v>
      </c>
      <c r="J438" s="16">
        <v>242735.24915011099</v>
      </c>
      <c r="K438" s="16">
        <v>1532663.70592267</v>
      </c>
      <c r="L438" s="15">
        <f t="shared" si="42"/>
        <v>6</v>
      </c>
      <c r="M438" s="16">
        <v>2183899.7632524902</v>
      </c>
      <c r="N438" s="16">
        <v>2132596.7499320698</v>
      </c>
      <c r="O438" s="16">
        <v>2004580.5802519701</v>
      </c>
      <c r="P438" s="16">
        <v>2214780.6691299402</v>
      </c>
      <c r="Q438" s="16">
        <v>2122067.9037404698</v>
      </c>
      <c r="R438" s="16">
        <v>2104904.0387912602</v>
      </c>
      <c r="S438" s="17">
        <f t="shared" si="43"/>
        <v>2132596.7499320698</v>
      </c>
      <c r="T438" s="17">
        <f t="shared" si="44"/>
        <v>2122067.9037404698</v>
      </c>
      <c r="U438" s="18">
        <f t="shared" si="45"/>
        <v>0.99506289869759235</v>
      </c>
      <c r="X438" s="20">
        <f t="shared" si="46"/>
        <v>0.55969715549222365</v>
      </c>
      <c r="AA438" s="20">
        <f t="shared" si="47"/>
        <v>-7.1403724762552365E-3</v>
      </c>
      <c r="AE438" s="20">
        <f t="shared" si="48"/>
        <v>0.25204690027063331</v>
      </c>
    </row>
    <row r="439" spans="1:31" x14ac:dyDescent="0.2">
      <c r="A439" s="15" t="s">
        <v>11404</v>
      </c>
      <c r="B439" s="15" t="s">
        <v>11405</v>
      </c>
      <c r="C439" t="s">
        <v>11406</v>
      </c>
      <c r="D439" s="15">
        <v>75</v>
      </c>
      <c r="E439" s="15">
        <v>12</v>
      </c>
      <c r="F439" s="16">
        <v>217115.873061769</v>
      </c>
      <c r="G439" s="16">
        <v>240589.04659308301</v>
      </c>
      <c r="H439" s="16">
        <v>244179.93683090399</v>
      </c>
      <c r="I439" s="16">
        <v>334293.87504693301</v>
      </c>
      <c r="J439" s="16">
        <v>53968.873063612496</v>
      </c>
      <c r="K439" s="16">
        <v>350800.68043288199</v>
      </c>
      <c r="L439" s="15">
        <f t="shared" si="42"/>
        <v>6</v>
      </c>
      <c r="M439" s="16">
        <v>386076.74064708198</v>
      </c>
      <c r="N439" s="16">
        <v>413910.85411921301</v>
      </c>
      <c r="O439" s="16">
        <v>439066.05967912899</v>
      </c>
      <c r="P439" s="16">
        <v>463497.722545058</v>
      </c>
      <c r="Q439" s="16">
        <v>471812.86496429401</v>
      </c>
      <c r="R439" s="16">
        <v>481776.76955517801</v>
      </c>
      <c r="S439" s="17">
        <f t="shared" si="43"/>
        <v>413910.85411921301</v>
      </c>
      <c r="T439" s="17">
        <f t="shared" si="44"/>
        <v>471812.86496429401</v>
      </c>
      <c r="U439" s="18">
        <f t="shared" si="45"/>
        <v>1.1398900518525767</v>
      </c>
      <c r="X439" s="20">
        <f t="shared" si="46"/>
        <v>2.1474740769578188E-2</v>
      </c>
      <c r="AA439" s="20">
        <f t="shared" si="47"/>
        <v>0.18889467588411732</v>
      </c>
      <c r="AE439" s="20">
        <f t="shared" si="48"/>
        <v>1.6680720700122611</v>
      </c>
    </row>
    <row r="440" spans="1:31" x14ac:dyDescent="0.2">
      <c r="A440" s="15" t="s">
        <v>1763</v>
      </c>
      <c r="B440" s="15" t="s">
        <v>1764</v>
      </c>
      <c r="C440" t="s">
        <v>1765</v>
      </c>
      <c r="D440" s="15">
        <v>82</v>
      </c>
      <c r="E440" s="15">
        <v>15</v>
      </c>
      <c r="F440" s="16">
        <v>1371002.24741369</v>
      </c>
      <c r="G440" s="16">
        <v>1307749.9704072401</v>
      </c>
      <c r="H440" s="16">
        <v>1368235.86647977</v>
      </c>
      <c r="I440" s="16">
        <v>1786573.4601666401</v>
      </c>
      <c r="J440" s="16">
        <v>252882.03793973499</v>
      </c>
      <c r="K440" s="16">
        <v>1803814.67537749</v>
      </c>
      <c r="L440" s="15">
        <f t="shared" si="42"/>
        <v>6</v>
      </c>
      <c r="M440" s="16">
        <v>2437924.3748369901</v>
      </c>
      <c r="N440" s="16">
        <v>2249860.9761779499</v>
      </c>
      <c r="O440" s="16">
        <v>2460259.1777347899</v>
      </c>
      <c r="P440" s="16">
        <v>2477080.1733367802</v>
      </c>
      <c r="Q440" s="16">
        <v>2210774.3231496201</v>
      </c>
      <c r="R440" s="16">
        <v>2477292.82083266</v>
      </c>
      <c r="S440" s="17">
        <f t="shared" si="43"/>
        <v>2437924.3748369901</v>
      </c>
      <c r="T440" s="17">
        <f t="shared" si="44"/>
        <v>2477080.1733367802</v>
      </c>
      <c r="U440" s="18">
        <f t="shared" si="45"/>
        <v>1.0160611210519639</v>
      </c>
      <c r="X440" s="20">
        <f t="shared" si="46"/>
        <v>0.96152795330790308</v>
      </c>
      <c r="AA440" s="20">
        <f t="shared" si="47"/>
        <v>2.2987189891878566E-2</v>
      </c>
      <c r="AE440" s="20">
        <f t="shared" si="48"/>
        <v>1.7038085537923131E-2</v>
      </c>
    </row>
    <row r="441" spans="1:31" x14ac:dyDescent="0.2">
      <c r="A441" s="15" t="s">
        <v>5734</v>
      </c>
      <c r="B441" s="15" t="s">
        <v>5735</v>
      </c>
      <c r="C441" t="s">
        <v>5736</v>
      </c>
      <c r="D441" s="15">
        <v>68</v>
      </c>
      <c r="E441" s="15">
        <v>41</v>
      </c>
      <c r="F441" s="16">
        <v>2096748.8319947801</v>
      </c>
      <c r="G441" s="16">
        <v>1919922.27773558</v>
      </c>
      <c r="H441" s="16">
        <v>1934571.16682845</v>
      </c>
      <c r="I441" s="16">
        <v>2182264.6991185402</v>
      </c>
      <c r="J441" s="16">
        <v>741682.19945676695</v>
      </c>
      <c r="K441" s="16">
        <v>2220322.0546131101</v>
      </c>
      <c r="L441" s="15">
        <f t="shared" si="42"/>
        <v>6</v>
      </c>
      <c r="M441" s="16">
        <v>3728451.2808596799</v>
      </c>
      <c r="N441" s="16">
        <v>3303045.9244643101</v>
      </c>
      <c r="O441" s="16">
        <v>3478600.8646420501</v>
      </c>
      <c r="P441" s="16">
        <v>3025705.2059057802</v>
      </c>
      <c r="Q441" s="16">
        <v>6484019.0938627198</v>
      </c>
      <c r="R441" s="16">
        <v>3049308.75710853</v>
      </c>
      <c r="S441" s="17">
        <f t="shared" si="43"/>
        <v>3478600.8646420501</v>
      </c>
      <c r="T441" s="17">
        <f t="shared" si="44"/>
        <v>3049308.75710853</v>
      </c>
      <c r="U441" s="18">
        <f t="shared" si="45"/>
        <v>0.87659058218002983</v>
      </c>
      <c r="X441" s="20">
        <f t="shared" si="46"/>
        <v>0.58624898548085969</v>
      </c>
      <c r="AA441" s="20">
        <f t="shared" si="47"/>
        <v>-0.19002491581392811</v>
      </c>
      <c r="AE441" s="20">
        <f t="shared" si="48"/>
        <v>0.2319178958341237</v>
      </c>
    </row>
    <row r="442" spans="1:31" x14ac:dyDescent="0.2">
      <c r="A442" s="15" t="s">
        <v>14524</v>
      </c>
      <c r="B442" s="15" t="s">
        <v>14525</v>
      </c>
      <c r="C442" t="s">
        <v>14526</v>
      </c>
      <c r="D442" s="15">
        <v>99</v>
      </c>
      <c r="E442" s="15">
        <v>16</v>
      </c>
      <c r="F442" s="16">
        <v>2909301.0638672598</v>
      </c>
      <c r="G442" s="16">
        <v>3139957.2900642501</v>
      </c>
      <c r="H442" s="16">
        <v>3041862.6646656799</v>
      </c>
      <c r="I442" s="16">
        <v>4374219.3241895298</v>
      </c>
      <c r="J442" s="16">
        <v>604925.35741859197</v>
      </c>
      <c r="K442" s="16">
        <v>4484329.33197222</v>
      </c>
      <c r="L442" s="15">
        <f t="shared" si="42"/>
        <v>6</v>
      </c>
      <c r="M442" s="16">
        <v>5173336.5067205597</v>
      </c>
      <c r="N442" s="16">
        <v>5402001.5550687397</v>
      </c>
      <c r="O442" s="16">
        <v>5469649.43800731</v>
      </c>
      <c r="P442" s="16">
        <v>6064845.4728337098</v>
      </c>
      <c r="Q442" s="16">
        <v>5288447.7620424703</v>
      </c>
      <c r="R442" s="16">
        <v>6158613.19457292</v>
      </c>
      <c r="S442" s="17">
        <f t="shared" si="43"/>
        <v>5402001.5550687397</v>
      </c>
      <c r="T442" s="17">
        <f t="shared" si="44"/>
        <v>6064845.4728337098</v>
      </c>
      <c r="U442" s="18">
        <f t="shared" si="45"/>
        <v>1.1227033926236134</v>
      </c>
      <c r="X442" s="20">
        <f t="shared" si="46"/>
        <v>0.16701311608591751</v>
      </c>
      <c r="AA442" s="20">
        <f t="shared" si="47"/>
        <v>0.16697683200263214</v>
      </c>
      <c r="AE442" s="20">
        <f t="shared" si="48"/>
        <v>0.77724942094786598</v>
      </c>
    </row>
    <row r="443" spans="1:31" x14ac:dyDescent="0.2">
      <c r="A443" s="15" t="s">
        <v>1352</v>
      </c>
      <c r="B443" s="15" t="s">
        <v>1353</v>
      </c>
      <c r="C443" t="s">
        <v>1354</v>
      </c>
      <c r="D443" s="15">
        <v>51</v>
      </c>
      <c r="E443" s="15">
        <v>25</v>
      </c>
      <c r="F443" s="16">
        <v>1121048.0640894701</v>
      </c>
      <c r="G443" s="16">
        <v>1113252.5038870601</v>
      </c>
      <c r="H443" s="16">
        <v>1026360.00872356</v>
      </c>
      <c r="I443" s="16">
        <v>1305635.34577097</v>
      </c>
      <c r="J443" s="16">
        <v>243753.35121663599</v>
      </c>
      <c r="K443" s="16">
        <v>1359721.45966803</v>
      </c>
      <c r="L443" s="15">
        <f t="shared" si="42"/>
        <v>6</v>
      </c>
      <c r="M443" s="16">
        <v>1993454.3549897301</v>
      </c>
      <c r="N443" s="16">
        <v>1915246.3558060001</v>
      </c>
      <c r="O443" s="16">
        <v>1845523.6359347601</v>
      </c>
      <c r="P443" s="16">
        <v>1810260.53544718</v>
      </c>
      <c r="Q443" s="16">
        <v>2130968.4722638601</v>
      </c>
      <c r="R443" s="16">
        <v>1867391.5099747099</v>
      </c>
      <c r="S443" s="17">
        <f t="shared" si="43"/>
        <v>1915246.3558060001</v>
      </c>
      <c r="T443" s="17">
        <f t="shared" si="44"/>
        <v>1867391.5099747099</v>
      </c>
      <c r="U443" s="18">
        <f t="shared" si="45"/>
        <v>0.97501373873589692</v>
      </c>
      <c r="X443" s="20">
        <f t="shared" si="46"/>
        <v>0.87437246991628281</v>
      </c>
      <c r="AA443" s="20">
        <f t="shared" si="47"/>
        <v>-3.6505547136395776E-2</v>
      </c>
      <c r="AE443" s="20">
        <f t="shared" si="48"/>
        <v>5.8303524836562481E-2</v>
      </c>
    </row>
    <row r="444" spans="1:31" x14ac:dyDescent="0.2">
      <c r="A444" s="15" t="s">
        <v>9275</v>
      </c>
      <c r="B444" s="15" t="s">
        <v>9276</v>
      </c>
      <c r="C444" t="s">
        <v>9277</v>
      </c>
      <c r="D444" s="15">
        <v>66</v>
      </c>
      <c r="E444" s="15">
        <v>25</v>
      </c>
      <c r="F444" s="16">
        <v>2416790.7290986101</v>
      </c>
      <c r="G444" s="16">
        <v>2502073.54104855</v>
      </c>
      <c r="H444" s="16">
        <v>2442551.4983772999</v>
      </c>
      <c r="I444" s="16">
        <v>3152362.1731799701</v>
      </c>
      <c r="J444" s="16">
        <v>438728.04764890199</v>
      </c>
      <c r="K444" s="16">
        <v>3301721.7336145998</v>
      </c>
      <c r="L444" s="15">
        <f t="shared" si="42"/>
        <v>6</v>
      </c>
      <c r="M444" s="16">
        <v>4297551.69144643</v>
      </c>
      <c r="N444" s="16">
        <v>4304582.4866503403</v>
      </c>
      <c r="O444" s="16">
        <v>4392013.0207034396</v>
      </c>
      <c r="P444" s="16">
        <v>4370743.2201711005</v>
      </c>
      <c r="Q444" s="16">
        <v>3835498.60041425</v>
      </c>
      <c r="R444" s="16">
        <v>4534463.3563084202</v>
      </c>
      <c r="S444" s="17">
        <f t="shared" si="43"/>
        <v>4304582.4866503403</v>
      </c>
      <c r="T444" s="17">
        <f t="shared" si="44"/>
        <v>4370743.2201711005</v>
      </c>
      <c r="U444" s="18">
        <f t="shared" si="45"/>
        <v>1.0153698375454396</v>
      </c>
      <c r="X444" s="20">
        <f t="shared" si="46"/>
        <v>0.71219548106993047</v>
      </c>
      <c r="AA444" s="20">
        <f t="shared" si="47"/>
        <v>2.200530929092951E-2</v>
      </c>
      <c r="AE444" s="20">
        <f t="shared" si="48"/>
        <v>0.14740078628184314</v>
      </c>
    </row>
    <row r="445" spans="1:31" x14ac:dyDescent="0.2">
      <c r="A445" s="15" t="s">
        <v>7499</v>
      </c>
      <c r="B445" s="15" t="s">
        <v>7500</v>
      </c>
      <c r="C445" t="s">
        <v>7501</v>
      </c>
      <c r="D445" s="15">
        <v>121</v>
      </c>
      <c r="E445" s="15">
        <v>23</v>
      </c>
      <c r="F445" s="16">
        <v>2438514.4405907998</v>
      </c>
      <c r="G445" s="16">
        <v>2466922.6930948799</v>
      </c>
      <c r="H445" s="16">
        <v>2299550.59717082</v>
      </c>
      <c r="I445" s="16">
        <v>3015725.8623196599</v>
      </c>
      <c r="J445" s="16">
        <v>546487.46392682905</v>
      </c>
      <c r="K445" s="16">
        <v>3111188.8343156702</v>
      </c>
      <c r="L445" s="15">
        <f t="shared" si="42"/>
        <v>6</v>
      </c>
      <c r="M445" s="16">
        <v>4336180.9248110401</v>
      </c>
      <c r="N445" s="16">
        <v>4244108.7547596004</v>
      </c>
      <c r="O445" s="16">
        <v>4134879.5189171298</v>
      </c>
      <c r="P445" s="16">
        <v>4181297.2756654699</v>
      </c>
      <c r="Q445" s="16">
        <v>4777565.3147042003</v>
      </c>
      <c r="R445" s="16">
        <v>4272792.4707076699</v>
      </c>
      <c r="S445" s="17">
        <f t="shared" si="43"/>
        <v>4244108.7547596004</v>
      </c>
      <c r="T445" s="17">
        <f t="shared" si="44"/>
        <v>4272792.4707076699</v>
      </c>
      <c r="U445" s="18">
        <f t="shared" si="45"/>
        <v>1.0067584780705494</v>
      </c>
      <c r="X445" s="20">
        <f t="shared" si="46"/>
        <v>0.42566834397802095</v>
      </c>
      <c r="AA445" s="20">
        <f t="shared" si="47"/>
        <v>9.7176214953254153E-3</v>
      </c>
      <c r="AE445" s="20">
        <f t="shared" si="48"/>
        <v>0.37092864615092908</v>
      </c>
    </row>
    <row r="446" spans="1:31" x14ac:dyDescent="0.2">
      <c r="A446" s="15" t="s">
        <v>14662</v>
      </c>
      <c r="B446" s="15" t="s">
        <v>14663</v>
      </c>
      <c r="C446" t="s">
        <v>14664</v>
      </c>
      <c r="D446" s="15">
        <v>87</v>
      </c>
      <c r="E446" s="15">
        <v>25</v>
      </c>
      <c r="F446" s="16">
        <v>2049894.45049143</v>
      </c>
      <c r="G446" s="16">
        <v>2189072.0376508599</v>
      </c>
      <c r="H446" s="16">
        <v>2219200.96351089</v>
      </c>
      <c r="I446" s="16">
        <v>2962444.67401104</v>
      </c>
      <c r="J446" s="16">
        <v>360327.49446880299</v>
      </c>
      <c r="K446" s="16">
        <v>2852051.4794130898</v>
      </c>
      <c r="L446" s="15">
        <f t="shared" si="42"/>
        <v>6</v>
      </c>
      <c r="M446" s="16">
        <v>3645134.5401683999</v>
      </c>
      <c r="N446" s="16">
        <v>3766092.80290735</v>
      </c>
      <c r="O446" s="16">
        <v>3990400.8303500102</v>
      </c>
      <c r="P446" s="16">
        <v>4107423.0252560899</v>
      </c>
      <c r="Q446" s="16">
        <v>3150096.3025547401</v>
      </c>
      <c r="R446" s="16">
        <v>3916902.74563079</v>
      </c>
      <c r="S446" s="17">
        <f t="shared" si="43"/>
        <v>3766092.80290735</v>
      </c>
      <c r="T446" s="17">
        <f t="shared" si="44"/>
        <v>3916902.74563079</v>
      </c>
      <c r="U446" s="18">
        <f t="shared" si="45"/>
        <v>1.0400441387442756</v>
      </c>
      <c r="X446" s="20">
        <f t="shared" si="46"/>
        <v>0.81876288128318875</v>
      </c>
      <c r="AA446" s="20">
        <f t="shared" si="47"/>
        <v>5.6644756631961356E-2</v>
      </c>
      <c r="AE446" s="20">
        <f t="shared" si="48"/>
        <v>8.6841854357470785E-2</v>
      </c>
    </row>
    <row r="447" spans="1:31" x14ac:dyDescent="0.2">
      <c r="A447" s="15" t="s">
        <v>8714</v>
      </c>
      <c r="B447" s="15" t="s">
        <v>8715</v>
      </c>
      <c r="C447" t="s">
        <v>8716</v>
      </c>
      <c r="D447" s="15">
        <v>113</v>
      </c>
      <c r="E447" s="15">
        <v>21</v>
      </c>
      <c r="F447" s="16">
        <v>4378102.9297010601</v>
      </c>
      <c r="G447" s="16">
        <v>3840110.39886312</v>
      </c>
      <c r="H447" s="16">
        <v>3644232.1720106099</v>
      </c>
      <c r="I447" s="16">
        <v>4648136.6608750802</v>
      </c>
      <c r="J447" s="16">
        <v>1098003.2760749799</v>
      </c>
      <c r="K447" s="16">
        <v>4501201.8842460997</v>
      </c>
      <c r="L447" s="15">
        <f t="shared" si="42"/>
        <v>6</v>
      </c>
      <c r="M447" s="16">
        <v>7785168.7464395696</v>
      </c>
      <c r="N447" s="16">
        <v>6606549.2075115899</v>
      </c>
      <c r="O447" s="16">
        <v>6552785.1349583399</v>
      </c>
      <c r="P447" s="16">
        <v>6444631.2577259298</v>
      </c>
      <c r="Q447" s="16">
        <v>9599090.0312944502</v>
      </c>
      <c r="R447" s="16">
        <v>6181785.3381349901</v>
      </c>
      <c r="S447" s="17">
        <f t="shared" si="43"/>
        <v>6606549.2075115899</v>
      </c>
      <c r="T447" s="17">
        <f t="shared" si="44"/>
        <v>6444631.2577259298</v>
      </c>
      <c r="U447" s="18">
        <f t="shared" si="45"/>
        <v>0.97549129739296259</v>
      </c>
      <c r="X447" s="20">
        <f t="shared" si="46"/>
        <v>0.73345775294184434</v>
      </c>
      <c r="AA447" s="20">
        <f t="shared" si="47"/>
        <v>-3.5799092646622573E-2</v>
      </c>
      <c r="AE447" s="20">
        <f t="shared" si="48"/>
        <v>0.13462489639825118</v>
      </c>
    </row>
    <row r="448" spans="1:31" x14ac:dyDescent="0.2">
      <c r="A448" s="15" t="s">
        <v>2447</v>
      </c>
      <c r="B448" s="15" t="s">
        <v>2448</v>
      </c>
      <c r="C448" t="s">
        <v>2449</v>
      </c>
      <c r="D448" s="15">
        <v>52</v>
      </c>
      <c r="E448" s="15">
        <v>18</v>
      </c>
      <c r="F448" s="16">
        <v>1200072.8463634499</v>
      </c>
      <c r="G448" s="16">
        <v>1355236.9618434899</v>
      </c>
      <c r="H448" s="16">
        <v>1259899.5975783099</v>
      </c>
      <c r="I448" s="16">
        <v>1993024.3987596601</v>
      </c>
      <c r="J448" s="16">
        <v>332739.556617414</v>
      </c>
      <c r="K448" s="16">
        <v>2023084.4061992399</v>
      </c>
      <c r="L448" s="15">
        <f t="shared" si="42"/>
        <v>6</v>
      </c>
      <c r="M448" s="16">
        <v>2133976.6942385398</v>
      </c>
      <c r="N448" s="16">
        <v>2331557.8840931901</v>
      </c>
      <c r="O448" s="16">
        <v>2265457.0194401802</v>
      </c>
      <c r="P448" s="16">
        <v>2763323.9456515401</v>
      </c>
      <c r="Q448" s="16">
        <v>2908913.8716972601</v>
      </c>
      <c r="R448" s="16">
        <v>2778429.8153395602</v>
      </c>
      <c r="S448" s="17">
        <f t="shared" si="43"/>
        <v>2265457.0194401802</v>
      </c>
      <c r="T448" s="17">
        <f t="shared" si="44"/>
        <v>2778429.8153395602</v>
      </c>
      <c r="U448" s="18">
        <f t="shared" si="45"/>
        <v>1.2264323672872599</v>
      </c>
      <c r="X448" s="20">
        <f t="shared" si="46"/>
        <v>1.512901579175462E-3</v>
      </c>
      <c r="AA448" s="20">
        <f t="shared" si="47"/>
        <v>0.29446767737728557</v>
      </c>
      <c r="AE448" s="20">
        <f t="shared" si="48"/>
        <v>2.8201893238018632</v>
      </c>
    </row>
    <row r="449" spans="1:31" x14ac:dyDescent="0.2">
      <c r="A449" s="15" t="s">
        <v>185</v>
      </c>
      <c r="B449" s="15" t="s">
        <v>186</v>
      </c>
      <c r="C449" t="s">
        <v>187</v>
      </c>
      <c r="D449" s="15">
        <v>57</v>
      </c>
      <c r="E449" s="15">
        <v>16</v>
      </c>
      <c r="F449" s="16">
        <v>244479.64957807501</v>
      </c>
      <c r="G449" s="16">
        <v>248834.75455136699</v>
      </c>
      <c r="H449" s="16">
        <v>232159.95581865101</v>
      </c>
      <c r="I449" s="16">
        <v>306155.522108784</v>
      </c>
      <c r="J449" s="16">
        <v>60407.848260163802</v>
      </c>
      <c r="K449" s="16">
        <v>257638.544763104</v>
      </c>
      <c r="L449" s="15">
        <f t="shared" si="42"/>
        <v>6</v>
      </c>
      <c r="M449" s="16">
        <v>434735.17128243699</v>
      </c>
      <c r="N449" s="16">
        <v>428096.82007303002</v>
      </c>
      <c r="O449" s="16">
        <v>417452.63079155103</v>
      </c>
      <c r="P449" s="16">
        <v>424483.95808057301</v>
      </c>
      <c r="Q449" s="16">
        <v>528104.41159966798</v>
      </c>
      <c r="R449" s="16">
        <v>353831.31428279501</v>
      </c>
      <c r="S449" s="17">
        <f t="shared" si="43"/>
        <v>428096.82007303002</v>
      </c>
      <c r="T449" s="17">
        <f t="shared" si="44"/>
        <v>424483.95808057301</v>
      </c>
      <c r="U449" s="18">
        <f t="shared" si="45"/>
        <v>0.99156064277272449</v>
      </c>
      <c r="X449" s="20">
        <f t="shared" si="46"/>
        <v>0.8723065513048045</v>
      </c>
      <c r="AA449" s="20">
        <f t="shared" si="47"/>
        <v>-1.2227086072115782E-2</v>
      </c>
      <c r="AE449" s="20">
        <f t="shared" si="48"/>
        <v>5.9330865819663917E-2</v>
      </c>
    </row>
    <row r="450" spans="1:31" x14ac:dyDescent="0.2">
      <c r="A450" s="15" t="s">
        <v>8435</v>
      </c>
      <c r="B450" s="15" t="s">
        <v>8436</v>
      </c>
      <c r="C450" t="s">
        <v>8437</v>
      </c>
      <c r="D450" s="15">
        <v>111</v>
      </c>
      <c r="E450" s="15">
        <v>15</v>
      </c>
      <c r="F450" s="16">
        <v>15445290.6371525</v>
      </c>
      <c r="G450" s="16">
        <v>18733239.5492066</v>
      </c>
      <c r="H450" s="16">
        <v>15966568.544348801</v>
      </c>
      <c r="I450" s="16">
        <v>18675295.478467301</v>
      </c>
      <c r="J450" s="16">
        <v>1170722.52650785</v>
      </c>
      <c r="K450" s="16">
        <v>18354107.841890901</v>
      </c>
      <c r="L450" s="15">
        <f t="shared" ref="L450:L513" si="49">COUNTIF(F450:K450,"&gt;0")</f>
        <v>6</v>
      </c>
      <c r="M450" s="16">
        <v>27464907.947298098</v>
      </c>
      <c r="N450" s="16">
        <v>32228778.874319799</v>
      </c>
      <c r="O450" s="16">
        <v>28709886.767718699</v>
      </c>
      <c r="P450" s="16">
        <v>25893256.1085972</v>
      </c>
      <c r="Q450" s="16">
        <v>10234824.5934067</v>
      </c>
      <c r="R450" s="16">
        <v>25206857.5614562</v>
      </c>
      <c r="S450" s="17">
        <f t="shared" ref="S450:S513" si="50">MEDIAN(M450:O450)</f>
        <v>28709886.767718699</v>
      </c>
      <c r="T450" s="17">
        <f t="shared" ref="T450:T513" si="51">MEDIAN(P450:R450)</f>
        <v>25206857.5614562</v>
      </c>
      <c r="U450" s="18">
        <f t="shared" ref="U450:U513" si="52">T450/S450</f>
        <v>0.87798526568201951</v>
      </c>
      <c r="X450" s="20">
        <f t="shared" ref="X450:X513" si="53">_xlfn.T.TEST(P450:R450,M450:O450,2,2)</f>
        <v>0.1641547059839735</v>
      </c>
      <c r="AA450" s="20">
        <f t="shared" ref="AA450:AA513" si="54">LOG(U450,2)</f>
        <v>-0.18773136618122602</v>
      </c>
      <c r="AE450" s="20">
        <f t="shared" si="48"/>
        <v>0.78474666241026847</v>
      </c>
    </row>
    <row r="451" spans="1:31" x14ac:dyDescent="0.2">
      <c r="A451" s="15" t="s">
        <v>12388</v>
      </c>
      <c r="B451" s="15" t="s">
        <v>12389</v>
      </c>
      <c r="C451" t="s">
        <v>12390</v>
      </c>
      <c r="D451" s="15">
        <v>81</v>
      </c>
      <c r="E451" s="15">
        <v>33</v>
      </c>
      <c r="F451" s="16">
        <v>2827350.6781766699</v>
      </c>
      <c r="G451" s="16">
        <v>2871579.3461161</v>
      </c>
      <c r="H451" s="16">
        <v>2682800.09608891</v>
      </c>
      <c r="I451" s="16">
        <v>3709468.4654688602</v>
      </c>
      <c r="J451" s="16">
        <v>591235.268858984</v>
      </c>
      <c r="K451" s="16">
        <v>3820750.85038934</v>
      </c>
      <c r="L451" s="15">
        <f t="shared" si="49"/>
        <v>6</v>
      </c>
      <c r="M451" s="16">
        <v>5027611.8420241596</v>
      </c>
      <c r="N451" s="16">
        <v>4940282.5134940203</v>
      </c>
      <c r="O451" s="16">
        <v>4824010.0410553701</v>
      </c>
      <c r="P451" s="16">
        <v>5143169.8691941202</v>
      </c>
      <c r="Q451" s="16">
        <v>5168764.7014510399</v>
      </c>
      <c r="R451" s="16">
        <v>5247278.8812847398</v>
      </c>
      <c r="S451" s="17">
        <f t="shared" si="50"/>
        <v>4940282.5134940203</v>
      </c>
      <c r="T451" s="17">
        <f t="shared" si="51"/>
        <v>5168764.7014510399</v>
      </c>
      <c r="U451" s="18">
        <f t="shared" si="52"/>
        <v>1.0462488101303795</v>
      </c>
      <c r="X451" s="20">
        <f t="shared" si="53"/>
        <v>1.8612011478095377E-2</v>
      </c>
      <c r="AA451" s="20">
        <f t="shared" si="54"/>
        <v>6.5225982039679359E-2</v>
      </c>
      <c r="AE451" s="20">
        <f t="shared" ref="AE451:AE514" si="55">-LOG10(X451)</f>
        <v>1.7302066883076963</v>
      </c>
    </row>
    <row r="452" spans="1:31" x14ac:dyDescent="0.2">
      <c r="A452" s="15" t="s">
        <v>12712</v>
      </c>
      <c r="B452" s="15" t="s">
        <v>12713</v>
      </c>
      <c r="C452" t="s">
        <v>12714</v>
      </c>
      <c r="D452" s="15">
        <v>39</v>
      </c>
      <c r="E452" s="15">
        <v>34</v>
      </c>
      <c r="F452" s="16">
        <v>580000.81262265099</v>
      </c>
      <c r="G452" s="16">
        <v>606581.30325960496</v>
      </c>
      <c r="H452" s="16">
        <v>612095.51224126003</v>
      </c>
      <c r="I452" s="16">
        <v>739394.56554012396</v>
      </c>
      <c r="J452" s="16">
        <v>121288.22417761201</v>
      </c>
      <c r="K452" s="16">
        <v>749564.08892931696</v>
      </c>
      <c r="L452" s="15">
        <f t="shared" si="49"/>
        <v>6</v>
      </c>
      <c r="M452" s="16">
        <v>1031360.90490402</v>
      </c>
      <c r="N452" s="16">
        <v>1043566.15099595</v>
      </c>
      <c r="O452" s="16">
        <v>1100624.26993402</v>
      </c>
      <c r="P452" s="16">
        <v>1025168.93898198</v>
      </c>
      <c r="Q452" s="16">
        <v>1060339.8086193099</v>
      </c>
      <c r="R452" s="16">
        <v>1029423.78815605</v>
      </c>
      <c r="S452" s="17">
        <f t="shared" si="50"/>
        <v>1043566.15099595</v>
      </c>
      <c r="T452" s="17">
        <f t="shared" si="51"/>
        <v>1029423.78815605</v>
      </c>
      <c r="U452" s="18">
        <f t="shared" si="52"/>
        <v>0.98644804373311368</v>
      </c>
      <c r="X452" s="20">
        <f t="shared" si="53"/>
        <v>0.4481287226012019</v>
      </c>
      <c r="AA452" s="20">
        <f t="shared" si="54"/>
        <v>-1.9685028756106723E-2</v>
      </c>
      <c r="AE452" s="20">
        <f t="shared" si="55"/>
        <v>0.3485972192928492</v>
      </c>
    </row>
    <row r="453" spans="1:31" x14ac:dyDescent="0.2">
      <c r="A453" s="15" t="s">
        <v>6815</v>
      </c>
      <c r="B453" s="15" t="s">
        <v>6816</v>
      </c>
      <c r="C453" t="s">
        <v>6817</v>
      </c>
      <c r="D453" s="15">
        <v>49</v>
      </c>
      <c r="E453" s="15">
        <v>28</v>
      </c>
      <c r="F453" s="16">
        <v>740547.16274316399</v>
      </c>
      <c r="G453" s="16">
        <v>773386.44573131902</v>
      </c>
      <c r="H453" s="16">
        <v>721666.06281237002</v>
      </c>
      <c r="I453" s="16">
        <v>1043686.4957562</v>
      </c>
      <c r="J453" s="16">
        <v>144988.14042932601</v>
      </c>
      <c r="K453" s="16">
        <v>1107457.14126142</v>
      </c>
      <c r="L453" s="15">
        <f t="shared" si="49"/>
        <v>6</v>
      </c>
      <c r="M453" s="16">
        <v>1316845.3824008701</v>
      </c>
      <c r="N453" s="16">
        <v>1330538.7292144301</v>
      </c>
      <c r="O453" s="16">
        <v>1297645.8210102899</v>
      </c>
      <c r="P453" s="16">
        <v>1447069.0310018801</v>
      </c>
      <c r="Q453" s="16">
        <v>1267531.93162241</v>
      </c>
      <c r="R453" s="16">
        <v>1520940.96077395</v>
      </c>
      <c r="S453" s="17">
        <f t="shared" si="50"/>
        <v>1316845.3824008701</v>
      </c>
      <c r="T453" s="17">
        <f t="shared" si="51"/>
        <v>1447069.0310018801</v>
      </c>
      <c r="U453" s="18">
        <f t="shared" si="52"/>
        <v>1.0988906141460484</v>
      </c>
      <c r="X453" s="20">
        <f t="shared" si="53"/>
        <v>0.27076502003193165</v>
      </c>
      <c r="AA453" s="20">
        <f t="shared" si="54"/>
        <v>0.13604778457361566</v>
      </c>
      <c r="AE453" s="20">
        <f t="shared" si="55"/>
        <v>0.56740744260271392</v>
      </c>
    </row>
    <row r="454" spans="1:31" x14ac:dyDescent="0.2">
      <c r="A454" s="15" t="s">
        <v>10759</v>
      </c>
      <c r="B454" s="15" t="s">
        <v>10760</v>
      </c>
      <c r="C454" t="s">
        <v>10761</v>
      </c>
      <c r="D454" s="15">
        <v>68</v>
      </c>
      <c r="E454" s="15">
        <v>16</v>
      </c>
      <c r="F454" s="16">
        <v>1327847.97882375</v>
      </c>
      <c r="G454" s="16">
        <v>1545619.0192259201</v>
      </c>
      <c r="H454" s="16">
        <v>1379138.79890353</v>
      </c>
      <c r="I454" s="16">
        <v>1809016.50336423</v>
      </c>
      <c r="J454" s="16">
        <v>136159.88257078899</v>
      </c>
      <c r="K454" s="16">
        <v>1709298.71062452</v>
      </c>
      <c r="L454" s="15">
        <f t="shared" si="49"/>
        <v>6</v>
      </c>
      <c r="M454" s="16">
        <v>2361187.1970007499</v>
      </c>
      <c r="N454" s="16">
        <v>2659092.32963847</v>
      </c>
      <c r="O454" s="16">
        <v>2479864.0135799302</v>
      </c>
      <c r="P454" s="16">
        <v>2508197.4033715902</v>
      </c>
      <c r="Q454" s="16">
        <v>1190352.5243746401</v>
      </c>
      <c r="R454" s="16">
        <v>2347488.0664237202</v>
      </c>
      <c r="S454" s="17">
        <f t="shared" si="50"/>
        <v>2479864.0135799302</v>
      </c>
      <c r="T454" s="17">
        <f t="shared" si="51"/>
        <v>2347488.0664237202</v>
      </c>
      <c r="U454" s="18">
        <f t="shared" si="52"/>
        <v>0.94661967493729138</v>
      </c>
      <c r="X454" s="20">
        <f t="shared" si="53"/>
        <v>0.31677316634635599</v>
      </c>
      <c r="AA454" s="20">
        <f t="shared" si="54"/>
        <v>-7.9143186925309458E-2</v>
      </c>
      <c r="AE454" s="20">
        <f t="shared" si="55"/>
        <v>0.49925161433406573</v>
      </c>
    </row>
    <row r="455" spans="1:31" x14ac:dyDescent="0.2">
      <c r="A455" s="15" t="s">
        <v>12790</v>
      </c>
      <c r="B455" s="15" t="s">
        <v>12791</v>
      </c>
      <c r="C455" t="s">
        <v>12792</v>
      </c>
      <c r="D455" s="15">
        <v>42</v>
      </c>
      <c r="E455" s="15">
        <v>31</v>
      </c>
      <c r="F455" s="16">
        <v>912445.20510242903</v>
      </c>
      <c r="G455" s="16">
        <v>952807.62059569499</v>
      </c>
      <c r="H455" s="16">
        <v>963880.57465214003</v>
      </c>
      <c r="I455" s="16">
        <v>1198559.0867566499</v>
      </c>
      <c r="J455" s="16">
        <v>145791.46984342701</v>
      </c>
      <c r="K455" s="16">
        <v>1357609.8991805599</v>
      </c>
      <c r="L455" s="15">
        <f t="shared" si="49"/>
        <v>6</v>
      </c>
      <c r="M455" s="16">
        <v>1622515.5067533101</v>
      </c>
      <c r="N455" s="16">
        <v>1639216.0060349</v>
      </c>
      <c r="O455" s="16">
        <v>1733177.80079058</v>
      </c>
      <c r="P455" s="16">
        <v>1661799.53781503</v>
      </c>
      <c r="Q455" s="16">
        <v>1274554.89005867</v>
      </c>
      <c r="R455" s="16">
        <v>1864491.5703590901</v>
      </c>
      <c r="S455" s="17">
        <f t="shared" si="50"/>
        <v>1639216.0060349</v>
      </c>
      <c r="T455" s="17">
        <f t="shared" si="51"/>
        <v>1661799.53781503</v>
      </c>
      <c r="U455" s="18">
        <f t="shared" si="52"/>
        <v>1.0137770322501654</v>
      </c>
      <c r="X455" s="20">
        <f t="shared" si="53"/>
        <v>0.73248121783283948</v>
      </c>
      <c r="AA455" s="20">
        <f t="shared" si="54"/>
        <v>1.9740384255911691E-2</v>
      </c>
      <c r="AE455" s="20">
        <f t="shared" si="55"/>
        <v>0.13520350694127306</v>
      </c>
    </row>
    <row r="456" spans="1:31" x14ac:dyDescent="0.2">
      <c r="A456" s="15" t="s">
        <v>16142</v>
      </c>
      <c r="B456" s="15" t="s">
        <v>16143</v>
      </c>
      <c r="C456" t="s">
        <v>16144</v>
      </c>
      <c r="D456" s="15">
        <v>53</v>
      </c>
      <c r="E456" s="15">
        <v>31</v>
      </c>
      <c r="F456" s="16">
        <v>1212362.63289297</v>
      </c>
      <c r="G456" s="16">
        <v>1245762.4300528101</v>
      </c>
      <c r="H456" s="16">
        <v>1155137.4902209199</v>
      </c>
      <c r="I456" s="16">
        <v>1659934.0661653101</v>
      </c>
      <c r="J456" s="16">
        <v>263467.612560043</v>
      </c>
      <c r="K456" s="16">
        <v>1750135.46568064</v>
      </c>
      <c r="L456" s="15">
        <f t="shared" si="49"/>
        <v>6</v>
      </c>
      <c r="M456" s="16">
        <v>2155830.4659580002</v>
      </c>
      <c r="N456" s="16">
        <v>2143217.2360069798</v>
      </c>
      <c r="O456" s="16">
        <v>2077081.6505295699</v>
      </c>
      <c r="P456" s="16">
        <v>2301494.9320700602</v>
      </c>
      <c r="Q456" s="16">
        <v>2303316.7463166602</v>
      </c>
      <c r="R456" s="16">
        <v>2403571.7658788501</v>
      </c>
      <c r="S456" s="17">
        <f t="shared" si="50"/>
        <v>2143217.2360069798</v>
      </c>
      <c r="T456" s="17">
        <f t="shared" si="51"/>
        <v>2303316.7463166602</v>
      </c>
      <c r="U456" s="18">
        <f t="shared" si="52"/>
        <v>1.0747005518712425</v>
      </c>
      <c r="X456" s="20">
        <f t="shared" si="53"/>
        <v>7.1735033347038899E-3</v>
      </c>
      <c r="AA456" s="20">
        <f t="shared" si="54"/>
        <v>0.10393473189711921</v>
      </c>
      <c r="AE456" s="20">
        <f t="shared" si="55"/>
        <v>2.1442686954694135</v>
      </c>
    </row>
    <row r="457" spans="1:31" x14ac:dyDescent="0.2">
      <c r="A457" s="15" t="s">
        <v>4844</v>
      </c>
      <c r="B457" s="15" t="s">
        <v>4845</v>
      </c>
      <c r="C457" t="s">
        <v>4846</v>
      </c>
      <c r="D457" s="15">
        <v>52</v>
      </c>
      <c r="E457" s="15">
        <v>28</v>
      </c>
      <c r="F457" s="16">
        <v>1164859.5039806</v>
      </c>
      <c r="G457" s="16">
        <v>1191765.78159353</v>
      </c>
      <c r="H457" s="16">
        <v>1143665.9091023901</v>
      </c>
      <c r="I457" s="16">
        <v>1502994.0994929001</v>
      </c>
      <c r="J457" s="16">
        <v>185644.25347061301</v>
      </c>
      <c r="K457" s="16">
        <v>1525819.5577718699</v>
      </c>
      <c r="L457" s="15">
        <f t="shared" si="49"/>
        <v>6</v>
      </c>
      <c r="M457" s="16">
        <v>2071360.1187540099</v>
      </c>
      <c r="N457" s="16">
        <v>2050321.07469024</v>
      </c>
      <c r="O457" s="16">
        <v>2056454.31322507</v>
      </c>
      <c r="P457" s="16">
        <v>2083898.01343449</v>
      </c>
      <c r="Q457" s="16">
        <v>1622960.46076202</v>
      </c>
      <c r="R457" s="16">
        <v>2095504.53710732</v>
      </c>
      <c r="S457" s="17">
        <f t="shared" si="50"/>
        <v>2056454.31322507</v>
      </c>
      <c r="T457" s="17">
        <f t="shared" si="51"/>
        <v>2083898.01343449</v>
      </c>
      <c r="U457" s="18">
        <f t="shared" si="52"/>
        <v>1.0133451543430503</v>
      </c>
      <c r="X457" s="20">
        <f t="shared" si="53"/>
        <v>0.46632430694744254</v>
      </c>
      <c r="AA457" s="20">
        <f t="shared" si="54"/>
        <v>1.9125652565427247E-2</v>
      </c>
      <c r="AE457" s="20">
        <f t="shared" si="55"/>
        <v>0.33131194654847107</v>
      </c>
    </row>
    <row r="458" spans="1:31" x14ac:dyDescent="0.2">
      <c r="A458" s="15" t="s">
        <v>12538</v>
      </c>
      <c r="B458" s="15" t="s">
        <v>12539</v>
      </c>
      <c r="C458" t="s">
        <v>12540</v>
      </c>
      <c r="D458" s="15">
        <v>55</v>
      </c>
      <c r="E458" s="15">
        <v>27</v>
      </c>
      <c r="F458" s="16">
        <v>1438796.95073759</v>
      </c>
      <c r="G458" s="16">
        <v>1457807.5133605199</v>
      </c>
      <c r="H458" s="16">
        <v>1457906.3339179601</v>
      </c>
      <c r="I458" s="16">
        <v>1797391.2327155799</v>
      </c>
      <c r="J458" s="16">
        <v>414558.04891367402</v>
      </c>
      <c r="K458" s="16">
        <v>1815497.9269342001</v>
      </c>
      <c r="L458" s="15">
        <f t="shared" si="49"/>
        <v>6</v>
      </c>
      <c r="M458" s="16">
        <v>2558477.3207055801</v>
      </c>
      <c r="N458" s="16">
        <v>2508020.8826672598</v>
      </c>
      <c r="O458" s="16">
        <v>2621497.8909503501</v>
      </c>
      <c r="P458" s="16">
        <v>2492078.9911845201</v>
      </c>
      <c r="Q458" s="16">
        <v>3624196.8684694301</v>
      </c>
      <c r="R458" s="16">
        <v>2493338.1693934002</v>
      </c>
      <c r="S458" s="17">
        <f t="shared" si="50"/>
        <v>2558477.3207055801</v>
      </c>
      <c r="T458" s="17">
        <f t="shared" si="51"/>
        <v>2493338.1693934002</v>
      </c>
      <c r="U458" s="18">
        <f t="shared" si="52"/>
        <v>0.97453987542316156</v>
      </c>
      <c r="X458" s="20">
        <f t="shared" si="53"/>
        <v>0.46263061307382569</v>
      </c>
      <c r="AA458" s="20">
        <f t="shared" si="54"/>
        <v>-3.7206877184300526E-2</v>
      </c>
      <c r="AE458" s="20">
        <f t="shared" si="55"/>
        <v>0.33476563259188602</v>
      </c>
    </row>
    <row r="459" spans="1:31" x14ac:dyDescent="0.2">
      <c r="A459" s="15" t="s">
        <v>2705</v>
      </c>
      <c r="B459" s="15" t="s">
        <v>2706</v>
      </c>
      <c r="C459" t="s">
        <v>2707</v>
      </c>
      <c r="D459" s="15">
        <v>54</v>
      </c>
      <c r="E459" s="15">
        <v>33</v>
      </c>
      <c r="F459" s="16">
        <v>1087844.6625677501</v>
      </c>
      <c r="G459" s="16">
        <v>1169132.42344434</v>
      </c>
      <c r="H459" s="16">
        <v>1148554.30380248</v>
      </c>
      <c r="I459" s="16">
        <v>1278151.3772500199</v>
      </c>
      <c r="J459" s="16">
        <v>178408.25117393999</v>
      </c>
      <c r="K459" s="16">
        <v>1368039.5459608899</v>
      </c>
      <c r="L459" s="15">
        <f t="shared" si="49"/>
        <v>6</v>
      </c>
      <c r="M459" s="16">
        <v>1934411.86833444</v>
      </c>
      <c r="N459" s="16">
        <v>2011382.5081354501</v>
      </c>
      <c r="O459" s="16">
        <v>2065244.2581606801</v>
      </c>
      <c r="P459" s="16">
        <v>1772154.07353797</v>
      </c>
      <c r="Q459" s="16">
        <v>1559701.0525016801</v>
      </c>
      <c r="R459" s="16">
        <v>1878815.2641650101</v>
      </c>
      <c r="S459" s="17">
        <f t="shared" si="50"/>
        <v>2011382.5081354501</v>
      </c>
      <c r="T459" s="17">
        <f t="shared" si="51"/>
        <v>1772154.07353797</v>
      </c>
      <c r="U459" s="18">
        <f t="shared" si="52"/>
        <v>0.88106268517804465</v>
      </c>
      <c r="X459" s="20">
        <f t="shared" si="53"/>
        <v>5.7781738311458809E-2</v>
      </c>
      <c r="AA459" s="20">
        <f t="shared" si="54"/>
        <v>-0.18268342832021547</v>
      </c>
      <c r="AE459" s="20">
        <f t="shared" si="55"/>
        <v>1.2382093969376777</v>
      </c>
    </row>
    <row r="460" spans="1:31" x14ac:dyDescent="0.2">
      <c r="A460" s="15" t="s">
        <v>16577</v>
      </c>
      <c r="B460" s="15" t="s">
        <v>16578</v>
      </c>
      <c r="C460" t="s">
        <v>16579</v>
      </c>
      <c r="D460" s="15">
        <v>74</v>
      </c>
      <c r="E460" s="15">
        <v>22</v>
      </c>
      <c r="F460" s="16">
        <v>2855350.0861918801</v>
      </c>
      <c r="G460" s="16">
        <v>3067323.4638654399</v>
      </c>
      <c r="H460" s="16">
        <v>2864061.6913050101</v>
      </c>
      <c r="I460" s="16">
        <v>4224030.1363083003</v>
      </c>
      <c r="J460" s="16">
        <v>563929.42329685204</v>
      </c>
      <c r="K460" s="16">
        <v>4343207.0224701902</v>
      </c>
      <c r="L460" s="15">
        <f t="shared" si="49"/>
        <v>6</v>
      </c>
      <c r="M460" s="16">
        <v>5077400.5563826198</v>
      </c>
      <c r="N460" s="16">
        <v>5277041.8801973201</v>
      </c>
      <c r="O460" s="16">
        <v>5149941.0549445301</v>
      </c>
      <c r="P460" s="16">
        <v>5856608.4941452201</v>
      </c>
      <c r="Q460" s="16">
        <v>4930048.4101222102</v>
      </c>
      <c r="R460" s="16">
        <v>5964800.9981423002</v>
      </c>
      <c r="S460" s="17">
        <f t="shared" si="50"/>
        <v>5149941.0549445301</v>
      </c>
      <c r="T460" s="17">
        <f t="shared" si="51"/>
        <v>5856608.4941452201</v>
      </c>
      <c r="U460" s="18">
        <f t="shared" si="52"/>
        <v>1.1372185490399369</v>
      </c>
      <c r="X460" s="20">
        <f t="shared" si="53"/>
        <v>0.28063017692832604</v>
      </c>
      <c r="AA460" s="20">
        <f t="shared" si="54"/>
        <v>0.18550953595157826</v>
      </c>
      <c r="AE460" s="20">
        <f t="shared" si="55"/>
        <v>0.55186562992639332</v>
      </c>
    </row>
    <row r="461" spans="1:31" x14ac:dyDescent="0.2">
      <c r="A461" s="15" t="s">
        <v>7571</v>
      </c>
      <c r="B461" s="15" t="s">
        <v>7572</v>
      </c>
      <c r="C461" t="s">
        <v>7573</v>
      </c>
      <c r="D461" s="15">
        <v>46</v>
      </c>
      <c r="E461" s="15">
        <v>30</v>
      </c>
      <c r="F461" s="16">
        <v>1404493.5799521699</v>
      </c>
      <c r="G461" s="16">
        <v>1497746.43953668</v>
      </c>
      <c r="H461" s="16">
        <v>1354265.1776447899</v>
      </c>
      <c r="I461" s="16">
        <v>1724693.9679735501</v>
      </c>
      <c r="J461" s="16">
        <v>227393.67894108701</v>
      </c>
      <c r="K461" s="16">
        <v>1663757.9072878801</v>
      </c>
      <c r="L461" s="15">
        <f t="shared" si="49"/>
        <v>6</v>
      </c>
      <c r="M461" s="16">
        <v>2497478.86214389</v>
      </c>
      <c r="N461" s="16">
        <v>2576732.0533555001</v>
      </c>
      <c r="O461" s="16">
        <v>2435138.1322574602</v>
      </c>
      <c r="P461" s="16">
        <v>2391284.3935017101</v>
      </c>
      <c r="Q461" s="16">
        <v>1987947.0710738599</v>
      </c>
      <c r="R461" s="16">
        <v>2284943.9998403899</v>
      </c>
      <c r="S461" s="17">
        <f t="shared" si="50"/>
        <v>2497478.86214389</v>
      </c>
      <c r="T461" s="17">
        <f t="shared" si="51"/>
        <v>2284943.9998403899</v>
      </c>
      <c r="U461" s="18">
        <f t="shared" si="52"/>
        <v>0.91490023578375534</v>
      </c>
      <c r="X461" s="20">
        <f t="shared" si="53"/>
        <v>9.158951944092085E-2</v>
      </c>
      <c r="AA461" s="20">
        <f t="shared" si="54"/>
        <v>-0.12831365989183155</v>
      </c>
      <c r="AE461" s="20">
        <f t="shared" si="55"/>
        <v>1.0381542196660718</v>
      </c>
    </row>
    <row r="462" spans="1:31" x14ac:dyDescent="0.2">
      <c r="A462" s="15" t="s">
        <v>13696</v>
      </c>
      <c r="B462" s="15" t="s">
        <v>13697</v>
      </c>
      <c r="C462" t="s">
        <v>13698</v>
      </c>
      <c r="D462" s="15">
        <v>82</v>
      </c>
      <c r="E462" s="15">
        <v>25</v>
      </c>
      <c r="F462" s="16">
        <v>1346259.8624362401</v>
      </c>
      <c r="G462" s="16">
        <v>1493480.0297991601</v>
      </c>
      <c r="H462" s="16">
        <v>1422913.14914233</v>
      </c>
      <c r="I462" s="16">
        <v>1807027.94159267</v>
      </c>
      <c r="J462" s="16">
        <v>153377.265457147</v>
      </c>
      <c r="K462" s="16">
        <v>1614882.17612819</v>
      </c>
      <c r="L462" s="15">
        <f t="shared" si="49"/>
        <v>6</v>
      </c>
      <c r="M462" s="16">
        <v>2393927.3182735099</v>
      </c>
      <c r="N462" s="16">
        <v>2569392.0961816902</v>
      </c>
      <c r="O462" s="16">
        <v>2558575.76903293</v>
      </c>
      <c r="P462" s="16">
        <v>2505440.2668487402</v>
      </c>
      <c r="Q462" s="16">
        <v>1340872.3015288699</v>
      </c>
      <c r="R462" s="16">
        <v>2217819.8658771701</v>
      </c>
      <c r="S462" s="17">
        <f t="shared" si="50"/>
        <v>2558575.76903293</v>
      </c>
      <c r="T462" s="17">
        <f t="shared" si="51"/>
        <v>2217819.8658771701</v>
      </c>
      <c r="U462" s="18">
        <f t="shared" si="52"/>
        <v>0.86681813089922444</v>
      </c>
      <c r="X462" s="20">
        <f t="shared" si="53"/>
        <v>0.24268493132487173</v>
      </c>
      <c r="AA462" s="20">
        <f t="shared" si="54"/>
        <v>-0.20619876484659913</v>
      </c>
      <c r="AE462" s="20">
        <f t="shared" si="55"/>
        <v>0.61495718883339101</v>
      </c>
    </row>
    <row r="463" spans="1:31" x14ac:dyDescent="0.2">
      <c r="A463" s="15" t="s">
        <v>5510</v>
      </c>
      <c r="B463" s="15" t="s">
        <v>5511</v>
      </c>
      <c r="C463" t="s">
        <v>5512</v>
      </c>
      <c r="D463" s="15">
        <v>48</v>
      </c>
      <c r="E463" s="15">
        <v>28</v>
      </c>
      <c r="F463" s="16">
        <v>754720.82874755899</v>
      </c>
      <c r="G463" s="16">
        <v>845530.69063874299</v>
      </c>
      <c r="H463" s="16">
        <v>885413.15828839701</v>
      </c>
      <c r="I463" s="16">
        <v>1206865.58253553</v>
      </c>
      <c r="J463" s="16">
        <v>119885.123379785</v>
      </c>
      <c r="K463" s="16">
        <v>1048975.1215474</v>
      </c>
      <c r="L463" s="15">
        <f t="shared" si="49"/>
        <v>6</v>
      </c>
      <c r="M463" s="16">
        <v>1342049.07984054</v>
      </c>
      <c r="N463" s="16">
        <v>1454656.1254644899</v>
      </c>
      <c r="O463" s="16">
        <v>1592083.57428217</v>
      </c>
      <c r="P463" s="16">
        <v>1673316.4759440999</v>
      </c>
      <c r="Q463" s="16">
        <v>1048073.46008029</v>
      </c>
      <c r="R463" s="16">
        <v>1440623.90295035</v>
      </c>
      <c r="S463" s="17">
        <f t="shared" si="50"/>
        <v>1454656.1254644899</v>
      </c>
      <c r="T463" s="17">
        <f t="shared" si="51"/>
        <v>1440623.90295035</v>
      </c>
      <c r="U463" s="18">
        <f t="shared" si="52"/>
        <v>0.99035358098144377</v>
      </c>
      <c r="X463" s="20">
        <f t="shared" si="53"/>
        <v>0.719709708092659</v>
      </c>
      <c r="AA463" s="20">
        <f t="shared" si="54"/>
        <v>-1.3984399536815149E-2</v>
      </c>
      <c r="AE463" s="20">
        <f t="shared" si="55"/>
        <v>0.1428426391179318</v>
      </c>
    </row>
    <row r="464" spans="1:31" x14ac:dyDescent="0.2">
      <c r="A464" s="15" t="s">
        <v>13267</v>
      </c>
      <c r="B464" s="15" t="s">
        <v>13268</v>
      </c>
      <c r="C464" t="s">
        <v>13269</v>
      </c>
      <c r="D464" s="15">
        <v>60</v>
      </c>
      <c r="E464" s="15">
        <v>23</v>
      </c>
      <c r="F464" s="16">
        <v>1397092.5807979701</v>
      </c>
      <c r="G464" s="16">
        <v>1519942.22518452</v>
      </c>
      <c r="H464" s="16">
        <v>1463371.38830417</v>
      </c>
      <c r="I464" s="16">
        <v>1944031.6623655099</v>
      </c>
      <c r="J464" s="16">
        <v>175374.819890735</v>
      </c>
      <c r="K464" s="16">
        <v>1919559.0180376901</v>
      </c>
      <c r="L464" s="15">
        <f t="shared" si="49"/>
        <v>6</v>
      </c>
      <c r="M464" s="16">
        <v>2484318.3612984698</v>
      </c>
      <c r="N464" s="16">
        <v>2614917.8175265598</v>
      </c>
      <c r="O464" s="16">
        <v>2631324.7421094901</v>
      </c>
      <c r="P464" s="16">
        <v>2695395.6243900498</v>
      </c>
      <c r="Q464" s="16">
        <v>1533181.8420168899</v>
      </c>
      <c r="R464" s="16">
        <v>2636251.8497385001</v>
      </c>
      <c r="S464" s="17">
        <f t="shared" si="50"/>
        <v>2614917.8175265598</v>
      </c>
      <c r="T464" s="17">
        <f t="shared" si="51"/>
        <v>2636251.8497385001</v>
      </c>
      <c r="U464" s="18">
        <f t="shared" si="52"/>
        <v>1.0081585861203546</v>
      </c>
      <c r="X464" s="20">
        <f t="shared" si="53"/>
        <v>0.49073608062144991</v>
      </c>
      <c r="AA464" s="20">
        <f t="shared" si="54"/>
        <v>1.1722596589502603E-2</v>
      </c>
      <c r="AE464" s="20">
        <f t="shared" si="55"/>
        <v>0.30915201000615816</v>
      </c>
    </row>
    <row r="465" spans="1:31" x14ac:dyDescent="0.2">
      <c r="A465" s="15" t="s">
        <v>7157</v>
      </c>
      <c r="B465" s="15" t="s">
        <v>7158</v>
      </c>
      <c r="C465" t="s">
        <v>7159</v>
      </c>
      <c r="D465" s="15">
        <v>46</v>
      </c>
      <c r="E465" s="15">
        <v>32</v>
      </c>
      <c r="F465" s="16">
        <v>1038459.11508472</v>
      </c>
      <c r="G465" s="16">
        <v>1019291.42757195</v>
      </c>
      <c r="H465" s="16">
        <v>992384.47232961701</v>
      </c>
      <c r="I465" s="16">
        <v>1305919.86459608</v>
      </c>
      <c r="J465" s="16">
        <v>362564.12684121402</v>
      </c>
      <c r="K465" s="16">
        <v>1250077.0012054101</v>
      </c>
      <c r="L465" s="15">
        <f t="shared" si="49"/>
        <v>6</v>
      </c>
      <c r="M465" s="16">
        <v>1846594.1931988599</v>
      </c>
      <c r="N465" s="16">
        <v>1753595.1505567301</v>
      </c>
      <c r="O465" s="16">
        <v>1784431.37305854</v>
      </c>
      <c r="P465" s="16">
        <v>1810655.02017245</v>
      </c>
      <c r="Q465" s="16">
        <v>3169649.6463174499</v>
      </c>
      <c r="R465" s="16">
        <v>1716809.83797635</v>
      </c>
      <c r="S465" s="17">
        <f t="shared" si="50"/>
        <v>1784431.37305854</v>
      </c>
      <c r="T465" s="17">
        <f t="shared" si="51"/>
        <v>1810655.02017245</v>
      </c>
      <c r="U465" s="18">
        <f t="shared" si="52"/>
        <v>1.0146958003035793</v>
      </c>
      <c r="X465" s="20">
        <f t="shared" si="53"/>
        <v>0.40482335482280507</v>
      </c>
      <c r="AA465" s="20">
        <f t="shared" si="54"/>
        <v>2.1047280935776444E-2</v>
      </c>
      <c r="AE465" s="20">
        <f t="shared" si="55"/>
        <v>0.39273444039235245</v>
      </c>
    </row>
    <row r="466" spans="1:31" x14ac:dyDescent="0.2">
      <c r="A466" s="15" t="s">
        <v>11344</v>
      </c>
      <c r="B466" s="15" t="s">
        <v>11345</v>
      </c>
      <c r="C466" t="s">
        <v>11346</v>
      </c>
      <c r="D466" s="15">
        <v>59</v>
      </c>
      <c r="E466" s="15">
        <v>26</v>
      </c>
      <c r="F466" s="16">
        <v>2067597.45956928</v>
      </c>
      <c r="G466" s="16">
        <v>2105889.9224225599</v>
      </c>
      <c r="H466" s="16">
        <v>1975443.31170337</v>
      </c>
      <c r="I466" s="16">
        <v>2562574.2653866098</v>
      </c>
      <c r="J466" s="16">
        <v>387445.156626601</v>
      </c>
      <c r="K466" s="16">
        <v>2679189.22459791</v>
      </c>
      <c r="L466" s="15">
        <f t="shared" si="49"/>
        <v>6</v>
      </c>
      <c r="M466" s="16">
        <v>3676614.1365149901</v>
      </c>
      <c r="N466" s="16">
        <v>3622985.7876498299</v>
      </c>
      <c r="O466" s="16">
        <v>3552094.0919471802</v>
      </c>
      <c r="P466" s="16">
        <v>3553003.58312731</v>
      </c>
      <c r="Q466" s="16">
        <v>3387167.4353672401</v>
      </c>
      <c r="R466" s="16">
        <v>3679500.0741191101</v>
      </c>
      <c r="S466" s="17">
        <f t="shared" si="50"/>
        <v>3622985.7876498299</v>
      </c>
      <c r="T466" s="17">
        <f t="shared" si="51"/>
        <v>3553003.58312731</v>
      </c>
      <c r="U466" s="18">
        <f t="shared" si="52"/>
        <v>0.98068383134124404</v>
      </c>
      <c r="X466" s="20">
        <f t="shared" si="53"/>
        <v>0.44787514236092341</v>
      </c>
      <c r="AA466" s="20">
        <f t="shared" si="54"/>
        <v>-2.8140002761136311E-2</v>
      </c>
      <c r="AE466" s="20">
        <f t="shared" si="55"/>
        <v>0.3488430407816161</v>
      </c>
    </row>
    <row r="467" spans="1:31" x14ac:dyDescent="0.2">
      <c r="A467" s="15" t="s">
        <v>1760</v>
      </c>
      <c r="B467" s="15" t="s">
        <v>1761</v>
      </c>
      <c r="C467" t="s">
        <v>1762</v>
      </c>
      <c r="D467" s="15">
        <v>73</v>
      </c>
      <c r="E467" s="15">
        <v>23</v>
      </c>
      <c r="F467" s="16">
        <v>1839389.2421210399</v>
      </c>
      <c r="G467" s="16">
        <v>2030987.5946390601</v>
      </c>
      <c r="H467" s="16">
        <v>1858218.61849294</v>
      </c>
      <c r="I467" s="16">
        <v>2294675.9803959401</v>
      </c>
      <c r="J467" s="16">
        <v>270551.82346505998</v>
      </c>
      <c r="K467" s="16">
        <v>2286776.6532517499</v>
      </c>
      <c r="L467" s="15">
        <f t="shared" si="49"/>
        <v>6</v>
      </c>
      <c r="M467" s="16">
        <v>3270812.9229103401</v>
      </c>
      <c r="N467" s="16">
        <v>3494123.3689012998</v>
      </c>
      <c r="O467" s="16">
        <v>3341309.4353001299</v>
      </c>
      <c r="P467" s="16">
        <v>3181563.2001724401</v>
      </c>
      <c r="Q467" s="16">
        <v>2365249.1464830898</v>
      </c>
      <c r="R467" s="16">
        <v>3140575.0619934201</v>
      </c>
      <c r="S467" s="17">
        <f t="shared" si="50"/>
        <v>3341309.4353001299</v>
      </c>
      <c r="T467" s="17">
        <f t="shared" si="51"/>
        <v>3140575.0619934201</v>
      </c>
      <c r="U467" s="18">
        <f t="shared" si="52"/>
        <v>0.93992344103602032</v>
      </c>
      <c r="X467" s="20">
        <f t="shared" si="53"/>
        <v>0.15893052298085483</v>
      </c>
      <c r="AA467" s="20">
        <f t="shared" si="54"/>
        <v>-8.9384844199005248E-2</v>
      </c>
      <c r="AE467" s="20">
        <f t="shared" si="55"/>
        <v>0.79879268750529742</v>
      </c>
    </row>
    <row r="468" spans="1:31" x14ac:dyDescent="0.2">
      <c r="A468" s="15" t="s">
        <v>5150</v>
      </c>
      <c r="B468" s="15" t="s">
        <v>5151</v>
      </c>
      <c r="C468" t="s">
        <v>5152</v>
      </c>
      <c r="D468" s="15">
        <v>146</v>
      </c>
      <c r="E468" s="15">
        <v>17</v>
      </c>
      <c r="F468" s="16">
        <v>5445688.1080559399</v>
      </c>
      <c r="G468" s="16">
        <v>5254621.3338508597</v>
      </c>
      <c r="H468" s="16">
        <v>5056915.1140803201</v>
      </c>
      <c r="I468" s="16">
        <v>6110781.9411677597</v>
      </c>
      <c r="J468" s="16">
        <v>811941.01011811499</v>
      </c>
      <c r="K468" s="16">
        <v>6162506.3386208098</v>
      </c>
      <c r="L468" s="15">
        <f t="shared" si="49"/>
        <v>6</v>
      </c>
      <c r="M468" s="16">
        <v>9683555.0790921096</v>
      </c>
      <c r="N468" s="16">
        <v>9040082.3942987192</v>
      </c>
      <c r="O468" s="16">
        <v>9092965.7124477997</v>
      </c>
      <c r="P468" s="16">
        <v>8472585.7220778596</v>
      </c>
      <c r="Q468" s="16">
        <v>7098243.7175275898</v>
      </c>
      <c r="R468" s="16">
        <v>8463359.8558600508</v>
      </c>
      <c r="S468" s="17">
        <f t="shared" si="50"/>
        <v>9092965.7124477997</v>
      </c>
      <c r="T468" s="17">
        <f t="shared" si="51"/>
        <v>8463359.8558600508</v>
      </c>
      <c r="U468" s="18">
        <f t="shared" si="52"/>
        <v>0.93075902004932765</v>
      </c>
      <c r="X468" s="20">
        <f t="shared" si="53"/>
        <v>6.5597141415479385E-2</v>
      </c>
      <c r="AA468" s="20">
        <f t="shared" si="54"/>
        <v>-0.10352040248650486</v>
      </c>
      <c r="AE468" s="20">
        <f t="shared" si="55"/>
        <v>1.1831150858458828</v>
      </c>
    </row>
    <row r="469" spans="1:31" x14ac:dyDescent="0.2">
      <c r="A469" s="15" t="s">
        <v>13123</v>
      </c>
      <c r="B469" s="15" t="s">
        <v>13124</v>
      </c>
      <c r="C469" t="s">
        <v>13125</v>
      </c>
      <c r="D469" s="15">
        <v>127</v>
      </c>
      <c r="E469" s="15">
        <v>9</v>
      </c>
      <c r="F469" s="16">
        <v>1132948.97285098</v>
      </c>
      <c r="G469" s="16">
        <v>1318966.2156583699</v>
      </c>
      <c r="H469" s="16">
        <v>1139492.76677684</v>
      </c>
      <c r="I469" s="16">
        <v>1515643.7544657099</v>
      </c>
      <c r="J469" s="16">
        <v>180842.048580359</v>
      </c>
      <c r="K469" s="16">
        <v>1546304.9055524601</v>
      </c>
      <c r="L469" s="15">
        <f t="shared" si="49"/>
        <v>6</v>
      </c>
      <c r="M469" s="16">
        <v>2014616.6219423399</v>
      </c>
      <c r="N469" s="16">
        <v>2269157.47249666</v>
      </c>
      <c r="O469" s="16">
        <v>2048950.4814969499</v>
      </c>
      <c r="P469" s="16">
        <v>2101436.7322340901</v>
      </c>
      <c r="Q469" s="16">
        <v>1580978.0750126301</v>
      </c>
      <c r="R469" s="16">
        <v>2123638.3613198898</v>
      </c>
      <c r="S469" s="17">
        <f t="shared" si="50"/>
        <v>2048950.4814969499</v>
      </c>
      <c r="T469" s="17">
        <f t="shared" si="51"/>
        <v>2101436.7322340901</v>
      </c>
      <c r="U469" s="18">
        <f t="shared" si="52"/>
        <v>1.0256161635974697</v>
      </c>
      <c r="X469" s="20">
        <f t="shared" si="53"/>
        <v>0.41757565526117968</v>
      </c>
      <c r="AA469" s="20">
        <f t="shared" si="54"/>
        <v>3.6490903962971319E-2</v>
      </c>
      <c r="AE469" s="20">
        <f t="shared" si="55"/>
        <v>0.37926482871729988</v>
      </c>
    </row>
    <row r="470" spans="1:31" x14ac:dyDescent="0.2">
      <c r="A470" s="15" t="s">
        <v>1448</v>
      </c>
      <c r="B470" s="15" t="s">
        <v>1449</v>
      </c>
      <c r="C470" t="s">
        <v>1450</v>
      </c>
      <c r="D470" s="15">
        <v>71</v>
      </c>
      <c r="E470" s="15">
        <v>23</v>
      </c>
      <c r="F470" s="16">
        <v>2566955.00803723</v>
      </c>
      <c r="G470" s="16">
        <v>2679097.1283323802</v>
      </c>
      <c r="H470" s="16">
        <v>2595498.0084867598</v>
      </c>
      <c r="I470" s="16">
        <v>3470508.0818918501</v>
      </c>
      <c r="J470" s="16">
        <v>377726.77960338199</v>
      </c>
      <c r="K470" s="16">
        <v>3220978.5288351299</v>
      </c>
      <c r="L470" s="15">
        <f t="shared" si="49"/>
        <v>6</v>
      </c>
      <c r="M470" s="16">
        <v>4564574.7080351301</v>
      </c>
      <c r="N470" s="16">
        <v>4609134.9392639501</v>
      </c>
      <c r="O470" s="16">
        <v>4667029.9709369</v>
      </c>
      <c r="P470" s="16">
        <v>4811851.8229065798</v>
      </c>
      <c r="Q470" s="16">
        <v>3302206.3263827399</v>
      </c>
      <c r="R470" s="16">
        <v>4423573.6045719599</v>
      </c>
      <c r="S470" s="17">
        <f t="shared" si="50"/>
        <v>4609134.9392639501</v>
      </c>
      <c r="T470" s="17">
        <f t="shared" si="51"/>
        <v>4423573.6045719599</v>
      </c>
      <c r="U470" s="18">
        <f t="shared" si="52"/>
        <v>0.95974052894150608</v>
      </c>
      <c r="X470" s="20">
        <f t="shared" si="53"/>
        <v>0.3924635438531302</v>
      </c>
      <c r="AA470" s="20">
        <f t="shared" si="54"/>
        <v>-5.9283676769074291E-2</v>
      </c>
      <c r="AE470" s="20">
        <f t="shared" si="55"/>
        <v>0.40620067889006201</v>
      </c>
    </row>
    <row r="471" spans="1:31" x14ac:dyDescent="0.2">
      <c r="A471" s="15" t="s">
        <v>14083</v>
      </c>
      <c r="B471" s="15" t="s">
        <v>14084</v>
      </c>
      <c r="C471" t="s">
        <v>14085</v>
      </c>
      <c r="D471" s="15">
        <v>54</v>
      </c>
      <c r="E471" s="15">
        <v>27</v>
      </c>
      <c r="F471" s="16">
        <v>742020.85677693505</v>
      </c>
      <c r="G471" s="16">
        <v>733043.36494751298</v>
      </c>
      <c r="H471" s="16">
        <v>749400.85268905398</v>
      </c>
      <c r="I471" s="16">
        <v>1149117.58782654</v>
      </c>
      <c r="J471" s="16">
        <v>322484.85200586799</v>
      </c>
      <c r="K471" s="16">
        <v>1076870.77821284</v>
      </c>
      <c r="L471" s="15">
        <f t="shared" si="49"/>
        <v>6</v>
      </c>
      <c r="M471" s="16">
        <v>1319465.9139228</v>
      </c>
      <c r="N471" s="16">
        <v>1261132.2484893601</v>
      </c>
      <c r="O471" s="16">
        <v>1347516.4412800299</v>
      </c>
      <c r="P471" s="16">
        <v>1593249.00828438</v>
      </c>
      <c r="Q471" s="16">
        <v>2819264.0182264801</v>
      </c>
      <c r="R471" s="16">
        <v>1478934.77320383</v>
      </c>
      <c r="S471" s="17">
        <f t="shared" si="50"/>
        <v>1319465.9139228</v>
      </c>
      <c r="T471" s="17">
        <f t="shared" si="51"/>
        <v>1593249.00828438</v>
      </c>
      <c r="U471" s="18">
        <f t="shared" si="52"/>
        <v>1.2074953899700349</v>
      </c>
      <c r="X471" s="20">
        <f t="shared" si="53"/>
        <v>0.20246010920423443</v>
      </c>
      <c r="AA471" s="20">
        <f t="shared" si="54"/>
        <v>0.2720176810858394</v>
      </c>
      <c r="AE471" s="20">
        <f t="shared" si="55"/>
        <v>0.69366053323489119</v>
      </c>
    </row>
    <row r="472" spans="1:31" x14ac:dyDescent="0.2">
      <c r="A472" s="15" t="s">
        <v>16697</v>
      </c>
      <c r="B472" s="15" t="s">
        <v>16698</v>
      </c>
      <c r="C472" t="s">
        <v>16699</v>
      </c>
      <c r="D472" s="15">
        <v>140</v>
      </c>
      <c r="E472" s="15">
        <v>12</v>
      </c>
      <c r="F472" s="16">
        <v>3516086.9926543701</v>
      </c>
      <c r="G472" s="16">
        <v>3661866.9315438</v>
      </c>
      <c r="H472" s="16">
        <v>3523564.0613687402</v>
      </c>
      <c r="I472" s="16">
        <v>4997810.3811300099</v>
      </c>
      <c r="J472" s="16">
        <v>1066572.05948173</v>
      </c>
      <c r="K472" s="16">
        <v>5298008.8530144095</v>
      </c>
      <c r="L472" s="15">
        <f t="shared" si="49"/>
        <v>6</v>
      </c>
      <c r="M472" s="16">
        <v>6252326.8649703804</v>
      </c>
      <c r="N472" s="16">
        <v>6299898.0658904603</v>
      </c>
      <c r="O472" s="16">
        <v>6335808.7831905903</v>
      </c>
      <c r="P472" s="16">
        <v>6929453.1018272098</v>
      </c>
      <c r="Q472" s="16">
        <v>9324308.4487200808</v>
      </c>
      <c r="R472" s="16">
        <v>7276090.7622252302</v>
      </c>
      <c r="S472" s="17">
        <f t="shared" si="50"/>
        <v>6299898.0658904603</v>
      </c>
      <c r="T472" s="17">
        <f t="shared" si="51"/>
        <v>7276090.7622252302</v>
      </c>
      <c r="U472" s="18">
        <f t="shared" si="52"/>
        <v>1.1549537287944658</v>
      </c>
      <c r="X472" s="20">
        <f t="shared" si="53"/>
        <v>0.10728356667581172</v>
      </c>
      <c r="AA472" s="20">
        <f t="shared" si="54"/>
        <v>0.20783505374007019</v>
      </c>
      <c r="AE472" s="20">
        <f t="shared" si="55"/>
        <v>0.96946679666023083</v>
      </c>
    </row>
    <row r="473" spans="1:31" x14ac:dyDescent="0.2">
      <c r="A473" s="15" t="s">
        <v>13387</v>
      </c>
      <c r="B473" s="15" t="s">
        <v>13388</v>
      </c>
      <c r="C473" t="s">
        <v>13389</v>
      </c>
      <c r="D473" s="15">
        <v>260</v>
      </c>
      <c r="E473" s="15">
        <v>13</v>
      </c>
      <c r="F473" s="16">
        <v>1876875.9856473</v>
      </c>
      <c r="G473" s="16">
        <v>1931693.43008646</v>
      </c>
      <c r="H473" s="16">
        <v>1840757.5785072001</v>
      </c>
      <c r="I473" s="16">
        <v>2730257.7778689899</v>
      </c>
      <c r="J473" s="16">
        <v>516295.07621821202</v>
      </c>
      <c r="K473" s="16">
        <v>2890315.59124535</v>
      </c>
      <c r="L473" s="15">
        <f t="shared" si="49"/>
        <v>6</v>
      </c>
      <c r="M473" s="16">
        <v>3337472.0738696698</v>
      </c>
      <c r="N473" s="16">
        <v>3323297.0863210699</v>
      </c>
      <c r="O473" s="16">
        <v>3309912.3020059802</v>
      </c>
      <c r="P473" s="16">
        <v>3785496.4044002998</v>
      </c>
      <c r="Q473" s="16">
        <v>4513613.96392975</v>
      </c>
      <c r="R473" s="16">
        <v>3969453.2713757702</v>
      </c>
      <c r="S473" s="17">
        <f t="shared" si="50"/>
        <v>3323297.0863210699</v>
      </c>
      <c r="T473" s="17">
        <f t="shared" si="51"/>
        <v>3969453.2713757702</v>
      </c>
      <c r="U473" s="18">
        <f t="shared" si="52"/>
        <v>1.194432266592814</v>
      </c>
      <c r="X473" s="20">
        <f t="shared" si="53"/>
        <v>2.4857822082540712E-2</v>
      </c>
      <c r="AA473" s="20">
        <f t="shared" si="54"/>
        <v>0.25632504431639397</v>
      </c>
      <c r="AE473" s="20">
        <f t="shared" si="55"/>
        <v>1.6045369247277224</v>
      </c>
    </row>
    <row r="474" spans="1:31" x14ac:dyDescent="0.2">
      <c r="A474" s="15" t="s">
        <v>12469</v>
      </c>
      <c r="B474" s="15" t="s">
        <v>12470</v>
      </c>
      <c r="C474" t="s">
        <v>12471</v>
      </c>
      <c r="D474" s="15">
        <v>48</v>
      </c>
      <c r="E474" s="15">
        <v>26</v>
      </c>
      <c r="F474" s="16">
        <v>1771345.7820788999</v>
      </c>
      <c r="G474" s="16">
        <v>1759371.0267724099</v>
      </c>
      <c r="H474" s="16">
        <v>1654177.0515691901</v>
      </c>
      <c r="I474" s="16">
        <v>2005735.8089010101</v>
      </c>
      <c r="J474" s="16">
        <v>405020.33052459999</v>
      </c>
      <c r="K474" s="16">
        <v>2096001.1709988699</v>
      </c>
      <c r="L474" s="15">
        <f t="shared" si="49"/>
        <v>6</v>
      </c>
      <c r="M474" s="16">
        <v>3149817.63636147</v>
      </c>
      <c r="N474" s="16">
        <v>3026832.5791058699</v>
      </c>
      <c r="O474" s="16">
        <v>2974417.1837798702</v>
      </c>
      <c r="P474" s="16">
        <v>2780948.2878565099</v>
      </c>
      <c r="Q474" s="16">
        <v>3540815.1340932599</v>
      </c>
      <c r="R474" s="16">
        <v>2878571.0218738001</v>
      </c>
      <c r="S474" s="17">
        <f t="shared" si="50"/>
        <v>3026832.5791058699</v>
      </c>
      <c r="T474" s="17">
        <f t="shared" si="51"/>
        <v>2878571.0218738001</v>
      </c>
      <c r="U474" s="18">
        <f t="shared" si="52"/>
        <v>0.95101758906141198</v>
      </c>
      <c r="X474" s="20">
        <f t="shared" si="53"/>
        <v>0.94962731466061245</v>
      </c>
      <c r="AA474" s="20">
        <f t="shared" si="54"/>
        <v>-7.2456070923489657E-2</v>
      </c>
      <c r="AE474" s="20">
        <f t="shared" si="55"/>
        <v>2.2446802019164405E-2</v>
      </c>
    </row>
    <row r="475" spans="1:31" x14ac:dyDescent="0.2">
      <c r="A475" s="15" t="s">
        <v>4061</v>
      </c>
      <c r="B475" s="15" t="s">
        <v>4062</v>
      </c>
      <c r="C475" t="s">
        <v>4063</v>
      </c>
      <c r="D475" s="15">
        <v>114</v>
      </c>
      <c r="E475" s="15">
        <v>8</v>
      </c>
      <c r="F475" s="16">
        <v>1446332.01648178</v>
      </c>
      <c r="G475" s="16">
        <v>1555423.47229402</v>
      </c>
      <c r="H475" s="16">
        <v>1619642.2104331199</v>
      </c>
      <c r="I475" s="16">
        <v>2016069.7415527599</v>
      </c>
      <c r="J475" s="16">
        <v>129113.20464740699</v>
      </c>
      <c r="K475" s="16">
        <v>1780512.22543331</v>
      </c>
      <c r="L475" s="15">
        <f t="shared" si="49"/>
        <v>6</v>
      </c>
      <c r="M475" s="16">
        <v>2571876.21956108</v>
      </c>
      <c r="N475" s="16">
        <v>2675959.9701277399</v>
      </c>
      <c r="O475" s="16">
        <v>2912319.2210395602</v>
      </c>
      <c r="P475" s="16">
        <v>2795276.2627509101</v>
      </c>
      <c r="Q475" s="16">
        <v>1128748.2493401601</v>
      </c>
      <c r="R475" s="16">
        <v>2445290.0919811199</v>
      </c>
      <c r="S475" s="17">
        <f t="shared" si="50"/>
        <v>2675959.9701277399</v>
      </c>
      <c r="T475" s="17">
        <f t="shared" si="51"/>
        <v>2445290.0919811199</v>
      </c>
      <c r="U475" s="18">
        <f t="shared" si="52"/>
        <v>0.91379920450169938</v>
      </c>
      <c r="X475" s="20">
        <f t="shared" si="53"/>
        <v>0.31272013550879707</v>
      </c>
      <c r="AA475" s="20">
        <f t="shared" si="54"/>
        <v>-0.13005090826347077</v>
      </c>
      <c r="AE475" s="20">
        <f t="shared" si="55"/>
        <v>0.5048441543860227</v>
      </c>
    </row>
    <row r="476" spans="1:31" x14ac:dyDescent="0.2">
      <c r="A476" s="15" t="s">
        <v>3272</v>
      </c>
      <c r="B476" s="15" t="s">
        <v>3273</v>
      </c>
      <c r="C476" t="s">
        <v>3274</v>
      </c>
      <c r="D476" s="15">
        <v>55</v>
      </c>
      <c r="E476" s="15">
        <v>25</v>
      </c>
      <c r="F476" s="16">
        <v>744365.23453074601</v>
      </c>
      <c r="G476" s="16">
        <v>730830.40655302501</v>
      </c>
      <c r="H476" s="16">
        <v>705209.71007830196</v>
      </c>
      <c r="I476" s="16">
        <v>884332.43297900504</v>
      </c>
      <c r="J476" s="16">
        <v>183052.98031582101</v>
      </c>
      <c r="K476" s="16">
        <v>906276.63021353399</v>
      </c>
      <c r="L476" s="15">
        <f t="shared" si="49"/>
        <v>6</v>
      </c>
      <c r="M476" s="16">
        <v>1323634.70042962</v>
      </c>
      <c r="N476" s="16">
        <v>1257325.0614533599</v>
      </c>
      <c r="O476" s="16">
        <v>1268055.2410248399</v>
      </c>
      <c r="P476" s="16">
        <v>1226124.9734263101</v>
      </c>
      <c r="Q476" s="16">
        <v>1600306.7357226501</v>
      </c>
      <c r="R476" s="16">
        <v>1244647.03628523</v>
      </c>
      <c r="S476" s="17">
        <f t="shared" si="50"/>
        <v>1268055.2410248399</v>
      </c>
      <c r="T476" s="17">
        <f t="shared" si="51"/>
        <v>1244647.03628523</v>
      </c>
      <c r="U476" s="18">
        <f t="shared" si="52"/>
        <v>0.98154007492552808</v>
      </c>
      <c r="X476" s="20">
        <f t="shared" si="53"/>
        <v>0.58116707354007358</v>
      </c>
      <c r="AA476" s="20">
        <f t="shared" si="54"/>
        <v>-2.6880922747586175E-2</v>
      </c>
      <c r="AE476" s="20">
        <f t="shared" si="55"/>
        <v>0.23569899895923532</v>
      </c>
    </row>
    <row r="477" spans="1:31" x14ac:dyDescent="0.2">
      <c r="A477" s="15" t="s">
        <v>4277</v>
      </c>
      <c r="B477" s="15" t="s">
        <v>4278</v>
      </c>
      <c r="C477" t="s">
        <v>4279</v>
      </c>
      <c r="D477" s="15">
        <v>65</v>
      </c>
      <c r="E477" s="15">
        <v>21</v>
      </c>
      <c r="F477" s="16">
        <v>2542924.3649109299</v>
      </c>
      <c r="G477" s="16">
        <v>2724731.9792313599</v>
      </c>
      <c r="H477" s="16">
        <v>2610661.3298949399</v>
      </c>
      <c r="I477" s="16">
        <v>3283211.3826336698</v>
      </c>
      <c r="J477" s="16">
        <v>257027.118743381</v>
      </c>
      <c r="K477" s="16">
        <v>3197584.2717828401</v>
      </c>
      <c r="L477" s="15">
        <f t="shared" si="49"/>
        <v>6</v>
      </c>
      <c r="M477" s="16">
        <v>4521843.2750771297</v>
      </c>
      <c r="N477" s="16">
        <v>4687645.4133718899</v>
      </c>
      <c r="O477" s="16">
        <v>4694295.5189124802</v>
      </c>
      <c r="P477" s="16">
        <v>4552165.3613039404</v>
      </c>
      <c r="Q477" s="16">
        <v>2247011.9234265801</v>
      </c>
      <c r="R477" s="16">
        <v>4391444.7912102304</v>
      </c>
      <c r="S477" s="17">
        <f t="shared" si="50"/>
        <v>4687645.4133718899</v>
      </c>
      <c r="T477" s="17">
        <f t="shared" si="51"/>
        <v>4391444.7912102304</v>
      </c>
      <c r="U477" s="18">
        <f t="shared" si="52"/>
        <v>0.93681249411128176</v>
      </c>
      <c r="X477" s="20">
        <f t="shared" si="53"/>
        <v>0.29164410955589054</v>
      </c>
      <c r="AA477" s="20">
        <f t="shared" si="54"/>
        <v>-9.4167777937872982E-2</v>
      </c>
      <c r="AE477" s="20">
        <f t="shared" si="55"/>
        <v>0.53514679075190452</v>
      </c>
    </row>
    <row r="478" spans="1:31" x14ac:dyDescent="0.2">
      <c r="A478" s="15" t="s">
        <v>10096</v>
      </c>
      <c r="B478" s="15" t="s">
        <v>10097</v>
      </c>
      <c r="C478" t="s">
        <v>10098</v>
      </c>
      <c r="D478" s="15">
        <v>61</v>
      </c>
      <c r="E478" s="15">
        <v>19</v>
      </c>
      <c r="F478" s="16">
        <v>1588010.0983925599</v>
      </c>
      <c r="G478" s="16">
        <v>1500117.9887146</v>
      </c>
      <c r="H478" s="16">
        <v>1508972.34045141</v>
      </c>
      <c r="I478" s="16">
        <v>1700058.87936861</v>
      </c>
      <c r="J478" s="16">
        <v>325064.78212060401</v>
      </c>
      <c r="K478" s="16">
        <v>1639352.0119100499</v>
      </c>
      <c r="L478" s="15">
        <f t="shared" si="49"/>
        <v>6</v>
      </c>
      <c r="M478" s="16">
        <v>2823809.0299718701</v>
      </c>
      <c r="N478" s="16">
        <v>2580812.08093664</v>
      </c>
      <c r="O478" s="16">
        <v>2713320.9561996399</v>
      </c>
      <c r="P478" s="16">
        <v>2357127.8973305402</v>
      </c>
      <c r="Q478" s="16">
        <v>2841818.5788415698</v>
      </c>
      <c r="R478" s="16">
        <v>2251425.8395599602</v>
      </c>
      <c r="S478" s="17">
        <f t="shared" si="50"/>
        <v>2713320.9561996399</v>
      </c>
      <c r="T478" s="17">
        <f t="shared" si="51"/>
        <v>2357127.8973305402</v>
      </c>
      <c r="U478" s="18">
        <f t="shared" si="52"/>
        <v>0.86872431805192907</v>
      </c>
      <c r="X478" s="20">
        <f t="shared" si="53"/>
        <v>0.31718764031219282</v>
      </c>
      <c r="AA478" s="20">
        <f t="shared" si="54"/>
        <v>-0.20302967167958019</v>
      </c>
      <c r="AE478" s="20">
        <f t="shared" si="55"/>
        <v>0.49868374395466208</v>
      </c>
    </row>
    <row r="479" spans="1:31" x14ac:dyDescent="0.2">
      <c r="A479" s="15" t="s">
        <v>6157</v>
      </c>
      <c r="B479" s="15" t="s">
        <v>6158</v>
      </c>
      <c r="C479" t="s">
        <v>6159</v>
      </c>
      <c r="D479" s="15">
        <v>50</v>
      </c>
      <c r="E479" s="15">
        <v>21</v>
      </c>
      <c r="F479" s="16">
        <v>973354.68455347</v>
      </c>
      <c r="G479" s="16">
        <v>1021874.05614976</v>
      </c>
      <c r="H479" s="16">
        <v>1051103.8929682299</v>
      </c>
      <c r="I479" s="16">
        <v>1394593.2102374199</v>
      </c>
      <c r="J479" s="16">
        <v>152186.17186490001</v>
      </c>
      <c r="K479" s="16">
        <v>1454589.34691567</v>
      </c>
      <c r="L479" s="15">
        <f t="shared" si="49"/>
        <v>6</v>
      </c>
      <c r="M479" s="16">
        <v>1730825.1064585301</v>
      </c>
      <c r="N479" s="16">
        <v>1758038.3204169101</v>
      </c>
      <c r="O479" s="16">
        <v>1890016.2338830701</v>
      </c>
      <c r="P479" s="16">
        <v>1933600.4188862101</v>
      </c>
      <c r="Q479" s="16">
        <v>1330459.3866707799</v>
      </c>
      <c r="R479" s="16">
        <v>1997679.58181166</v>
      </c>
      <c r="S479" s="17">
        <f t="shared" si="50"/>
        <v>1758038.3204169101</v>
      </c>
      <c r="T479" s="17">
        <f t="shared" si="51"/>
        <v>1933600.4188862101</v>
      </c>
      <c r="U479" s="18">
        <f t="shared" si="52"/>
        <v>1.0998624981210114</v>
      </c>
      <c r="X479" s="20">
        <f t="shared" si="53"/>
        <v>0.86664257302430392</v>
      </c>
      <c r="AA479" s="20">
        <f t="shared" si="54"/>
        <v>0.13732317313315093</v>
      </c>
      <c r="AE479" s="20">
        <f t="shared" si="55"/>
        <v>6.2159980458126297E-2</v>
      </c>
    </row>
    <row r="480" spans="1:31" x14ac:dyDescent="0.2">
      <c r="A480" s="15" t="s">
        <v>14644</v>
      </c>
      <c r="B480" s="15" t="s">
        <v>14645</v>
      </c>
      <c r="C480" t="s">
        <v>14646</v>
      </c>
      <c r="D480" s="15">
        <v>48</v>
      </c>
      <c r="E480" s="15">
        <v>26</v>
      </c>
      <c r="F480" s="16">
        <v>1180084.1332098099</v>
      </c>
      <c r="G480" s="16">
        <v>1320814.4905141101</v>
      </c>
      <c r="H480" s="16">
        <v>1253929.8136851301</v>
      </c>
      <c r="I480" s="16">
        <v>1892315.9966652901</v>
      </c>
      <c r="J480" s="16">
        <v>175168.24105166801</v>
      </c>
      <c r="K480" s="16">
        <v>1843209.70139589</v>
      </c>
      <c r="L480" s="15">
        <f t="shared" si="49"/>
        <v>6</v>
      </c>
      <c r="M480" s="16">
        <v>2098432.6452693902</v>
      </c>
      <c r="N480" s="16">
        <v>2272337.2557620201</v>
      </c>
      <c r="O480" s="16">
        <v>2254722.6015140601</v>
      </c>
      <c r="P480" s="16">
        <v>2623691.9676341801</v>
      </c>
      <c r="Q480" s="16">
        <v>1531375.86482358</v>
      </c>
      <c r="R480" s="16">
        <v>2531396.5025822599</v>
      </c>
      <c r="S480" s="17">
        <f t="shared" si="50"/>
        <v>2254722.6015140601</v>
      </c>
      <c r="T480" s="17">
        <f t="shared" si="51"/>
        <v>2531396.5025822599</v>
      </c>
      <c r="U480" s="18">
        <f t="shared" si="52"/>
        <v>1.1227086209551507</v>
      </c>
      <c r="X480" s="20">
        <f t="shared" si="53"/>
        <v>0.95697991688469963</v>
      </c>
      <c r="AA480" s="20">
        <f t="shared" si="54"/>
        <v>0.16698355049165362</v>
      </c>
      <c r="AE480" s="20">
        <f t="shared" si="55"/>
        <v>1.9097176201916352E-2</v>
      </c>
    </row>
    <row r="481" spans="1:31" x14ac:dyDescent="0.2">
      <c r="A481" s="15" t="s">
        <v>8057</v>
      </c>
      <c r="B481" s="15" t="s">
        <v>8058</v>
      </c>
      <c r="C481" t="s">
        <v>8059</v>
      </c>
      <c r="D481" s="15">
        <v>65</v>
      </c>
      <c r="E481" s="15">
        <v>16</v>
      </c>
      <c r="F481" s="16">
        <v>2065188.6870009999</v>
      </c>
      <c r="G481" s="16">
        <v>2072324.45281324</v>
      </c>
      <c r="H481" s="16">
        <v>2054209.4941958601</v>
      </c>
      <c r="I481" s="16">
        <v>2323313.56776415</v>
      </c>
      <c r="J481" s="16">
        <v>483738.72921095102</v>
      </c>
      <c r="K481" s="16">
        <v>2352995.4037914202</v>
      </c>
      <c r="L481" s="15">
        <f t="shared" si="49"/>
        <v>6</v>
      </c>
      <c r="M481" s="16">
        <v>3672330.8427649401</v>
      </c>
      <c r="N481" s="16">
        <v>3565239.5502726901</v>
      </c>
      <c r="O481" s="16">
        <v>3693725.5373140201</v>
      </c>
      <c r="P481" s="16">
        <v>3221269.1520762402</v>
      </c>
      <c r="Q481" s="16">
        <v>4228996.1373510398</v>
      </c>
      <c r="R481" s="16">
        <v>3231517.46176189</v>
      </c>
      <c r="S481" s="17">
        <f t="shared" si="50"/>
        <v>3672330.8427649401</v>
      </c>
      <c r="T481" s="17">
        <f t="shared" si="51"/>
        <v>3231517.46176189</v>
      </c>
      <c r="U481" s="18">
        <f t="shared" si="52"/>
        <v>0.87996359808607094</v>
      </c>
      <c r="X481" s="20">
        <f t="shared" si="53"/>
        <v>0.81698486251991054</v>
      </c>
      <c r="AA481" s="20">
        <f t="shared" si="54"/>
        <v>-0.18448425062258147</v>
      </c>
      <c r="AE481" s="20">
        <f t="shared" si="55"/>
        <v>8.7785990205622E-2</v>
      </c>
    </row>
    <row r="482" spans="1:31" x14ac:dyDescent="0.2">
      <c r="A482" s="15" t="s">
        <v>16016</v>
      </c>
      <c r="B482" s="15" t="s">
        <v>16017</v>
      </c>
      <c r="C482" t="s">
        <v>16018</v>
      </c>
      <c r="D482" s="15">
        <v>98</v>
      </c>
      <c r="E482" s="15">
        <v>7</v>
      </c>
      <c r="F482" s="16">
        <v>3228944.4663529298</v>
      </c>
      <c r="G482" s="16">
        <v>3267902.47744849</v>
      </c>
      <c r="H482" s="16">
        <v>2814932.7428094102</v>
      </c>
      <c r="I482" s="16">
        <v>4216850.9687971901</v>
      </c>
      <c r="J482" s="16">
        <v>558069.02083711</v>
      </c>
      <c r="K482" s="16">
        <v>4755858.93947508</v>
      </c>
      <c r="L482" s="15">
        <f t="shared" si="49"/>
        <v>6</v>
      </c>
      <c r="M482" s="16">
        <v>5741728.3118001604</v>
      </c>
      <c r="N482" s="16">
        <v>5622119.2310002698</v>
      </c>
      <c r="O482" s="16">
        <v>5061601.06226495</v>
      </c>
      <c r="P482" s="16">
        <v>5846654.5941800997</v>
      </c>
      <c r="Q482" s="16">
        <v>4878814.9283499299</v>
      </c>
      <c r="R482" s="16">
        <v>6531521.9842020897</v>
      </c>
      <c r="S482" s="17">
        <f t="shared" si="50"/>
        <v>5622119.2310002698</v>
      </c>
      <c r="T482" s="17">
        <f t="shared" si="51"/>
        <v>5846654.5941800997</v>
      </c>
      <c r="U482" s="18">
        <f t="shared" si="52"/>
        <v>1.0399378515385702</v>
      </c>
      <c r="X482" s="20">
        <f t="shared" si="53"/>
        <v>0.62433897135729466</v>
      </c>
      <c r="AA482" s="20">
        <f t="shared" si="54"/>
        <v>5.6497313023861927E-2</v>
      </c>
      <c r="AE482" s="20">
        <f t="shared" si="55"/>
        <v>0.20457955547847823</v>
      </c>
    </row>
    <row r="483" spans="1:31" x14ac:dyDescent="0.2">
      <c r="A483" s="15" t="s">
        <v>14614</v>
      </c>
      <c r="B483" s="15" t="s">
        <v>14615</v>
      </c>
      <c r="C483" t="s">
        <v>14616</v>
      </c>
      <c r="D483" s="15">
        <v>100</v>
      </c>
      <c r="E483" s="15">
        <v>19</v>
      </c>
      <c r="F483" s="16">
        <v>2377519.4022607598</v>
      </c>
      <c r="G483" s="16">
        <v>2568313.6791270399</v>
      </c>
      <c r="H483" s="16">
        <v>2600994.07975036</v>
      </c>
      <c r="I483" s="16">
        <v>3741056.0247435798</v>
      </c>
      <c r="J483" s="16">
        <v>576210.90025292698</v>
      </c>
      <c r="K483" s="16">
        <v>3873072.2940897499</v>
      </c>
      <c r="L483" s="15">
        <f t="shared" si="49"/>
        <v>6</v>
      </c>
      <c r="M483" s="16">
        <v>4227719.18379681</v>
      </c>
      <c r="N483" s="16">
        <v>4418542.4217234198</v>
      </c>
      <c r="O483" s="16">
        <v>4676912.5943200598</v>
      </c>
      <c r="P483" s="16">
        <v>5186965.9506584704</v>
      </c>
      <c r="Q483" s="16">
        <v>5037416.9449776402</v>
      </c>
      <c r="R483" s="16">
        <v>5319135.2302899295</v>
      </c>
      <c r="S483" s="17">
        <f t="shared" si="50"/>
        <v>4418542.4217234198</v>
      </c>
      <c r="T483" s="17">
        <f t="shared" si="51"/>
        <v>5186965.9506584704</v>
      </c>
      <c r="U483" s="18">
        <f t="shared" si="52"/>
        <v>1.1739088268468707</v>
      </c>
      <c r="X483" s="20">
        <f t="shared" si="53"/>
        <v>8.5139082398169655E-3</v>
      </c>
      <c r="AA483" s="20">
        <f t="shared" si="54"/>
        <v>0.23132036401553752</v>
      </c>
      <c r="AE483" s="20">
        <f t="shared" si="55"/>
        <v>2.0698710348208391</v>
      </c>
    </row>
    <row r="484" spans="1:31" x14ac:dyDescent="0.2">
      <c r="A484" s="15" t="s">
        <v>6154</v>
      </c>
      <c r="B484" s="15" t="s">
        <v>6155</v>
      </c>
      <c r="C484" t="s">
        <v>6156</v>
      </c>
      <c r="D484" s="15">
        <v>61</v>
      </c>
      <c r="E484" s="15">
        <v>13</v>
      </c>
      <c r="F484" s="16">
        <v>991146.83576192101</v>
      </c>
      <c r="G484" s="16">
        <v>997754.45717087097</v>
      </c>
      <c r="H484" s="16">
        <v>980603.54094712902</v>
      </c>
      <c r="I484" s="16">
        <v>1354842.0615125501</v>
      </c>
      <c r="J484" s="16">
        <v>207886.692066855</v>
      </c>
      <c r="K484" s="16">
        <v>1297292.3930065399</v>
      </c>
      <c r="L484" s="15">
        <f t="shared" si="49"/>
        <v>6</v>
      </c>
      <c r="M484" s="16">
        <v>1762463.2158735101</v>
      </c>
      <c r="N484" s="16">
        <v>1716542.81612968</v>
      </c>
      <c r="O484" s="16">
        <v>1763247.7852970201</v>
      </c>
      <c r="P484" s="16">
        <v>1878485.53860328</v>
      </c>
      <c r="Q484" s="16">
        <v>1817410.8556315999</v>
      </c>
      <c r="R484" s="16">
        <v>1781653.72284897</v>
      </c>
      <c r="S484" s="17">
        <f t="shared" si="50"/>
        <v>1762463.2158735101</v>
      </c>
      <c r="T484" s="17">
        <f t="shared" si="51"/>
        <v>1817410.8556315999</v>
      </c>
      <c r="U484" s="18">
        <f t="shared" si="52"/>
        <v>1.031176616489472</v>
      </c>
      <c r="X484" s="20">
        <f t="shared" si="53"/>
        <v>7.1596894533312888E-2</v>
      </c>
      <c r="AA484" s="20">
        <f t="shared" si="54"/>
        <v>4.4291453861489825E-2</v>
      </c>
      <c r="AE484" s="20">
        <f t="shared" si="55"/>
        <v>1.1451058145119031</v>
      </c>
    </row>
    <row r="485" spans="1:31" x14ac:dyDescent="0.2">
      <c r="A485" s="15" t="s">
        <v>12991</v>
      </c>
      <c r="B485" s="15" t="s">
        <v>12992</v>
      </c>
      <c r="C485" t="s">
        <v>12993</v>
      </c>
      <c r="D485" s="15">
        <v>49</v>
      </c>
      <c r="E485" s="15">
        <v>26</v>
      </c>
      <c r="F485" s="16">
        <v>1096295.7687930299</v>
      </c>
      <c r="G485" s="16">
        <v>986628.60201165697</v>
      </c>
      <c r="H485" s="16">
        <v>972183.06837313494</v>
      </c>
      <c r="I485" s="16">
        <v>1257845.45689995</v>
      </c>
      <c r="J485" s="16">
        <v>668703.67222405504</v>
      </c>
      <c r="K485" s="16">
        <v>1269614.86263193</v>
      </c>
      <c r="L485" s="15">
        <f t="shared" si="49"/>
        <v>6</v>
      </c>
      <c r="M485" s="16">
        <v>1949439.6758379</v>
      </c>
      <c r="N485" s="16">
        <v>1697401.8274730099</v>
      </c>
      <c r="O485" s="16">
        <v>1748106.72267868</v>
      </c>
      <c r="P485" s="16">
        <v>1743999.9596311001</v>
      </c>
      <c r="Q485" s="16">
        <v>5846017.85240719</v>
      </c>
      <c r="R485" s="16">
        <v>1743642.41923152</v>
      </c>
      <c r="S485" s="17">
        <f t="shared" si="50"/>
        <v>1748106.72267868</v>
      </c>
      <c r="T485" s="17">
        <f t="shared" si="51"/>
        <v>1743999.9596311001</v>
      </c>
      <c r="U485" s="18">
        <f t="shared" si="52"/>
        <v>0.99765073665451787</v>
      </c>
      <c r="X485" s="20">
        <f t="shared" si="53"/>
        <v>0.39203161353348609</v>
      </c>
      <c r="AA485" s="20">
        <f t="shared" si="54"/>
        <v>-3.3932579690160855E-3</v>
      </c>
      <c r="AE485" s="20">
        <f t="shared" si="55"/>
        <v>0.40667890994496886</v>
      </c>
    </row>
    <row r="486" spans="1:31" x14ac:dyDescent="0.2">
      <c r="A486" s="15" t="s">
        <v>9889</v>
      </c>
      <c r="B486" s="15" t="s">
        <v>9890</v>
      </c>
      <c r="C486" t="s">
        <v>9891</v>
      </c>
      <c r="D486" s="15">
        <v>60</v>
      </c>
      <c r="E486" s="15">
        <v>27</v>
      </c>
      <c r="F486" s="16">
        <v>1887568.612735</v>
      </c>
      <c r="G486" s="16">
        <v>1870280.46448845</v>
      </c>
      <c r="H486" s="16">
        <v>1694539.6130913401</v>
      </c>
      <c r="I486" s="16">
        <v>2397888.0284556001</v>
      </c>
      <c r="J486" s="16">
        <v>439548.41351006698</v>
      </c>
      <c r="K486" s="16">
        <v>2468991.1206517601</v>
      </c>
      <c r="L486" s="15">
        <f t="shared" si="49"/>
        <v>6</v>
      </c>
      <c r="M486" s="16">
        <v>3356485.7671421198</v>
      </c>
      <c r="N486" s="16">
        <v>3217641.8480439102</v>
      </c>
      <c r="O486" s="16">
        <v>3046994.1164963301</v>
      </c>
      <c r="P486" s="16">
        <v>3324666.4778144499</v>
      </c>
      <c r="Q486" s="16">
        <v>3842670.4968297798</v>
      </c>
      <c r="R486" s="16">
        <v>3390821.7187612001</v>
      </c>
      <c r="S486" s="17">
        <f t="shared" si="50"/>
        <v>3217641.8480439102</v>
      </c>
      <c r="T486" s="17">
        <f t="shared" si="51"/>
        <v>3390821.7187612001</v>
      </c>
      <c r="U486" s="18">
        <f t="shared" si="52"/>
        <v>1.0538219848248711</v>
      </c>
      <c r="X486" s="20">
        <f t="shared" si="53"/>
        <v>0.16795165225052586</v>
      </c>
      <c r="AA486" s="20">
        <f t="shared" si="54"/>
        <v>7.5631182629086011E-2</v>
      </c>
      <c r="AE486" s="20">
        <f t="shared" si="55"/>
        <v>0.77481571936172433</v>
      </c>
    </row>
    <row r="487" spans="1:31" x14ac:dyDescent="0.2">
      <c r="A487" s="15" t="s">
        <v>10255</v>
      </c>
      <c r="B487" s="15" t="s">
        <v>10256</v>
      </c>
      <c r="C487" t="s">
        <v>10257</v>
      </c>
      <c r="D487" s="15">
        <v>40</v>
      </c>
      <c r="E487" s="15">
        <v>30</v>
      </c>
      <c r="F487" s="16">
        <v>689045.50523866899</v>
      </c>
      <c r="G487" s="16">
        <v>699717.27725952503</v>
      </c>
      <c r="H487" s="16">
        <v>702007.07739472005</v>
      </c>
      <c r="I487" s="16">
        <v>991485.48949275701</v>
      </c>
      <c r="J487" s="16">
        <v>120445.54187467899</v>
      </c>
      <c r="K487" s="16">
        <v>996256.85637722502</v>
      </c>
      <c r="L487" s="15">
        <f t="shared" si="49"/>
        <v>6</v>
      </c>
      <c r="M487" s="16">
        <v>1225264.8278018101</v>
      </c>
      <c r="N487" s="16">
        <v>1203797.8452207199</v>
      </c>
      <c r="O487" s="16">
        <v>1262296.50698948</v>
      </c>
      <c r="P487" s="16">
        <v>1374692.4506225099</v>
      </c>
      <c r="Q487" s="16">
        <v>1052972.8148499001</v>
      </c>
      <c r="R487" s="16">
        <v>1368222.5739138799</v>
      </c>
      <c r="S487" s="17">
        <f t="shared" si="50"/>
        <v>1225264.8278018101</v>
      </c>
      <c r="T487" s="17">
        <f t="shared" si="51"/>
        <v>1368222.5739138799</v>
      </c>
      <c r="U487" s="18">
        <f t="shared" si="52"/>
        <v>1.1166749774157343</v>
      </c>
      <c r="X487" s="20">
        <f t="shared" si="53"/>
        <v>0.76218051180967772</v>
      </c>
      <c r="AA487" s="20">
        <f t="shared" si="54"/>
        <v>0.15920933201210383</v>
      </c>
      <c r="AE487" s="20">
        <f t="shared" si="55"/>
        <v>0.11794215989568232</v>
      </c>
    </row>
    <row r="488" spans="1:31" x14ac:dyDescent="0.2">
      <c r="A488" s="15" t="s">
        <v>1013</v>
      </c>
      <c r="B488" s="15" t="s">
        <v>1014</v>
      </c>
      <c r="C488" t="s">
        <v>1015</v>
      </c>
      <c r="D488" s="15">
        <v>39</v>
      </c>
      <c r="E488" s="15">
        <v>34</v>
      </c>
      <c r="F488" s="16">
        <v>1176170.9977164499</v>
      </c>
      <c r="G488" s="16">
        <v>1169742.5775005801</v>
      </c>
      <c r="H488" s="16">
        <v>1142662.8417992999</v>
      </c>
      <c r="I488" s="16">
        <v>1442764.90471546</v>
      </c>
      <c r="J488" s="16">
        <v>201123.88590140999</v>
      </c>
      <c r="K488" s="16">
        <v>1447318.76216703</v>
      </c>
      <c r="L488" s="15">
        <f t="shared" si="49"/>
        <v>6</v>
      </c>
      <c r="M488" s="16">
        <v>2091474.2843919301</v>
      </c>
      <c r="N488" s="16">
        <v>2012432.22087233</v>
      </c>
      <c r="O488" s="16">
        <v>2054650.67278647</v>
      </c>
      <c r="P488" s="16">
        <v>2000390.36733673</v>
      </c>
      <c r="Q488" s="16">
        <v>1758288.27680073</v>
      </c>
      <c r="R488" s="16">
        <v>1987694.4277673401</v>
      </c>
      <c r="S488" s="17">
        <f t="shared" si="50"/>
        <v>2054650.67278647</v>
      </c>
      <c r="T488" s="17">
        <f t="shared" si="51"/>
        <v>1987694.4277673401</v>
      </c>
      <c r="U488" s="18">
        <f t="shared" si="52"/>
        <v>0.96741234609563809</v>
      </c>
      <c r="X488" s="20">
        <f t="shared" si="53"/>
        <v>0.16880107270848244</v>
      </c>
      <c r="AA488" s="20">
        <f t="shared" si="54"/>
        <v>-4.7797145342893171E-2</v>
      </c>
      <c r="AE488" s="20">
        <f t="shared" si="55"/>
        <v>0.77262479781762483</v>
      </c>
    </row>
    <row r="489" spans="1:31" x14ac:dyDescent="0.2">
      <c r="A489" s="15" t="s">
        <v>971</v>
      </c>
      <c r="B489" s="15" t="s">
        <v>972</v>
      </c>
      <c r="C489" t="s">
        <v>973</v>
      </c>
      <c r="D489" s="15">
        <v>86</v>
      </c>
      <c r="E489" s="15">
        <v>18</v>
      </c>
      <c r="F489" s="16">
        <v>2001073.2412648499</v>
      </c>
      <c r="G489" s="16">
        <v>2056113.8376202299</v>
      </c>
      <c r="H489" s="16">
        <v>2093539.8711431699</v>
      </c>
      <c r="I489" s="16">
        <v>2679014.1210465599</v>
      </c>
      <c r="J489" s="16">
        <v>360485.69585259497</v>
      </c>
      <c r="K489" s="16">
        <v>2668096.8258303502</v>
      </c>
      <c r="L489" s="15">
        <f t="shared" si="49"/>
        <v>6</v>
      </c>
      <c r="M489" s="16">
        <v>3558320.3746868898</v>
      </c>
      <c r="N489" s="16">
        <v>3537350.7096319702</v>
      </c>
      <c r="O489" s="16">
        <v>3764446.4730963502</v>
      </c>
      <c r="P489" s="16">
        <v>3714447.1869154</v>
      </c>
      <c r="Q489" s="16">
        <v>3151479.34881625</v>
      </c>
      <c r="R489" s="16">
        <v>3664266.1810768899</v>
      </c>
      <c r="S489" s="17">
        <f t="shared" si="50"/>
        <v>3558320.3746868898</v>
      </c>
      <c r="T489" s="17">
        <f t="shared" si="51"/>
        <v>3664266.1810768899</v>
      </c>
      <c r="U489" s="18">
        <f t="shared" si="52"/>
        <v>1.0297741055425125</v>
      </c>
      <c r="X489" s="20">
        <f t="shared" si="53"/>
        <v>0.60095090468838253</v>
      </c>
      <c r="AA489" s="20">
        <f t="shared" si="54"/>
        <v>4.2327898033893155E-2</v>
      </c>
      <c r="AE489" s="20">
        <f t="shared" si="55"/>
        <v>0.22116100668919619</v>
      </c>
    </row>
    <row r="490" spans="1:31" x14ac:dyDescent="0.2">
      <c r="A490" s="15" t="s">
        <v>6791</v>
      </c>
      <c r="B490" s="15" t="s">
        <v>6792</v>
      </c>
      <c r="C490" t="s">
        <v>6793</v>
      </c>
      <c r="D490" s="15">
        <v>70</v>
      </c>
      <c r="E490" s="15">
        <v>21</v>
      </c>
      <c r="F490" s="16">
        <v>1170738.9462469399</v>
      </c>
      <c r="G490" s="16">
        <v>1267207.1953016501</v>
      </c>
      <c r="H490" s="16">
        <v>1264908.48753773</v>
      </c>
      <c r="I490" s="16">
        <v>1874684.7430038999</v>
      </c>
      <c r="J490" s="16">
        <v>228927.76309477599</v>
      </c>
      <c r="K490" s="16">
        <v>1899965.7715368201</v>
      </c>
      <c r="L490" s="15">
        <f t="shared" si="49"/>
        <v>6</v>
      </c>
      <c r="M490" s="16">
        <v>2081814.97806484</v>
      </c>
      <c r="N490" s="16">
        <v>2180110.9401312098</v>
      </c>
      <c r="O490" s="16">
        <v>2274463.6299192798</v>
      </c>
      <c r="P490" s="16">
        <v>2599246.27320883</v>
      </c>
      <c r="Q490" s="16">
        <v>2001358.5173124201</v>
      </c>
      <c r="R490" s="16">
        <v>2609343.2046565101</v>
      </c>
      <c r="S490" s="17">
        <f t="shared" si="50"/>
        <v>2180110.9401312098</v>
      </c>
      <c r="T490" s="17">
        <f t="shared" si="51"/>
        <v>2599246.27320883</v>
      </c>
      <c r="U490" s="18">
        <f t="shared" si="52"/>
        <v>1.1922541304491572</v>
      </c>
      <c r="X490" s="20">
        <f t="shared" si="53"/>
        <v>0.34227599736334258</v>
      </c>
      <c r="AA490" s="20">
        <f t="shared" si="54"/>
        <v>0.25369178081840466</v>
      </c>
      <c r="AE490" s="20">
        <f t="shared" si="55"/>
        <v>0.46562355537030281</v>
      </c>
    </row>
    <row r="491" spans="1:31" x14ac:dyDescent="0.2">
      <c r="A491" s="15" t="s">
        <v>8567</v>
      </c>
      <c r="B491" s="15" t="s">
        <v>8568</v>
      </c>
      <c r="C491" t="s">
        <v>8569</v>
      </c>
      <c r="D491" s="15">
        <v>125</v>
      </c>
      <c r="E491" s="15">
        <v>7</v>
      </c>
      <c r="F491" s="16">
        <v>13224164.3955334</v>
      </c>
      <c r="G491" s="16">
        <v>13784925.211362701</v>
      </c>
      <c r="H491" s="16">
        <v>13351992.2224709</v>
      </c>
      <c r="I491" s="16">
        <v>20629631.141516201</v>
      </c>
      <c r="J491" s="16">
        <v>1981790.96363131</v>
      </c>
      <c r="K491" s="16">
        <v>19830335.606226198</v>
      </c>
      <c r="L491" s="15">
        <f t="shared" si="49"/>
        <v>6</v>
      </c>
      <c r="M491" s="16">
        <v>23515288.014691599</v>
      </c>
      <c r="N491" s="16">
        <v>23715668.8926696</v>
      </c>
      <c r="O491" s="16">
        <v>24008551.6036743</v>
      </c>
      <c r="P491" s="16">
        <v>28602938.207273301</v>
      </c>
      <c r="Q491" s="16">
        <v>17325440.003335301</v>
      </c>
      <c r="R491" s="16">
        <v>27234254.550970301</v>
      </c>
      <c r="S491" s="17">
        <f t="shared" si="50"/>
        <v>23715668.8926696</v>
      </c>
      <c r="T491" s="17">
        <f t="shared" si="51"/>
        <v>27234254.550970301</v>
      </c>
      <c r="U491" s="18">
        <f t="shared" si="52"/>
        <v>1.1483654403434633</v>
      </c>
      <c r="X491" s="20">
        <f t="shared" si="53"/>
        <v>0.86570387555787343</v>
      </c>
      <c r="AA491" s="20">
        <f t="shared" si="54"/>
        <v>0.19958181890804755</v>
      </c>
      <c r="AE491" s="20">
        <f t="shared" si="55"/>
        <v>6.2630638241482239E-2</v>
      </c>
    </row>
    <row r="492" spans="1:31" x14ac:dyDescent="0.2">
      <c r="A492" s="15" t="s">
        <v>12097</v>
      </c>
      <c r="B492" s="15" t="s">
        <v>12098</v>
      </c>
      <c r="C492" t="s">
        <v>12099</v>
      </c>
      <c r="D492" s="15">
        <v>123</v>
      </c>
      <c r="E492" s="15">
        <v>20</v>
      </c>
      <c r="F492" s="16">
        <v>7018694.6920156097</v>
      </c>
      <c r="G492" s="16">
        <v>7043534.3855357897</v>
      </c>
      <c r="H492" s="16">
        <v>6951668.3035375196</v>
      </c>
      <c r="I492" s="16">
        <v>8259176.9231024096</v>
      </c>
      <c r="J492" s="16">
        <v>1371625.8130884799</v>
      </c>
      <c r="K492" s="16">
        <v>8374778.7755808802</v>
      </c>
      <c r="L492" s="15">
        <f t="shared" si="49"/>
        <v>6</v>
      </c>
      <c r="M492" s="16">
        <v>12480684.770198399</v>
      </c>
      <c r="N492" s="16">
        <v>12117739.2521368</v>
      </c>
      <c r="O492" s="16">
        <v>12499968.8747737</v>
      </c>
      <c r="P492" s="16">
        <v>11451330.6395973</v>
      </c>
      <c r="Q492" s="16">
        <v>11991184.321552699</v>
      </c>
      <c r="R492" s="16">
        <v>11501613.5637473</v>
      </c>
      <c r="S492" s="17">
        <f t="shared" si="50"/>
        <v>12480684.770198399</v>
      </c>
      <c r="T492" s="17">
        <f t="shared" si="51"/>
        <v>11501613.5637473</v>
      </c>
      <c r="U492" s="18">
        <f t="shared" si="52"/>
        <v>0.92155308587002027</v>
      </c>
      <c r="X492" s="20">
        <f t="shared" si="53"/>
        <v>2.7753644831288397E-2</v>
      </c>
      <c r="AA492" s="20">
        <f t="shared" si="54"/>
        <v>-0.11786082049583807</v>
      </c>
      <c r="AE492" s="20">
        <f t="shared" si="55"/>
        <v>1.5566799737604067</v>
      </c>
    </row>
    <row r="493" spans="1:31" x14ac:dyDescent="0.2">
      <c r="A493" s="15" t="s">
        <v>17455</v>
      </c>
      <c r="B493" s="15" t="s">
        <v>17456</v>
      </c>
      <c r="C493" t="s">
        <v>17457</v>
      </c>
      <c r="D493" s="15">
        <v>121</v>
      </c>
      <c r="E493" s="15">
        <v>13</v>
      </c>
      <c r="F493" s="16">
        <v>3965565.10456446</v>
      </c>
      <c r="G493" s="16">
        <v>4222795.7319945497</v>
      </c>
      <c r="H493" s="16">
        <v>4254692.4116089996</v>
      </c>
      <c r="I493" s="16">
        <v>6846708.6333159003</v>
      </c>
      <c r="J493" s="16">
        <v>1288033.2527835299</v>
      </c>
      <c r="K493" s="16">
        <v>7086514.3456138801</v>
      </c>
      <c r="L493" s="15">
        <f t="shared" si="49"/>
        <v>6</v>
      </c>
      <c r="M493" s="16">
        <v>7051591.5248558596</v>
      </c>
      <c r="N493" s="16">
        <v>7264923.3743257197</v>
      </c>
      <c r="O493" s="16">
        <v>7650468.9801992904</v>
      </c>
      <c r="P493" s="16">
        <v>9492946.4622287098</v>
      </c>
      <c r="Q493" s="16">
        <v>11260391.864191299</v>
      </c>
      <c r="R493" s="16">
        <v>9732358.5137386806</v>
      </c>
      <c r="S493" s="17">
        <f t="shared" si="50"/>
        <v>7264923.3743257197</v>
      </c>
      <c r="T493" s="17">
        <f t="shared" si="51"/>
        <v>9732358.5137386806</v>
      </c>
      <c r="U493" s="18">
        <f t="shared" si="52"/>
        <v>1.3396367741651469</v>
      </c>
      <c r="X493" s="20">
        <f t="shared" si="53"/>
        <v>8.1003426436094088E-3</v>
      </c>
      <c r="AA493" s="20">
        <f t="shared" si="54"/>
        <v>0.42184188490278457</v>
      </c>
      <c r="AE493" s="20">
        <f t="shared" si="55"/>
        <v>2.091496610123635</v>
      </c>
    </row>
    <row r="494" spans="1:31" x14ac:dyDescent="0.2">
      <c r="A494" s="15" t="s">
        <v>13879</v>
      </c>
      <c r="B494" s="15" t="s">
        <v>13880</v>
      </c>
      <c r="C494" t="s">
        <v>13881</v>
      </c>
      <c r="D494" s="15">
        <v>53</v>
      </c>
      <c r="E494" s="15">
        <v>24</v>
      </c>
      <c r="F494" s="16">
        <v>1036137.21092355</v>
      </c>
      <c r="G494" s="16">
        <v>1186495.24200927</v>
      </c>
      <c r="H494" s="16">
        <v>1101572.2917448899</v>
      </c>
      <c r="I494" s="16">
        <v>1650682.18279118</v>
      </c>
      <c r="J494" s="16">
        <v>235251.81715920099</v>
      </c>
      <c r="K494" s="16">
        <v>1572926.3198100501</v>
      </c>
      <c r="L494" s="15">
        <f t="shared" si="49"/>
        <v>6</v>
      </c>
      <c r="M494" s="16">
        <v>1842465.3693685301</v>
      </c>
      <c r="N494" s="16">
        <v>2041253.6064414401</v>
      </c>
      <c r="O494" s="16">
        <v>1980764.7256583399</v>
      </c>
      <c r="P494" s="16">
        <v>2288667.2161193602</v>
      </c>
      <c r="Q494" s="16">
        <v>2056645.3872607399</v>
      </c>
      <c r="R494" s="16">
        <v>2160199.2338535101</v>
      </c>
      <c r="S494" s="17">
        <f t="shared" si="50"/>
        <v>1980764.7256583399</v>
      </c>
      <c r="T494" s="17">
        <f t="shared" si="51"/>
        <v>2160199.2338535101</v>
      </c>
      <c r="U494" s="18">
        <f t="shared" si="52"/>
        <v>1.0905885014362482</v>
      </c>
      <c r="X494" s="20">
        <f t="shared" si="53"/>
        <v>7.4820505115345048E-2</v>
      </c>
      <c r="AA494" s="20">
        <f t="shared" si="54"/>
        <v>0.12510684966907754</v>
      </c>
      <c r="AE494" s="20">
        <f t="shared" si="55"/>
        <v>1.1259793641935931</v>
      </c>
    </row>
    <row r="495" spans="1:31" x14ac:dyDescent="0.2">
      <c r="A495" s="15" t="s">
        <v>6055</v>
      </c>
      <c r="B495" s="15" t="s">
        <v>6056</v>
      </c>
      <c r="C495" t="s">
        <v>6057</v>
      </c>
      <c r="D495" s="15">
        <v>70</v>
      </c>
      <c r="E495" s="15">
        <v>25</v>
      </c>
      <c r="F495" s="16">
        <v>1992841.8500566699</v>
      </c>
      <c r="G495" s="16">
        <v>2055719.5974141001</v>
      </c>
      <c r="H495" s="16">
        <v>2012902.63020019</v>
      </c>
      <c r="I495" s="16">
        <v>2332099.1059515299</v>
      </c>
      <c r="J495" s="16">
        <v>351583.98017306102</v>
      </c>
      <c r="K495" s="16">
        <v>2219505.0193515001</v>
      </c>
      <c r="L495" s="15">
        <f t="shared" si="49"/>
        <v>6</v>
      </c>
      <c r="M495" s="16">
        <v>3543683.2657375098</v>
      </c>
      <c r="N495" s="16">
        <v>3536672.4563916102</v>
      </c>
      <c r="O495" s="16">
        <v>3619450.6306707198</v>
      </c>
      <c r="P495" s="16">
        <v>3233450.2814511498</v>
      </c>
      <c r="Q495" s="16">
        <v>3073657.7501901598</v>
      </c>
      <c r="R495" s="16">
        <v>3048186.67089005</v>
      </c>
      <c r="S495" s="17">
        <f t="shared" si="50"/>
        <v>3543683.2657375098</v>
      </c>
      <c r="T495" s="17">
        <f t="shared" si="51"/>
        <v>3073657.7501901598</v>
      </c>
      <c r="U495" s="18">
        <f t="shared" si="52"/>
        <v>0.86736243611503228</v>
      </c>
      <c r="X495" s="20">
        <f t="shared" si="53"/>
        <v>2.1567896801843052E-3</v>
      </c>
      <c r="AA495" s="20">
        <f t="shared" si="54"/>
        <v>-0.20529313082405393</v>
      </c>
      <c r="AE495" s="20">
        <f t="shared" si="55"/>
        <v>2.6661922031537379</v>
      </c>
    </row>
    <row r="496" spans="1:31" x14ac:dyDescent="0.2">
      <c r="A496" s="15" t="s">
        <v>5992</v>
      </c>
      <c r="B496" s="15" t="s">
        <v>5993</v>
      </c>
      <c r="C496" t="s">
        <v>5994</v>
      </c>
      <c r="D496" s="15">
        <v>59</v>
      </c>
      <c r="E496" s="15">
        <v>12</v>
      </c>
      <c r="F496" s="16">
        <v>2813844.78015474</v>
      </c>
      <c r="G496" s="16">
        <v>2919799.5054878802</v>
      </c>
      <c r="H496" s="16">
        <v>2923770.6988207102</v>
      </c>
      <c r="I496" s="16">
        <v>3732228.9177634702</v>
      </c>
      <c r="J496" s="16">
        <v>372101.67312732199</v>
      </c>
      <c r="K496" s="16">
        <v>3567090.32288802</v>
      </c>
      <c r="L496" s="15">
        <f t="shared" si="49"/>
        <v>6</v>
      </c>
      <c r="M496" s="16">
        <v>5003595.5735943802</v>
      </c>
      <c r="N496" s="16">
        <v>5023240.7679697303</v>
      </c>
      <c r="O496" s="16">
        <v>5257305.3167160498</v>
      </c>
      <c r="P496" s="16">
        <v>5174727.1862438703</v>
      </c>
      <c r="Q496" s="16">
        <v>3253029.8761153701</v>
      </c>
      <c r="R496" s="16">
        <v>4898910.8297962202</v>
      </c>
      <c r="S496" s="17">
        <f t="shared" si="50"/>
        <v>5023240.7679697303</v>
      </c>
      <c r="T496" s="17">
        <f t="shared" si="51"/>
        <v>4898910.8297962202</v>
      </c>
      <c r="U496" s="18">
        <f t="shared" si="52"/>
        <v>0.97524905854278587</v>
      </c>
      <c r="X496" s="20">
        <f t="shared" si="53"/>
        <v>0.34179963782924205</v>
      </c>
      <c r="AA496" s="20">
        <f t="shared" si="54"/>
        <v>-3.6157394343302528E-2</v>
      </c>
      <c r="AE496" s="20">
        <f t="shared" si="55"/>
        <v>0.46622840179329544</v>
      </c>
    </row>
    <row r="497" spans="1:31" x14ac:dyDescent="0.2">
      <c r="A497" s="15" t="s">
        <v>9913</v>
      </c>
      <c r="B497" s="15" t="s">
        <v>9914</v>
      </c>
      <c r="C497" t="s">
        <v>9915</v>
      </c>
      <c r="D497" s="15">
        <v>125</v>
      </c>
      <c r="E497" s="15">
        <v>29</v>
      </c>
      <c r="F497" s="16">
        <v>5238568.4856056599</v>
      </c>
      <c r="G497" s="16">
        <v>5184088.6758276103</v>
      </c>
      <c r="H497" s="16">
        <v>4980718.0924729202</v>
      </c>
      <c r="I497" s="16">
        <v>6554277.6379669597</v>
      </c>
      <c r="J497" s="16">
        <v>1162761.45727089</v>
      </c>
      <c r="K497" s="16">
        <v>6475735.3079686901</v>
      </c>
      <c r="L497" s="15">
        <f t="shared" si="49"/>
        <v>6</v>
      </c>
      <c r="M497" s="16">
        <v>9315253.7309133392</v>
      </c>
      <c r="N497" s="16">
        <v>8918737.5818930194</v>
      </c>
      <c r="O497" s="16">
        <v>8955953.9396107197</v>
      </c>
      <c r="P497" s="16">
        <v>9087491.5303165</v>
      </c>
      <c r="Q497" s="16">
        <v>10165226.4218747</v>
      </c>
      <c r="R497" s="16">
        <v>8893537.0174245704</v>
      </c>
      <c r="S497" s="17">
        <f t="shared" si="50"/>
        <v>8955953.9396107197</v>
      </c>
      <c r="T497" s="17">
        <f t="shared" si="51"/>
        <v>9087491.5303165</v>
      </c>
      <c r="U497" s="18">
        <f t="shared" si="52"/>
        <v>1.0146871669497999</v>
      </c>
      <c r="X497" s="20">
        <f t="shared" si="53"/>
        <v>0.48551373576640655</v>
      </c>
      <c r="AA497" s="20">
        <f t="shared" si="54"/>
        <v>2.1035005976456411E-2</v>
      </c>
      <c r="AE497" s="20">
        <f t="shared" si="55"/>
        <v>0.31379847886994011</v>
      </c>
    </row>
    <row r="498" spans="1:31" x14ac:dyDescent="0.2">
      <c r="A498" s="15" t="s">
        <v>13090</v>
      </c>
      <c r="B498" s="15" t="s">
        <v>13091</v>
      </c>
      <c r="C498" t="s">
        <v>13092</v>
      </c>
      <c r="D498" s="15">
        <v>71</v>
      </c>
      <c r="E498" s="15">
        <v>27</v>
      </c>
      <c r="F498" s="16">
        <v>2243515.8576916</v>
      </c>
      <c r="G498" s="16">
        <v>2426804.48191169</v>
      </c>
      <c r="H498" s="16">
        <v>2286998.9904731899</v>
      </c>
      <c r="I498" s="16">
        <v>3430799.70042483</v>
      </c>
      <c r="J498" s="16">
        <v>353950.284863899</v>
      </c>
      <c r="K498" s="16">
        <v>3486984.3718687398</v>
      </c>
      <c r="L498" s="15">
        <f t="shared" si="49"/>
        <v>6</v>
      </c>
      <c r="M498" s="16">
        <v>3989433.2814680599</v>
      </c>
      <c r="N498" s="16">
        <v>4175089.1410584999</v>
      </c>
      <c r="O498" s="16">
        <v>4112310.1605705898</v>
      </c>
      <c r="P498" s="16">
        <v>4756796.2393326098</v>
      </c>
      <c r="Q498" s="16">
        <v>3094344.7301507602</v>
      </c>
      <c r="R498" s="16">
        <v>4788896.2589675998</v>
      </c>
      <c r="S498" s="17">
        <f t="shared" si="50"/>
        <v>4112310.1605705898</v>
      </c>
      <c r="T498" s="17">
        <f t="shared" si="51"/>
        <v>4756796.2393326098</v>
      </c>
      <c r="U498" s="18">
        <f t="shared" si="52"/>
        <v>1.156721174618939</v>
      </c>
      <c r="X498" s="20">
        <f t="shared" si="53"/>
        <v>0.84003879304455209</v>
      </c>
      <c r="AA498" s="20">
        <f t="shared" si="54"/>
        <v>0.21004114752869682</v>
      </c>
      <c r="AE498" s="20">
        <f t="shared" si="55"/>
        <v>7.5700657728395154E-2</v>
      </c>
    </row>
    <row r="499" spans="1:31" x14ac:dyDescent="0.2">
      <c r="A499" s="15" t="s">
        <v>10585</v>
      </c>
      <c r="B499" s="15" t="s">
        <v>10586</v>
      </c>
      <c r="C499" t="s">
        <v>10587</v>
      </c>
      <c r="D499" s="15">
        <v>374</v>
      </c>
      <c r="E499" s="15">
        <v>4</v>
      </c>
      <c r="F499" s="16">
        <v>54365.096937047303</v>
      </c>
      <c r="G499" s="16">
        <v>43015.406291769999</v>
      </c>
      <c r="H499" s="16">
        <v>68208.952678278496</v>
      </c>
      <c r="I499" s="16">
        <v>49398.865579980396</v>
      </c>
      <c r="J499" s="16">
        <v>34320.771695837997</v>
      </c>
      <c r="K499" s="16">
        <v>68732.022884765596</v>
      </c>
      <c r="L499" s="15">
        <f t="shared" si="49"/>
        <v>6</v>
      </c>
      <c r="M499" s="16">
        <v>96672.339679404802</v>
      </c>
      <c r="N499" s="16">
        <v>74003.965727603994</v>
      </c>
      <c r="O499" s="16">
        <v>122648.22604172899</v>
      </c>
      <c r="P499" s="16">
        <v>68491.418484457303</v>
      </c>
      <c r="Q499" s="16">
        <v>300042.98223000299</v>
      </c>
      <c r="R499" s="16">
        <v>94394.035694438906</v>
      </c>
      <c r="S499" s="17">
        <f t="shared" si="50"/>
        <v>96672.339679404802</v>
      </c>
      <c r="T499" s="17">
        <f t="shared" si="51"/>
        <v>94394.035694438906</v>
      </c>
      <c r="U499" s="18">
        <f t="shared" si="52"/>
        <v>0.97643272116386703</v>
      </c>
      <c r="X499" s="20">
        <f t="shared" si="53"/>
        <v>0.49066291792821431</v>
      </c>
      <c r="AA499" s="20">
        <f t="shared" si="54"/>
        <v>-3.4407452912637158E-2</v>
      </c>
      <c r="AE499" s="20">
        <f t="shared" si="55"/>
        <v>0.30921676278063465</v>
      </c>
    </row>
    <row r="500" spans="1:31" x14ac:dyDescent="0.2">
      <c r="A500" s="15" t="s">
        <v>13969</v>
      </c>
      <c r="B500" s="15" t="s">
        <v>13970</v>
      </c>
      <c r="C500" t="s">
        <v>13971</v>
      </c>
      <c r="D500" s="15">
        <v>81</v>
      </c>
      <c r="E500" s="15">
        <v>12</v>
      </c>
      <c r="F500" s="16">
        <v>854749.33487375802</v>
      </c>
      <c r="G500" s="16">
        <v>891002.45764557598</v>
      </c>
      <c r="H500" s="16">
        <v>866229.24903270905</v>
      </c>
      <c r="I500" s="16">
        <v>1113149.4696210199</v>
      </c>
      <c r="J500" s="16">
        <v>236692.10669602099</v>
      </c>
      <c r="K500" s="16">
        <v>1109331.0369831</v>
      </c>
      <c r="L500" s="15">
        <f t="shared" si="49"/>
        <v>6</v>
      </c>
      <c r="M500" s="16">
        <v>1519920.36613757</v>
      </c>
      <c r="N500" s="16">
        <v>1532886.0290558201</v>
      </c>
      <c r="O500" s="16">
        <v>1557588.50660603</v>
      </c>
      <c r="P500" s="16">
        <v>1543379.29149657</v>
      </c>
      <c r="Q500" s="16">
        <v>2069236.8514542601</v>
      </c>
      <c r="R500" s="16">
        <v>1523514.50032967</v>
      </c>
      <c r="S500" s="17">
        <f t="shared" si="50"/>
        <v>1532886.0290558201</v>
      </c>
      <c r="T500" s="17">
        <f t="shared" si="51"/>
        <v>1543379.29149657</v>
      </c>
      <c r="U500" s="18">
        <f t="shared" si="52"/>
        <v>1.006845428976356</v>
      </c>
      <c r="X500" s="20">
        <f t="shared" si="53"/>
        <v>0.38307306777802153</v>
      </c>
      <c r="AA500" s="20">
        <f t="shared" si="54"/>
        <v>9.8422176388339826E-3</v>
      </c>
      <c r="AE500" s="20">
        <f t="shared" si="55"/>
        <v>0.41671838032323105</v>
      </c>
    </row>
    <row r="501" spans="1:31" x14ac:dyDescent="0.2">
      <c r="A501" s="15" t="s">
        <v>3401</v>
      </c>
      <c r="B501" s="15" t="s">
        <v>3402</v>
      </c>
      <c r="C501" t="s">
        <v>3403</v>
      </c>
      <c r="D501" s="15">
        <v>61</v>
      </c>
      <c r="E501" s="15">
        <v>20</v>
      </c>
      <c r="F501" s="16">
        <v>1015351.5950996201</v>
      </c>
      <c r="G501" s="16">
        <v>1035995.95893418</v>
      </c>
      <c r="H501" s="16">
        <v>1110566.72997616</v>
      </c>
      <c r="I501" s="16">
        <v>1244571.52990874</v>
      </c>
      <c r="J501" s="16">
        <v>178552.01961980699</v>
      </c>
      <c r="K501" s="16">
        <v>1159733.7796845399</v>
      </c>
      <c r="L501" s="15">
        <f t="shared" si="49"/>
        <v>6</v>
      </c>
      <c r="M501" s="16">
        <v>1805504.26331727</v>
      </c>
      <c r="N501" s="16">
        <v>1782333.7275689</v>
      </c>
      <c r="O501" s="16">
        <v>1996937.8502994799</v>
      </c>
      <c r="P501" s="16">
        <v>1725595.6890509301</v>
      </c>
      <c r="Q501" s="16">
        <v>1560957.92147977</v>
      </c>
      <c r="R501" s="16">
        <v>1592735.7758570099</v>
      </c>
      <c r="S501" s="17">
        <f t="shared" si="50"/>
        <v>1805504.26331727</v>
      </c>
      <c r="T501" s="17">
        <f t="shared" si="51"/>
        <v>1592735.7758570099</v>
      </c>
      <c r="U501" s="18">
        <f t="shared" si="52"/>
        <v>0.88215564383695311</v>
      </c>
      <c r="X501" s="20">
        <f t="shared" si="53"/>
        <v>4.9931364849167839E-2</v>
      </c>
      <c r="AA501" s="20">
        <f t="shared" si="54"/>
        <v>-0.18089487359263534</v>
      </c>
      <c r="AE501" s="20">
        <f t="shared" si="55"/>
        <v>1.3016265625577297</v>
      </c>
    </row>
    <row r="502" spans="1:31" x14ac:dyDescent="0.2">
      <c r="A502" s="15" t="s">
        <v>10204</v>
      </c>
      <c r="B502" s="15" t="s">
        <v>10205</v>
      </c>
      <c r="C502" t="s">
        <v>10206</v>
      </c>
      <c r="D502" s="15">
        <v>54</v>
      </c>
      <c r="E502" s="15">
        <v>31</v>
      </c>
      <c r="F502" s="16">
        <v>1380262.02898604</v>
      </c>
      <c r="G502" s="16">
        <v>1499185.0470044501</v>
      </c>
      <c r="H502" s="16">
        <v>1443242.24386515</v>
      </c>
      <c r="I502" s="16">
        <v>2176204.5149608501</v>
      </c>
      <c r="J502" s="16">
        <v>305916.08610461402</v>
      </c>
      <c r="K502" s="16">
        <v>2301223.06769901</v>
      </c>
      <c r="L502" s="15">
        <f t="shared" si="49"/>
        <v>6</v>
      </c>
      <c r="M502" s="16">
        <v>2454390.1736666299</v>
      </c>
      <c r="N502" s="16">
        <v>2579207.0423633498</v>
      </c>
      <c r="O502" s="16">
        <v>2595130.0233776602</v>
      </c>
      <c r="P502" s="16">
        <v>3017302.7738992102</v>
      </c>
      <c r="Q502" s="16">
        <v>2674414.6547873202</v>
      </c>
      <c r="R502" s="16">
        <v>3160415.2369767302</v>
      </c>
      <c r="S502" s="17">
        <f t="shared" si="50"/>
        <v>2579207.0423633498</v>
      </c>
      <c r="T502" s="17">
        <f t="shared" si="51"/>
        <v>3017302.7738992102</v>
      </c>
      <c r="U502" s="18">
        <f t="shared" si="52"/>
        <v>1.1698567522266183</v>
      </c>
      <c r="X502" s="20">
        <f t="shared" si="53"/>
        <v>5.3959386112600517E-2</v>
      </c>
      <c r="AA502" s="20">
        <f t="shared" si="54"/>
        <v>0.22633188407826269</v>
      </c>
      <c r="AE502" s="20">
        <f t="shared" si="55"/>
        <v>1.2679329998716433</v>
      </c>
    </row>
    <row r="503" spans="1:31" x14ac:dyDescent="0.2">
      <c r="A503" s="15" t="s">
        <v>10843</v>
      </c>
      <c r="B503" s="15" t="s">
        <v>10844</v>
      </c>
      <c r="C503" t="s">
        <v>10845</v>
      </c>
      <c r="D503" s="15">
        <v>69</v>
      </c>
      <c r="E503" s="15">
        <v>17</v>
      </c>
      <c r="F503" s="16">
        <v>1790504.9168404499</v>
      </c>
      <c r="G503" s="16">
        <v>1803790.11059044</v>
      </c>
      <c r="H503" s="16">
        <v>1771806.9523424699</v>
      </c>
      <c r="I503" s="16">
        <v>2726670.3573589502</v>
      </c>
      <c r="J503" s="16">
        <v>561219.714371579</v>
      </c>
      <c r="K503" s="16">
        <v>2745632.3991291299</v>
      </c>
      <c r="L503" s="15">
        <f t="shared" si="49"/>
        <v>6</v>
      </c>
      <c r="M503" s="16">
        <v>3183886.5240850998</v>
      </c>
      <c r="N503" s="16">
        <v>3103251.44015822</v>
      </c>
      <c r="O503" s="16">
        <v>3185930.45429372</v>
      </c>
      <c r="P503" s="16">
        <v>3780522.45375288</v>
      </c>
      <c r="Q503" s="16">
        <v>4906359.2823217204</v>
      </c>
      <c r="R503" s="16">
        <v>3770750.6895544701</v>
      </c>
      <c r="S503" s="17">
        <f t="shared" si="50"/>
        <v>3183886.5240850998</v>
      </c>
      <c r="T503" s="17">
        <f t="shared" si="51"/>
        <v>3780522.45375288</v>
      </c>
      <c r="U503" s="18">
        <f t="shared" si="52"/>
        <v>1.1873923348569169</v>
      </c>
      <c r="X503" s="20">
        <f t="shared" si="53"/>
        <v>5.8028817954810068E-2</v>
      </c>
      <c r="AA503" s="20">
        <f t="shared" si="54"/>
        <v>0.24779670501422704</v>
      </c>
      <c r="AE503" s="20">
        <f t="shared" si="55"/>
        <v>1.2363562759102555</v>
      </c>
    </row>
    <row r="504" spans="1:31" x14ac:dyDescent="0.2">
      <c r="A504" s="15" t="s">
        <v>13600</v>
      </c>
      <c r="B504" s="15" t="s">
        <v>13601</v>
      </c>
      <c r="C504" t="s">
        <v>13602</v>
      </c>
      <c r="D504" s="15">
        <v>54</v>
      </c>
      <c r="E504" s="15">
        <v>21</v>
      </c>
      <c r="F504" s="16">
        <v>913160.046063093</v>
      </c>
      <c r="G504" s="16">
        <v>878038.84956715105</v>
      </c>
      <c r="H504" s="16">
        <v>889424.40734706796</v>
      </c>
      <c r="I504" s="16">
        <v>1354758.49190412</v>
      </c>
      <c r="J504" s="16">
        <v>271822.72180594702</v>
      </c>
      <c r="K504" s="16">
        <v>1419019.1575463701</v>
      </c>
      <c r="L504" s="15">
        <f t="shared" si="49"/>
        <v>6</v>
      </c>
      <c r="M504" s="16">
        <v>1623786.6412138301</v>
      </c>
      <c r="N504" s="16">
        <v>1510583.35913718</v>
      </c>
      <c r="O504" s="16">
        <v>1599296.30167263</v>
      </c>
      <c r="P504" s="16">
        <v>1878369.66952499</v>
      </c>
      <c r="Q504" s="16">
        <v>2376359.7395574702</v>
      </c>
      <c r="R504" s="16">
        <v>1948828.7902292199</v>
      </c>
      <c r="S504" s="17">
        <f t="shared" si="50"/>
        <v>1599296.30167263</v>
      </c>
      <c r="T504" s="17">
        <f t="shared" si="51"/>
        <v>1948828.7902292199</v>
      </c>
      <c r="U504" s="18">
        <f t="shared" si="52"/>
        <v>1.2185539278687947</v>
      </c>
      <c r="X504" s="20">
        <f t="shared" si="53"/>
        <v>3.7115658237261741E-2</v>
      </c>
      <c r="AA504" s="20">
        <f t="shared" si="54"/>
        <v>0.28517009984851172</v>
      </c>
      <c r="AE504" s="20">
        <f t="shared" si="55"/>
        <v>1.4304428329349355</v>
      </c>
    </row>
    <row r="505" spans="1:31" x14ac:dyDescent="0.2">
      <c r="A505" s="15" t="s">
        <v>9613</v>
      </c>
      <c r="B505" s="15" t="s">
        <v>9614</v>
      </c>
      <c r="C505" t="s">
        <v>9615</v>
      </c>
      <c r="D505" s="15">
        <v>84</v>
      </c>
      <c r="E505" s="15">
        <v>2</v>
      </c>
      <c r="F505" s="16">
        <v>79245.310860281999</v>
      </c>
      <c r="G505" s="16">
        <v>76662.290457714902</v>
      </c>
      <c r="H505" s="16">
        <v>87911.579913372101</v>
      </c>
      <c r="I505" s="16">
        <v>93056.440560058603</v>
      </c>
      <c r="J505" s="16">
        <v>33696.674659570199</v>
      </c>
      <c r="K505" s="16">
        <v>104040.11707353601</v>
      </c>
      <c r="L505" s="15">
        <f t="shared" si="49"/>
        <v>6</v>
      </c>
      <c r="M505" s="16">
        <v>140914.48449648</v>
      </c>
      <c r="N505" s="16">
        <v>131890.26920147499</v>
      </c>
      <c r="O505" s="16">
        <v>158076.01350745399</v>
      </c>
      <c r="P505" s="16">
        <v>129022.55017888499</v>
      </c>
      <c r="Q505" s="16">
        <v>294586.92962074903</v>
      </c>
      <c r="R505" s="16">
        <v>142884.875382734</v>
      </c>
      <c r="S505" s="17">
        <f t="shared" si="50"/>
        <v>140914.48449648</v>
      </c>
      <c r="T505" s="17">
        <f t="shared" si="51"/>
        <v>142884.875382734</v>
      </c>
      <c r="U505" s="18">
        <f t="shared" si="52"/>
        <v>1.0139828839689167</v>
      </c>
      <c r="X505" s="20">
        <f t="shared" si="53"/>
        <v>0.44636371751983578</v>
      </c>
      <c r="AA505" s="20">
        <f t="shared" si="54"/>
        <v>2.003329985449491E-2</v>
      </c>
      <c r="AE505" s="20">
        <f t="shared" si="55"/>
        <v>0.35031111407343374</v>
      </c>
    </row>
    <row r="506" spans="1:31" x14ac:dyDescent="0.2">
      <c r="A506" s="15" t="s">
        <v>10369</v>
      </c>
      <c r="B506" s="15" t="s">
        <v>10370</v>
      </c>
      <c r="C506" t="s">
        <v>10371</v>
      </c>
      <c r="D506" s="15">
        <v>58</v>
      </c>
      <c r="E506" s="15">
        <v>20</v>
      </c>
      <c r="F506" s="16">
        <v>837526.46228561096</v>
      </c>
      <c r="G506" s="16">
        <v>848921.83551313996</v>
      </c>
      <c r="H506" s="16">
        <v>809847.05528769805</v>
      </c>
      <c r="I506" s="16">
        <v>1171030.8761720699</v>
      </c>
      <c r="J506" s="16">
        <v>192676.66079560999</v>
      </c>
      <c r="K506" s="16">
        <v>1220491.8054366999</v>
      </c>
      <c r="L506" s="15">
        <f t="shared" si="49"/>
        <v>6</v>
      </c>
      <c r="M506" s="16">
        <v>1489294.5513611401</v>
      </c>
      <c r="N506" s="16">
        <v>1460490.2716622499</v>
      </c>
      <c r="O506" s="16">
        <v>1456206.27199258</v>
      </c>
      <c r="P506" s="16">
        <v>1623631.7343818999</v>
      </c>
      <c r="Q506" s="16">
        <v>1684439.97773641</v>
      </c>
      <c r="R506" s="16">
        <v>1676178.61677541</v>
      </c>
      <c r="S506" s="17">
        <f t="shared" si="50"/>
        <v>1460490.2716622499</v>
      </c>
      <c r="T506" s="17">
        <f t="shared" si="51"/>
        <v>1676178.61677541</v>
      </c>
      <c r="U506" s="18">
        <f t="shared" si="52"/>
        <v>1.1476821511913773</v>
      </c>
      <c r="X506" s="20">
        <f t="shared" si="53"/>
        <v>8.8624635743132145E-4</v>
      </c>
      <c r="AA506" s="20">
        <f t="shared" si="54"/>
        <v>0.19872314515586315</v>
      </c>
      <c r="AE506" s="20">
        <f t="shared" si="55"/>
        <v>3.0524455368026464</v>
      </c>
    </row>
    <row r="507" spans="1:31" x14ac:dyDescent="0.2">
      <c r="A507" s="15" t="s">
        <v>9077</v>
      </c>
      <c r="B507" s="15" t="s">
        <v>9078</v>
      </c>
      <c r="C507" t="s">
        <v>9079</v>
      </c>
      <c r="D507" s="15">
        <v>112</v>
      </c>
      <c r="E507" s="15">
        <v>6</v>
      </c>
      <c r="F507" s="16">
        <v>496110.46096025401</v>
      </c>
      <c r="G507" s="16">
        <v>488506.95766285399</v>
      </c>
      <c r="H507" s="16">
        <v>502311.228536134</v>
      </c>
      <c r="I507" s="16">
        <v>579722.29472050595</v>
      </c>
      <c r="J507" s="16">
        <v>119377.780664355</v>
      </c>
      <c r="K507" s="16">
        <v>629862.248869995</v>
      </c>
      <c r="L507" s="15">
        <f t="shared" si="49"/>
        <v>6</v>
      </c>
      <c r="M507" s="16">
        <v>882186.58114399703</v>
      </c>
      <c r="N507" s="16">
        <v>840430.33110894298</v>
      </c>
      <c r="O507" s="16">
        <v>903218.39995672402</v>
      </c>
      <c r="P507" s="16">
        <v>803783.68665541802</v>
      </c>
      <c r="Q507" s="16">
        <v>1043638.11047046</v>
      </c>
      <c r="R507" s="16">
        <v>865029.67768161197</v>
      </c>
      <c r="S507" s="17">
        <f t="shared" si="50"/>
        <v>882186.58114399703</v>
      </c>
      <c r="T507" s="17">
        <f t="shared" si="51"/>
        <v>865029.67768161197</v>
      </c>
      <c r="U507" s="18">
        <f t="shared" si="52"/>
        <v>0.98055184262705919</v>
      </c>
      <c r="X507" s="20">
        <f t="shared" si="53"/>
        <v>0.71730026604792274</v>
      </c>
      <c r="AA507" s="20">
        <f t="shared" si="54"/>
        <v>-2.8334185914362337E-2</v>
      </c>
      <c r="AE507" s="20">
        <f t="shared" si="55"/>
        <v>0.1442990080839503</v>
      </c>
    </row>
    <row r="508" spans="1:31" x14ac:dyDescent="0.2">
      <c r="A508" s="15" t="s">
        <v>3644</v>
      </c>
      <c r="B508" s="15" t="s">
        <v>3645</v>
      </c>
      <c r="C508" t="s">
        <v>3646</v>
      </c>
      <c r="D508" s="15">
        <v>176</v>
      </c>
      <c r="E508" s="15">
        <v>15</v>
      </c>
      <c r="F508" s="16">
        <v>2094009.2059186001</v>
      </c>
      <c r="G508" s="16">
        <v>2180127.9840840502</v>
      </c>
      <c r="H508" s="16">
        <v>2102081.7288126</v>
      </c>
      <c r="I508" s="16">
        <v>2540924.2341461</v>
      </c>
      <c r="J508" s="16">
        <v>434421.725121925</v>
      </c>
      <c r="K508" s="16">
        <v>2664286.8157277801</v>
      </c>
      <c r="L508" s="15">
        <f t="shared" si="49"/>
        <v>6</v>
      </c>
      <c r="M508" s="16">
        <v>3723579.6614282201</v>
      </c>
      <c r="N508" s="16">
        <v>3750705.3989355201</v>
      </c>
      <c r="O508" s="16">
        <v>3779805.8012947701</v>
      </c>
      <c r="P508" s="16">
        <v>3522985.8624269399</v>
      </c>
      <c r="Q508" s="16">
        <v>3797851.37427116</v>
      </c>
      <c r="R508" s="16">
        <v>3659033.6531441598</v>
      </c>
      <c r="S508" s="17">
        <f t="shared" si="50"/>
        <v>3750705.3989355201</v>
      </c>
      <c r="T508" s="17">
        <f t="shared" si="51"/>
        <v>3659033.6531441598</v>
      </c>
      <c r="U508" s="18">
        <f t="shared" si="52"/>
        <v>0.97555879866827788</v>
      </c>
      <c r="X508" s="20">
        <f t="shared" si="53"/>
        <v>0.3221752202250952</v>
      </c>
      <c r="AA508" s="20">
        <f t="shared" si="54"/>
        <v>-3.5699265629995466E-2</v>
      </c>
      <c r="AE508" s="20">
        <f t="shared" si="55"/>
        <v>0.49190786594459912</v>
      </c>
    </row>
    <row r="509" spans="1:31" x14ac:dyDescent="0.2">
      <c r="A509" s="15" t="s">
        <v>12706</v>
      </c>
      <c r="B509" s="15" t="s">
        <v>12707</v>
      </c>
      <c r="C509" t="s">
        <v>12708</v>
      </c>
      <c r="D509" s="15">
        <v>50</v>
      </c>
      <c r="E509" s="15">
        <v>16</v>
      </c>
      <c r="F509" s="16">
        <v>871336.95812100405</v>
      </c>
      <c r="G509" s="16">
        <v>881364.91311987105</v>
      </c>
      <c r="H509" s="16">
        <v>855584.19452305301</v>
      </c>
      <c r="I509" s="16">
        <v>1177561.3512593301</v>
      </c>
      <c r="J509" s="16">
        <v>221968.48048363801</v>
      </c>
      <c r="K509" s="16">
        <v>1210850.5064437999</v>
      </c>
      <c r="L509" s="15">
        <f t="shared" si="49"/>
        <v>6</v>
      </c>
      <c r="M509" s="16">
        <v>1549416.5767465299</v>
      </c>
      <c r="N509" s="16">
        <v>1516305.5390346199</v>
      </c>
      <c r="O509" s="16">
        <v>1538447.3674965501</v>
      </c>
      <c r="P509" s="16">
        <v>1632686.22372801</v>
      </c>
      <c r="Q509" s="16">
        <v>1940518.2795889601</v>
      </c>
      <c r="R509" s="16">
        <v>1662937.61086464</v>
      </c>
      <c r="S509" s="17">
        <f t="shared" si="50"/>
        <v>1538447.3674965501</v>
      </c>
      <c r="T509" s="17">
        <f t="shared" si="51"/>
        <v>1662937.61086464</v>
      </c>
      <c r="U509" s="18">
        <f t="shared" si="52"/>
        <v>1.0809194035481808</v>
      </c>
      <c r="X509" s="20">
        <f t="shared" si="53"/>
        <v>9.9096410269439161E-2</v>
      </c>
      <c r="AA509" s="20">
        <f t="shared" si="54"/>
        <v>0.11225895560153186</v>
      </c>
      <c r="AE509" s="20">
        <f t="shared" si="55"/>
        <v>1.0039420773856718</v>
      </c>
    </row>
    <row r="510" spans="1:31" x14ac:dyDescent="0.2">
      <c r="A510" s="15" t="s">
        <v>10057</v>
      </c>
      <c r="B510" s="15" t="s">
        <v>10058</v>
      </c>
      <c r="C510" t="s">
        <v>10059</v>
      </c>
      <c r="D510" s="15">
        <v>88</v>
      </c>
      <c r="E510" s="15">
        <v>12</v>
      </c>
      <c r="F510" s="16">
        <v>3047912.5449039098</v>
      </c>
      <c r="G510" s="16">
        <v>2981613.65195844</v>
      </c>
      <c r="H510" s="16">
        <v>2973192.9969875501</v>
      </c>
      <c r="I510" s="16">
        <v>3684991.26081642</v>
      </c>
      <c r="J510" s="16">
        <v>781202.85419931903</v>
      </c>
      <c r="K510" s="16">
        <v>3679362.3567452701</v>
      </c>
      <c r="L510" s="15">
        <f t="shared" si="49"/>
        <v>6</v>
      </c>
      <c r="M510" s="16">
        <v>5419816.2691636896</v>
      </c>
      <c r="N510" s="16">
        <v>5129586.2002518196</v>
      </c>
      <c r="O510" s="16">
        <v>5346172.7887861598</v>
      </c>
      <c r="P510" s="16">
        <v>5109232.2787758596</v>
      </c>
      <c r="Q510" s="16">
        <v>6829521.0893809497</v>
      </c>
      <c r="R510" s="16">
        <v>5053101.1173304096</v>
      </c>
      <c r="S510" s="17">
        <f t="shared" si="50"/>
        <v>5346172.7887861598</v>
      </c>
      <c r="T510" s="17">
        <f t="shared" si="51"/>
        <v>5109232.2787758596</v>
      </c>
      <c r="U510" s="18">
        <f t="shared" si="52"/>
        <v>0.95568034940672064</v>
      </c>
      <c r="X510" s="20">
        <f t="shared" si="53"/>
        <v>0.56888433203654698</v>
      </c>
      <c r="AA510" s="20">
        <f t="shared" si="54"/>
        <v>-6.5399940530676368E-2</v>
      </c>
      <c r="AE510" s="20">
        <f t="shared" si="55"/>
        <v>0.244976027216185</v>
      </c>
    </row>
    <row r="511" spans="1:31" x14ac:dyDescent="0.2">
      <c r="A511" s="15" t="s">
        <v>10513</v>
      </c>
      <c r="B511" s="15" t="s">
        <v>10514</v>
      </c>
      <c r="C511" t="s">
        <v>10515</v>
      </c>
      <c r="D511" s="15">
        <v>65</v>
      </c>
      <c r="E511" s="15">
        <v>23</v>
      </c>
      <c r="F511" s="16">
        <v>4366528.3891361598</v>
      </c>
      <c r="G511" s="16">
        <v>4850475.6737283003</v>
      </c>
      <c r="H511" s="16">
        <v>4346921.3137149997</v>
      </c>
      <c r="I511" s="16">
        <v>5821983.4083044799</v>
      </c>
      <c r="J511" s="16">
        <v>580350.91745641595</v>
      </c>
      <c r="K511" s="16">
        <v>5787996.3207072001</v>
      </c>
      <c r="L511" s="15">
        <f t="shared" si="49"/>
        <v>6</v>
      </c>
      <c r="M511" s="16">
        <v>7764586.8293610597</v>
      </c>
      <c r="N511" s="16">
        <v>8344787.7508445997</v>
      </c>
      <c r="O511" s="16">
        <v>7816308.0788647104</v>
      </c>
      <c r="P511" s="16">
        <v>8072167.1914132098</v>
      </c>
      <c r="Q511" s="16">
        <v>5073610.2776691904</v>
      </c>
      <c r="R511" s="16">
        <v>7949021.5530556701</v>
      </c>
      <c r="S511" s="17">
        <f t="shared" si="50"/>
        <v>7816308.0788647104</v>
      </c>
      <c r="T511" s="17">
        <f t="shared" si="51"/>
        <v>7949021.5530556701</v>
      </c>
      <c r="U511" s="18">
        <f t="shared" si="52"/>
        <v>1.0169790485292944</v>
      </c>
      <c r="X511" s="20">
        <f t="shared" si="53"/>
        <v>0.3975144042776575</v>
      </c>
      <c r="AA511" s="20">
        <f t="shared" si="54"/>
        <v>2.4289957568821872E-2</v>
      </c>
      <c r="AE511" s="20">
        <f t="shared" si="55"/>
        <v>0.4006471296868549</v>
      </c>
    </row>
    <row r="512" spans="1:31" x14ac:dyDescent="0.2">
      <c r="A512" s="15" t="s">
        <v>12940</v>
      </c>
      <c r="B512" s="15" t="s">
        <v>12941</v>
      </c>
      <c r="C512" t="s">
        <v>12942</v>
      </c>
      <c r="D512" s="15">
        <v>65</v>
      </c>
      <c r="E512" s="15">
        <v>26</v>
      </c>
      <c r="F512" s="16">
        <v>1820671.95118075</v>
      </c>
      <c r="G512" s="16">
        <v>1785450.10636969</v>
      </c>
      <c r="H512" s="16">
        <v>1719494.1490231201</v>
      </c>
      <c r="I512" s="16">
        <v>2351674.0076357699</v>
      </c>
      <c r="J512" s="16">
        <v>352506.93154426198</v>
      </c>
      <c r="K512" s="16">
        <v>2408492.0902492101</v>
      </c>
      <c r="L512" s="15">
        <f t="shared" si="49"/>
        <v>6</v>
      </c>
      <c r="M512" s="16">
        <v>3237529.7245054399</v>
      </c>
      <c r="N512" s="16">
        <v>3071699.18572661</v>
      </c>
      <c r="O512" s="16">
        <v>3091865.4925188199</v>
      </c>
      <c r="P512" s="16">
        <v>3260590.8395855501</v>
      </c>
      <c r="Q512" s="16">
        <v>3081726.4814040898</v>
      </c>
      <c r="R512" s="16">
        <v>3307734.5725430301</v>
      </c>
      <c r="S512" s="17">
        <f t="shared" si="50"/>
        <v>3091865.4925188199</v>
      </c>
      <c r="T512" s="17">
        <f t="shared" si="51"/>
        <v>3260590.8395855501</v>
      </c>
      <c r="U512" s="18">
        <f t="shared" si="52"/>
        <v>1.0545707267909887</v>
      </c>
      <c r="X512" s="20">
        <f t="shared" si="53"/>
        <v>0.39128257367056235</v>
      </c>
      <c r="AA512" s="20">
        <f t="shared" si="54"/>
        <v>7.6655855462454903E-2</v>
      </c>
      <c r="AE512" s="20">
        <f t="shared" si="55"/>
        <v>0.40750949359495364</v>
      </c>
    </row>
    <row r="513" spans="1:31" x14ac:dyDescent="0.2">
      <c r="A513" s="15" t="s">
        <v>12574</v>
      </c>
      <c r="B513" s="15" t="s">
        <v>12575</v>
      </c>
      <c r="C513" t="s">
        <v>12576</v>
      </c>
      <c r="D513" s="15">
        <v>74</v>
      </c>
      <c r="E513" s="15">
        <v>26</v>
      </c>
      <c r="F513" s="16">
        <v>1839700.2158025501</v>
      </c>
      <c r="G513" s="16">
        <v>1967506.02174493</v>
      </c>
      <c r="H513" s="16">
        <v>1965806.1239116399</v>
      </c>
      <c r="I513" s="16">
        <v>2503709.7691439502</v>
      </c>
      <c r="J513" s="16">
        <v>330660.79565214901</v>
      </c>
      <c r="K513" s="16">
        <v>2502750.2143026199</v>
      </c>
      <c r="L513" s="15">
        <f t="shared" si="49"/>
        <v>6</v>
      </c>
      <c r="M513" s="16">
        <v>3271365.8981658798</v>
      </c>
      <c r="N513" s="16">
        <v>3384909.2860927898</v>
      </c>
      <c r="O513" s="16">
        <v>3534765.2232243102</v>
      </c>
      <c r="P513" s="16">
        <v>3471388.08854667</v>
      </c>
      <c r="Q513" s="16">
        <v>2890740.6894364101</v>
      </c>
      <c r="R513" s="16">
        <v>3437185.2180057098</v>
      </c>
      <c r="S513" s="17">
        <f t="shared" si="50"/>
        <v>3384909.2860927898</v>
      </c>
      <c r="T513" s="17">
        <f t="shared" si="51"/>
        <v>3437185.2180057098</v>
      </c>
      <c r="U513" s="18">
        <f t="shared" si="52"/>
        <v>1.0154438206446774</v>
      </c>
      <c r="X513" s="20">
        <f t="shared" si="53"/>
        <v>0.55506755551751408</v>
      </c>
      <c r="AA513" s="20">
        <f t="shared" si="54"/>
        <v>2.211042484399536E-2</v>
      </c>
      <c r="AE513" s="20">
        <f t="shared" si="55"/>
        <v>0.25565415705204758</v>
      </c>
    </row>
    <row r="514" spans="1:31" x14ac:dyDescent="0.2">
      <c r="A514" s="15" t="s">
        <v>8237</v>
      </c>
      <c r="B514" s="15" t="s">
        <v>8238</v>
      </c>
      <c r="C514" t="s">
        <v>8239</v>
      </c>
      <c r="D514" s="15">
        <v>57</v>
      </c>
      <c r="E514" s="15">
        <v>21</v>
      </c>
      <c r="F514" s="16">
        <v>1421421.8211962499</v>
      </c>
      <c r="G514" s="16">
        <v>1484694.5721978999</v>
      </c>
      <c r="H514" s="16">
        <v>1431847.60965612</v>
      </c>
      <c r="I514" s="16">
        <v>1915495.31757086</v>
      </c>
      <c r="J514" s="16">
        <v>281803.73906077101</v>
      </c>
      <c r="K514" s="16">
        <v>1952096.4374974</v>
      </c>
      <c r="L514" s="15">
        <f t="shared" ref="L514:L577" si="56">COUNTIF(F514:K514,"&gt;0")</f>
        <v>6</v>
      </c>
      <c r="M514" s="16">
        <v>2527580.7617067299</v>
      </c>
      <c r="N514" s="16">
        <v>2554277.5416703299</v>
      </c>
      <c r="O514" s="16">
        <v>2574641.0462381798</v>
      </c>
      <c r="P514" s="16">
        <v>2655830.0450918199</v>
      </c>
      <c r="Q514" s="16">
        <v>2463616.9320637099</v>
      </c>
      <c r="R514" s="16">
        <v>2680937.5465211198</v>
      </c>
      <c r="S514" s="17">
        <f t="shared" ref="S514:S577" si="57">MEDIAN(M514:O514)</f>
        <v>2554277.5416703299</v>
      </c>
      <c r="T514" s="17">
        <f t="shared" ref="T514:T577" si="58">MEDIAN(P514:R514)</f>
        <v>2655830.0450918199</v>
      </c>
      <c r="U514" s="18">
        <f t="shared" ref="U514:U577" si="59">T514/S514</f>
        <v>1.0397578187040244</v>
      </c>
      <c r="X514" s="20">
        <f t="shared" ref="X514:X577" si="60">_xlfn.T.TEST(P514:R514,M514:O514,2,2)</f>
        <v>0.53076345335605368</v>
      </c>
      <c r="AA514" s="20">
        <f t="shared" ref="AA514:AA577" si="61">LOG(U514,2)</f>
        <v>5.6247533710511777E-2</v>
      </c>
      <c r="AE514" s="20">
        <f t="shared" si="55"/>
        <v>0.27509898888264495</v>
      </c>
    </row>
    <row r="515" spans="1:31" x14ac:dyDescent="0.2">
      <c r="A515" s="15" t="s">
        <v>9883</v>
      </c>
      <c r="B515" s="15" t="s">
        <v>9884</v>
      </c>
      <c r="C515" t="s">
        <v>9885</v>
      </c>
      <c r="D515" s="15">
        <v>42</v>
      </c>
      <c r="E515" s="15">
        <v>24</v>
      </c>
      <c r="F515" s="16">
        <v>845181.80802071595</v>
      </c>
      <c r="G515" s="16">
        <v>891919.38940555695</v>
      </c>
      <c r="H515" s="16">
        <v>901311.36931311397</v>
      </c>
      <c r="I515" s="16">
        <v>1170147.22776621</v>
      </c>
      <c r="J515" s="16">
        <v>175257.66822765901</v>
      </c>
      <c r="K515" s="16">
        <v>1076200.8968668899</v>
      </c>
      <c r="L515" s="15">
        <f t="shared" si="56"/>
        <v>6</v>
      </c>
      <c r="M515" s="16">
        <v>1502907.3328140001</v>
      </c>
      <c r="N515" s="16">
        <v>1534463.5240137901</v>
      </c>
      <c r="O515" s="16">
        <v>1620670.5456818901</v>
      </c>
      <c r="P515" s="16">
        <v>1622406.5578105701</v>
      </c>
      <c r="Q515" s="16">
        <v>1532157.66532663</v>
      </c>
      <c r="R515" s="16">
        <v>1478014.7827681201</v>
      </c>
      <c r="S515" s="17">
        <f t="shared" si="57"/>
        <v>1534463.5240137901</v>
      </c>
      <c r="T515" s="17">
        <f t="shared" si="58"/>
        <v>1532157.66532663</v>
      </c>
      <c r="U515" s="18">
        <f t="shared" si="59"/>
        <v>0.99849728673828064</v>
      </c>
      <c r="X515" s="20">
        <f t="shared" si="60"/>
        <v>0.88459183719793488</v>
      </c>
      <c r="AA515" s="20">
        <f t="shared" si="61"/>
        <v>-2.1695875131024995E-3</v>
      </c>
      <c r="AE515" s="20">
        <f t="shared" ref="AE515:AE578" si="62">-LOG10(X515)</f>
        <v>5.325707251361169E-2</v>
      </c>
    </row>
    <row r="516" spans="1:31" x14ac:dyDescent="0.2">
      <c r="A516" s="15" t="s">
        <v>16790</v>
      </c>
      <c r="B516" s="15" t="s">
        <v>16791</v>
      </c>
      <c r="C516" t="s">
        <v>16792</v>
      </c>
      <c r="D516" s="15">
        <v>82</v>
      </c>
      <c r="E516" s="15">
        <v>17</v>
      </c>
      <c r="F516" s="16">
        <v>2311169.01725118</v>
      </c>
      <c r="G516" s="16">
        <v>2279222.9711555098</v>
      </c>
      <c r="H516" s="16">
        <v>2280993.9438682501</v>
      </c>
      <c r="I516" s="16">
        <v>3432618.2134261499</v>
      </c>
      <c r="J516" s="16">
        <v>424498.80863578001</v>
      </c>
      <c r="K516" s="16">
        <v>3342530.5460614199</v>
      </c>
      <c r="L516" s="15">
        <f t="shared" si="56"/>
        <v>6</v>
      </c>
      <c r="M516" s="16">
        <v>4109734.5333705698</v>
      </c>
      <c r="N516" s="16">
        <v>3921189.0153698698</v>
      </c>
      <c r="O516" s="16">
        <v>4101512.3358793398</v>
      </c>
      <c r="P516" s="16">
        <v>4759317.6036095098</v>
      </c>
      <c r="Q516" s="16">
        <v>3711102.1169611001</v>
      </c>
      <c r="R516" s="16">
        <v>4590508.6804102799</v>
      </c>
      <c r="S516" s="17">
        <f t="shared" si="57"/>
        <v>4101512.3358793398</v>
      </c>
      <c r="T516" s="17">
        <f t="shared" si="58"/>
        <v>4590508.6804102799</v>
      </c>
      <c r="U516" s="18">
        <f t="shared" si="59"/>
        <v>1.1192234240656262</v>
      </c>
      <c r="X516" s="20">
        <f t="shared" si="60"/>
        <v>0.40233966767960649</v>
      </c>
      <c r="AA516" s="20">
        <f t="shared" si="61"/>
        <v>0.16249806188771404</v>
      </c>
      <c r="AE516" s="20">
        <f t="shared" si="62"/>
        <v>0.39540714713272557</v>
      </c>
    </row>
    <row r="517" spans="1:31" x14ac:dyDescent="0.2">
      <c r="A517" s="15" t="s">
        <v>1328</v>
      </c>
      <c r="B517" s="15" t="s">
        <v>1329</v>
      </c>
      <c r="C517" t="s">
        <v>1330</v>
      </c>
      <c r="D517" s="15">
        <v>35</v>
      </c>
      <c r="E517" s="15">
        <v>24</v>
      </c>
      <c r="F517" s="16">
        <v>1420378.16637023</v>
      </c>
      <c r="G517" s="16">
        <v>1468019.6466331701</v>
      </c>
      <c r="H517" s="16">
        <v>1430889.80616182</v>
      </c>
      <c r="I517" s="16">
        <v>1521786.32886178</v>
      </c>
      <c r="J517" s="16">
        <v>253027.60093043101</v>
      </c>
      <c r="K517" s="16">
        <v>1506033.75527491</v>
      </c>
      <c r="L517" s="15">
        <f t="shared" si="56"/>
        <v>6</v>
      </c>
      <c r="M517" s="16">
        <v>2525724.9284693599</v>
      </c>
      <c r="N517" s="16">
        <v>2525589.8986516399</v>
      </c>
      <c r="O517" s="16">
        <v>2572918.7957877698</v>
      </c>
      <c r="P517" s="16">
        <v>2109953.39812497</v>
      </c>
      <c r="Q517" s="16">
        <v>2212046.8806031002</v>
      </c>
      <c r="R517" s="16">
        <v>2068331.4426929101</v>
      </c>
      <c r="S517" s="17">
        <f t="shared" si="57"/>
        <v>2525724.9284693599</v>
      </c>
      <c r="T517" s="17">
        <f t="shared" si="58"/>
        <v>2109953.39812497</v>
      </c>
      <c r="U517" s="18">
        <f t="shared" si="59"/>
        <v>0.83538526873694208</v>
      </c>
      <c r="X517" s="20">
        <f t="shared" si="60"/>
        <v>8.3025265300269062E-4</v>
      </c>
      <c r="AA517" s="20">
        <f t="shared" si="61"/>
        <v>-0.25948639178352623</v>
      </c>
      <c r="AE517" s="20">
        <f t="shared" si="62"/>
        <v>3.0807897279757821</v>
      </c>
    </row>
    <row r="518" spans="1:31" x14ac:dyDescent="0.2">
      <c r="A518" s="15" t="s">
        <v>9988</v>
      </c>
      <c r="B518" s="15" t="s">
        <v>9989</v>
      </c>
      <c r="C518" t="s">
        <v>9990</v>
      </c>
      <c r="D518" s="15">
        <v>40</v>
      </c>
      <c r="E518" s="15">
        <v>18</v>
      </c>
      <c r="F518" s="16">
        <v>660648.63456190797</v>
      </c>
      <c r="G518" s="16">
        <v>747430.79506445595</v>
      </c>
      <c r="H518" s="16">
        <v>722897.86613524705</v>
      </c>
      <c r="I518" s="16">
        <v>1049590.9341226199</v>
      </c>
      <c r="J518" s="16">
        <v>141617.570129823</v>
      </c>
      <c r="K518" s="16">
        <v>1069634.66970084</v>
      </c>
      <c r="L518" s="15">
        <f t="shared" si="56"/>
        <v>6</v>
      </c>
      <c r="M518" s="16">
        <v>1174769.3429675801</v>
      </c>
      <c r="N518" s="16">
        <v>1285884.47047375</v>
      </c>
      <c r="O518" s="16">
        <v>1299860.75741454</v>
      </c>
      <c r="P518" s="16">
        <v>1455255.5218113801</v>
      </c>
      <c r="Q518" s="16">
        <v>1238065.3458054799</v>
      </c>
      <c r="R518" s="16">
        <v>1468996.96755658</v>
      </c>
      <c r="S518" s="17">
        <f t="shared" si="57"/>
        <v>1285884.47047375</v>
      </c>
      <c r="T518" s="17">
        <f t="shared" si="58"/>
        <v>1455255.5218113801</v>
      </c>
      <c r="U518" s="18">
        <f t="shared" si="59"/>
        <v>1.1317156052714672</v>
      </c>
      <c r="X518" s="20">
        <f t="shared" si="60"/>
        <v>0.18862552182429698</v>
      </c>
      <c r="AA518" s="20">
        <f t="shared" si="61"/>
        <v>0.17851146133873363</v>
      </c>
      <c r="AE518" s="20">
        <f t="shared" si="62"/>
        <v>0.72439954575790855</v>
      </c>
    </row>
    <row r="519" spans="1:31" x14ac:dyDescent="0.2">
      <c r="A519" s="15" t="s">
        <v>7235</v>
      </c>
      <c r="B519" s="15" t="s">
        <v>7236</v>
      </c>
      <c r="C519" t="s">
        <v>7237</v>
      </c>
      <c r="D519" s="15">
        <v>76</v>
      </c>
      <c r="E519" s="15">
        <v>18</v>
      </c>
      <c r="F519" s="16">
        <v>1589542.5079628599</v>
      </c>
      <c r="G519" s="16">
        <v>1680806.8383339299</v>
      </c>
      <c r="H519" s="16">
        <v>1560150.8456395799</v>
      </c>
      <c r="I519" s="16">
        <v>1952117.82911198</v>
      </c>
      <c r="J519" s="16">
        <v>410217.91107797</v>
      </c>
      <c r="K519" s="16">
        <v>2071959.34105998</v>
      </c>
      <c r="L519" s="15">
        <f t="shared" si="56"/>
        <v>6</v>
      </c>
      <c r="M519" s="16">
        <v>2826533.9698111098</v>
      </c>
      <c r="N519" s="16">
        <v>2891670.2730896999</v>
      </c>
      <c r="O519" s="16">
        <v>2805346.3080973998</v>
      </c>
      <c r="P519" s="16">
        <v>2706607.07680025</v>
      </c>
      <c r="Q519" s="16">
        <v>3586254.01826039</v>
      </c>
      <c r="R519" s="16">
        <v>2845552.8556950502</v>
      </c>
      <c r="S519" s="17">
        <f t="shared" si="57"/>
        <v>2826533.9698111098</v>
      </c>
      <c r="T519" s="17">
        <f t="shared" si="58"/>
        <v>2845552.8556950502</v>
      </c>
      <c r="U519" s="18">
        <f t="shared" si="59"/>
        <v>1.006728695316268</v>
      </c>
      <c r="X519" s="20">
        <f t="shared" si="60"/>
        <v>0.49640839915659224</v>
      </c>
      <c r="AA519" s="20">
        <f t="shared" si="61"/>
        <v>9.674941877121819E-3</v>
      </c>
      <c r="AE519" s="20">
        <f t="shared" si="62"/>
        <v>0.30416087891283006</v>
      </c>
    </row>
    <row r="520" spans="1:31" x14ac:dyDescent="0.2">
      <c r="A520" s="15" t="s">
        <v>1946</v>
      </c>
      <c r="B520" s="15" t="s">
        <v>1947</v>
      </c>
      <c r="C520" t="s">
        <v>1948</v>
      </c>
      <c r="D520" s="15">
        <v>46</v>
      </c>
      <c r="E520" s="15">
        <v>26</v>
      </c>
      <c r="F520" s="16">
        <v>1053152.0866197101</v>
      </c>
      <c r="G520" s="16">
        <v>1109054.2427983901</v>
      </c>
      <c r="H520" s="16">
        <v>1081266.96044397</v>
      </c>
      <c r="I520" s="16">
        <v>1270128.2764171499</v>
      </c>
      <c r="J520" s="16">
        <v>191518.77919346601</v>
      </c>
      <c r="K520" s="16">
        <v>1281397.9598682099</v>
      </c>
      <c r="L520" s="15">
        <f t="shared" si="56"/>
        <v>6</v>
      </c>
      <c r="M520" s="16">
        <v>1872721.32283084</v>
      </c>
      <c r="N520" s="16">
        <v>1908023.6419807901</v>
      </c>
      <c r="O520" s="16">
        <v>1944253.2009176901</v>
      </c>
      <c r="P520" s="16">
        <v>1761030.06187828</v>
      </c>
      <c r="Q520" s="16">
        <v>1674317.41254308</v>
      </c>
      <c r="R520" s="16">
        <v>1759824.89218124</v>
      </c>
      <c r="S520" s="17">
        <f t="shared" si="57"/>
        <v>1908023.6419807901</v>
      </c>
      <c r="T520" s="17">
        <f t="shared" si="58"/>
        <v>1759824.89218124</v>
      </c>
      <c r="U520" s="18">
        <f t="shared" si="59"/>
        <v>0.9223286616901144</v>
      </c>
      <c r="X520" s="20">
        <f t="shared" si="60"/>
        <v>7.5202349203857821E-3</v>
      </c>
      <c r="AA520" s="20">
        <f t="shared" si="61"/>
        <v>-0.11664716408110214</v>
      </c>
      <c r="AE520" s="20">
        <f t="shared" si="62"/>
        <v>2.1237685925155825</v>
      </c>
    </row>
    <row r="521" spans="1:31" x14ac:dyDescent="0.2">
      <c r="A521" s="15" t="s">
        <v>12010</v>
      </c>
      <c r="B521" s="15" t="s">
        <v>12011</v>
      </c>
      <c r="C521" t="s">
        <v>12012</v>
      </c>
      <c r="D521" s="15">
        <v>94</v>
      </c>
      <c r="E521" s="15">
        <v>17</v>
      </c>
      <c r="F521" s="16">
        <v>2808332.9928548802</v>
      </c>
      <c r="G521" s="16">
        <v>2871278.1621104102</v>
      </c>
      <c r="H521" s="16">
        <v>2849177.8115396299</v>
      </c>
      <c r="I521" s="16">
        <v>4235239.4396992698</v>
      </c>
      <c r="J521" s="16">
        <v>711192.48869503697</v>
      </c>
      <c r="K521" s="16">
        <v>4292618.7888375903</v>
      </c>
      <c r="L521" s="15">
        <f t="shared" si="56"/>
        <v>6</v>
      </c>
      <c r="M521" s="16">
        <v>4993794.4805381102</v>
      </c>
      <c r="N521" s="16">
        <v>4939764.35470495</v>
      </c>
      <c r="O521" s="16">
        <v>5123177.9779852303</v>
      </c>
      <c r="P521" s="16">
        <v>5872150.16864435</v>
      </c>
      <c r="Q521" s="16">
        <v>6217468.4514309503</v>
      </c>
      <c r="R521" s="16">
        <v>5895324.9761832198</v>
      </c>
      <c r="S521" s="17">
        <f t="shared" si="57"/>
        <v>4993794.4805381102</v>
      </c>
      <c r="T521" s="17">
        <f t="shared" si="58"/>
        <v>5895324.9761832198</v>
      </c>
      <c r="U521" s="18">
        <f t="shared" si="59"/>
        <v>1.180530155808087</v>
      </c>
      <c r="X521" s="20">
        <f t="shared" si="60"/>
        <v>1.4087821536162709E-3</v>
      </c>
      <c r="AA521" s="20">
        <f t="shared" si="61"/>
        <v>0.23943489466195239</v>
      </c>
      <c r="AE521" s="20">
        <f t="shared" si="62"/>
        <v>2.8511561586272838</v>
      </c>
    </row>
    <row r="522" spans="1:31" x14ac:dyDescent="0.2">
      <c r="A522" s="15" t="s">
        <v>13153</v>
      </c>
      <c r="B522" s="15" t="s">
        <v>13154</v>
      </c>
      <c r="C522" t="s">
        <v>13155</v>
      </c>
      <c r="D522" s="15">
        <v>44</v>
      </c>
      <c r="E522" s="15">
        <v>23</v>
      </c>
      <c r="F522" s="16">
        <v>1368293.1852550399</v>
      </c>
      <c r="G522" s="16">
        <v>1545066.1902183101</v>
      </c>
      <c r="H522" s="16">
        <v>1413820.4320758299</v>
      </c>
      <c r="I522" s="16">
        <v>2132869.6462148698</v>
      </c>
      <c r="J522" s="16">
        <v>229204.52607760599</v>
      </c>
      <c r="K522" s="16">
        <v>2077823.30267749</v>
      </c>
      <c r="L522" s="15">
        <f t="shared" si="56"/>
        <v>6</v>
      </c>
      <c r="M522" s="16">
        <v>2433107.1043460299</v>
      </c>
      <c r="N522" s="16">
        <v>2658141.2392627401</v>
      </c>
      <c r="O522" s="16">
        <v>2542225.92675687</v>
      </c>
      <c r="P522" s="16">
        <v>2957219.0736886398</v>
      </c>
      <c r="Q522" s="16">
        <v>2003778.06636787</v>
      </c>
      <c r="R522" s="16">
        <v>2853606.2051965198</v>
      </c>
      <c r="S522" s="17">
        <f t="shared" si="57"/>
        <v>2542225.92675687</v>
      </c>
      <c r="T522" s="17">
        <f t="shared" si="58"/>
        <v>2853606.2051965198</v>
      </c>
      <c r="U522" s="18">
        <f t="shared" si="59"/>
        <v>1.122483322651374</v>
      </c>
      <c r="X522" s="20">
        <f t="shared" si="60"/>
        <v>0.8545811016159911</v>
      </c>
      <c r="AA522" s="20">
        <f t="shared" si="61"/>
        <v>0.1666940102164037</v>
      </c>
      <c r="AE522" s="20">
        <f t="shared" si="62"/>
        <v>6.8246715491022222E-2</v>
      </c>
    </row>
    <row r="523" spans="1:31" x14ac:dyDescent="0.2">
      <c r="A523" s="15" t="s">
        <v>9448</v>
      </c>
      <c r="B523" s="15" t="s">
        <v>9449</v>
      </c>
      <c r="C523" t="s">
        <v>9450</v>
      </c>
      <c r="D523" s="15">
        <v>61</v>
      </c>
      <c r="E523" s="15">
        <v>29</v>
      </c>
      <c r="F523" s="16">
        <v>2544539.6267742198</v>
      </c>
      <c r="G523" s="16">
        <v>2648884.31423203</v>
      </c>
      <c r="H523" s="16">
        <v>2585151.1627870998</v>
      </c>
      <c r="I523" s="16">
        <v>3635819.19576594</v>
      </c>
      <c r="J523" s="16">
        <v>555218.01973559195</v>
      </c>
      <c r="K523" s="16">
        <v>3698713.17957209</v>
      </c>
      <c r="L523" s="15">
        <f t="shared" si="56"/>
        <v>6</v>
      </c>
      <c r="M523" s="16">
        <v>4524715.5433580196</v>
      </c>
      <c r="N523" s="16">
        <v>4557156.6307469904</v>
      </c>
      <c r="O523" s="16">
        <v>4648425.0485570496</v>
      </c>
      <c r="P523" s="16">
        <v>5041055.3187267501</v>
      </c>
      <c r="Q523" s="16">
        <v>4853890.5798993399</v>
      </c>
      <c r="R523" s="16">
        <v>5079676.8266426995</v>
      </c>
      <c r="S523" s="17">
        <f t="shared" si="57"/>
        <v>4557156.6307469904</v>
      </c>
      <c r="T523" s="17">
        <f t="shared" si="58"/>
        <v>5041055.3187267501</v>
      </c>
      <c r="U523" s="18">
        <f t="shared" si="59"/>
        <v>1.10618434414014</v>
      </c>
      <c r="X523" s="20">
        <f t="shared" si="60"/>
        <v>6.2808219868597682E-3</v>
      </c>
      <c r="AA523" s="20">
        <f t="shared" si="61"/>
        <v>0.14559182880522581</v>
      </c>
      <c r="AE523" s="20">
        <f t="shared" si="62"/>
        <v>2.2019835153397693</v>
      </c>
    </row>
    <row r="524" spans="1:31" x14ac:dyDescent="0.2">
      <c r="A524" s="15" t="s">
        <v>6340</v>
      </c>
      <c r="B524" s="15" t="s">
        <v>6341</v>
      </c>
      <c r="C524" t="s">
        <v>6342</v>
      </c>
      <c r="D524" s="15">
        <v>43</v>
      </c>
      <c r="E524" s="15">
        <v>30</v>
      </c>
      <c r="F524" s="16">
        <v>786875.83067823597</v>
      </c>
      <c r="G524" s="16">
        <v>851192.54156858497</v>
      </c>
      <c r="H524" s="16">
        <v>823342.48520289303</v>
      </c>
      <c r="I524" s="16">
        <v>1138492.7408775899</v>
      </c>
      <c r="J524" s="16">
        <v>111471.023906321</v>
      </c>
      <c r="K524" s="16">
        <v>1134057.0317407299</v>
      </c>
      <c r="L524" s="15">
        <f t="shared" si="56"/>
        <v>6</v>
      </c>
      <c r="M524" s="16">
        <v>1399227.29608898</v>
      </c>
      <c r="N524" s="16">
        <v>1464396.8081242</v>
      </c>
      <c r="O524" s="16">
        <v>1480472.74250381</v>
      </c>
      <c r="P524" s="16">
        <v>1578517.68135674</v>
      </c>
      <c r="Q524" s="16">
        <v>974514.75571397296</v>
      </c>
      <c r="R524" s="16">
        <v>1557472.2733410301</v>
      </c>
      <c r="S524" s="17">
        <f t="shared" si="57"/>
        <v>1464396.8081242</v>
      </c>
      <c r="T524" s="17">
        <f t="shared" si="58"/>
        <v>1557472.2733410301</v>
      </c>
      <c r="U524" s="18">
        <f t="shared" si="59"/>
        <v>1.0635589101946035</v>
      </c>
      <c r="X524" s="20">
        <f t="shared" si="60"/>
        <v>0.71617430601963816</v>
      </c>
      <c r="AA524" s="20">
        <f t="shared" si="61"/>
        <v>8.889994593779485E-2</v>
      </c>
      <c r="AE524" s="20">
        <f t="shared" si="62"/>
        <v>0.14498126410330686</v>
      </c>
    </row>
    <row r="525" spans="1:31" x14ac:dyDescent="0.2">
      <c r="A525" s="15" t="s">
        <v>3554</v>
      </c>
      <c r="B525" s="15" t="s">
        <v>3555</v>
      </c>
      <c r="C525" t="s">
        <v>3556</v>
      </c>
      <c r="D525" s="15">
        <v>55</v>
      </c>
      <c r="E525" s="15">
        <v>22</v>
      </c>
      <c r="F525" s="16">
        <v>690183.52791022602</v>
      </c>
      <c r="G525" s="16">
        <v>760184.44808727398</v>
      </c>
      <c r="H525" s="16">
        <v>778997.89555098698</v>
      </c>
      <c r="I525" s="16">
        <v>936083.29783280799</v>
      </c>
      <c r="J525" s="16">
        <v>172690.74713795501</v>
      </c>
      <c r="K525" s="16">
        <v>904412.43099395803</v>
      </c>
      <c r="L525" s="15">
        <f t="shared" si="56"/>
        <v>6</v>
      </c>
      <c r="M525" s="16">
        <v>1227288.46650505</v>
      </c>
      <c r="N525" s="16">
        <v>1307825.93244206</v>
      </c>
      <c r="O525" s="16">
        <v>1400735.62528098</v>
      </c>
      <c r="P525" s="16">
        <v>1297877.43373121</v>
      </c>
      <c r="Q525" s="16">
        <v>1509716.83370054</v>
      </c>
      <c r="R525" s="16">
        <v>1242086.81354933</v>
      </c>
      <c r="S525" s="17">
        <f t="shared" si="57"/>
        <v>1307825.93244206</v>
      </c>
      <c r="T525" s="17">
        <f t="shared" si="58"/>
        <v>1297877.43373121</v>
      </c>
      <c r="U525" s="18">
        <f t="shared" si="59"/>
        <v>0.99239310181571827</v>
      </c>
      <c r="X525" s="20">
        <f t="shared" si="60"/>
        <v>0.71195926363730555</v>
      </c>
      <c r="AA525" s="20">
        <f t="shared" si="61"/>
        <v>-1.1016387882373921E-2</v>
      </c>
      <c r="AE525" s="20">
        <f t="shared" si="62"/>
        <v>0.14754485479524082</v>
      </c>
    </row>
    <row r="526" spans="1:31" x14ac:dyDescent="0.2">
      <c r="A526" s="15" t="s">
        <v>5947</v>
      </c>
      <c r="B526" s="15" t="s">
        <v>5948</v>
      </c>
      <c r="C526" t="s">
        <v>5949</v>
      </c>
      <c r="D526" s="15">
        <v>45</v>
      </c>
      <c r="E526" s="15">
        <v>32</v>
      </c>
      <c r="F526" s="16">
        <v>720833.45791357197</v>
      </c>
      <c r="G526" s="16">
        <v>795910.44661388104</v>
      </c>
      <c r="H526" s="16">
        <v>788572.29160007299</v>
      </c>
      <c r="I526" s="16">
        <v>1203516.6308830699</v>
      </c>
      <c r="J526" s="16">
        <v>184629.26492721599</v>
      </c>
      <c r="K526" s="16">
        <v>1112262.8257601401</v>
      </c>
      <c r="L526" s="15">
        <f t="shared" si="56"/>
        <v>6</v>
      </c>
      <c r="M526" s="16">
        <v>1281790.35487407</v>
      </c>
      <c r="N526" s="16">
        <v>1369289.1568648301</v>
      </c>
      <c r="O526" s="16">
        <v>1417951.5865988401</v>
      </c>
      <c r="P526" s="16">
        <v>1668673.1618432601</v>
      </c>
      <c r="Q526" s="16">
        <v>1614087.11163721</v>
      </c>
      <c r="R526" s="16">
        <v>1527540.9113511201</v>
      </c>
      <c r="S526" s="17">
        <f t="shared" si="57"/>
        <v>1369289.1568648301</v>
      </c>
      <c r="T526" s="17">
        <f t="shared" si="58"/>
        <v>1614087.11163721</v>
      </c>
      <c r="U526" s="18">
        <f t="shared" si="59"/>
        <v>1.1787773996055571</v>
      </c>
      <c r="X526" s="20">
        <f t="shared" si="60"/>
        <v>1.2471067513078559E-2</v>
      </c>
      <c r="AA526" s="20">
        <f t="shared" si="61"/>
        <v>0.23729130542053725</v>
      </c>
      <c r="AE526" s="20">
        <f t="shared" si="62"/>
        <v>1.9040963696813387</v>
      </c>
    </row>
    <row r="527" spans="1:31" x14ac:dyDescent="0.2">
      <c r="A527" s="15" t="s">
        <v>7124</v>
      </c>
      <c r="B527" s="15" t="s">
        <v>7125</v>
      </c>
      <c r="C527" t="s">
        <v>7126</v>
      </c>
      <c r="D527" s="15">
        <v>79</v>
      </c>
      <c r="E527" s="15">
        <v>15</v>
      </c>
      <c r="F527" s="16">
        <v>1091550.3116039699</v>
      </c>
      <c r="G527" s="16">
        <v>1075279.0211581199</v>
      </c>
      <c r="H527" s="16">
        <v>1019350.92902335</v>
      </c>
      <c r="I527" s="16">
        <v>1193773.54696757</v>
      </c>
      <c r="J527" s="16">
        <v>229291.447654421</v>
      </c>
      <c r="K527" s="16">
        <v>1139078.8727299899</v>
      </c>
      <c r="L527" s="15">
        <f t="shared" si="56"/>
        <v>6</v>
      </c>
      <c r="M527" s="16">
        <v>1941001.27555608</v>
      </c>
      <c r="N527" s="16">
        <v>1849916.54593815</v>
      </c>
      <c r="O527" s="16">
        <v>1832920.43418981</v>
      </c>
      <c r="P527" s="16">
        <v>1655164.3974222499</v>
      </c>
      <c r="Q527" s="16">
        <v>2004537.9621347501</v>
      </c>
      <c r="R527" s="16">
        <v>1564369.08530286</v>
      </c>
      <c r="S527" s="17">
        <f t="shared" si="57"/>
        <v>1849916.54593815</v>
      </c>
      <c r="T527" s="17">
        <f t="shared" si="58"/>
        <v>1655164.3974222499</v>
      </c>
      <c r="U527" s="18">
        <f t="shared" si="59"/>
        <v>0.89472381932930101</v>
      </c>
      <c r="X527" s="20">
        <f t="shared" si="60"/>
        <v>0.38987029630787745</v>
      </c>
      <c r="AA527" s="20">
        <f t="shared" si="61"/>
        <v>-0.16048567058086582</v>
      </c>
      <c r="AE527" s="20">
        <f t="shared" si="62"/>
        <v>0.40907985186251694</v>
      </c>
    </row>
    <row r="528" spans="1:31" x14ac:dyDescent="0.2">
      <c r="A528" s="15" t="s">
        <v>2687</v>
      </c>
      <c r="B528" s="15" t="s">
        <v>2688</v>
      </c>
      <c r="C528" t="s">
        <v>2689</v>
      </c>
      <c r="D528" s="15">
        <v>95</v>
      </c>
      <c r="E528" s="15">
        <v>16</v>
      </c>
      <c r="F528" s="16">
        <v>2205191.9359835698</v>
      </c>
      <c r="G528" s="16">
        <v>2194485.1252844702</v>
      </c>
      <c r="H528" s="16">
        <v>1974179.6305916901</v>
      </c>
      <c r="I528" s="16">
        <v>2427708.9011848602</v>
      </c>
      <c r="J528" s="16">
        <v>343498.621552867</v>
      </c>
      <c r="K528" s="16">
        <v>2360023.2732337299</v>
      </c>
      <c r="L528" s="15">
        <f t="shared" si="56"/>
        <v>6</v>
      </c>
      <c r="M528" s="16">
        <v>3921285.4552718601</v>
      </c>
      <c r="N528" s="16">
        <v>3775405.5116843199</v>
      </c>
      <c r="O528" s="16">
        <v>3549821.83529252</v>
      </c>
      <c r="P528" s="16">
        <v>3366013.0522689698</v>
      </c>
      <c r="Q528" s="16">
        <v>3002973.00177303</v>
      </c>
      <c r="R528" s="16">
        <v>3241169.2795194802</v>
      </c>
      <c r="S528" s="17">
        <f t="shared" si="57"/>
        <v>3775405.5116843199</v>
      </c>
      <c r="T528" s="17">
        <f t="shared" si="58"/>
        <v>3241169.2795194802</v>
      </c>
      <c r="U528" s="18">
        <f t="shared" si="59"/>
        <v>0.85849566874036232</v>
      </c>
      <c r="X528" s="20">
        <f t="shared" si="60"/>
        <v>2.2851355230258222E-2</v>
      </c>
      <c r="AA528" s="20">
        <f t="shared" si="61"/>
        <v>-0.22011723928844787</v>
      </c>
      <c r="AE528" s="20">
        <f t="shared" si="62"/>
        <v>1.6410880384138433</v>
      </c>
    </row>
    <row r="529" spans="1:31" x14ac:dyDescent="0.2">
      <c r="A529" s="15" t="s">
        <v>6322</v>
      </c>
      <c r="B529" s="15" t="s">
        <v>6323</v>
      </c>
      <c r="C529" t="s">
        <v>6324</v>
      </c>
      <c r="D529" s="15">
        <v>43</v>
      </c>
      <c r="E529" s="15">
        <v>24</v>
      </c>
      <c r="F529" s="16">
        <v>623487.03036787803</v>
      </c>
      <c r="G529" s="16">
        <v>572143.48164021398</v>
      </c>
      <c r="H529" s="16">
        <v>599988.65096141305</v>
      </c>
      <c r="I529" s="16">
        <v>745530.47996862803</v>
      </c>
      <c r="J529" s="16">
        <v>132154.80487409301</v>
      </c>
      <c r="K529" s="16">
        <v>802453.64093182306</v>
      </c>
      <c r="L529" s="15">
        <f t="shared" si="56"/>
        <v>6</v>
      </c>
      <c r="M529" s="16">
        <v>1108688.3567083799</v>
      </c>
      <c r="N529" s="16">
        <v>984319.11393280001</v>
      </c>
      <c r="O529" s="16">
        <v>1078854.61946144</v>
      </c>
      <c r="P529" s="16">
        <v>1033676.37084248</v>
      </c>
      <c r="Q529" s="16">
        <v>1155338.8752985301</v>
      </c>
      <c r="R529" s="16">
        <v>1102060.3562366599</v>
      </c>
      <c r="S529" s="17">
        <f t="shared" si="57"/>
        <v>1078854.61946144</v>
      </c>
      <c r="T529" s="17">
        <f t="shared" si="58"/>
        <v>1102060.3562366599</v>
      </c>
      <c r="U529" s="18">
        <f t="shared" si="59"/>
        <v>1.0215096050539267</v>
      </c>
      <c r="X529" s="20">
        <f t="shared" si="60"/>
        <v>0.48284589345686713</v>
      </c>
      <c r="AA529" s="20">
        <f t="shared" si="61"/>
        <v>3.0702769512666764E-2</v>
      </c>
      <c r="AE529" s="20">
        <f t="shared" si="62"/>
        <v>0.31619145786252895</v>
      </c>
    </row>
    <row r="530" spans="1:31" x14ac:dyDescent="0.2">
      <c r="A530" s="15" t="s">
        <v>10696</v>
      </c>
      <c r="B530" s="15" t="s">
        <v>10697</v>
      </c>
      <c r="C530" t="s">
        <v>10698</v>
      </c>
      <c r="D530" s="15">
        <v>61</v>
      </c>
      <c r="E530" s="15">
        <v>25</v>
      </c>
      <c r="F530" s="16">
        <v>1914944.6250596601</v>
      </c>
      <c r="G530" s="16">
        <v>1890373.3496163201</v>
      </c>
      <c r="H530" s="16">
        <v>1805510.89471005</v>
      </c>
      <c r="I530" s="16">
        <v>2385015.0173471901</v>
      </c>
      <c r="J530" s="16">
        <v>465357.598858679</v>
      </c>
      <c r="K530" s="16">
        <v>2522200.9351759101</v>
      </c>
      <c r="L530" s="15">
        <f t="shared" si="56"/>
        <v>6</v>
      </c>
      <c r="M530" s="16">
        <v>3405165.95556487</v>
      </c>
      <c r="N530" s="16">
        <v>3252209.76941342</v>
      </c>
      <c r="O530" s="16">
        <v>3246534.3571493099</v>
      </c>
      <c r="P530" s="16">
        <v>3306818.0762240598</v>
      </c>
      <c r="Q530" s="16">
        <v>4068302.5137772099</v>
      </c>
      <c r="R530" s="16">
        <v>3463898.1236257702</v>
      </c>
      <c r="S530" s="17">
        <f t="shared" si="57"/>
        <v>3252209.76941342</v>
      </c>
      <c r="T530" s="17">
        <f t="shared" si="58"/>
        <v>3463898.1236257702</v>
      </c>
      <c r="U530" s="18">
        <f t="shared" si="59"/>
        <v>1.0650906212149196</v>
      </c>
      <c r="X530" s="20">
        <f t="shared" si="60"/>
        <v>0.26023159619303615</v>
      </c>
      <c r="AA530" s="20">
        <f t="shared" si="61"/>
        <v>9.0976184643954544E-2</v>
      </c>
      <c r="AE530" s="20">
        <f t="shared" si="62"/>
        <v>0.58463997441849491</v>
      </c>
    </row>
    <row r="531" spans="1:31" x14ac:dyDescent="0.2">
      <c r="A531" s="15" t="s">
        <v>1976</v>
      </c>
      <c r="B531" s="15" t="s">
        <v>1977</v>
      </c>
      <c r="C531" t="s">
        <v>1978</v>
      </c>
      <c r="D531" s="15">
        <v>134</v>
      </c>
      <c r="E531" s="15">
        <v>2</v>
      </c>
      <c r="F531" s="16">
        <v>1313329.79071672</v>
      </c>
      <c r="G531" s="16">
        <v>1280996.5608248999</v>
      </c>
      <c r="H531" s="16">
        <v>1237528.8431252199</v>
      </c>
      <c r="I531" s="16">
        <v>1601568.54929057</v>
      </c>
      <c r="J531" s="16">
        <v>393253.97420507099</v>
      </c>
      <c r="K531" s="16">
        <v>2005342.76121819</v>
      </c>
      <c r="L531" s="15">
        <f t="shared" si="56"/>
        <v>6</v>
      </c>
      <c r="M531" s="16">
        <v>2335370.868303</v>
      </c>
      <c r="N531" s="16">
        <v>2203834.2481633602</v>
      </c>
      <c r="O531" s="16">
        <v>2225231.6056029699</v>
      </c>
      <c r="P531" s="16">
        <v>2220571.2712856401</v>
      </c>
      <c r="Q531" s="16">
        <v>3437949.9458807101</v>
      </c>
      <c r="R531" s="16">
        <v>2754064.0917753498</v>
      </c>
      <c r="S531" s="17">
        <f t="shared" si="57"/>
        <v>2225231.6056029699</v>
      </c>
      <c r="T531" s="17">
        <f t="shared" si="58"/>
        <v>2754064.0917753498</v>
      </c>
      <c r="U531" s="18">
        <f t="shared" si="59"/>
        <v>1.2376527840251859</v>
      </c>
      <c r="X531" s="20">
        <f t="shared" si="60"/>
        <v>0.19630509848016162</v>
      </c>
      <c r="AA531" s="20">
        <f t="shared" si="61"/>
        <v>0.30760663197996985</v>
      </c>
      <c r="AE531" s="20">
        <f t="shared" si="62"/>
        <v>0.70706842065956765</v>
      </c>
    </row>
    <row r="532" spans="1:31" x14ac:dyDescent="0.2">
      <c r="A532" s="15" t="s">
        <v>12934</v>
      </c>
      <c r="B532" s="15" t="s">
        <v>12935</v>
      </c>
      <c r="C532" t="s">
        <v>12936</v>
      </c>
      <c r="D532" s="15">
        <v>125</v>
      </c>
      <c r="E532" s="15">
        <v>21</v>
      </c>
      <c r="F532" s="16">
        <v>5370737.1468052901</v>
      </c>
      <c r="G532" s="16">
        <v>5929308.3672462497</v>
      </c>
      <c r="H532" s="16">
        <v>5206142.1408412103</v>
      </c>
      <c r="I532" s="16">
        <v>7742068.0075931801</v>
      </c>
      <c r="J532" s="16">
        <v>922551.55362663197</v>
      </c>
      <c r="K532" s="16">
        <v>8128550.0065083401</v>
      </c>
      <c r="L532" s="15">
        <f t="shared" si="56"/>
        <v>6</v>
      </c>
      <c r="M532" s="16">
        <v>9550276.8326887004</v>
      </c>
      <c r="N532" s="16">
        <v>10200818.0562516</v>
      </c>
      <c r="O532" s="16">
        <v>9361294.5665211398</v>
      </c>
      <c r="P532" s="16">
        <v>10734360.2655137</v>
      </c>
      <c r="Q532" s="16">
        <v>8065235.8829281498</v>
      </c>
      <c r="R532" s="16">
        <v>11163452.016315499</v>
      </c>
      <c r="S532" s="17">
        <f t="shared" si="57"/>
        <v>9550276.8326887004</v>
      </c>
      <c r="T532" s="17">
        <f t="shared" si="58"/>
        <v>10734360.2655137</v>
      </c>
      <c r="U532" s="18">
        <f t="shared" si="59"/>
        <v>1.1239841999942992</v>
      </c>
      <c r="X532" s="20">
        <f t="shared" si="60"/>
        <v>0.79122191693063382</v>
      </c>
      <c r="AA532" s="20">
        <f t="shared" si="61"/>
        <v>0.16862175553207467</v>
      </c>
      <c r="AE532" s="20">
        <f t="shared" si="62"/>
        <v>0.10170169124125752</v>
      </c>
    </row>
    <row r="533" spans="1:31" x14ac:dyDescent="0.2">
      <c r="A533" s="15" t="s">
        <v>11044</v>
      </c>
      <c r="B533" s="15" t="s">
        <v>11045</v>
      </c>
      <c r="C533" t="s">
        <v>11046</v>
      </c>
      <c r="D533" s="15">
        <v>76</v>
      </c>
      <c r="E533" s="15">
        <v>22</v>
      </c>
      <c r="F533" s="16">
        <v>3701448.33148559</v>
      </c>
      <c r="G533" s="16">
        <v>3963644.6997070401</v>
      </c>
      <c r="H533" s="16">
        <v>3935009.6729240799</v>
      </c>
      <c r="I533" s="16">
        <v>5338515.6111351103</v>
      </c>
      <c r="J533" s="16">
        <v>654339.99427242402</v>
      </c>
      <c r="K533" s="16">
        <v>5037107.1702815797</v>
      </c>
      <c r="L533" s="15">
        <f t="shared" si="56"/>
        <v>6</v>
      </c>
      <c r="M533" s="16">
        <v>6581937.5034223096</v>
      </c>
      <c r="N533" s="16">
        <v>6819078.36750203</v>
      </c>
      <c r="O533" s="16">
        <v>7075639.44160775</v>
      </c>
      <c r="P533" s="16">
        <v>7401840.1539213704</v>
      </c>
      <c r="Q533" s="16">
        <v>5720446.0614639902</v>
      </c>
      <c r="R533" s="16">
        <v>6917777.9741102699</v>
      </c>
      <c r="S533" s="17">
        <f t="shared" si="57"/>
        <v>6819078.36750203</v>
      </c>
      <c r="T533" s="17">
        <f t="shared" si="58"/>
        <v>6917777.9741102699</v>
      </c>
      <c r="U533" s="18">
        <f t="shared" si="59"/>
        <v>1.0144740390546936</v>
      </c>
      <c r="X533" s="20">
        <f t="shared" si="60"/>
        <v>0.79332507723468315</v>
      </c>
      <c r="AA533" s="20">
        <f t="shared" si="61"/>
        <v>2.0731946212090933E-2</v>
      </c>
      <c r="AE533" s="20">
        <f t="shared" si="62"/>
        <v>0.10054881732291086</v>
      </c>
    </row>
    <row r="534" spans="1:31" x14ac:dyDescent="0.2">
      <c r="A534" s="15" t="s">
        <v>12427</v>
      </c>
      <c r="B534" s="15" t="s">
        <v>12428</v>
      </c>
      <c r="C534" t="s">
        <v>12429</v>
      </c>
      <c r="D534" s="15">
        <v>44</v>
      </c>
      <c r="E534" s="15">
        <v>22</v>
      </c>
      <c r="F534" s="16">
        <v>1233970.67243331</v>
      </c>
      <c r="G534" s="16">
        <v>1282773.99787055</v>
      </c>
      <c r="H534" s="16">
        <v>1264770.2855105</v>
      </c>
      <c r="I534" s="16">
        <v>1682433.5025394501</v>
      </c>
      <c r="J534" s="16">
        <v>242857.02896917201</v>
      </c>
      <c r="K534" s="16">
        <v>1595763.7195147099</v>
      </c>
      <c r="L534" s="15">
        <f t="shared" si="56"/>
        <v>6</v>
      </c>
      <c r="M534" s="16">
        <v>2194254.0107677998</v>
      </c>
      <c r="N534" s="16">
        <v>2206892.1616308601</v>
      </c>
      <c r="O534" s="16">
        <v>2274215.1253929702</v>
      </c>
      <c r="P534" s="16">
        <v>2332690.3511201302</v>
      </c>
      <c r="Q534" s="16">
        <v>2123132.5412261998</v>
      </c>
      <c r="R534" s="16">
        <v>2191563.2797874301</v>
      </c>
      <c r="S534" s="17">
        <f t="shared" si="57"/>
        <v>2206892.1616308601</v>
      </c>
      <c r="T534" s="17">
        <f t="shared" si="58"/>
        <v>2191563.2797874301</v>
      </c>
      <c r="U534" s="18">
        <f t="shared" si="59"/>
        <v>0.99305408659746108</v>
      </c>
      <c r="X534" s="20">
        <f t="shared" si="60"/>
        <v>0.89525863215459545</v>
      </c>
      <c r="AA534" s="20">
        <f t="shared" si="61"/>
        <v>-1.0055798744049431E-2</v>
      </c>
      <c r="AE534" s="20">
        <f t="shared" si="62"/>
        <v>4.8051482794100119E-2</v>
      </c>
    </row>
    <row r="535" spans="1:31" x14ac:dyDescent="0.2">
      <c r="A535" s="15" t="s">
        <v>6713</v>
      </c>
      <c r="B535" s="15" t="s">
        <v>6714</v>
      </c>
      <c r="C535" t="s">
        <v>6715</v>
      </c>
      <c r="D535" s="15">
        <v>129</v>
      </c>
      <c r="E535" s="15">
        <v>11</v>
      </c>
      <c r="F535" s="16">
        <v>4267656.5566131799</v>
      </c>
      <c r="G535" s="16">
        <v>4195647.2532360395</v>
      </c>
      <c r="H535" s="16">
        <v>4069768.62681414</v>
      </c>
      <c r="I535" s="16">
        <v>4867581.0263879504</v>
      </c>
      <c r="J535" s="16">
        <v>1044066.2013911901</v>
      </c>
      <c r="K535" s="16">
        <v>5616807.5079804296</v>
      </c>
      <c r="L535" s="15">
        <f t="shared" si="56"/>
        <v>6</v>
      </c>
      <c r="M535" s="16">
        <v>7588772.3469652198</v>
      </c>
      <c r="N535" s="16">
        <v>7218216.9669056898</v>
      </c>
      <c r="O535" s="16">
        <v>7317952.89151238</v>
      </c>
      <c r="P535" s="16">
        <v>6748890.3878888097</v>
      </c>
      <c r="Q535" s="16">
        <v>9127555.1577691901</v>
      </c>
      <c r="R535" s="16">
        <v>7713917.1254424797</v>
      </c>
      <c r="S535" s="17">
        <f t="shared" si="57"/>
        <v>7317952.89151238</v>
      </c>
      <c r="T535" s="17">
        <f t="shared" si="58"/>
        <v>7713917.1254424797</v>
      </c>
      <c r="U535" s="18">
        <f t="shared" si="59"/>
        <v>1.0541086065734795</v>
      </c>
      <c r="X535" s="20">
        <f t="shared" si="60"/>
        <v>0.52346562489454218</v>
      </c>
      <c r="AA535" s="20">
        <f t="shared" si="61"/>
        <v>7.6023517917130135E-2</v>
      </c>
      <c r="AE535" s="20">
        <f t="shared" si="62"/>
        <v>0.281111832435536</v>
      </c>
    </row>
    <row r="536" spans="1:31" x14ac:dyDescent="0.2">
      <c r="A536" s="15" t="s">
        <v>14053</v>
      </c>
      <c r="B536" s="15" t="s">
        <v>14054</v>
      </c>
      <c r="C536" t="s">
        <v>14055</v>
      </c>
      <c r="D536" s="15">
        <v>51</v>
      </c>
      <c r="E536" s="15">
        <v>21</v>
      </c>
      <c r="F536" s="16">
        <v>805637.27746389003</v>
      </c>
      <c r="G536" s="16">
        <v>825688.59998295805</v>
      </c>
      <c r="H536" s="16">
        <v>767780.90922774898</v>
      </c>
      <c r="I536" s="16">
        <v>996418.843173292</v>
      </c>
      <c r="J536" s="16">
        <v>138673.555291992</v>
      </c>
      <c r="K536" s="16">
        <v>970756.96271930099</v>
      </c>
      <c r="L536" s="15">
        <f t="shared" si="56"/>
        <v>6</v>
      </c>
      <c r="M536" s="16">
        <v>1432589.0126815301</v>
      </c>
      <c r="N536" s="16">
        <v>1420519.67242497</v>
      </c>
      <c r="O536" s="16">
        <v>1380566.0812539901</v>
      </c>
      <c r="P536" s="16">
        <v>1381532.53465073</v>
      </c>
      <c r="Q536" s="16">
        <v>1212327.8420133099</v>
      </c>
      <c r="R536" s="16">
        <v>1333201.9565782601</v>
      </c>
      <c r="S536" s="17">
        <f t="shared" si="57"/>
        <v>1420519.67242497</v>
      </c>
      <c r="T536" s="17">
        <f t="shared" si="58"/>
        <v>1333201.9565782601</v>
      </c>
      <c r="U536" s="18">
        <f t="shared" si="59"/>
        <v>0.93853114635318657</v>
      </c>
      <c r="X536" s="20">
        <f t="shared" si="60"/>
        <v>0.12456281911592419</v>
      </c>
      <c r="AA536" s="20">
        <f t="shared" si="61"/>
        <v>-9.1523471361667399E-2</v>
      </c>
      <c r="AE536" s="20">
        <f t="shared" si="62"/>
        <v>0.90461157134042514</v>
      </c>
    </row>
    <row r="537" spans="1:31" x14ac:dyDescent="0.2">
      <c r="A537" s="15" t="s">
        <v>698</v>
      </c>
      <c r="B537" s="15" t="s">
        <v>699</v>
      </c>
      <c r="C537" t="s">
        <v>700</v>
      </c>
      <c r="D537" s="15">
        <v>80</v>
      </c>
      <c r="E537" s="15">
        <v>2</v>
      </c>
      <c r="F537" s="16">
        <v>1155244.92944948</v>
      </c>
      <c r="G537" s="16">
        <v>1251016.0644773401</v>
      </c>
      <c r="H537" s="16">
        <v>1227695.3928475501</v>
      </c>
      <c r="I537" s="16">
        <v>1670411.55719391</v>
      </c>
      <c r="J537" s="16">
        <v>139501.559384822</v>
      </c>
      <c r="K537" s="16">
        <v>1614375.0598874299</v>
      </c>
      <c r="L537" s="15">
        <f t="shared" si="56"/>
        <v>6</v>
      </c>
      <c r="M537" s="16">
        <v>2054263.4249686301</v>
      </c>
      <c r="N537" s="16">
        <v>2152255.6205165102</v>
      </c>
      <c r="O537" s="16">
        <v>2207549.8323889002</v>
      </c>
      <c r="P537" s="16">
        <v>2316021.95033823</v>
      </c>
      <c r="Q537" s="16">
        <v>1219566.51425276</v>
      </c>
      <c r="R537" s="16">
        <v>2217123.41105856</v>
      </c>
      <c r="S537" s="17">
        <f t="shared" si="57"/>
        <v>2152255.6205165102</v>
      </c>
      <c r="T537" s="17">
        <f t="shared" si="58"/>
        <v>2217123.41105856</v>
      </c>
      <c r="U537" s="18">
        <f t="shared" si="59"/>
        <v>1.0301394452980834</v>
      </c>
      <c r="X537" s="20">
        <f t="shared" si="60"/>
        <v>0.5661722784712605</v>
      </c>
      <c r="AA537" s="20">
        <f t="shared" si="61"/>
        <v>4.2839641702857492E-2</v>
      </c>
      <c r="AE537" s="20">
        <f t="shared" si="62"/>
        <v>0.24705139883827248</v>
      </c>
    </row>
    <row r="538" spans="1:31" x14ac:dyDescent="0.2">
      <c r="A538" s="15" t="s">
        <v>12751</v>
      </c>
      <c r="B538" s="15" t="s">
        <v>12752</v>
      </c>
      <c r="C538" t="s">
        <v>12753</v>
      </c>
      <c r="D538" s="15">
        <v>77</v>
      </c>
      <c r="E538" s="15">
        <v>21</v>
      </c>
      <c r="F538" s="16">
        <v>2383808.7771685398</v>
      </c>
      <c r="G538" s="16">
        <v>2366891.3948156498</v>
      </c>
      <c r="H538" s="16">
        <v>2328161.8741853102</v>
      </c>
      <c r="I538" s="16">
        <v>3564647.9875055701</v>
      </c>
      <c r="J538" s="16">
        <v>461485.24535692198</v>
      </c>
      <c r="K538" s="16">
        <v>3767544.75055017</v>
      </c>
      <c r="L538" s="15">
        <f t="shared" si="56"/>
        <v>6</v>
      </c>
      <c r="M538" s="16">
        <v>4238902.9877760401</v>
      </c>
      <c r="N538" s="16">
        <v>4072014.3028478399</v>
      </c>
      <c r="O538" s="16">
        <v>4186326.1726601701</v>
      </c>
      <c r="P538" s="16">
        <v>4942376.5949995099</v>
      </c>
      <c r="Q538" s="16">
        <v>4034449.1813634499</v>
      </c>
      <c r="R538" s="16">
        <v>5174207.5780320903</v>
      </c>
      <c r="S538" s="17">
        <f t="shared" si="57"/>
        <v>4186326.1726601701</v>
      </c>
      <c r="T538" s="17">
        <f t="shared" si="58"/>
        <v>4942376.5949995099</v>
      </c>
      <c r="U538" s="18">
        <f t="shared" si="59"/>
        <v>1.1805999798288325</v>
      </c>
      <c r="X538" s="20">
        <f t="shared" si="60"/>
        <v>0.19163303970393658</v>
      </c>
      <c r="AA538" s="20">
        <f t="shared" si="61"/>
        <v>0.23952022224891883</v>
      </c>
      <c r="AE538" s="20">
        <f t="shared" si="62"/>
        <v>0.7175296115201536</v>
      </c>
    </row>
    <row r="539" spans="1:31" x14ac:dyDescent="0.2">
      <c r="A539" s="15" t="s">
        <v>5276</v>
      </c>
      <c r="B539" s="15" t="s">
        <v>5277</v>
      </c>
      <c r="C539" t="s">
        <v>5278</v>
      </c>
      <c r="D539" s="15">
        <v>56</v>
      </c>
      <c r="E539" s="15">
        <v>28</v>
      </c>
      <c r="F539" s="16">
        <v>1492832.5555888901</v>
      </c>
      <c r="G539" s="16">
        <v>1531855.6718331799</v>
      </c>
      <c r="H539" s="16">
        <v>1447174.04199554</v>
      </c>
      <c r="I539" s="16">
        <v>1813887.06907914</v>
      </c>
      <c r="J539" s="16">
        <v>232746.96054529501</v>
      </c>
      <c r="K539" s="16">
        <v>1957892.53406125</v>
      </c>
      <c r="L539" s="15">
        <f t="shared" si="56"/>
        <v>6</v>
      </c>
      <c r="M539" s="16">
        <v>2654563.7555925702</v>
      </c>
      <c r="N539" s="16">
        <v>2635413.7833557501</v>
      </c>
      <c r="O539" s="16">
        <v>2602199.8880642001</v>
      </c>
      <c r="P539" s="16">
        <v>2514950.4320235499</v>
      </c>
      <c r="Q539" s="16">
        <v>2034747.1428053</v>
      </c>
      <c r="R539" s="16">
        <v>2688897.6926505798</v>
      </c>
      <c r="S539" s="17">
        <f t="shared" si="57"/>
        <v>2635413.7833557501</v>
      </c>
      <c r="T539" s="17">
        <f t="shared" si="58"/>
        <v>2514950.4320235499</v>
      </c>
      <c r="U539" s="18">
        <f t="shared" si="59"/>
        <v>0.95429053604674907</v>
      </c>
      <c r="X539" s="20">
        <f t="shared" si="60"/>
        <v>0.32910054828195562</v>
      </c>
      <c r="AA539" s="20">
        <f t="shared" si="61"/>
        <v>-6.7499529808559042E-2</v>
      </c>
      <c r="AE539" s="20">
        <f t="shared" si="62"/>
        <v>0.48267139416983335</v>
      </c>
    </row>
    <row r="540" spans="1:31" x14ac:dyDescent="0.2">
      <c r="A540" s="15" t="s">
        <v>6592</v>
      </c>
      <c r="B540" s="15" t="s">
        <v>6593</v>
      </c>
      <c r="C540" t="s">
        <v>6594</v>
      </c>
      <c r="D540" s="15">
        <v>56</v>
      </c>
      <c r="E540" s="15">
        <v>16</v>
      </c>
      <c r="F540" s="16">
        <v>1121281.8398716201</v>
      </c>
      <c r="G540" s="16">
        <v>1251475.3592079999</v>
      </c>
      <c r="H540" s="16">
        <v>1156382.46736345</v>
      </c>
      <c r="I540" s="16">
        <v>1516478.95519308</v>
      </c>
      <c r="J540" s="16">
        <v>223566.30533822501</v>
      </c>
      <c r="K540" s="16">
        <v>1563889.4966204599</v>
      </c>
      <c r="L540" s="15">
        <f t="shared" si="56"/>
        <v>6</v>
      </c>
      <c r="M540" s="16">
        <v>1993870.0564801099</v>
      </c>
      <c r="N540" s="16">
        <v>2153045.7939551999</v>
      </c>
      <c r="O540" s="16">
        <v>2079320.2751088601</v>
      </c>
      <c r="P540" s="16">
        <v>2102594.7362057399</v>
      </c>
      <c r="Q540" s="16">
        <v>1954486.96708527</v>
      </c>
      <c r="R540" s="16">
        <v>2147788.3928085398</v>
      </c>
      <c r="S540" s="17">
        <f t="shared" si="57"/>
        <v>2079320.2751088601</v>
      </c>
      <c r="T540" s="17">
        <f t="shared" si="58"/>
        <v>2102594.7362057399</v>
      </c>
      <c r="U540" s="18">
        <f t="shared" si="59"/>
        <v>1.0111933026265814</v>
      </c>
      <c r="X540" s="20">
        <f t="shared" si="60"/>
        <v>0.92826385648913234</v>
      </c>
      <c r="AA540" s="20">
        <f t="shared" si="61"/>
        <v>1.60588133473769E-2</v>
      </c>
      <c r="AE540" s="20">
        <f t="shared" si="62"/>
        <v>3.2328559201880283E-2</v>
      </c>
    </row>
    <row r="541" spans="1:31" x14ac:dyDescent="0.2">
      <c r="A541" s="15" t="s">
        <v>3386</v>
      </c>
      <c r="B541" s="15" t="s">
        <v>3387</v>
      </c>
      <c r="C541" t="s">
        <v>3388</v>
      </c>
      <c r="D541" s="15">
        <v>117</v>
      </c>
      <c r="E541" s="15">
        <v>21</v>
      </c>
      <c r="F541" s="16">
        <v>6886482.4716742598</v>
      </c>
      <c r="G541" s="16">
        <v>6063106.5369017897</v>
      </c>
      <c r="H541" s="16">
        <v>5952690.7927463502</v>
      </c>
      <c r="I541" s="16">
        <v>6839917.5964463996</v>
      </c>
      <c r="J541" s="16">
        <v>1859748.8283993499</v>
      </c>
      <c r="K541" s="16">
        <v>7248346.1359075299</v>
      </c>
      <c r="L541" s="15">
        <f t="shared" si="56"/>
        <v>6</v>
      </c>
      <c r="M541" s="16">
        <v>12245584.2112974</v>
      </c>
      <c r="N541" s="16">
        <v>10431005.238361301</v>
      </c>
      <c r="O541" s="16">
        <v>10703682.3941408</v>
      </c>
      <c r="P541" s="16">
        <v>9483530.7045445591</v>
      </c>
      <c r="Q541" s="16">
        <v>16258509.267125901</v>
      </c>
      <c r="R541" s="16">
        <v>9954612.3504267894</v>
      </c>
      <c r="S541" s="17">
        <f t="shared" si="57"/>
        <v>10703682.3941408</v>
      </c>
      <c r="T541" s="17">
        <f t="shared" si="58"/>
        <v>9954612.3504267894</v>
      </c>
      <c r="U541" s="18">
        <f t="shared" si="59"/>
        <v>0.93001753825169065</v>
      </c>
      <c r="X541" s="20">
        <f t="shared" si="60"/>
        <v>0.74937886787091346</v>
      </c>
      <c r="AA541" s="20">
        <f t="shared" si="61"/>
        <v>-0.10467017209662571</v>
      </c>
      <c r="AE541" s="20">
        <f t="shared" si="62"/>
        <v>0.12529855796820624</v>
      </c>
    </row>
    <row r="542" spans="1:31" x14ac:dyDescent="0.2">
      <c r="A542" s="15" t="s">
        <v>8585</v>
      </c>
      <c r="B542" s="15" t="s">
        <v>8586</v>
      </c>
      <c r="C542" t="s">
        <v>8587</v>
      </c>
      <c r="D542" s="15">
        <v>70</v>
      </c>
      <c r="E542" s="15">
        <v>20</v>
      </c>
      <c r="F542" s="16">
        <v>2039357.98328236</v>
      </c>
      <c r="G542" s="16">
        <v>2196182.0616629599</v>
      </c>
      <c r="H542" s="16">
        <v>2103656.1424654201</v>
      </c>
      <c r="I542" s="16">
        <v>2510867.48313851</v>
      </c>
      <c r="J542" s="16">
        <v>330313.99379987398</v>
      </c>
      <c r="K542" s="16">
        <v>2587505.1111734998</v>
      </c>
      <c r="L542" s="15">
        <f t="shared" si="56"/>
        <v>6</v>
      </c>
      <c r="M542" s="16">
        <v>3626398.5313236802</v>
      </c>
      <c r="N542" s="16">
        <v>3778324.93131606</v>
      </c>
      <c r="O542" s="16">
        <v>3782636.7939136601</v>
      </c>
      <c r="P542" s="16">
        <v>3481312.2432582802</v>
      </c>
      <c r="Q542" s="16">
        <v>2887708.83855259</v>
      </c>
      <c r="R542" s="16">
        <v>3553584.48031057</v>
      </c>
      <c r="S542" s="17">
        <f t="shared" si="57"/>
        <v>3778324.93131606</v>
      </c>
      <c r="T542" s="17">
        <f t="shared" si="58"/>
        <v>3481312.2432582802</v>
      </c>
      <c r="U542" s="18">
        <f t="shared" si="59"/>
        <v>0.92139037974314064</v>
      </c>
      <c r="X542" s="20">
        <f t="shared" si="60"/>
        <v>0.12412448195171356</v>
      </c>
      <c r="AA542" s="20">
        <f t="shared" si="61"/>
        <v>-0.11811556007668926</v>
      </c>
      <c r="AE542" s="20">
        <f t="shared" si="62"/>
        <v>0.9061425510724469</v>
      </c>
    </row>
    <row r="543" spans="1:31" x14ac:dyDescent="0.2">
      <c r="A543" s="15" t="s">
        <v>8609</v>
      </c>
      <c r="B543" s="15" t="s">
        <v>8610</v>
      </c>
      <c r="C543" t="s">
        <v>8611</v>
      </c>
      <c r="D543" s="15">
        <v>54</v>
      </c>
      <c r="E543" s="15">
        <v>24</v>
      </c>
      <c r="F543" s="16">
        <v>1685671.31849734</v>
      </c>
      <c r="G543" s="16">
        <v>1852355.2935492501</v>
      </c>
      <c r="H543" s="16">
        <v>1703054.4205018801</v>
      </c>
      <c r="I543" s="16">
        <v>2307795.74691481</v>
      </c>
      <c r="J543" s="16">
        <v>353331.493511751</v>
      </c>
      <c r="K543" s="16">
        <v>2244847.05172808</v>
      </c>
      <c r="L543" s="15">
        <f t="shared" si="56"/>
        <v>6</v>
      </c>
      <c r="M543" s="16">
        <v>2997470.7941439701</v>
      </c>
      <c r="N543" s="16">
        <v>3186803.27530446</v>
      </c>
      <c r="O543" s="16">
        <v>3062304.8049468002</v>
      </c>
      <c r="P543" s="16">
        <v>3199753.7275967398</v>
      </c>
      <c r="Q543" s="16">
        <v>3088935.0615010499</v>
      </c>
      <c r="R543" s="16">
        <v>3082990.4873401299</v>
      </c>
      <c r="S543" s="17">
        <f t="shared" si="57"/>
        <v>3062304.8049468002</v>
      </c>
      <c r="T543" s="17">
        <f t="shared" si="58"/>
        <v>3088935.0615010499</v>
      </c>
      <c r="U543" s="18">
        <f t="shared" si="59"/>
        <v>1.0086961482446919</v>
      </c>
      <c r="X543" s="20">
        <f t="shared" si="60"/>
        <v>0.56899920557474015</v>
      </c>
      <c r="AA543" s="20">
        <f t="shared" si="61"/>
        <v>1.2491653692229729E-2</v>
      </c>
      <c r="AE543" s="20">
        <f t="shared" si="62"/>
        <v>0.24488833995773637</v>
      </c>
    </row>
    <row r="544" spans="1:31" x14ac:dyDescent="0.2">
      <c r="A544" s="15" t="s">
        <v>12145</v>
      </c>
      <c r="B544" s="15" t="s">
        <v>12146</v>
      </c>
      <c r="C544" t="s">
        <v>12147</v>
      </c>
      <c r="D544" s="15">
        <v>52</v>
      </c>
      <c r="E544" s="15">
        <v>24</v>
      </c>
      <c r="F544" s="16">
        <v>1092035.6522162401</v>
      </c>
      <c r="G544" s="16">
        <v>1141221.6539225101</v>
      </c>
      <c r="H544" s="16">
        <v>1054445.5652882799</v>
      </c>
      <c r="I544" s="16">
        <v>1469089.93924304</v>
      </c>
      <c r="J544" s="16">
        <v>306675.60965763603</v>
      </c>
      <c r="K544" s="16">
        <v>1496747.3140121701</v>
      </c>
      <c r="L544" s="15">
        <f t="shared" si="56"/>
        <v>6</v>
      </c>
      <c r="M544" s="16">
        <v>1941864.3111280401</v>
      </c>
      <c r="N544" s="16">
        <v>1963364.65106549</v>
      </c>
      <c r="O544" s="16">
        <v>1896024.9785708899</v>
      </c>
      <c r="P544" s="16">
        <v>2036889.9698129599</v>
      </c>
      <c r="Q544" s="16">
        <v>2681054.6486062901</v>
      </c>
      <c r="R544" s="16">
        <v>2055577.78535479</v>
      </c>
      <c r="S544" s="17">
        <f t="shared" si="57"/>
        <v>1941864.3111280401</v>
      </c>
      <c r="T544" s="17">
        <f t="shared" si="58"/>
        <v>2055577.78535479</v>
      </c>
      <c r="U544" s="18">
        <f t="shared" si="59"/>
        <v>1.0585589186510633</v>
      </c>
      <c r="X544" s="20">
        <f t="shared" si="60"/>
        <v>0.20209697417628758</v>
      </c>
      <c r="AA544" s="20">
        <f t="shared" si="61"/>
        <v>8.2101570979980235E-2</v>
      </c>
      <c r="AE544" s="20">
        <f t="shared" si="62"/>
        <v>0.69444018875277569</v>
      </c>
    </row>
    <row r="545" spans="1:31" x14ac:dyDescent="0.2">
      <c r="A545" s="15" t="s">
        <v>10093</v>
      </c>
      <c r="B545" s="15" t="s">
        <v>10094</v>
      </c>
      <c r="C545" t="s">
        <v>10095</v>
      </c>
      <c r="D545" s="15">
        <v>56</v>
      </c>
      <c r="E545" s="15">
        <v>25</v>
      </c>
      <c r="F545" s="16">
        <v>793840.28201629303</v>
      </c>
      <c r="G545" s="16">
        <v>911282.46604458499</v>
      </c>
      <c r="H545" s="16">
        <v>903262.58767765702</v>
      </c>
      <c r="I545" s="16">
        <v>1245361.3677288201</v>
      </c>
      <c r="J545" s="16">
        <v>183980.461590889</v>
      </c>
      <c r="K545" s="16">
        <v>1278383.2377544099</v>
      </c>
      <c r="L545" s="15">
        <f t="shared" si="56"/>
        <v>6</v>
      </c>
      <c r="M545" s="16">
        <v>1411611.5250035899</v>
      </c>
      <c r="N545" s="16">
        <v>1567775.8784352799</v>
      </c>
      <c r="O545" s="16">
        <v>1624179.08028965</v>
      </c>
      <c r="P545" s="16">
        <v>1726690.79745139</v>
      </c>
      <c r="Q545" s="16">
        <v>1608415.06878113</v>
      </c>
      <c r="R545" s="16">
        <v>1755684.58356126</v>
      </c>
      <c r="S545" s="17">
        <f t="shared" si="57"/>
        <v>1567775.8784352799</v>
      </c>
      <c r="T545" s="17">
        <f t="shared" si="58"/>
        <v>1726690.79745139</v>
      </c>
      <c r="U545" s="18">
        <f t="shared" si="59"/>
        <v>1.1013632887212905</v>
      </c>
      <c r="X545" s="20">
        <f t="shared" si="60"/>
        <v>0.1054915204904663</v>
      </c>
      <c r="AA545" s="20">
        <f t="shared" si="61"/>
        <v>0.13929042565660535</v>
      </c>
      <c r="AE545" s="20">
        <f t="shared" si="62"/>
        <v>0.97678244797009317</v>
      </c>
    </row>
    <row r="546" spans="1:31" x14ac:dyDescent="0.2">
      <c r="A546" s="15" t="s">
        <v>7617</v>
      </c>
      <c r="B546" s="15" t="s">
        <v>7618</v>
      </c>
      <c r="C546" t="s">
        <v>7619</v>
      </c>
      <c r="D546" s="15">
        <v>52</v>
      </c>
      <c r="E546" s="15">
        <v>23</v>
      </c>
      <c r="F546" s="16">
        <v>683203.81116676901</v>
      </c>
      <c r="G546" s="16">
        <v>721358.07931973704</v>
      </c>
      <c r="H546" s="16">
        <v>742094.06303848804</v>
      </c>
      <c r="I546" s="16">
        <v>1005904.91626789</v>
      </c>
      <c r="J546" s="16">
        <v>134986.98638841099</v>
      </c>
      <c r="K546" s="16">
        <v>999897.37216830906</v>
      </c>
      <c r="L546" s="15">
        <f t="shared" si="56"/>
        <v>6</v>
      </c>
      <c r="M546" s="16">
        <v>1214877.0925555001</v>
      </c>
      <c r="N546" s="16">
        <v>1241028.81226352</v>
      </c>
      <c r="O546" s="16">
        <v>1334377.91981748</v>
      </c>
      <c r="P546" s="16">
        <v>1394684.95413381</v>
      </c>
      <c r="Q546" s="16">
        <v>1180098.69699787</v>
      </c>
      <c r="R546" s="16">
        <v>1373222.32458477</v>
      </c>
      <c r="S546" s="17">
        <f t="shared" si="57"/>
        <v>1241028.81226352</v>
      </c>
      <c r="T546" s="17">
        <f t="shared" si="58"/>
        <v>1373222.32458477</v>
      </c>
      <c r="U546" s="18">
        <f t="shared" si="59"/>
        <v>1.1065192935207857</v>
      </c>
      <c r="X546" s="20">
        <f t="shared" si="60"/>
        <v>0.53361950685651516</v>
      </c>
      <c r="AA546" s="20">
        <f t="shared" si="61"/>
        <v>0.14602860651541949</v>
      </c>
      <c r="AE546" s="20">
        <f t="shared" si="62"/>
        <v>0.27276830284469911</v>
      </c>
    </row>
    <row r="547" spans="1:31" x14ac:dyDescent="0.2">
      <c r="A547" s="15" t="s">
        <v>10045</v>
      </c>
      <c r="B547" s="15" t="s">
        <v>10046</v>
      </c>
      <c r="C547" t="s">
        <v>10047</v>
      </c>
      <c r="D547" s="15">
        <v>40</v>
      </c>
      <c r="E547" s="15">
        <v>21</v>
      </c>
      <c r="F547" s="16">
        <v>395962.08385711501</v>
      </c>
      <c r="G547" s="16">
        <v>390614.05156026001</v>
      </c>
      <c r="H547" s="16">
        <v>408864.13931398198</v>
      </c>
      <c r="I547" s="16">
        <v>515029.059018631</v>
      </c>
      <c r="J547" s="16">
        <v>81328.399468043499</v>
      </c>
      <c r="K547" s="16">
        <v>515530.85152082198</v>
      </c>
      <c r="L547" s="15">
        <f t="shared" si="56"/>
        <v>6</v>
      </c>
      <c r="M547" s="16">
        <v>704102.13956070202</v>
      </c>
      <c r="N547" s="16">
        <v>672014.78205999697</v>
      </c>
      <c r="O547" s="16">
        <v>735188.84852937702</v>
      </c>
      <c r="P547" s="16">
        <v>714086.657633633</v>
      </c>
      <c r="Q547" s="16">
        <v>710998.45110254199</v>
      </c>
      <c r="R547" s="16">
        <v>708011.13596828398</v>
      </c>
      <c r="S547" s="17">
        <f t="shared" si="57"/>
        <v>704102.13956070202</v>
      </c>
      <c r="T547" s="17">
        <f t="shared" si="58"/>
        <v>710998.45110254199</v>
      </c>
      <c r="U547" s="18">
        <f t="shared" si="59"/>
        <v>1.0097944760488053</v>
      </c>
      <c r="X547" s="20">
        <f t="shared" si="60"/>
        <v>0.71201843809368959</v>
      </c>
      <c r="AA547" s="20">
        <f t="shared" si="61"/>
        <v>1.4061690445018534E-2</v>
      </c>
      <c r="AE547" s="20">
        <f t="shared" si="62"/>
        <v>0.14750875993243398</v>
      </c>
    </row>
    <row r="548" spans="1:31" x14ac:dyDescent="0.2">
      <c r="A548" s="15" t="s">
        <v>1928</v>
      </c>
      <c r="B548" s="15" t="s">
        <v>1929</v>
      </c>
      <c r="C548" t="s">
        <v>1930</v>
      </c>
      <c r="D548" s="15">
        <v>60</v>
      </c>
      <c r="E548" s="15">
        <v>7</v>
      </c>
      <c r="F548" s="16">
        <v>1846017.3119010399</v>
      </c>
      <c r="G548" s="16">
        <v>2064801.2696598</v>
      </c>
      <c r="H548" s="16">
        <v>2021863.1111415999</v>
      </c>
      <c r="I548" s="16">
        <v>2257428.0107952198</v>
      </c>
      <c r="J548" s="16">
        <v>204709.33011723301</v>
      </c>
      <c r="K548" s="16">
        <v>2306206.71320146</v>
      </c>
      <c r="L548" s="15">
        <f t="shared" si="56"/>
        <v>6</v>
      </c>
      <c r="M548" s="16">
        <v>3282598.9961318001</v>
      </c>
      <c r="N548" s="16">
        <v>3552296.6203728002</v>
      </c>
      <c r="O548" s="16">
        <v>3635562.69585854</v>
      </c>
      <c r="P548" s="16">
        <v>3129918.97223994</v>
      </c>
      <c r="Q548" s="16">
        <v>1789633.3579856299</v>
      </c>
      <c r="R548" s="16">
        <v>3167259.5926599</v>
      </c>
      <c r="S548" s="17">
        <f t="shared" si="57"/>
        <v>3552296.6203728002</v>
      </c>
      <c r="T548" s="17">
        <f t="shared" si="58"/>
        <v>3129918.97223994</v>
      </c>
      <c r="U548" s="18">
        <f t="shared" si="59"/>
        <v>0.88109730316143098</v>
      </c>
      <c r="X548" s="20">
        <f t="shared" si="60"/>
        <v>0.16301373410867617</v>
      </c>
      <c r="AA548" s="20">
        <f t="shared" si="61"/>
        <v>-0.18262674425827563</v>
      </c>
      <c r="AE548" s="20">
        <f t="shared" si="62"/>
        <v>0.78777580420745086</v>
      </c>
    </row>
    <row r="549" spans="1:31" x14ac:dyDescent="0.2">
      <c r="A549" s="15" t="s">
        <v>12511</v>
      </c>
      <c r="B549" s="15" t="s">
        <v>12512</v>
      </c>
      <c r="C549" t="s">
        <v>12513</v>
      </c>
      <c r="D549" s="15">
        <v>81</v>
      </c>
      <c r="E549" s="15">
        <v>22</v>
      </c>
      <c r="F549" s="16">
        <v>2389429.8156393501</v>
      </c>
      <c r="G549" s="16">
        <v>2422793.7612294299</v>
      </c>
      <c r="H549" s="16">
        <v>2333175.3678208198</v>
      </c>
      <c r="I549" s="16">
        <v>3649623.60164575</v>
      </c>
      <c r="J549" s="16">
        <v>660470.15850187698</v>
      </c>
      <c r="K549" s="16">
        <v>3709867.79132983</v>
      </c>
      <c r="L549" s="15">
        <f t="shared" si="56"/>
        <v>6</v>
      </c>
      <c r="M549" s="16">
        <v>4248898.3519161996</v>
      </c>
      <c r="N549" s="16">
        <v>4168189.07288526</v>
      </c>
      <c r="O549" s="16">
        <v>4195341.0611245502</v>
      </c>
      <c r="P549" s="16">
        <v>5060195.0971192801</v>
      </c>
      <c r="Q549" s="16">
        <v>5774037.8854843099</v>
      </c>
      <c r="R549" s="16">
        <v>5094996.1607205505</v>
      </c>
      <c r="S549" s="17">
        <f t="shared" si="57"/>
        <v>4195341.0611245502</v>
      </c>
      <c r="T549" s="17">
        <f t="shared" si="58"/>
        <v>5094996.1607205505</v>
      </c>
      <c r="U549" s="18">
        <f t="shared" si="59"/>
        <v>1.2144414688790166</v>
      </c>
      <c r="X549" s="20">
        <f t="shared" si="60"/>
        <v>9.0808818842941143E-3</v>
      </c>
      <c r="AA549" s="20">
        <f t="shared" si="61"/>
        <v>0.28029295963796813</v>
      </c>
      <c r="AE549" s="20">
        <f t="shared" si="62"/>
        <v>2.0418719731876456</v>
      </c>
    </row>
    <row r="550" spans="1:31" x14ac:dyDescent="0.2">
      <c r="A550" s="15" t="s">
        <v>8369</v>
      </c>
      <c r="B550" s="15" t="s">
        <v>8370</v>
      </c>
      <c r="C550" t="s">
        <v>8371</v>
      </c>
      <c r="D550" s="15">
        <v>60</v>
      </c>
      <c r="E550" s="15">
        <v>24</v>
      </c>
      <c r="F550" s="16">
        <v>1728902.33988882</v>
      </c>
      <c r="G550" s="16">
        <v>1837489.12061826</v>
      </c>
      <c r="H550" s="16">
        <v>1798995.77003637</v>
      </c>
      <c r="I550" s="16">
        <v>2413732.2209997699</v>
      </c>
      <c r="J550" s="16">
        <v>348347.74835892802</v>
      </c>
      <c r="K550" s="16">
        <v>2301436.5868229498</v>
      </c>
      <c r="L550" s="15">
        <f t="shared" si="56"/>
        <v>6</v>
      </c>
      <c r="M550" s="16">
        <v>3074344.4542697598</v>
      </c>
      <c r="N550" s="16">
        <v>3161227.4212808199</v>
      </c>
      <c r="O550" s="16">
        <v>3234819.3483082401</v>
      </c>
      <c r="P550" s="16">
        <v>3346634.4159310502</v>
      </c>
      <c r="Q550" s="16">
        <v>3045365.59367033</v>
      </c>
      <c r="R550" s="16">
        <v>3160708.4762989702</v>
      </c>
      <c r="S550" s="17">
        <f t="shared" si="57"/>
        <v>3161227.4212808199</v>
      </c>
      <c r="T550" s="17">
        <f t="shared" si="58"/>
        <v>3160708.4762989702</v>
      </c>
      <c r="U550" s="18">
        <f t="shared" si="59"/>
        <v>0.99983584066797715</v>
      </c>
      <c r="X550" s="20">
        <f t="shared" si="60"/>
        <v>0.79591183931178233</v>
      </c>
      <c r="AA550" s="20">
        <f t="shared" si="61"/>
        <v>-2.3685129543217338E-4</v>
      </c>
      <c r="AE550" s="20">
        <f t="shared" si="62"/>
        <v>9.9135035052331469E-2</v>
      </c>
    </row>
    <row r="551" spans="1:31" x14ac:dyDescent="0.2">
      <c r="A551" s="15" t="s">
        <v>1805</v>
      </c>
      <c r="B551" s="15" t="s">
        <v>1806</v>
      </c>
      <c r="C551" t="s">
        <v>1807</v>
      </c>
      <c r="D551" s="15">
        <v>58</v>
      </c>
      <c r="E551" s="15">
        <v>28</v>
      </c>
      <c r="F551" s="16">
        <v>1076692.62752845</v>
      </c>
      <c r="G551" s="16">
        <v>1014003.91725114</v>
      </c>
      <c r="H551" s="16">
        <v>990562.07240064105</v>
      </c>
      <c r="I551" s="16">
        <v>1125590.9893636701</v>
      </c>
      <c r="J551" s="16">
        <v>342048.32174564101</v>
      </c>
      <c r="K551" s="16">
        <v>1110753.84266172</v>
      </c>
      <c r="L551" s="15">
        <f t="shared" si="56"/>
        <v>6</v>
      </c>
      <c r="M551" s="16">
        <v>1914581.25310195</v>
      </c>
      <c r="N551" s="16">
        <v>1744498.4857499001</v>
      </c>
      <c r="O551" s="16">
        <v>1781154.4701059</v>
      </c>
      <c r="P551" s="16">
        <v>1560629.4312573101</v>
      </c>
      <c r="Q551" s="16">
        <v>2990294.0246467502</v>
      </c>
      <c r="R551" s="16">
        <v>1525468.5293888701</v>
      </c>
      <c r="S551" s="17">
        <f t="shared" si="57"/>
        <v>1781154.4701059</v>
      </c>
      <c r="T551" s="17">
        <f t="shared" si="58"/>
        <v>1560629.4312573101</v>
      </c>
      <c r="U551" s="18">
        <f t="shared" si="59"/>
        <v>0.87618982937764045</v>
      </c>
      <c r="X551" s="20">
        <f t="shared" si="60"/>
        <v>0.68468892521653357</v>
      </c>
      <c r="AA551" s="20">
        <f t="shared" si="61"/>
        <v>-0.19068462662184421</v>
      </c>
      <c r="AE551" s="20">
        <f t="shared" si="62"/>
        <v>0.16450669675112128</v>
      </c>
    </row>
    <row r="552" spans="1:31" x14ac:dyDescent="0.2">
      <c r="A552" s="15" t="s">
        <v>5989</v>
      </c>
      <c r="B552" s="15" t="s">
        <v>5990</v>
      </c>
      <c r="C552" t="s">
        <v>5991</v>
      </c>
      <c r="D552" s="15">
        <v>71</v>
      </c>
      <c r="E552" s="15">
        <v>19</v>
      </c>
      <c r="F552" s="16">
        <v>2164542.57623599</v>
      </c>
      <c r="G552" s="16">
        <v>2285041.9301537201</v>
      </c>
      <c r="H552" s="16">
        <v>2146754.89206956</v>
      </c>
      <c r="I552" s="16">
        <v>2621247.6899478501</v>
      </c>
      <c r="J552" s="16">
        <v>361818.98428419197</v>
      </c>
      <c r="K552" s="16">
        <v>2548480.2060713898</v>
      </c>
      <c r="L552" s="15">
        <f t="shared" si="56"/>
        <v>6</v>
      </c>
      <c r="M552" s="16">
        <v>3849002.5212817001</v>
      </c>
      <c r="N552" s="16">
        <v>3931199.9877027199</v>
      </c>
      <c r="O552" s="16">
        <v>3860133.7349456698</v>
      </c>
      <c r="P552" s="16">
        <v>3634354.1572418902</v>
      </c>
      <c r="Q552" s="16">
        <v>3163135.3756892602</v>
      </c>
      <c r="R552" s="16">
        <v>3499989.10903282</v>
      </c>
      <c r="S552" s="17">
        <f t="shared" si="57"/>
        <v>3860133.7349456698</v>
      </c>
      <c r="T552" s="17">
        <f t="shared" si="58"/>
        <v>3499989.10903282</v>
      </c>
      <c r="U552" s="18">
        <f t="shared" si="59"/>
        <v>0.90670151589503967</v>
      </c>
      <c r="X552" s="20">
        <f t="shared" si="60"/>
        <v>3.4806443315820883E-2</v>
      </c>
      <c r="AA552" s="20">
        <f t="shared" si="61"/>
        <v>-0.14130039794840038</v>
      </c>
      <c r="AE552" s="20">
        <f t="shared" si="62"/>
        <v>1.4583403526774998</v>
      </c>
    </row>
    <row r="553" spans="1:31" x14ac:dyDescent="0.2">
      <c r="A553" s="15" t="s">
        <v>2564</v>
      </c>
      <c r="B553" s="15" t="s">
        <v>2565</v>
      </c>
      <c r="C553" t="s">
        <v>2566</v>
      </c>
      <c r="D553" s="15">
        <v>43</v>
      </c>
      <c r="E553" s="15">
        <v>24</v>
      </c>
      <c r="F553" s="16">
        <v>1125299.75197112</v>
      </c>
      <c r="G553" s="16">
        <v>1226395.9909161499</v>
      </c>
      <c r="H553" s="16">
        <v>1151009.32703293</v>
      </c>
      <c r="I553" s="16">
        <v>1556797.7908920201</v>
      </c>
      <c r="J553" s="16">
        <v>253668.88319650001</v>
      </c>
      <c r="K553" s="16">
        <v>1636846.2657455499</v>
      </c>
      <c r="L553" s="15">
        <f t="shared" si="56"/>
        <v>6</v>
      </c>
      <c r="M553" s="16">
        <v>2001014.73174364</v>
      </c>
      <c r="N553" s="16">
        <v>2109899.0967241898</v>
      </c>
      <c r="O553" s="16">
        <v>2069658.6969151599</v>
      </c>
      <c r="P553" s="16">
        <v>2158496.7132297098</v>
      </c>
      <c r="Q553" s="16">
        <v>2217653.1718971198</v>
      </c>
      <c r="R553" s="16">
        <v>2247984.539814</v>
      </c>
      <c r="S553" s="17">
        <f t="shared" si="57"/>
        <v>2069658.6969151599</v>
      </c>
      <c r="T553" s="17">
        <f t="shared" si="58"/>
        <v>2217653.1718971198</v>
      </c>
      <c r="U553" s="18">
        <f t="shared" si="59"/>
        <v>1.0715067055271223</v>
      </c>
      <c r="X553" s="20">
        <f t="shared" si="60"/>
        <v>2.306184330429531E-2</v>
      </c>
      <c r="AA553" s="20">
        <f t="shared" si="61"/>
        <v>9.9640878479654804E-2</v>
      </c>
      <c r="AE553" s="20">
        <f t="shared" si="62"/>
        <v>1.6371059830391466</v>
      </c>
    </row>
    <row r="554" spans="1:31" x14ac:dyDescent="0.2">
      <c r="A554" s="15" t="s">
        <v>3995</v>
      </c>
      <c r="B554" s="15" t="s">
        <v>3996</v>
      </c>
      <c r="C554" t="s">
        <v>3997</v>
      </c>
      <c r="D554" s="15">
        <v>47</v>
      </c>
      <c r="E554" s="15">
        <v>26</v>
      </c>
      <c r="F554" s="16">
        <v>830441.631737118</v>
      </c>
      <c r="G554" s="16">
        <v>845767.19915615197</v>
      </c>
      <c r="H554" s="16">
        <v>838286.30619719694</v>
      </c>
      <c r="I554" s="16">
        <v>1002719.50555707</v>
      </c>
      <c r="J554" s="16">
        <v>162442.176572597</v>
      </c>
      <c r="K554" s="16">
        <v>998987.98050606204</v>
      </c>
      <c r="L554" s="15">
        <f t="shared" si="56"/>
        <v>6</v>
      </c>
      <c r="M554" s="16">
        <v>1476696.26341643</v>
      </c>
      <c r="N554" s="16">
        <v>1455063.0161514599</v>
      </c>
      <c r="O554" s="16">
        <v>1507343.6012880199</v>
      </c>
      <c r="P554" s="16">
        <v>1390268.3891888801</v>
      </c>
      <c r="Q554" s="16">
        <v>1420120.6059910799</v>
      </c>
      <c r="R554" s="16">
        <v>1371973.3994779</v>
      </c>
      <c r="S554" s="17">
        <f t="shared" si="57"/>
        <v>1476696.26341643</v>
      </c>
      <c r="T554" s="17">
        <f t="shared" si="58"/>
        <v>1390268.3891888801</v>
      </c>
      <c r="U554" s="18">
        <f t="shared" si="59"/>
        <v>0.94147213860513634</v>
      </c>
      <c r="X554" s="20">
        <f t="shared" si="60"/>
        <v>1.4354231161178024E-2</v>
      </c>
      <c r="AA554" s="20">
        <f t="shared" si="61"/>
        <v>-8.7009693718551925E-2</v>
      </c>
      <c r="AE554" s="20">
        <f t="shared" si="62"/>
        <v>1.843020064149705</v>
      </c>
    </row>
    <row r="555" spans="1:31" x14ac:dyDescent="0.2">
      <c r="A555" s="15" t="s">
        <v>12043</v>
      </c>
      <c r="B555" s="15" t="s">
        <v>12044</v>
      </c>
      <c r="C555" t="s">
        <v>12045</v>
      </c>
      <c r="D555" s="15">
        <v>50</v>
      </c>
      <c r="E555" s="15">
        <v>26</v>
      </c>
      <c r="F555" s="16">
        <v>965270.47630723903</v>
      </c>
      <c r="G555" s="16">
        <v>940582.85515063803</v>
      </c>
      <c r="H555" s="16">
        <v>856890.08226812002</v>
      </c>
      <c r="I555" s="16">
        <v>1170223.81152259</v>
      </c>
      <c r="J555" s="16">
        <v>366822.64705207403</v>
      </c>
      <c r="K555" s="16">
        <v>1256355.4210034299</v>
      </c>
      <c r="L555" s="15">
        <f t="shared" si="56"/>
        <v>6</v>
      </c>
      <c r="M555" s="16">
        <v>1716449.71913008</v>
      </c>
      <c r="N555" s="16">
        <v>1618184.44546129</v>
      </c>
      <c r="O555" s="16">
        <v>1540795.51695572</v>
      </c>
      <c r="P555" s="16">
        <v>1622512.74102037</v>
      </c>
      <c r="Q555" s="16">
        <v>3206878.9695761702</v>
      </c>
      <c r="R555" s="16">
        <v>1725432.38911983</v>
      </c>
      <c r="S555" s="17">
        <f t="shared" si="57"/>
        <v>1618184.44546129</v>
      </c>
      <c r="T555" s="17">
        <f t="shared" si="58"/>
        <v>1725432.38911983</v>
      </c>
      <c r="U555" s="18">
        <f t="shared" si="59"/>
        <v>1.066276711507981</v>
      </c>
      <c r="X555" s="20">
        <f t="shared" si="60"/>
        <v>0.3376195314492092</v>
      </c>
      <c r="AA555" s="20">
        <f t="shared" si="61"/>
        <v>9.258188323397705E-2</v>
      </c>
      <c r="AE555" s="20">
        <f t="shared" si="62"/>
        <v>0.47157243717892117</v>
      </c>
    </row>
    <row r="556" spans="1:31" x14ac:dyDescent="0.2">
      <c r="A556" s="15" t="s">
        <v>5782</v>
      </c>
      <c r="B556" s="15" t="s">
        <v>5783</v>
      </c>
      <c r="C556" t="s">
        <v>5784</v>
      </c>
      <c r="D556" s="15">
        <v>76</v>
      </c>
      <c r="E556" s="15">
        <v>13</v>
      </c>
      <c r="F556" s="16">
        <v>2724513.8100049598</v>
      </c>
      <c r="G556" s="16">
        <v>2682053.11580852</v>
      </c>
      <c r="H556" s="16">
        <v>2582484.1472193198</v>
      </c>
      <c r="I556" s="16">
        <v>3936835.6756829098</v>
      </c>
      <c r="J556" s="16">
        <v>500997.040703798</v>
      </c>
      <c r="K556" s="16">
        <v>4210252.1903538797</v>
      </c>
      <c r="L556" s="15">
        <f t="shared" si="56"/>
        <v>6</v>
      </c>
      <c r="M556" s="16">
        <v>4844746.7095849896</v>
      </c>
      <c r="N556" s="16">
        <v>4614220.4380359901</v>
      </c>
      <c r="O556" s="16">
        <v>4643629.4210716505</v>
      </c>
      <c r="P556" s="16">
        <v>5458414.00611059</v>
      </c>
      <c r="Q556" s="16">
        <v>4379873.7252578503</v>
      </c>
      <c r="R556" s="16">
        <v>5782205.7151607899</v>
      </c>
      <c r="S556" s="17">
        <f t="shared" si="57"/>
        <v>4643629.4210716505</v>
      </c>
      <c r="T556" s="17">
        <f t="shared" si="58"/>
        <v>5458414.00611059</v>
      </c>
      <c r="U556" s="18">
        <f t="shared" si="59"/>
        <v>1.1754628785280856</v>
      </c>
      <c r="X556" s="20">
        <f t="shared" si="60"/>
        <v>0.30462592745074346</v>
      </c>
      <c r="AA556" s="20">
        <f t="shared" si="61"/>
        <v>0.23322897896620151</v>
      </c>
      <c r="AE556" s="20">
        <f t="shared" si="62"/>
        <v>0.51623313557126693</v>
      </c>
    </row>
    <row r="557" spans="1:31" x14ac:dyDescent="0.2">
      <c r="A557" s="15" t="s">
        <v>7496</v>
      </c>
      <c r="B557" s="15" t="s">
        <v>7497</v>
      </c>
      <c r="C557" t="s">
        <v>7498</v>
      </c>
      <c r="D557" s="15">
        <v>52</v>
      </c>
      <c r="E557" s="15">
        <v>21</v>
      </c>
      <c r="F557" s="16">
        <v>845778.75911898597</v>
      </c>
      <c r="G557" s="16">
        <v>871013.884383508</v>
      </c>
      <c r="H557" s="16">
        <v>873545.90124568099</v>
      </c>
      <c r="I557" s="16">
        <v>1230338.9536969101</v>
      </c>
      <c r="J557" s="16">
        <v>176446.39496823799</v>
      </c>
      <c r="K557" s="16">
        <v>1134942.3769680001</v>
      </c>
      <c r="L557" s="15">
        <f t="shared" si="56"/>
        <v>6</v>
      </c>
      <c r="M557" s="16">
        <v>1503968.8348179499</v>
      </c>
      <c r="N557" s="16">
        <v>1498497.56645253</v>
      </c>
      <c r="O557" s="16">
        <v>1570744.76218905</v>
      </c>
      <c r="P557" s="16">
        <v>1705862.25343472</v>
      </c>
      <c r="Q557" s="16">
        <v>1542549.8884229099</v>
      </c>
      <c r="R557" s="16">
        <v>1558688.1739573299</v>
      </c>
      <c r="S557" s="17">
        <f t="shared" si="57"/>
        <v>1503968.8348179499</v>
      </c>
      <c r="T557" s="17">
        <f t="shared" si="58"/>
        <v>1558688.1739573299</v>
      </c>
      <c r="U557" s="18">
        <f t="shared" si="59"/>
        <v>1.0363832932389212</v>
      </c>
      <c r="X557" s="20">
        <f t="shared" si="60"/>
        <v>0.24257849749967869</v>
      </c>
      <c r="AA557" s="20">
        <f t="shared" si="61"/>
        <v>5.1557664208773106E-2</v>
      </c>
      <c r="AE557" s="20">
        <f t="shared" si="62"/>
        <v>0.61514769823906523</v>
      </c>
    </row>
    <row r="558" spans="1:31" x14ac:dyDescent="0.2">
      <c r="A558" s="15" t="s">
        <v>11680</v>
      </c>
      <c r="B558" s="15" t="s">
        <v>11681</v>
      </c>
      <c r="C558" t="s">
        <v>11682</v>
      </c>
      <c r="D558" s="15">
        <v>57</v>
      </c>
      <c r="E558" s="15">
        <v>19</v>
      </c>
      <c r="F558" s="16">
        <v>2254176.6943060001</v>
      </c>
      <c r="G558" s="16">
        <v>2226555.0486829299</v>
      </c>
      <c r="H558" s="16">
        <v>2111376.9662759202</v>
      </c>
      <c r="I558" s="16">
        <v>2769063.9329122799</v>
      </c>
      <c r="J558" s="16">
        <v>424042.58622130001</v>
      </c>
      <c r="K558" s="16">
        <v>2739845.59047862</v>
      </c>
      <c r="L558" s="15">
        <f t="shared" si="56"/>
        <v>6</v>
      </c>
      <c r="M558" s="16">
        <v>4008390.4447312201</v>
      </c>
      <c r="N558" s="16">
        <v>3830578.8022948601</v>
      </c>
      <c r="O558" s="16">
        <v>3796519.8005682901</v>
      </c>
      <c r="P558" s="16">
        <v>3839301.0530220298</v>
      </c>
      <c r="Q558" s="16">
        <v>3707113.6771027502</v>
      </c>
      <c r="R558" s="16">
        <v>3762803.2991040298</v>
      </c>
      <c r="S558" s="17">
        <f t="shared" si="57"/>
        <v>3830578.8022948601</v>
      </c>
      <c r="T558" s="17">
        <f t="shared" si="58"/>
        <v>3762803.2991040298</v>
      </c>
      <c r="U558" s="18">
        <f t="shared" si="59"/>
        <v>0.98230672003138875</v>
      </c>
      <c r="X558" s="20">
        <f t="shared" si="60"/>
        <v>0.22590164491680037</v>
      </c>
      <c r="AA558" s="20">
        <f t="shared" si="61"/>
        <v>-2.5754526175946941E-2</v>
      </c>
      <c r="AE558" s="20">
        <f t="shared" si="62"/>
        <v>0.64608060672599077</v>
      </c>
    </row>
    <row r="559" spans="1:31" x14ac:dyDescent="0.2">
      <c r="A559" s="15" t="s">
        <v>4232</v>
      </c>
      <c r="B559" s="15" t="s">
        <v>4233</v>
      </c>
      <c r="C559" t="s">
        <v>4234</v>
      </c>
      <c r="D559" s="15">
        <v>60</v>
      </c>
      <c r="E559" s="15">
        <v>28</v>
      </c>
      <c r="F559" s="16">
        <v>1162483.1292542</v>
      </c>
      <c r="G559" s="16">
        <v>1089676.41384793</v>
      </c>
      <c r="H559" s="16">
        <v>1082798.04101196</v>
      </c>
      <c r="I559" s="16">
        <v>1377351.33222238</v>
      </c>
      <c r="J559" s="16">
        <v>242239.32096775001</v>
      </c>
      <c r="K559" s="16">
        <v>1384114.68330561</v>
      </c>
      <c r="L559" s="15">
        <f t="shared" si="56"/>
        <v>6</v>
      </c>
      <c r="M559" s="16">
        <v>2067134.43503965</v>
      </c>
      <c r="N559" s="16">
        <v>1874685.9075932901</v>
      </c>
      <c r="O559" s="16">
        <v>1947006.2752314899</v>
      </c>
      <c r="P559" s="16">
        <v>1909694.5929381701</v>
      </c>
      <c r="Q559" s="16">
        <v>2117732.3435693202</v>
      </c>
      <c r="R559" s="16">
        <v>1900892.26735251</v>
      </c>
      <c r="S559" s="17">
        <f t="shared" si="57"/>
        <v>1947006.2752314899</v>
      </c>
      <c r="T559" s="17">
        <f t="shared" si="58"/>
        <v>1909694.5929381701</v>
      </c>
      <c r="U559" s="18">
        <f t="shared" si="59"/>
        <v>0.98083638313446952</v>
      </c>
      <c r="X559" s="20">
        <f t="shared" si="60"/>
        <v>0.89125458336103691</v>
      </c>
      <c r="AA559" s="20">
        <f t="shared" si="61"/>
        <v>-2.7915599551437364E-2</v>
      </c>
      <c r="AE559" s="20">
        <f t="shared" si="62"/>
        <v>4.9998223733863548E-2</v>
      </c>
    </row>
    <row r="560" spans="1:31" x14ac:dyDescent="0.2">
      <c r="A560" s="15" t="s">
        <v>6875</v>
      </c>
      <c r="B560" s="15" t="s">
        <v>6876</v>
      </c>
      <c r="C560" t="s">
        <v>6877</v>
      </c>
      <c r="D560" s="15">
        <v>39</v>
      </c>
      <c r="E560" s="15">
        <v>29</v>
      </c>
      <c r="F560" s="16">
        <v>859075.17690204596</v>
      </c>
      <c r="G560" s="16">
        <v>882946.07233024505</v>
      </c>
      <c r="H560" s="16">
        <v>832659.227186598</v>
      </c>
      <c r="I560" s="16">
        <v>897772.99713655002</v>
      </c>
      <c r="J560" s="16">
        <v>175587.53183123501</v>
      </c>
      <c r="K560" s="16">
        <v>929537.64777921804</v>
      </c>
      <c r="L560" s="15">
        <f t="shared" si="56"/>
        <v>6</v>
      </c>
      <c r="M560" s="16">
        <v>1527612.6042373599</v>
      </c>
      <c r="N560" s="16">
        <v>1519025.77492454</v>
      </c>
      <c r="O560" s="16">
        <v>1497225.4095940101</v>
      </c>
      <c r="P560" s="16">
        <v>1244760.2860711101</v>
      </c>
      <c r="Q560" s="16">
        <v>1535041.43671216</v>
      </c>
      <c r="R560" s="16">
        <v>1276592.8634299601</v>
      </c>
      <c r="S560" s="17">
        <f t="shared" si="57"/>
        <v>1519025.77492454</v>
      </c>
      <c r="T560" s="17">
        <f t="shared" si="58"/>
        <v>1276592.8634299601</v>
      </c>
      <c r="U560" s="18">
        <f t="shared" si="59"/>
        <v>0.84040237137738949</v>
      </c>
      <c r="X560" s="20">
        <f t="shared" si="60"/>
        <v>0.15333831223690661</v>
      </c>
      <c r="AA560" s="20">
        <f t="shared" si="61"/>
        <v>-0.25084786199399856</v>
      </c>
      <c r="AE560" s="20">
        <f t="shared" si="62"/>
        <v>0.81434932124303017</v>
      </c>
    </row>
    <row r="561" spans="1:31" x14ac:dyDescent="0.2">
      <c r="A561" s="15" t="s">
        <v>5378</v>
      </c>
      <c r="B561" s="15" t="s">
        <v>5379</v>
      </c>
      <c r="C561" t="s">
        <v>5380</v>
      </c>
      <c r="D561" s="15">
        <v>42</v>
      </c>
      <c r="E561" s="15">
        <v>24</v>
      </c>
      <c r="F561" s="16">
        <v>324332.10460183502</v>
      </c>
      <c r="G561" s="16">
        <v>319343.58388142398</v>
      </c>
      <c r="H561" s="16">
        <v>362308.46189851902</v>
      </c>
      <c r="I561" s="16">
        <v>419098.05451501498</v>
      </c>
      <c r="J561" s="16">
        <v>101810.073438063</v>
      </c>
      <c r="K561" s="16">
        <v>461110.227510867</v>
      </c>
      <c r="L561" s="15">
        <f t="shared" si="56"/>
        <v>6</v>
      </c>
      <c r="M561" s="16">
        <v>576729.28315223195</v>
      </c>
      <c r="N561" s="16">
        <v>549400.63745051099</v>
      </c>
      <c r="O561" s="16">
        <v>651475.91902421799</v>
      </c>
      <c r="P561" s="16">
        <v>581078.53086899105</v>
      </c>
      <c r="Q561" s="16">
        <v>890055.68773724802</v>
      </c>
      <c r="R561" s="16">
        <v>633271.84982910205</v>
      </c>
      <c r="S561" s="17">
        <f t="shared" si="57"/>
        <v>576729.28315223195</v>
      </c>
      <c r="T561" s="17">
        <f t="shared" si="58"/>
        <v>633271.84982910205</v>
      </c>
      <c r="U561" s="18">
        <f t="shared" si="59"/>
        <v>1.0980400481276504</v>
      </c>
      <c r="X561" s="20">
        <f t="shared" si="60"/>
        <v>0.33828193001600892</v>
      </c>
      <c r="AA561" s="20">
        <f t="shared" si="61"/>
        <v>0.13493067381625265</v>
      </c>
      <c r="AE561" s="20">
        <f t="shared" si="62"/>
        <v>0.47072120027270981</v>
      </c>
    </row>
    <row r="562" spans="1:31" x14ac:dyDescent="0.2">
      <c r="A562" s="15" t="s">
        <v>16202</v>
      </c>
      <c r="B562" s="15" t="s">
        <v>16203</v>
      </c>
      <c r="C562" t="s">
        <v>16204</v>
      </c>
      <c r="D562" s="15">
        <v>44</v>
      </c>
      <c r="E562" s="15">
        <v>27</v>
      </c>
      <c r="F562" s="16">
        <v>1696703.10629756</v>
      </c>
      <c r="G562" s="16">
        <v>1626848.0070903799</v>
      </c>
      <c r="H562" s="16">
        <v>1543866.0672477901</v>
      </c>
      <c r="I562" s="16">
        <v>1688673.77984737</v>
      </c>
      <c r="J562" s="16">
        <v>321693.60440982302</v>
      </c>
      <c r="K562" s="16">
        <v>1734744.5653287701</v>
      </c>
      <c r="L562" s="15">
        <f t="shared" si="56"/>
        <v>6</v>
      </c>
      <c r="M562" s="16">
        <v>3017087.5850186199</v>
      </c>
      <c r="N562" s="16">
        <v>2798839.1727401102</v>
      </c>
      <c r="O562" s="16">
        <v>2776064.2402337198</v>
      </c>
      <c r="P562" s="16">
        <v>2341342.4818834201</v>
      </c>
      <c r="Q562" s="16">
        <v>2812346.6828441801</v>
      </c>
      <c r="R562" s="16">
        <v>2382434.4686452202</v>
      </c>
      <c r="S562" s="17">
        <f t="shared" si="57"/>
        <v>2798839.1727401102</v>
      </c>
      <c r="T562" s="17">
        <f t="shared" si="58"/>
        <v>2382434.4686452202</v>
      </c>
      <c r="U562" s="18">
        <f t="shared" si="59"/>
        <v>0.85122235384206701</v>
      </c>
      <c r="X562" s="20">
        <f t="shared" si="60"/>
        <v>0.10583598951138853</v>
      </c>
      <c r="AA562" s="20">
        <f t="shared" si="61"/>
        <v>-0.23239205711964428</v>
      </c>
      <c r="AE562" s="20">
        <f t="shared" si="62"/>
        <v>0.97536662541610908</v>
      </c>
    </row>
    <row r="563" spans="1:31" x14ac:dyDescent="0.2">
      <c r="A563" s="15" t="s">
        <v>2741</v>
      </c>
      <c r="B563" s="15" t="s">
        <v>2742</v>
      </c>
      <c r="C563" t="s">
        <v>2743</v>
      </c>
      <c r="D563" s="15">
        <v>58</v>
      </c>
      <c r="E563" s="15">
        <v>24</v>
      </c>
      <c r="F563" s="16">
        <v>1335257.8057719001</v>
      </c>
      <c r="G563" s="16">
        <v>1356855.8431485</v>
      </c>
      <c r="H563" s="16">
        <v>1318749.17488018</v>
      </c>
      <c r="I563" s="16">
        <v>1588852.9970428499</v>
      </c>
      <c r="J563" s="16">
        <v>379016.62549340702</v>
      </c>
      <c r="K563" s="16">
        <v>1605562.19784176</v>
      </c>
      <c r="L563" s="15">
        <f t="shared" si="56"/>
        <v>6</v>
      </c>
      <c r="M563" s="16">
        <v>2374363.39548204</v>
      </c>
      <c r="N563" s="16">
        <v>2334343.0173033699</v>
      </c>
      <c r="O563" s="16">
        <v>2371275.9182205698</v>
      </c>
      <c r="P563" s="16">
        <v>2202941.1860593101</v>
      </c>
      <c r="Q563" s="16">
        <v>3313482.5648918902</v>
      </c>
      <c r="R563" s="16">
        <v>2205020.1500225202</v>
      </c>
      <c r="S563" s="17">
        <f t="shared" si="57"/>
        <v>2371275.9182205698</v>
      </c>
      <c r="T563" s="17">
        <f t="shared" si="58"/>
        <v>2205020.1500225202</v>
      </c>
      <c r="U563" s="18">
        <f t="shared" si="59"/>
        <v>0.92988763267886188</v>
      </c>
      <c r="X563" s="20">
        <f t="shared" si="60"/>
        <v>0.59436425695690875</v>
      </c>
      <c r="AA563" s="20">
        <f t="shared" si="61"/>
        <v>-0.10487170293694796</v>
      </c>
      <c r="AE563" s="20">
        <f t="shared" si="62"/>
        <v>0.22594731545394475</v>
      </c>
    </row>
    <row r="564" spans="1:31" x14ac:dyDescent="0.2">
      <c r="A564" s="15" t="s">
        <v>11566</v>
      </c>
      <c r="B564" s="15" t="s">
        <v>11567</v>
      </c>
      <c r="C564" t="s">
        <v>11568</v>
      </c>
      <c r="D564" s="15">
        <v>64</v>
      </c>
      <c r="E564" s="15">
        <v>17</v>
      </c>
      <c r="F564" s="16">
        <v>1455575.6359522799</v>
      </c>
      <c r="G564" s="16">
        <v>1261034.01053803</v>
      </c>
      <c r="H564" s="16">
        <v>1309203.44500332</v>
      </c>
      <c r="I564" s="16">
        <v>1682910.0011225301</v>
      </c>
      <c r="J564" s="16">
        <v>521219.07007284602</v>
      </c>
      <c r="K564" s="16">
        <v>1808836.79727164</v>
      </c>
      <c r="L564" s="15">
        <f t="shared" si="56"/>
        <v>6</v>
      </c>
      <c r="M564" s="16">
        <v>2588313.2788447998</v>
      </c>
      <c r="N564" s="16">
        <v>2169490.5556443501</v>
      </c>
      <c r="O564" s="16">
        <v>2354111.5022649099</v>
      </c>
      <c r="P564" s="16">
        <v>2333351.0153576201</v>
      </c>
      <c r="Q564" s="16">
        <v>4556661.0671161097</v>
      </c>
      <c r="R564" s="16">
        <v>2484190.0185789401</v>
      </c>
      <c r="S564" s="17">
        <f t="shared" si="57"/>
        <v>2354111.5022649099</v>
      </c>
      <c r="T564" s="17">
        <f t="shared" si="58"/>
        <v>2484190.0185789401</v>
      </c>
      <c r="U564" s="18">
        <f t="shared" si="59"/>
        <v>1.0552558857933791</v>
      </c>
      <c r="X564" s="20">
        <f t="shared" si="60"/>
        <v>0.35846279369497469</v>
      </c>
      <c r="AA564" s="20">
        <f t="shared" si="61"/>
        <v>7.7592876091374358E-2</v>
      </c>
      <c r="AE564" s="20">
        <f t="shared" si="62"/>
        <v>0.4455559148400115</v>
      </c>
    </row>
    <row r="565" spans="1:31" x14ac:dyDescent="0.2">
      <c r="A565" s="15" t="s">
        <v>3860</v>
      </c>
      <c r="B565" s="15" t="s">
        <v>3861</v>
      </c>
      <c r="C565" t="s">
        <v>3862</v>
      </c>
      <c r="D565" s="15">
        <v>46</v>
      </c>
      <c r="E565" s="15">
        <v>25</v>
      </c>
      <c r="F565" s="16">
        <v>1375625.16551264</v>
      </c>
      <c r="G565" s="16">
        <v>1241747.35519255</v>
      </c>
      <c r="H565" s="16">
        <v>1238193.2210544101</v>
      </c>
      <c r="I565" s="16">
        <v>1260647.2757512501</v>
      </c>
      <c r="J565" s="16">
        <v>475512.12641777401</v>
      </c>
      <c r="K565" s="16">
        <v>1347661.3097985601</v>
      </c>
      <c r="L565" s="15">
        <f t="shared" si="56"/>
        <v>6</v>
      </c>
      <c r="M565" s="16">
        <v>2446144.8753777901</v>
      </c>
      <c r="N565" s="16">
        <v>2136309.6768795201</v>
      </c>
      <c r="O565" s="16">
        <v>2226426.2401961801</v>
      </c>
      <c r="P565" s="16">
        <v>1747884.6753064301</v>
      </c>
      <c r="Q565" s="16">
        <v>4157076.5879434198</v>
      </c>
      <c r="R565" s="16">
        <v>1850828.5431147399</v>
      </c>
      <c r="S565" s="17">
        <f t="shared" si="57"/>
        <v>2226426.2401961801</v>
      </c>
      <c r="T565" s="17">
        <f t="shared" si="58"/>
        <v>1850828.5431147399</v>
      </c>
      <c r="U565" s="18">
        <f t="shared" si="59"/>
        <v>0.83130018398977157</v>
      </c>
      <c r="X565" s="20">
        <f t="shared" si="60"/>
        <v>0.71053930359801576</v>
      </c>
      <c r="AA565" s="20">
        <f t="shared" si="61"/>
        <v>-0.26655856403844169</v>
      </c>
      <c r="AE565" s="20">
        <f t="shared" si="62"/>
        <v>0.14841189400163188</v>
      </c>
    </row>
    <row r="566" spans="1:31" x14ac:dyDescent="0.2">
      <c r="A566" s="15" t="s">
        <v>17431</v>
      </c>
      <c r="B566" s="15" t="s">
        <v>17432</v>
      </c>
      <c r="C566" t="s">
        <v>17433</v>
      </c>
      <c r="D566" s="15">
        <v>65</v>
      </c>
      <c r="E566" s="15">
        <v>21</v>
      </c>
      <c r="F566" s="16">
        <v>681910.73798231897</v>
      </c>
      <c r="G566" s="16">
        <v>654693.90991680499</v>
      </c>
      <c r="H566" s="16">
        <v>699837.29899911606</v>
      </c>
      <c r="I566" s="16">
        <v>1220734.05263732</v>
      </c>
      <c r="J566" s="16">
        <v>264824.00873208197</v>
      </c>
      <c r="K566" s="16">
        <v>1262916.3731950501</v>
      </c>
      <c r="L566" s="15">
        <f t="shared" si="56"/>
        <v>6</v>
      </c>
      <c r="M566" s="16">
        <v>1212577.7421053001</v>
      </c>
      <c r="N566" s="16">
        <v>1126339.37112955</v>
      </c>
      <c r="O566" s="16">
        <v>1258394.9741162199</v>
      </c>
      <c r="P566" s="16">
        <v>1692545.07923952</v>
      </c>
      <c r="Q566" s="16">
        <v>2315174.7883254602</v>
      </c>
      <c r="R566" s="16">
        <v>1734442.95987523</v>
      </c>
      <c r="S566" s="17">
        <f t="shared" si="57"/>
        <v>1212577.7421053001</v>
      </c>
      <c r="T566" s="17">
        <f t="shared" si="58"/>
        <v>1734442.95987523</v>
      </c>
      <c r="U566" s="18">
        <f t="shared" si="59"/>
        <v>1.4303767087657884</v>
      </c>
      <c r="X566" s="20">
        <f t="shared" si="60"/>
        <v>2.5030965226440254E-2</v>
      </c>
      <c r="AA566" s="20">
        <f t="shared" si="61"/>
        <v>0.51639515000798153</v>
      </c>
      <c r="AE566" s="20">
        <f t="shared" si="62"/>
        <v>1.6015224031111381</v>
      </c>
    </row>
    <row r="567" spans="1:31" x14ac:dyDescent="0.2">
      <c r="A567" s="15" t="s">
        <v>12697</v>
      </c>
      <c r="B567" s="15" t="s">
        <v>12698</v>
      </c>
      <c r="C567" t="s">
        <v>12699</v>
      </c>
      <c r="D567" s="15">
        <v>53</v>
      </c>
      <c r="E567" s="15">
        <v>22</v>
      </c>
      <c r="F567" s="16">
        <v>1291237.0441793699</v>
      </c>
      <c r="G567" s="16">
        <v>1371231.70754566</v>
      </c>
      <c r="H567" s="16">
        <v>1285123.8828720101</v>
      </c>
      <c r="I567" s="16">
        <v>1759675.9999655699</v>
      </c>
      <c r="J567" s="16">
        <v>320250.59748862003</v>
      </c>
      <c r="K567" s="16">
        <v>1792680.00920799</v>
      </c>
      <c r="L567" s="15">
        <f t="shared" si="56"/>
        <v>6</v>
      </c>
      <c r="M567" s="16">
        <v>2296085.4146196698</v>
      </c>
      <c r="N567" s="16">
        <v>2359075.3415533402</v>
      </c>
      <c r="O567" s="16">
        <v>2310813.43854596</v>
      </c>
      <c r="P567" s="16">
        <v>2439786.90392318</v>
      </c>
      <c r="Q567" s="16">
        <v>2799731.46242159</v>
      </c>
      <c r="R567" s="16">
        <v>2462000.8792930902</v>
      </c>
      <c r="S567" s="17">
        <f t="shared" si="57"/>
        <v>2310813.43854596</v>
      </c>
      <c r="T567" s="17">
        <f t="shared" si="58"/>
        <v>2462000.8792930902</v>
      </c>
      <c r="U567" s="18">
        <f t="shared" si="59"/>
        <v>1.0654260695498907</v>
      </c>
      <c r="X567" s="20">
        <f t="shared" si="60"/>
        <v>0.106284607603959</v>
      </c>
      <c r="AA567" s="20">
        <f t="shared" si="61"/>
        <v>9.1430487260248675E-2</v>
      </c>
      <c r="AE567" s="20">
        <f t="shared" si="62"/>
        <v>0.9735296265086637</v>
      </c>
    </row>
    <row r="568" spans="1:31" x14ac:dyDescent="0.2">
      <c r="A568" s="15" t="s">
        <v>5054</v>
      </c>
      <c r="B568" s="15" t="s">
        <v>5055</v>
      </c>
      <c r="C568" t="s">
        <v>5056</v>
      </c>
      <c r="D568" s="15">
        <v>39</v>
      </c>
      <c r="E568" s="15">
        <v>21</v>
      </c>
      <c r="F568" s="16">
        <v>671050.84620871604</v>
      </c>
      <c r="G568" s="16">
        <v>600509.24958788103</v>
      </c>
      <c r="H568" s="16">
        <v>644668.526081822</v>
      </c>
      <c r="I568" s="16">
        <v>812264.50547323504</v>
      </c>
      <c r="J568" s="16">
        <v>227279.43993086499</v>
      </c>
      <c r="K568" s="16">
        <v>818423.62060838297</v>
      </c>
      <c r="L568" s="15">
        <f t="shared" si="56"/>
        <v>6</v>
      </c>
      <c r="M568" s="16">
        <v>1193266.6177705999</v>
      </c>
      <c r="N568" s="16">
        <v>1033119.7530526</v>
      </c>
      <c r="O568" s="16">
        <v>1159194.6218821099</v>
      </c>
      <c r="P568" s="16">
        <v>1126202.9504374701</v>
      </c>
      <c r="Q568" s="16">
        <v>1986948.35771106</v>
      </c>
      <c r="R568" s="16">
        <v>1123992.9397451701</v>
      </c>
      <c r="S568" s="17">
        <f t="shared" si="57"/>
        <v>1159194.6218821099</v>
      </c>
      <c r="T568" s="17">
        <f t="shared" si="58"/>
        <v>1126202.9504374701</v>
      </c>
      <c r="U568" s="18">
        <f t="shared" si="59"/>
        <v>0.97153914379703266</v>
      </c>
      <c r="X568" s="20">
        <f t="shared" si="60"/>
        <v>0.3851387205358473</v>
      </c>
      <c r="AA568" s="20">
        <f t="shared" si="61"/>
        <v>-4.1655971002433234E-2</v>
      </c>
      <c r="AE568" s="20">
        <f t="shared" si="62"/>
        <v>0.414382816693527</v>
      </c>
    </row>
    <row r="569" spans="1:31" x14ac:dyDescent="0.2">
      <c r="A569" s="15" t="s">
        <v>9089</v>
      </c>
      <c r="B569" s="15" t="s">
        <v>9090</v>
      </c>
      <c r="C569" t="s">
        <v>9091</v>
      </c>
      <c r="D569" s="15">
        <v>64</v>
      </c>
      <c r="E569" s="15">
        <v>17</v>
      </c>
      <c r="F569" s="16">
        <v>1140121.66278386</v>
      </c>
      <c r="G569" s="16">
        <v>948390.15505429695</v>
      </c>
      <c r="H569" s="16">
        <v>1040566.28851017</v>
      </c>
      <c r="I569" s="16">
        <v>1312615.2883381301</v>
      </c>
      <c r="J569" s="16">
        <v>503506.34442660603</v>
      </c>
      <c r="K569" s="16">
        <v>1364013.08827505</v>
      </c>
      <c r="L569" s="15">
        <f t="shared" si="56"/>
        <v>6</v>
      </c>
      <c r="M569" s="16">
        <v>2027371.1419684801</v>
      </c>
      <c r="N569" s="16">
        <v>1631616.1715404601</v>
      </c>
      <c r="O569" s="16">
        <v>1871068.3034023701</v>
      </c>
      <c r="P569" s="16">
        <v>1819938.2104656601</v>
      </c>
      <c r="Q569" s="16">
        <v>4401810.8477382101</v>
      </c>
      <c r="R569" s="16">
        <v>1873285.4750715501</v>
      </c>
      <c r="S569" s="17">
        <f t="shared" si="57"/>
        <v>1871068.3034023701</v>
      </c>
      <c r="T569" s="17">
        <f t="shared" si="58"/>
        <v>1873285.4750715501</v>
      </c>
      <c r="U569" s="18">
        <f t="shared" si="59"/>
        <v>1.001184976339532</v>
      </c>
      <c r="X569" s="20">
        <f t="shared" si="60"/>
        <v>0.37621333132979384</v>
      </c>
      <c r="AA569" s="20">
        <f t="shared" si="61"/>
        <v>1.7085473943006439E-3</v>
      </c>
      <c r="AE569" s="20">
        <f t="shared" si="62"/>
        <v>0.42456581904511986</v>
      </c>
    </row>
    <row r="570" spans="1:31" x14ac:dyDescent="0.2">
      <c r="A570" s="15" t="s">
        <v>4190</v>
      </c>
      <c r="B570" s="15" t="s">
        <v>4191</v>
      </c>
      <c r="C570" t="s">
        <v>4192</v>
      </c>
      <c r="D570" s="15">
        <v>38</v>
      </c>
      <c r="E570" s="15">
        <v>24</v>
      </c>
      <c r="F570" s="16">
        <v>728363.19777285203</v>
      </c>
      <c r="G570" s="16">
        <v>722933.35213312798</v>
      </c>
      <c r="H570" s="16">
        <v>690403.94533652905</v>
      </c>
      <c r="I570" s="16">
        <v>996099.33377005998</v>
      </c>
      <c r="J570" s="16">
        <v>158270.80569455199</v>
      </c>
      <c r="K570" s="16">
        <v>893348.63545228494</v>
      </c>
      <c r="L570" s="15">
        <f t="shared" si="56"/>
        <v>6</v>
      </c>
      <c r="M570" s="16">
        <v>1295179.7832092501</v>
      </c>
      <c r="N570" s="16">
        <v>1243738.9211603899</v>
      </c>
      <c r="O570" s="16">
        <v>1241432.6246458001</v>
      </c>
      <c r="P570" s="16">
        <v>1381089.5355658401</v>
      </c>
      <c r="Q570" s="16">
        <v>1383653.16961383</v>
      </c>
      <c r="R570" s="16">
        <v>1226892.2031269399</v>
      </c>
      <c r="S570" s="17">
        <f t="shared" si="57"/>
        <v>1243738.9211603899</v>
      </c>
      <c r="T570" s="17">
        <f t="shared" si="58"/>
        <v>1381089.5355658401</v>
      </c>
      <c r="U570" s="18">
        <f t="shared" si="59"/>
        <v>1.1104336384981055</v>
      </c>
      <c r="X570" s="20">
        <f t="shared" si="60"/>
        <v>0.26750539935435558</v>
      </c>
      <c r="AA570" s="20">
        <f t="shared" si="61"/>
        <v>0.15112317742301937</v>
      </c>
      <c r="AE570" s="20">
        <f t="shared" si="62"/>
        <v>0.57266744771326727</v>
      </c>
    </row>
    <row r="571" spans="1:31" x14ac:dyDescent="0.2">
      <c r="A571" s="15" t="s">
        <v>2942</v>
      </c>
      <c r="B571" s="15" t="s">
        <v>2943</v>
      </c>
      <c r="C571" t="s">
        <v>2944</v>
      </c>
      <c r="D571" s="15">
        <v>63</v>
      </c>
      <c r="E571" s="15">
        <v>15</v>
      </c>
      <c r="F571" s="16">
        <v>4202331.3753172997</v>
      </c>
      <c r="G571" s="16">
        <v>4923139.6464360803</v>
      </c>
      <c r="H571" s="16">
        <v>4183570.3135548998</v>
      </c>
      <c r="I571" s="16">
        <v>5863715.9969590399</v>
      </c>
      <c r="J571" s="16">
        <v>810364.37289112899</v>
      </c>
      <c r="K571" s="16">
        <v>5578225.32085393</v>
      </c>
      <c r="L571" s="15">
        <f t="shared" si="56"/>
        <v>6</v>
      </c>
      <c r="M571" s="16">
        <v>7472610.7198983701</v>
      </c>
      <c r="N571" s="16">
        <v>8469799.2899527792</v>
      </c>
      <c r="O571" s="16">
        <v>7522582.5545002501</v>
      </c>
      <c r="P571" s="16">
        <v>8130029.33380091</v>
      </c>
      <c r="Q571" s="16">
        <v>7084460.2589366203</v>
      </c>
      <c r="R571" s="16">
        <v>7660929.7667713296</v>
      </c>
      <c r="S571" s="17">
        <f t="shared" si="57"/>
        <v>7522582.5545002501</v>
      </c>
      <c r="T571" s="17">
        <f t="shared" si="58"/>
        <v>7660929.7667713296</v>
      </c>
      <c r="U571" s="18">
        <f t="shared" si="59"/>
        <v>1.0183909197763892</v>
      </c>
      <c r="X571" s="20">
        <f t="shared" si="60"/>
        <v>0.6805562380195489</v>
      </c>
      <c r="AA571" s="20">
        <f t="shared" si="61"/>
        <v>2.6291460985868969E-2</v>
      </c>
      <c r="AE571" s="20">
        <f t="shared" si="62"/>
        <v>0.16713598089062742</v>
      </c>
    </row>
    <row r="572" spans="1:31" x14ac:dyDescent="0.2">
      <c r="A572" s="15" t="s">
        <v>7943</v>
      </c>
      <c r="B572" s="15" t="s">
        <v>7944</v>
      </c>
      <c r="C572" t="s">
        <v>7945</v>
      </c>
      <c r="D572" s="15">
        <v>73</v>
      </c>
      <c r="E572" s="15">
        <v>11</v>
      </c>
      <c r="F572" s="16">
        <v>993560.42619306</v>
      </c>
      <c r="G572" s="16">
        <v>1016761.7071148501</v>
      </c>
      <c r="H572" s="16">
        <v>979543.59234806197</v>
      </c>
      <c r="I572" s="16">
        <v>1178250.8895890999</v>
      </c>
      <c r="J572" s="16">
        <v>310810.16128179501</v>
      </c>
      <c r="K572" s="16">
        <v>1276927.52721518</v>
      </c>
      <c r="L572" s="15">
        <f t="shared" si="56"/>
        <v>6</v>
      </c>
      <c r="M572" s="16">
        <v>1766755.07677604</v>
      </c>
      <c r="N572" s="16">
        <v>1749243.00414811</v>
      </c>
      <c r="O572" s="16">
        <v>1761341.8651755899</v>
      </c>
      <c r="P572" s="16">
        <v>1633642.26710575</v>
      </c>
      <c r="Q572" s="16">
        <v>2717200.1994840601</v>
      </c>
      <c r="R572" s="16">
        <v>1753685.3641750901</v>
      </c>
      <c r="S572" s="17">
        <f t="shared" si="57"/>
        <v>1761341.8651755899</v>
      </c>
      <c r="T572" s="17">
        <f t="shared" si="58"/>
        <v>1753685.3641750901</v>
      </c>
      <c r="U572" s="18">
        <f t="shared" si="59"/>
        <v>0.99565302957257729</v>
      </c>
      <c r="X572" s="20">
        <f t="shared" si="60"/>
        <v>0.46649251629526584</v>
      </c>
      <c r="AA572" s="20">
        <f t="shared" si="61"/>
        <v>-6.2850230015613932E-3</v>
      </c>
      <c r="AE572" s="20">
        <f t="shared" si="62"/>
        <v>0.33115531902946455</v>
      </c>
    </row>
    <row r="573" spans="1:31" x14ac:dyDescent="0.2">
      <c r="A573" s="15" t="s">
        <v>5237</v>
      </c>
      <c r="B573" s="15" t="s">
        <v>5238</v>
      </c>
      <c r="C573" t="s">
        <v>5239</v>
      </c>
      <c r="D573" s="15">
        <v>36</v>
      </c>
      <c r="E573" s="15">
        <v>19</v>
      </c>
      <c r="F573" s="16">
        <v>765984.67419245199</v>
      </c>
      <c r="G573" s="16">
        <v>818298.47878429398</v>
      </c>
      <c r="H573" s="16">
        <v>767601.01738813997</v>
      </c>
      <c r="I573" s="16">
        <v>1018741.35383443</v>
      </c>
      <c r="J573" s="16">
        <v>161422.39606428999</v>
      </c>
      <c r="K573" s="16">
        <v>1054823.50016057</v>
      </c>
      <c r="L573" s="15">
        <f t="shared" si="56"/>
        <v>6</v>
      </c>
      <c r="M573" s="16">
        <v>1362078.5170032401</v>
      </c>
      <c r="N573" s="16">
        <v>1407805.66311865</v>
      </c>
      <c r="O573" s="16">
        <v>1380242.61323196</v>
      </c>
      <c r="P573" s="16">
        <v>1412482.64658883</v>
      </c>
      <c r="Q573" s="16">
        <v>1411205.3640016399</v>
      </c>
      <c r="R573" s="16">
        <v>1448655.85132602</v>
      </c>
      <c r="S573" s="17">
        <f t="shared" si="57"/>
        <v>1380242.61323196</v>
      </c>
      <c r="T573" s="17">
        <f t="shared" si="58"/>
        <v>1412482.64658883</v>
      </c>
      <c r="U573" s="18">
        <f t="shared" si="59"/>
        <v>1.0233582364779894</v>
      </c>
      <c r="X573" s="20">
        <f t="shared" si="60"/>
        <v>8.7501882864376546E-2</v>
      </c>
      <c r="AA573" s="20">
        <f t="shared" si="61"/>
        <v>3.3311262893337197E-2</v>
      </c>
      <c r="AE573" s="20">
        <f t="shared" si="62"/>
        <v>1.0579826017341323</v>
      </c>
    </row>
    <row r="574" spans="1:31" x14ac:dyDescent="0.2">
      <c r="A574" s="15" t="s">
        <v>5135</v>
      </c>
      <c r="B574" s="15" t="s">
        <v>5136</v>
      </c>
      <c r="C574" t="s">
        <v>5137</v>
      </c>
      <c r="D574" s="15">
        <v>45</v>
      </c>
      <c r="E574" s="15">
        <v>20</v>
      </c>
      <c r="F574" s="16">
        <v>1549280.83935415</v>
      </c>
      <c r="G574" s="16">
        <v>1470901.8602561799</v>
      </c>
      <c r="H574" s="16">
        <v>1409818.0518505599</v>
      </c>
      <c r="I574" s="16">
        <v>1682839.0881087601</v>
      </c>
      <c r="J574" s="16">
        <v>242477.71264213001</v>
      </c>
      <c r="K574" s="16">
        <v>1687576.6157329699</v>
      </c>
      <c r="L574" s="15">
        <f t="shared" si="56"/>
        <v>6</v>
      </c>
      <c r="M574" s="16">
        <v>2754940.4305168199</v>
      </c>
      <c r="N574" s="16">
        <v>2530548.4764395598</v>
      </c>
      <c r="O574" s="16">
        <v>2535029.14663785</v>
      </c>
      <c r="P574" s="16">
        <v>2333252.6946199802</v>
      </c>
      <c r="Q574" s="16">
        <v>2119816.4385760901</v>
      </c>
      <c r="R574" s="16">
        <v>2317655.7391548399</v>
      </c>
      <c r="S574" s="17">
        <f t="shared" si="57"/>
        <v>2535029.14663785</v>
      </c>
      <c r="T574" s="17">
        <f t="shared" si="58"/>
        <v>2317655.7391548399</v>
      </c>
      <c r="U574" s="18">
        <f t="shared" si="59"/>
        <v>0.91425210721095362</v>
      </c>
      <c r="X574" s="20">
        <f t="shared" si="60"/>
        <v>2.5720065271824806E-2</v>
      </c>
      <c r="AA574" s="20">
        <f t="shared" si="61"/>
        <v>-0.12933604812598057</v>
      </c>
      <c r="AE574" s="20">
        <f t="shared" si="62"/>
        <v>1.5897279336032835</v>
      </c>
    </row>
    <row r="575" spans="1:31" x14ac:dyDescent="0.2">
      <c r="A575" s="15" t="s">
        <v>10111</v>
      </c>
      <c r="B575" s="15" t="s">
        <v>10112</v>
      </c>
      <c r="C575" t="s">
        <v>10113</v>
      </c>
      <c r="D575" s="15">
        <v>49</v>
      </c>
      <c r="E575" s="15">
        <v>17</v>
      </c>
      <c r="F575" s="16">
        <v>707578.78450952005</v>
      </c>
      <c r="G575" s="16">
        <v>731985.45248172595</v>
      </c>
      <c r="H575" s="16">
        <v>740054.23411502095</v>
      </c>
      <c r="I575" s="16">
        <v>1041836.40353572</v>
      </c>
      <c r="J575" s="16">
        <v>83665.813413490905</v>
      </c>
      <c r="K575" s="16">
        <v>999839.35869566596</v>
      </c>
      <c r="L575" s="15">
        <f t="shared" si="56"/>
        <v>6</v>
      </c>
      <c r="M575" s="16">
        <v>1258220.81555843</v>
      </c>
      <c r="N575" s="16">
        <v>1259312.2094705501</v>
      </c>
      <c r="O575" s="16">
        <v>1330710.0523445399</v>
      </c>
      <c r="P575" s="16">
        <v>1444503.88220707</v>
      </c>
      <c r="Q575" s="16">
        <v>731432.85907895397</v>
      </c>
      <c r="R575" s="16">
        <v>1373142.65101228</v>
      </c>
      <c r="S575" s="17">
        <f t="shared" si="57"/>
        <v>1259312.2094705501</v>
      </c>
      <c r="T575" s="17">
        <f t="shared" si="58"/>
        <v>1373142.65101228</v>
      </c>
      <c r="U575" s="18">
        <f t="shared" si="59"/>
        <v>1.0903909615786125</v>
      </c>
      <c r="X575" s="20">
        <f t="shared" si="60"/>
        <v>0.68441759836359162</v>
      </c>
      <c r="AA575" s="20">
        <f t="shared" si="61"/>
        <v>0.12484550858026754</v>
      </c>
      <c r="AE575" s="20">
        <f t="shared" si="62"/>
        <v>0.16467883201530714</v>
      </c>
    </row>
    <row r="576" spans="1:31" x14ac:dyDescent="0.2">
      <c r="A576" s="15" t="s">
        <v>4835</v>
      </c>
      <c r="B576" s="15" t="s">
        <v>4836</v>
      </c>
      <c r="C576" t="s">
        <v>4837</v>
      </c>
      <c r="D576" s="15">
        <v>57</v>
      </c>
      <c r="E576" s="15">
        <v>15</v>
      </c>
      <c r="F576" s="16">
        <v>925259.91708718904</v>
      </c>
      <c r="G576" s="16">
        <v>971469.90261997201</v>
      </c>
      <c r="H576" s="16">
        <v>917144.10952906497</v>
      </c>
      <c r="I576" s="16">
        <v>1310888.0330869399</v>
      </c>
      <c r="J576" s="16">
        <v>194164.03299522499</v>
      </c>
      <c r="K576" s="16">
        <v>1299825.9355922099</v>
      </c>
      <c r="L576" s="15">
        <f t="shared" si="56"/>
        <v>6</v>
      </c>
      <c r="M576" s="16">
        <v>1645302.7040486401</v>
      </c>
      <c r="N576" s="16">
        <v>1671322.70915321</v>
      </c>
      <c r="O576" s="16">
        <v>1649139.7923806999</v>
      </c>
      <c r="P576" s="16">
        <v>1817543.3748586201</v>
      </c>
      <c r="Q576" s="16">
        <v>1697443.0533785699</v>
      </c>
      <c r="R576" s="16">
        <v>1785133.1971787999</v>
      </c>
      <c r="S576" s="17">
        <f t="shared" si="57"/>
        <v>1649139.7923806999</v>
      </c>
      <c r="T576" s="17">
        <f t="shared" si="58"/>
        <v>1785133.1971787999</v>
      </c>
      <c r="U576" s="18">
        <f t="shared" si="59"/>
        <v>1.0824632365469635</v>
      </c>
      <c r="X576" s="20">
        <f t="shared" si="60"/>
        <v>3.8767660535879024E-2</v>
      </c>
      <c r="AA576" s="20">
        <f t="shared" si="61"/>
        <v>0.11431802786004831</v>
      </c>
      <c r="AE576" s="20">
        <f t="shared" si="62"/>
        <v>1.4115304060346749</v>
      </c>
    </row>
    <row r="577" spans="1:31" x14ac:dyDescent="0.2">
      <c r="A577" s="15" t="s">
        <v>8021</v>
      </c>
      <c r="B577" s="15" t="s">
        <v>8022</v>
      </c>
      <c r="C577" t="s">
        <v>8023</v>
      </c>
      <c r="D577" s="15">
        <v>50</v>
      </c>
      <c r="E577" s="15">
        <v>26</v>
      </c>
      <c r="F577" s="16">
        <v>1194075.01128401</v>
      </c>
      <c r="G577" s="16">
        <v>1277277.6259556899</v>
      </c>
      <c r="H577" s="16">
        <v>1321319.4908791401</v>
      </c>
      <c r="I577" s="16">
        <v>1685690.2960560301</v>
      </c>
      <c r="J577" s="16">
        <v>137069.17986372899</v>
      </c>
      <c r="K577" s="16">
        <v>1555996.78920261</v>
      </c>
      <c r="L577" s="15">
        <f t="shared" si="56"/>
        <v>6</v>
      </c>
      <c r="M577" s="16">
        <v>2123311.3081211899</v>
      </c>
      <c r="N577" s="16">
        <v>2197436.1700715902</v>
      </c>
      <c r="O577" s="16">
        <v>2375897.6677895202</v>
      </c>
      <c r="P577" s="16">
        <v>2337205.8881682502</v>
      </c>
      <c r="Q577" s="16">
        <v>1198301.8873413401</v>
      </c>
      <c r="R577" s="16">
        <v>2136948.8383409502</v>
      </c>
      <c r="S577" s="17">
        <f t="shared" si="57"/>
        <v>2197436.1700715902</v>
      </c>
      <c r="T577" s="17">
        <f t="shared" si="58"/>
        <v>2136948.8383409502</v>
      </c>
      <c r="U577" s="18">
        <f t="shared" si="59"/>
        <v>0.97247367975713739</v>
      </c>
      <c r="X577" s="20">
        <f t="shared" si="60"/>
        <v>0.39543085042666148</v>
      </c>
      <c r="AA577" s="20">
        <f t="shared" si="61"/>
        <v>-4.0268891161499565E-2</v>
      </c>
      <c r="AE577" s="20">
        <f t="shared" si="62"/>
        <v>0.40292945124033924</v>
      </c>
    </row>
    <row r="578" spans="1:31" x14ac:dyDescent="0.2">
      <c r="A578" s="15" t="s">
        <v>2501</v>
      </c>
      <c r="B578" s="15" t="s">
        <v>2502</v>
      </c>
      <c r="C578" t="s">
        <v>2503</v>
      </c>
      <c r="D578" s="15">
        <v>58</v>
      </c>
      <c r="E578" s="15">
        <v>22</v>
      </c>
      <c r="F578" s="16">
        <v>2587939.5092816199</v>
      </c>
      <c r="G578" s="16">
        <v>2658026.3784226999</v>
      </c>
      <c r="H578" s="16">
        <v>2497487.5070894798</v>
      </c>
      <c r="I578" s="16">
        <v>2993700.95951518</v>
      </c>
      <c r="J578" s="16">
        <v>616875.50726004702</v>
      </c>
      <c r="K578" s="16">
        <v>3168061.4736914998</v>
      </c>
      <c r="L578" s="15">
        <f t="shared" ref="L578:L641" si="63">COUNTIF(F578:K578,"&gt;0")</f>
        <v>6</v>
      </c>
      <c r="M578" s="16">
        <v>4601889.4733274598</v>
      </c>
      <c r="N578" s="16">
        <v>4572884.6933963597</v>
      </c>
      <c r="O578" s="16">
        <v>4490794.83379097</v>
      </c>
      <c r="P578" s="16">
        <v>4150759.7963661002</v>
      </c>
      <c r="Q578" s="16">
        <v>5392919.7310384503</v>
      </c>
      <c r="R578" s="16">
        <v>4350899.2646875102</v>
      </c>
      <c r="S578" s="17">
        <f t="shared" ref="S578:S641" si="64">MEDIAN(M578:O578)</f>
        <v>4572884.6933963597</v>
      </c>
      <c r="T578" s="17">
        <f t="shared" ref="T578:T641" si="65">MEDIAN(P578:R578)</f>
        <v>4350899.2646875102</v>
      </c>
      <c r="U578" s="18">
        <f t="shared" ref="U578:U641" si="66">T578/S578</f>
        <v>0.95145614998134209</v>
      </c>
      <c r="X578" s="20">
        <f t="shared" ref="X578:X641" si="67">_xlfn.T.TEST(P578:R578,M578:O578,2,2)</f>
        <v>0.8530574970655993</v>
      </c>
      <c r="AA578" s="20">
        <f t="shared" ref="AA578:AA641" si="68">LOG(U578,2)</f>
        <v>-7.1790926735127145E-2</v>
      </c>
      <c r="AE578" s="20">
        <f t="shared" si="62"/>
        <v>6.9021695893706964E-2</v>
      </c>
    </row>
    <row r="579" spans="1:31" x14ac:dyDescent="0.2">
      <c r="A579" s="15" t="s">
        <v>11113</v>
      </c>
      <c r="B579" s="15" t="s">
        <v>11114</v>
      </c>
      <c r="C579" t="s">
        <v>11115</v>
      </c>
      <c r="D579" s="15">
        <v>39</v>
      </c>
      <c r="E579" s="15">
        <v>22</v>
      </c>
      <c r="F579" s="16">
        <v>589641.52717676002</v>
      </c>
      <c r="G579" s="16">
        <v>665534.889285838</v>
      </c>
      <c r="H579" s="16">
        <v>630112.06731077703</v>
      </c>
      <c r="I579" s="16">
        <v>922190.52292635501</v>
      </c>
      <c r="J579" s="16">
        <v>114484.802083559</v>
      </c>
      <c r="K579" s="16">
        <v>957831.57942832296</v>
      </c>
      <c r="L579" s="15">
        <f t="shared" si="63"/>
        <v>6</v>
      </c>
      <c r="M579" s="16">
        <v>1048504.08103421</v>
      </c>
      <c r="N579" s="16">
        <v>1144990.2577499801</v>
      </c>
      <c r="O579" s="16">
        <v>1133020.2888126799</v>
      </c>
      <c r="P579" s="16">
        <v>1278615.13187758</v>
      </c>
      <c r="Q579" s="16">
        <v>1000862.15256425</v>
      </c>
      <c r="R579" s="16">
        <v>1315450.7099173099</v>
      </c>
      <c r="S579" s="17">
        <f t="shared" si="64"/>
        <v>1133020.2888126799</v>
      </c>
      <c r="T579" s="17">
        <f t="shared" si="65"/>
        <v>1278615.13187758</v>
      </c>
      <c r="U579" s="18">
        <f t="shared" si="66"/>
        <v>1.128501532145971</v>
      </c>
      <c r="X579" s="20">
        <f t="shared" si="67"/>
        <v>0.43745687533781064</v>
      </c>
      <c r="AA579" s="20">
        <f t="shared" si="68"/>
        <v>0.17440837725185254</v>
      </c>
      <c r="AE579" s="20">
        <f t="shared" ref="AE579:AE642" si="69">-LOG10(X579)</f>
        <v>0.35906475344381339</v>
      </c>
    </row>
    <row r="580" spans="1:31" x14ac:dyDescent="0.2">
      <c r="A580" s="15" t="s">
        <v>7220</v>
      </c>
      <c r="B580" s="15" t="s">
        <v>7221</v>
      </c>
      <c r="C580" t="s">
        <v>7222</v>
      </c>
      <c r="D580" s="15">
        <v>42</v>
      </c>
      <c r="E580" s="15">
        <v>16</v>
      </c>
      <c r="F580" s="16">
        <v>2005639.05147191</v>
      </c>
      <c r="G580" s="16">
        <v>2033794.08265752</v>
      </c>
      <c r="H580" s="16">
        <v>1927193.4371759701</v>
      </c>
      <c r="I580" s="16">
        <v>1772815.3731603699</v>
      </c>
      <c r="J580" s="16">
        <v>326943.120523769</v>
      </c>
      <c r="K580" s="16">
        <v>1841876.2395075001</v>
      </c>
      <c r="L580" s="15">
        <f t="shared" si="63"/>
        <v>6</v>
      </c>
      <c r="M580" s="16">
        <v>3566439.32563366</v>
      </c>
      <c r="N580" s="16">
        <v>3498951.6679001502</v>
      </c>
      <c r="O580" s="16">
        <v>3465334.78418541</v>
      </c>
      <c r="P580" s="16">
        <v>2458004.6159605398</v>
      </c>
      <c r="Q580" s="16">
        <v>2858239.6040189001</v>
      </c>
      <c r="R580" s="16">
        <v>2529565.1750029698</v>
      </c>
      <c r="S580" s="17">
        <f t="shared" si="64"/>
        <v>3498951.6679001502</v>
      </c>
      <c r="T580" s="17">
        <f t="shared" si="65"/>
        <v>2529565.1750029698</v>
      </c>
      <c r="U580" s="18">
        <f t="shared" si="66"/>
        <v>0.72294944746151779</v>
      </c>
      <c r="X580" s="20">
        <f t="shared" si="67"/>
        <v>2.1229055641892565E-3</v>
      </c>
      <c r="AA580" s="20">
        <f t="shared" si="68"/>
        <v>-0.46803332523020813</v>
      </c>
      <c r="AE580" s="20">
        <f t="shared" si="69"/>
        <v>2.6730693246581656</v>
      </c>
    </row>
    <row r="581" spans="1:31" x14ac:dyDescent="0.2">
      <c r="A581" s="15" t="s">
        <v>11083</v>
      </c>
      <c r="B581" s="15" t="s">
        <v>11084</v>
      </c>
      <c r="C581" t="s">
        <v>11085</v>
      </c>
      <c r="D581" s="15">
        <v>58</v>
      </c>
      <c r="E581" s="15">
        <v>16</v>
      </c>
      <c r="F581" s="16">
        <v>1666003.69938485</v>
      </c>
      <c r="G581" s="16">
        <v>1696706.5386349999</v>
      </c>
      <c r="H581" s="16">
        <v>1687364.4643921701</v>
      </c>
      <c r="I581" s="16">
        <v>2116840.9130957001</v>
      </c>
      <c r="J581" s="16">
        <v>402388.99498727103</v>
      </c>
      <c r="K581" s="16">
        <v>2046860.11916974</v>
      </c>
      <c r="L581" s="15">
        <f t="shared" si="63"/>
        <v>6</v>
      </c>
      <c r="M581" s="16">
        <v>2962497.71651422</v>
      </c>
      <c r="N581" s="16">
        <v>2919024.2138656802</v>
      </c>
      <c r="O581" s="16">
        <v>3034092.3019253099</v>
      </c>
      <c r="P581" s="16">
        <v>2934995.2704706602</v>
      </c>
      <c r="Q581" s="16">
        <v>3517811.1711035902</v>
      </c>
      <c r="R581" s="16">
        <v>2811082.5062484401</v>
      </c>
      <c r="S581" s="17">
        <f t="shared" si="64"/>
        <v>2962497.71651422</v>
      </c>
      <c r="T581" s="17">
        <f t="shared" si="65"/>
        <v>2934995.2704706602</v>
      </c>
      <c r="U581" s="18">
        <f t="shared" si="66"/>
        <v>0.99071646675362834</v>
      </c>
      <c r="X581" s="20">
        <f t="shared" si="67"/>
        <v>0.62631037762616437</v>
      </c>
      <c r="AA581" s="20">
        <f t="shared" si="68"/>
        <v>-1.3455863445530656E-2</v>
      </c>
      <c r="AE581" s="20">
        <f t="shared" si="69"/>
        <v>0.20321039221304729</v>
      </c>
    </row>
    <row r="582" spans="1:31" x14ac:dyDescent="0.2">
      <c r="A582" s="15" t="s">
        <v>6628</v>
      </c>
      <c r="B582" s="15" t="s">
        <v>6629</v>
      </c>
      <c r="C582" t="s">
        <v>6630</v>
      </c>
      <c r="D582" s="15">
        <v>41</v>
      </c>
      <c r="E582" s="15">
        <v>26</v>
      </c>
      <c r="F582" s="16">
        <v>1381726.8957789501</v>
      </c>
      <c r="G582" s="16">
        <v>1411625.1868165501</v>
      </c>
      <c r="H582" s="16">
        <v>1428503.25323782</v>
      </c>
      <c r="I582" s="16">
        <v>1977280.63989478</v>
      </c>
      <c r="J582" s="16">
        <v>360875.42560926097</v>
      </c>
      <c r="K582" s="16">
        <v>1993387.9154367601</v>
      </c>
      <c r="L582" s="15">
        <f t="shared" si="63"/>
        <v>6</v>
      </c>
      <c r="M582" s="16">
        <v>2456995.0085362201</v>
      </c>
      <c r="N582" s="16">
        <v>2428568.5281410902</v>
      </c>
      <c r="O582" s="16">
        <v>2568627.4752060901</v>
      </c>
      <c r="P582" s="16">
        <v>2741495.2586104102</v>
      </c>
      <c r="Q582" s="16">
        <v>3154886.4889438101</v>
      </c>
      <c r="R582" s="16">
        <v>2737645.74568207</v>
      </c>
      <c r="S582" s="17">
        <f t="shared" si="64"/>
        <v>2456995.0085362201</v>
      </c>
      <c r="T582" s="17">
        <f t="shared" si="65"/>
        <v>2741495.2586104102</v>
      </c>
      <c r="U582" s="18">
        <f t="shared" si="66"/>
        <v>1.115791952806483</v>
      </c>
      <c r="X582" s="20">
        <f t="shared" si="67"/>
        <v>5.3299766478701334E-2</v>
      </c>
      <c r="AA582" s="20">
        <f t="shared" si="68"/>
        <v>0.15806805168768831</v>
      </c>
      <c r="AE582" s="20">
        <f t="shared" si="69"/>
        <v>1.2732746937357839</v>
      </c>
    </row>
    <row r="583" spans="1:31" x14ac:dyDescent="0.2">
      <c r="A583" s="15" t="s">
        <v>11947</v>
      </c>
      <c r="B583" s="15" t="s">
        <v>11948</v>
      </c>
      <c r="C583" t="s">
        <v>11949</v>
      </c>
      <c r="D583" s="15">
        <v>50</v>
      </c>
      <c r="E583" s="15">
        <v>24</v>
      </c>
      <c r="F583" s="16">
        <v>1743273.99670296</v>
      </c>
      <c r="G583" s="16">
        <v>1815924.92415425</v>
      </c>
      <c r="H583" s="16">
        <v>1745498.9289448799</v>
      </c>
      <c r="I583" s="16">
        <v>2135771.69662552</v>
      </c>
      <c r="J583" s="16">
        <v>258129.920230071</v>
      </c>
      <c r="K583" s="16">
        <v>2230572.7278606999</v>
      </c>
      <c r="L583" s="15">
        <f t="shared" si="63"/>
        <v>6</v>
      </c>
      <c r="M583" s="16">
        <v>3099900.2201483999</v>
      </c>
      <c r="N583" s="16">
        <v>3124128.2469700701</v>
      </c>
      <c r="O583" s="16">
        <v>3138625.3385621002</v>
      </c>
      <c r="P583" s="16">
        <v>2961242.7602005699</v>
      </c>
      <c r="Q583" s="16">
        <v>2256652.9609244</v>
      </c>
      <c r="R583" s="16">
        <v>3063386.6552383099</v>
      </c>
      <c r="S583" s="17">
        <f t="shared" si="64"/>
        <v>3124128.2469700701</v>
      </c>
      <c r="T583" s="17">
        <f t="shared" si="65"/>
        <v>2961242.7602005699</v>
      </c>
      <c r="U583" s="18">
        <f t="shared" si="66"/>
        <v>0.94786209979456693</v>
      </c>
      <c r="X583" s="20">
        <f t="shared" si="67"/>
        <v>0.22865376757307326</v>
      </c>
      <c r="AA583" s="20">
        <f t="shared" si="68"/>
        <v>-7.7250911727789973E-2</v>
      </c>
      <c r="AE583" s="20">
        <f t="shared" si="69"/>
        <v>0.6408216382687989</v>
      </c>
    </row>
    <row r="584" spans="1:31" x14ac:dyDescent="0.2">
      <c r="A584" s="15" t="s">
        <v>6974</v>
      </c>
      <c r="B584" s="15" t="s">
        <v>6975</v>
      </c>
      <c r="C584" t="s">
        <v>6976</v>
      </c>
      <c r="D584" s="15">
        <v>49</v>
      </c>
      <c r="E584" s="15">
        <v>24</v>
      </c>
      <c r="F584" s="16">
        <v>603965.00847264298</v>
      </c>
      <c r="G584" s="16">
        <v>594671.84046644496</v>
      </c>
      <c r="H584" s="16">
        <v>576171.00739708904</v>
      </c>
      <c r="I584" s="16">
        <v>842264.31593405304</v>
      </c>
      <c r="J584" s="16">
        <v>190518.00311352001</v>
      </c>
      <c r="K584" s="16">
        <v>846971.29985915904</v>
      </c>
      <c r="L584" s="15">
        <f t="shared" si="63"/>
        <v>6</v>
      </c>
      <c r="M584" s="16">
        <v>1073974.1809189001</v>
      </c>
      <c r="N584" s="16">
        <v>1023077.0390159</v>
      </c>
      <c r="O584" s="16">
        <v>1036027.5180773</v>
      </c>
      <c r="P584" s="16">
        <v>1167797.62166326</v>
      </c>
      <c r="Q584" s="16">
        <v>1665568.3132444799</v>
      </c>
      <c r="R584" s="16">
        <v>1163199.27386848</v>
      </c>
      <c r="S584" s="17">
        <f t="shared" si="64"/>
        <v>1036027.5180773</v>
      </c>
      <c r="T584" s="17">
        <f t="shared" si="65"/>
        <v>1167797.62166326</v>
      </c>
      <c r="U584" s="18">
        <f t="shared" si="66"/>
        <v>1.1271878413331182</v>
      </c>
      <c r="X584" s="20">
        <f t="shared" si="67"/>
        <v>0.1606485750378519</v>
      </c>
      <c r="AA584" s="20">
        <f t="shared" si="68"/>
        <v>0.17272795488738721</v>
      </c>
      <c r="AE584" s="20">
        <f t="shared" si="69"/>
        <v>0.79412312231254067</v>
      </c>
    </row>
    <row r="585" spans="1:31" x14ac:dyDescent="0.2">
      <c r="A585" s="15" t="s">
        <v>6740</v>
      </c>
      <c r="B585" s="15" t="s">
        <v>6741</v>
      </c>
      <c r="C585" t="s">
        <v>6742</v>
      </c>
      <c r="D585" s="15">
        <v>52</v>
      </c>
      <c r="E585" s="15">
        <v>19</v>
      </c>
      <c r="F585" s="16">
        <v>1049168.2312682201</v>
      </c>
      <c r="G585" s="16">
        <v>1094028.27770758</v>
      </c>
      <c r="H585" s="16">
        <v>1097673.7247359001</v>
      </c>
      <c r="I585" s="16">
        <v>1456566.7422799901</v>
      </c>
      <c r="J585" s="16">
        <v>133165.072505691</v>
      </c>
      <c r="K585" s="16">
        <v>1405378.0118946999</v>
      </c>
      <c r="L585" s="15">
        <f t="shared" si="63"/>
        <v>6</v>
      </c>
      <c r="M585" s="16">
        <v>1865637.2074798101</v>
      </c>
      <c r="N585" s="16">
        <v>1882172.8805567899</v>
      </c>
      <c r="O585" s="16">
        <v>1973754.6146834199</v>
      </c>
      <c r="P585" s="16">
        <v>2019526.58476578</v>
      </c>
      <c r="Q585" s="16">
        <v>1164170.95272737</v>
      </c>
      <c r="R585" s="16">
        <v>1930094.54183215</v>
      </c>
      <c r="S585" s="17">
        <f t="shared" si="64"/>
        <v>1882172.8805567899</v>
      </c>
      <c r="T585" s="17">
        <f t="shared" si="65"/>
        <v>1930094.54183215</v>
      </c>
      <c r="U585" s="18">
        <f t="shared" si="66"/>
        <v>1.0254608180632077</v>
      </c>
      <c r="X585" s="20">
        <f t="shared" si="67"/>
        <v>0.50000657046581287</v>
      </c>
      <c r="AA585" s="20">
        <f t="shared" si="68"/>
        <v>3.6272368789170964E-2</v>
      </c>
      <c r="AE585" s="20">
        <f t="shared" si="69"/>
        <v>0.30102428866738662</v>
      </c>
    </row>
    <row r="586" spans="1:31" x14ac:dyDescent="0.2">
      <c r="A586" s="15" t="s">
        <v>13912</v>
      </c>
      <c r="B586" s="15" t="s">
        <v>13913</v>
      </c>
      <c r="C586" t="s">
        <v>13914</v>
      </c>
      <c r="D586" s="15">
        <v>50</v>
      </c>
      <c r="E586" s="15">
        <v>22</v>
      </c>
      <c r="F586" s="16">
        <v>1123511.22225682</v>
      </c>
      <c r="G586" s="16">
        <v>1060508.9046908999</v>
      </c>
      <c r="H586" s="16">
        <v>1076113.7062564699</v>
      </c>
      <c r="I586" s="16">
        <v>1491329.4991309899</v>
      </c>
      <c r="J586" s="16">
        <v>364232.68102432601</v>
      </c>
      <c r="K586" s="16">
        <v>1627007.81864001</v>
      </c>
      <c r="L586" s="15">
        <f t="shared" si="63"/>
        <v>6</v>
      </c>
      <c r="M586" s="16">
        <v>1997834.3575364801</v>
      </c>
      <c r="N586" s="16">
        <v>1824505.94803704</v>
      </c>
      <c r="O586" s="16">
        <v>1934987.00550459</v>
      </c>
      <c r="P586" s="16">
        <v>2067725.07068647</v>
      </c>
      <c r="Q586" s="16">
        <v>3184236.6718526101</v>
      </c>
      <c r="R586" s="16">
        <v>2234472.7779266001</v>
      </c>
      <c r="S586" s="17">
        <f t="shared" si="64"/>
        <v>1934987.00550459</v>
      </c>
      <c r="T586" s="17">
        <f t="shared" si="65"/>
        <v>2234472.7779266001</v>
      </c>
      <c r="U586" s="18">
        <f t="shared" si="66"/>
        <v>1.1547740483889775</v>
      </c>
      <c r="X586" s="20">
        <f t="shared" si="67"/>
        <v>0.17630384655401676</v>
      </c>
      <c r="AA586" s="20">
        <f t="shared" si="68"/>
        <v>0.20761059089814868</v>
      </c>
      <c r="AE586" s="20">
        <f t="shared" si="69"/>
        <v>0.75373821226698534</v>
      </c>
    </row>
    <row r="587" spans="1:31" x14ac:dyDescent="0.2">
      <c r="A587" s="15" t="s">
        <v>1724</v>
      </c>
      <c r="B587" s="15" t="s">
        <v>1725</v>
      </c>
      <c r="C587" t="s">
        <v>1726</v>
      </c>
      <c r="D587" s="15">
        <v>42</v>
      </c>
      <c r="E587" s="15">
        <v>22</v>
      </c>
      <c r="F587" s="16">
        <v>571912.51509833196</v>
      </c>
      <c r="G587" s="16">
        <v>604838.67035476305</v>
      </c>
      <c r="H587" s="16">
        <v>566907.65325206495</v>
      </c>
      <c r="I587" s="16">
        <v>779034.296869752</v>
      </c>
      <c r="J587" s="16">
        <v>211847.684988505</v>
      </c>
      <c r="K587" s="16">
        <v>744620.66543192498</v>
      </c>
      <c r="L587" s="15">
        <f t="shared" si="63"/>
        <v>6</v>
      </c>
      <c r="M587" s="16">
        <v>1016978.24599688</v>
      </c>
      <c r="N587" s="16">
        <v>1040568.1147832701</v>
      </c>
      <c r="O587" s="16">
        <v>1019370.84899689</v>
      </c>
      <c r="P587" s="16">
        <v>1080129.3392914401</v>
      </c>
      <c r="Q587" s="16">
        <v>1852039.10173679</v>
      </c>
      <c r="R587" s="16">
        <v>1022634.67189727</v>
      </c>
      <c r="S587" s="17">
        <f t="shared" si="64"/>
        <v>1019370.84899689</v>
      </c>
      <c r="T587" s="17">
        <f t="shared" si="65"/>
        <v>1080129.3392914401</v>
      </c>
      <c r="U587" s="18">
        <f t="shared" si="66"/>
        <v>1.0596039119171785</v>
      </c>
      <c r="X587" s="20">
        <f t="shared" si="67"/>
        <v>0.33544914784365376</v>
      </c>
      <c r="AA587" s="20">
        <f t="shared" si="68"/>
        <v>8.3525075068847654E-2</v>
      </c>
      <c r="AE587" s="20">
        <f t="shared" si="69"/>
        <v>0.47437330704424235</v>
      </c>
    </row>
    <row r="588" spans="1:31" x14ac:dyDescent="0.2">
      <c r="A588" s="15" t="s">
        <v>4478</v>
      </c>
      <c r="B588" s="15" t="s">
        <v>4479</v>
      </c>
      <c r="C588" t="s">
        <v>4480</v>
      </c>
      <c r="D588" s="15">
        <v>59</v>
      </c>
      <c r="E588" s="15">
        <v>12</v>
      </c>
      <c r="F588" s="16">
        <v>1465602.2500545301</v>
      </c>
      <c r="G588" s="16">
        <v>1468852.7106312599</v>
      </c>
      <c r="H588" s="16">
        <v>1463009.8655043</v>
      </c>
      <c r="I588" s="16">
        <v>1766280.5464987601</v>
      </c>
      <c r="J588" s="16">
        <v>206373.96425690601</v>
      </c>
      <c r="K588" s="16">
        <v>1679665.0579005401</v>
      </c>
      <c r="L588" s="15">
        <f t="shared" si="63"/>
        <v>6</v>
      </c>
      <c r="M588" s="16">
        <v>2606142.6638535298</v>
      </c>
      <c r="N588" s="16">
        <v>2527023.1070036702</v>
      </c>
      <c r="O588" s="16">
        <v>2630674.6789090401</v>
      </c>
      <c r="P588" s="16">
        <v>2448944.0931661702</v>
      </c>
      <c r="Q588" s="16">
        <v>1804186.11326794</v>
      </c>
      <c r="R588" s="16">
        <v>2306790.2962202602</v>
      </c>
      <c r="S588" s="17">
        <f t="shared" si="64"/>
        <v>2606142.6638535298</v>
      </c>
      <c r="T588" s="17">
        <f t="shared" si="65"/>
        <v>2306790.2962202602</v>
      </c>
      <c r="U588" s="18">
        <f t="shared" si="66"/>
        <v>0.88513584778561694</v>
      </c>
      <c r="X588" s="20">
        <f t="shared" si="67"/>
        <v>0.11270759918122307</v>
      </c>
      <c r="AA588" s="20">
        <f t="shared" si="68"/>
        <v>-0.17602920253225135</v>
      </c>
      <c r="AE588" s="20">
        <f t="shared" si="69"/>
        <v>0.94804680115699225</v>
      </c>
    </row>
    <row r="589" spans="1:31" x14ac:dyDescent="0.2">
      <c r="A589" s="15" t="s">
        <v>5477</v>
      </c>
      <c r="B589" s="15" t="s">
        <v>5478</v>
      </c>
      <c r="C589" t="s">
        <v>5479</v>
      </c>
      <c r="D589" s="15">
        <v>39</v>
      </c>
      <c r="E589" s="15">
        <v>25</v>
      </c>
      <c r="F589" s="16">
        <v>659597.09066125005</v>
      </c>
      <c r="G589" s="16">
        <v>668941.47842690605</v>
      </c>
      <c r="H589" s="16">
        <v>671319.13606252905</v>
      </c>
      <c r="I589" s="16">
        <v>922821.37450526597</v>
      </c>
      <c r="J589" s="16">
        <v>214130.910551943</v>
      </c>
      <c r="K589" s="16">
        <v>966974.45568378002</v>
      </c>
      <c r="L589" s="15">
        <f t="shared" si="63"/>
        <v>6</v>
      </c>
      <c r="M589" s="16">
        <v>1172899.4813306199</v>
      </c>
      <c r="N589" s="16">
        <v>1150850.97435774</v>
      </c>
      <c r="O589" s="16">
        <v>1207115.7511286</v>
      </c>
      <c r="P589" s="16">
        <v>1279489.8062043199</v>
      </c>
      <c r="Q589" s="16">
        <v>1871999.77783199</v>
      </c>
      <c r="R589" s="16">
        <v>1328007.2003476101</v>
      </c>
      <c r="S589" s="17">
        <f t="shared" si="64"/>
        <v>1172899.4813306199</v>
      </c>
      <c r="T589" s="17">
        <f t="shared" si="65"/>
        <v>1328007.2003476101</v>
      </c>
      <c r="U589" s="18">
        <f t="shared" si="66"/>
        <v>1.1322429769011622</v>
      </c>
      <c r="X589" s="20">
        <f t="shared" si="67"/>
        <v>0.17251674879002335</v>
      </c>
      <c r="AA589" s="20">
        <f t="shared" si="68"/>
        <v>0.17918359063881811</v>
      </c>
      <c r="AE589" s="20">
        <f t="shared" si="69"/>
        <v>0.76316873506038474</v>
      </c>
    </row>
    <row r="590" spans="1:31" x14ac:dyDescent="0.2">
      <c r="A590" s="15" t="s">
        <v>8639</v>
      </c>
      <c r="B590" s="15" t="s">
        <v>8640</v>
      </c>
      <c r="C590" t="s">
        <v>8641</v>
      </c>
      <c r="D590" s="15">
        <v>34</v>
      </c>
      <c r="E590" s="15">
        <v>19</v>
      </c>
      <c r="F590" s="16">
        <v>389425.57231347897</v>
      </c>
      <c r="G590" s="16">
        <v>408970.23100868397</v>
      </c>
      <c r="H590" s="16">
        <v>402414.46858627402</v>
      </c>
      <c r="I590" s="16">
        <v>562515.163792926</v>
      </c>
      <c r="J590" s="16">
        <v>42254.4394207031</v>
      </c>
      <c r="K590" s="16">
        <v>499769.794108834</v>
      </c>
      <c r="L590" s="15">
        <f t="shared" si="63"/>
        <v>6</v>
      </c>
      <c r="M590" s="16">
        <v>692478.87574133498</v>
      </c>
      <c r="N590" s="16">
        <v>703594.86445133295</v>
      </c>
      <c r="O590" s="16">
        <v>723591.53406777396</v>
      </c>
      <c r="P590" s="16">
        <v>779926.037467713</v>
      </c>
      <c r="Q590" s="16">
        <v>369401.601123737</v>
      </c>
      <c r="R590" s="16">
        <v>686365.47862420196</v>
      </c>
      <c r="S590" s="17">
        <f t="shared" si="64"/>
        <v>703594.86445133295</v>
      </c>
      <c r="T590" s="17">
        <f t="shared" si="65"/>
        <v>686365.47862420196</v>
      </c>
      <c r="U590" s="18">
        <f t="shared" si="66"/>
        <v>0.97551234851526869</v>
      </c>
      <c r="X590" s="20">
        <f t="shared" si="67"/>
        <v>0.48959593378605465</v>
      </c>
      <c r="AA590" s="20">
        <f t="shared" si="68"/>
        <v>-3.5767959593825845E-2</v>
      </c>
      <c r="AE590" s="20">
        <f t="shared" si="69"/>
        <v>0.31016219776938236</v>
      </c>
    </row>
    <row r="591" spans="1:31" x14ac:dyDescent="0.2">
      <c r="A591" s="15" t="s">
        <v>2936</v>
      </c>
      <c r="B591" s="15" t="s">
        <v>2937</v>
      </c>
      <c r="C591" t="s">
        <v>2938</v>
      </c>
      <c r="D591" s="15">
        <v>53</v>
      </c>
      <c r="E591" s="15">
        <v>20</v>
      </c>
      <c r="F591" s="16">
        <v>1683134.04214453</v>
      </c>
      <c r="G591" s="16">
        <v>1699116.7515867699</v>
      </c>
      <c r="H591" s="16">
        <v>1683918.9978020701</v>
      </c>
      <c r="I591" s="16">
        <v>1954960.69519728</v>
      </c>
      <c r="J591" s="16">
        <v>358359.99309892498</v>
      </c>
      <c r="K591" s="16">
        <v>2000906.3356816799</v>
      </c>
      <c r="L591" s="15">
        <f t="shared" si="63"/>
        <v>6</v>
      </c>
      <c r="M591" s="16">
        <v>2992958.99419771</v>
      </c>
      <c r="N591" s="16">
        <v>2923170.7588376999</v>
      </c>
      <c r="O591" s="16">
        <v>3027896.9221611</v>
      </c>
      <c r="P591" s="16">
        <v>2710548.7043752298</v>
      </c>
      <c r="Q591" s="16">
        <v>3132895.7866749801</v>
      </c>
      <c r="R591" s="16">
        <v>2747971.2678939598</v>
      </c>
      <c r="S591" s="17">
        <f t="shared" si="64"/>
        <v>2992958.99419771</v>
      </c>
      <c r="T591" s="17">
        <f t="shared" si="65"/>
        <v>2747971.2678939598</v>
      </c>
      <c r="U591" s="18">
        <f t="shared" si="66"/>
        <v>0.91814531145308209</v>
      </c>
      <c r="X591" s="20">
        <f t="shared" si="67"/>
        <v>0.44371308736238463</v>
      </c>
      <c r="AA591" s="20">
        <f t="shared" si="68"/>
        <v>-0.1232055931846744</v>
      </c>
      <c r="AE591" s="20">
        <f t="shared" si="69"/>
        <v>0.35289776153486768</v>
      </c>
    </row>
    <row r="592" spans="1:31" x14ac:dyDescent="0.2">
      <c r="A592" s="15" t="s">
        <v>2438</v>
      </c>
      <c r="B592" s="15" t="s">
        <v>2439</v>
      </c>
      <c r="C592" t="s">
        <v>2440</v>
      </c>
      <c r="D592" s="15">
        <v>65</v>
      </c>
      <c r="E592" s="15">
        <v>16</v>
      </c>
      <c r="F592" s="16">
        <v>1433536.1632727401</v>
      </c>
      <c r="G592" s="16">
        <v>1298816.4708821699</v>
      </c>
      <c r="H592" s="16">
        <v>1333594.3172848299</v>
      </c>
      <c r="I592" s="16">
        <v>1630124.6966377399</v>
      </c>
      <c r="J592" s="16">
        <v>490437.09229036199</v>
      </c>
      <c r="K592" s="16">
        <v>1735763.1153601301</v>
      </c>
      <c r="L592" s="15">
        <f t="shared" si="63"/>
        <v>6</v>
      </c>
      <c r="M592" s="16">
        <v>2549122.5570532298</v>
      </c>
      <c r="N592" s="16">
        <v>2234491.72944349</v>
      </c>
      <c r="O592" s="16">
        <v>2397969.3405614099</v>
      </c>
      <c r="P592" s="16">
        <v>2260164.30677938</v>
      </c>
      <c r="Q592" s="16">
        <v>4287555.3344523599</v>
      </c>
      <c r="R592" s="16">
        <v>2383833.3078468302</v>
      </c>
      <c r="S592" s="17">
        <f t="shared" si="64"/>
        <v>2397969.3405614099</v>
      </c>
      <c r="T592" s="17">
        <f t="shared" si="65"/>
        <v>2383833.3078468302</v>
      </c>
      <c r="U592" s="18">
        <f t="shared" si="66"/>
        <v>0.99410499856046108</v>
      </c>
      <c r="X592" s="20">
        <f t="shared" si="67"/>
        <v>0.42826570911564354</v>
      </c>
      <c r="AA592" s="20">
        <f t="shared" si="68"/>
        <v>-8.5298558740474987E-3</v>
      </c>
      <c r="AE592" s="20">
        <f t="shared" si="69"/>
        <v>0.36828669781461087</v>
      </c>
    </row>
    <row r="593" spans="1:31" x14ac:dyDescent="0.2">
      <c r="A593" s="15" t="s">
        <v>7788</v>
      </c>
      <c r="B593" s="15" t="s">
        <v>7789</v>
      </c>
      <c r="C593" t="s">
        <v>7790</v>
      </c>
      <c r="D593" s="15">
        <v>48</v>
      </c>
      <c r="E593" s="15">
        <v>16</v>
      </c>
      <c r="F593" s="16">
        <v>765945.62918827496</v>
      </c>
      <c r="G593" s="16">
        <v>744227.61252028297</v>
      </c>
      <c r="H593" s="16">
        <v>735563.943545933</v>
      </c>
      <c r="I593" s="16">
        <v>842180.81014349905</v>
      </c>
      <c r="J593" s="16">
        <v>158970.53485724601</v>
      </c>
      <c r="K593" s="16">
        <v>814695.42222651199</v>
      </c>
      <c r="L593" s="15">
        <f t="shared" si="63"/>
        <v>6</v>
      </c>
      <c r="M593" s="16">
        <v>1362009.0869439</v>
      </c>
      <c r="N593" s="16">
        <v>1280373.69580826</v>
      </c>
      <c r="O593" s="16">
        <v>1322635.94841703</v>
      </c>
      <c r="P593" s="16">
        <v>1167681.84106831</v>
      </c>
      <c r="Q593" s="16">
        <v>1389770.42206341</v>
      </c>
      <c r="R593" s="16">
        <v>1118872.7690246799</v>
      </c>
      <c r="S593" s="17">
        <f t="shared" si="64"/>
        <v>1322635.94841703</v>
      </c>
      <c r="T593" s="17">
        <f t="shared" si="65"/>
        <v>1167681.84106831</v>
      </c>
      <c r="U593" s="18">
        <f t="shared" si="66"/>
        <v>0.88284447618849782</v>
      </c>
      <c r="X593" s="20">
        <f t="shared" si="67"/>
        <v>0.32892216935934848</v>
      </c>
      <c r="AA593" s="20">
        <f t="shared" si="68"/>
        <v>-0.17976878294056428</v>
      </c>
      <c r="AE593" s="20">
        <f t="shared" si="69"/>
        <v>0.48290685407599421</v>
      </c>
    </row>
    <row r="594" spans="1:31" x14ac:dyDescent="0.2">
      <c r="A594" s="15" t="s">
        <v>770</v>
      </c>
      <c r="B594" s="15" t="s">
        <v>771</v>
      </c>
      <c r="C594" t="s">
        <v>772</v>
      </c>
      <c r="D594" s="15">
        <v>43</v>
      </c>
      <c r="E594" s="15">
        <v>25</v>
      </c>
      <c r="F594" s="16">
        <v>596583.32364705496</v>
      </c>
      <c r="G594" s="16">
        <v>555229.04556876502</v>
      </c>
      <c r="H594" s="16">
        <v>560599.04153600102</v>
      </c>
      <c r="I594" s="16">
        <v>727414.14127128804</v>
      </c>
      <c r="J594" s="16">
        <v>160775.381346485</v>
      </c>
      <c r="K594" s="16">
        <v>766180.14507783204</v>
      </c>
      <c r="L594" s="15">
        <f t="shared" si="63"/>
        <v>6</v>
      </c>
      <c r="M594" s="16">
        <v>1060848.0249278301</v>
      </c>
      <c r="N594" s="16">
        <v>955219.41558651906</v>
      </c>
      <c r="O594" s="16">
        <v>1008027.17627682</v>
      </c>
      <c r="P594" s="16">
        <v>1008558.10708161</v>
      </c>
      <c r="Q594" s="16">
        <v>1405548.95781132</v>
      </c>
      <c r="R594" s="16">
        <v>1052243.66936067</v>
      </c>
      <c r="S594" s="17">
        <f t="shared" si="64"/>
        <v>1008027.17627682</v>
      </c>
      <c r="T594" s="17">
        <f t="shared" si="65"/>
        <v>1052243.66936067</v>
      </c>
      <c r="U594" s="18">
        <f t="shared" si="66"/>
        <v>1.0438643859257495</v>
      </c>
      <c r="X594" s="20">
        <f t="shared" si="67"/>
        <v>0.31796287923106403</v>
      </c>
      <c r="AA594" s="20">
        <f t="shared" si="68"/>
        <v>6.1934295757601114E-2</v>
      </c>
      <c r="AE594" s="20">
        <f t="shared" si="69"/>
        <v>0.49762357902853704</v>
      </c>
    </row>
    <row r="595" spans="1:31" x14ac:dyDescent="0.2">
      <c r="A595" s="15" t="s">
        <v>14233</v>
      </c>
      <c r="B595" s="15" t="s">
        <v>14234</v>
      </c>
      <c r="C595" t="s">
        <v>14235</v>
      </c>
      <c r="D595" s="15">
        <v>50</v>
      </c>
      <c r="E595" s="15">
        <v>24</v>
      </c>
      <c r="F595" s="16">
        <v>1437486.7086664899</v>
      </c>
      <c r="G595" s="16">
        <v>1540217.5379708</v>
      </c>
      <c r="H595" s="16">
        <v>1528379.9919751801</v>
      </c>
      <c r="I595" s="16">
        <v>2331180.1429584902</v>
      </c>
      <c r="J595" s="16">
        <v>251588.69256136401</v>
      </c>
      <c r="K595" s="16">
        <v>2290003.7451332998</v>
      </c>
      <c r="L595" s="15">
        <f t="shared" si="63"/>
        <v>6</v>
      </c>
      <c r="M595" s="16">
        <v>2556147.4404387199</v>
      </c>
      <c r="N595" s="16">
        <v>2649799.5885454202</v>
      </c>
      <c r="O595" s="16">
        <v>2748218.3404514301</v>
      </c>
      <c r="P595" s="16">
        <v>3232176.1412823698</v>
      </c>
      <c r="Q595" s="16">
        <v>2199467.4910125402</v>
      </c>
      <c r="R595" s="16">
        <v>3145007.0314520602</v>
      </c>
      <c r="S595" s="17">
        <f t="shared" si="64"/>
        <v>2649799.5885454202</v>
      </c>
      <c r="T595" s="17">
        <f t="shared" si="65"/>
        <v>3145007.0314520602</v>
      </c>
      <c r="U595" s="18">
        <f t="shared" si="66"/>
        <v>1.1868848667074021</v>
      </c>
      <c r="X595" s="20">
        <f t="shared" si="67"/>
        <v>0.56951001095898035</v>
      </c>
      <c r="AA595" s="20">
        <f t="shared" si="68"/>
        <v>0.24717999371077842</v>
      </c>
      <c r="AE595" s="20">
        <f t="shared" si="69"/>
        <v>0.24449863740396582</v>
      </c>
    </row>
    <row r="596" spans="1:31" x14ac:dyDescent="0.2">
      <c r="A596" s="15" t="s">
        <v>9499</v>
      </c>
      <c r="B596" s="15" t="s">
        <v>9500</v>
      </c>
      <c r="C596" t="s">
        <v>9501</v>
      </c>
      <c r="D596" s="15">
        <v>61</v>
      </c>
      <c r="E596" s="15">
        <v>10</v>
      </c>
      <c r="F596" s="16">
        <v>941781.02959143301</v>
      </c>
      <c r="G596" s="16">
        <v>984835.61770539696</v>
      </c>
      <c r="H596" s="16">
        <v>908979.83449262695</v>
      </c>
      <c r="I596" s="16">
        <v>1005649.44761952</v>
      </c>
      <c r="J596" s="16">
        <v>179832.820951039</v>
      </c>
      <c r="K596" s="16">
        <v>1027760.59211528</v>
      </c>
      <c r="L596" s="15">
        <f t="shared" si="63"/>
        <v>6</v>
      </c>
      <c r="M596" s="16">
        <v>1674680.6448576399</v>
      </c>
      <c r="N596" s="16">
        <v>1694317.1664041299</v>
      </c>
      <c r="O596" s="16">
        <v>1634459.4049708699</v>
      </c>
      <c r="P596" s="16">
        <v>1394330.74741468</v>
      </c>
      <c r="Q596" s="16">
        <v>1572155.08961086</v>
      </c>
      <c r="R596" s="16">
        <v>1411488.6474405001</v>
      </c>
      <c r="S596" s="17">
        <f t="shared" si="64"/>
        <v>1674680.6448576399</v>
      </c>
      <c r="T596" s="17">
        <f t="shared" si="65"/>
        <v>1411488.6474405001</v>
      </c>
      <c r="U596" s="18">
        <f t="shared" si="66"/>
        <v>0.84284048530368427</v>
      </c>
      <c r="X596" s="20">
        <f t="shared" si="67"/>
        <v>2.4551949547431774E-2</v>
      </c>
      <c r="AA596" s="20">
        <f t="shared" si="68"/>
        <v>-0.24666848013409207</v>
      </c>
      <c r="AE596" s="20">
        <f t="shared" si="69"/>
        <v>1.6099140170206168</v>
      </c>
    </row>
    <row r="597" spans="1:31" x14ac:dyDescent="0.2">
      <c r="A597" s="15" t="s">
        <v>15890</v>
      </c>
      <c r="B597" s="15" t="s">
        <v>15891</v>
      </c>
      <c r="C597" t="s">
        <v>15892</v>
      </c>
      <c r="D597" s="15">
        <v>55</v>
      </c>
      <c r="E597" s="15">
        <v>23</v>
      </c>
      <c r="F597" s="16">
        <v>3163035.9206117801</v>
      </c>
      <c r="G597" s="16">
        <v>3716869.68975031</v>
      </c>
      <c r="H597" s="16">
        <v>3352473.3447274398</v>
      </c>
      <c r="I597" s="16">
        <v>4832164.42918324</v>
      </c>
      <c r="J597" s="16">
        <v>371328.17376910901</v>
      </c>
      <c r="K597" s="16">
        <v>4841930.2387354402</v>
      </c>
      <c r="L597" s="15">
        <f t="shared" si="63"/>
        <v>6</v>
      </c>
      <c r="M597" s="16">
        <v>5624529.3425967796</v>
      </c>
      <c r="N597" s="16">
        <v>6394525.1445150096</v>
      </c>
      <c r="O597" s="16">
        <v>6028166.2807871401</v>
      </c>
      <c r="P597" s="16">
        <v>6699785.3537556697</v>
      </c>
      <c r="Q597" s="16">
        <v>3246267.7014111299</v>
      </c>
      <c r="R597" s="16">
        <v>6649729.1451970497</v>
      </c>
      <c r="S597" s="17">
        <f t="shared" si="64"/>
        <v>6028166.2807871401</v>
      </c>
      <c r="T597" s="17">
        <f t="shared" si="65"/>
        <v>6649729.1451970497</v>
      </c>
      <c r="U597" s="18">
        <f t="shared" si="66"/>
        <v>1.1031097742593703</v>
      </c>
      <c r="X597" s="20">
        <f t="shared" si="67"/>
        <v>0.69908335980841874</v>
      </c>
      <c r="AA597" s="20">
        <f t="shared" si="68"/>
        <v>0.14157636563404447</v>
      </c>
      <c r="AE597" s="20">
        <f t="shared" si="69"/>
        <v>0.1554710352038336</v>
      </c>
    </row>
    <row r="598" spans="1:31" x14ac:dyDescent="0.2">
      <c r="A598" s="15" t="s">
        <v>8918</v>
      </c>
      <c r="B598" s="15" t="s">
        <v>8919</v>
      </c>
      <c r="C598" t="s">
        <v>8920</v>
      </c>
      <c r="D598" s="15">
        <v>72</v>
      </c>
      <c r="E598" s="15">
        <v>20</v>
      </c>
      <c r="F598" s="16">
        <v>4946673.5123725701</v>
      </c>
      <c r="G598" s="16">
        <v>4818352.7032592297</v>
      </c>
      <c r="H598" s="16">
        <v>4758316.9905762002</v>
      </c>
      <c r="I598" s="16">
        <v>6590607.8473128397</v>
      </c>
      <c r="J598" s="16">
        <v>742905.02501948201</v>
      </c>
      <c r="K598" s="16">
        <v>6444784.3944783397</v>
      </c>
      <c r="L598" s="15">
        <f t="shared" si="63"/>
        <v>6</v>
      </c>
      <c r="M598" s="16">
        <v>8796204.3482593205</v>
      </c>
      <c r="N598" s="16">
        <v>8289523.1977322297</v>
      </c>
      <c r="O598" s="16">
        <v>8556048.9484577999</v>
      </c>
      <c r="P598" s="16">
        <v>9137863.2856740803</v>
      </c>
      <c r="Q598" s="16">
        <v>6494709.41958836</v>
      </c>
      <c r="R598" s="16">
        <v>8851030.1696677096</v>
      </c>
      <c r="S598" s="17">
        <f t="shared" si="64"/>
        <v>8556048.9484577999</v>
      </c>
      <c r="T598" s="17">
        <f t="shared" si="65"/>
        <v>8851030.1696677096</v>
      </c>
      <c r="U598" s="18">
        <f t="shared" si="66"/>
        <v>1.0344763363308107</v>
      </c>
      <c r="X598" s="20">
        <f t="shared" si="67"/>
        <v>0.67326288593679484</v>
      </c>
      <c r="AA598" s="20">
        <f t="shared" si="68"/>
        <v>4.8900643894243319E-2</v>
      </c>
      <c r="AE598" s="20">
        <f t="shared" si="69"/>
        <v>0.17181532564361332</v>
      </c>
    </row>
    <row r="599" spans="1:31" x14ac:dyDescent="0.2">
      <c r="A599" s="15" t="s">
        <v>17644</v>
      </c>
      <c r="B599" s="15" t="s">
        <v>17645</v>
      </c>
      <c r="C599" t="s">
        <v>17646</v>
      </c>
      <c r="D599" s="15">
        <v>408</v>
      </c>
      <c r="E599" s="15">
        <v>3</v>
      </c>
      <c r="F599" s="16">
        <v>7062412.7796723098</v>
      </c>
      <c r="G599" s="16">
        <v>7544802.4364857003</v>
      </c>
      <c r="H599" s="16">
        <v>6513414.8713368904</v>
      </c>
      <c r="I599" s="16">
        <v>9519673.4228949398</v>
      </c>
      <c r="J599" s="16">
        <v>1175351.6027830599</v>
      </c>
      <c r="K599" s="16">
        <v>9549780.3313162196</v>
      </c>
      <c r="L599" s="15">
        <f t="shared" si="63"/>
        <v>6</v>
      </c>
      <c r="M599" s="16">
        <v>12558424.534462599</v>
      </c>
      <c r="N599" s="16">
        <v>12980123.845489699</v>
      </c>
      <c r="O599" s="16">
        <v>11711934.402676901</v>
      </c>
      <c r="P599" s="16">
        <v>13199006.264368599</v>
      </c>
      <c r="Q599" s="16">
        <v>10275293.434343399</v>
      </c>
      <c r="R599" s="16">
        <v>13115317.5424452</v>
      </c>
      <c r="S599" s="17">
        <f t="shared" si="64"/>
        <v>12558424.534462599</v>
      </c>
      <c r="T599" s="17">
        <f t="shared" si="65"/>
        <v>13115317.5424452</v>
      </c>
      <c r="U599" s="18">
        <f t="shared" si="66"/>
        <v>1.0443441776039968</v>
      </c>
      <c r="X599" s="20">
        <f t="shared" si="67"/>
        <v>0.84121757501866845</v>
      </c>
      <c r="AA599" s="20">
        <f t="shared" si="68"/>
        <v>6.2597249735605681E-2</v>
      </c>
      <c r="AE599" s="20">
        <f t="shared" si="69"/>
        <v>7.5091662455172528E-2</v>
      </c>
    </row>
    <row r="600" spans="1:31" x14ac:dyDescent="0.2">
      <c r="A600" s="15" t="s">
        <v>10648</v>
      </c>
      <c r="B600" s="15" t="s">
        <v>10649</v>
      </c>
      <c r="C600" t="s">
        <v>10650</v>
      </c>
      <c r="D600" s="15">
        <v>51</v>
      </c>
      <c r="E600" s="15">
        <v>26</v>
      </c>
      <c r="F600" s="16">
        <v>2261591.09260034</v>
      </c>
      <c r="G600" s="16">
        <v>2589024.89350439</v>
      </c>
      <c r="H600" s="16">
        <v>2353600.34281393</v>
      </c>
      <c r="I600" s="16">
        <v>3167645.4606661499</v>
      </c>
      <c r="J600" s="16">
        <v>367094.72743087099</v>
      </c>
      <c r="K600" s="16">
        <v>3089227.34918128</v>
      </c>
      <c r="L600" s="15">
        <f t="shared" si="63"/>
        <v>6</v>
      </c>
      <c r="M600" s="16">
        <v>4021574.7720075902</v>
      </c>
      <c r="N600" s="16">
        <v>4454174.1204818198</v>
      </c>
      <c r="O600" s="16">
        <v>4232067.7201845003</v>
      </c>
      <c r="P600" s="16">
        <v>4391933.4646583702</v>
      </c>
      <c r="Q600" s="16">
        <v>3209257.5818341998</v>
      </c>
      <c r="R600" s="16">
        <v>4242631.3736720998</v>
      </c>
      <c r="S600" s="17">
        <f t="shared" si="64"/>
        <v>4232067.7201845003</v>
      </c>
      <c r="T600" s="17">
        <f t="shared" si="65"/>
        <v>4242631.3736720998</v>
      </c>
      <c r="U600" s="18">
        <f t="shared" si="66"/>
        <v>1.0024960974601651</v>
      </c>
      <c r="X600" s="20">
        <f t="shared" si="67"/>
        <v>0.50354435163900524</v>
      </c>
      <c r="AA600" s="20">
        <f t="shared" si="68"/>
        <v>3.5966205347339564E-3</v>
      </c>
      <c r="AE600" s="20">
        <f t="shared" si="69"/>
        <v>0.29796227123988678</v>
      </c>
    </row>
    <row r="601" spans="1:31" x14ac:dyDescent="0.2">
      <c r="A601" s="15" t="s">
        <v>10579</v>
      </c>
      <c r="B601" s="15" t="s">
        <v>10580</v>
      </c>
      <c r="C601" t="s">
        <v>10581</v>
      </c>
      <c r="D601" s="15">
        <v>79</v>
      </c>
      <c r="E601" s="15">
        <v>19</v>
      </c>
      <c r="F601" s="16">
        <v>3748799.8416940598</v>
      </c>
      <c r="G601" s="16">
        <v>4386622.0438118102</v>
      </c>
      <c r="H601" s="16">
        <v>4071621.7253939402</v>
      </c>
      <c r="I601" s="16">
        <v>6301301.7797641996</v>
      </c>
      <c r="J601" s="16">
        <v>601155.97822182602</v>
      </c>
      <c r="K601" s="16">
        <v>6144450.3609605702</v>
      </c>
      <c r="L601" s="15">
        <f t="shared" si="63"/>
        <v>6</v>
      </c>
      <c r="M601" s="16">
        <v>6666138.2413425799</v>
      </c>
      <c r="N601" s="16">
        <v>7546771.1542297201</v>
      </c>
      <c r="O601" s="16">
        <v>7321284.9944778904</v>
      </c>
      <c r="P601" s="16">
        <v>8736741.0592844002</v>
      </c>
      <c r="Q601" s="16">
        <v>5255494.6633949103</v>
      </c>
      <c r="R601" s="16">
        <v>8438562.4393397197</v>
      </c>
      <c r="S601" s="17">
        <f t="shared" si="64"/>
        <v>7321284.9944778904</v>
      </c>
      <c r="T601" s="17">
        <f t="shared" si="65"/>
        <v>8438562.4393397197</v>
      </c>
      <c r="U601" s="18">
        <f t="shared" si="66"/>
        <v>1.1526067412625707</v>
      </c>
      <c r="X601" s="20">
        <f t="shared" si="67"/>
        <v>0.80695307942027161</v>
      </c>
      <c r="AA601" s="20">
        <f t="shared" si="68"/>
        <v>0.20490036276681828</v>
      </c>
      <c r="AE601" s="20">
        <f t="shared" si="69"/>
        <v>9.3151716754108563E-2</v>
      </c>
    </row>
    <row r="602" spans="1:31" x14ac:dyDescent="0.2">
      <c r="A602" s="15" t="s">
        <v>2144</v>
      </c>
      <c r="B602" s="15" t="s">
        <v>2145</v>
      </c>
      <c r="C602" t="s">
        <v>2146</v>
      </c>
      <c r="D602" s="15">
        <v>82</v>
      </c>
      <c r="E602" s="15">
        <v>11</v>
      </c>
      <c r="F602" s="16">
        <v>1545685.92254935</v>
      </c>
      <c r="G602" s="16">
        <v>1455302.92643577</v>
      </c>
      <c r="H602" s="16">
        <v>1442713.7097014501</v>
      </c>
      <c r="I602" s="16">
        <v>1655729.32608075</v>
      </c>
      <c r="J602" s="16">
        <v>302493.063657825</v>
      </c>
      <c r="K602" s="16">
        <v>1689018.86476576</v>
      </c>
      <c r="L602" s="15">
        <f t="shared" si="63"/>
        <v>6</v>
      </c>
      <c r="M602" s="16">
        <v>2748547.9280096502</v>
      </c>
      <c r="N602" s="16">
        <v>2503711.97614006</v>
      </c>
      <c r="O602" s="16">
        <v>2594179.6528612399</v>
      </c>
      <c r="P602" s="16">
        <v>2295665.06919024</v>
      </c>
      <c r="Q602" s="16">
        <v>2644489.51579927</v>
      </c>
      <c r="R602" s="16">
        <v>2319636.47100248</v>
      </c>
      <c r="S602" s="17">
        <f t="shared" si="64"/>
        <v>2594179.6528612399</v>
      </c>
      <c r="T602" s="17">
        <f t="shared" si="65"/>
        <v>2319636.47100248</v>
      </c>
      <c r="U602" s="18">
        <f t="shared" si="66"/>
        <v>0.89416955700968759</v>
      </c>
      <c r="X602" s="20">
        <f t="shared" si="67"/>
        <v>0.21621759529164974</v>
      </c>
      <c r="AA602" s="20">
        <f t="shared" si="68"/>
        <v>-0.16137966631702538</v>
      </c>
      <c r="AE602" s="20">
        <f t="shared" si="69"/>
        <v>0.66510896705644984</v>
      </c>
    </row>
    <row r="603" spans="1:31" x14ac:dyDescent="0.2">
      <c r="A603" s="15" t="s">
        <v>1226</v>
      </c>
      <c r="B603" s="15" t="s">
        <v>1227</v>
      </c>
      <c r="C603" t="s">
        <v>1228</v>
      </c>
      <c r="D603" s="15">
        <v>85</v>
      </c>
      <c r="E603" s="15">
        <v>17</v>
      </c>
      <c r="F603" s="16">
        <v>3992579.1689711399</v>
      </c>
      <c r="G603" s="16">
        <v>4111911.06726086</v>
      </c>
      <c r="H603" s="16">
        <v>3961160.7901243898</v>
      </c>
      <c r="I603" s="16">
        <v>4535778.25233375</v>
      </c>
      <c r="J603" s="16">
        <v>516374.34029258799</v>
      </c>
      <c r="K603" s="16">
        <v>4327477.9172758497</v>
      </c>
      <c r="L603" s="15">
        <f t="shared" si="63"/>
        <v>6</v>
      </c>
      <c r="M603" s="16">
        <v>7099628.0953317201</v>
      </c>
      <c r="N603" s="16">
        <v>7074156.7249766598</v>
      </c>
      <c r="O603" s="16">
        <v>7122662.4203764703</v>
      </c>
      <c r="P603" s="16">
        <v>6288846.5713915499</v>
      </c>
      <c r="Q603" s="16">
        <v>4514306.9154015305</v>
      </c>
      <c r="R603" s="16">
        <v>5943199.22280032</v>
      </c>
      <c r="S603" s="17">
        <f t="shared" si="64"/>
        <v>7099628.0953317201</v>
      </c>
      <c r="T603" s="17">
        <f t="shared" si="65"/>
        <v>5943199.22280032</v>
      </c>
      <c r="U603" s="18">
        <f t="shared" si="66"/>
        <v>0.83711416189648069</v>
      </c>
      <c r="X603" s="20">
        <f t="shared" si="67"/>
        <v>4.9237208518915297E-2</v>
      </c>
      <c r="AA603" s="20">
        <f t="shared" si="68"/>
        <v>-0.25650371037838587</v>
      </c>
      <c r="AE603" s="20">
        <f t="shared" si="69"/>
        <v>1.3077065771703897</v>
      </c>
    </row>
    <row r="604" spans="1:31" x14ac:dyDescent="0.2">
      <c r="A604" s="15" t="s">
        <v>11860</v>
      </c>
      <c r="B604" s="15" t="s">
        <v>11861</v>
      </c>
      <c r="C604" t="s">
        <v>11862</v>
      </c>
      <c r="D604" s="15">
        <v>63</v>
      </c>
      <c r="E604" s="15">
        <v>19</v>
      </c>
      <c r="F604" s="16">
        <v>1736851.28907245</v>
      </c>
      <c r="G604" s="16">
        <v>1978244.8682715099</v>
      </c>
      <c r="H604" s="16">
        <v>1870159.2794249</v>
      </c>
      <c r="I604" s="16">
        <v>2268986.40206896</v>
      </c>
      <c r="J604" s="16">
        <v>231770.48883449801</v>
      </c>
      <c r="K604" s="16">
        <v>2372742.5487190601</v>
      </c>
      <c r="L604" s="15">
        <f t="shared" si="63"/>
        <v>6</v>
      </c>
      <c r="M604" s="16">
        <v>3088479.3231262299</v>
      </c>
      <c r="N604" s="16">
        <v>3403384.4627519702</v>
      </c>
      <c r="O604" s="16">
        <v>3362780.2367648399</v>
      </c>
      <c r="P604" s="16">
        <v>3145944.6563207801</v>
      </c>
      <c r="Q604" s="16">
        <v>2026210.5199470699</v>
      </c>
      <c r="R604" s="16">
        <v>3258637.4652904999</v>
      </c>
      <c r="S604" s="17">
        <f t="shared" si="64"/>
        <v>3362780.2367648399</v>
      </c>
      <c r="T604" s="17">
        <f t="shared" si="65"/>
        <v>3145944.6563207801</v>
      </c>
      <c r="U604" s="18">
        <f t="shared" si="66"/>
        <v>0.93551895598962298</v>
      </c>
      <c r="X604" s="20">
        <f t="shared" si="67"/>
        <v>0.30691510096335878</v>
      </c>
      <c r="AA604" s="20">
        <f t="shared" si="68"/>
        <v>-9.6161208460153552E-2</v>
      </c>
      <c r="AE604" s="20">
        <f t="shared" si="69"/>
        <v>0.51298174270628671</v>
      </c>
    </row>
    <row r="605" spans="1:31" x14ac:dyDescent="0.2">
      <c r="A605" s="15" t="s">
        <v>3641</v>
      </c>
      <c r="B605" s="15" t="s">
        <v>3642</v>
      </c>
      <c r="C605" t="s">
        <v>3643</v>
      </c>
      <c r="D605" s="15">
        <v>121</v>
      </c>
      <c r="E605" s="15">
        <v>9</v>
      </c>
      <c r="F605" s="16">
        <v>2996226.2693906501</v>
      </c>
      <c r="G605" s="16">
        <v>3172533.0682890699</v>
      </c>
      <c r="H605" s="16">
        <v>3124547.6952773901</v>
      </c>
      <c r="I605" s="16">
        <v>3802544.8843346001</v>
      </c>
      <c r="J605" s="16">
        <v>613740.425369584</v>
      </c>
      <c r="K605" s="16">
        <v>3791945.0813643099</v>
      </c>
      <c r="L605" s="15">
        <f t="shared" si="63"/>
        <v>6</v>
      </c>
      <c r="M605" s="16">
        <v>5327907.4257201198</v>
      </c>
      <c r="N605" s="16">
        <v>5458045.12138886</v>
      </c>
      <c r="O605" s="16">
        <v>5618327.4623213103</v>
      </c>
      <c r="P605" s="16">
        <v>5272220.1192498896</v>
      </c>
      <c r="Q605" s="16">
        <v>5365511.8589694202</v>
      </c>
      <c r="R605" s="16">
        <v>5207718.09614514</v>
      </c>
      <c r="S605" s="17">
        <f t="shared" si="64"/>
        <v>5458045.12138886</v>
      </c>
      <c r="T605" s="17">
        <f t="shared" si="65"/>
        <v>5272220.1192498896</v>
      </c>
      <c r="U605" s="18">
        <f t="shared" si="66"/>
        <v>0.96595392709181471</v>
      </c>
      <c r="X605" s="20">
        <f t="shared" si="67"/>
        <v>0.12335679916313826</v>
      </c>
      <c r="AA605" s="20">
        <f t="shared" si="68"/>
        <v>-4.9973716117531236E-2</v>
      </c>
      <c r="AE605" s="20">
        <f t="shared" si="69"/>
        <v>0.90883690813084084</v>
      </c>
    </row>
    <row r="606" spans="1:31" x14ac:dyDescent="0.2">
      <c r="A606" s="15" t="s">
        <v>6355</v>
      </c>
      <c r="B606" s="15" t="s">
        <v>6356</v>
      </c>
      <c r="C606" t="s">
        <v>6357</v>
      </c>
      <c r="D606" s="15">
        <v>92</v>
      </c>
      <c r="E606" s="15">
        <v>11</v>
      </c>
      <c r="F606" s="16">
        <v>1598344.9487381501</v>
      </c>
      <c r="G606" s="16">
        <v>1490163.5942598199</v>
      </c>
      <c r="H606" s="16">
        <v>1490837.6121602999</v>
      </c>
      <c r="I606" s="16">
        <v>1631358.55733897</v>
      </c>
      <c r="J606" s="16">
        <v>627613.161461732</v>
      </c>
      <c r="K606" s="16">
        <v>1725646.6696971499</v>
      </c>
      <c r="L606" s="15">
        <f t="shared" si="63"/>
        <v>6</v>
      </c>
      <c r="M606" s="16">
        <v>2842186.5225072298</v>
      </c>
      <c r="N606" s="16">
        <v>2563686.4803768299</v>
      </c>
      <c r="O606" s="16">
        <v>2680712.4470916698</v>
      </c>
      <c r="P606" s="16">
        <v>2261875.0519280201</v>
      </c>
      <c r="Q606" s="16">
        <v>5486791.6817445802</v>
      </c>
      <c r="R606" s="16">
        <v>2369939.7529515601</v>
      </c>
      <c r="S606" s="17">
        <f t="shared" si="64"/>
        <v>2680712.4470916698</v>
      </c>
      <c r="T606" s="17">
        <f t="shared" si="65"/>
        <v>2369939.7529515601</v>
      </c>
      <c r="U606" s="18">
        <f t="shared" si="66"/>
        <v>0.88407085792537354</v>
      </c>
      <c r="X606" s="20">
        <f t="shared" si="67"/>
        <v>0.55775627431776642</v>
      </c>
      <c r="AA606" s="20">
        <f t="shared" si="68"/>
        <v>-0.17776608920647785</v>
      </c>
      <c r="AE606" s="20">
        <f t="shared" si="69"/>
        <v>0.25355553554657717</v>
      </c>
    </row>
    <row r="607" spans="1:31" x14ac:dyDescent="0.2">
      <c r="A607" s="15" t="s">
        <v>5614</v>
      </c>
      <c r="B607" s="15" t="s">
        <v>5615</v>
      </c>
      <c r="C607" t="s">
        <v>5616</v>
      </c>
      <c r="D607" s="15">
        <v>42</v>
      </c>
      <c r="E607" s="15">
        <v>28</v>
      </c>
      <c r="F607" s="16">
        <v>435977.09306560998</v>
      </c>
      <c r="G607" s="16">
        <v>424793.443268943</v>
      </c>
      <c r="H607" s="16">
        <v>403573.53209587402</v>
      </c>
      <c r="I607" s="16">
        <v>546262.39718055201</v>
      </c>
      <c r="J607" s="16">
        <v>145620.23671769499</v>
      </c>
      <c r="K607" s="16">
        <v>538805.29079565499</v>
      </c>
      <c r="L607" s="15">
        <f t="shared" si="63"/>
        <v>6</v>
      </c>
      <c r="M607" s="16">
        <v>775257.067638134</v>
      </c>
      <c r="N607" s="16">
        <v>730817.21473825595</v>
      </c>
      <c r="O607" s="16">
        <v>725675.67519207299</v>
      </c>
      <c r="P607" s="16">
        <v>757391.612304123</v>
      </c>
      <c r="Q607" s="16">
        <v>1273057.91620982</v>
      </c>
      <c r="R607" s="16">
        <v>739975.39599537605</v>
      </c>
      <c r="S607" s="17">
        <f t="shared" si="64"/>
        <v>730817.21473825595</v>
      </c>
      <c r="T607" s="17">
        <f t="shared" si="65"/>
        <v>757391.612304123</v>
      </c>
      <c r="U607" s="18">
        <f t="shared" si="66"/>
        <v>1.0363625774406324</v>
      </c>
      <c r="X607" s="20">
        <f t="shared" si="67"/>
        <v>0.36426053781641982</v>
      </c>
      <c r="AA607" s="20">
        <f t="shared" si="68"/>
        <v>5.1528826539975377E-2</v>
      </c>
      <c r="AE607" s="20">
        <f t="shared" si="69"/>
        <v>0.4385878755241383</v>
      </c>
    </row>
    <row r="608" spans="1:31" x14ac:dyDescent="0.2">
      <c r="A608" s="15" t="s">
        <v>6334</v>
      </c>
      <c r="B608" s="15" t="s">
        <v>6335</v>
      </c>
      <c r="C608" t="s">
        <v>6336</v>
      </c>
      <c r="D608" s="15">
        <v>38</v>
      </c>
      <c r="E608" s="15">
        <v>24</v>
      </c>
      <c r="F608" s="16">
        <v>925761.28724544204</v>
      </c>
      <c r="G608" s="16">
        <v>933963.13579198904</v>
      </c>
      <c r="H608" s="16">
        <v>955745.40706205205</v>
      </c>
      <c r="I608" s="16">
        <v>1244365.95971747</v>
      </c>
      <c r="J608" s="16">
        <v>226097.833652392</v>
      </c>
      <c r="K608" s="16">
        <v>1301639.09133417</v>
      </c>
      <c r="L608" s="15">
        <f t="shared" si="63"/>
        <v>6</v>
      </c>
      <c r="M608" s="16">
        <v>1646194.2434548901</v>
      </c>
      <c r="N608" s="16">
        <v>1606795.8401504101</v>
      </c>
      <c r="O608" s="16">
        <v>1718549.7522090101</v>
      </c>
      <c r="P608" s="16">
        <v>1725310.6664328501</v>
      </c>
      <c r="Q608" s="16">
        <v>1976618.38393435</v>
      </c>
      <c r="R608" s="16">
        <v>1787623.31867739</v>
      </c>
      <c r="S608" s="17">
        <f t="shared" si="64"/>
        <v>1646194.2434548901</v>
      </c>
      <c r="T608" s="17">
        <f t="shared" si="65"/>
        <v>1787623.31867739</v>
      </c>
      <c r="U608" s="18">
        <f t="shared" si="66"/>
        <v>1.0859127504453427</v>
      </c>
      <c r="X608" s="20">
        <f t="shared" si="67"/>
        <v>0.10399572782088121</v>
      </c>
      <c r="AA608" s="20">
        <f t="shared" si="68"/>
        <v>0.11890819194845174</v>
      </c>
      <c r="AE608" s="20">
        <f t="shared" si="69"/>
        <v>0.98298450129666548</v>
      </c>
    </row>
    <row r="609" spans="1:31" x14ac:dyDescent="0.2">
      <c r="A609" s="15" t="s">
        <v>12616</v>
      </c>
      <c r="B609" s="15" t="s">
        <v>12617</v>
      </c>
      <c r="C609" t="s">
        <v>12618</v>
      </c>
      <c r="D609" s="15">
        <v>81</v>
      </c>
      <c r="E609" s="15">
        <v>17</v>
      </c>
      <c r="F609" s="16">
        <v>3429168.5310504199</v>
      </c>
      <c r="G609" s="16">
        <v>3634279.0098170899</v>
      </c>
      <c r="H609" s="16">
        <v>3560626.3237080202</v>
      </c>
      <c r="I609" s="16">
        <v>4117688.7574902098</v>
      </c>
      <c r="J609" s="16">
        <v>512218.190812418</v>
      </c>
      <c r="K609" s="16">
        <v>4058373.5444256598</v>
      </c>
      <c r="L609" s="15">
        <f t="shared" si="63"/>
        <v>6</v>
      </c>
      <c r="M609" s="16">
        <v>6097767.9380486198</v>
      </c>
      <c r="N609" s="16">
        <v>6252435.6381242098</v>
      </c>
      <c r="O609" s="16">
        <v>6402451.3652933501</v>
      </c>
      <c r="P609" s="16">
        <v>5709166.4062889302</v>
      </c>
      <c r="Q609" s="16">
        <v>4477972.5492726099</v>
      </c>
      <c r="R609" s="16">
        <v>5573621.1613639798</v>
      </c>
      <c r="S609" s="17">
        <f t="shared" si="64"/>
        <v>6252435.6381242098</v>
      </c>
      <c r="T609" s="17">
        <f t="shared" si="65"/>
        <v>5573621.1613639798</v>
      </c>
      <c r="U609" s="18">
        <f t="shared" si="66"/>
        <v>0.89143199289870967</v>
      </c>
      <c r="X609" s="20">
        <f t="shared" si="67"/>
        <v>6.7060995899450929E-2</v>
      </c>
      <c r="AA609" s="20">
        <f t="shared" si="68"/>
        <v>-0.16580335564641113</v>
      </c>
      <c r="AE609" s="20">
        <f t="shared" si="69"/>
        <v>1.1735300013034931</v>
      </c>
    </row>
    <row r="610" spans="1:31" x14ac:dyDescent="0.2">
      <c r="A610" s="15" t="s">
        <v>2654</v>
      </c>
      <c r="B610" s="15" t="s">
        <v>2655</v>
      </c>
      <c r="C610" t="s">
        <v>2656</v>
      </c>
      <c r="D610" s="15">
        <v>48</v>
      </c>
      <c r="E610" s="15">
        <v>22</v>
      </c>
      <c r="F610" s="16">
        <v>1101050.6738360799</v>
      </c>
      <c r="G610" s="16">
        <v>1115791.2411953099</v>
      </c>
      <c r="H610" s="16">
        <v>1116373.94179932</v>
      </c>
      <c r="I610" s="16">
        <v>1275742.7961319501</v>
      </c>
      <c r="J610" s="16">
        <v>119456.27178577401</v>
      </c>
      <c r="K610" s="16">
        <v>1339633.7636613799</v>
      </c>
      <c r="L610" s="15">
        <f t="shared" si="63"/>
        <v>6</v>
      </c>
      <c r="M610" s="16">
        <v>1957894.8763500601</v>
      </c>
      <c r="N610" s="16">
        <v>1919614.01486</v>
      </c>
      <c r="O610" s="16">
        <v>2007379.9433150201</v>
      </c>
      <c r="P610" s="16">
        <v>1768814.5811149101</v>
      </c>
      <c r="Q610" s="16">
        <v>1044324.30454435</v>
      </c>
      <c r="R610" s="16">
        <v>1839803.80610268</v>
      </c>
      <c r="S610" s="17">
        <f t="shared" si="64"/>
        <v>1957894.8763500601</v>
      </c>
      <c r="T610" s="17">
        <f t="shared" si="65"/>
        <v>1768814.5811149101</v>
      </c>
      <c r="U610" s="18">
        <f t="shared" si="66"/>
        <v>0.90342673780952087</v>
      </c>
      <c r="X610" s="20">
        <f t="shared" si="67"/>
        <v>0.18317509884125965</v>
      </c>
      <c r="AA610" s="20">
        <f t="shared" si="68"/>
        <v>-0.14652048249075894</v>
      </c>
      <c r="AE610" s="20">
        <f t="shared" si="69"/>
        <v>0.73713356544364739</v>
      </c>
    </row>
    <row r="611" spans="1:31" x14ac:dyDescent="0.2">
      <c r="A611" s="15" t="s">
        <v>13537</v>
      </c>
      <c r="B611" s="15" t="s">
        <v>13538</v>
      </c>
      <c r="C611" t="s">
        <v>13539</v>
      </c>
      <c r="D611" s="15">
        <v>37</v>
      </c>
      <c r="E611" s="15">
        <v>23</v>
      </c>
      <c r="F611" s="16">
        <v>954846.87948180002</v>
      </c>
      <c r="G611" s="16">
        <v>962522.52928486594</v>
      </c>
      <c r="H611" s="16">
        <v>893355.17185141798</v>
      </c>
      <c r="I611" s="16">
        <v>1138315.67152946</v>
      </c>
      <c r="J611" s="16">
        <v>215941.314806927</v>
      </c>
      <c r="K611" s="16">
        <v>1114035.4304716999</v>
      </c>
      <c r="L611" s="15">
        <f t="shared" si="63"/>
        <v>6</v>
      </c>
      <c r="M611" s="16">
        <v>1697914.4170748501</v>
      </c>
      <c r="N611" s="16">
        <v>1655929.59383188</v>
      </c>
      <c r="O611" s="16">
        <v>1606364.30777031</v>
      </c>
      <c r="P611" s="16">
        <v>1578272.17509498</v>
      </c>
      <c r="Q611" s="16">
        <v>1887826.90131631</v>
      </c>
      <c r="R611" s="16">
        <v>1529975.34155398</v>
      </c>
      <c r="S611" s="17">
        <f t="shared" si="64"/>
        <v>1655929.59383188</v>
      </c>
      <c r="T611" s="17">
        <f t="shared" si="65"/>
        <v>1578272.17509498</v>
      </c>
      <c r="U611" s="18">
        <f t="shared" si="66"/>
        <v>0.95310342962275474</v>
      </c>
      <c r="X611" s="20">
        <f t="shared" si="67"/>
        <v>0.9223294716403645</v>
      </c>
      <c r="AA611" s="20">
        <f t="shared" si="68"/>
        <v>-6.929531274890173E-2</v>
      </c>
      <c r="AE611" s="20">
        <f t="shared" si="69"/>
        <v>3.5113913918563847E-2</v>
      </c>
    </row>
    <row r="612" spans="1:31" x14ac:dyDescent="0.2">
      <c r="A612" s="15" t="s">
        <v>15040</v>
      </c>
      <c r="B612" s="15" t="s">
        <v>15041</v>
      </c>
      <c r="C612" t="s">
        <v>15042</v>
      </c>
      <c r="D612" s="15">
        <v>44</v>
      </c>
      <c r="E612" s="15">
        <v>21</v>
      </c>
      <c r="F612" s="16">
        <v>978987.80187929503</v>
      </c>
      <c r="G612" s="16">
        <v>1070116.4034867401</v>
      </c>
      <c r="H612" s="16">
        <v>1018859.2857799201</v>
      </c>
      <c r="I612" s="16">
        <v>1492040.6371794001</v>
      </c>
      <c r="J612" s="16">
        <v>156046.40932046299</v>
      </c>
      <c r="K612" s="16">
        <v>1507337.48074116</v>
      </c>
      <c r="L612" s="15">
        <f t="shared" si="63"/>
        <v>6</v>
      </c>
      <c r="M612" s="16">
        <v>1740841.9492907301</v>
      </c>
      <c r="N612" s="16">
        <v>1841034.7472024499</v>
      </c>
      <c r="O612" s="16">
        <v>1832036.3981610499</v>
      </c>
      <c r="P612" s="16">
        <v>2068711.0620265999</v>
      </c>
      <c r="Q612" s="16">
        <v>1364206.7967974499</v>
      </c>
      <c r="R612" s="16">
        <v>2070121.9313622699</v>
      </c>
      <c r="S612" s="17">
        <f t="shared" si="64"/>
        <v>1832036.3981610499</v>
      </c>
      <c r="T612" s="17">
        <f t="shared" si="65"/>
        <v>2068711.0620265999</v>
      </c>
      <c r="U612" s="18">
        <f t="shared" si="66"/>
        <v>1.129186660321333</v>
      </c>
      <c r="X612" s="20">
        <f t="shared" si="67"/>
        <v>0.90638472005093962</v>
      </c>
      <c r="AA612" s="20">
        <f t="shared" si="68"/>
        <v>0.17528399068209288</v>
      </c>
      <c r="AE612" s="20">
        <f t="shared" si="69"/>
        <v>4.2687424474641092E-2</v>
      </c>
    </row>
    <row r="613" spans="1:31" x14ac:dyDescent="0.2">
      <c r="A613" s="15" t="s">
        <v>5581</v>
      </c>
      <c r="B613" s="15" t="s">
        <v>5582</v>
      </c>
      <c r="C613" t="s">
        <v>5583</v>
      </c>
      <c r="D613" s="15">
        <v>34</v>
      </c>
      <c r="E613" s="15">
        <v>25</v>
      </c>
      <c r="F613" s="16">
        <v>468035.56246967003</v>
      </c>
      <c r="G613" s="16">
        <v>486355.40924474102</v>
      </c>
      <c r="H613" s="16">
        <v>507681.79722151399</v>
      </c>
      <c r="I613" s="16">
        <v>670222.93295924598</v>
      </c>
      <c r="J613" s="16">
        <v>99252.280518522501</v>
      </c>
      <c r="K613" s="16">
        <v>610253.61319698801</v>
      </c>
      <c r="L613" s="15">
        <f t="shared" si="63"/>
        <v>6</v>
      </c>
      <c r="M613" s="16">
        <v>832263.62917190196</v>
      </c>
      <c r="N613" s="16">
        <v>836728.79416854202</v>
      </c>
      <c r="O613" s="16">
        <v>912875.35401089303</v>
      </c>
      <c r="P613" s="16">
        <v>929262.622536732</v>
      </c>
      <c r="Q613" s="16">
        <v>867694.65744611097</v>
      </c>
      <c r="R613" s="16">
        <v>838099.89767585904</v>
      </c>
      <c r="S613" s="17">
        <f t="shared" si="64"/>
        <v>836728.79416854202</v>
      </c>
      <c r="T613" s="17">
        <f t="shared" si="65"/>
        <v>867694.65744611097</v>
      </c>
      <c r="U613" s="18">
        <f t="shared" si="66"/>
        <v>1.037008243881866</v>
      </c>
      <c r="X613" s="20">
        <f t="shared" si="67"/>
        <v>0.66088755845842995</v>
      </c>
      <c r="AA613" s="20">
        <f t="shared" si="68"/>
        <v>5.2427363158092544E-2</v>
      </c>
      <c r="AE613" s="20">
        <f t="shared" si="69"/>
        <v>0.17987242386524824</v>
      </c>
    </row>
    <row r="614" spans="1:31" x14ac:dyDescent="0.2">
      <c r="A614" s="15" t="s">
        <v>2672</v>
      </c>
      <c r="B614" s="15" t="s">
        <v>2673</v>
      </c>
      <c r="C614" t="s">
        <v>2674</v>
      </c>
      <c r="D614" s="15">
        <v>52</v>
      </c>
      <c r="E614" s="15">
        <v>22</v>
      </c>
      <c r="F614" s="16">
        <v>2533054.6485951501</v>
      </c>
      <c r="G614" s="16">
        <v>2718726.2673256402</v>
      </c>
      <c r="H614" s="16">
        <v>2625901.10750261</v>
      </c>
      <c r="I614" s="16">
        <v>2952081.0630972199</v>
      </c>
      <c r="J614" s="16">
        <v>445288.92093316</v>
      </c>
      <c r="K614" s="16">
        <v>2915440.9175851098</v>
      </c>
      <c r="L614" s="15">
        <f t="shared" si="63"/>
        <v>6</v>
      </c>
      <c r="M614" s="16">
        <v>4504292.8866482703</v>
      </c>
      <c r="N614" s="16">
        <v>4677313.1502049305</v>
      </c>
      <c r="O614" s="16">
        <v>4721698.5446951399</v>
      </c>
      <c r="P614" s="16">
        <v>4093053.9015166098</v>
      </c>
      <c r="Q614" s="16">
        <v>3892855.8184770602</v>
      </c>
      <c r="R614" s="16">
        <v>4003959.4717145301</v>
      </c>
      <c r="S614" s="17">
        <f t="shared" si="64"/>
        <v>4677313.1502049305</v>
      </c>
      <c r="T614" s="17">
        <f t="shared" si="65"/>
        <v>4003959.4717145301</v>
      </c>
      <c r="U614" s="18">
        <f t="shared" si="66"/>
        <v>0.85603835859035904</v>
      </c>
      <c r="X614" s="20">
        <f t="shared" si="67"/>
        <v>1.9272371346152305E-3</v>
      </c>
      <c r="AA614" s="20">
        <f t="shared" si="68"/>
        <v>-0.22425265047099069</v>
      </c>
      <c r="AE614" s="20">
        <f t="shared" si="69"/>
        <v>2.7150648448055268</v>
      </c>
    </row>
    <row r="615" spans="1:31" x14ac:dyDescent="0.2">
      <c r="A615" s="15" t="s">
        <v>15099</v>
      </c>
      <c r="B615" s="15" t="s">
        <v>15100</v>
      </c>
      <c r="C615" t="s">
        <v>15101</v>
      </c>
      <c r="D615" s="15">
        <v>67</v>
      </c>
      <c r="E615" s="15">
        <v>14</v>
      </c>
      <c r="F615" s="16">
        <v>1637096.7252940999</v>
      </c>
      <c r="G615" s="16">
        <v>1497693.1568052799</v>
      </c>
      <c r="H615" s="16">
        <v>1570795.5428570099</v>
      </c>
      <c r="I615" s="16">
        <v>2230466.63732919</v>
      </c>
      <c r="J615" s="16">
        <v>410233.77795556799</v>
      </c>
      <c r="K615" s="16">
        <v>2410294.1266721799</v>
      </c>
      <c r="L615" s="15">
        <f t="shared" si="63"/>
        <v>6</v>
      </c>
      <c r="M615" s="16">
        <v>2911095.1627463098</v>
      </c>
      <c r="N615" s="16">
        <v>2576640.3854214102</v>
      </c>
      <c r="O615" s="16">
        <v>2824486.8047507699</v>
      </c>
      <c r="P615" s="16">
        <v>3092537.08722504</v>
      </c>
      <c r="Q615" s="16">
        <v>3586392.7314955001</v>
      </c>
      <c r="R615" s="16">
        <v>3310209.4231773098</v>
      </c>
      <c r="S615" s="17">
        <f t="shared" si="64"/>
        <v>2824486.8047507699</v>
      </c>
      <c r="T615" s="17">
        <f t="shared" si="65"/>
        <v>3310209.4231773098</v>
      </c>
      <c r="U615" s="18">
        <f t="shared" si="66"/>
        <v>1.1719684502011329</v>
      </c>
      <c r="X615" s="20">
        <f t="shared" si="67"/>
        <v>3.2819707513112188E-2</v>
      </c>
      <c r="AA615" s="20">
        <f t="shared" si="68"/>
        <v>0.22893373242993534</v>
      </c>
      <c r="AE615" s="20">
        <f t="shared" si="69"/>
        <v>1.483865293667064</v>
      </c>
    </row>
    <row r="616" spans="1:31" x14ac:dyDescent="0.2">
      <c r="A616" s="15" t="s">
        <v>10309</v>
      </c>
      <c r="B616" s="15" t="s">
        <v>10310</v>
      </c>
      <c r="C616" t="s">
        <v>10311</v>
      </c>
      <c r="D616" s="15">
        <v>70</v>
      </c>
      <c r="E616" s="15">
        <v>10</v>
      </c>
      <c r="F616" s="16">
        <v>1777000.28958783</v>
      </c>
      <c r="G616" s="16">
        <v>1972064.8091380999</v>
      </c>
      <c r="H616" s="16">
        <v>1906972.6936665</v>
      </c>
      <c r="I616" s="16">
        <v>2567710.1222752398</v>
      </c>
      <c r="J616" s="16">
        <v>297071.18823200098</v>
      </c>
      <c r="K616" s="16">
        <v>2456099.35822993</v>
      </c>
      <c r="L616" s="15">
        <f t="shared" si="63"/>
        <v>6</v>
      </c>
      <c r="M616" s="16">
        <v>3159872.5153448801</v>
      </c>
      <c r="N616" s="16">
        <v>3392752.25155765</v>
      </c>
      <c r="O616" s="16">
        <v>3428975.3588709999</v>
      </c>
      <c r="P616" s="16">
        <v>3560124.43740818</v>
      </c>
      <c r="Q616" s="16">
        <v>2597089.7753021498</v>
      </c>
      <c r="R616" s="16">
        <v>3373116.6457670499</v>
      </c>
      <c r="S616" s="17">
        <f t="shared" si="64"/>
        <v>3392752.25155765</v>
      </c>
      <c r="T616" s="17">
        <f t="shared" si="65"/>
        <v>3373116.6457670499</v>
      </c>
      <c r="U616" s="18">
        <f t="shared" si="66"/>
        <v>0.99421248463350509</v>
      </c>
      <c r="X616" s="20">
        <f t="shared" si="67"/>
        <v>0.64944343392876847</v>
      </c>
      <c r="AA616" s="20">
        <f t="shared" si="68"/>
        <v>-8.3738751254930233E-3</v>
      </c>
      <c r="AE616" s="20">
        <f t="shared" si="69"/>
        <v>0.18745866969091171</v>
      </c>
    </row>
    <row r="617" spans="1:31" x14ac:dyDescent="0.2">
      <c r="A617" s="15" t="s">
        <v>14293</v>
      </c>
      <c r="B617" s="15" t="s">
        <v>14294</v>
      </c>
      <c r="C617" t="s">
        <v>14295</v>
      </c>
      <c r="D617" s="15">
        <v>85</v>
      </c>
      <c r="E617" s="15">
        <v>18</v>
      </c>
      <c r="F617" s="16">
        <v>4749655.1947009303</v>
      </c>
      <c r="G617" s="16">
        <v>4969066.0474130102</v>
      </c>
      <c r="H617" s="16">
        <v>4891920.8706566598</v>
      </c>
      <c r="I617" s="16">
        <v>7094165.9492085399</v>
      </c>
      <c r="J617" s="16">
        <v>1283110.3440900601</v>
      </c>
      <c r="K617" s="16">
        <v>7454235.7678509401</v>
      </c>
      <c r="L617" s="15">
        <f t="shared" si="63"/>
        <v>6</v>
      </c>
      <c r="M617" s="16">
        <v>8445865.2004956007</v>
      </c>
      <c r="N617" s="16">
        <v>8548811.3485821094</v>
      </c>
      <c r="O617" s="16">
        <v>8796285.4312175997</v>
      </c>
      <c r="P617" s="16">
        <v>9836045.4864846691</v>
      </c>
      <c r="Q617" s="16">
        <v>11217354.2478252</v>
      </c>
      <c r="R617" s="16">
        <v>10237373.608586799</v>
      </c>
      <c r="S617" s="17">
        <f t="shared" si="64"/>
        <v>8548811.3485821094</v>
      </c>
      <c r="T617" s="17">
        <f t="shared" si="65"/>
        <v>10237373.608586799</v>
      </c>
      <c r="U617" s="18">
        <f t="shared" si="66"/>
        <v>1.1975201219389116</v>
      </c>
      <c r="X617" s="20">
        <f t="shared" si="67"/>
        <v>1.2333022099640099E-2</v>
      </c>
      <c r="AA617" s="20">
        <f t="shared" si="68"/>
        <v>0.2600498977798984</v>
      </c>
      <c r="AE617" s="20">
        <f t="shared" si="69"/>
        <v>1.9089304902835647</v>
      </c>
    </row>
    <row r="618" spans="1:31" x14ac:dyDescent="0.2">
      <c r="A618" s="15" t="s">
        <v>10786</v>
      </c>
      <c r="B618" s="15" t="s">
        <v>10787</v>
      </c>
      <c r="C618" t="s">
        <v>10788</v>
      </c>
      <c r="D618" s="15">
        <v>63</v>
      </c>
      <c r="E618" s="15">
        <v>15</v>
      </c>
      <c r="F618" s="16">
        <v>973328.95077579003</v>
      </c>
      <c r="G618" s="16">
        <v>963799.77024053806</v>
      </c>
      <c r="H618" s="16">
        <v>894057.21740294795</v>
      </c>
      <c r="I618" s="16">
        <v>1150649.31538297</v>
      </c>
      <c r="J618" s="16">
        <v>202908.99256579101</v>
      </c>
      <c r="K618" s="16">
        <v>1118248.5935146201</v>
      </c>
      <c r="L618" s="15">
        <f t="shared" si="63"/>
        <v>6</v>
      </c>
      <c r="M618" s="16">
        <v>1730779.3465015399</v>
      </c>
      <c r="N618" s="16">
        <v>1658126.96691417</v>
      </c>
      <c r="O618" s="16">
        <v>1607626.67345861</v>
      </c>
      <c r="P618" s="16">
        <v>1595372.7451726799</v>
      </c>
      <c r="Q618" s="16">
        <v>1773894.2407902901</v>
      </c>
      <c r="R618" s="16">
        <v>1535761.54492714</v>
      </c>
      <c r="S618" s="17">
        <f t="shared" si="64"/>
        <v>1658126.96691417</v>
      </c>
      <c r="T618" s="17">
        <f t="shared" si="65"/>
        <v>1595372.7451726799</v>
      </c>
      <c r="U618" s="18">
        <f t="shared" si="66"/>
        <v>0.96215354855588786</v>
      </c>
      <c r="X618" s="20">
        <f t="shared" si="67"/>
        <v>0.72230618135691427</v>
      </c>
      <c r="AA618" s="20">
        <f t="shared" si="68"/>
        <v>-5.5660945109442334E-2</v>
      </c>
      <c r="AE618" s="20">
        <f t="shared" si="69"/>
        <v>0.14127866851543636</v>
      </c>
    </row>
    <row r="619" spans="1:31" x14ac:dyDescent="0.2">
      <c r="A619" s="15" t="s">
        <v>9218</v>
      </c>
      <c r="B619" s="15" t="s">
        <v>9219</v>
      </c>
      <c r="C619" t="s">
        <v>9220</v>
      </c>
      <c r="D619" s="15">
        <v>39</v>
      </c>
      <c r="E619" s="15">
        <v>21</v>
      </c>
      <c r="F619" s="16">
        <v>882066.48709544295</v>
      </c>
      <c r="G619" s="16">
        <v>948592.52811377402</v>
      </c>
      <c r="H619" s="16">
        <v>942811.50215829303</v>
      </c>
      <c r="I619" s="16">
        <v>1041009.77010906</v>
      </c>
      <c r="J619" s="16">
        <v>86943.150922803194</v>
      </c>
      <c r="K619" s="16">
        <v>992599.059090778</v>
      </c>
      <c r="L619" s="15">
        <f t="shared" si="63"/>
        <v>6</v>
      </c>
      <c r="M619" s="16">
        <v>1568495.8891741</v>
      </c>
      <c r="N619" s="16">
        <v>1631964.3353786999</v>
      </c>
      <c r="O619" s="16">
        <v>1695292.9738837201</v>
      </c>
      <c r="P619" s="16">
        <v>1443357.7567790099</v>
      </c>
      <c r="Q619" s="16">
        <v>760084.374516399</v>
      </c>
      <c r="R619" s="16">
        <v>1363199.089472</v>
      </c>
      <c r="S619" s="17">
        <f t="shared" si="64"/>
        <v>1631964.3353786999</v>
      </c>
      <c r="T619" s="17">
        <f t="shared" si="65"/>
        <v>1363199.089472</v>
      </c>
      <c r="U619" s="18">
        <f t="shared" si="66"/>
        <v>0.83531181406342891</v>
      </c>
      <c r="X619" s="20">
        <f t="shared" si="67"/>
        <v>0.11278627026232933</v>
      </c>
      <c r="AA619" s="20">
        <f t="shared" si="68"/>
        <v>-0.25961325223521053</v>
      </c>
      <c r="AE619" s="20">
        <f t="shared" si="69"/>
        <v>0.94774376482274181</v>
      </c>
    </row>
    <row r="620" spans="1:31" x14ac:dyDescent="0.2">
      <c r="A620" s="15" t="s">
        <v>12040</v>
      </c>
      <c r="B620" s="15" t="s">
        <v>12041</v>
      </c>
      <c r="C620" t="s">
        <v>12042</v>
      </c>
      <c r="D620" s="15">
        <v>116</v>
      </c>
      <c r="E620" s="15">
        <v>3</v>
      </c>
      <c r="F620" s="16">
        <v>178056.43152128701</v>
      </c>
      <c r="G620" s="16">
        <v>201189.943182352</v>
      </c>
      <c r="H620" s="16">
        <v>223244.70999449099</v>
      </c>
      <c r="I620" s="16">
        <v>319427.23268672102</v>
      </c>
      <c r="J620" s="16">
        <v>28778.629605632199</v>
      </c>
      <c r="K620" s="16">
        <v>300843.17236875201</v>
      </c>
      <c r="L620" s="15">
        <f t="shared" si="63"/>
        <v>6</v>
      </c>
      <c r="M620" s="16">
        <v>316621.00869719201</v>
      </c>
      <c r="N620" s="16">
        <v>346128.397788817</v>
      </c>
      <c r="O620" s="16">
        <v>401421.90400094102</v>
      </c>
      <c r="P620" s="16">
        <v>442885.15560860699</v>
      </c>
      <c r="Q620" s="16">
        <v>251591.83272134</v>
      </c>
      <c r="R620" s="16">
        <v>413166.96292520402</v>
      </c>
      <c r="S620" s="17">
        <f t="shared" si="64"/>
        <v>346128.397788817</v>
      </c>
      <c r="T620" s="17">
        <f t="shared" si="65"/>
        <v>413166.96292520402</v>
      </c>
      <c r="U620" s="18">
        <f t="shared" si="66"/>
        <v>1.1936812049073453</v>
      </c>
      <c r="X620" s="20">
        <f t="shared" si="67"/>
        <v>0.83305081559101146</v>
      </c>
      <c r="AA620" s="20">
        <f t="shared" si="68"/>
        <v>0.25541758910734852</v>
      </c>
      <c r="AE620" s="20">
        <f t="shared" si="69"/>
        <v>7.9328506087016012E-2</v>
      </c>
    </row>
    <row r="621" spans="1:31" x14ac:dyDescent="0.2">
      <c r="A621" s="15" t="s">
        <v>8600</v>
      </c>
      <c r="B621" s="15" t="s">
        <v>8601</v>
      </c>
      <c r="C621" t="s">
        <v>8602</v>
      </c>
      <c r="D621" s="15">
        <v>48</v>
      </c>
      <c r="E621" s="15">
        <v>26</v>
      </c>
      <c r="F621" s="16">
        <v>1201018.7054523099</v>
      </c>
      <c r="G621" s="16">
        <v>1198515.31891939</v>
      </c>
      <c r="H621" s="16">
        <v>1127107.36794596</v>
      </c>
      <c r="I621" s="16">
        <v>1390908.7688232299</v>
      </c>
      <c r="J621" s="16">
        <v>237785.434231116</v>
      </c>
      <c r="K621" s="16">
        <v>1425309.41586155</v>
      </c>
      <c r="L621" s="15">
        <f t="shared" si="63"/>
        <v>6</v>
      </c>
      <c r="M621" s="16">
        <v>2135658.6265127198</v>
      </c>
      <c r="N621" s="16">
        <v>2061933.0196187999</v>
      </c>
      <c r="O621" s="16">
        <v>2026679.9856781501</v>
      </c>
      <c r="P621" s="16">
        <v>1928491.94896858</v>
      </c>
      <c r="Q621" s="16">
        <v>2078795.06468709</v>
      </c>
      <c r="R621" s="16">
        <v>1957467.5999573499</v>
      </c>
      <c r="S621" s="17">
        <f t="shared" si="64"/>
        <v>2061933.0196187999</v>
      </c>
      <c r="T621" s="17">
        <f t="shared" si="65"/>
        <v>1957467.5999573499</v>
      </c>
      <c r="U621" s="18">
        <f t="shared" si="66"/>
        <v>0.9493361720931347</v>
      </c>
      <c r="X621" s="20">
        <f t="shared" si="67"/>
        <v>0.19811401035424145</v>
      </c>
      <c r="AA621" s="20">
        <f t="shared" si="68"/>
        <v>-7.5009040380436293E-2</v>
      </c>
      <c r="AE621" s="20">
        <f t="shared" si="69"/>
        <v>0.70308481065840656</v>
      </c>
    </row>
    <row r="622" spans="1:31" x14ac:dyDescent="0.2">
      <c r="A622" s="15" t="s">
        <v>9164</v>
      </c>
      <c r="B622" s="15" t="s">
        <v>9165</v>
      </c>
      <c r="C622" t="s">
        <v>9166</v>
      </c>
      <c r="D622" s="15">
        <v>58</v>
      </c>
      <c r="E622" s="15">
        <v>22</v>
      </c>
      <c r="F622" s="16">
        <v>1589117.8074900799</v>
      </c>
      <c r="G622" s="16">
        <v>1632411.09595679</v>
      </c>
      <c r="H622" s="16">
        <v>1636313.9973448</v>
      </c>
      <c r="I622" s="16">
        <v>2256372.53153058</v>
      </c>
      <c r="J622" s="16">
        <v>262845.75534323597</v>
      </c>
      <c r="K622" s="16">
        <v>2247476.44312876</v>
      </c>
      <c r="L622" s="15">
        <f t="shared" si="63"/>
        <v>6</v>
      </c>
      <c r="M622" s="16">
        <v>2825778.76489694</v>
      </c>
      <c r="N622" s="16">
        <v>2808409.9445472499</v>
      </c>
      <c r="O622" s="16">
        <v>2942297.1786151198</v>
      </c>
      <c r="P622" s="16">
        <v>3128455.5525608198</v>
      </c>
      <c r="Q622" s="16">
        <v>2297880.2749136998</v>
      </c>
      <c r="R622" s="16">
        <v>3086601.5969119598</v>
      </c>
      <c r="S622" s="17">
        <f t="shared" si="64"/>
        <v>2825778.76489694</v>
      </c>
      <c r="T622" s="17">
        <f t="shared" si="65"/>
        <v>3086601.5969119598</v>
      </c>
      <c r="U622" s="18">
        <f t="shared" si="66"/>
        <v>1.0923012216154624</v>
      </c>
      <c r="X622" s="20">
        <f t="shared" si="67"/>
        <v>0.94196391822299641</v>
      </c>
      <c r="AA622" s="20">
        <f t="shared" si="68"/>
        <v>0.12737076010847106</v>
      </c>
      <c r="AE622" s="20">
        <f t="shared" si="69"/>
        <v>2.5965732469083083E-2</v>
      </c>
    </row>
    <row r="623" spans="1:31" x14ac:dyDescent="0.2">
      <c r="A623" s="15" t="s">
        <v>8984</v>
      </c>
      <c r="B623" s="15" t="s">
        <v>8985</v>
      </c>
      <c r="C623" t="s">
        <v>8986</v>
      </c>
      <c r="D623" s="15">
        <v>85</v>
      </c>
      <c r="E623" s="15">
        <v>5</v>
      </c>
      <c r="F623" s="16">
        <v>1569660.8335353199</v>
      </c>
      <c r="G623" s="16">
        <v>1489601.4599369499</v>
      </c>
      <c r="H623" s="16">
        <v>1385207.50277607</v>
      </c>
      <c r="I623" s="16">
        <v>1868468.8152888101</v>
      </c>
      <c r="J623" s="16">
        <v>389334.27237219998</v>
      </c>
      <c r="K623" s="16">
        <v>1818747.22889724</v>
      </c>
      <c r="L623" s="15">
        <f t="shared" si="63"/>
        <v>6</v>
      </c>
      <c r="M623" s="16">
        <v>2791180.2577432501</v>
      </c>
      <c r="N623" s="16">
        <v>2562719.3810803099</v>
      </c>
      <c r="O623" s="16">
        <v>2490776.3019983</v>
      </c>
      <c r="P623" s="16">
        <v>2590627.9031024398</v>
      </c>
      <c r="Q623" s="16">
        <v>3403682.6794622899</v>
      </c>
      <c r="R623" s="16">
        <v>2497800.6413621898</v>
      </c>
      <c r="S623" s="17">
        <f t="shared" si="64"/>
        <v>2562719.3810803099</v>
      </c>
      <c r="T623" s="17">
        <f t="shared" si="65"/>
        <v>2590627.9031024398</v>
      </c>
      <c r="U623" s="18">
        <f t="shared" si="66"/>
        <v>1.0108901982121683</v>
      </c>
      <c r="X623" s="20">
        <f t="shared" si="67"/>
        <v>0.5138842688135582</v>
      </c>
      <c r="AA623" s="20">
        <f t="shared" si="68"/>
        <v>1.5626301793191289E-2</v>
      </c>
      <c r="AE623" s="20">
        <f t="shared" si="69"/>
        <v>0.28913467687025723</v>
      </c>
    </row>
    <row r="624" spans="1:31" x14ac:dyDescent="0.2">
      <c r="A624" s="15" t="s">
        <v>14602</v>
      </c>
      <c r="B624" s="15" t="s">
        <v>14603</v>
      </c>
      <c r="C624" t="s">
        <v>14604</v>
      </c>
      <c r="D624" s="15">
        <v>48</v>
      </c>
      <c r="E624" s="15">
        <v>20</v>
      </c>
      <c r="F624" s="16">
        <v>875448.09789059102</v>
      </c>
      <c r="G624" s="16">
        <v>938748.982389207</v>
      </c>
      <c r="H624" s="16">
        <v>927512.82746173604</v>
      </c>
      <c r="I624" s="16">
        <v>1506184.01398575</v>
      </c>
      <c r="J624" s="16">
        <v>173652.969164765</v>
      </c>
      <c r="K624" s="16">
        <v>1377585.9111074901</v>
      </c>
      <c r="L624" s="15">
        <f t="shared" si="63"/>
        <v>6</v>
      </c>
      <c r="M624" s="16">
        <v>1556727.03000913</v>
      </c>
      <c r="N624" s="16">
        <v>1615029.4396462699</v>
      </c>
      <c r="O624" s="16">
        <v>1667784.04377051</v>
      </c>
      <c r="P624" s="16">
        <v>2088320.8228632801</v>
      </c>
      <c r="Q624" s="16">
        <v>1518128.88133891</v>
      </c>
      <c r="R624" s="16">
        <v>1891925.8914182</v>
      </c>
      <c r="S624" s="17">
        <f t="shared" si="64"/>
        <v>1615029.4396462699</v>
      </c>
      <c r="T624" s="17">
        <f t="shared" si="65"/>
        <v>1891925.8914182</v>
      </c>
      <c r="U624" s="18">
        <f t="shared" si="66"/>
        <v>1.1714497859757758</v>
      </c>
      <c r="X624" s="20">
        <f t="shared" si="67"/>
        <v>0.2666742210391041</v>
      </c>
      <c r="AA624" s="20">
        <f t="shared" si="68"/>
        <v>0.22829511461389546</v>
      </c>
      <c r="AE624" s="20">
        <f t="shared" si="69"/>
        <v>0.57401896481849268</v>
      </c>
    </row>
    <row r="625" spans="1:31" x14ac:dyDescent="0.2">
      <c r="A625" s="15" t="s">
        <v>2069</v>
      </c>
      <c r="B625" s="15" t="s">
        <v>2070</v>
      </c>
      <c r="C625" t="s">
        <v>2071</v>
      </c>
      <c r="D625" s="15">
        <v>52</v>
      </c>
      <c r="E625" s="15">
        <v>24</v>
      </c>
      <c r="F625" s="16">
        <v>2199531.52523928</v>
      </c>
      <c r="G625" s="16">
        <v>2382833.5244612801</v>
      </c>
      <c r="H625" s="16">
        <v>2331217.3164106701</v>
      </c>
      <c r="I625" s="16">
        <v>2573403.5896653999</v>
      </c>
      <c r="J625" s="16">
        <v>309745.63478708098</v>
      </c>
      <c r="K625" s="16">
        <v>2531417.2258459399</v>
      </c>
      <c r="L625" s="15">
        <f t="shared" si="63"/>
        <v>6</v>
      </c>
      <c r="M625" s="16">
        <v>3911220.0791201098</v>
      </c>
      <c r="N625" s="16">
        <v>4099441.23932538</v>
      </c>
      <c r="O625" s="16">
        <v>4191820.2398463502</v>
      </c>
      <c r="P625" s="16">
        <v>3568018.41742309</v>
      </c>
      <c r="Q625" s="16">
        <v>2707893.77400601</v>
      </c>
      <c r="R625" s="16">
        <v>3476555.4387165098</v>
      </c>
      <c r="S625" s="17">
        <f t="shared" si="64"/>
        <v>4099441.23932538</v>
      </c>
      <c r="T625" s="17">
        <f t="shared" si="65"/>
        <v>3476555.4387165098</v>
      </c>
      <c r="U625" s="18">
        <f t="shared" si="66"/>
        <v>0.84805592658979678</v>
      </c>
      <c r="X625" s="20">
        <f t="shared" si="67"/>
        <v>4.5659741465730964E-2</v>
      </c>
      <c r="AA625" s="20">
        <f t="shared" si="68"/>
        <v>-0.23776868581441241</v>
      </c>
      <c r="AE625" s="20">
        <f t="shared" si="69"/>
        <v>1.3404665518980021</v>
      </c>
    </row>
    <row r="626" spans="1:31" x14ac:dyDescent="0.2">
      <c r="A626" s="15" t="s">
        <v>17647</v>
      </c>
      <c r="B626" s="15" t="s">
        <v>17648</v>
      </c>
      <c r="C626" t="s">
        <v>17649</v>
      </c>
      <c r="D626" s="15">
        <v>391</v>
      </c>
      <c r="E626" s="15">
        <v>1</v>
      </c>
      <c r="F626" s="16">
        <v>68246535.445008606</v>
      </c>
      <c r="G626" s="16">
        <v>70867380.451941103</v>
      </c>
      <c r="H626" s="16">
        <v>67717271.012590706</v>
      </c>
      <c r="I626" s="16">
        <v>92628848.644675002</v>
      </c>
      <c r="J626" s="16">
        <v>7385312.7243581796</v>
      </c>
      <c r="K626" s="16">
        <v>91607264.816984504</v>
      </c>
      <c r="L626" s="15">
        <f t="shared" si="63"/>
        <v>6</v>
      </c>
      <c r="M626" s="16">
        <v>121356396.44167501</v>
      </c>
      <c r="N626" s="16">
        <v>121920670.90097301</v>
      </c>
      <c r="O626" s="16">
        <v>121764120.92493799</v>
      </c>
      <c r="P626" s="16">
        <v>128429694.928602</v>
      </c>
      <c r="Q626" s="16">
        <v>64564726.986786701</v>
      </c>
      <c r="R626" s="16">
        <v>125810052.75375099</v>
      </c>
      <c r="S626" s="17">
        <f t="shared" si="64"/>
        <v>121764120.92493799</v>
      </c>
      <c r="T626" s="17">
        <f t="shared" si="65"/>
        <v>125810052.75375099</v>
      </c>
      <c r="U626" s="18">
        <f t="shared" si="66"/>
        <v>1.0332276190891003</v>
      </c>
      <c r="X626" s="20">
        <f t="shared" si="67"/>
        <v>0.50112758247566647</v>
      </c>
      <c r="AA626" s="20">
        <f t="shared" si="68"/>
        <v>4.7158113599828133E-2</v>
      </c>
      <c r="AE626" s="20">
        <f t="shared" si="69"/>
        <v>0.30005169267299248</v>
      </c>
    </row>
    <row r="627" spans="1:31" x14ac:dyDescent="0.2">
      <c r="A627" s="15" t="s">
        <v>6319</v>
      </c>
      <c r="B627" s="15" t="s">
        <v>6320</v>
      </c>
      <c r="C627" t="s">
        <v>6321</v>
      </c>
      <c r="D627" s="15">
        <v>46</v>
      </c>
      <c r="E627" s="15">
        <v>22</v>
      </c>
      <c r="F627" s="16">
        <v>1372331.2653268501</v>
      </c>
      <c r="G627" s="16">
        <v>1441047.49437161</v>
      </c>
      <c r="H627" s="16">
        <v>1388290.6811132</v>
      </c>
      <c r="I627" s="16">
        <v>1749953.7008253001</v>
      </c>
      <c r="J627" s="16">
        <v>262938.41553463001</v>
      </c>
      <c r="K627" s="16">
        <v>1614578.5431735499</v>
      </c>
      <c r="L627" s="15">
        <f t="shared" si="63"/>
        <v>6</v>
      </c>
      <c r="M627" s="16">
        <v>2440287.6424182202</v>
      </c>
      <c r="N627" s="16">
        <v>2479186.8444057899</v>
      </c>
      <c r="O627" s="16">
        <v>2496320.2421816699</v>
      </c>
      <c r="P627" s="16">
        <v>2426306.9575473</v>
      </c>
      <c r="Q627" s="16">
        <v>2298690.3394543799</v>
      </c>
      <c r="R627" s="16">
        <v>2217402.8675297499</v>
      </c>
      <c r="S627" s="17">
        <f t="shared" si="64"/>
        <v>2479186.8444057899</v>
      </c>
      <c r="T627" s="17">
        <f t="shared" si="65"/>
        <v>2298690.3394543799</v>
      </c>
      <c r="U627" s="18">
        <f t="shared" si="66"/>
        <v>0.92719527963021631</v>
      </c>
      <c r="X627" s="20">
        <f t="shared" si="67"/>
        <v>6.6478210272483781E-2</v>
      </c>
      <c r="AA627" s="20">
        <f t="shared" si="68"/>
        <v>-0.1090548733136993</v>
      </c>
      <c r="AE627" s="20">
        <f t="shared" si="69"/>
        <v>1.1773206811500454</v>
      </c>
    </row>
    <row r="628" spans="1:31" x14ac:dyDescent="0.2">
      <c r="A628" s="15" t="s">
        <v>11143</v>
      </c>
      <c r="B628" s="15" t="s">
        <v>11144</v>
      </c>
      <c r="C628" t="s">
        <v>11145</v>
      </c>
      <c r="D628" s="15">
        <v>48</v>
      </c>
      <c r="E628" s="15">
        <v>18</v>
      </c>
      <c r="F628" s="16">
        <v>903009.45775756205</v>
      </c>
      <c r="G628" s="16">
        <v>925493.48071299004</v>
      </c>
      <c r="H628" s="16">
        <v>870953.636182399</v>
      </c>
      <c r="I628" s="16">
        <v>1041834.74628114</v>
      </c>
      <c r="J628" s="16">
        <v>136229.39432553001</v>
      </c>
      <c r="K628" s="16">
        <v>1085131.6314972499</v>
      </c>
      <c r="L628" s="15">
        <f t="shared" si="63"/>
        <v>6</v>
      </c>
      <c r="M628" s="16">
        <v>1605736.80453729</v>
      </c>
      <c r="N628" s="16">
        <v>1592224.5942126301</v>
      </c>
      <c r="O628" s="16">
        <v>1566083.54545785</v>
      </c>
      <c r="P628" s="16">
        <v>1444501.5844272401</v>
      </c>
      <c r="Q628" s="16">
        <v>1190960.21800046</v>
      </c>
      <c r="R628" s="16">
        <v>1490279.9256825</v>
      </c>
      <c r="S628" s="17">
        <f t="shared" si="64"/>
        <v>1592224.5942126301</v>
      </c>
      <c r="T628" s="17">
        <f t="shared" si="65"/>
        <v>1444501.5844272401</v>
      </c>
      <c r="U628" s="18">
        <f t="shared" si="66"/>
        <v>0.90722225349217123</v>
      </c>
      <c r="X628" s="20">
        <f t="shared" si="67"/>
        <v>8.5913102726226334E-2</v>
      </c>
      <c r="AA628" s="20">
        <f t="shared" si="68"/>
        <v>-0.14047206592882697</v>
      </c>
      <c r="AE628" s="20">
        <f t="shared" si="69"/>
        <v>1.0659405962648305</v>
      </c>
    </row>
    <row r="629" spans="1:31" x14ac:dyDescent="0.2">
      <c r="A629" s="15" t="s">
        <v>9481</v>
      </c>
      <c r="B629" s="15" t="s">
        <v>9482</v>
      </c>
      <c r="C629" t="s">
        <v>9483</v>
      </c>
      <c r="D629" s="15">
        <v>64</v>
      </c>
      <c r="E629" s="15">
        <v>19</v>
      </c>
      <c r="F629" s="16">
        <v>1889962.4002599099</v>
      </c>
      <c r="G629" s="16">
        <v>1957551.5009037601</v>
      </c>
      <c r="H629" s="16">
        <v>1880974.01577406</v>
      </c>
      <c r="I629" s="16">
        <v>2231794.51684645</v>
      </c>
      <c r="J629" s="16">
        <v>378804.647984159</v>
      </c>
      <c r="K629" s="16">
        <v>2181441.9033823898</v>
      </c>
      <c r="L629" s="15">
        <f t="shared" si="63"/>
        <v>6</v>
      </c>
      <c r="M629" s="16">
        <v>3360742.4143986502</v>
      </c>
      <c r="N629" s="16">
        <v>3367783.4680970702</v>
      </c>
      <c r="O629" s="16">
        <v>3382226.48503946</v>
      </c>
      <c r="P629" s="16">
        <v>3094378.18925534</v>
      </c>
      <c r="Q629" s="16">
        <v>3311629.3908256302</v>
      </c>
      <c r="R629" s="16">
        <v>2995912.1854809099</v>
      </c>
      <c r="S629" s="17">
        <f t="shared" si="64"/>
        <v>3367783.4680970702</v>
      </c>
      <c r="T629" s="17">
        <f t="shared" si="65"/>
        <v>3094378.18925534</v>
      </c>
      <c r="U629" s="18">
        <f t="shared" si="66"/>
        <v>0.91881744137303012</v>
      </c>
      <c r="X629" s="20">
        <f t="shared" si="67"/>
        <v>6.4830493031232228E-2</v>
      </c>
      <c r="AA629" s="20">
        <f t="shared" si="68"/>
        <v>-0.12214985207710669</v>
      </c>
      <c r="AE629" s="20">
        <f t="shared" si="69"/>
        <v>1.1882206756062683</v>
      </c>
    </row>
    <row r="630" spans="1:31" x14ac:dyDescent="0.2">
      <c r="A630" s="15" t="s">
        <v>13849</v>
      </c>
      <c r="B630" s="15" t="s">
        <v>13850</v>
      </c>
      <c r="C630" t="s">
        <v>13851</v>
      </c>
      <c r="D630" s="15">
        <v>72</v>
      </c>
      <c r="E630" s="15">
        <v>20</v>
      </c>
      <c r="F630" s="16">
        <v>2970370.00348461</v>
      </c>
      <c r="G630" s="16">
        <v>2900873.7667243299</v>
      </c>
      <c r="H630" s="16">
        <v>2891644.2694089902</v>
      </c>
      <c r="I630" s="16">
        <v>3687842.8543885099</v>
      </c>
      <c r="J630" s="16">
        <v>877482.12203056598</v>
      </c>
      <c r="K630" s="16">
        <v>3907968.0994235398</v>
      </c>
      <c r="L630" s="15">
        <f t="shared" si="63"/>
        <v>6</v>
      </c>
      <c r="M630" s="16">
        <v>5281929.65944474</v>
      </c>
      <c r="N630" s="16">
        <v>4990680.8122801799</v>
      </c>
      <c r="O630" s="16">
        <v>5199537.9794137599</v>
      </c>
      <c r="P630" s="16">
        <v>5113186.0069920896</v>
      </c>
      <c r="Q630" s="16">
        <v>7671224.7347133597</v>
      </c>
      <c r="R630" s="16">
        <v>5367059.8476082198</v>
      </c>
      <c r="S630" s="17">
        <f t="shared" si="64"/>
        <v>5199537.9794137599</v>
      </c>
      <c r="T630" s="17">
        <f t="shared" si="65"/>
        <v>5367059.8476082198</v>
      </c>
      <c r="U630" s="18">
        <f t="shared" si="66"/>
        <v>1.0322186065103707</v>
      </c>
      <c r="X630" s="20">
        <f t="shared" si="67"/>
        <v>0.3364116869753091</v>
      </c>
      <c r="AA630" s="20">
        <f t="shared" si="68"/>
        <v>4.5748541623286204E-2</v>
      </c>
      <c r="AE630" s="20">
        <f t="shared" si="69"/>
        <v>0.47312892517875493</v>
      </c>
    </row>
    <row r="631" spans="1:31" x14ac:dyDescent="0.2">
      <c r="A631" s="15" t="s">
        <v>5956</v>
      </c>
      <c r="B631" s="15" t="s">
        <v>5957</v>
      </c>
      <c r="C631" t="s">
        <v>5958</v>
      </c>
      <c r="D631" s="15">
        <v>82</v>
      </c>
      <c r="E631" s="15">
        <v>7</v>
      </c>
      <c r="F631" s="16">
        <v>7110053.3436283497</v>
      </c>
      <c r="G631" s="16">
        <v>7784198.4849699</v>
      </c>
      <c r="H631" s="16">
        <v>7016248.1611410398</v>
      </c>
      <c r="I631" s="16">
        <v>8336521.9841429302</v>
      </c>
      <c r="J631" s="16">
        <v>689725.98965940403</v>
      </c>
      <c r="K631" s="16">
        <v>7656739.7399339303</v>
      </c>
      <c r="L631" s="15">
        <f t="shared" si="63"/>
        <v>6</v>
      </c>
      <c r="M631" s="16">
        <v>12643139.2694811</v>
      </c>
      <c r="N631" s="16">
        <v>13391982.2584309</v>
      </c>
      <c r="O631" s="16">
        <v>12616091.5340742</v>
      </c>
      <c r="P631" s="16">
        <v>11558569.396626201</v>
      </c>
      <c r="Q631" s="16">
        <v>6029801.5642825402</v>
      </c>
      <c r="R631" s="16">
        <v>10515485.125850299</v>
      </c>
      <c r="S631" s="17">
        <f t="shared" si="64"/>
        <v>12643139.2694811</v>
      </c>
      <c r="T631" s="17">
        <f t="shared" si="65"/>
        <v>10515485.125850299</v>
      </c>
      <c r="U631" s="18">
        <f t="shared" si="66"/>
        <v>0.83171472699294846</v>
      </c>
      <c r="X631" s="20">
        <f t="shared" si="67"/>
        <v>0.10968314965496426</v>
      </c>
      <c r="AA631" s="20">
        <f t="shared" si="68"/>
        <v>-0.26583931715333442</v>
      </c>
      <c r="AE631" s="20">
        <f t="shared" si="69"/>
        <v>0.95986008686432478</v>
      </c>
    </row>
    <row r="632" spans="1:31" x14ac:dyDescent="0.2">
      <c r="A632" s="15" t="s">
        <v>5893</v>
      </c>
      <c r="B632" s="15" t="s">
        <v>5894</v>
      </c>
      <c r="C632" t="s">
        <v>5895</v>
      </c>
      <c r="D632" s="15">
        <v>39</v>
      </c>
      <c r="E632" s="15">
        <v>23</v>
      </c>
      <c r="F632" s="16">
        <v>1321902.8457995099</v>
      </c>
      <c r="G632" s="16">
        <v>1474409.7710158301</v>
      </c>
      <c r="H632" s="16">
        <v>1423204.1146202299</v>
      </c>
      <c r="I632" s="16">
        <v>1545935.0887293899</v>
      </c>
      <c r="J632" s="16">
        <v>332917.97555918997</v>
      </c>
      <c r="K632" s="16">
        <v>1586072.8184156001</v>
      </c>
      <c r="L632" s="15">
        <f t="shared" si="63"/>
        <v>6</v>
      </c>
      <c r="M632" s="16">
        <v>2350615.5259923302</v>
      </c>
      <c r="N632" s="16">
        <v>2536583.5073741102</v>
      </c>
      <c r="O632" s="16">
        <v>2559098.9613457099</v>
      </c>
      <c r="P632" s="16">
        <v>2143435.6005714</v>
      </c>
      <c r="Q632" s="16">
        <v>2910473.6662103701</v>
      </c>
      <c r="R632" s="16">
        <v>2178254.1521658902</v>
      </c>
      <c r="S632" s="17">
        <f t="shared" si="64"/>
        <v>2536583.5073741102</v>
      </c>
      <c r="T632" s="17">
        <f t="shared" si="65"/>
        <v>2178254.1521658902</v>
      </c>
      <c r="U632" s="18">
        <f t="shared" si="66"/>
        <v>0.85873543915801731</v>
      </c>
      <c r="X632" s="20">
        <f t="shared" si="67"/>
        <v>0.79625149003940365</v>
      </c>
      <c r="AA632" s="20">
        <f t="shared" si="68"/>
        <v>-0.21971436329446004</v>
      </c>
      <c r="AE632" s="20">
        <f t="shared" si="69"/>
        <v>9.8949741952938097E-2</v>
      </c>
    </row>
    <row r="633" spans="1:31" x14ac:dyDescent="0.2">
      <c r="A633" s="15" t="s">
        <v>11722</v>
      </c>
      <c r="B633" s="15" t="s">
        <v>11723</v>
      </c>
      <c r="C633" t="s">
        <v>11724</v>
      </c>
      <c r="D633" s="15">
        <v>37</v>
      </c>
      <c r="E633" s="15">
        <v>28</v>
      </c>
      <c r="F633" s="16">
        <v>1355304.6227404701</v>
      </c>
      <c r="G633" s="16">
        <v>1295349.4017882301</v>
      </c>
      <c r="H633" s="16">
        <v>1295875.49493196</v>
      </c>
      <c r="I633" s="16">
        <v>1531511.8251930501</v>
      </c>
      <c r="J633" s="16">
        <v>273983.08614310599</v>
      </c>
      <c r="K633" s="16">
        <v>1509793.5513482101</v>
      </c>
      <c r="L633" s="15">
        <f t="shared" si="63"/>
        <v>6</v>
      </c>
      <c r="M633" s="16">
        <v>2410010.7650015</v>
      </c>
      <c r="N633" s="16">
        <v>2228526.9627582198</v>
      </c>
      <c r="O633" s="16">
        <v>2330146.1814552499</v>
      </c>
      <c r="P633" s="16">
        <v>2123437.7773991302</v>
      </c>
      <c r="Q633" s="16">
        <v>2395246.32416486</v>
      </c>
      <c r="R633" s="16">
        <v>2073495.00852222</v>
      </c>
      <c r="S633" s="17">
        <f t="shared" si="64"/>
        <v>2330146.1814552499</v>
      </c>
      <c r="T633" s="17">
        <f t="shared" si="65"/>
        <v>2123437.7773991302</v>
      </c>
      <c r="U633" s="18">
        <f t="shared" si="66"/>
        <v>0.91128951234852407</v>
      </c>
      <c r="X633" s="20">
        <f t="shared" si="67"/>
        <v>0.32870733219701059</v>
      </c>
      <c r="AA633" s="20">
        <f t="shared" si="68"/>
        <v>-0.13401863067858535</v>
      </c>
      <c r="AE633" s="20">
        <f t="shared" si="69"/>
        <v>0.48319060836989203</v>
      </c>
    </row>
    <row r="634" spans="1:31" x14ac:dyDescent="0.2">
      <c r="A634" s="15" t="s">
        <v>11224</v>
      </c>
      <c r="B634" s="15" t="s">
        <v>11225</v>
      </c>
      <c r="C634" t="s">
        <v>11226</v>
      </c>
      <c r="D634" s="15">
        <v>62</v>
      </c>
      <c r="E634" s="15">
        <v>23</v>
      </c>
      <c r="F634" s="16">
        <v>1861699.53908119</v>
      </c>
      <c r="G634" s="16">
        <v>1999679.29648928</v>
      </c>
      <c r="H634" s="16">
        <v>1968951.5230656499</v>
      </c>
      <c r="I634" s="16">
        <v>2475920.1589215999</v>
      </c>
      <c r="J634" s="16">
        <v>324247.70950085903</v>
      </c>
      <c r="K634" s="16">
        <v>2394691.9328764598</v>
      </c>
      <c r="L634" s="15">
        <f t="shared" si="63"/>
        <v>6</v>
      </c>
      <c r="M634" s="16">
        <v>3310485.22605325</v>
      </c>
      <c r="N634" s="16">
        <v>3440260.3829852701</v>
      </c>
      <c r="O634" s="16">
        <v>3540421.04421678</v>
      </c>
      <c r="P634" s="16">
        <v>3432857.8550906498</v>
      </c>
      <c r="Q634" s="16">
        <v>2834675.4729784699</v>
      </c>
      <c r="R634" s="16">
        <v>3288781.9432887398</v>
      </c>
      <c r="S634" s="17">
        <f t="shared" si="64"/>
        <v>3440260.3829852701</v>
      </c>
      <c r="T634" s="17">
        <f t="shared" si="65"/>
        <v>3288781.9432887398</v>
      </c>
      <c r="U634" s="18">
        <f t="shared" si="66"/>
        <v>0.95596890268954415</v>
      </c>
      <c r="X634" s="20">
        <f t="shared" si="67"/>
        <v>0.27138424854410359</v>
      </c>
      <c r="AA634" s="20">
        <f t="shared" si="68"/>
        <v>-6.4964406247525974E-2</v>
      </c>
      <c r="AE634" s="20">
        <f t="shared" si="69"/>
        <v>0.56641536289918903</v>
      </c>
    </row>
    <row r="635" spans="1:31" x14ac:dyDescent="0.2">
      <c r="A635" s="15" t="s">
        <v>13060</v>
      </c>
      <c r="B635" s="15" t="s">
        <v>13061</v>
      </c>
      <c r="C635" t="s">
        <v>13062</v>
      </c>
      <c r="D635" s="15">
        <v>96</v>
      </c>
      <c r="E635" s="15">
        <v>17</v>
      </c>
      <c r="F635" s="16">
        <v>3830526.63868909</v>
      </c>
      <c r="G635" s="16">
        <v>4146722.5901988698</v>
      </c>
      <c r="H635" s="16">
        <v>3918077.4416582598</v>
      </c>
      <c r="I635" s="16">
        <v>5074265.7827489199</v>
      </c>
      <c r="J635" s="16">
        <v>404948.07468594401</v>
      </c>
      <c r="K635" s="16">
        <v>4576925.9103290001</v>
      </c>
      <c r="L635" s="15">
        <f t="shared" si="63"/>
        <v>6</v>
      </c>
      <c r="M635" s="16">
        <v>6811465.3192867599</v>
      </c>
      <c r="N635" s="16">
        <v>7134046.6800536001</v>
      </c>
      <c r="O635" s="16">
        <v>7045193.1725164102</v>
      </c>
      <c r="P635" s="16">
        <v>7035458.3480246104</v>
      </c>
      <c r="Q635" s="16">
        <v>3540183.45082267</v>
      </c>
      <c r="R635" s="16">
        <v>6285781.9342046203</v>
      </c>
      <c r="S635" s="17">
        <f t="shared" si="64"/>
        <v>7045193.1725164102</v>
      </c>
      <c r="T635" s="17">
        <f t="shared" si="65"/>
        <v>6285781.9342046203</v>
      </c>
      <c r="U635" s="18">
        <f t="shared" si="66"/>
        <v>0.89220859957761212</v>
      </c>
      <c r="X635" s="20">
        <f t="shared" si="67"/>
        <v>0.26648934252824763</v>
      </c>
      <c r="AA635" s="20">
        <f t="shared" si="68"/>
        <v>-0.16454704125224306</v>
      </c>
      <c r="AE635" s="20">
        <f t="shared" si="69"/>
        <v>0.57432015464387509</v>
      </c>
    </row>
    <row r="636" spans="1:31" x14ac:dyDescent="0.2">
      <c r="A636" s="15" t="s">
        <v>8855</v>
      </c>
      <c r="B636" s="15" t="s">
        <v>8856</v>
      </c>
      <c r="C636" t="s">
        <v>8857</v>
      </c>
      <c r="D636" s="15">
        <v>42</v>
      </c>
      <c r="E636" s="15">
        <v>16</v>
      </c>
      <c r="F636" s="16">
        <v>1111898.64351688</v>
      </c>
      <c r="G636" s="16">
        <v>1107915.54189694</v>
      </c>
      <c r="H636" s="16">
        <v>1076714.5381875101</v>
      </c>
      <c r="I636" s="16">
        <v>1460725.7507195601</v>
      </c>
      <c r="J636" s="16">
        <v>241597.73459596399</v>
      </c>
      <c r="K636" s="16">
        <v>1445745.6281149001</v>
      </c>
      <c r="L636" s="15">
        <f t="shared" si="63"/>
        <v>6</v>
      </c>
      <c r="M636" s="16">
        <v>1977184.8007482099</v>
      </c>
      <c r="N636" s="16">
        <v>1906064.6140475399</v>
      </c>
      <c r="O636" s="16">
        <v>1936067.3764470799</v>
      </c>
      <c r="P636" s="16">
        <v>2025293.04082039</v>
      </c>
      <c r="Q636" s="16">
        <v>2112123.3936874601</v>
      </c>
      <c r="R636" s="16">
        <v>1985533.9432415499</v>
      </c>
      <c r="S636" s="17">
        <f t="shared" si="64"/>
        <v>1936067.3764470799</v>
      </c>
      <c r="T636" s="17">
        <f t="shared" si="65"/>
        <v>2025293.04082039</v>
      </c>
      <c r="U636" s="18">
        <f t="shared" si="66"/>
        <v>1.0460860326757069</v>
      </c>
      <c r="X636" s="20">
        <f t="shared" si="67"/>
        <v>7.6721080944618825E-2</v>
      </c>
      <c r="AA636" s="20">
        <f t="shared" si="68"/>
        <v>6.5001507235461539E-2</v>
      </c>
      <c r="AE636" s="20">
        <f t="shared" si="69"/>
        <v>1.1150852868987056</v>
      </c>
    </row>
    <row r="637" spans="1:31" x14ac:dyDescent="0.2">
      <c r="A637" s="15" t="s">
        <v>11506</v>
      </c>
      <c r="B637" s="15" t="s">
        <v>11507</v>
      </c>
      <c r="C637" t="s">
        <v>11508</v>
      </c>
      <c r="D637" s="15">
        <v>35</v>
      </c>
      <c r="E637" s="15">
        <v>25</v>
      </c>
      <c r="F637" s="16">
        <v>658186.99930591998</v>
      </c>
      <c r="G637" s="16">
        <v>670123.62917620805</v>
      </c>
      <c r="H637" s="16">
        <v>630940.27377085399</v>
      </c>
      <c r="I637" s="16">
        <v>895651.95348683896</v>
      </c>
      <c r="J637" s="16">
        <v>154142.36467091599</v>
      </c>
      <c r="K637" s="16">
        <v>868414.98758071999</v>
      </c>
      <c r="L637" s="15">
        <f t="shared" si="63"/>
        <v>6</v>
      </c>
      <c r="M637" s="16">
        <v>1170392.0484708999</v>
      </c>
      <c r="N637" s="16">
        <v>1152884.75367259</v>
      </c>
      <c r="O637" s="16">
        <v>1134509.5075902201</v>
      </c>
      <c r="P637" s="16">
        <v>1241819.46371557</v>
      </c>
      <c r="Q637" s="16">
        <v>1347561.0395279899</v>
      </c>
      <c r="R637" s="16">
        <v>1192649.2469560299</v>
      </c>
      <c r="S637" s="17">
        <f t="shared" si="64"/>
        <v>1152884.75367259</v>
      </c>
      <c r="T637" s="17">
        <f t="shared" si="65"/>
        <v>1241819.46371557</v>
      </c>
      <c r="U637" s="18">
        <f t="shared" si="66"/>
        <v>1.0771410236449677</v>
      </c>
      <c r="X637" s="20">
        <f t="shared" si="67"/>
        <v>8.2358803134487041E-2</v>
      </c>
      <c r="AA637" s="20">
        <f t="shared" si="68"/>
        <v>0.10720714569841142</v>
      </c>
      <c r="AE637" s="20">
        <f t="shared" si="69"/>
        <v>1.0842899733199696</v>
      </c>
    </row>
    <row r="638" spans="1:31" x14ac:dyDescent="0.2">
      <c r="A638" s="15" t="s">
        <v>7166</v>
      </c>
      <c r="B638" s="15" t="s">
        <v>7167</v>
      </c>
      <c r="C638" t="s">
        <v>7168</v>
      </c>
      <c r="D638" s="15">
        <v>51</v>
      </c>
      <c r="E638" s="15">
        <v>20</v>
      </c>
      <c r="F638" s="16">
        <v>1304994.81688175</v>
      </c>
      <c r="G638" s="16">
        <v>1425796.5373145901</v>
      </c>
      <c r="H638" s="16">
        <v>1380313.4542036599</v>
      </c>
      <c r="I638" s="16">
        <v>1759277.2469921401</v>
      </c>
      <c r="J638" s="16">
        <v>200178.08580205499</v>
      </c>
      <c r="K638" s="16">
        <v>1802420.02766942</v>
      </c>
      <c r="L638" s="15">
        <f t="shared" si="63"/>
        <v>6</v>
      </c>
      <c r="M638" s="16">
        <v>2320549.5681087398</v>
      </c>
      <c r="N638" s="16">
        <v>2452949.0054393099</v>
      </c>
      <c r="O638" s="16">
        <v>2481976.1906932602</v>
      </c>
      <c r="P638" s="16">
        <v>2439234.0338024902</v>
      </c>
      <c r="Q638" s="16">
        <v>1750019.79481789</v>
      </c>
      <c r="R638" s="16">
        <v>2475377.4628959699</v>
      </c>
      <c r="S638" s="17">
        <f t="shared" si="64"/>
        <v>2452949.0054393099</v>
      </c>
      <c r="T638" s="17">
        <f t="shared" si="65"/>
        <v>2439234.0338024902</v>
      </c>
      <c r="U638" s="18">
        <f t="shared" si="66"/>
        <v>0.99440878240582775</v>
      </c>
      <c r="X638" s="20">
        <f t="shared" si="67"/>
        <v>0.4599729963016374</v>
      </c>
      <c r="AA638" s="20">
        <f t="shared" si="68"/>
        <v>-8.0890568664497755E-3</v>
      </c>
      <c r="AE638" s="20">
        <f t="shared" si="69"/>
        <v>0.33726766375631456</v>
      </c>
    </row>
    <row r="639" spans="1:31" x14ac:dyDescent="0.2">
      <c r="A639" s="15" t="s">
        <v>11782</v>
      </c>
      <c r="B639" s="15" t="s">
        <v>11783</v>
      </c>
      <c r="C639" t="s">
        <v>11784</v>
      </c>
      <c r="D639" s="15">
        <v>49</v>
      </c>
      <c r="E639" s="15">
        <v>20</v>
      </c>
      <c r="F639" s="16">
        <v>545319.60724194394</v>
      </c>
      <c r="G639" s="16">
        <v>626048.00576108799</v>
      </c>
      <c r="H639" s="16">
        <v>608486.98170813802</v>
      </c>
      <c r="I639" s="16">
        <v>930510.19739840401</v>
      </c>
      <c r="J639" s="16">
        <v>124120.95210785601</v>
      </c>
      <c r="K639" s="16">
        <v>913793.45931781095</v>
      </c>
      <c r="L639" s="15">
        <f t="shared" si="63"/>
        <v>6</v>
      </c>
      <c r="M639" s="16">
        <v>969690.57861107902</v>
      </c>
      <c r="N639" s="16">
        <v>1077056.78397934</v>
      </c>
      <c r="O639" s="16">
        <v>1094135.6808100599</v>
      </c>
      <c r="P639" s="16">
        <v>1290150.34223574</v>
      </c>
      <c r="Q639" s="16">
        <v>1085104.4072585599</v>
      </c>
      <c r="R639" s="16">
        <v>1254970.373283</v>
      </c>
      <c r="S639" s="17">
        <f t="shared" si="64"/>
        <v>1077056.78397934</v>
      </c>
      <c r="T639" s="17">
        <f t="shared" si="65"/>
        <v>1254970.373283</v>
      </c>
      <c r="U639" s="18">
        <f t="shared" si="66"/>
        <v>1.1651849669859864</v>
      </c>
      <c r="X639" s="20">
        <f t="shared" si="67"/>
        <v>9.3218677765369309E-2</v>
      </c>
      <c r="AA639" s="20">
        <f t="shared" si="68"/>
        <v>0.22055899331019688</v>
      </c>
      <c r="AE639" s="20">
        <f t="shared" si="69"/>
        <v>1.0304970614900717</v>
      </c>
    </row>
    <row r="640" spans="1:31" x14ac:dyDescent="0.2">
      <c r="A640" s="15" t="s">
        <v>3131</v>
      </c>
      <c r="B640" s="15" t="s">
        <v>3132</v>
      </c>
      <c r="C640" t="s">
        <v>3133</v>
      </c>
      <c r="D640" s="15">
        <v>41</v>
      </c>
      <c r="E640" s="15">
        <v>25</v>
      </c>
      <c r="F640" s="16">
        <v>875276.46068432101</v>
      </c>
      <c r="G640" s="16">
        <v>865287.33126043004</v>
      </c>
      <c r="H640" s="16">
        <v>862918.539984726</v>
      </c>
      <c r="I640" s="16">
        <v>1102098.0949878499</v>
      </c>
      <c r="J640" s="16">
        <v>212248.71011151301</v>
      </c>
      <c r="K640" s="16">
        <v>1216890.55349764</v>
      </c>
      <c r="L640" s="15">
        <f t="shared" si="63"/>
        <v>6</v>
      </c>
      <c r="M640" s="16">
        <v>1556421.82370507</v>
      </c>
      <c r="N640" s="16">
        <v>1488645.56974738</v>
      </c>
      <c r="O640" s="16">
        <v>1551635.43775317</v>
      </c>
      <c r="P640" s="16">
        <v>1528056.5848728099</v>
      </c>
      <c r="Q640" s="16">
        <v>1855544.98951003</v>
      </c>
      <c r="R640" s="16">
        <v>1671232.78963672</v>
      </c>
      <c r="S640" s="17">
        <f t="shared" si="64"/>
        <v>1551635.43775317</v>
      </c>
      <c r="T640" s="17">
        <f t="shared" si="65"/>
        <v>1671232.78963672</v>
      </c>
      <c r="U640" s="18">
        <f t="shared" si="66"/>
        <v>1.0770782549647948</v>
      </c>
      <c r="X640" s="20">
        <f t="shared" si="67"/>
        <v>0.19150726245630262</v>
      </c>
      <c r="AA640" s="20">
        <f t="shared" si="68"/>
        <v>0.10712307248958507</v>
      </c>
      <c r="AE640" s="20">
        <f t="shared" si="69"/>
        <v>0.71781475180036247</v>
      </c>
    </row>
    <row r="641" spans="1:31" x14ac:dyDescent="0.2">
      <c r="A641" s="15" t="s">
        <v>1736</v>
      </c>
      <c r="B641" s="15" t="s">
        <v>1737</v>
      </c>
      <c r="C641" t="s">
        <v>1738</v>
      </c>
      <c r="D641" s="15">
        <v>43</v>
      </c>
      <c r="E641" s="15">
        <v>22</v>
      </c>
      <c r="F641" s="16">
        <v>1324993.7925198299</v>
      </c>
      <c r="G641" s="16">
        <v>1314380.0309472999</v>
      </c>
      <c r="H641" s="16">
        <v>1302891.5179547099</v>
      </c>
      <c r="I641" s="16">
        <v>1426243.4999118501</v>
      </c>
      <c r="J641" s="16">
        <v>241959.567032463</v>
      </c>
      <c r="K641" s="16">
        <v>1470774.18363647</v>
      </c>
      <c r="L641" s="15">
        <f t="shared" si="63"/>
        <v>6</v>
      </c>
      <c r="M641" s="16">
        <v>2356111.8658889499</v>
      </c>
      <c r="N641" s="16">
        <v>2261267.3725200002</v>
      </c>
      <c r="O641" s="16">
        <v>2342761.86816236</v>
      </c>
      <c r="P641" s="16">
        <v>1977483.4759118101</v>
      </c>
      <c r="Q641" s="16">
        <v>2115286.64666664</v>
      </c>
      <c r="R641" s="16">
        <v>2019907.2420930001</v>
      </c>
      <c r="S641" s="17">
        <f t="shared" si="64"/>
        <v>2342761.86816236</v>
      </c>
      <c r="T641" s="17">
        <f t="shared" si="65"/>
        <v>2019907.2420930001</v>
      </c>
      <c r="U641" s="18">
        <f t="shared" si="66"/>
        <v>0.86219059202862813</v>
      </c>
      <c r="X641" s="20">
        <f t="shared" si="67"/>
        <v>4.972136916881381E-3</v>
      </c>
      <c r="AA641" s="20">
        <f t="shared" si="68"/>
        <v>-0.2139212745510706</v>
      </c>
      <c r="AE641" s="20">
        <f t="shared" si="69"/>
        <v>2.3034569207730811</v>
      </c>
    </row>
    <row r="642" spans="1:31" x14ac:dyDescent="0.2">
      <c r="A642" s="15" t="s">
        <v>11038</v>
      </c>
      <c r="B642" s="15" t="s">
        <v>11039</v>
      </c>
      <c r="C642" t="s">
        <v>11040</v>
      </c>
      <c r="D642" s="15">
        <v>46</v>
      </c>
      <c r="E642" s="15">
        <v>22</v>
      </c>
      <c r="F642" s="16">
        <v>855015.41064885596</v>
      </c>
      <c r="G642" s="16">
        <v>865440.13953151996</v>
      </c>
      <c r="H642" s="16">
        <v>824519.95052619802</v>
      </c>
      <c r="I642" s="16">
        <v>1281865.52493871</v>
      </c>
      <c r="J642" s="16">
        <v>229726.55368668999</v>
      </c>
      <c r="K642" s="16">
        <v>1276584.9259852399</v>
      </c>
      <c r="L642" s="15">
        <f t="shared" ref="L642:L705" si="70">COUNTIF(F642:K642,"&gt;0")</f>
        <v>6</v>
      </c>
      <c r="M642" s="16">
        <v>1520393.5036680801</v>
      </c>
      <c r="N642" s="16">
        <v>1488908.46202323</v>
      </c>
      <c r="O642" s="16">
        <v>1482589.97239019</v>
      </c>
      <c r="P642" s="16">
        <v>1777303.7311398601</v>
      </c>
      <c r="Q642" s="16">
        <v>2008341.79593736</v>
      </c>
      <c r="R642" s="16">
        <v>1753214.84822968</v>
      </c>
      <c r="S642" s="17">
        <f t="shared" ref="S642:S705" si="71">MEDIAN(M642:O642)</f>
        <v>1488908.46202323</v>
      </c>
      <c r="T642" s="17">
        <f t="shared" ref="T642:T705" si="72">MEDIAN(P642:R642)</f>
        <v>1777303.7311398601</v>
      </c>
      <c r="U642" s="18">
        <f t="shared" ref="U642:U705" si="73">T642/S642</f>
        <v>1.193695768727608</v>
      </c>
      <c r="X642" s="20">
        <f t="shared" ref="X642:X705" si="74">_xlfn.T.TEST(P642:R642,M642:O642,2,2)</f>
        <v>1.3183210310182505E-2</v>
      </c>
      <c r="AA642" s="20">
        <f t="shared" ref="AA642:AA705" si="75">LOG(U642,2)</f>
        <v>0.25543519097877615</v>
      </c>
      <c r="AE642" s="20">
        <f t="shared" si="69"/>
        <v>1.8799788196185721</v>
      </c>
    </row>
    <row r="643" spans="1:31" x14ac:dyDescent="0.2">
      <c r="A643" s="15" t="s">
        <v>7307</v>
      </c>
      <c r="B643" s="15" t="s">
        <v>7308</v>
      </c>
      <c r="C643" t="s">
        <v>7309</v>
      </c>
      <c r="D643" s="15">
        <v>49</v>
      </c>
      <c r="E643" s="15">
        <v>23</v>
      </c>
      <c r="F643" s="16">
        <v>1602310.1843298301</v>
      </c>
      <c r="G643" s="16">
        <v>1581671.4949657</v>
      </c>
      <c r="H643" s="16">
        <v>1611891.44623327</v>
      </c>
      <c r="I643" s="16">
        <v>2065490.7562124799</v>
      </c>
      <c r="J643" s="16">
        <v>298945.59009000502</v>
      </c>
      <c r="K643" s="16">
        <v>2123312.5632754802</v>
      </c>
      <c r="L643" s="15">
        <f t="shared" si="70"/>
        <v>6</v>
      </c>
      <c r="M643" s="16">
        <v>2849237.5280903201</v>
      </c>
      <c r="N643" s="16">
        <v>2721117.22743775</v>
      </c>
      <c r="O643" s="16">
        <v>2898382.37782099</v>
      </c>
      <c r="P643" s="16">
        <v>2863798.3908857</v>
      </c>
      <c r="Q643" s="16">
        <v>2613476.3859633901</v>
      </c>
      <c r="R643" s="16">
        <v>2916079.4848757698</v>
      </c>
      <c r="S643" s="17">
        <f t="shared" si="71"/>
        <v>2849237.5280903201</v>
      </c>
      <c r="T643" s="17">
        <f t="shared" si="72"/>
        <v>2863798.3908857</v>
      </c>
      <c r="U643" s="18">
        <f t="shared" si="73"/>
        <v>1.0051104418820214</v>
      </c>
      <c r="X643" s="20">
        <f t="shared" si="74"/>
        <v>0.82633292446556073</v>
      </c>
      <c r="AA643" s="20">
        <f t="shared" si="75"/>
        <v>7.3540339428537034E-3</v>
      </c>
      <c r="AE643" s="20">
        <f t="shared" ref="AE643:AE706" si="76">-LOG10(X643)</f>
        <v>8.2844942839773325E-2</v>
      </c>
    </row>
    <row r="644" spans="1:31" x14ac:dyDescent="0.2">
      <c r="A644" s="15" t="s">
        <v>3962</v>
      </c>
      <c r="B644" s="15" t="s">
        <v>3963</v>
      </c>
      <c r="C644" t="s">
        <v>3964</v>
      </c>
      <c r="D644" s="15">
        <v>47</v>
      </c>
      <c r="E644" s="15">
        <v>23</v>
      </c>
      <c r="F644" s="16">
        <v>770221.35967206804</v>
      </c>
      <c r="G644" s="16">
        <v>791787.09214381897</v>
      </c>
      <c r="H644" s="16">
        <v>763595.01167029003</v>
      </c>
      <c r="I644" s="16">
        <v>1057045.95568289</v>
      </c>
      <c r="J644" s="16">
        <v>121545.609292416</v>
      </c>
      <c r="K644" s="16">
        <v>1060017.67621662</v>
      </c>
      <c r="L644" s="15">
        <f t="shared" si="70"/>
        <v>6</v>
      </c>
      <c r="M644" s="16">
        <v>1369612.2163963399</v>
      </c>
      <c r="N644" s="16">
        <v>1362195.3128403099</v>
      </c>
      <c r="O644" s="16">
        <v>1373039.3140239399</v>
      </c>
      <c r="P644" s="16">
        <v>1465591.8928089901</v>
      </c>
      <c r="Q644" s="16">
        <v>1062589.9502569099</v>
      </c>
      <c r="R644" s="16">
        <v>1455789.34193869</v>
      </c>
      <c r="S644" s="17">
        <f t="shared" si="71"/>
        <v>1369612.2163963399</v>
      </c>
      <c r="T644" s="17">
        <f t="shared" si="72"/>
        <v>1455789.34193869</v>
      </c>
      <c r="U644" s="18">
        <f t="shared" si="73"/>
        <v>1.062920821317654</v>
      </c>
      <c r="X644" s="20">
        <f t="shared" si="74"/>
        <v>0.77665870928001157</v>
      </c>
      <c r="AA644" s="20">
        <f t="shared" si="75"/>
        <v>8.8034132196512335E-2</v>
      </c>
      <c r="AE644" s="20">
        <f t="shared" si="76"/>
        <v>0.10976978330757269</v>
      </c>
    </row>
    <row r="645" spans="1:31" x14ac:dyDescent="0.2">
      <c r="A645" s="15" t="s">
        <v>13018</v>
      </c>
      <c r="B645" s="15" t="s">
        <v>13019</v>
      </c>
      <c r="C645" t="s">
        <v>13020</v>
      </c>
      <c r="D645" s="15">
        <v>31</v>
      </c>
      <c r="E645" s="15">
        <v>15</v>
      </c>
      <c r="F645" s="16">
        <v>672221.36454105098</v>
      </c>
      <c r="G645" s="16">
        <v>728511.13512839098</v>
      </c>
      <c r="H645" s="16">
        <v>707485.63013385097</v>
      </c>
      <c r="I645" s="16">
        <v>948104.49852675397</v>
      </c>
      <c r="J645" s="16">
        <v>174665.60595085399</v>
      </c>
      <c r="K645" s="16">
        <v>988677.99798186903</v>
      </c>
      <c r="L645" s="15">
        <f t="shared" si="70"/>
        <v>6</v>
      </c>
      <c r="M645" s="16">
        <v>1195348.0404516901</v>
      </c>
      <c r="N645" s="16">
        <v>1253334.97283587</v>
      </c>
      <c r="O645" s="16">
        <v>1272147.6298750599</v>
      </c>
      <c r="P645" s="16">
        <v>1314544.80205531</v>
      </c>
      <c r="Q645" s="16">
        <v>1526981.67066156</v>
      </c>
      <c r="R645" s="16">
        <v>1357814.0481660799</v>
      </c>
      <c r="S645" s="17">
        <f t="shared" si="71"/>
        <v>1253334.97283587</v>
      </c>
      <c r="T645" s="17">
        <f t="shared" si="72"/>
        <v>1357814.0481660799</v>
      </c>
      <c r="U645" s="18">
        <f t="shared" si="73"/>
        <v>1.0833608553137311</v>
      </c>
      <c r="X645" s="20">
        <f t="shared" si="74"/>
        <v>8.1321465652364047E-2</v>
      </c>
      <c r="AA645" s="20">
        <f t="shared" si="75"/>
        <v>0.11551386848481207</v>
      </c>
      <c r="AE645" s="20">
        <f t="shared" si="76"/>
        <v>1.0897948026975746</v>
      </c>
    </row>
    <row r="646" spans="1:31" x14ac:dyDescent="0.2">
      <c r="A646" s="15" t="s">
        <v>7010</v>
      </c>
      <c r="B646" s="15" t="s">
        <v>7011</v>
      </c>
      <c r="C646" t="s">
        <v>7012</v>
      </c>
      <c r="D646" s="15">
        <v>85</v>
      </c>
      <c r="E646" s="15">
        <v>21</v>
      </c>
      <c r="F646" s="16">
        <v>3770533.2195630199</v>
      </c>
      <c r="G646" s="16">
        <v>3872296.66991344</v>
      </c>
      <c r="H646" s="16">
        <v>3790501.7948905299</v>
      </c>
      <c r="I646" s="16">
        <v>4804829.0306459004</v>
      </c>
      <c r="J646" s="16">
        <v>533537.65954046801</v>
      </c>
      <c r="K646" s="16">
        <v>4465551.6233870797</v>
      </c>
      <c r="L646" s="15">
        <f t="shared" si="70"/>
        <v>6</v>
      </c>
      <c r="M646" s="16">
        <v>6704784.6635160102</v>
      </c>
      <c r="N646" s="16">
        <v>6661922.6633276502</v>
      </c>
      <c r="O646" s="16">
        <v>6815796.2070478201</v>
      </c>
      <c r="P646" s="16">
        <v>6661884.8838019902</v>
      </c>
      <c r="Q646" s="16">
        <v>4664354.0512217302</v>
      </c>
      <c r="R646" s="16">
        <v>6132824.5793096004</v>
      </c>
      <c r="S646" s="17">
        <f t="shared" si="71"/>
        <v>6704784.6635160102</v>
      </c>
      <c r="T646" s="17">
        <f t="shared" si="72"/>
        <v>6132824.5793096004</v>
      </c>
      <c r="U646" s="18">
        <f t="shared" si="73"/>
        <v>0.91469374291485861</v>
      </c>
      <c r="X646" s="20">
        <f t="shared" si="74"/>
        <v>0.20438014172578634</v>
      </c>
      <c r="AA646" s="20">
        <f t="shared" si="75"/>
        <v>-0.12863931273357632</v>
      </c>
      <c r="AE646" s="20">
        <f t="shared" si="76"/>
        <v>0.68956130402598781</v>
      </c>
    </row>
    <row r="647" spans="1:31" x14ac:dyDescent="0.2">
      <c r="A647" s="15" t="s">
        <v>12073</v>
      </c>
      <c r="B647" s="15" t="s">
        <v>12074</v>
      </c>
      <c r="C647" t="s">
        <v>12075</v>
      </c>
      <c r="D647" s="15">
        <v>64</v>
      </c>
      <c r="E647" s="15">
        <v>23</v>
      </c>
      <c r="F647" s="16">
        <v>662600.701284896</v>
      </c>
      <c r="G647" s="16">
        <v>672065.31257988198</v>
      </c>
      <c r="H647" s="16">
        <v>751560.35004943202</v>
      </c>
      <c r="I647" s="16">
        <v>919734.06550718402</v>
      </c>
      <c r="J647" s="16">
        <v>253909.34190639501</v>
      </c>
      <c r="K647" s="16">
        <v>955214.08941931603</v>
      </c>
      <c r="L647" s="15">
        <f t="shared" si="70"/>
        <v>6</v>
      </c>
      <c r="M647" s="16">
        <v>1178240.5196591299</v>
      </c>
      <c r="N647" s="16">
        <v>1156225.2375700299</v>
      </c>
      <c r="O647" s="16">
        <v>1351399.48756636</v>
      </c>
      <c r="P647" s="16">
        <v>1275209.2590683501</v>
      </c>
      <c r="Q647" s="16">
        <v>2219755.3375785798</v>
      </c>
      <c r="R647" s="16">
        <v>1311855.9452796699</v>
      </c>
      <c r="S647" s="17">
        <f t="shared" si="71"/>
        <v>1178240.5196591299</v>
      </c>
      <c r="T647" s="17">
        <f t="shared" si="72"/>
        <v>1311855.9452796699</v>
      </c>
      <c r="U647" s="18">
        <f t="shared" si="73"/>
        <v>1.1134025043199123</v>
      </c>
      <c r="X647" s="20">
        <f t="shared" si="74"/>
        <v>0.30122332512113165</v>
      </c>
      <c r="AA647" s="20">
        <f t="shared" si="75"/>
        <v>0.1549752333009852</v>
      </c>
      <c r="AE647" s="20">
        <f t="shared" si="76"/>
        <v>0.52111140173036186</v>
      </c>
    </row>
    <row r="648" spans="1:31" x14ac:dyDescent="0.2">
      <c r="A648" s="15" t="s">
        <v>10129</v>
      </c>
      <c r="B648" s="15" t="s">
        <v>10130</v>
      </c>
      <c r="C648" t="s">
        <v>10131</v>
      </c>
      <c r="D648" s="15">
        <v>39</v>
      </c>
      <c r="E648" s="15">
        <v>26</v>
      </c>
      <c r="F648" s="16">
        <v>729380.96206747205</v>
      </c>
      <c r="G648" s="16">
        <v>735251.090562928</v>
      </c>
      <c r="H648" s="16">
        <v>748744.74501586298</v>
      </c>
      <c r="I648" s="16">
        <v>987912.11017243902</v>
      </c>
      <c r="J648" s="16">
        <v>197690.28755034701</v>
      </c>
      <c r="K648" s="16">
        <v>932443.697151392</v>
      </c>
      <c r="L648" s="15">
        <f t="shared" si="70"/>
        <v>6</v>
      </c>
      <c r="M648" s="16">
        <v>1296989.57774924</v>
      </c>
      <c r="N648" s="16">
        <v>1264930.43302052</v>
      </c>
      <c r="O648" s="16">
        <v>1346336.67764125</v>
      </c>
      <c r="P648" s="16">
        <v>1369737.96805377</v>
      </c>
      <c r="Q648" s="16">
        <v>1728270.67993072</v>
      </c>
      <c r="R648" s="16">
        <v>1280583.9248981599</v>
      </c>
      <c r="S648" s="17">
        <f t="shared" si="71"/>
        <v>1296989.57774924</v>
      </c>
      <c r="T648" s="17">
        <f t="shared" si="72"/>
        <v>1369737.96805377</v>
      </c>
      <c r="U648" s="18">
        <f t="shared" si="73"/>
        <v>1.0560901888130632</v>
      </c>
      <c r="X648" s="20">
        <f t="shared" si="74"/>
        <v>0.32196280391022902</v>
      </c>
      <c r="AA648" s="20">
        <f t="shared" si="75"/>
        <v>7.8733044352959788E-2</v>
      </c>
      <c r="AE648" s="20">
        <f t="shared" si="76"/>
        <v>0.49219429907942441</v>
      </c>
    </row>
    <row r="649" spans="1:31" x14ac:dyDescent="0.2">
      <c r="A649" s="15" t="s">
        <v>9721</v>
      </c>
      <c r="B649" s="15" t="s">
        <v>9722</v>
      </c>
      <c r="C649" t="s">
        <v>9723</v>
      </c>
      <c r="D649" s="15">
        <v>37</v>
      </c>
      <c r="E649" s="15">
        <v>25</v>
      </c>
      <c r="F649" s="16">
        <v>681305.67701836699</v>
      </c>
      <c r="G649" s="16">
        <v>614918.72247259005</v>
      </c>
      <c r="H649" s="16">
        <v>621942.31134104601</v>
      </c>
      <c r="I649" s="16">
        <v>787120.35507410497</v>
      </c>
      <c r="J649" s="16">
        <v>225474.76329217301</v>
      </c>
      <c r="K649" s="16">
        <v>818318.45283850899</v>
      </c>
      <c r="L649" s="15">
        <f t="shared" si="70"/>
        <v>6</v>
      </c>
      <c r="M649" s="16">
        <v>1211501.8190898099</v>
      </c>
      <c r="N649" s="16">
        <v>1057909.8975482699</v>
      </c>
      <c r="O649" s="16">
        <v>1118330.0459994299</v>
      </c>
      <c r="P649" s="16">
        <v>1091340.6412082301</v>
      </c>
      <c r="Q649" s="16">
        <v>1971171.3068500699</v>
      </c>
      <c r="R649" s="16">
        <v>1123848.5061928499</v>
      </c>
      <c r="S649" s="17">
        <f t="shared" si="71"/>
        <v>1118330.0459994299</v>
      </c>
      <c r="T649" s="17">
        <f t="shared" si="72"/>
        <v>1123848.5061928499</v>
      </c>
      <c r="U649" s="18">
        <f t="shared" si="73"/>
        <v>1.0049345541713388</v>
      </c>
      <c r="X649" s="20">
        <f t="shared" si="74"/>
        <v>0.41272241982544161</v>
      </c>
      <c r="AA649" s="20">
        <f t="shared" si="75"/>
        <v>7.1015497157832369E-3</v>
      </c>
      <c r="AE649" s="20">
        <f t="shared" si="76"/>
        <v>0.38434193882307033</v>
      </c>
    </row>
    <row r="650" spans="1:31" x14ac:dyDescent="0.2">
      <c r="A650" s="15" t="s">
        <v>5707</v>
      </c>
      <c r="B650" s="15" t="s">
        <v>5708</v>
      </c>
      <c r="C650" t="s">
        <v>5709</v>
      </c>
      <c r="D650" s="15">
        <v>52</v>
      </c>
      <c r="E650" s="15">
        <v>16</v>
      </c>
      <c r="F650" s="16">
        <v>1470888.3119389401</v>
      </c>
      <c r="G650" s="16">
        <v>1577990.2828509801</v>
      </c>
      <c r="H650" s="16">
        <v>1380682.9458858999</v>
      </c>
      <c r="I650" s="16">
        <v>1787067.7170225701</v>
      </c>
      <c r="J650" s="16">
        <v>266069.99277398299</v>
      </c>
      <c r="K650" s="16">
        <v>1770249.26088882</v>
      </c>
      <c r="L650" s="15">
        <f t="shared" si="70"/>
        <v>6</v>
      </c>
      <c r="M650" s="16">
        <v>2615542.3706295001</v>
      </c>
      <c r="N650" s="16">
        <v>2714784.0478014699</v>
      </c>
      <c r="O650" s="16">
        <v>2482640.58294068</v>
      </c>
      <c r="P650" s="16">
        <v>2477765.45938052</v>
      </c>
      <c r="Q650" s="16">
        <v>2326067.5727609699</v>
      </c>
      <c r="R650" s="16">
        <v>2431195.3134356402</v>
      </c>
      <c r="S650" s="17">
        <f t="shared" si="71"/>
        <v>2615542.3706295001</v>
      </c>
      <c r="T650" s="17">
        <f t="shared" si="72"/>
        <v>2431195.3134356402</v>
      </c>
      <c r="U650" s="18">
        <f t="shared" si="73"/>
        <v>0.92951861179389272</v>
      </c>
      <c r="X650" s="20">
        <f t="shared" si="74"/>
        <v>7.5739969378716354E-2</v>
      </c>
      <c r="AA650" s="20">
        <f t="shared" si="75"/>
        <v>-0.10544434230427469</v>
      </c>
      <c r="AE650" s="20">
        <f t="shared" si="76"/>
        <v>1.1206748747982029</v>
      </c>
    </row>
    <row r="651" spans="1:31" x14ac:dyDescent="0.2">
      <c r="A651" s="15" t="s">
        <v>9586</v>
      </c>
      <c r="B651" s="15" t="s">
        <v>9587</v>
      </c>
      <c r="C651" t="s">
        <v>9588</v>
      </c>
      <c r="D651" s="15">
        <v>51</v>
      </c>
      <c r="E651" s="15">
        <v>21</v>
      </c>
      <c r="F651" s="16">
        <v>900160.94576363801</v>
      </c>
      <c r="G651" s="16">
        <v>878753.03074358299</v>
      </c>
      <c r="H651" s="16">
        <v>912758.339632635</v>
      </c>
      <c r="I651" s="16">
        <v>1097375.40261852</v>
      </c>
      <c r="J651" s="16">
        <v>209027.045372272</v>
      </c>
      <c r="K651" s="16">
        <v>1099984.6793966801</v>
      </c>
      <c r="L651" s="15">
        <f t="shared" si="70"/>
        <v>6</v>
      </c>
      <c r="M651" s="16">
        <v>1600671.56351737</v>
      </c>
      <c r="N651" s="16">
        <v>1511812.04076221</v>
      </c>
      <c r="O651" s="16">
        <v>1641253.62969233</v>
      </c>
      <c r="P651" s="16">
        <v>1521508.5822892799</v>
      </c>
      <c r="Q651" s="16">
        <v>1827380.18294118</v>
      </c>
      <c r="R651" s="16">
        <v>1510678.5561133299</v>
      </c>
      <c r="S651" s="17">
        <f t="shared" si="71"/>
        <v>1600671.56351737</v>
      </c>
      <c r="T651" s="17">
        <f t="shared" si="72"/>
        <v>1521508.5822892799</v>
      </c>
      <c r="U651" s="18">
        <f t="shared" si="73"/>
        <v>0.95054389480491885</v>
      </c>
      <c r="X651" s="20">
        <f t="shared" si="74"/>
        <v>0.76576622355030233</v>
      </c>
      <c r="AA651" s="20">
        <f t="shared" si="75"/>
        <v>-7.3174844809766243E-2</v>
      </c>
      <c r="AE651" s="20">
        <f t="shared" si="76"/>
        <v>0.11590379344566475</v>
      </c>
    </row>
    <row r="652" spans="1:31" x14ac:dyDescent="0.2">
      <c r="A652" s="15" t="s">
        <v>7154</v>
      </c>
      <c r="B652" s="15" t="s">
        <v>7155</v>
      </c>
      <c r="C652" t="s">
        <v>7156</v>
      </c>
      <c r="D652" s="15">
        <v>49</v>
      </c>
      <c r="E652" s="15">
        <v>31</v>
      </c>
      <c r="F652" s="16">
        <v>1138210.79656043</v>
      </c>
      <c r="G652" s="16">
        <v>1191845.88512298</v>
      </c>
      <c r="H652" s="16">
        <v>1151743.57024932</v>
      </c>
      <c r="I652" s="16">
        <v>1567324.6617042799</v>
      </c>
      <c r="J652" s="16">
        <v>208610.993779688</v>
      </c>
      <c r="K652" s="16">
        <v>1553663.0246759499</v>
      </c>
      <c r="L652" s="15">
        <f t="shared" si="70"/>
        <v>6</v>
      </c>
      <c r="M652" s="16">
        <v>2023973.22825103</v>
      </c>
      <c r="N652" s="16">
        <v>2050458.8852878599</v>
      </c>
      <c r="O652" s="16">
        <v>2070978.9580310101</v>
      </c>
      <c r="P652" s="16">
        <v>2173092.1964593199</v>
      </c>
      <c r="Q652" s="16">
        <v>1823742.92904413</v>
      </c>
      <c r="R652" s="16">
        <v>2133743.7318594898</v>
      </c>
      <c r="S652" s="17">
        <f t="shared" si="71"/>
        <v>2050458.8852878599</v>
      </c>
      <c r="T652" s="17">
        <f t="shared" si="72"/>
        <v>2133743.7318594898</v>
      </c>
      <c r="U652" s="18">
        <f t="shared" si="73"/>
        <v>1.0406176623043761</v>
      </c>
      <c r="X652" s="20">
        <f t="shared" si="74"/>
        <v>0.96670137929168187</v>
      </c>
      <c r="AA652" s="20">
        <f t="shared" si="75"/>
        <v>5.744009936044208E-2</v>
      </c>
      <c r="AE652" s="20">
        <f t="shared" si="76"/>
        <v>1.4707661754335397E-2</v>
      </c>
    </row>
    <row r="653" spans="1:31" x14ac:dyDescent="0.2">
      <c r="A653" s="15" t="s">
        <v>1628</v>
      </c>
      <c r="B653" s="15" t="s">
        <v>1629</v>
      </c>
      <c r="C653" t="s">
        <v>1630</v>
      </c>
      <c r="D653" s="15">
        <v>37</v>
      </c>
      <c r="E653" s="15">
        <v>25</v>
      </c>
      <c r="F653" s="16">
        <v>965965.41707814904</v>
      </c>
      <c r="G653" s="16">
        <v>922020.12430568901</v>
      </c>
      <c r="H653" s="16">
        <v>965497.43258569995</v>
      </c>
      <c r="I653" s="16">
        <v>1020404.29867737</v>
      </c>
      <c r="J653" s="16">
        <v>402202.71724579198</v>
      </c>
      <c r="K653" s="16">
        <v>1041581.04501092</v>
      </c>
      <c r="L653" s="15">
        <f t="shared" si="70"/>
        <v>6</v>
      </c>
      <c r="M653" s="16">
        <v>1717685.4669544599</v>
      </c>
      <c r="N653" s="16">
        <v>1586249.0107953299</v>
      </c>
      <c r="O653" s="16">
        <v>1736085.1135336501</v>
      </c>
      <c r="P653" s="16">
        <v>1414788.3159562701</v>
      </c>
      <c r="Q653" s="16">
        <v>3516182.67249138</v>
      </c>
      <c r="R653" s="16">
        <v>1430469.14982048</v>
      </c>
      <c r="S653" s="17">
        <f t="shared" si="71"/>
        <v>1717685.4669544599</v>
      </c>
      <c r="T653" s="17">
        <f t="shared" si="72"/>
        <v>1430469.14982048</v>
      </c>
      <c r="U653" s="18">
        <f t="shared" si="73"/>
        <v>0.83278875984016543</v>
      </c>
      <c r="X653" s="20">
        <f t="shared" si="74"/>
        <v>0.56304762804843156</v>
      </c>
      <c r="AA653" s="20">
        <f t="shared" si="75"/>
        <v>-0.26397749819081789</v>
      </c>
      <c r="AE653" s="20">
        <f t="shared" si="76"/>
        <v>0.2494548667405887</v>
      </c>
    </row>
    <row r="654" spans="1:31" x14ac:dyDescent="0.2">
      <c r="A654" s="15" t="s">
        <v>6004</v>
      </c>
      <c r="B654" s="15" t="s">
        <v>6005</v>
      </c>
      <c r="C654" t="s">
        <v>6006</v>
      </c>
      <c r="D654" s="15">
        <v>39</v>
      </c>
      <c r="E654" s="15">
        <v>16</v>
      </c>
      <c r="F654" s="16">
        <v>697316.79534980003</v>
      </c>
      <c r="G654" s="16">
        <v>719801.48476440797</v>
      </c>
      <c r="H654" s="16">
        <v>684344.02512016403</v>
      </c>
      <c r="I654" s="16">
        <v>933662.17528911203</v>
      </c>
      <c r="J654" s="16">
        <v>307273.04889341799</v>
      </c>
      <c r="K654" s="16">
        <v>952430.10694146599</v>
      </c>
      <c r="L654" s="15">
        <f t="shared" si="70"/>
        <v>6</v>
      </c>
      <c r="M654" s="16">
        <v>1239972.8852184201</v>
      </c>
      <c r="N654" s="16">
        <v>1238350.8375550399</v>
      </c>
      <c r="O654" s="16">
        <v>1230536.1303395899</v>
      </c>
      <c r="P654" s="16">
        <v>1294520.5526491101</v>
      </c>
      <c r="Q654" s="16">
        <v>2686277.6503381198</v>
      </c>
      <c r="R654" s="16">
        <v>1308032.5260006001</v>
      </c>
      <c r="S654" s="17">
        <f t="shared" si="71"/>
        <v>1238350.8375550399</v>
      </c>
      <c r="T654" s="17">
        <f t="shared" si="72"/>
        <v>1308032.5260006001</v>
      </c>
      <c r="U654" s="18">
        <f t="shared" si="73"/>
        <v>1.0562697470961764</v>
      </c>
      <c r="X654" s="20">
        <f t="shared" si="74"/>
        <v>0.31765075293870126</v>
      </c>
      <c r="AA654" s="20">
        <f t="shared" si="75"/>
        <v>7.8978313012735238E-2</v>
      </c>
      <c r="AE654" s="20">
        <f t="shared" si="76"/>
        <v>0.49805011090408335</v>
      </c>
    </row>
    <row r="655" spans="1:31" x14ac:dyDescent="0.2">
      <c r="A655" s="15" t="s">
        <v>13720</v>
      </c>
      <c r="B655" s="15" t="s">
        <v>13721</v>
      </c>
      <c r="C655" t="s">
        <v>13722</v>
      </c>
      <c r="D655" s="15">
        <v>38</v>
      </c>
      <c r="E655" s="15">
        <v>19</v>
      </c>
      <c r="F655" s="16">
        <v>2175515.51568424</v>
      </c>
      <c r="G655" s="16">
        <v>2331529.5235475502</v>
      </c>
      <c r="H655" s="16">
        <v>2244975.5707339598</v>
      </c>
      <c r="I655" s="16">
        <v>3319872.4295683601</v>
      </c>
      <c r="J655" s="16">
        <v>274956.76538000302</v>
      </c>
      <c r="K655" s="16">
        <v>3510981.1410755101</v>
      </c>
      <c r="L655" s="15">
        <f t="shared" si="70"/>
        <v>6</v>
      </c>
      <c r="M655" s="16">
        <v>3868514.6676658401</v>
      </c>
      <c r="N655" s="16">
        <v>4011177.5251678098</v>
      </c>
      <c r="O655" s="16">
        <v>4036746.79709931</v>
      </c>
      <c r="P655" s="16">
        <v>4602995.82225079</v>
      </c>
      <c r="Q655" s="16">
        <v>2403758.5343378498</v>
      </c>
      <c r="R655" s="16">
        <v>4821852.5403919397</v>
      </c>
      <c r="S655" s="17">
        <f t="shared" si="71"/>
        <v>4011177.5251678098</v>
      </c>
      <c r="T655" s="17">
        <f t="shared" si="72"/>
        <v>4602995.82225079</v>
      </c>
      <c r="U655" s="18">
        <f t="shared" si="73"/>
        <v>1.147542284870132</v>
      </c>
      <c r="X655" s="20">
        <f t="shared" si="74"/>
        <v>0.97163584115893009</v>
      </c>
      <c r="AA655" s="20">
        <f t="shared" si="75"/>
        <v>0.19854731533710787</v>
      </c>
      <c r="AE655" s="20">
        <f t="shared" si="76"/>
        <v>1.249647355972619E-2</v>
      </c>
    </row>
    <row r="656" spans="1:31" x14ac:dyDescent="0.2">
      <c r="A656" s="15" t="s">
        <v>3152</v>
      </c>
      <c r="B656" s="15" t="s">
        <v>3153</v>
      </c>
      <c r="C656" t="s">
        <v>3154</v>
      </c>
      <c r="D656" s="15">
        <v>46</v>
      </c>
      <c r="E656" s="15">
        <v>21</v>
      </c>
      <c r="F656" s="16">
        <v>1489782.4602568401</v>
      </c>
      <c r="G656" s="16">
        <v>1454047.22535959</v>
      </c>
      <c r="H656" s="16">
        <v>1401112.8542883899</v>
      </c>
      <c r="I656" s="16">
        <v>1895768.50763688</v>
      </c>
      <c r="J656" s="16">
        <v>413031.56714770198</v>
      </c>
      <c r="K656" s="16">
        <v>1988379.62422465</v>
      </c>
      <c r="L656" s="15">
        <f t="shared" si="70"/>
        <v>6</v>
      </c>
      <c r="M656" s="16">
        <v>2649140.0578782898</v>
      </c>
      <c r="N656" s="16">
        <v>2501551.6603970001</v>
      </c>
      <c r="O656" s="16">
        <v>2519376.1128875902</v>
      </c>
      <c r="P656" s="16">
        <v>2628478.8665032298</v>
      </c>
      <c r="Q656" s="16">
        <v>3610851.8846957302</v>
      </c>
      <c r="R656" s="16">
        <v>2730767.5424865</v>
      </c>
      <c r="S656" s="17">
        <f t="shared" si="71"/>
        <v>2519376.1128875902</v>
      </c>
      <c r="T656" s="17">
        <f t="shared" si="72"/>
        <v>2730767.5424865</v>
      </c>
      <c r="U656" s="18">
        <f t="shared" si="73"/>
        <v>1.0839062609657846</v>
      </c>
      <c r="X656" s="20">
        <f t="shared" si="74"/>
        <v>0.24124835709202821</v>
      </c>
      <c r="AA656" s="20">
        <f t="shared" si="75"/>
        <v>0.11623999406498686</v>
      </c>
      <c r="AE656" s="20">
        <f t="shared" si="76"/>
        <v>0.61753563553151036</v>
      </c>
    </row>
    <row r="657" spans="1:31" x14ac:dyDescent="0.2">
      <c r="A657" s="15" t="s">
        <v>11170</v>
      </c>
      <c r="B657" s="15" t="s">
        <v>11171</v>
      </c>
      <c r="C657" t="s">
        <v>11172</v>
      </c>
      <c r="D657" s="15">
        <v>54</v>
      </c>
      <c r="E657" s="15">
        <v>19</v>
      </c>
      <c r="F657" s="16">
        <v>1077888.3419955899</v>
      </c>
      <c r="G657" s="16">
        <v>1125230.72145946</v>
      </c>
      <c r="H657" s="16">
        <v>1021342.85113692</v>
      </c>
      <c r="I657" s="16">
        <v>1391983.78502589</v>
      </c>
      <c r="J657" s="16">
        <v>199869.78206624501</v>
      </c>
      <c r="K657" s="16">
        <v>1378626.27112562</v>
      </c>
      <c r="L657" s="15">
        <f t="shared" si="70"/>
        <v>6</v>
      </c>
      <c r="M657" s="16">
        <v>1916707.4797002701</v>
      </c>
      <c r="N657" s="16">
        <v>1935853.7539250201</v>
      </c>
      <c r="O657" s="16">
        <v>1836502.1592281</v>
      </c>
      <c r="P657" s="16">
        <v>1929982.4565693</v>
      </c>
      <c r="Q657" s="16">
        <v>1747324.5065783099</v>
      </c>
      <c r="R657" s="16">
        <v>1893354.68365456</v>
      </c>
      <c r="S657" s="17">
        <f t="shared" si="71"/>
        <v>1916707.4797002701</v>
      </c>
      <c r="T657" s="17">
        <f t="shared" si="72"/>
        <v>1893354.68365456</v>
      </c>
      <c r="U657" s="18">
        <f t="shared" si="73"/>
        <v>0.98781619193693448</v>
      </c>
      <c r="X657" s="20">
        <f t="shared" si="74"/>
        <v>0.56822515299804166</v>
      </c>
      <c r="AA657" s="20">
        <f t="shared" si="75"/>
        <v>-1.7685477825528345E-2</v>
      </c>
      <c r="AE657" s="20">
        <f t="shared" si="76"/>
        <v>0.2454795457512858</v>
      </c>
    </row>
    <row r="658" spans="1:31" x14ac:dyDescent="0.2">
      <c r="A658" s="15" t="s">
        <v>12112</v>
      </c>
      <c r="B658" s="15" t="s">
        <v>12113</v>
      </c>
      <c r="C658" t="s">
        <v>12114</v>
      </c>
      <c r="D658" s="15">
        <v>54</v>
      </c>
      <c r="E658" s="15">
        <v>14</v>
      </c>
      <c r="F658" s="16">
        <v>3682108.1890320401</v>
      </c>
      <c r="G658" s="16">
        <v>4029796.0160145601</v>
      </c>
      <c r="H658" s="16">
        <v>3653641.20265444</v>
      </c>
      <c r="I658" s="16">
        <v>4367661.3506755996</v>
      </c>
      <c r="J658" s="16">
        <v>385910.59086877498</v>
      </c>
      <c r="K658" s="16">
        <v>4322463.8680062899</v>
      </c>
      <c r="L658" s="15">
        <f t="shared" si="70"/>
        <v>6</v>
      </c>
      <c r="M658" s="16">
        <v>6547546.7467409903</v>
      </c>
      <c r="N658" s="16">
        <v>6932885.4930619104</v>
      </c>
      <c r="O658" s="16">
        <v>6569703.7485996</v>
      </c>
      <c r="P658" s="16">
        <v>6055752.8569794996</v>
      </c>
      <c r="Q658" s="16">
        <v>3373751.7787938202</v>
      </c>
      <c r="R658" s="16">
        <v>5936313.1117001502</v>
      </c>
      <c r="S658" s="17">
        <f t="shared" si="71"/>
        <v>6569703.7485996</v>
      </c>
      <c r="T658" s="17">
        <f t="shared" si="72"/>
        <v>5936313.1117001502</v>
      </c>
      <c r="U658" s="18">
        <f t="shared" si="73"/>
        <v>0.90358916305252523</v>
      </c>
      <c r="X658" s="20">
        <f t="shared" si="74"/>
        <v>0.15196358750143338</v>
      </c>
      <c r="AA658" s="20">
        <f t="shared" si="75"/>
        <v>-0.14626112661777865</v>
      </c>
      <c r="AE658" s="20">
        <f t="shared" si="76"/>
        <v>0.81826046232917915</v>
      </c>
    </row>
    <row r="659" spans="1:31" x14ac:dyDescent="0.2">
      <c r="A659" s="15" t="s">
        <v>3251</v>
      </c>
      <c r="B659" s="15" t="s">
        <v>3252</v>
      </c>
      <c r="C659" t="s">
        <v>3253</v>
      </c>
      <c r="D659" s="15">
        <v>68</v>
      </c>
      <c r="E659" s="15">
        <v>12</v>
      </c>
      <c r="F659" s="16">
        <v>883263.90078040096</v>
      </c>
      <c r="G659" s="16">
        <v>873787.99856617197</v>
      </c>
      <c r="H659" s="16">
        <v>798686.59052811295</v>
      </c>
      <c r="I659" s="16">
        <v>936754.65782090405</v>
      </c>
      <c r="J659" s="16">
        <v>234877.18568329801</v>
      </c>
      <c r="K659" s="16">
        <v>899855.78287062305</v>
      </c>
      <c r="L659" s="15">
        <f t="shared" si="70"/>
        <v>6</v>
      </c>
      <c r="M659" s="16">
        <v>1570625.1373316599</v>
      </c>
      <c r="N659" s="16">
        <v>1503270.16930803</v>
      </c>
      <c r="O659" s="16">
        <v>1436138.3608047301</v>
      </c>
      <c r="P659" s="16">
        <v>1298808.27287819</v>
      </c>
      <c r="Q659" s="16">
        <v>2053370.2410529701</v>
      </c>
      <c r="R659" s="16">
        <v>1235828.88038298</v>
      </c>
      <c r="S659" s="17">
        <f t="shared" si="71"/>
        <v>1503270.16930803</v>
      </c>
      <c r="T659" s="17">
        <f t="shared" si="72"/>
        <v>1298808.27287819</v>
      </c>
      <c r="U659" s="18">
        <f t="shared" si="73"/>
        <v>0.86398858927403865</v>
      </c>
      <c r="X659" s="20">
        <f t="shared" si="74"/>
        <v>0.92672491121037659</v>
      </c>
      <c r="AA659" s="20">
        <f t="shared" si="75"/>
        <v>-0.21091583609406445</v>
      </c>
      <c r="AE659" s="20">
        <f t="shared" si="76"/>
        <v>3.3049162590419068E-2</v>
      </c>
    </row>
    <row r="660" spans="1:31" x14ac:dyDescent="0.2">
      <c r="A660" s="15" t="s">
        <v>4196</v>
      </c>
      <c r="B660" s="15" t="s">
        <v>4197</v>
      </c>
      <c r="C660" t="s">
        <v>4198</v>
      </c>
      <c r="D660" s="15">
        <v>44</v>
      </c>
      <c r="E660" s="15">
        <v>25</v>
      </c>
      <c r="F660" s="16">
        <v>1047291.87887119</v>
      </c>
      <c r="G660" s="16">
        <v>1067232.355956</v>
      </c>
      <c r="H660" s="16">
        <v>1067153.9174643301</v>
      </c>
      <c r="I660" s="16">
        <v>1328678.1794092399</v>
      </c>
      <c r="J660" s="16">
        <v>280046.36393851403</v>
      </c>
      <c r="K660" s="16">
        <v>1413254.3653470499</v>
      </c>
      <c r="L660" s="15">
        <f t="shared" si="70"/>
        <v>6</v>
      </c>
      <c r="M660" s="16">
        <v>1862300.6664543401</v>
      </c>
      <c r="N660" s="16">
        <v>1836073.01434856</v>
      </c>
      <c r="O660" s="16">
        <v>1918876.18488772</v>
      </c>
      <c r="P660" s="16">
        <v>1842209.37360888</v>
      </c>
      <c r="Q660" s="16">
        <v>2448253.4059387199</v>
      </c>
      <c r="R660" s="16">
        <v>1940911.6363641899</v>
      </c>
      <c r="S660" s="17">
        <f t="shared" si="71"/>
        <v>1862300.6664543401</v>
      </c>
      <c r="T660" s="17">
        <f t="shared" si="72"/>
        <v>1940911.6363641899</v>
      </c>
      <c r="U660" s="18">
        <f t="shared" si="73"/>
        <v>1.0422117498671781</v>
      </c>
      <c r="X660" s="20">
        <f t="shared" si="74"/>
        <v>0.34041143634676069</v>
      </c>
      <c r="AA660" s="20">
        <f t="shared" si="75"/>
        <v>5.9648424878792523E-2</v>
      </c>
      <c r="AE660" s="20">
        <f t="shared" si="76"/>
        <v>0.46799585793274978</v>
      </c>
    </row>
    <row r="661" spans="1:31" x14ac:dyDescent="0.2">
      <c r="A661" s="15" t="s">
        <v>6361</v>
      </c>
      <c r="B661" s="15" t="s">
        <v>6362</v>
      </c>
      <c r="C661" t="s">
        <v>6363</v>
      </c>
      <c r="D661" s="15">
        <v>88</v>
      </c>
      <c r="E661" s="15">
        <v>12</v>
      </c>
      <c r="F661" s="16">
        <v>2739727.4570548399</v>
      </c>
      <c r="G661" s="16">
        <v>2634035.2297251802</v>
      </c>
      <c r="H661" s="16">
        <v>2477602.8862990499</v>
      </c>
      <c r="I661" s="16">
        <v>3927480.03119238</v>
      </c>
      <c r="J661" s="16">
        <v>684884.13091327203</v>
      </c>
      <c r="K661" s="16">
        <v>4231138.5299865203</v>
      </c>
      <c r="L661" s="15">
        <f t="shared" si="70"/>
        <v>6</v>
      </c>
      <c r="M661" s="16">
        <v>4871799.7075235602</v>
      </c>
      <c r="N661" s="16">
        <v>4531610.1757518202</v>
      </c>
      <c r="O661" s="16">
        <v>4455039.7991555296</v>
      </c>
      <c r="P661" s="16">
        <v>5445442.4256002102</v>
      </c>
      <c r="Q661" s="16">
        <v>5987472.51205141</v>
      </c>
      <c r="R661" s="16">
        <v>5810890.2468544804</v>
      </c>
      <c r="S661" s="17">
        <f t="shared" si="71"/>
        <v>4531610.1757518202</v>
      </c>
      <c r="T661" s="17">
        <f t="shared" si="72"/>
        <v>5810890.2468544804</v>
      </c>
      <c r="U661" s="18">
        <f t="shared" si="73"/>
        <v>1.2823014384485136</v>
      </c>
      <c r="X661" s="20">
        <f t="shared" si="74"/>
        <v>5.2785228614364889E-3</v>
      </c>
      <c r="AA661" s="20">
        <f t="shared" si="75"/>
        <v>0.35873544497959076</v>
      </c>
      <c r="AE661" s="20">
        <f t="shared" si="76"/>
        <v>2.2774875931629843</v>
      </c>
    </row>
    <row r="662" spans="1:31" x14ac:dyDescent="0.2">
      <c r="A662" s="15" t="s">
        <v>15743</v>
      </c>
      <c r="B662" s="15" t="s">
        <v>15744</v>
      </c>
      <c r="C662" t="s">
        <v>15745</v>
      </c>
      <c r="D662" s="15">
        <v>97</v>
      </c>
      <c r="E662" s="15">
        <v>19</v>
      </c>
      <c r="F662" s="16">
        <v>3162126.60818303</v>
      </c>
      <c r="G662" s="16">
        <v>3322763.2944989302</v>
      </c>
      <c r="H662" s="16">
        <v>2838830.4550688602</v>
      </c>
      <c r="I662" s="16">
        <v>4503565.25533929</v>
      </c>
      <c r="J662" s="16">
        <v>764053.53990253794</v>
      </c>
      <c r="K662" s="16">
        <v>4662518.5261185402</v>
      </c>
      <c r="L662" s="15">
        <f t="shared" si="70"/>
        <v>6</v>
      </c>
      <c r="M662" s="16">
        <v>5622912.3978116298</v>
      </c>
      <c r="N662" s="16">
        <v>5716502.1131995302</v>
      </c>
      <c r="O662" s="16">
        <v>5104572.1371750403</v>
      </c>
      <c r="P662" s="16">
        <v>6244183.3219042802</v>
      </c>
      <c r="Q662" s="16">
        <v>6679596.3892486896</v>
      </c>
      <c r="R662" s="16">
        <v>6403331.6889028596</v>
      </c>
      <c r="S662" s="17">
        <f t="shared" si="71"/>
        <v>5622912.3978116298</v>
      </c>
      <c r="T662" s="17">
        <f t="shared" si="72"/>
        <v>6403331.6889028596</v>
      </c>
      <c r="U662" s="18">
        <f t="shared" si="73"/>
        <v>1.1387927173460783</v>
      </c>
      <c r="X662" s="20">
        <f t="shared" si="74"/>
        <v>1.371248109791042E-2</v>
      </c>
      <c r="AA662" s="20">
        <f t="shared" si="75"/>
        <v>0.1875051720931564</v>
      </c>
      <c r="AE662" s="20">
        <f t="shared" si="76"/>
        <v>1.8628839580738494</v>
      </c>
    </row>
    <row r="663" spans="1:31" x14ac:dyDescent="0.2">
      <c r="A663" s="15" t="s">
        <v>17206</v>
      </c>
      <c r="B663" s="15" t="s">
        <v>17207</v>
      </c>
      <c r="C663" t="s">
        <v>17208</v>
      </c>
      <c r="D663" s="15">
        <v>346</v>
      </c>
      <c r="E663" s="15">
        <v>3</v>
      </c>
      <c r="F663" s="16">
        <v>20002111.948982701</v>
      </c>
      <c r="G663" s="16">
        <v>21063662.120634802</v>
      </c>
      <c r="H663" s="16">
        <v>19461616.962388501</v>
      </c>
      <c r="I663" s="16">
        <v>22522831.819579199</v>
      </c>
      <c r="J663" s="16">
        <v>4280041.3552536899</v>
      </c>
      <c r="K663" s="16">
        <v>24292749.497096401</v>
      </c>
      <c r="L663" s="15">
        <f t="shared" si="70"/>
        <v>6</v>
      </c>
      <c r="M663" s="16">
        <v>35567874.786954299</v>
      </c>
      <c r="N663" s="16">
        <v>36238051.992351599</v>
      </c>
      <c r="O663" s="16">
        <v>34994420.8584911</v>
      </c>
      <c r="P663" s="16">
        <v>31227856.7837197</v>
      </c>
      <c r="Q663" s="16">
        <v>37417467.8727808</v>
      </c>
      <c r="R663" s="16">
        <v>33362769.883690499</v>
      </c>
      <c r="S663" s="17">
        <f t="shared" si="71"/>
        <v>35567874.786954299</v>
      </c>
      <c r="T663" s="17">
        <f t="shared" si="72"/>
        <v>33362769.883690499</v>
      </c>
      <c r="U663" s="18">
        <f t="shared" si="73"/>
        <v>0.93800290524885122</v>
      </c>
      <c r="X663" s="20">
        <f t="shared" si="74"/>
        <v>0.43668056861508303</v>
      </c>
      <c r="AA663" s="20">
        <f t="shared" si="75"/>
        <v>-9.2335703722809373E-2</v>
      </c>
      <c r="AE663" s="20">
        <f t="shared" si="76"/>
        <v>0.35983613285768479</v>
      </c>
    </row>
    <row r="664" spans="1:31" x14ac:dyDescent="0.2">
      <c r="A664" s="15" t="s">
        <v>5839</v>
      </c>
      <c r="B664" s="15" t="s">
        <v>5840</v>
      </c>
      <c r="C664" t="s">
        <v>5841</v>
      </c>
      <c r="D664" s="15">
        <v>31</v>
      </c>
      <c r="E664" s="15">
        <v>24</v>
      </c>
      <c r="F664" s="16">
        <v>687083.90115162404</v>
      </c>
      <c r="G664" s="16">
        <v>686515.65205406595</v>
      </c>
      <c r="H664" s="16">
        <v>726606.03690682398</v>
      </c>
      <c r="I664" s="16">
        <v>976386.24625730398</v>
      </c>
      <c r="J664" s="16">
        <v>115898.078448054</v>
      </c>
      <c r="K664" s="16">
        <v>981081.34942187101</v>
      </c>
      <c r="L664" s="15">
        <f t="shared" si="70"/>
        <v>6</v>
      </c>
      <c r="M664" s="16">
        <v>1221776.6917125999</v>
      </c>
      <c r="N664" s="16">
        <v>1181085.68919395</v>
      </c>
      <c r="O664" s="16">
        <v>1306528.5121466599</v>
      </c>
      <c r="P664" s="16">
        <v>1353757.3830841</v>
      </c>
      <c r="Q664" s="16">
        <v>1013217.45910795</v>
      </c>
      <c r="R664" s="16">
        <v>1347381.0900595901</v>
      </c>
      <c r="S664" s="17">
        <f t="shared" si="71"/>
        <v>1221776.6917125999</v>
      </c>
      <c r="T664" s="17">
        <f t="shared" si="72"/>
        <v>1347381.0900595901</v>
      </c>
      <c r="U664" s="18">
        <f t="shared" si="73"/>
        <v>1.1028047098941842</v>
      </c>
      <c r="X664" s="20">
        <f t="shared" si="74"/>
        <v>0.9895150243122679</v>
      </c>
      <c r="AA664" s="20">
        <f t="shared" si="75"/>
        <v>0.14117733398275131</v>
      </c>
      <c r="AE664" s="20">
        <f t="shared" si="76"/>
        <v>4.5776072924752099E-3</v>
      </c>
    </row>
    <row r="665" spans="1:31" x14ac:dyDescent="0.2">
      <c r="A665" s="15" t="s">
        <v>1514</v>
      </c>
      <c r="B665" s="15" t="s">
        <v>1515</v>
      </c>
      <c r="C665" t="s">
        <v>1516</v>
      </c>
      <c r="D665" s="15">
        <v>82</v>
      </c>
      <c r="E665" s="15">
        <v>11</v>
      </c>
      <c r="F665" s="16">
        <v>1141829.9353914</v>
      </c>
      <c r="G665" s="16">
        <v>1166595.84149339</v>
      </c>
      <c r="H665" s="16">
        <v>1162118.60042791</v>
      </c>
      <c r="I665" s="16">
        <v>1390271.8281124299</v>
      </c>
      <c r="J665" s="16">
        <v>164268.59668651599</v>
      </c>
      <c r="K665" s="16">
        <v>1414611.26382599</v>
      </c>
      <c r="L665" s="15">
        <f t="shared" si="70"/>
        <v>6</v>
      </c>
      <c r="M665" s="16">
        <v>2030408.8025096301</v>
      </c>
      <c r="N665" s="16">
        <v>2007018.55717123</v>
      </c>
      <c r="O665" s="16">
        <v>2089634.5596282701</v>
      </c>
      <c r="P665" s="16">
        <v>1927608.8320738601</v>
      </c>
      <c r="Q665" s="16">
        <v>1436087.7451522099</v>
      </c>
      <c r="R665" s="16">
        <v>1942775.1508961199</v>
      </c>
      <c r="S665" s="17">
        <f t="shared" si="71"/>
        <v>2030408.8025096301</v>
      </c>
      <c r="T665" s="17">
        <f t="shared" si="72"/>
        <v>1927608.8320738601</v>
      </c>
      <c r="U665" s="18">
        <f t="shared" si="73"/>
        <v>0.94936981640903695</v>
      </c>
      <c r="X665" s="20">
        <f t="shared" si="74"/>
        <v>0.17929540136743369</v>
      </c>
      <c r="AA665" s="20">
        <f t="shared" si="75"/>
        <v>-7.4957912414331709E-2</v>
      </c>
      <c r="AE665" s="20">
        <f t="shared" si="76"/>
        <v>0.74643084923513769</v>
      </c>
    </row>
    <row r="666" spans="1:31" x14ac:dyDescent="0.2">
      <c r="A666" s="15" t="s">
        <v>8333</v>
      </c>
      <c r="B666" s="15" t="s">
        <v>8334</v>
      </c>
      <c r="C666" t="s">
        <v>8335</v>
      </c>
      <c r="D666" s="15">
        <v>43</v>
      </c>
      <c r="E666" s="15">
        <v>27</v>
      </c>
      <c r="F666" s="16">
        <v>1635464.44136748</v>
      </c>
      <c r="G666" s="16">
        <v>1638623.95578478</v>
      </c>
      <c r="H666" s="16">
        <v>1677271.4970607499</v>
      </c>
      <c r="I666" s="16">
        <v>2134518.96482229</v>
      </c>
      <c r="J666" s="16">
        <v>289845.834069776</v>
      </c>
      <c r="K666" s="16">
        <v>2062017.1541307501</v>
      </c>
      <c r="L666" s="15">
        <f t="shared" si="70"/>
        <v>6</v>
      </c>
      <c r="M666" s="16">
        <v>2908192.6257308698</v>
      </c>
      <c r="N666" s="16">
        <v>2819098.5862553301</v>
      </c>
      <c r="O666" s="16">
        <v>3015943.8845975399</v>
      </c>
      <c r="P666" s="16">
        <v>2959505.8503104998</v>
      </c>
      <c r="Q666" s="16">
        <v>2533923.45638267</v>
      </c>
      <c r="R666" s="16">
        <v>2831898.6213441701</v>
      </c>
      <c r="S666" s="17">
        <f t="shared" si="71"/>
        <v>2908192.6257308698</v>
      </c>
      <c r="T666" s="17">
        <f t="shared" si="72"/>
        <v>2831898.6213441701</v>
      </c>
      <c r="U666" s="18">
        <f t="shared" si="73"/>
        <v>0.97376583527801019</v>
      </c>
      <c r="X666" s="20">
        <f t="shared" si="74"/>
        <v>0.37092848066146866</v>
      </c>
      <c r="AA666" s="20">
        <f t="shared" si="75"/>
        <v>-3.8353210566662674E-2</v>
      </c>
      <c r="AE666" s="20">
        <f t="shared" si="76"/>
        <v>0.43070981935608632</v>
      </c>
    </row>
    <row r="667" spans="1:31" x14ac:dyDescent="0.2">
      <c r="A667" s="15" t="s">
        <v>10396</v>
      </c>
      <c r="B667" s="15" t="s">
        <v>10397</v>
      </c>
      <c r="C667" t="s">
        <v>10398</v>
      </c>
      <c r="D667" s="15">
        <v>63</v>
      </c>
      <c r="E667" s="15">
        <v>16</v>
      </c>
      <c r="F667" s="16">
        <v>1404119.45487159</v>
      </c>
      <c r="G667" s="16">
        <v>1484392.51833988</v>
      </c>
      <c r="H667" s="16">
        <v>1429165.12194994</v>
      </c>
      <c r="I667" s="16">
        <v>1741557.0937323801</v>
      </c>
      <c r="J667" s="16">
        <v>355337.85487994901</v>
      </c>
      <c r="K667" s="16">
        <v>1992838.7547901899</v>
      </c>
      <c r="L667" s="15">
        <f t="shared" si="70"/>
        <v>6</v>
      </c>
      <c r="M667" s="16">
        <v>2496813.59069383</v>
      </c>
      <c r="N667" s="16">
        <v>2553757.8863820601</v>
      </c>
      <c r="O667" s="16">
        <v>2569817.5979132401</v>
      </c>
      <c r="P667" s="16">
        <v>2414665.08027951</v>
      </c>
      <c r="Q667" s="16">
        <v>3106475.3037100602</v>
      </c>
      <c r="R667" s="16">
        <v>2736891.5486208098</v>
      </c>
      <c r="S667" s="17">
        <f t="shared" si="71"/>
        <v>2553757.8863820601</v>
      </c>
      <c r="T667" s="17">
        <f t="shared" si="72"/>
        <v>2736891.5486208098</v>
      </c>
      <c r="U667" s="18">
        <f t="shared" si="73"/>
        <v>1.0717114426607597</v>
      </c>
      <c r="X667" s="20">
        <f t="shared" si="74"/>
        <v>0.35012571111840041</v>
      </c>
      <c r="AA667" s="20">
        <f t="shared" si="75"/>
        <v>9.9916513742012616E-2</v>
      </c>
      <c r="AE667" s="20">
        <f t="shared" si="76"/>
        <v>0.45577599609916108</v>
      </c>
    </row>
    <row r="668" spans="1:31" x14ac:dyDescent="0.2">
      <c r="A668" s="15" t="s">
        <v>2858</v>
      </c>
      <c r="B668" s="15" t="s">
        <v>2859</v>
      </c>
      <c r="C668" t="s">
        <v>2860</v>
      </c>
      <c r="D668" s="15">
        <v>57</v>
      </c>
      <c r="E668" s="15">
        <v>19</v>
      </c>
      <c r="F668" s="16">
        <v>3087149.2603707998</v>
      </c>
      <c r="G668" s="16">
        <v>3107273.1799184098</v>
      </c>
      <c r="H668" s="16">
        <v>2985433.6623143801</v>
      </c>
      <c r="I668" s="16">
        <v>3349907.7550107501</v>
      </c>
      <c r="J668" s="16">
        <v>282993.74540005397</v>
      </c>
      <c r="K668" s="16">
        <v>3177999.3606421198</v>
      </c>
      <c r="L668" s="15">
        <f t="shared" si="70"/>
        <v>6</v>
      </c>
      <c r="M668" s="16">
        <v>5489587.2306670099</v>
      </c>
      <c r="N668" s="16">
        <v>5345771.6138550304</v>
      </c>
      <c r="O668" s="16">
        <v>5368183.0356666297</v>
      </c>
      <c r="P668" s="16">
        <v>4644639.73492043</v>
      </c>
      <c r="Q668" s="16">
        <v>2474020.3418143801</v>
      </c>
      <c r="R668" s="16">
        <v>4364547.5936057102</v>
      </c>
      <c r="S668" s="17">
        <f t="shared" si="71"/>
        <v>5368183.0356666297</v>
      </c>
      <c r="T668" s="17">
        <f t="shared" si="72"/>
        <v>4364547.5936057102</v>
      </c>
      <c r="U668" s="18">
        <f t="shared" si="73"/>
        <v>0.81304001085792221</v>
      </c>
      <c r="X668" s="20">
        <f t="shared" si="74"/>
        <v>8.2640444926557449E-2</v>
      </c>
      <c r="AA668" s="20">
        <f t="shared" si="75"/>
        <v>-0.29860174376054543</v>
      </c>
      <c r="AE668" s="20">
        <f t="shared" si="76"/>
        <v>1.0828073532910909</v>
      </c>
    </row>
    <row r="669" spans="1:31" x14ac:dyDescent="0.2">
      <c r="A669" s="15" t="s">
        <v>4211</v>
      </c>
      <c r="B669" s="15" t="s">
        <v>4212</v>
      </c>
      <c r="C669" t="s">
        <v>4213</v>
      </c>
      <c r="D669" s="15">
        <v>61</v>
      </c>
      <c r="E669" s="15">
        <v>25</v>
      </c>
      <c r="F669" s="16">
        <v>1525148.8449599999</v>
      </c>
      <c r="G669" s="16">
        <v>1768127.9320257299</v>
      </c>
      <c r="H669" s="16">
        <v>1692478.2317462901</v>
      </c>
      <c r="I669" s="16">
        <v>2175381.8667011401</v>
      </c>
      <c r="J669" s="16">
        <v>135271.29325622701</v>
      </c>
      <c r="K669" s="16">
        <v>1964218.43096676</v>
      </c>
      <c r="L669" s="15">
        <f t="shared" si="70"/>
        <v>6</v>
      </c>
      <c r="M669" s="16">
        <v>2712028.77412974</v>
      </c>
      <c r="N669" s="16">
        <v>3041898.0119847399</v>
      </c>
      <c r="O669" s="16">
        <v>3043287.49507439</v>
      </c>
      <c r="P669" s="16">
        <v>3016162.1738963602</v>
      </c>
      <c r="Q669" s="16">
        <v>1182584.1970689001</v>
      </c>
      <c r="R669" s="16">
        <v>2697585.4471096499</v>
      </c>
      <c r="S669" s="17">
        <f t="shared" si="71"/>
        <v>3041898.0119847399</v>
      </c>
      <c r="T669" s="17">
        <f t="shared" si="72"/>
        <v>2697585.4471096499</v>
      </c>
      <c r="U669" s="18">
        <f t="shared" si="73"/>
        <v>0.88680995762562165</v>
      </c>
      <c r="X669" s="20">
        <f t="shared" si="74"/>
        <v>0.33325445146654037</v>
      </c>
      <c r="AA669" s="20">
        <f t="shared" si="75"/>
        <v>-0.17330312515975937</v>
      </c>
      <c r="AE669" s="20">
        <f t="shared" si="76"/>
        <v>0.47722404076048558</v>
      </c>
    </row>
    <row r="670" spans="1:31" x14ac:dyDescent="0.2">
      <c r="A670" s="15" t="s">
        <v>1730</v>
      </c>
      <c r="B670" s="15" t="s">
        <v>1731</v>
      </c>
      <c r="C670" t="s">
        <v>1732</v>
      </c>
      <c r="D670" s="15">
        <v>142</v>
      </c>
      <c r="E670" s="15">
        <v>14</v>
      </c>
      <c r="F670" s="16">
        <v>7974019.8544260599</v>
      </c>
      <c r="G670" s="16">
        <v>8264226.9978557797</v>
      </c>
      <c r="H670" s="16">
        <v>7691606.5948721701</v>
      </c>
      <c r="I670" s="16">
        <v>9830936.6567396</v>
      </c>
      <c r="J670" s="16">
        <v>1364202.02774297</v>
      </c>
      <c r="K670" s="16">
        <v>10178368.7669215</v>
      </c>
      <c r="L670" s="15">
        <f t="shared" si="70"/>
        <v>6</v>
      </c>
      <c r="M670" s="16">
        <v>14179449.672830099</v>
      </c>
      <c r="N670" s="16">
        <v>14217826.2217524</v>
      </c>
      <c r="O670" s="16">
        <v>13830470.447501199</v>
      </c>
      <c r="P670" s="16">
        <v>13630572.0535377</v>
      </c>
      <c r="Q670" s="16">
        <v>11926283.2548097</v>
      </c>
      <c r="R670" s="16">
        <v>13978597.8117765</v>
      </c>
      <c r="S670" s="17">
        <f t="shared" si="71"/>
        <v>14179449.672830099</v>
      </c>
      <c r="T670" s="17">
        <f t="shared" si="72"/>
        <v>13630572.0535377</v>
      </c>
      <c r="U670" s="18">
        <f t="shared" si="73"/>
        <v>0.96129062608514848</v>
      </c>
      <c r="X670" s="20">
        <f t="shared" si="74"/>
        <v>0.23708789949934714</v>
      </c>
      <c r="AA670" s="20">
        <f t="shared" si="75"/>
        <v>-5.6955429315580897E-2</v>
      </c>
      <c r="AE670" s="20">
        <f t="shared" si="76"/>
        <v>0.62509061099341279</v>
      </c>
    </row>
    <row r="671" spans="1:31" x14ac:dyDescent="0.2">
      <c r="A671" s="15" t="s">
        <v>5441</v>
      </c>
      <c r="B671" s="15" t="s">
        <v>5442</v>
      </c>
      <c r="C671" t="s">
        <v>5443</v>
      </c>
      <c r="D671" s="15">
        <v>62</v>
      </c>
      <c r="E671" s="15">
        <v>15</v>
      </c>
      <c r="F671" s="16">
        <v>4515820.0613799002</v>
      </c>
      <c r="G671" s="16">
        <v>4978987.2552909805</v>
      </c>
      <c r="H671" s="16">
        <v>4607422.0123773804</v>
      </c>
      <c r="I671" s="16">
        <v>5056467.0395517396</v>
      </c>
      <c r="J671" s="16">
        <v>650875.74882322701</v>
      </c>
      <c r="K671" s="16">
        <v>5143758.6712842798</v>
      </c>
      <c r="L671" s="15">
        <f t="shared" si="70"/>
        <v>6</v>
      </c>
      <c r="M671" s="16">
        <v>8030058.17151953</v>
      </c>
      <c r="N671" s="16">
        <v>8565879.8547540009</v>
      </c>
      <c r="O671" s="16">
        <v>8284720.9091315903</v>
      </c>
      <c r="P671" s="16">
        <v>7010780.42972623</v>
      </c>
      <c r="Q671" s="16">
        <v>5690160.5380216502</v>
      </c>
      <c r="R671" s="16">
        <v>7064249.2282648701</v>
      </c>
      <c r="S671" s="17">
        <f t="shared" si="71"/>
        <v>8284720.9091315903</v>
      </c>
      <c r="T671" s="17">
        <f t="shared" si="72"/>
        <v>7010780.42972623</v>
      </c>
      <c r="U671" s="18">
        <f t="shared" si="73"/>
        <v>0.84623012731772329</v>
      </c>
      <c r="X671" s="20">
        <f t="shared" si="74"/>
        <v>2.3009086454660682E-2</v>
      </c>
      <c r="AA671" s="20">
        <f t="shared" si="75"/>
        <v>-0.2408780457351013</v>
      </c>
      <c r="AE671" s="20">
        <f t="shared" si="76"/>
        <v>1.6381006240769411</v>
      </c>
    </row>
    <row r="672" spans="1:31" x14ac:dyDescent="0.2">
      <c r="A672" s="15" t="s">
        <v>11779</v>
      </c>
      <c r="B672" s="15" t="s">
        <v>11780</v>
      </c>
      <c r="C672" t="s">
        <v>11781</v>
      </c>
      <c r="D672" s="15">
        <v>41</v>
      </c>
      <c r="E672" s="15">
        <v>18</v>
      </c>
      <c r="F672" s="16">
        <v>688961.11628933798</v>
      </c>
      <c r="G672" s="16">
        <v>688373.39088765997</v>
      </c>
      <c r="H672" s="16">
        <v>695590.63061979599</v>
      </c>
      <c r="I672" s="16">
        <v>849425.72929896798</v>
      </c>
      <c r="J672" s="16">
        <v>179554.13465376</v>
      </c>
      <c r="K672" s="16">
        <v>950298.74840833398</v>
      </c>
      <c r="L672" s="15">
        <f t="shared" si="70"/>
        <v>6</v>
      </c>
      <c r="M672" s="16">
        <v>1225114.7668687</v>
      </c>
      <c r="N672" s="16">
        <v>1184281.75434418</v>
      </c>
      <c r="O672" s="16">
        <v>1250758.9333494401</v>
      </c>
      <c r="P672" s="16">
        <v>1177726.9055437299</v>
      </c>
      <c r="Q672" s="16">
        <v>1569718.7263354801</v>
      </c>
      <c r="R672" s="16">
        <v>1305105.3964762499</v>
      </c>
      <c r="S672" s="17">
        <f t="shared" si="71"/>
        <v>1225114.7668687</v>
      </c>
      <c r="T672" s="17">
        <f t="shared" si="72"/>
        <v>1305105.3964762499</v>
      </c>
      <c r="U672" s="18">
        <f t="shared" si="73"/>
        <v>1.0652923560884013</v>
      </c>
      <c r="X672" s="20">
        <f t="shared" si="74"/>
        <v>0.32641279520069533</v>
      </c>
      <c r="AA672" s="20">
        <f t="shared" si="75"/>
        <v>9.1249414298450571E-2</v>
      </c>
      <c r="AE672" s="20">
        <f t="shared" si="76"/>
        <v>0.4862328254814669</v>
      </c>
    </row>
    <row r="673" spans="1:31" x14ac:dyDescent="0.2">
      <c r="A673" s="15" t="s">
        <v>10780</v>
      </c>
      <c r="B673" s="15" t="s">
        <v>10781</v>
      </c>
      <c r="C673" t="s">
        <v>10782</v>
      </c>
      <c r="D673" s="15">
        <v>39</v>
      </c>
      <c r="E673" s="15">
        <v>17</v>
      </c>
      <c r="F673" s="16">
        <v>721856.99892684096</v>
      </c>
      <c r="G673" s="16">
        <v>751762.30905554804</v>
      </c>
      <c r="H673" s="16">
        <v>707890.93694749696</v>
      </c>
      <c r="I673" s="16">
        <v>1042091.50578338</v>
      </c>
      <c r="J673" s="16">
        <v>130537.672843718</v>
      </c>
      <c r="K673" s="16">
        <v>1096754.62539875</v>
      </c>
      <c r="L673" s="15">
        <f t="shared" si="70"/>
        <v>6</v>
      </c>
      <c r="M673" s="16">
        <v>1283610.4216096201</v>
      </c>
      <c r="N673" s="16">
        <v>1293336.43340004</v>
      </c>
      <c r="O673" s="16">
        <v>1272876.42220721</v>
      </c>
      <c r="P673" s="16">
        <v>1444857.58091241</v>
      </c>
      <c r="Q673" s="16">
        <v>1141201.39839814</v>
      </c>
      <c r="R673" s="16">
        <v>1506242.5185928401</v>
      </c>
      <c r="S673" s="17">
        <f t="shared" si="71"/>
        <v>1283610.4216096201</v>
      </c>
      <c r="T673" s="17">
        <f t="shared" si="72"/>
        <v>1444857.58091241</v>
      </c>
      <c r="U673" s="18">
        <f t="shared" si="73"/>
        <v>1.1256200141321613</v>
      </c>
      <c r="X673" s="20">
        <f t="shared" si="74"/>
        <v>0.51398395064408464</v>
      </c>
      <c r="AA673" s="20">
        <f t="shared" si="75"/>
        <v>0.17071988581262973</v>
      </c>
      <c r="AE673" s="20">
        <f t="shared" si="76"/>
        <v>0.28905044181315587</v>
      </c>
    </row>
    <row r="674" spans="1:31" x14ac:dyDescent="0.2">
      <c r="A674" s="15" t="s">
        <v>1127</v>
      </c>
      <c r="B674" s="15" t="s">
        <v>1128</v>
      </c>
      <c r="C674" t="s">
        <v>1129</v>
      </c>
      <c r="D674" s="15">
        <v>122</v>
      </c>
      <c r="E674" s="15">
        <v>3</v>
      </c>
      <c r="F674" s="16">
        <v>11733574.8703817</v>
      </c>
      <c r="G674" s="16">
        <v>12485363.989656299</v>
      </c>
      <c r="H674" s="16">
        <v>11819666.5060944</v>
      </c>
      <c r="I674" s="16">
        <v>13834635.8748159</v>
      </c>
      <c r="J674" s="16">
        <v>1455763.53336897</v>
      </c>
      <c r="K674" s="16">
        <v>12911315.48153</v>
      </c>
      <c r="L674" s="15">
        <f t="shared" si="70"/>
        <v>6</v>
      </c>
      <c r="M674" s="16">
        <v>20864712.829202902</v>
      </c>
      <c r="N674" s="16">
        <v>21479895.889393602</v>
      </c>
      <c r="O674" s="16">
        <v>21253238.3573597</v>
      </c>
      <c r="P674" s="16">
        <v>19181692.214124601</v>
      </c>
      <c r="Q674" s="16">
        <v>12726742.7389076</v>
      </c>
      <c r="R674" s="16">
        <v>17731926.448157001</v>
      </c>
      <c r="S674" s="17">
        <f t="shared" si="71"/>
        <v>21253238.3573597</v>
      </c>
      <c r="T674" s="17">
        <f t="shared" si="72"/>
        <v>17731926.448157001</v>
      </c>
      <c r="U674" s="18">
        <f t="shared" si="73"/>
        <v>0.83431645333317794</v>
      </c>
      <c r="X674" s="20">
        <f t="shared" si="74"/>
        <v>7.687049537591524E-2</v>
      </c>
      <c r="AA674" s="20">
        <f t="shared" si="75"/>
        <v>-0.26133339819535023</v>
      </c>
      <c r="AE674" s="20">
        <f t="shared" si="76"/>
        <v>1.1142403202012772</v>
      </c>
    </row>
    <row r="675" spans="1:31" x14ac:dyDescent="0.2">
      <c r="A675" s="15" t="s">
        <v>11761</v>
      </c>
      <c r="B675" s="15" t="s">
        <v>11762</v>
      </c>
      <c r="C675" t="s">
        <v>11763</v>
      </c>
      <c r="D675" s="15">
        <v>36</v>
      </c>
      <c r="E675" s="15">
        <v>23</v>
      </c>
      <c r="F675" s="16">
        <v>1654309.0265021001</v>
      </c>
      <c r="G675" s="16">
        <v>1791303.85535189</v>
      </c>
      <c r="H675" s="16">
        <v>1703472.5055955399</v>
      </c>
      <c r="I675" s="16">
        <v>1848487.3915856101</v>
      </c>
      <c r="J675" s="16">
        <v>289049.93221201899</v>
      </c>
      <c r="K675" s="16">
        <v>1992350.90636922</v>
      </c>
      <c r="L675" s="15">
        <f t="shared" si="70"/>
        <v>6</v>
      </c>
      <c r="M675" s="16">
        <v>2941702.1794314799</v>
      </c>
      <c r="N675" s="16">
        <v>3081770.0109588299</v>
      </c>
      <c r="O675" s="16">
        <v>3063056.5742242699</v>
      </c>
      <c r="P675" s="16">
        <v>2562923.7030827999</v>
      </c>
      <c r="Q675" s="16">
        <v>2526965.4319804199</v>
      </c>
      <c r="R675" s="16">
        <v>2736221.5555181699</v>
      </c>
      <c r="S675" s="17">
        <f t="shared" si="71"/>
        <v>3063056.5742242699</v>
      </c>
      <c r="T675" s="17">
        <f t="shared" si="72"/>
        <v>2562923.7030827999</v>
      </c>
      <c r="U675" s="18">
        <f t="shared" si="73"/>
        <v>0.83672098146991281</v>
      </c>
      <c r="X675" s="20">
        <f t="shared" si="74"/>
        <v>5.7720861789092512E-3</v>
      </c>
      <c r="AA675" s="20">
        <f t="shared" si="75"/>
        <v>-0.25718148257628126</v>
      </c>
      <c r="AE675" s="20">
        <f t="shared" si="76"/>
        <v>2.2386671933884283</v>
      </c>
    </row>
    <row r="676" spans="1:31" x14ac:dyDescent="0.2">
      <c r="A676" s="15" t="s">
        <v>13915</v>
      </c>
      <c r="B676" s="15" t="s">
        <v>13916</v>
      </c>
      <c r="C676" t="s">
        <v>13917</v>
      </c>
      <c r="D676" s="15">
        <v>82</v>
      </c>
      <c r="E676" s="15">
        <v>3</v>
      </c>
      <c r="F676" s="16">
        <v>232778.67488906399</v>
      </c>
      <c r="G676" s="16">
        <v>191479.335381023</v>
      </c>
      <c r="H676" s="16">
        <v>246228.704827568</v>
      </c>
      <c r="I676" s="16">
        <v>265067.05252938002</v>
      </c>
      <c r="J676" s="16">
        <v>39324.762930877099</v>
      </c>
      <c r="K676" s="16">
        <v>236466.62785517599</v>
      </c>
      <c r="L676" s="15">
        <f t="shared" si="70"/>
        <v>6</v>
      </c>
      <c r="M676" s="16">
        <v>413928.42829021701</v>
      </c>
      <c r="N676" s="16">
        <v>329422.20926535199</v>
      </c>
      <c r="O676" s="16">
        <v>442750.000723454</v>
      </c>
      <c r="P676" s="16">
        <v>367514.88537398499</v>
      </c>
      <c r="Q676" s="16">
        <v>343789.447680137</v>
      </c>
      <c r="R676" s="16">
        <v>324754.58124850999</v>
      </c>
      <c r="S676" s="17">
        <f t="shared" si="71"/>
        <v>413928.42829021701</v>
      </c>
      <c r="T676" s="17">
        <f t="shared" si="72"/>
        <v>343789.447680137</v>
      </c>
      <c r="U676" s="18">
        <f t="shared" si="73"/>
        <v>0.83055287867084215</v>
      </c>
      <c r="X676" s="20">
        <f t="shared" si="74"/>
        <v>0.23909028022995146</v>
      </c>
      <c r="AA676" s="20">
        <f t="shared" si="75"/>
        <v>-0.26785607195240191</v>
      </c>
      <c r="AE676" s="20">
        <f t="shared" si="76"/>
        <v>0.62143807895866965</v>
      </c>
    </row>
    <row r="677" spans="1:31" x14ac:dyDescent="0.2">
      <c r="A677" s="15" t="s">
        <v>8219</v>
      </c>
      <c r="B677" s="15" t="s">
        <v>8220</v>
      </c>
      <c r="C677" t="s">
        <v>8221</v>
      </c>
      <c r="D677" s="15">
        <v>55</v>
      </c>
      <c r="E677" s="15">
        <v>16</v>
      </c>
      <c r="F677" s="16">
        <v>1440072.6643101899</v>
      </c>
      <c r="G677" s="16">
        <v>1614627.13830439</v>
      </c>
      <c r="H677" s="16">
        <v>1520720.94724921</v>
      </c>
      <c r="I677" s="16">
        <v>2023106.6813979701</v>
      </c>
      <c r="J677" s="16">
        <v>236747.622960693</v>
      </c>
      <c r="K677" s="16">
        <v>2024305.71559088</v>
      </c>
      <c r="L677" s="15">
        <f t="shared" si="70"/>
        <v>6</v>
      </c>
      <c r="M677" s="16">
        <v>2560745.8021904398</v>
      </c>
      <c r="N677" s="16">
        <v>2777814.3160023801</v>
      </c>
      <c r="O677" s="16">
        <v>2734446.4203158901</v>
      </c>
      <c r="P677" s="16">
        <v>2805032.9643700598</v>
      </c>
      <c r="Q677" s="16">
        <v>2069722.1921034199</v>
      </c>
      <c r="R677" s="16">
        <v>2780107.1167992</v>
      </c>
      <c r="S677" s="17">
        <f t="shared" si="71"/>
        <v>2734446.4203158901</v>
      </c>
      <c r="T677" s="17">
        <f t="shared" si="72"/>
        <v>2780107.1167992</v>
      </c>
      <c r="U677" s="18">
        <f t="shared" si="73"/>
        <v>1.0166983328486776</v>
      </c>
      <c r="X677" s="20">
        <f t="shared" si="74"/>
        <v>0.60691276022216312</v>
      </c>
      <c r="AA677" s="20">
        <f t="shared" si="75"/>
        <v>2.389167696973947E-2</v>
      </c>
      <c r="AE677" s="20">
        <f t="shared" si="76"/>
        <v>0.21687373145694369</v>
      </c>
    </row>
    <row r="678" spans="1:31" x14ac:dyDescent="0.2">
      <c r="A678" s="15" t="s">
        <v>9367</v>
      </c>
      <c r="B678" s="15" t="s">
        <v>9368</v>
      </c>
      <c r="C678" t="s">
        <v>9369</v>
      </c>
      <c r="D678" s="15">
        <v>81</v>
      </c>
      <c r="E678" s="15">
        <v>6</v>
      </c>
      <c r="F678" s="16">
        <v>522225.00097392302</v>
      </c>
      <c r="G678" s="16">
        <v>488229.88331897598</v>
      </c>
      <c r="H678" s="16">
        <v>481966.61412966502</v>
      </c>
      <c r="I678" s="16">
        <v>669161.58241456095</v>
      </c>
      <c r="J678" s="16">
        <v>94219.738743804497</v>
      </c>
      <c r="K678" s="16">
        <v>630403.82378680503</v>
      </c>
      <c r="L678" s="15">
        <f t="shared" si="70"/>
        <v>6</v>
      </c>
      <c r="M678" s="16">
        <v>928623.61197824997</v>
      </c>
      <c r="N678" s="16">
        <v>839953.65072821395</v>
      </c>
      <c r="O678" s="16">
        <v>866636.23928016704</v>
      </c>
      <c r="P678" s="16">
        <v>927791.06234073895</v>
      </c>
      <c r="Q678" s="16">
        <v>823698.59419714403</v>
      </c>
      <c r="R678" s="16">
        <v>865773.45678024599</v>
      </c>
      <c r="S678" s="17">
        <f t="shared" si="71"/>
        <v>866636.23928016704</v>
      </c>
      <c r="T678" s="17">
        <f t="shared" si="72"/>
        <v>865773.45678024599</v>
      </c>
      <c r="U678" s="18">
        <f t="shared" si="73"/>
        <v>0.99900444677845723</v>
      </c>
      <c r="X678" s="20">
        <f t="shared" si="74"/>
        <v>0.88846130770720078</v>
      </c>
      <c r="AA678" s="20">
        <f t="shared" si="75"/>
        <v>-1.4369951169658772E-3</v>
      </c>
      <c r="AE678" s="20">
        <f t="shared" si="76"/>
        <v>5.1361480875169854E-2</v>
      </c>
    </row>
    <row r="679" spans="1:31" x14ac:dyDescent="0.2">
      <c r="A679" s="15" t="s">
        <v>7865</v>
      </c>
      <c r="B679" s="15" t="s">
        <v>7866</v>
      </c>
      <c r="C679" t="s">
        <v>7867</v>
      </c>
      <c r="D679" s="15">
        <v>38</v>
      </c>
      <c r="E679" s="15">
        <v>14</v>
      </c>
      <c r="F679" s="16">
        <v>227603.666666073</v>
      </c>
      <c r="G679" s="16">
        <v>267136.78254124097</v>
      </c>
      <c r="H679" s="16">
        <v>250481.10492018799</v>
      </c>
      <c r="I679" s="16">
        <v>350209.29480883799</v>
      </c>
      <c r="J679" s="16">
        <v>39452.901204492198</v>
      </c>
      <c r="K679" s="16">
        <v>339585.52169177699</v>
      </c>
      <c r="L679" s="15">
        <f t="shared" si="70"/>
        <v>6</v>
      </c>
      <c r="M679" s="16">
        <v>404726.197797445</v>
      </c>
      <c r="N679" s="16">
        <v>459583.739966831</v>
      </c>
      <c r="O679" s="16">
        <v>450396.34782747098</v>
      </c>
      <c r="P679" s="16">
        <v>485564.41704239399</v>
      </c>
      <c r="Q679" s="16">
        <v>344909.672775716</v>
      </c>
      <c r="R679" s="16">
        <v>466374.28247427999</v>
      </c>
      <c r="S679" s="17">
        <f t="shared" si="71"/>
        <v>450396.34782747098</v>
      </c>
      <c r="T679" s="17">
        <f t="shared" si="72"/>
        <v>466374.28247427999</v>
      </c>
      <c r="U679" s="18">
        <f t="shared" si="73"/>
        <v>1.03547527577406</v>
      </c>
      <c r="X679" s="20">
        <f t="shared" si="74"/>
        <v>0.90570710219525008</v>
      </c>
      <c r="AA679" s="20">
        <f t="shared" si="75"/>
        <v>5.0293106485519136E-2</v>
      </c>
      <c r="AE679" s="20">
        <f t="shared" si="76"/>
        <v>4.3012226679109117E-2</v>
      </c>
    </row>
    <row r="680" spans="1:31" x14ac:dyDescent="0.2">
      <c r="A680" s="15" t="s">
        <v>7094</v>
      </c>
      <c r="B680" s="15" t="s">
        <v>7095</v>
      </c>
      <c r="C680" t="s">
        <v>7096</v>
      </c>
      <c r="D680" s="15">
        <v>36</v>
      </c>
      <c r="E680" s="15">
        <v>28</v>
      </c>
      <c r="F680" s="16">
        <v>615455.30757034896</v>
      </c>
      <c r="G680" s="16">
        <v>601660.10451384005</v>
      </c>
      <c r="H680" s="16">
        <v>685144.71914755402</v>
      </c>
      <c r="I680" s="16">
        <v>893525.71827927302</v>
      </c>
      <c r="J680" s="16">
        <v>92962.002661197606</v>
      </c>
      <c r="K680" s="16">
        <v>888032.49823951698</v>
      </c>
      <c r="L680" s="15">
        <f t="shared" si="70"/>
        <v>6</v>
      </c>
      <c r="M680" s="16">
        <v>1094406.2993179101</v>
      </c>
      <c r="N680" s="16">
        <v>1035099.69084327</v>
      </c>
      <c r="O680" s="16">
        <v>1231975.87832289</v>
      </c>
      <c r="P680" s="16">
        <v>1238871.4432764801</v>
      </c>
      <c r="Q680" s="16">
        <v>812703.06972502405</v>
      </c>
      <c r="R680" s="16">
        <v>1219591.2155412899</v>
      </c>
      <c r="S680" s="17">
        <f t="shared" si="71"/>
        <v>1094406.2993179101</v>
      </c>
      <c r="T680" s="17">
        <f t="shared" si="72"/>
        <v>1219591.2155412899</v>
      </c>
      <c r="U680" s="18">
        <f t="shared" si="73"/>
        <v>1.1143861437031215</v>
      </c>
      <c r="X680" s="20">
        <f t="shared" si="74"/>
        <v>0.851398511583079</v>
      </c>
      <c r="AA680" s="20">
        <f t="shared" si="75"/>
        <v>0.15624922466785549</v>
      </c>
      <c r="AE680" s="20">
        <f t="shared" si="76"/>
        <v>6.9867113392874131E-2</v>
      </c>
    </row>
    <row r="681" spans="1:31" x14ac:dyDescent="0.2">
      <c r="A681" s="15" t="s">
        <v>14323</v>
      </c>
      <c r="B681" s="15" t="s">
        <v>14324</v>
      </c>
      <c r="C681" t="s">
        <v>14325</v>
      </c>
      <c r="D681" s="15">
        <v>80</v>
      </c>
      <c r="E681" s="15">
        <v>18</v>
      </c>
      <c r="F681" s="16">
        <v>5162441.0565817002</v>
      </c>
      <c r="G681" s="16">
        <v>5077504.7899583401</v>
      </c>
      <c r="H681" s="16">
        <v>4972199.8957858402</v>
      </c>
      <c r="I681" s="16">
        <v>6861672.0190036297</v>
      </c>
      <c r="J681" s="16">
        <v>940947.97336971702</v>
      </c>
      <c r="K681" s="16">
        <v>6923442.4064704003</v>
      </c>
      <c r="L681" s="15">
        <f t="shared" si="70"/>
        <v>6</v>
      </c>
      <c r="M681" s="16">
        <v>9179883.4824974202</v>
      </c>
      <c r="N681" s="16">
        <v>8735370.0185720399</v>
      </c>
      <c r="O681" s="16">
        <v>8940637.1568172406</v>
      </c>
      <c r="P681" s="16">
        <v>9513693.1635759901</v>
      </c>
      <c r="Q681" s="16">
        <v>8226063.1711659497</v>
      </c>
      <c r="R681" s="16">
        <v>9508401.5021710303</v>
      </c>
      <c r="S681" s="17">
        <f t="shared" si="71"/>
        <v>8940637.1568172406</v>
      </c>
      <c r="T681" s="17">
        <f t="shared" si="72"/>
        <v>9508401.5021710303</v>
      </c>
      <c r="U681" s="18">
        <f t="shared" si="73"/>
        <v>1.0635037900985467</v>
      </c>
      <c r="X681" s="20">
        <f t="shared" si="74"/>
        <v>0.78451761032496814</v>
      </c>
      <c r="AA681" s="20">
        <f t="shared" si="75"/>
        <v>8.8825174762275375E-2</v>
      </c>
      <c r="AE681" s="20">
        <f t="shared" si="76"/>
        <v>0.1053973032164732</v>
      </c>
    </row>
    <row r="682" spans="1:31" x14ac:dyDescent="0.2">
      <c r="A682" s="15" t="s">
        <v>1292</v>
      </c>
      <c r="B682" s="15" t="s">
        <v>1293</v>
      </c>
      <c r="C682" t="s">
        <v>1294</v>
      </c>
      <c r="D682" s="15">
        <v>49</v>
      </c>
      <c r="E682" s="15">
        <v>19</v>
      </c>
      <c r="F682" s="16">
        <v>1091051.1183015499</v>
      </c>
      <c r="G682" s="16">
        <v>1017672.25686911</v>
      </c>
      <c r="H682" s="16">
        <v>968253.60370456998</v>
      </c>
      <c r="I682" s="16">
        <v>981769.88581250003</v>
      </c>
      <c r="J682" s="16">
        <v>216358.186552094</v>
      </c>
      <c r="K682" s="16">
        <v>1024029.5538053201</v>
      </c>
      <c r="L682" s="15">
        <f t="shared" si="70"/>
        <v>6</v>
      </c>
      <c r="M682" s="16">
        <v>1940113.60704786</v>
      </c>
      <c r="N682" s="16">
        <v>1750809.5194647601</v>
      </c>
      <c r="O682" s="16">
        <v>1741041.0538482801</v>
      </c>
      <c r="P682" s="16">
        <v>1361221.78748722</v>
      </c>
      <c r="Q682" s="16">
        <v>1891471.32524523</v>
      </c>
      <c r="R682" s="16">
        <v>1406364.5764670901</v>
      </c>
      <c r="S682" s="17">
        <f t="shared" si="71"/>
        <v>1750809.5194647601</v>
      </c>
      <c r="T682" s="17">
        <f t="shared" si="72"/>
        <v>1406364.5764670901</v>
      </c>
      <c r="U682" s="18">
        <f t="shared" si="73"/>
        <v>0.80326532431525144</v>
      </c>
      <c r="X682" s="20">
        <f t="shared" si="74"/>
        <v>0.22913712480491963</v>
      </c>
      <c r="AA682" s="20">
        <f t="shared" si="75"/>
        <v>-0.31605149587572823</v>
      </c>
      <c r="AE682" s="20">
        <f t="shared" si="76"/>
        <v>0.63990454070272229</v>
      </c>
    </row>
    <row r="683" spans="1:31" x14ac:dyDescent="0.2">
      <c r="A683" s="15" t="s">
        <v>14536</v>
      </c>
      <c r="B683" s="15" t="s">
        <v>14537</v>
      </c>
      <c r="C683" t="s">
        <v>14538</v>
      </c>
      <c r="D683" s="15">
        <v>51</v>
      </c>
      <c r="E683" s="15">
        <v>23</v>
      </c>
      <c r="F683" s="16">
        <v>1334613.2213779101</v>
      </c>
      <c r="G683" s="16">
        <v>1362834.7447826799</v>
      </c>
      <c r="H683" s="16">
        <v>1300227.8334476401</v>
      </c>
      <c r="I683" s="16">
        <v>1683087.90065182</v>
      </c>
      <c r="J683" s="16">
        <v>303069.93506038102</v>
      </c>
      <c r="K683" s="16">
        <v>1728379.90679784</v>
      </c>
      <c r="L683" s="15">
        <f t="shared" si="70"/>
        <v>6</v>
      </c>
      <c r="M683" s="16">
        <v>2373217.1916674799</v>
      </c>
      <c r="N683" s="16">
        <v>2344629.1559166801</v>
      </c>
      <c r="O683" s="16">
        <v>2337972.2303406401</v>
      </c>
      <c r="P683" s="16">
        <v>2333597.6726637199</v>
      </c>
      <c r="Q683" s="16">
        <v>2649532.7070631501</v>
      </c>
      <c r="R683" s="16">
        <v>2373693.4803935201</v>
      </c>
      <c r="S683" s="17">
        <f t="shared" si="71"/>
        <v>2344629.1559166801</v>
      </c>
      <c r="T683" s="17">
        <f t="shared" si="72"/>
        <v>2373693.4803935201</v>
      </c>
      <c r="U683" s="18">
        <f t="shared" si="73"/>
        <v>1.0123961285747454</v>
      </c>
      <c r="X683" s="20">
        <f t="shared" si="74"/>
        <v>0.37200354955891951</v>
      </c>
      <c r="AA683" s="20">
        <f t="shared" si="75"/>
        <v>1.7773895673942025E-2</v>
      </c>
      <c r="AE683" s="20">
        <f t="shared" si="76"/>
        <v>0.42945291617590531</v>
      </c>
    </row>
    <row r="684" spans="1:31" x14ac:dyDescent="0.2">
      <c r="A684" s="15" t="s">
        <v>15878</v>
      </c>
      <c r="B684" s="15" t="s">
        <v>15879</v>
      </c>
      <c r="C684" t="s">
        <v>15880</v>
      </c>
      <c r="D684" s="15">
        <v>55</v>
      </c>
      <c r="E684" s="15">
        <v>17</v>
      </c>
      <c r="F684" s="16">
        <v>699259.25988845096</v>
      </c>
      <c r="G684" s="16">
        <v>728568.42913004302</v>
      </c>
      <c r="H684" s="16">
        <v>692059.44362758298</v>
      </c>
      <c r="I684" s="16">
        <v>927676.302633057</v>
      </c>
      <c r="J684" s="16">
        <v>107936.935178467</v>
      </c>
      <c r="K684" s="16">
        <v>889334.476353126</v>
      </c>
      <c r="L684" s="15">
        <f t="shared" si="70"/>
        <v>6</v>
      </c>
      <c r="M684" s="16">
        <v>1243426.9872485001</v>
      </c>
      <c r="N684" s="16">
        <v>1253433.5417836001</v>
      </c>
      <c r="O684" s="16">
        <v>1244409.4175833899</v>
      </c>
      <c r="P684" s="16">
        <v>1286221.1533761299</v>
      </c>
      <c r="Q684" s="16">
        <v>943618.64035945002</v>
      </c>
      <c r="R684" s="16">
        <v>1221379.3044606999</v>
      </c>
      <c r="S684" s="17">
        <f t="shared" si="71"/>
        <v>1244409.4175833899</v>
      </c>
      <c r="T684" s="17">
        <f t="shared" si="72"/>
        <v>1221379.3044606999</v>
      </c>
      <c r="U684" s="18">
        <f t="shared" si="73"/>
        <v>0.98149313819288364</v>
      </c>
      <c r="X684" s="20">
        <f t="shared" si="74"/>
        <v>0.40976383222958657</v>
      </c>
      <c r="AA684" s="20">
        <f t="shared" si="75"/>
        <v>-2.6949913318893935E-2</v>
      </c>
      <c r="AE684" s="20">
        <f t="shared" si="76"/>
        <v>0.38746637720935251</v>
      </c>
    </row>
    <row r="685" spans="1:31" x14ac:dyDescent="0.2">
      <c r="A685" s="15" t="s">
        <v>14923</v>
      </c>
      <c r="B685" s="15" t="s">
        <v>14924</v>
      </c>
      <c r="C685" t="s">
        <v>14925</v>
      </c>
      <c r="D685" s="15">
        <v>27</v>
      </c>
      <c r="E685" s="15">
        <v>17</v>
      </c>
      <c r="F685" s="16">
        <v>421703.107076619</v>
      </c>
      <c r="G685" s="16">
        <v>432091.99969246902</v>
      </c>
      <c r="H685" s="16">
        <v>401225.41505848401</v>
      </c>
      <c r="I685" s="16">
        <v>478160.09318738501</v>
      </c>
      <c r="J685" s="16">
        <v>74622.087971344401</v>
      </c>
      <c r="K685" s="16">
        <v>508884.48270275601</v>
      </c>
      <c r="L685" s="15">
        <f t="shared" si="70"/>
        <v>6</v>
      </c>
      <c r="M685" s="16">
        <v>749874.98060341796</v>
      </c>
      <c r="N685" s="16">
        <v>743373.69545039802</v>
      </c>
      <c r="O685" s="16">
        <v>721453.46714069496</v>
      </c>
      <c r="P685" s="16">
        <v>662967.91759397404</v>
      </c>
      <c r="Q685" s="16">
        <v>652369.76643701096</v>
      </c>
      <c r="R685" s="16">
        <v>698883.25715548196</v>
      </c>
      <c r="S685" s="17">
        <f t="shared" si="71"/>
        <v>743373.69545039802</v>
      </c>
      <c r="T685" s="17">
        <f t="shared" si="72"/>
        <v>662967.91759397404</v>
      </c>
      <c r="U685" s="18">
        <f t="shared" si="73"/>
        <v>0.891836665262002</v>
      </c>
      <c r="X685" s="20">
        <f t="shared" si="74"/>
        <v>1.5451887408579265E-2</v>
      </c>
      <c r="AA685" s="20">
        <f t="shared" si="75"/>
        <v>-0.16514858181964487</v>
      </c>
      <c r="AE685" s="20">
        <f t="shared" si="76"/>
        <v>1.8110184650373702</v>
      </c>
    </row>
    <row r="686" spans="1:31" x14ac:dyDescent="0.2">
      <c r="A686" s="15" t="s">
        <v>11374</v>
      </c>
      <c r="B686" s="15" t="s">
        <v>11375</v>
      </c>
      <c r="C686" t="s">
        <v>11376</v>
      </c>
      <c r="D686" s="15">
        <v>44</v>
      </c>
      <c r="E686" s="15">
        <v>15</v>
      </c>
      <c r="F686" s="16">
        <v>1441371.6696098601</v>
      </c>
      <c r="G686" s="16">
        <v>1398076.2487453099</v>
      </c>
      <c r="H686" s="16">
        <v>1536569.5008237299</v>
      </c>
      <c r="I686" s="16">
        <v>1948377.8060635601</v>
      </c>
      <c r="J686" s="16">
        <v>159823.82381919699</v>
      </c>
      <c r="K686" s="16">
        <v>1934582.9589138699</v>
      </c>
      <c r="L686" s="15">
        <f t="shared" si="70"/>
        <v>6</v>
      </c>
      <c r="M686" s="16">
        <v>2563055.7011632998</v>
      </c>
      <c r="N686" s="16">
        <v>2405258.8529547402</v>
      </c>
      <c r="O686" s="16">
        <v>2762944.1014107801</v>
      </c>
      <c r="P686" s="16">
        <v>2701421.5430689901</v>
      </c>
      <c r="Q686" s="16">
        <v>1397230.14258242</v>
      </c>
      <c r="R686" s="16">
        <v>2656885.1783066802</v>
      </c>
      <c r="S686" s="17">
        <f t="shared" si="71"/>
        <v>2563055.7011632998</v>
      </c>
      <c r="T686" s="17">
        <f t="shared" si="72"/>
        <v>2656885.1783066802</v>
      </c>
      <c r="U686" s="18">
        <f t="shared" si="73"/>
        <v>1.0366084424543696</v>
      </c>
      <c r="X686" s="20">
        <f t="shared" si="74"/>
        <v>0.50068659085217082</v>
      </c>
      <c r="AA686" s="20">
        <f t="shared" si="75"/>
        <v>5.1871048630207847E-2</v>
      </c>
      <c r="AE686" s="20">
        <f t="shared" si="76"/>
        <v>0.30043403951159592</v>
      </c>
    </row>
    <row r="687" spans="1:31" x14ac:dyDescent="0.2">
      <c r="A687" s="15" t="s">
        <v>4355</v>
      </c>
      <c r="B687" s="15" t="s">
        <v>4356</v>
      </c>
      <c r="C687" t="s">
        <v>4357</v>
      </c>
      <c r="D687" s="15">
        <v>76</v>
      </c>
      <c r="E687" s="15">
        <v>7</v>
      </c>
      <c r="F687" s="16">
        <v>4081686.1359536499</v>
      </c>
      <c r="G687" s="16">
        <v>4188293.9155297801</v>
      </c>
      <c r="H687" s="16">
        <v>3631667.2715058802</v>
      </c>
      <c r="I687" s="16">
        <v>4818330.9600887401</v>
      </c>
      <c r="J687" s="16">
        <v>386585.73316290497</v>
      </c>
      <c r="K687" s="16">
        <v>4758562.9139237097</v>
      </c>
      <c r="L687" s="15">
        <f t="shared" si="70"/>
        <v>6</v>
      </c>
      <c r="M687" s="16">
        <v>7258078.63557282</v>
      </c>
      <c r="N687" s="16">
        <v>7205566.2401426705</v>
      </c>
      <c r="O687" s="16">
        <v>6530191.8726843204</v>
      </c>
      <c r="P687" s="16">
        <v>6680605.2792798998</v>
      </c>
      <c r="Q687" s="16">
        <v>3379654.0851042899</v>
      </c>
      <c r="R687" s="16">
        <v>6535235.5233925302</v>
      </c>
      <c r="S687" s="17">
        <f t="shared" si="71"/>
        <v>7205566.2401426705</v>
      </c>
      <c r="T687" s="17">
        <f t="shared" si="72"/>
        <v>6535235.5233925302</v>
      </c>
      <c r="U687" s="18">
        <f t="shared" si="73"/>
        <v>0.90697043168992253</v>
      </c>
      <c r="X687" s="20">
        <f t="shared" si="74"/>
        <v>0.25420491075426388</v>
      </c>
      <c r="AA687" s="20">
        <f t="shared" si="75"/>
        <v>-0.14087257693363101</v>
      </c>
      <c r="AE687" s="20">
        <f t="shared" si="76"/>
        <v>0.59481606395951392</v>
      </c>
    </row>
    <row r="688" spans="1:31" x14ac:dyDescent="0.2">
      <c r="A688" s="15" t="s">
        <v>9026</v>
      </c>
      <c r="B688" s="15" t="s">
        <v>9027</v>
      </c>
      <c r="C688" t="s">
        <v>9028</v>
      </c>
      <c r="D688" s="15">
        <v>42</v>
      </c>
      <c r="E688" s="15">
        <v>24</v>
      </c>
      <c r="F688" s="16">
        <v>869670.38971386</v>
      </c>
      <c r="G688" s="16">
        <v>924008.10096398694</v>
      </c>
      <c r="H688" s="16">
        <v>865218.27111686894</v>
      </c>
      <c r="I688" s="16">
        <v>1319565.4863736101</v>
      </c>
      <c r="J688" s="16">
        <v>118286.754700536</v>
      </c>
      <c r="K688" s="16">
        <v>1278645.86115158</v>
      </c>
      <c r="L688" s="15">
        <f t="shared" si="70"/>
        <v>6</v>
      </c>
      <c r="M688" s="16">
        <v>1546453.07486331</v>
      </c>
      <c r="N688" s="16">
        <v>1589669.1378886299</v>
      </c>
      <c r="O688" s="16">
        <v>1555770.6418965401</v>
      </c>
      <c r="P688" s="16">
        <v>1829574.64475639</v>
      </c>
      <c r="Q688" s="16">
        <v>1034100.01829771</v>
      </c>
      <c r="R688" s="16">
        <v>1756045.26088874</v>
      </c>
      <c r="S688" s="17">
        <f t="shared" si="71"/>
        <v>1555770.6418965401</v>
      </c>
      <c r="T688" s="17">
        <f t="shared" si="72"/>
        <v>1756045.26088874</v>
      </c>
      <c r="U688" s="18">
        <f t="shared" si="73"/>
        <v>1.1287301698584939</v>
      </c>
      <c r="X688" s="20">
        <f t="shared" si="74"/>
        <v>0.92913278206262162</v>
      </c>
      <c r="AA688" s="20">
        <f t="shared" si="75"/>
        <v>0.17470064188277382</v>
      </c>
      <c r="AE688" s="20">
        <f t="shared" si="76"/>
        <v>3.1922216688441737E-2</v>
      </c>
    </row>
    <row r="689" spans="1:31" x14ac:dyDescent="0.2">
      <c r="A689" s="15" t="s">
        <v>8537</v>
      </c>
      <c r="B689" s="15" t="s">
        <v>8538</v>
      </c>
      <c r="C689" t="s">
        <v>8539</v>
      </c>
      <c r="D689" s="15">
        <v>50</v>
      </c>
      <c r="E689" s="15">
        <v>17</v>
      </c>
      <c r="F689" s="16">
        <v>1010365.29757158</v>
      </c>
      <c r="G689" s="16">
        <v>1023302.40988186</v>
      </c>
      <c r="H689" s="16">
        <v>977802.44285732706</v>
      </c>
      <c r="I689" s="16">
        <v>1281021.1822496499</v>
      </c>
      <c r="J689" s="16">
        <v>223000.75769362299</v>
      </c>
      <c r="K689" s="16">
        <v>1318402.35780863</v>
      </c>
      <c r="L689" s="15">
        <f t="shared" si="70"/>
        <v>6</v>
      </c>
      <c r="M689" s="16">
        <v>1796637.5993079899</v>
      </c>
      <c r="N689" s="16">
        <v>1760495.6688357701</v>
      </c>
      <c r="O689" s="16">
        <v>1758211.0606708</v>
      </c>
      <c r="P689" s="16">
        <v>1776133.05185843</v>
      </c>
      <c r="Q689" s="16">
        <v>1949542.7716754701</v>
      </c>
      <c r="R689" s="16">
        <v>1810645.37313661</v>
      </c>
      <c r="S689" s="17">
        <f t="shared" si="71"/>
        <v>1760495.6688357701</v>
      </c>
      <c r="T689" s="17">
        <f t="shared" si="72"/>
        <v>1810645.37313661</v>
      </c>
      <c r="U689" s="18">
        <f t="shared" si="73"/>
        <v>1.0284861276222306</v>
      </c>
      <c r="X689" s="20">
        <f t="shared" si="74"/>
        <v>0.247447744312212</v>
      </c>
      <c r="AA689" s="20">
        <f t="shared" si="75"/>
        <v>4.0522334703307746E-2</v>
      </c>
      <c r="AE689" s="20">
        <f t="shared" si="76"/>
        <v>0.60651650078280794</v>
      </c>
    </row>
    <row r="690" spans="1:31" x14ac:dyDescent="0.2">
      <c r="A690" s="15" t="s">
        <v>16220</v>
      </c>
      <c r="B690" s="15" t="s">
        <v>16221</v>
      </c>
      <c r="C690" t="s">
        <v>16222</v>
      </c>
      <c r="D690" s="15">
        <v>71</v>
      </c>
      <c r="E690" s="15">
        <v>18</v>
      </c>
      <c r="F690" s="16">
        <v>1426123.9660383801</v>
      </c>
      <c r="G690" s="16">
        <v>1354471.6180766399</v>
      </c>
      <c r="H690" s="16">
        <v>1240753.2748168299</v>
      </c>
      <c r="I690" s="16">
        <v>1899089.99857292</v>
      </c>
      <c r="J690" s="16">
        <v>597788.95398554497</v>
      </c>
      <c r="K690" s="16">
        <v>2035571.55244163</v>
      </c>
      <c r="L690" s="15">
        <f t="shared" si="70"/>
        <v>6</v>
      </c>
      <c r="M690" s="16">
        <v>2535942.1437148601</v>
      </c>
      <c r="N690" s="16">
        <v>2330241.1820374699</v>
      </c>
      <c r="O690" s="16">
        <v>2231029.5369805899</v>
      </c>
      <c r="P690" s="16">
        <v>2633084.1063811602</v>
      </c>
      <c r="Q690" s="16">
        <v>5226059.0783781204</v>
      </c>
      <c r="R690" s="16">
        <v>2795579.2033344698</v>
      </c>
      <c r="S690" s="17">
        <f t="shared" si="71"/>
        <v>2330241.1820374699</v>
      </c>
      <c r="T690" s="17">
        <f t="shared" si="72"/>
        <v>2795579.2033344698</v>
      </c>
      <c r="U690" s="18">
        <f t="shared" si="73"/>
        <v>1.1996952181963101</v>
      </c>
      <c r="X690" s="20">
        <f t="shared" si="74"/>
        <v>0.23241744710553955</v>
      </c>
      <c r="AA690" s="20">
        <f t="shared" si="75"/>
        <v>0.26266793662906585</v>
      </c>
      <c r="AE690" s="20">
        <f t="shared" si="76"/>
        <v>0.63373127345359981</v>
      </c>
    </row>
    <row r="691" spans="1:31" x14ac:dyDescent="0.2">
      <c r="A691" s="15" t="s">
        <v>1124</v>
      </c>
      <c r="B691" s="15" t="s">
        <v>1125</v>
      </c>
      <c r="C691" t="s">
        <v>1126</v>
      </c>
      <c r="D691" s="15">
        <v>48</v>
      </c>
      <c r="E691" s="15">
        <v>12</v>
      </c>
      <c r="F691" s="16">
        <v>890975.30391089397</v>
      </c>
      <c r="G691" s="16">
        <v>874891.97820630705</v>
      </c>
      <c r="H691" s="16">
        <v>831836.56648162403</v>
      </c>
      <c r="I691" s="16">
        <v>932772.38334484806</v>
      </c>
      <c r="J691" s="16">
        <v>336486.60797621799</v>
      </c>
      <c r="K691" s="16">
        <v>970487.47447966901</v>
      </c>
      <c r="L691" s="15">
        <f t="shared" si="70"/>
        <v>6</v>
      </c>
      <c r="M691" s="16">
        <v>1584337.6003794</v>
      </c>
      <c r="N691" s="16">
        <v>1505169.46257283</v>
      </c>
      <c r="O691" s="16">
        <v>1495746.1627776001</v>
      </c>
      <c r="P691" s="16">
        <v>1293286.85807529</v>
      </c>
      <c r="Q691" s="16">
        <v>2941671.77336183</v>
      </c>
      <c r="R691" s="16">
        <v>1332831.8513282801</v>
      </c>
      <c r="S691" s="17">
        <f t="shared" si="71"/>
        <v>1505169.46257283</v>
      </c>
      <c r="T691" s="17">
        <f t="shared" si="72"/>
        <v>1332831.8513282801</v>
      </c>
      <c r="U691" s="18">
        <f t="shared" si="73"/>
        <v>0.88550285165235265</v>
      </c>
      <c r="X691" s="20">
        <f t="shared" si="74"/>
        <v>0.57941643753653782</v>
      </c>
      <c r="AA691" s="20">
        <f t="shared" si="75"/>
        <v>-0.17543114188184636</v>
      </c>
      <c r="AE691" s="20">
        <f t="shared" si="76"/>
        <v>0.23700918840365201</v>
      </c>
    </row>
    <row r="692" spans="1:31" x14ac:dyDescent="0.2">
      <c r="A692" s="15" t="s">
        <v>13261</v>
      </c>
      <c r="B692" s="15" t="s">
        <v>13262</v>
      </c>
      <c r="C692" t="s">
        <v>13263</v>
      </c>
      <c r="D692" s="15">
        <v>48</v>
      </c>
      <c r="E692" s="15">
        <v>16</v>
      </c>
      <c r="F692" s="16">
        <v>1866577.4276266701</v>
      </c>
      <c r="G692" s="16">
        <v>1899449.6955925</v>
      </c>
      <c r="H692" s="16">
        <v>1811122.66331482</v>
      </c>
      <c r="I692" s="16">
        <v>2782022.1354859499</v>
      </c>
      <c r="J692" s="16">
        <v>471981.85535003903</v>
      </c>
      <c r="K692" s="16">
        <v>2912721.8919901899</v>
      </c>
      <c r="L692" s="15">
        <f t="shared" si="70"/>
        <v>6</v>
      </c>
      <c r="M692" s="16">
        <v>3319159.1165630701</v>
      </c>
      <c r="N692" s="16">
        <v>3267824.7700482602</v>
      </c>
      <c r="O692" s="16">
        <v>3256625.0188191799</v>
      </c>
      <c r="P692" s="16">
        <v>3857267.5723916302</v>
      </c>
      <c r="Q692" s="16">
        <v>4126213.8477745499</v>
      </c>
      <c r="R692" s="16">
        <v>4000225.2618326</v>
      </c>
      <c r="S692" s="17">
        <f t="shared" si="71"/>
        <v>3267824.7700482602</v>
      </c>
      <c r="T692" s="17">
        <f t="shared" si="72"/>
        <v>4000225.2618326</v>
      </c>
      <c r="U692" s="18">
        <f t="shared" si="73"/>
        <v>1.2241247751401074</v>
      </c>
      <c r="X692" s="20">
        <f t="shared" si="74"/>
        <v>8.7602980750460242E-4</v>
      </c>
      <c r="AA692" s="20">
        <f t="shared" si="75"/>
        <v>0.29175061955115639</v>
      </c>
      <c r="AE692" s="20">
        <f t="shared" si="76"/>
        <v>3.0574811164180717</v>
      </c>
    </row>
    <row r="693" spans="1:31" x14ac:dyDescent="0.2">
      <c r="A693" s="15" t="s">
        <v>5974</v>
      </c>
      <c r="B693" s="15" t="s">
        <v>5975</v>
      </c>
      <c r="C693" t="s">
        <v>5976</v>
      </c>
      <c r="D693" s="15">
        <v>77</v>
      </c>
      <c r="E693" s="15">
        <v>13</v>
      </c>
      <c r="F693" s="16">
        <v>1191375.1516163801</v>
      </c>
      <c r="G693" s="16">
        <v>1058710.00179965</v>
      </c>
      <c r="H693" s="16">
        <v>1169289.2106051601</v>
      </c>
      <c r="I693" s="16">
        <v>1270091.07626936</v>
      </c>
      <c r="J693" s="16">
        <v>281030.455194031</v>
      </c>
      <c r="K693" s="16">
        <v>1284216.3787203699</v>
      </c>
      <c r="L693" s="15">
        <f t="shared" si="70"/>
        <v>6</v>
      </c>
      <c r="M693" s="16">
        <v>2118510.4015546399</v>
      </c>
      <c r="N693" s="16">
        <v>1821411.10459866</v>
      </c>
      <c r="O693" s="16">
        <v>2102528.21336937</v>
      </c>
      <c r="P693" s="16">
        <v>1760978.48395517</v>
      </c>
      <c r="Q693" s="16">
        <v>2456856.64125372</v>
      </c>
      <c r="R693" s="16">
        <v>1763695.6051119301</v>
      </c>
      <c r="S693" s="17">
        <f t="shared" si="71"/>
        <v>2102528.21336937</v>
      </c>
      <c r="T693" s="17">
        <f t="shared" si="72"/>
        <v>1763695.6051119301</v>
      </c>
      <c r="U693" s="18">
        <f t="shared" si="73"/>
        <v>0.83884515503625534</v>
      </c>
      <c r="X693" s="20">
        <f t="shared" si="74"/>
        <v>0.93935985022610069</v>
      </c>
      <c r="AA693" s="20">
        <f t="shared" si="75"/>
        <v>-0.25352357108582174</v>
      </c>
      <c r="AE693" s="20">
        <f t="shared" si="76"/>
        <v>2.7168006211411605E-2</v>
      </c>
    </row>
    <row r="694" spans="1:31" x14ac:dyDescent="0.2">
      <c r="A694" s="15" t="s">
        <v>4925</v>
      </c>
      <c r="B694" s="15" t="s">
        <v>4926</v>
      </c>
      <c r="C694" t="s">
        <v>4927</v>
      </c>
      <c r="D694" s="15">
        <v>68</v>
      </c>
      <c r="E694" s="15">
        <v>19</v>
      </c>
      <c r="F694" s="16">
        <v>1910698.5263076001</v>
      </c>
      <c r="G694" s="16">
        <v>2026690.2705490601</v>
      </c>
      <c r="H694" s="16">
        <v>1893717.78733801</v>
      </c>
      <c r="I694" s="16">
        <v>2464481.95955351</v>
      </c>
      <c r="J694" s="16">
        <v>330338.13694603799</v>
      </c>
      <c r="K694" s="16">
        <v>2596763.7195721301</v>
      </c>
      <c r="L694" s="15">
        <f t="shared" si="70"/>
        <v>6</v>
      </c>
      <c r="M694" s="16">
        <v>3397615.51743457</v>
      </c>
      <c r="N694" s="16">
        <v>3486730.2264881101</v>
      </c>
      <c r="O694" s="16">
        <v>3405141.37984472</v>
      </c>
      <c r="P694" s="16">
        <v>3416998.8168226602</v>
      </c>
      <c r="Q694" s="16">
        <v>2887919.90553091</v>
      </c>
      <c r="R694" s="16">
        <v>3566299.9130154601</v>
      </c>
      <c r="S694" s="17">
        <f t="shared" si="71"/>
        <v>3405141.37984472</v>
      </c>
      <c r="T694" s="17">
        <f t="shared" si="72"/>
        <v>3416998.8168226602</v>
      </c>
      <c r="U694" s="18">
        <f t="shared" si="73"/>
        <v>1.003482215760005</v>
      </c>
      <c r="X694" s="20">
        <f t="shared" si="74"/>
        <v>0.5389607019144721</v>
      </c>
      <c r="AA694" s="20">
        <f t="shared" si="75"/>
        <v>5.0150487262390787E-3</v>
      </c>
      <c r="AE694" s="20">
        <f t="shared" si="76"/>
        <v>0.26844290005239552</v>
      </c>
    </row>
    <row r="695" spans="1:31" x14ac:dyDescent="0.2">
      <c r="A695" s="15" t="s">
        <v>1484</v>
      </c>
      <c r="B695" s="15" t="s">
        <v>1485</v>
      </c>
      <c r="C695" t="s">
        <v>1486</v>
      </c>
      <c r="D695" s="15">
        <v>39</v>
      </c>
      <c r="E695" s="15">
        <v>22</v>
      </c>
      <c r="F695" s="16">
        <v>647106.02926263399</v>
      </c>
      <c r="G695" s="16">
        <v>661009.38097149099</v>
      </c>
      <c r="H695" s="16">
        <v>695080.90586492198</v>
      </c>
      <c r="I695" s="16">
        <v>811791.97454899002</v>
      </c>
      <c r="J695" s="16">
        <v>109037.87658418099</v>
      </c>
      <c r="K695" s="16">
        <v>843077.61229552305</v>
      </c>
      <c r="L695" s="15">
        <f t="shared" si="70"/>
        <v>6</v>
      </c>
      <c r="M695" s="16">
        <v>1150687.8014382501</v>
      </c>
      <c r="N695" s="16">
        <v>1137204.5458140499</v>
      </c>
      <c r="O695" s="16">
        <v>1249842.3845021101</v>
      </c>
      <c r="P695" s="16">
        <v>1125547.7873502399</v>
      </c>
      <c r="Q695" s="16">
        <v>953243.41644427704</v>
      </c>
      <c r="R695" s="16">
        <v>1157851.82638419</v>
      </c>
      <c r="S695" s="17">
        <f t="shared" si="71"/>
        <v>1150687.8014382501</v>
      </c>
      <c r="T695" s="17">
        <f t="shared" si="72"/>
        <v>1125547.7873502399</v>
      </c>
      <c r="U695" s="18">
        <f t="shared" si="73"/>
        <v>0.9781521851047803</v>
      </c>
      <c r="X695" s="20">
        <f t="shared" si="74"/>
        <v>0.23988700198563687</v>
      </c>
      <c r="AA695" s="20">
        <f t="shared" si="75"/>
        <v>-3.1869151575607421E-2</v>
      </c>
      <c r="AE695" s="20">
        <f t="shared" si="76"/>
        <v>0.61999328316532487</v>
      </c>
    </row>
    <row r="696" spans="1:31" x14ac:dyDescent="0.2">
      <c r="A696" s="15" t="s">
        <v>1004</v>
      </c>
      <c r="B696" s="15" t="s">
        <v>1005</v>
      </c>
      <c r="C696" t="s">
        <v>1006</v>
      </c>
      <c r="D696" s="15">
        <v>32</v>
      </c>
      <c r="E696" s="15">
        <v>27</v>
      </c>
      <c r="F696" s="16">
        <v>618070.311180725</v>
      </c>
      <c r="G696" s="16">
        <v>596591.70266571501</v>
      </c>
      <c r="H696" s="16">
        <v>545990.88684721396</v>
      </c>
      <c r="I696" s="16">
        <v>699210.72046334099</v>
      </c>
      <c r="J696" s="16">
        <v>170189.73598496499</v>
      </c>
      <c r="K696" s="16">
        <v>759620.53506513603</v>
      </c>
      <c r="L696" s="15">
        <f t="shared" si="70"/>
        <v>6</v>
      </c>
      <c r="M696" s="16">
        <v>1099056.3143372501</v>
      </c>
      <c r="N696" s="16">
        <v>1026379.98158101</v>
      </c>
      <c r="O696" s="16">
        <v>981759.88748302101</v>
      </c>
      <c r="P696" s="16">
        <v>969454.12615875294</v>
      </c>
      <c r="Q696" s="16">
        <v>1487852.2074740599</v>
      </c>
      <c r="R696" s="16">
        <v>1043234.9419045</v>
      </c>
      <c r="S696" s="17">
        <f t="shared" si="71"/>
        <v>1026379.98158101</v>
      </c>
      <c r="T696" s="17">
        <f t="shared" si="72"/>
        <v>1043234.9419045</v>
      </c>
      <c r="U696" s="18">
        <f t="shared" si="73"/>
        <v>1.0164217547360257</v>
      </c>
      <c r="X696" s="20">
        <f t="shared" si="74"/>
        <v>0.47250477389650458</v>
      </c>
      <c r="AA696" s="20">
        <f t="shared" si="75"/>
        <v>2.3499159207075716E-2</v>
      </c>
      <c r="AE696" s="20">
        <f t="shared" si="76"/>
        <v>0.32559379928924626</v>
      </c>
    </row>
    <row r="697" spans="1:31" x14ac:dyDescent="0.2">
      <c r="A697" s="15" t="s">
        <v>11539</v>
      </c>
      <c r="B697" s="15" t="s">
        <v>11540</v>
      </c>
      <c r="C697" t="s">
        <v>11541</v>
      </c>
      <c r="D697" s="15">
        <v>52</v>
      </c>
      <c r="E697" s="15">
        <v>23</v>
      </c>
      <c r="F697" s="16">
        <v>1237007.75632624</v>
      </c>
      <c r="G697" s="16">
        <v>1284622.29314777</v>
      </c>
      <c r="H697" s="16">
        <v>1268474.6051974799</v>
      </c>
      <c r="I697" s="16">
        <v>1839696.6325189699</v>
      </c>
      <c r="J697" s="16">
        <v>357430.97660034802</v>
      </c>
      <c r="K697" s="16">
        <v>1891555.1274486899</v>
      </c>
      <c r="L697" s="15">
        <f t="shared" si="70"/>
        <v>6</v>
      </c>
      <c r="M697" s="16">
        <v>2199654.5714634298</v>
      </c>
      <c r="N697" s="16">
        <v>2210071.98002946</v>
      </c>
      <c r="O697" s="16">
        <v>2280875.9553934298</v>
      </c>
      <c r="P697" s="16">
        <v>2550735.3349702801</v>
      </c>
      <c r="Q697" s="16">
        <v>3124774.0322096599</v>
      </c>
      <c r="R697" s="16">
        <v>2597792.3349898402</v>
      </c>
      <c r="S697" s="17">
        <f t="shared" si="71"/>
        <v>2210071.98002946</v>
      </c>
      <c r="T697" s="17">
        <f t="shared" si="72"/>
        <v>2597792.3349898402</v>
      </c>
      <c r="U697" s="18">
        <f t="shared" si="73"/>
        <v>1.1754333607519931</v>
      </c>
      <c r="X697" s="20">
        <f t="shared" si="74"/>
        <v>4.6870053520900547E-2</v>
      </c>
      <c r="AA697" s="20">
        <f t="shared" si="75"/>
        <v>0.23319275010294724</v>
      </c>
      <c r="AE697" s="20">
        <f t="shared" si="76"/>
        <v>1.3291045505587635</v>
      </c>
    </row>
    <row r="698" spans="1:31" x14ac:dyDescent="0.2">
      <c r="A698" s="15" t="s">
        <v>8831</v>
      </c>
      <c r="B698" s="15" t="s">
        <v>8832</v>
      </c>
      <c r="C698" t="s">
        <v>8833</v>
      </c>
      <c r="D698" s="15">
        <v>44</v>
      </c>
      <c r="E698" s="15">
        <v>18</v>
      </c>
      <c r="F698" s="16">
        <v>900623.558107408</v>
      </c>
      <c r="G698" s="16">
        <v>874307.36907512997</v>
      </c>
      <c r="H698" s="16">
        <v>827447.86723816197</v>
      </c>
      <c r="I698" s="16">
        <v>1123578.6456076701</v>
      </c>
      <c r="J698" s="16">
        <v>189569.19797697099</v>
      </c>
      <c r="K698" s="16">
        <v>1134066.6275430301</v>
      </c>
      <c r="L698" s="15">
        <f t="shared" si="70"/>
        <v>6</v>
      </c>
      <c r="M698" s="16">
        <v>1601494.18354669</v>
      </c>
      <c r="N698" s="16">
        <v>1504163.6974798699</v>
      </c>
      <c r="O698" s="16">
        <v>1487854.73275697</v>
      </c>
      <c r="P698" s="16">
        <v>1557839.32106534</v>
      </c>
      <c r="Q698" s="16">
        <v>1657273.5602812199</v>
      </c>
      <c r="R698" s="16">
        <v>1557485.45186346</v>
      </c>
      <c r="S698" s="17">
        <f t="shared" si="71"/>
        <v>1504163.6974798699</v>
      </c>
      <c r="T698" s="17">
        <f t="shared" si="72"/>
        <v>1557839.32106534</v>
      </c>
      <c r="U698" s="18">
        <f t="shared" si="73"/>
        <v>1.0356846955390562</v>
      </c>
      <c r="X698" s="20">
        <f t="shared" si="74"/>
        <v>0.28658109203809484</v>
      </c>
      <c r="AA698" s="20">
        <f t="shared" si="75"/>
        <v>5.0584854937245204E-2</v>
      </c>
      <c r="AE698" s="20">
        <f t="shared" si="76"/>
        <v>0.54275246674539279</v>
      </c>
    </row>
    <row r="699" spans="1:31" x14ac:dyDescent="0.2">
      <c r="A699" s="15" t="s">
        <v>5560</v>
      </c>
      <c r="B699" s="15" t="s">
        <v>5561</v>
      </c>
      <c r="C699" t="s">
        <v>5562</v>
      </c>
      <c r="D699" s="15">
        <v>40</v>
      </c>
      <c r="E699" s="15">
        <v>14</v>
      </c>
      <c r="F699" s="16">
        <v>607109.35901651997</v>
      </c>
      <c r="G699" s="16">
        <v>679855.66609855101</v>
      </c>
      <c r="H699" s="16">
        <v>636830.52929419104</v>
      </c>
      <c r="I699" s="16">
        <v>734234.35512976896</v>
      </c>
      <c r="J699" s="16">
        <v>103506.495322296</v>
      </c>
      <c r="K699" s="16">
        <v>728192.74252945394</v>
      </c>
      <c r="L699" s="15">
        <f t="shared" si="70"/>
        <v>6</v>
      </c>
      <c r="M699" s="16">
        <v>1079565.4838131201</v>
      </c>
      <c r="N699" s="16">
        <v>1169627.80898575</v>
      </c>
      <c r="O699" s="16">
        <v>1145100.9235628</v>
      </c>
      <c r="P699" s="16">
        <v>1018014.3185968</v>
      </c>
      <c r="Q699" s="16">
        <v>904886.34148175898</v>
      </c>
      <c r="R699" s="16">
        <v>1000073.16598261</v>
      </c>
      <c r="S699" s="17">
        <f t="shared" si="71"/>
        <v>1145100.9235628</v>
      </c>
      <c r="T699" s="17">
        <f t="shared" si="72"/>
        <v>1000073.16598261</v>
      </c>
      <c r="U699" s="18">
        <f t="shared" si="73"/>
        <v>0.87334936633448934</v>
      </c>
      <c r="X699" s="20">
        <f t="shared" si="74"/>
        <v>2.3727876876429025E-2</v>
      </c>
      <c r="AA699" s="20">
        <f t="shared" si="75"/>
        <v>-0.19536920363140081</v>
      </c>
      <c r="AE699" s="20">
        <f t="shared" si="76"/>
        <v>1.6247411198569186</v>
      </c>
    </row>
    <row r="700" spans="1:31" x14ac:dyDescent="0.2">
      <c r="A700" s="15" t="s">
        <v>12151</v>
      </c>
      <c r="B700" s="15" t="s">
        <v>12152</v>
      </c>
      <c r="C700" t="s">
        <v>12153</v>
      </c>
      <c r="D700" s="15">
        <v>74</v>
      </c>
      <c r="E700" s="15">
        <v>18</v>
      </c>
      <c r="F700" s="16">
        <v>1257586.95963439</v>
      </c>
      <c r="G700" s="16">
        <v>1216469.3877373601</v>
      </c>
      <c r="H700" s="16">
        <v>1243100.6969260499</v>
      </c>
      <c r="I700" s="16">
        <v>1690610.48881056</v>
      </c>
      <c r="J700" s="16">
        <v>231657.048980525</v>
      </c>
      <c r="K700" s="16">
        <v>1706867.9412266901</v>
      </c>
      <c r="L700" s="15">
        <f t="shared" si="70"/>
        <v>6</v>
      </c>
      <c r="M700" s="16">
        <v>2236248.6335478001</v>
      </c>
      <c r="N700" s="16">
        <v>2092821.3084440599</v>
      </c>
      <c r="O700" s="16">
        <v>2235250.4954642202</v>
      </c>
      <c r="P700" s="16">
        <v>2344027.7246015002</v>
      </c>
      <c r="Q700" s="16">
        <v>2025218.79305959</v>
      </c>
      <c r="R700" s="16">
        <v>2344149.7370151901</v>
      </c>
      <c r="S700" s="17">
        <f t="shared" si="71"/>
        <v>2235250.4954642202</v>
      </c>
      <c r="T700" s="17">
        <f t="shared" si="72"/>
        <v>2344027.7246015002</v>
      </c>
      <c r="U700" s="18">
        <f t="shared" si="73"/>
        <v>1.0486644469414106</v>
      </c>
      <c r="X700" s="20">
        <f t="shared" si="74"/>
        <v>0.69161778542458929</v>
      </c>
      <c r="AA700" s="20">
        <f t="shared" si="75"/>
        <v>6.8553116259390354E-2</v>
      </c>
      <c r="AE700" s="20">
        <f t="shared" si="76"/>
        <v>0.16013384707474723</v>
      </c>
    </row>
    <row r="701" spans="1:31" x14ac:dyDescent="0.2">
      <c r="A701" s="15" t="s">
        <v>8303</v>
      </c>
      <c r="B701" s="15" t="s">
        <v>8304</v>
      </c>
      <c r="C701" t="s">
        <v>8305</v>
      </c>
      <c r="D701" s="15">
        <v>34</v>
      </c>
      <c r="E701" s="15">
        <v>22</v>
      </c>
      <c r="F701" s="16">
        <v>690303.85166865797</v>
      </c>
      <c r="G701" s="16">
        <v>783697.48201845703</v>
      </c>
      <c r="H701" s="16">
        <v>665986.94461421098</v>
      </c>
      <c r="I701" s="16">
        <v>795005.63379565999</v>
      </c>
      <c r="J701" s="16">
        <v>109150.395222722</v>
      </c>
      <c r="K701" s="16">
        <v>864926.71723635495</v>
      </c>
      <c r="L701" s="15">
        <f t="shared" si="70"/>
        <v>6</v>
      </c>
      <c r="M701" s="16">
        <v>1227502.4269300699</v>
      </c>
      <c r="N701" s="16">
        <v>1348277.8985444501</v>
      </c>
      <c r="O701" s="16">
        <v>1197527.8041455201</v>
      </c>
      <c r="P701" s="16">
        <v>1102273.5628136899</v>
      </c>
      <c r="Q701" s="16">
        <v>954227.08977666905</v>
      </c>
      <c r="R701" s="16">
        <v>1187858.5845896699</v>
      </c>
      <c r="S701" s="17">
        <f t="shared" si="71"/>
        <v>1227502.4269300699</v>
      </c>
      <c r="T701" s="17">
        <f t="shared" si="72"/>
        <v>1102273.5628136899</v>
      </c>
      <c r="U701" s="18">
        <f t="shared" si="73"/>
        <v>0.89798076047020781</v>
      </c>
      <c r="X701" s="20">
        <f t="shared" si="74"/>
        <v>9.8940263539819592E-2</v>
      </c>
      <c r="AA701" s="20">
        <f t="shared" si="75"/>
        <v>-0.15524355980019075</v>
      </c>
      <c r="AE701" s="20">
        <f t="shared" si="76"/>
        <v>1.0046269371723937</v>
      </c>
    </row>
    <row r="702" spans="1:31" x14ac:dyDescent="0.2">
      <c r="A702" s="15" t="s">
        <v>6755</v>
      </c>
      <c r="B702" s="15" t="s">
        <v>6756</v>
      </c>
      <c r="C702" t="s">
        <v>6757</v>
      </c>
      <c r="D702" s="15">
        <v>90</v>
      </c>
      <c r="E702" s="15">
        <v>16</v>
      </c>
      <c r="F702" s="16">
        <v>1188708.0026491799</v>
      </c>
      <c r="G702" s="16">
        <v>1215548.4968272799</v>
      </c>
      <c r="H702" s="16">
        <v>1168584.11413431</v>
      </c>
      <c r="I702" s="16">
        <v>1553160.98337061</v>
      </c>
      <c r="J702" s="16">
        <v>184033.88120239001</v>
      </c>
      <c r="K702" s="16">
        <v>1540145.87006087</v>
      </c>
      <c r="L702" s="15">
        <f t="shared" si="70"/>
        <v>6</v>
      </c>
      <c r="M702" s="16">
        <v>2113767.6613507299</v>
      </c>
      <c r="N702" s="16">
        <v>2091237.0021402701</v>
      </c>
      <c r="O702" s="16">
        <v>2101260.3617466399</v>
      </c>
      <c r="P702" s="16">
        <v>2153454.28759966</v>
      </c>
      <c r="Q702" s="16">
        <v>1608882.0798287501</v>
      </c>
      <c r="R702" s="16">
        <v>2115179.7681978499</v>
      </c>
      <c r="S702" s="17">
        <f t="shared" si="71"/>
        <v>2101260.3617466399</v>
      </c>
      <c r="T702" s="17">
        <f t="shared" si="72"/>
        <v>2115179.7681978499</v>
      </c>
      <c r="U702" s="18">
        <f t="shared" si="73"/>
        <v>1.0066243130573498</v>
      </c>
      <c r="X702" s="20">
        <f t="shared" si="74"/>
        <v>0.46142356881239827</v>
      </c>
      <c r="AA702" s="20">
        <f t="shared" si="75"/>
        <v>9.5253488680402988E-3</v>
      </c>
      <c r="AE702" s="20">
        <f t="shared" si="76"/>
        <v>0.33590022614836601</v>
      </c>
    </row>
    <row r="703" spans="1:31" x14ac:dyDescent="0.2">
      <c r="A703" s="15" t="s">
        <v>14518</v>
      </c>
      <c r="B703" s="15" t="s">
        <v>14519</v>
      </c>
      <c r="C703" t="s">
        <v>14520</v>
      </c>
      <c r="D703" s="15">
        <v>77</v>
      </c>
      <c r="E703" s="15">
        <v>17</v>
      </c>
      <c r="F703" s="16">
        <v>3845047.6863025301</v>
      </c>
      <c r="G703" s="16">
        <v>4151891.36696115</v>
      </c>
      <c r="H703" s="16">
        <v>4128543.2376847798</v>
      </c>
      <c r="I703" s="16">
        <v>5538357.2483730204</v>
      </c>
      <c r="J703" s="16">
        <v>516048.66186144302</v>
      </c>
      <c r="K703" s="16">
        <v>5639550.4052607203</v>
      </c>
      <c r="L703" s="15">
        <f t="shared" si="70"/>
        <v>6</v>
      </c>
      <c r="M703" s="16">
        <v>6837286.73277588</v>
      </c>
      <c r="N703" s="16">
        <v>7142939.0749266101</v>
      </c>
      <c r="O703" s="16">
        <v>7423636.9912753198</v>
      </c>
      <c r="P703" s="16">
        <v>7678920.14444301</v>
      </c>
      <c r="Q703" s="16">
        <v>4511459.7321098903</v>
      </c>
      <c r="R703" s="16">
        <v>7745151.3852178603</v>
      </c>
      <c r="S703" s="17">
        <f t="shared" si="71"/>
        <v>7142939.0749266101</v>
      </c>
      <c r="T703" s="17">
        <f t="shared" si="72"/>
        <v>7678920.14444301</v>
      </c>
      <c r="U703" s="18">
        <f t="shared" si="73"/>
        <v>1.0750364890270196</v>
      </c>
      <c r="X703" s="20">
        <f t="shared" si="74"/>
        <v>0.6740138622429438</v>
      </c>
      <c r="AA703" s="20">
        <f t="shared" si="75"/>
        <v>0.10438562878675244</v>
      </c>
      <c r="AE703" s="20">
        <f t="shared" si="76"/>
        <v>0.17133117136719048</v>
      </c>
    </row>
    <row r="704" spans="1:31" x14ac:dyDescent="0.2">
      <c r="A704" s="15" t="s">
        <v>7481</v>
      </c>
      <c r="B704" s="15" t="s">
        <v>7482</v>
      </c>
      <c r="C704" t="s">
        <v>7483</v>
      </c>
      <c r="D704" s="15">
        <v>52</v>
      </c>
      <c r="E704" s="15">
        <v>19</v>
      </c>
      <c r="F704" s="16">
        <v>1618111.9289458799</v>
      </c>
      <c r="G704" s="16">
        <v>1737783.3246678601</v>
      </c>
      <c r="H704" s="16">
        <v>1598558.80246958</v>
      </c>
      <c r="I704" s="16">
        <v>1951464.19419366</v>
      </c>
      <c r="J704" s="16">
        <v>310804.10077744001</v>
      </c>
      <c r="K704" s="16">
        <v>1952866.7267382799</v>
      </c>
      <c r="L704" s="15">
        <f t="shared" si="70"/>
        <v>6</v>
      </c>
      <c r="M704" s="16">
        <v>2877336.2846292602</v>
      </c>
      <c r="N704" s="16">
        <v>2989692.9655486499</v>
      </c>
      <c r="O704" s="16">
        <v>2874408.61716562</v>
      </c>
      <c r="P704" s="16">
        <v>2705700.81342352</v>
      </c>
      <c r="Q704" s="16">
        <v>2717147.21664858</v>
      </c>
      <c r="R704" s="16">
        <v>2681995.4334717202</v>
      </c>
      <c r="S704" s="17">
        <f t="shared" si="71"/>
        <v>2877336.2846292602</v>
      </c>
      <c r="T704" s="17">
        <f t="shared" si="72"/>
        <v>2705700.81342352</v>
      </c>
      <c r="U704" s="18">
        <f t="shared" si="73"/>
        <v>0.94034917916177629</v>
      </c>
      <c r="X704" s="20">
        <f t="shared" si="74"/>
        <v>5.7130600232061643E-3</v>
      </c>
      <c r="AA704" s="20">
        <f t="shared" si="75"/>
        <v>-8.8731523731915465E-2</v>
      </c>
      <c r="AE704" s="20">
        <f t="shared" si="76"/>
        <v>2.2431312130810079</v>
      </c>
    </row>
    <row r="705" spans="1:31" x14ac:dyDescent="0.2">
      <c r="A705" s="15" t="s">
        <v>14368</v>
      </c>
      <c r="B705" s="15" t="s">
        <v>14369</v>
      </c>
      <c r="C705" t="s">
        <v>14370</v>
      </c>
      <c r="D705" s="15">
        <v>43</v>
      </c>
      <c r="E705" s="15">
        <v>19</v>
      </c>
      <c r="F705" s="16">
        <v>971726.91370412905</v>
      </c>
      <c r="G705" s="16">
        <v>957935.63057576504</v>
      </c>
      <c r="H705" s="16">
        <v>897491.38847250398</v>
      </c>
      <c r="I705" s="16">
        <v>1034130.0667506</v>
      </c>
      <c r="J705" s="16">
        <v>224730.494432529</v>
      </c>
      <c r="K705" s="16">
        <v>1056519.0421170399</v>
      </c>
      <c r="L705" s="15">
        <f t="shared" si="70"/>
        <v>6</v>
      </c>
      <c r="M705" s="16">
        <v>1727930.5946240299</v>
      </c>
      <c r="N705" s="16">
        <v>1648038.26548868</v>
      </c>
      <c r="O705" s="16">
        <v>1613801.74246445</v>
      </c>
      <c r="P705" s="16">
        <v>1433819.0632029399</v>
      </c>
      <c r="Q705" s="16">
        <v>1964664.67435917</v>
      </c>
      <c r="R705" s="16">
        <v>1450984.44637158</v>
      </c>
      <c r="S705" s="17">
        <f t="shared" si="71"/>
        <v>1648038.26548868</v>
      </c>
      <c r="T705" s="17">
        <f t="shared" si="72"/>
        <v>1450984.44637158</v>
      </c>
      <c r="U705" s="18">
        <f t="shared" si="73"/>
        <v>0.88043128412514793</v>
      </c>
      <c r="X705" s="20">
        <f t="shared" si="74"/>
        <v>0.80510208034880881</v>
      </c>
      <c r="AA705" s="20">
        <f t="shared" si="75"/>
        <v>-0.18371768585695777</v>
      </c>
      <c r="AE705" s="20">
        <f t="shared" si="76"/>
        <v>9.4149051158152225E-2</v>
      </c>
    </row>
    <row r="706" spans="1:31" x14ac:dyDescent="0.2">
      <c r="A706" s="15" t="s">
        <v>8615</v>
      </c>
      <c r="B706" s="15" t="s">
        <v>8616</v>
      </c>
      <c r="C706" t="s">
        <v>8617</v>
      </c>
      <c r="D706" s="15">
        <v>50</v>
      </c>
      <c r="E706" s="15">
        <v>22</v>
      </c>
      <c r="F706" s="16">
        <v>3882319.9135610098</v>
      </c>
      <c r="G706" s="16">
        <v>4178507.9740650002</v>
      </c>
      <c r="H706" s="16">
        <v>3920136.1273669801</v>
      </c>
      <c r="I706" s="16">
        <v>4265256.3162802001</v>
      </c>
      <c r="J706" s="16">
        <v>713844.79293052701</v>
      </c>
      <c r="K706" s="16">
        <v>4371949.2629793203</v>
      </c>
      <c r="L706" s="15">
        <f t="shared" ref="L706:L769" si="77">COUNTIF(F706:K706,"&gt;0")</f>
        <v>6</v>
      </c>
      <c r="M706" s="16">
        <v>6903564.4296281803</v>
      </c>
      <c r="N706" s="16">
        <v>7188730.4471279597</v>
      </c>
      <c r="O706" s="16">
        <v>7048894.9468471603</v>
      </c>
      <c r="P706" s="16">
        <v>5913768.5020081401</v>
      </c>
      <c r="Q706" s="16">
        <v>6240655.7293759296</v>
      </c>
      <c r="R706" s="16">
        <v>6004274.5355515797</v>
      </c>
      <c r="S706" s="17">
        <f t="shared" ref="S706:S769" si="78">MEDIAN(M706:O706)</f>
        <v>7048894.9468471603</v>
      </c>
      <c r="T706" s="17">
        <f t="shared" ref="T706:T769" si="79">MEDIAN(P706:R706)</f>
        <v>6004274.5355515797</v>
      </c>
      <c r="U706" s="18">
        <f t="shared" ref="U706:U769" si="80">T706/S706</f>
        <v>0.85180366296098364</v>
      </c>
      <c r="X706" s="20">
        <f t="shared" ref="X706:X769" si="81">_xlfn.T.TEST(P706:R706,M706:O706,2,2)</f>
        <v>1.4623005213359121E-3</v>
      </c>
      <c r="AA706" s="20">
        <f t="shared" ref="AA706:AA769" si="82">LOG(U706,2)</f>
        <v>-0.23140716104949499</v>
      </c>
      <c r="AE706" s="20">
        <f t="shared" si="76"/>
        <v>2.8349633651717689</v>
      </c>
    </row>
    <row r="707" spans="1:31" x14ac:dyDescent="0.2">
      <c r="A707" s="15" t="s">
        <v>1340</v>
      </c>
      <c r="B707" s="15" t="s">
        <v>1341</v>
      </c>
      <c r="C707" t="s">
        <v>1342</v>
      </c>
      <c r="D707" s="15">
        <v>39</v>
      </c>
      <c r="E707" s="15">
        <v>21</v>
      </c>
      <c r="F707" s="16">
        <v>715230.66495645896</v>
      </c>
      <c r="G707" s="16">
        <v>727576.70466227201</v>
      </c>
      <c r="H707" s="16">
        <v>697190.51424617798</v>
      </c>
      <c r="I707" s="16">
        <v>948248.86695092299</v>
      </c>
      <c r="J707" s="16">
        <v>200746.77729266399</v>
      </c>
      <c r="K707" s="16">
        <v>938364.21024482499</v>
      </c>
      <c r="L707" s="15">
        <f t="shared" si="77"/>
        <v>6</v>
      </c>
      <c r="M707" s="16">
        <v>1271827.4350151999</v>
      </c>
      <c r="N707" s="16">
        <v>1251727.3729977901</v>
      </c>
      <c r="O707" s="16">
        <v>1253635.7241656601</v>
      </c>
      <c r="P707" s="16">
        <v>1314744.9685579201</v>
      </c>
      <c r="Q707" s="16">
        <v>1754991.4747184301</v>
      </c>
      <c r="R707" s="16">
        <v>1288714.9401195201</v>
      </c>
      <c r="S707" s="17">
        <f t="shared" si="78"/>
        <v>1253635.7241656601</v>
      </c>
      <c r="T707" s="17">
        <f t="shared" si="79"/>
        <v>1314744.9685579201</v>
      </c>
      <c r="U707" s="18">
        <f t="shared" si="80"/>
        <v>1.0487456150253938</v>
      </c>
      <c r="X707" s="20">
        <f t="shared" si="81"/>
        <v>0.26984435944659885</v>
      </c>
      <c r="AA707" s="20">
        <f t="shared" si="82"/>
        <v>6.8664778536999177E-2</v>
      </c>
      <c r="AE707" s="20">
        <f t="shared" ref="AE707:AE770" si="83">-LOG10(X707)</f>
        <v>0.5688866555562232</v>
      </c>
    </row>
    <row r="708" spans="1:31" x14ac:dyDescent="0.2">
      <c r="A708" s="15" t="s">
        <v>12169</v>
      </c>
      <c r="B708" s="15" t="s">
        <v>12170</v>
      </c>
      <c r="C708" t="s">
        <v>12171</v>
      </c>
      <c r="D708" s="15">
        <v>47</v>
      </c>
      <c r="E708" s="15">
        <v>17</v>
      </c>
      <c r="F708" s="16">
        <v>1731004.6724626501</v>
      </c>
      <c r="G708" s="16">
        <v>1792952.1778265701</v>
      </c>
      <c r="H708" s="16">
        <v>1661581.58983145</v>
      </c>
      <c r="I708" s="16">
        <v>2498978.1236197101</v>
      </c>
      <c r="J708" s="16">
        <v>237763.14792196301</v>
      </c>
      <c r="K708" s="16">
        <v>2423389.4470267198</v>
      </c>
      <c r="L708" s="15">
        <f t="shared" si="77"/>
        <v>6</v>
      </c>
      <c r="M708" s="16">
        <v>3078082.83459367</v>
      </c>
      <c r="N708" s="16">
        <v>3084605.7949357801</v>
      </c>
      <c r="O708" s="16">
        <v>2987731.46946913</v>
      </c>
      <c r="P708" s="16">
        <v>3464827.6724335598</v>
      </c>
      <c r="Q708" s="16">
        <v>2078600.23076202</v>
      </c>
      <c r="R708" s="16">
        <v>3328194.0551595502</v>
      </c>
      <c r="S708" s="17">
        <f t="shared" si="78"/>
        <v>3078082.83459367</v>
      </c>
      <c r="T708" s="17">
        <f t="shared" si="79"/>
        <v>3328194.0551595502</v>
      </c>
      <c r="U708" s="18">
        <f t="shared" si="80"/>
        <v>1.0812555197524101</v>
      </c>
      <c r="X708" s="20">
        <f t="shared" si="81"/>
        <v>0.84380584350940446</v>
      </c>
      <c r="AA708" s="20">
        <f t="shared" si="82"/>
        <v>0.11270749765026657</v>
      </c>
      <c r="AE708" s="20">
        <f t="shared" si="83"/>
        <v>7.3757471375206884E-2</v>
      </c>
    </row>
    <row r="709" spans="1:31" x14ac:dyDescent="0.2">
      <c r="A709" s="15" t="s">
        <v>1280</v>
      </c>
      <c r="B709" s="15" t="s">
        <v>1281</v>
      </c>
      <c r="C709" t="s">
        <v>1282</v>
      </c>
      <c r="D709" s="15">
        <v>53</v>
      </c>
      <c r="E709" s="15">
        <v>18</v>
      </c>
      <c r="F709" s="16">
        <v>1901917.4596337101</v>
      </c>
      <c r="G709" s="16">
        <v>1919411.9953744099</v>
      </c>
      <c r="H709" s="16">
        <v>1783591.8644328199</v>
      </c>
      <c r="I709" s="16">
        <v>2262338.8755103499</v>
      </c>
      <c r="J709" s="16">
        <v>420920.44302709401</v>
      </c>
      <c r="K709" s="16">
        <v>2239827.5115862601</v>
      </c>
      <c r="L709" s="15">
        <f t="shared" si="77"/>
        <v>6</v>
      </c>
      <c r="M709" s="16">
        <v>3382000.9722930598</v>
      </c>
      <c r="N709" s="16">
        <v>3302168.0315970201</v>
      </c>
      <c r="O709" s="16">
        <v>3207121.1998657398</v>
      </c>
      <c r="P709" s="16">
        <v>3136727.8753670799</v>
      </c>
      <c r="Q709" s="16">
        <v>3679818.9191864501</v>
      </c>
      <c r="R709" s="16">
        <v>3076096.8352776798</v>
      </c>
      <c r="S709" s="17">
        <f t="shared" si="78"/>
        <v>3302168.0315970201</v>
      </c>
      <c r="T709" s="17">
        <f t="shared" si="79"/>
        <v>3136727.8753670799</v>
      </c>
      <c r="U709" s="18">
        <f t="shared" si="80"/>
        <v>0.94989953429173957</v>
      </c>
      <c r="X709" s="20">
        <f t="shared" si="81"/>
        <v>0.99829525950776654</v>
      </c>
      <c r="AA709" s="20">
        <f t="shared" si="82"/>
        <v>-7.4153159384458184E-2</v>
      </c>
      <c r="AE709" s="20">
        <f t="shared" si="83"/>
        <v>7.4099116728279133E-4</v>
      </c>
    </row>
    <row r="710" spans="1:31" x14ac:dyDescent="0.2">
      <c r="A710" s="15" t="s">
        <v>7629</v>
      </c>
      <c r="B710" s="15" t="s">
        <v>7630</v>
      </c>
      <c r="C710" t="s">
        <v>7631</v>
      </c>
      <c r="D710" s="15">
        <v>31</v>
      </c>
      <c r="E710" s="15">
        <v>23</v>
      </c>
      <c r="F710" s="16">
        <v>604744.27104303194</v>
      </c>
      <c r="G710" s="16">
        <v>715312.30114837806</v>
      </c>
      <c r="H710" s="16">
        <v>706505.07299392996</v>
      </c>
      <c r="I710" s="16">
        <v>1027011.16902277</v>
      </c>
      <c r="J710" s="16">
        <v>113732.39031592201</v>
      </c>
      <c r="K710" s="16">
        <v>960234.96209338203</v>
      </c>
      <c r="L710" s="15">
        <f t="shared" si="77"/>
        <v>6</v>
      </c>
      <c r="M710" s="16">
        <v>1075359.87027013</v>
      </c>
      <c r="N710" s="16">
        <v>1230627.6188502801</v>
      </c>
      <c r="O710" s="16">
        <v>1270384.4655246099</v>
      </c>
      <c r="P710" s="16">
        <v>1423948.72715979</v>
      </c>
      <c r="Q710" s="16">
        <v>994284.33221022598</v>
      </c>
      <c r="R710" s="16">
        <v>1318751.4273929701</v>
      </c>
      <c r="S710" s="17">
        <f t="shared" si="78"/>
        <v>1230627.6188502801</v>
      </c>
      <c r="T710" s="17">
        <f t="shared" si="79"/>
        <v>1318751.4273929701</v>
      </c>
      <c r="U710" s="18">
        <f t="shared" si="80"/>
        <v>1.0716088337307268</v>
      </c>
      <c r="X710" s="20">
        <f t="shared" si="81"/>
        <v>0.72591922110757579</v>
      </c>
      <c r="AA710" s="20">
        <f t="shared" si="82"/>
        <v>9.9778379095265671E-2</v>
      </c>
      <c r="AE710" s="20">
        <f t="shared" si="83"/>
        <v>0.13911170406448034</v>
      </c>
    </row>
    <row r="711" spans="1:31" x14ac:dyDescent="0.2">
      <c r="A711" s="15" t="s">
        <v>16049</v>
      </c>
      <c r="B711" s="15" t="s">
        <v>16050</v>
      </c>
      <c r="C711" t="s">
        <v>16051</v>
      </c>
      <c r="D711" s="15">
        <v>40</v>
      </c>
      <c r="E711" s="15">
        <v>27</v>
      </c>
      <c r="F711" s="16">
        <v>1168573.003731</v>
      </c>
      <c r="G711" s="16">
        <v>1156384.06336293</v>
      </c>
      <c r="H711" s="16">
        <v>1136518.50124522</v>
      </c>
      <c r="I711" s="16">
        <v>1601475.2864139299</v>
      </c>
      <c r="J711" s="16">
        <v>339852.86072563397</v>
      </c>
      <c r="K711" s="16">
        <v>1680818.2880410999</v>
      </c>
      <c r="L711" s="15">
        <f t="shared" si="77"/>
        <v>6</v>
      </c>
      <c r="M711" s="16">
        <v>2077963.4861624299</v>
      </c>
      <c r="N711" s="16">
        <v>1989450.15217561</v>
      </c>
      <c r="O711" s="16">
        <v>2043602.3801567799</v>
      </c>
      <c r="P711" s="16">
        <v>2220441.9625122999</v>
      </c>
      <c r="Q711" s="16">
        <v>2971100.6137977601</v>
      </c>
      <c r="R711" s="16">
        <v>2308374.1001370102</v>
      </c>
      <c r="S711" s="17">
        <f t="shared" si="78"/>
        <v>2043602.3801567799</v>
      </c>
      <c r="T711" s="17">
        <f t="shared" si="79"/>
        <v>2308374.1001370102</v>
      </c>
      <c r="U711" s="18">
        <f t="shared" si="80"/>
        <v>1.1295612701135715</v>
      </c>
      <c r="X711" s="20">
        <f t="shared" si="81"/>
        <v>0.12400783427143194</v>
      </c>
      <c r="AA711" s="20">
        <f t="shared" si="82"/>
        <v>0.17576252809408477</v>
      </c>
      <c r="AE711" s="20">
        <f t="shared" si="83"/>
        <v>0.90655087714924387</v>
      </c>
    </row>
    <row r="712" spans="1:31" x14ac:dyDescent="0.2">
      <c r="A712" s="15" t="s">
        <v>878</v>
      </c>
      <c r="B712" s="15" t="s">
        <v>879</v>
      </c>
      <c r="C712" t="s">
        <v>880</v>
      </c>
      <c r="D712" s="15">
        <v>36</v>
      </c>
      <c r="E712" s="15">
        <v>20</v>
      </c>
      <c r="F712" s="16">
        <v>658124.99591889803</v>
      </c>
      <c r="G712" s="16">
        <v>688817.85758541501</v>
      </c>
      <c r="H712" s="16">
        <v>746340.30192313099</v>
      </c>
      <c r="I712" s="16">
        <v>798597.16132264305</v>
      </c>
      <c r="J712" s="16">
        <v>215928.648155859</v>
      </c>
      <c r="K712" s="16">
        <v>809663.58643612801</v>
      </c>
      <c r="L712" s="15">
        <f t="shared" si="77"/>
        <v>6</v>
      </c>
      <c r="M712" s="16">
        <v>1170281.7936782299</v>
      </c>
      <c r="N712" s="16">
        <v>1185046.4175451901</v>
      </c>
      <c r="O712" s="16">
        <v>1342013.1882991299</v>
      </c>
      <c r="P712" s="16">
        <v>1107253.20783106</v>
      </c>
      <c r="Q712" s="16">
        <v>1887716.1654682099</v>
      </c>
      <c r="R712" s="16">
        <v>1111962.2305701</v>
      </c>
      <c r="S712" s="17">
        <f t="shared" si="78"/>
        <v>1185046.4175451901</v>
      </c>
      <c r="T712" s="17">
        <f t="shared" si="79"/>
        <v>1111962.2305701</v>
      </c>
      <c r="U712" s="18">
        <f t="shared" si="80"/>
        <v>0.93832799636111885</v>
      </c>
      <c r="X712" s="20">
        <f t="shared" si="81"/>
        <v>0.63373317989229982</v>
      </c>
      <c r="AA712" s="20">
        <f t="shared" si="82"/>
        <v>-9.183578407665724E-2</v>
      </c>
      <c r="AE712" s="20">
        <f t="shared" si="83"/>
        <v>0.19809355424937508</v>
      </c>
    </row>
    <row r="713" spans="1:31" x14ac:dyDescent="0.2">
      <c r="A713" s="15" t="s">
        <v>1364</v>
      </c>
      <c r="B713" s="15" t="s">
        <v>1365</v>
      </c>
      <c r="C713" t="s">
        <v>1366</v>
      </c>
      <c r="D713" s="15">
        <v>45</v>
      </c>
      <c r="E713" s="15">
        <v>20</v>
      </c>
      <c r="F713" s="16">
        <v>1430402.3875828199</v>
      </c>
      <c r="G713" s="16">
        <v>1458256.16161667</v>
      </c>
      <c r="H713" s="16">
        <v>1451749.5011171601</v>
      </c>
      <c r="I713" s="16">
        <v>1693354.4498338101</v>
      </c>
      <c r="J713" s="16">
        <v>280945.04592189903</v>
      </c>
      <c r="K713" s="16">
        <v>1736029.08556272</v>
      </c>
      <c r="L713" s="15">
        <f t="shared" si="77"/>
        <v>6</v>
      </c>
      <c r="M713" s="16">
        <v>2543550.0584274</v>
      </c>
      <c r="N713" s="16">
        <v>2508792.7398466798</v>
      </c>
      <c r="O713" s="16">
        <v>2610427.1356989699</v>
      </c>
      <c r="P713" s="16">
        <v>2347832.2205254901</v>
      </c>
      <c r="Q713" s="16">
        <v>2456109.9665301</v>
      </c>
      <c r="R713" s="16">
        <v>2384198.58155395</v>
      </c>
      <c r="S713" s="17">
        <f t="shared" si="78"/>
        <v>2543550.0584274</v>
      </c>
      <c r="T713" s="17">
        <f t="shared" si="79"/>
        <v>2384198.58155395</v>
      </c>
      <c r="U713" s="18">
        <f t="shared" si="80"/>
        <v>0.93735076046744992</v>
      </c>
      <c r="X713" s="20">
        <f t="shared" si="81"/>
        <v>2.2197309984424755E-2</v>
      </c>
      <c r="AA713" s="20">
        <f t="shared" si="82"/>
        <v>-9.3339083615566115E-2</v>
      </c>
      <c r="AE713" s="20">
        <f t="shared" si="83"/>
        <v>1.653699653013611</v>
      </c>
    </row>
    <row r="714" spans="1:31" x14ac:dyDescent="0.2">
      <c r="A714" s="15" t="s">
        <v>6725</v>
      </c>
      <c r="B714" s="15" t="s">
        <v>6726</v>
      </c>
      <c r="C714" t="s">
        <v>6727</v>
      </c>
      <c r="D714" s="15">
        <v>110</v>
      </c>
      <c r="E714" s="15">
        <v>13</v>
      </c>
      <c r="F714" s="16">
        <v>8842319.8060113098</v>
      </c>
      <c r="G714" s="16">
        <v>9068239.7132450007</v>
      </c>
      <c r="H714" s="16">
        <v>9133831.5609414</v>
      </c>
      <c r="I714" s="16">
        <v>10042932.665789001</v>
      </c>
      <c r="J714" s="16">
        <v>1681367.392606</v>
      </c>
      <c r="K714" s="16">
        <v>10190045.066981399</v>
      </c>
      <c r="L714" s="15">
        <f t="shared" si="77"/>
        <v>6</v>
      </c>
      <c r="M714" s="16">
        <v>15723465.826438</v>
      </c>
      <c r="N714" s="16">
        <v>15601054.5709312</v>
      </c>
      <c r="O714" s="16">
        <v>16423771.278197199</v>
      </c>
      <c r="P714" s="16">
        <v>13924504.053845</v>
      </c>
      <c r="Q714" s="16">
        <v>14699042.643116601</v>
      </c>
      <c r="R714" s="16">
        <v>13994633.613406699</v>
      </c>
      <c r="S714" s="17">
        <f t="shared" si="78"/>
        <v>15723465.826438</v>
      </c>
      <c r="T714" s="17">
        <f t="shared" si="79"/>
        <v>13994633.613406699</v>
      </c>
      <c r="U714" s="18">
        <f t="shared" si="80"/>
        <v>0.89004763758099814</v>
      </c>
      <c r="X714" s="20">
        <f t="shared" si="81"/>
        <v>8.6398221877737498E-3</v>
      </c>
      <c r="AA714" s="20">
        <f t="shared" si="82"/>
        <v>-0.16804554008627548</v>
      </c>
      <c r="AE714" s="20">
        <f t="shared" si="83"/>
        <v>2.0634951954451015</v>
      </c>
    </row>
    <row r="715" spans="1:31" x14ac:dyDescent="0.2">
      <c r="A715" s="15" t="s">
        <v>14095</v>
      </c>
      <c r="B715" s="15" t="s">
        <v>14096</v>
      </c>
      <c r="C715" t="s">
        <v>14097</v>
      </c>
      <c r="D715" s="15">
        <v>59</v>
      </c>
      <c r="E715" s="15">
        <v>9</v>
      </c>
      <c r="F715" s="16">
        <v>1216675.3746168599</v>
      </c>
      <c r="G715" s="16">
        <v>1111346.78822658</v>
      </c>
      <c r="H715" s="16">
        <v>1229723.4686400101</v>
      </c>
      <c r="I715" s="16">
        <v>1248123.7643595701</v>
      </c>
      <c r="J715" s="16">
        <v>278892.78238455398</v>
      </c>
      <c r="K715" s="16">
        <v>1369201.02003633</v>
      </c>
      <c r="L715" s="15">
        <f t="shared" si="77"/>
        <v>6</v>
      </c>
      <c r="M715" s="16">
        <v>2163499.4090183699</v>
      </c>
      <c r="N715" s="16">
        <v>1911967.7510319799</v>
      </c>
      <c r="O715" s="16">
        <v>2211196.5662626298</v>
      </c>
      <c r="P715" s="16">
        <v>1730520.8543046301</v>
      </c>
      <c r="Q715" s="16">
        <v>2438168.43311925</v>
      </c>
      <c r="R715" s="16">
        <v>1880410.3899991401</v>
      </c>
      <c r="S715" s="17">
        <f t="shared" si="78"/>
        <v>2163499.4090183699</v>
      </c>
      <c r="T715" s="17">
        <f t="shared" si="79"/>
        <v>1880410.3899991401</v>
      </c>
      <c r="U715" s="18">
        <f t="shared" si="80"/>
        <v>0.86915225498135273</v>
      </c>
      <c r="X715" s="20">
        <f t="shared" si="81"/>
        <v>0.7525257201666109</v>
      </c>
      <c r="AA715" s="20">
        <f t="shared" si="82"/>
        <v>-0.20231916955537757</v>
      </c>
      <c r="AE715" s="20">
        <f t="shared" si="83"/>
        <v>0.12347865196595725</v>
      </c>
    </row>
    <row r="716" spans="1:31" x14ac:dyDescent="0.2">
      <c r="A716" s="15" t="s">
        <v>9814</v>
      </c>
      <c r="B716" s="15" t="s">
        <v>9815</v>
      </c>
      <c r="C716" t="s">
        <v>9816</v>
      </c>
      <c r="D716" s="15">
        <v>61</v>
      </c>
      <c r="E716" s="15">
        <v>17</v>
      </c>
      <c r="F716" s="16">
        <v>2060862.9551917301</v>
      </c>
      <c r="G716" s="16">
        <v>2067595.4141221</v>
      </c>
      <c r="H716" s="16">
        <v>1989843.0621644601</v>
      </c>
      <c r="I716" s="16">
        <v>2395963.4256203501</v>
      </c>
      <c r="J716" s="16">
        <v>416096.36901692301</v>
      </c>
      <c r="K716" s="16">
        <v>2550485.5318169999</v>
      </c>
      <c r="L716" s="15">
        <f t="shared" si="77"/>
        <v>6</v>
      </c>
      <c r="M716" s="16">
        <v>3664638.8006572602</v>
      </c>
      <c r="N716" s="16">
        <v>3557103.6834427901</v>
      </c>
      <c r="O716" s="16">
        <v>3577986.6438798602</v>
      </c>
      <c r="P716" s="16">
        <v>3321998.0202161199</v>
      </c>
      <c r="Q716" s="16">
        <v>3637645.3467115201</v>
      </c>
      <c r="R716" s="16">
        <v>3502743.1497559799</v>
      </c>
      <c r="S716" s="17">
        <f t="shared" si="78"/>
        <v>3577986.6438798602</v>
      </c>
      <c r="T716" s="17">
        <f t="shared" si="79"/>
        <v>3502743.1497559799</v>
      </c>
      <c r="U716" s="18">
        <f t="shared" si="80"/>
        <v>0.9789704373959629</v>
      </c>
      <c r="X716" s="20">
        <f t="shared" si="81"/>
        <v>0.31164470032691838</v>
      </c>
      <c r="AA716" s="20">
        <f t="shared" si="82"/>
        <v>-3.0662800396692089E-2</v>
      </c>
      <c r="AE716" s="20">
        <f t="shared" si="83"/>
        <v>0.50634025410278705</v>
      </c>
    </row>
    <row r="717" spans="1:31" x14ac:dyDescent="0.2">
      <c r="A717" s="15" t="s">
        <v>3719</v>
      </c>
      <c r="B717" s="15" t="s">
        <v>3720</v>
      </c>
      <c r="C717" t="s">
        <v>3721</v>
      </c>
      <c r="D717" s="15">
        <v>86</v>
      </c>
      <c r="E717" s="15">
        <v>8</v>
      </c>
      <c r="F717" s="16">
        <v>997458.64413531998</v>
      </c>
      <c r="G717" s="16">
        <v>1099926.35680934</v>
      </c>
      <c r="H717" s="16">
        <v>1029812.46852958</v>
      </c>
      <c r="I717" s="16">
        <v>1254614.5414312601</v>
      </c>
      <c r="J717" s="16">
        <v>185155.93595180201</v>
      </c>
      <c r="K717" s="16">
        <v>1308388.77605716</v>
      </c>
      <c r="L717" s="15">
        <f t="shared" si="77"/>
        <v>6</v>
      </c>
      <c r="M717" s="16">
        <v>1773686.9111751299</v>
      </c>
      <c r="N717" s="16">
        <v>1892319.9715954</v>
      </c>
      <c r="O717" s="16">
        <v>1851731.59037567</v>
      </c>
      <c r="P717" s="16">
        <v>1739520.3024394601</v>
      </c>
      <c r="Q717" s="16">
        <v>1618691.43540567</v>
      </c>
      <c r="R717" s="16">
        <v>1796893.08775921</v>
      </c>
      <c r="S717" s="17">
        <f t="shared" si="78"/>
        <v>1851731.59037567</v>
      </c>
      <c r="T717" s="17">
        <f t="shared" si="79"/>
        <v>1739520.3024394601</v>
      </c>
      <c r="U717" s="18">
        <f t="shared" si="80"/>
        <v>0.93940196920578267</v>
      </c>
      <c r="X717" s="20">
        <f t="shared" si="81"/>
        <v>0.12749668386034968</v>
      </c>
      <c r="AA717" s="20">
        <f t="shared" si="82"/>
        <v>-9.0185477062963135E-2</v>
      </c>
      <c r="AE717" s="20">
        <f t="shared" si="83"/>
        <v>0.894501110915363</v>
      </c>
    </row>
    <row r="718" spans="1:31" x14ac:dyDescent="0.2">
      <c r="A718" s="15" t="s">
        <v>15497</v>
      </c>
      <c r="B718" s="15" t="s">
        <v>15498</v>
      </c>
      <c r="C718" t="s">
        <v>15499</v>
      </c>
      <c r="D718" s="15">
        <v>59</v>
      </c>
      <c r="E718" s="15">
        <v>17</v>
      </c>
      <c r="F718" s="16">
        <v>1579907.95774793</v>
      </c>
      <c r="G718" s="16">
        <v>1676158.07023722</v>
      </c>
      <c r="H718" s="16">
        <v>1558639.2319874901</v>
      </c>
      <c r="I718" s="16">
        <v>2381299.33062866</v>
      </c>
      <c r="J718" s="16">
        <v>251746.21830401101</v>
      </c>
      <c r="K718" s="16">
        <v>2379679.1481065899</v>
      </c>
      <c r="L718" s="15">
        <f t="shared" si="77"/>
        <v>6</v>
      </c>
      <c r="M718" s="16">
        <v>2809401.7551456201</v>
      </c>
      <c r="N718" s="16">
        <v>2883672.50427703</v>
      </c>
      <c r="O718" s="16">
        <v>2802628.2377325799</v>
      </c>
      <c r="P718" s="16">
        <v>3301666.2847606698</v>
      </c>
      <c r="Q718" s="16">
        <v>2200844.6306066299</v>
      </c>
      <c r="R718" s="16">
        <v>3268163.9361072001</v>
      </c>
      <c r="S718" s="17">
        <f t="shared" si="78"/>
        <v>2809401.7551456201</v>
      </c>
      <c r="T718" s="17">
        <f t="shared" si="79"/>
        <v>3268163.9361072001</v>
      </c>
      <c r="U718" s="18">
        <f t="shared" si="80"/>
        <v>1.1632953279541896</v>
      </c>
      <c r="X718" s="20">
        <f t="shared" si="81"/>
        <v>0.81280635415124181</v>
      </c>
      <c r="AA718" s="20">
        <f t="shared" si="82"/>
        <v>0.2182174029908448</v>
      </c>
      <c r="AE718" s="20">
        <f t="shared" si="83"/>
        <v>9.0012909929699611E-2</v>
      </c>
    </row>
    <row r="719" spans="1:31" x14ac:dyDescent="0.2">
      <c r="A719" s="15" t="s">
        <v>4619</v>
      </c>
      <c r="B719" s="15" t="s">
        <v>4620</v>
      </c>
      <c r="C719" t="s">
        <v>4621</v>
      </c>
      <c r="D719" s="15">
        <v>57</v>
      </c>
      <c r="E719" s="15">
        <v>12</v>
      </c>
      <c r="F719" s="16">
        <v>814675.42045111302</v>
      </c>
      <c r="G719" s="16">
        <v>856194.626968069</v>
      </c>
      <c r="H719" s="16">
        <v>881803.59601916</v>
      </c>
      <c r="I719" s="16">
        <v>1106610.09251643</v>
      </c>
      <c r="J719" s="16">
        <v>109875.14994593601</v>
      </c>
      <c r="K719" s="16">
        <v>1098958.78504797</v>
      </c>
      <c r="L719" s="15">
        <f t="shared" si="77"/>
        <v>6</v>
      </c>
      <c r="M719" s="16">
        <v>1448660.69245695</v>
      </c>
      <c r="N719" s="16">
        <v>1473002.4261662399</v>
      </c>
      <c r="O719" s="16">
        <v>1585593.1299676599</v>
      </c>
      <c r="P719" s="16">
        <v>1534312.4595230201</v>
      </c>
      <c r="Q719" s="16">
        <v>960563.12354845402</v>
      </c>
      <c r="R719" s="16">
        <v>1509269.63049604</v>
      </c>
      <c r="S719" s="17">
        <f t="shared" si="78"/>
        <v>1473002.4261662399</v>
      </c>
      <c r="T719" s="17">
        <f t="shared" si="79"/>
        <v>1509269.63049604</v>
      </c>
      <c r="U719" s="18">
        <f t="shared" si="80"/>
        <v>1.0246212794259899</v>
      </c>
      <c r="X719" s="20">
        <f t="shared" si="81"/>
        <v>0.43151261406875818</v>
      </c>
      <c r="AA719" s="20">
        <f t="shared" si="82"/>
        <v>3.5090759235349663E-2</v>
      </c>
      <c r="AE719" s="20">
        <f t="shared" si="83"/>
        <v>0.36500650437429882</v>
      </c>
    </row>
    <row r="720" spans="1:31" x14ac:dyDescent="0.2">
      <c r="A720" s="15" t="s">
        <v>12958</v>
      </c>
      <c r="B720" s="15" t="s">
        <v>12959</v>
      </c>
      <c r="C720" t="s">
        <v>12960</v>
      </c>
      <c r="D720" s="15">
        <v>137</v>
      </c>
      <c r="E720" s="15">
        <v>12</v>
      </c>
      <c r="F720" s="16">
        <v>17866141.8287795</v>
      </c>
      <c r="G720" s="16">
        <v>18475250.538814899</v>
      </c>
      <c r="H720" s="16">
        <v>17177175.1801707</v>
      </c>
      <c r="I720" s="16">
        <v>24077708.880910698</v>
      </c>
      <c r="J720" s="16">
        <v>2116741.0006607999</v>
      </c>
      <c r="K720" s="16">
        <v>21821434.279146399</v>
      </c>
      <c r="L720" s="15">
        <f t="shared" si="77"/>
        <v>6</v>
      </c>
      <c r="M720" s="16">
        <v>31769679.977434501</v>
      </c>
      <c r="N720" s="16">
        <v>31784933.0170095</v>
      </c>
      <c r="O720" s="16">
        <v>30886708.8781274</v>
      </c>
      <c r="P720" s="16">
        <v>33383690.409637999</v>
      </c>
      <c r="Q720" s="16">
        <v>18505215.6774146</v>
      </c>
      <c r="R720" s="16">
        <v>29968756.335064199</v>
      </c>
      <c r="S720" s="17">
        <f t="shared" si="78"/>
        <v>31769679.977434501</v>
      </c>
      <c r="T720" s="17">
        <f t="shared" si="79"/>
        <v>29968756.335064199</v>
      </c>
      <c r="U720" s="18">
        <f t="shared" si="80"/>
        <v>0.94331313240644954</v>
      </c>
      <c r="X720" s="20">
        <f t="shared" si="81"/>
        <v>0.40493534474555715</v>
      </c>
      <c r="AA720" s="20">
        <f t="shared" si="82"/>
        <v>-8.4191342458086321E-2</v>
      </c>
      <c r="AE720" s="20">
        <f t="shared" si="83"/>
        <v>0.39261431422188708</v>
      </c>
    </row>
    <row r="721" spans="1:31" x14ac:dyDescent="0.2">
      <c r="A721" s="15" t="s">
        <v>5926</v>
      </c>
      <c r="B721" s="15" t="s">
        <v>5927</v>
      </c>
      <c r="C721" t="s">
        <v>5928</v>
      </c>
      <c r="D721" s="15">
        <v>45</v>
      </c>
      <c r="E721" s="15">
        <v>22</v>
      </c>
      <c r="F721" s="16">
        <v>940494.273454329</v>
      </c>
      <c r="G721" s="16">
        <v>1062481.4098020401</v>
      </c>
      <c r="H721" s="16">
        <v>1025714.58124728</v>
      </c>
      <c r="I721" s="16">
        <v>1420047.21702909</v>
      </c>
      <c r="J721" s="16">
        <v>172962.43584854301</v>
      </c>
      <c r="K721" s="16">
        <v>1422599.2272802701</v>
      </c>
      <c r="L721" s="15">
        <f t="shared" si="77"/>
        <v>6</v>
      </c>
      <c r="M721" s="16">
        <v>1672392.5274187101</v>
      </c>
      <c r="N721" s="16">
        <v>1827899.4577868399</v>
      </c>
      <c r="O721" s="16">
        <v>1844363.0766255199</v>
      </c>
      <c r="P721" s="16">
        <v>1968892.3433222501</v>
      </c>
      <c r="Q721" s="16">
        <v>1512092.0218718699</v>
      </c>
      <c r="R721" s="16">
        <v>1953745.5265053599</v>
      </c>
      <c r="S721" s="17">
        <f t="shared" si="78"/>
        <v>1827899.4577868399</v>
      </c>
      <c r="T721" s="17">
        <f t="shared" si="79"/>
        <v>1953745.5265053599</v>
      </c>
      <c r="U721" s="18">
        <f t="shared" si="80"/>
        <v>1.0688473691386124</v>
      </c>
      <c r="X721" s="20">
        <f t="shared" si="81"/>
        <v>0.85985809210663389</v>
      </c>
      <c r="AA721" s="20">
        <f t="shared" si="82"/>
        <v>9.605585164748591E-2</v>
      </c>
      <c r="AE721" s="20">
        <f t="shared" si="83"/>
        <v>6.5573217245187401E-2</v>
      </c>
    </row>
    <row r="722" spans="1:31" x14ac:dyDescent="0.2">
      <c r="A722" s="15" t="s">
        <v>965</v>
      </c>
      <c r="B722" s="15" t="s">
        <v>966</v>
      </c>
      <c r="C722" t="s">
        <v>967</v>
      </c>
      <c r="D722" s="15">
        <v>87</v>
      </c>
      <c r="E722" s="15">
        <v>2</v>
      </c>
      <c r="F722" s="16">
        <v>45805.162050352803</v>
      </c>
      <c r="G722" s="16">
        <v>28182.6444410156</v>
      </c>
      <c r="H722" s="16">
        <v>36671.4064323567</v>
      </c>
      <c r="I722" s="16">
        <v>61561.288354550597</v>
      </c>
      <c r="J722" s="16">
        <v>2519.2425424804701</v>
      </c>
      <c r="K722" s="16">
        <v>52874.7193255397</v>
      </c>
      <c r="L722" s="15">
        <f t="shared" si="77"/>
        <v>6</v>
      </c>
      <c r="M722" s="16">
        <v>81451.012401016196</v>
      </c>
      <c r="N722" s="16">
        <v>48485.592328932798</v>
      </c>
      <c r="O722" s="16">
        <v>65939.774307898493</v>
      </c>
      <c r="P722" s="16">
        <v>85354.590912764601</v>
      </c>
      <c r="Q722" s="16">
        <v>22024.010768330099</v>
      </c>
      <c r="R722" s="16">
        <v>72616.197426872197</v>
      </c>
      <c r="S722" s="17">
        <f t="shared" si="78"/>
        <v>65939.774307898493</v>
      </c>
      <c r="T722" s="17">
        <f t="shared" si="79"/>
        <v>72616.197426872197</v>
      </c>
      <c r="U722" s="18">
        <f t="shared" si="80"/>
        <v>1.1012503180220012</v>
      </c>
      <c r="X722" s="20">
        <f t="shared" si="81"/>
        <v>0.81809556845501008</v>
      </c>
      <c r="AA722" s="20">
        <f t="shared" si="82"/>
        <v>0.13914243577106722</v>
      </c>
      <c r="AE722" s="20">
        <f t="shared" si="83"/>
        <v>8.7195959863763411E-2</v>
      </c>
    </row>
    <row r="723" spans="1:31" x14ac:dyDescent="0.2">
      <c r="A723" s="15" t="s">
        <v>11905</v>
      </c>
      <c r="B723" s="15" t="s">
        <v>11906</v>
      </c>
      <c r="C723" t="s">
        <v>11907</v>
      </c>
      <c r="D723" s="15">
        <v>44</v>
      </c>
      <c r="E723" s="15">
        <v>21</v>
      </c>
      <c r="F723" s="16">
        <v>1010364.51054487</v>
      </c>
      <c r="G723" s="16">
        <v>1023555.09525913</v>
      </c>
      <c r="H723" s="16">
        <v>1007987.78145673</v>
      </c>
      <c r="I723" s="16">
        <v>1246786.2811080499</v>
      </c>
      <c r="J723" s="16">
        <v>228301.148832921</v>
      </c>
      <c r="K723" s="16">
        <v>1274320.2571151799</v>
      </c>
      <c r="L723" s="15">
        <f t="shared" si="77"/>
        <v>6</v>
      </c>
      <c r="M723" s="16">
        <v>1796636.1998123999</v>
      </c>
      <c r="N723" s="16">
        <v>1760930.3902904999</v>
      </c>
      <c r="O723" s="16">
        <v>1812488.0739706201</v>
      </c>
      <c r="P723" s="16">
        <v>1728666.43671791</v>
      </c>
      <c r="Q723" s="16">
        <v>1995880.4583252501</v>
      </c>
      <c r="R723" s="16">
        <v>1750104.6351851099</v>
      </c>
      <c r="S723" s="17">
        <f t="shared" si="78"/>
        <v>1796636.1998123999</v>
      </c>
      <c r="T723" s="17">
        <f t="shared" si="79"/>
        <v>1750104.6351851099</v>
      </c>
      <c r="U723" s="18">
        <f t="shared" si="80"/>
        <v>0.97410073078114046</v>
      </c>
      <c r="X723" s="20">
        <f t="shared" si="81"/>
        <v>0.70929525113645564</v>
      </c>
      <c r="AA723" s="20">
        <f t="shared" si="82"/>
        <v>-3.7857127216025216E-2</v>
      </c>
      <c r="AE723" s="20">
        <f t="shared" si="83"/>
        <v>0.14917294782401486</v>
      </c>
    </row>
    <row r="724" spans="1:31" x14ac:dyDescent="0.2">
      <c r="A724" s="15" t="s">
        <v>11731</v>
      </c>
      <c r="B724" s="15" t="s">
        <v>11732</v>
      </c>
      <c r="C724" t="s">
        <v>11733</v>
      </c>
      <c r="D724" s="15">
        <v>32</v>
      </c>
      <c r="E724" s="15">
        <v>27</v>
      </c>
      <c r="F724" s="16">
        <v>643825.02240989497</v>
      </c>
      <c r="G724" s="16">
        <v>644323.830795874</v>
      </c>
      <c r="H724" s="16">
        <v>663758.36082266399</v>
      </c>
      <c r="I724" s="16">
        <v>834625.94911619998</v>
      </c>
      <c r="J724" s="16">
        <v>101064.391510154</v>
      </c>
      <c r="K724" s="16">
        <v>793155.98715580197</v>
      </c>
      <c r="L724" s="15">
        <f t="shared" si="77"/>
        <v>6</v>
      </c>
      <c r="M724" s="16">
        <v>1144853.4954804101</v>
      </c>
      <c r="N724" s="16">
        <v>1108498.62415038</v>
      </c>
      <c r="O724" s="16">
        <v>1193520.53181709</v>
      </c>
      <c r="P724" s="16">
        <v>1157207.0428692601</v>
      </c>
      <c r="Q724" s="16">
        <v>883536.70175908599</v>
      </c>
      <c r="R724" s="16">
        <v>1089291.3000446199</v>
      </c>
      <c r="S724" s="17">
        <f t="shared" si="78"/>
        <v>1144853.4954804101</v>
      </c>
      <c r="T724" s="17">
        <f t="shared" si="79"/>
        <v>1089291.3000446199</v>
      </c>
      <c r="U724" s="18">
        <f t="shared" si="80"/>
        <v>0.95146785535866774</v>
      </c>
      <c r="X724" s="20">
        <f t="shared" si="81"/>
        <v>0.28617726067684846</v>
      </c>
      <c r="AA724" s="20">
        <f t="shared" si="82"/>
        <v>-7.1773177955068379E-2</v>
      </c>
      <c r="AE724" s="20">
        <f t="shared" si="83"/>
        <v>0.54336487775621134</v>
      </c>
    </row>
    <row r="725" spans="1:31" x14ac:dyDescent="0.2">
      <c r="A725" s="15" t="s">
        <v>7886</v>
      </c>
      <c r="B725" s="15" t="s">
        <v>7887</v>
      </c>
      <c r="C725" t="s">
        <v>7888</v>
      </c>
      <c r="D725" s="15">
        <v>34</v>
      </c>
      <c r="E725" s="15">
        <v>19</v>
      </c>
      <c r="F725" s="16">
        <v>484989.30770486098</v>
      </c>
      <c r="G725" s="16">
        <v>499371.90997340297</v>
      </c>
      <c r="H725" s="16">
        <v>519302.95508559502</v>
      </c>
      <c r="I725" s="16">
        <v>685056.46754662704</v>
      </c>
      <c r="J725" s="16">
        <v>128523.554270482</v>
      </c>
      <c r="K725" s="16">
        <v>689081.50631968398</v>
      </c>
      <c r="L725" s="15">
        <f t="shared" si="77"/>
        <v>6</v>
      </c>
      <c r="M725" s="16">
        <v>862410.88008386595</v>
      </c>
      <c r="N725" s="16">
        <v>859122.460923273</v>
      </c>
      <c r="O725" s="16">
        <v>933771.64900758106</v>
      </c>
      <c r="P725" s="16">
        <v>949829.28561896505</v>
      </c>
      <c r="Q725" s="16">
        <v>1123593.3402625599</v>
      </c>
      <c r="R725" s="16">
        <v>946359.23073253897</v>
      </c>
      <c r="S725" s="17">
        <f t="shared" si="78"/>
        <v>862410.88008386595</v>
      </c>
      <c r="T725" s="17">
        <f t="shared" si="79"/>
        <v>949829.28561896505</v>
      </c>
      <c r="U725" s="18">
        <f t="shared" si="80"/>
        <v>1.1013651468852039</v>
      </c>
      <c r="X725" s="20">
        <f t="shared" si="81"/>
        <v>0.12770348867748926</v>
      </c>
      <c r="AA725" s="20">
        <f t="shared" si="82"/>
        <v>0.13929285969597188</v>
      </c>
      <c r="AE725" s="20">
        <f t="shared" si="83"/>
        <v>0.89379723826761703</v>
      </c>
    </row>
    <row r="726" spans="1:31" x14ac:dyDescent="0.2">
      <c r="A726" s="15" t="s">
        <v>13525</v>
      </c>
      <c r="B726" s="15" t="s">
        <v>13526</v>
      </c>
      <c r="C726" t="s">
        <v>13527</v>
      </c>
      <c r="D726" s="15">
        <v>52</v>
      </c>
      <c r="E726" s="15">
        <v>19</v>
      </c>
      <c r="F726" s="16">
        <v>1138515.9381486</v>
      </c>
      <c r="G726" s="16">
        <v>1112798.86738485</v>
      </c>
      <c r="H726" s="16">
        <v>1064882.8235053299</v>
      </c>
      <c r="I726" s="16">
        <v>1397452.34622146</v>
      </c>
      <c r="J726" s="16">
        <v>266695.38278710499</v>
      </c>
      <c r="K726" s="16">
        <v>1434307.5422339099</v>
      </c>
      <c r="L726" s="15">
        <f t="shared" si="77"/>
        <v>6</v>
      </c>
      <c r="M726" s="16">
        <v>2024515.83284338</v>
      </c>
      <c r="N726" s="16">
        <v>1914465.9168178299</v>
      </c>
      <c r="O726" s="16">
        <v>1914792.4739625701</v>
      </c>
      <c r="P726" s="16">
        <v>1937564.6046400301</v>
      </c>
      <c r="Q726" s="16">
        <v>2331534.9289806099</v>
      </c>
      <c r="R726" s="16">
        <v>1969825.2962148699</v>
      </c>
      <c r="S726" s="17">
        <f t="shared" si="78"/>
        <v>1914792.4739625701</v>
      </c>
      <c r="T726" s="17">
        <f t="shared" si="79"/>
        <v>1969825.2962148699</v>
      </c>
      <c r="U726" s="18">
        <f t="shared" si="80"/>
        <v>1.0287408808007334</v>
      </c>
      <c r="X726" s="20">
        <f t="shared" si="81"/>
        <v>0.38418079722117426</v>
      </c>
      <c r="AA726" s="20">
        <f t="shared" si="82"/>
        <v>4.0879642037550068E-2</v>
      </c>
      <c r="AE726" s="20">
        <f t="shared" si="83"/>
        <v>0.41546434657818077</v>
      </c>
    </row>
    <row r="727" spans="1:31" x14ac:dyDescent="0.2">
      <c r="A727" s="15" t="s">
        <v>15983</v>
      </c>
      <c r="B727" s="15" t="s">
        <v>15984</v>
      </c>
      <c r="C727" t="s">
        <v>15985</v>
      </c>
      <c r="D727" s="15">
        <v>54</v>
      </c>
      <c r="E727" s="15">
        <v>17</v>
      </c>
      <c r="F727" s="16">
        <v>1099672.1517602301</v>
      </c>
      <c r="G727" s="16">
        <v>1171675.95316967</v>
      </c>
      <c r="H727" s="16">
        <v>1141072.3236042401</v>
      </c>
      <c r="I727" s="16">
        <v>1579091.7562327399</v>
      </c>
      <c r="J727" s="16">
        <v>190290.05967853501</v>
      </c>
      <c r="K727" s="16">
        <v>1607064.6419021599</v>
      </c>
      <c r="L727" s="15">
        <f t="shared" si="77"/>
        <v>6</v>
      </c>
      <c r="M727" s="16">
        <v>1955443.58017144</v>
      </c>
      <c r="N727" s="16">
        <v>2015758.41209282</v>
      </c>
      <c r="O727" s="16">
        <v>2051790.7221868499</v>
      </c>
      <c r="P727" s="16">
        <v>2189407.24714384</v>
      </c>
      <c r="Q727" s="16">
        <v>1663575.56003313</v>
      </c>
      <c r="R727" s="16">
        <v>2207083.5515101301</v>
      </c>
      <c r="S727" s="17">
        <f t="shared" si="78"/>
        <v>2015758.41209282</v>
      </c>
      <c r="T727" s="17">
        <f t="shared" si="79"/>
        <v>2189407.24714384</v>
      </c>
      <c r="U727" s="18">
        <f t="shared" si="80"/>
        <v>1.0861456581350601</v>
      </c>
      <c r="X727" s="20">
        <f t="shared" si="81"/>
        <v>0.94870096991892905</v>
      </c>
      <c r="AA727" s="20">
        <f t="shared" si="82"/>
        <v>0.11921758949402478</v>
      </c>
      <c r="AE727" s="20">
        <f t="shared" si="83"/>
        <v>2.2870655411492916E-2</v>
      </c>
    </row>
    <row r="728" spans="1:31" x14ac:dyDescent="0.2">
      <c r="A728" s="15" t="s">
        <v>15713</v>
      </c>
      <c r="B728" s="15" t="s">
        <v>15714</v>
      </c>
      <c r="C728" t="s">
        <v>15715</v>
      </c>
      <c r="D728" s="15">
        <v>34</v>
      </c>
      <c r="E728" s="15">
        <v>18</v>
      </c>
      <c r="F728" s="16">
        <v>396736.097252696</v>
      </c>
      <c r="G728" s="16">
        <v>446417.02975301299</v>
      </c>
      <c r="H728" s="16">
        <v>442843.05089396302</v>
      </c>
      <c r="I728" s="16">
        <v>559561.871913307</v>
      </c>
      <c r="J728" s="16">
        <v>88175.497547797597</v>
      </c>
      <c r="K728" s="16">
        <v>575919.68265913299</v>
      </c>
      <c r="L728" s="15">
        <f t="shared" si="77"/>
        <v>6</v>
      </c>
      <c r="M728" s="16">
        <v>705478.49479797296</v>
      </c>
      <c r="N728" s="16">
        <v>768018.563999512</v>
      </c>
      <c r="O728" s="16">
        <v>796287.18041214603</v>
      </c>
      <c r="P728" s="16">
        <v>775831.30477175198</v>
      </c>
      <c r="Q728" s="16">
        <v>770857.93636347202</v>
      </c>
      <c r="R728" s="16">
        <v>790946.93856458296</v>
      </c>
      <c r="S728" s="17">
        <f t="shared" si="78"/>
        <v>768018.563999512</v>
      </c>
      <c r="T728" s="17">
        <f t="shared" si="79"/>
        <v>775831.30477175198</v>
      </c>
      <c r="U728" s="18">
        <f t="shared" si="80"/>
        <v>1.0101725936565316</v>
      </c>
      <c r="X728" s="20">
        <f t="shared" si="81"/>
        <v>0.45703613134899612</v>
      </c>
      <c r="AA728" s="20">
        <f t="shared" si="82"/>
        <v>1.4601806580664782E-2</v>
      </c>
      <c r="AE728" s="20">
        <f t="shared" si="83"/>
        <v>0.340049465082844</v>
      </c>
    </row>
    <row r="729" spans="1:31" x14ac:dyDescent="0.2">
      <c r="A729" s="15" t="s">
        <v>12922</v>
      </c>
      <c r="B729" s="15" t="s">
        <v>12923</v>
      </c>
      <c r="C729" t="s">
        <v>12924</v>
      </c>
      <c r="D729" s="15">
        <v>49</v>
      </c>
      <c r="E729" s="15">
        <v>23</v>
      </c>
      <c r="F729" s="16">
        <v>1000621.61799451</v>
      </c>
      <c r="G729" s="16">
        <v>1027414.3245800399</v>
      </c>
      <c r="H729" s="16">
        <v>1013966.13355198</v>
      </c>
      <c r="I729" s="16">
        <v>1513476.53533032</v>
      </c>
      <c r="J729" s="16">
        <v>176392.42202709601</v>
      </c>
      <c r="K729" s="16">
        <v>1433045.8072134501</v>
      </c>
      <c r="L729" s="15">
        <f t="shared" si="77"/>
        <v>6</v>
      </c>
      <c r="M729" s="16">
        <v>1779311.3301597401</v>
      </c>
      <c r="N729" s="16">
        <v>1767569.8318074001</v>
      </c>
      <c r="O729" s="16">
        <v>1823237.89859546</v>
      </c>
      <c r="P729" s="16">
        <v>2098431.8876692099</v>
      </c>
      <c r="Q729" s="16">
        <v>1542078.0399935299</v>
      </c>
      <c r="R729" s="16">
        <v>1968092.47568146</v>
      </c>
      <c r="S729" s="17">
        <f t="shared" si="78"/>
        <v>1779311.3301597401</v>
      </c>
      <c r="T729" s="17">
        <f t="shared" si="79"/>
        <v>1968092.47568146</v>
      </c>
      <c r="U729" s="18">
        <f t="shared" si="80"/>
        <v>1.1060978718686469</v>
      </c>
      <c r="X729" s="20">
        <f t="shared" si="81"/>
        <v>0.66230633581218035</v>
      </c>
      <c r="AA729" s="20">
        <f t="shared" si="82"/>
        <v>0.14547904652417845</v>
      </c>
      <c r="AE729" s="20">
        <f t="shared" si="83"/>
        <v>0.17894109034778657</v>
      </c>
    </row>
    <row r="730" spans="1:31" x14ac:dyDescent="0.2">
      <c r="A730" s="15" t="s">
        <v>2825</v>
      </c>
      <c r="B730" s="15" t="s">
        <v>2826</v>
      </c>
      <c r="C730" t="s">
        <v>2827</v>
      </c>
      <c r="D730" s="15">
        <v>45</v>
      </c>
      <c r="E730" s="15">
        <v>15</v>
      </c>
      <c r="F730" s="16">
        <v>955327.39090507198</v>
      </c>
      <c r="G730" s="16">
        <v>971591.02803120599</v>
      </c>
      <c r="H730" s="16">
        <v>961859.70561965101</v>
      </c>
      <c r="I730" s="16">
        <v>1167683.6350106599</v>
      </c>
      <c r="J730" s="16">
        <v>204600.45233212001</v>
      </c>
      <c r="K730" s="16">
        <v>1089096.58604003</v>
      </c>
      <c r="L730" s="15">
        <f t="shared" si="77"/>
        <v>6</v>
      </c>
      <c r="M730" s="16">
        <v>1698768.86535412</v>
      </c>
      <c r="N730" s="16">
        <v>1671531.0940449201</v>
      </c>
      <c r="O730" s="16">
        <v>1729544.0255724499</v>
      </c>
      <c r="P730" s="16">
        <v>1618990.79187314</v>
      </c>
      <c r="Q730" s="16">
        <v>1788681.5141391901</v>
      </c>
      <c r="R730" s="16">
        <v>1495725.2486183001</v>
      </c>
      <c r="S730" s="17">
        <f t="shared" si="78"/>
        <v>1698768.86535412</v>
      </c>
      <c r="T730" s="17">
        <f t="shared" si="79"/>
        <v>1618990.79187314</v>
      </c>
      <c r="U730" s="18">
        <f t="shared" si="80"/>
        <v>0.95303771154038086</v>
      </c>
      <c r="X730" s="20">
        <f t="shared" si="81"/>
        <v>0.49146313701956312</v>
      </c>
      <c r="AA730" s="20">
        <f t="shared" si="82"/>
        <v>-6.9394792424910645E-2</v>
      </c>
      <c r="AE730" s="20">
        <f t="shared" si="83"/>
        <v>0.30850905156405345</v>
      </c>
    </row>
    <row r="731" spans="1:31" x14ac:dyDescent="0.2">
      <c r="A731" s="15" t="s">
        <v>9610</v>
      </c>
      <c r="B731" s="15" t="s">
        <v>9611</v>
      </c>
      <c r="C731" t="s">
        <v>9612</v>
      </c>
      <c r="D731" s="15">
        <v>122</v>
      </c>
      <c r="E731" s="15">
        <v>4</v>
      </c>
      <c r="F731" s="16">
        <v>363325.10444220703</v>
      </c>
      <c r="G731" s="16">
        <v>276912.41700117203</v>
      </c>
      <c r="H731" s="16">
        <v>301252.13145483501</v>
      </c>
      <c r="I731" s="16">
        <v>309072.00824888097</v>
      </c>
      <c r="J731" s="16">
        <v>151601.00743739499</v>
      </c>
      <c r="K731" s="16">
        <v>338095.09607435297</v>
      </c>
      <c r="L731" s="15">
        <f t="shared" si="77"/>
        <v>6</v>
      </c>
      <c r="M731" s="16">
        <v>646066.86807463702</v>
      </c>
      <c r="N731" s="16">
        <v>476401.80074792198</v>
      </c>
      <c r="O731" s="16">
        <v>541689.00215340301</v>
      </c>
      <c r="P731" s="16">
        <v>428527.65969963302</v>
      </c>
      <c r="Q731" s="16">
        <v>1325343.6951741099</v>
      </c>
      <c r="R731" s="16">
        <v>464327.38667482103</v>
      </c>
      <c r="S731" s="17">
        <f t="shared" si="78"/>
        <v>541689.00215340301</v>
      </c>
      <c r="T731" s="17">
        <f t="shared" si="79"/>
        <v>464327.38667482103</v>
      </c>
      <c r="U731" s="18">
        <f t="shared" si="80"/>
        <v>0.8571844450024968</v>
      </c>
      <c r="X731" s="20">
        <f t="shared" si="81"/>
        <v>0.56810786459555529</v>
      </c>
      <c r="AA731" s="20">
        <f t="shared" si="82"/>
        <v>-0.22232242466918375</v>
      </c>
      <c r="AE731" s="20">
        <f t="shared" si="83"/>
        <v>0.24556919852979933</v>
      </c>
    </row>
    <row r="732" spans="1:31" x14ac:dyDescent="0.2">
      <c r="A732" s="15" t="s">
        <v>4475</v>
      </c>
      <c r="B732" s="15" t="s">
        <v>4476</v>
      </c>
      <c r="C732" t="s">
        <v>4477</v>
      </c>
      <c r="D732" s="15">
        <v>49</v>
      </c>
      <c r="E732" s="15">
        <v>20</v>
      </c>
      <c r="F732" s="16">
        <v>1956715.31033552</v>
      </c>
      <c r="G732" s="16">
        <v>1903259.72743622</v>
      </c>
      <c r="H732" s="16">
        <v>1862651.2678650001</v>
      </c>
      <c r="I732" s="16">
        <v>2313593.8907565102</v>
      </c>
      <c r="J732" s="16">
        <v>436997.10965624999</v>
      </c>
      <c r="K732" s="16">
        <v>2362407.3133485699</v>
      </c>
      <c r="L732" s="15">
        <f t="shared" si="77"/>
        <v>6</v>
      </c>
      <c r="M732" s="16">
        <v>3479442.8372984901</v>
      </c>
      <c r="N732" s="16">
        <v>3274379.57192716</v>
      </c>
      <c r="O732" s="16">
        <v>3349279.8931476902</v>
      </c>
      <c r="P732" s="16">
        <v>3207792.8412815002</v>
      </c>
      <c r="Q732" s="16">
        <v>3820366.19599242</v>
      </c>
      <c r="R732" s="16">
        <v>3244443.43264711</v>
      </c>
      <c r="S732" s="17">
        <f t="shared" si="78"/>
        <v>3349279.8931476902</v>
      </c>
      <c r="T732" s="17">
        <f t="shared" si="79"/>
        <v>3244443.43264711</v>
      </c>
      <c r="U732" s="18">
        <f t="shared" si="80"/>
        <v>0.96869880575969014</v>
      </c>
      <c r="X732" s="20">
        <f t="shared" si="81"/>
        <v>0.79860818996075977</v>
      </c>
      <c r="AA732" s="20">
        <f t="shared" si="82"/>
        <v>-4.5879931809991857E-2</v>
      </c>
      <c r="AE732" s="20">
        <f t="shared" si="83"/>
        <v>9.7666240301803181E-2</v>
      </c>
    </row>
    <row r="733" spans="1:31" x14ac:dyDescent="0.2">
      <c r="A733" s="15" t="s">
        <v>13378</v>
      </c>
      <c r="B733" s="15" t="s">
        <v>13379</v>
      </c>
      <c r="C733" t="s">
        <v>13380</v>
      </c>
      <c r="D733" s="15">
        <v>115</v>
      </c>
      <c r="E733" s="15">
        <v>15</v>
      </c>
      <c r="F733" s="16">
        <v>1265407.48685316</v>
      </c>
      <c r="G733" s="16">
        <v>1305520.11002651</v>
      </c>
      <c r="H733" s="16">
        <v>1301051.73013752</v>
      </c>
      <c r="I733" s="16">
        <v>2049455.26369902</v>
      </c>
      <c r="J733" s="16">
        <v>308942.61010308203</v>
      </c>
      <c r="K733" s="16">
        <v>1955448.9125547099</v>
      </c>
      <c r="L733" s="15">
        <f t="shared" si="77"/>
        <v>6</v>
      </c>
      <c r="M733" s="16">
        <v>2250155.1417002701</v>
      </c>
      <c r="N733" s="16">
        <v>2246024.71086236</v>
      </c>
      <c r="O733" s="16">
        <v>2339453.6996124699</v>
      </c>
      <c r="P733" s="16">
        <v>2841565.2157824198</v>
      </c>
      <c r="Q733" s="16">
        <v>2700873.4796161698</v>
      </c>
      <c r="R733" s="16">
        <v>2685541.7126280102</v>
      </c>
      <c r="S733" s="17">
        <f t="shared" si="78"/>
        <v>2250155.1417002701</v>
      </c>
      <c r="T733" s="17">
        <f t="shared" si="79"/>
        <v>2700873.4796161698</v>
      </c>
      <c r="U733" s="18">
        <f t="shared" si="80"/>
        <v>1.20030544986126</v>
      </c>
      <c r="X733" s="20">
        <f t="shared" si="81"/>
        <v>1.3451946873948219E-3</v>
      </c>
      <c r="AA733" s="20">
        <f t="shared" si="82"/>
        <v>0.26340158493800675</v>
      </c>
      <c r="AE733" s="20">
        <f t="shared" si="83"/>
        <v>2.8712148565221876</v>
      </c>
    </row>
    <row r="734" spans="1:31" x14ac:dyDescent="0.2">
      <c r="A734" s="15" t="s">
        <v>7883</v>
      </c>
      <c r="B734" s="15" t="s">
        <v>7884</v>
      </c>
      <c r="C734" t="s">
        <v>7885</v>
      </c>
      <c r="D734" s="15">
        <v>43</v>
      </c>
      <c r="E734" s="15">
        <v>26</v>
      </c>
      <c r="F734" s="16">
        <v>1011356.1373790801</v>
      </c>
      <c r="G734" s="16">
        <v>1056205.0298359899</v>
      </c>
      <c r="H734" s="16">
        <v>1056276.8910121201</v>
      </c>
      <c r="I734" s="16">
        <v>1321453.32434054</v>
      </c>
      <c r="J734" s="16">
        <v>138218.551889795</v>
      </c>
      <c r="K734" s="16">
        <v>1247541.3925934001</v>
      </c>
      <c r="L734" s="15">
        <f t="shared" si="77"/>
        <v>6</v>
      </c>
      <c r="M734" s="16">
        <v>1798399.5165643799</v>
      </c>
      <c r="N734" s="16">
        <v>1817101.5356481699</v>
      </c>
      <c r="O734" s="16">
        <v>1899317.9312188199</v>
      </c>
      <c r="P734" s="16">
        <v>1832192.1279456399</v>
      </c>
      <c r="Q734" s="16">
        <v>1208350.0591438001</v>
      </c>
      <c r="R734" s="16">
        <v>1713327.5262418201</v>
      </c>
      <c r="S734" s="17">
        <f t="shared" si="78"/>
        <v>1817101.5356481699</v>
      </c>
      <c r="T734" s="17">
        <f t="shared" si="79"/>
        <v>1713327.5262418201</v>
      </c>
      <c r="U734" s="18">
        <f t="shared" si="80"/>
        <v>0.94289036282756034</v>
      </c>
      <c r="X734" s="20">
        <f t="shared" si="81"/>
        <v>0.26059024945996545</v>
      </c>
      <c r="AA734" s="20">
        <f t="shared" si="82"/>
        <v>-8.4838067571953543E-2</v>
      </c>
      <c r="AE734" s="20">
        <f t="shared" si="83"/>
        <v>0.58404183837383705</v>
      </c>
    </row>
    <row r="735" spans="1:31" x14ac:dyDescent="0.2">
      <c r="A735" s="15" t="s">
        <v>746</v>
      </c>
      <c r="B735" s="15" t="s">
        <v>747</v>
      </c>
      <c r="C735" t="s">
        <v>748</v>
      </c>
      <c r="D735" s="15">
        <v>30</v>
      </c>
      <c r="E735" s="15">
        <v>22</v>
      </c>
      <c r="F735" s="16">
        <v>660778.840423538</v>
      </c>
      <c r="G735" s="16">
        <v>584313.61953332403</v>
      </c>
      <c r="H735" s="16">
        <v>585980.45023898897</v>
      </c>
      <c r="I735" s="16">
        <v>745312.53246062296</v>
      </c>
      <c r="J735" s="16">
        <v>162364.26503218099</v>
      </c>
      <c r="K735" s="16">
        <v>689523.06736472202</v>
      </c>
      <c r="L735" s="15">
        <f t="shared" si="77"/>
        <v>6</v>
      </c>
      <c r="M735" s="16">
        <v>1175000.8758074499</v>
      </c>
      <c r="N735" s="16">
        <v>1005256.69293491</v>
      </c>
      <c r="O735" s="16">
        <v>1053666.1229198601</v>
      </c>
      <c r="P735" s="16">
        <v>1033374.1871019599</v>
      </c>
      <c r="Q735" s="16">
        <v>1419439.4787966299</v>
      </c>
      <c r="R735" s="16">
        <v>946965.65445320297</v>
      </c>
      <c r="S735" s="17">
        <f t="shared" si="78"/>
        <v>1053666.1229198601</v>
      </c>
      <c r="T735" s="17">
        <f t="shared" si="79"/>
        <v>1033374.1871019599</v>
      </c>
      <c r="U735" s="18">
        <f t="shared" si="80"/>
        <v>0.98074158846289161</v>
      </c>
      <c r="X735" s="20">
        <f t="shared" si="81"/>
        <v>0.73737726597957409</v>
      </c>
      <c r="AA735" s="20">
        <f t="shared" si="82"/>
        <v>-2.8055038110265846E-2</v>
      </c>
      <c r="AE735" s="20">
        <f t="shared" si="83"/>
        <v>0.13231025622247311</v>
      </c>
    </row>
    <row r="736" spans="1:31" x14ac:dyDescent="0.2">
      <c r="A736" s="15" t="s">
        <v>4919</v>
      </c>
      <c r="B736" s="15" t="s">
        <v>4920</v>
      </c>
      <c r="C736" t="s">
        <v>4921</v>
      </c>
      <c r="D736" s="15">
        <v>84</v>
      </c>
      <c r="E736" s="15">
        <v>12</v>
      </c>
      <c r="F736" s="16">
        <v>5109512.2027739603</v>
      </c>
      <c r="G736" s="16">
        <v>5114341.7720451904</v>
      </c>
      <c r="H736" s="16">
        <v>5004608.0251733596</v>
      </c>
      <c r="I736" s="16">
        <v>5186683.9443064099</v>
      </c>
      <c r="J736" s="16">
        <v>828158.75988325803</v>
      </c>
      <c r="K736" s="16">
        <v>5520901.7380525796</v>
      </c>
      <c r="L736" s="15">
        <f t="shared" si="77"/>
        <v>6</v>
      </c>
      <c r="M736" s="16">
        <v>9085765.0789182093</v>
      </c>
      <c r="N736" s="16">
        <v>8798744.5858462006</v>
      </c>
      <c r="O736" s="16">
        <v>8998911.0259009395</v>
      </c>
      <c r="P736" s="16">
        <v>7191325.8817844903</v>
      </c>
      <c r="Q736" s="16">
        <v>7240024.3874879703</v>
      </c>
      <c r="R736" s="16">
        <v>7582203.6636540797</v>
      </c>
      <c r="S736" s="17">
        <f t="shared" si="78"/>
        <v>8998911.0259009395</v>
      </c>
      <c r="T736" s="17">
        <f t="shared" si="79"/>
        <v>7240024.3874879703</v>
      </c>
      <c r="U736" s="18">
        <f t="shared" si="80"/>
        <v>0.80454450173465564</v>
      </c>
      <c r="X736" s="20">
        <f t="shared" si="81"/>
        <v>4.0814934921085637E-4</v>
      </c>
      <c r="AA736" s="20">
        <f t="shared" si="82"/>
        <v>-0.31375587200420602</v>
      </c>
      <c r="AE736" s="20">
        <f t="shared" si="83"/>
        <v>3.3891808916412467</v>
      </c>
    </row>
    <row r="737" spans="1:31" x14ac:dyDescent="0.2">
      <c r="A737" s="15" t="s">
        <v>10474</v>
      </c>
      <c r="B737" s="15" t="s">
        <v>10475</v>
      </c>
      <c r="C737" t="s">
        <v>10476</v>
      </c>
      <c r="D737" s="15">
        <v>27</v>
      </c>
      <c r="E737" s="15">
        <v>24</v>
      </c>
      <c r="F737" s="16">
        <v>839303.03803575702</v>
      </c>
      <c r="G737" s="16">
        <v>894149.57070452604</v>
      </c>
      <c r="H737" s="16">
        <v>831587.82546465797</v>
      </c>
      <c r="I737" s="16">
        <v>1116998.67150722</v>
      </c>
      <c r="J737" s="16">
        <v>191467.011916141</v>
      </c>
      <c r="K737" s="16">
        <v>1073466.67882715</v>
      </c>
      <c r="L737" s="15">
        <f t="shared" si="77"/>
        <v>6</v>
      </c>
      <c r="M737" s="16">
        <v>1492453.66895792</v>
      </c>
      <c r="N737" s="16">
        <v>1538300.3414390599</v>
      </c>
      <c r="O737" s="16">
        <v>1495298.8953255101</v>
      </c>
      <c r="P737" s="16">
        <v>1548716.2014463099</v>
      </c>
      <c r="Q737" s="16">
        <v>1673864.8467206</v>
      </c>
      <c r="R737" s="16">
        <v>1474259.7081404999</v>
      </c>
      <c r="S737" s="17">
        <f t="shared" si="78"/>
        <v>1495298.8953255101</v>
      </c>
      <c r="T737" s="17">
        <f t="shared" si="79"/>
        <v>1548716.2014463099</v>
      </c>
      <c r="U737" s="18">
        <f t="shared" si="80"/>
        <v>1.0357234973474461</v>
      </c>
      <c r="X737" s="20">
        <f t="shared" si="81"/>
        <v>0.3971232071810879</v>
      </c>
      <c r="AA737" s="20">
        <f t="shared" si="82"/>
        <v>5.0638904329094105E-2</v>
      </c>
      <c r="AE737" s="20">
        <f t="shared" si="83"/>
        <v>0.40107473278958206</v>
      </c>
    </row>
    <row r="738" spans="1:31" x14ac:dyDescent="0.2">
      <c r="A738" s="15" t="s">
        <v>1883</v>
      </c>
      <c r="B738" s="15" t="s">
        <v>1884</v>
      </c>
      <c r="C738" t="s">
        <v>1885</v>
      </c>
      <c r="D738" s="15">
        <v>59</v>
      </c>
      <c r="E738" s="15">
        <v>13</v>
      </c>
      <c r="F738" s="16">
        <v>2922577.6490921802</v>
      </c>
      <c r="G738" s="16">
        <v>2988078.1967094601</v>
      </c>
      <c r="H738" s="16">
        <v>2899562.9132492999</v>
      </c>
      <c r="I738" s="16">
        <v>3417645.4347218</v>
      </c>
      <c r="J738" s="16">
        <v>517465.54882653401</v>
      </c>
      <c r="K738" s="16">
        <v>3573675.83847747</v>
      </c>
      <c r="L738" s="15">
        <f t="shared" si="77"/>
        <v>6</v>
      </c>
      <c r="M738" s="16">
        <v>5196945.0097667901</v>
      </c>
      <c r="N738" s="16">
        <v>5140707.8422271097</v>
      </c>
      <c r="O738" s="16">
        <v>5213776.6912182402</v>
      </c>
      <c r="P738" s="16">
        <v>4738557.8788653295</v>
      </c>
      <c r="Q738" s="16">
        <v>4523846.6036597602</v>
      </c>
      <c r="R738" s="16">
        <v>4907955.1350199804</v>
      </c>
      <c r="S738" s="17">
        <f t="shared" si="78"/>
        <v>5196945.0097667901</v>
      </c>
      <c r="T738" s="17">
        <f t="shared" si="79"/>
        <v>4738557.8788653295</v>
      </c>
      <c r="U738" s="18">
        <f t="shared" si="80"/>
        <v>0.91179680946402197</v>
      </c>
      <c r="X738" s="20">
        <f t="shared" si="81"/>
        <v>1.5315046362898672E-2</v>
      </c>
      <c r="AA738" s="20">
        <f t="shared" si="82"/>
        <v>-0.13321573391728642</v>
      </c>
      <c r="AE738" s="20">
        <f t="shared" si="83"/>
        <v>1.8148816841254085</v>
      </c>
    </row>
    <row r="739" spans="1:31" x14ac:dyDescent="0.2">
      <c r="A739" s="15" t="s">
        <v>5986</v>
      </c>
      <c r="B739" s="15" t="s">
        <v>5987</v>
      </c>
      <c r="C739" t="s">
        <v>5988</v>
      </c>
      <c r="D739" s="15">
        <v>52</v>
      </c>
      <c r="E739" s="15">
        <v>17</v>
      </c>
      <c r="F739" s="16">
        <v>1411304.36364464</v>
      </c>
      <c r="G739" s="16">
        <v>1400373.38067709</v>
      </c>
      <c r="H739" s="16">
        <v>1293752.87357847</v>
      </c>
      <c r="I739" s="16">
        <v>1534905.3822021</v>
      </c>
      <c r="J739" s="16">
        <v>398671.05803008302</v>
      </c>
      <c r="K739" s="16">
        <v>1570775.8166585299</v>
      </c>
      <c r="L739" s="15">
        <f t="shared" si="77"/>
        <v>6</v>
      </c>
      <c r="M739" s="16">
        <v>2509589.8383344398</v>
      </c>
      <c r="N739" s="16">
        <v>2409210.8526545302</v>
      </c>
      <c r="O739" s="16">
        <v>2326329.44284043</v>
      </c>
      <c r="P739" s="16">
        <v>2128142.9367287802</v>
      </c>
      <c r="Q739" s="16">
        <v>3485307.7966962699</v>
      </c>
      <c r="R739" s="16">
        <v>2157245.8118134402</v>
      </c>
      <c r="S739" s="17">
        <f t="shared" si="78"/>
        <v>2409210.8526545302</v>
      </c>
      <c r="T739" s="17">
        <f t="shared" si="79"/>
        <v>2157245.8118134402</v>
      </c>
      <c r="U739" s="18">
        <f t="shared" si="80"/>
        <v>0.89541594478396591</v>
      </c>
      <c r="X739" s="20">
        <f t="shared" si="81"/>
        <v>0.71732328744109719</v>
      </c>
      <c r="AA739" s="20">
        <f t="shared" si="82"/>
        <v>-0.15937008616573792</v>
      </c>
      <c r="AE739" s="20">
        <f t="shared" si="83"/>
        <v>0.14428506984349979</v>
      </c>
    </row>
    <row r="740" spans="1:31" x14ac:dyDescent="0.2">
      <c r="A740" s="15" t="s">
        <v>1562</v>
      </c>
      <c r="B740" s="15" t="s">
        <v>1563</v>
      </c>
      <c r="C740" t="s">
        <v>1564</v>
      </c>
      <c r="D740" s="15">
        <v>52</v>
      </c>
      <c r="E740" s="15">
        <v>16</v>
      </c>
      <c r="F740" s="16">
        <v>845583.72180179402</v>
      </c>
      <c r="G740" s="16">
        <v>839156.38616040198</v>
      </c>
      <c r="H740" s="16">
        <v>885208.36160087795</v>
      </c>
      <c r="I740" s="16">
        <v>983355.04004214401</v>
      </c>
      <c r="J740" s="16">
        <v>217505.52628212899</v>
      </c>
      <c r="K740" s="16">
        <v>1021046.23867124</v>
      </c>
      <c r="L740" s="15">
        <f t="shared" si="77"/>
        <v>6</v>
      </c>
      <c r="M740" s="16">
        <v>1503622.0182970599</v>
      </c>
      <c r="N740" s="16">
        <v>1443689.7334013099</v>
      </c>
      <c r="O740" s="16">
        <v>1591715.3242293899</v>
      </c>
      <c r="P740" s="16">
        <v>1363419.6003404199</v>
      </c>
      <c r="Q740" s="16">
        <v>1901501.7300765</v>
      </c>
      <c r="R740" s="16">
        <v>1402267.40103948</v>
      </c>
      <c r="S740" s="17">
        <f t="shared" si="78"/>
        <v>1503622.0182970599</v>
      </c>
      <c r="T740" s="17">
        <f t="shared" si="79"/>
        <v>1402267.40103948</v>
      </c>
      <c r="U740" s="18">
        <f t="shared" si="80"/>
        <v>0.93259302136824918</v>
      </c>
      <c r="X740" s="20">
        <f t="shared" si="81"/>
        <v>0.82261514054108098</v>
      </c>
      <c r="AA740" s="20">
        <f t="shared" si="82"/>
        <v>-0.10068046091520443</v>
      </c>
      <c r="AE740" s="20">
        <f t="shared" si="83"/>
        <v>8.4803301399987055E-2</v>
      </c>
    </row>
    <row r="741" spans="1:31" x14ac:dyDescent="0.2">
      <c r="A741" s="15" t="s">
        <v>16514</v>
      </c>
      <c r="B741" s="15" t="s">
        <v>16515</v>
      </c>
      <c r="C741" t="s">
        <v>16516</v>
      </c>
      <c r="D741" s="15">
        <v>48</v>
      </c>
      <c r="E741" s="15">
        <v>10</v>
      </c>
      <c r="F741" s="16">
        <v>99684.9116223405</v>
      </c>
      <c r="G741" s="16">
        <v>113641.74568562899</v>
      </c>
      <c r="H741" s="16">
        <v>132510.52886422901</v>
      </c>
      <c r="I741" s="16">
        <v>164549.95066233899</v>
      </c>
      <c r="J741" s="16">
        <v>25295.195811498201</v>
      </c>
      <c r="K741" s="16">
        <v>164076.35131231399</v>
      </c>
      <c r="L741" s="15">
        <f t="shared" si="77"/>
        <v>6</v>
      </c>
      <c r="M741" s="16">
        <v>177260.30450061301</v>
      </c>
      <c r="N741" s="16">
        <v>195509.94813115199</v>
      </c>
      <c r="O741" s="16">
        <v>238270.50055592999</v>
      </c>
      <c r="P741" s="16">
        <v>228148.14470109099</v>
      </c>
      <c r="Q741" s="16">
        <v>221138.558731597</v>
      </c>
      <c r="R741" s="16">
        <v>225336.43434814099</v>
      </c>
      <c r="S741" s="17">
        <f t="shared" si="78"/>
        <v>195509.94813115199</v>
      </c>
      <c r="T741" s="17">
        <f t="shared" si="79"/>
        <v>225336.43434814099</v>
      </c>
      <c r="U741" s="18">
        <f t="shared" si="80"/>
        <v>1.1525573839188008</v>
      </c>
      <c r="X741" s="20">
        <f t="shared" si="81"/>
        <v>0.30879644482593022</v>
      </c>
      <c r="AA741" s="20">
        <f t="shared" si="82"/>
        <v>0.20483858183389356</v>
      </c>
      <c r="AE741" s="20">
        <f t="shared" si="83"/>
        <v>0.51032770834073371</v>
      </c>
    </row>
    <row r="742" spans="1:31" x14ac:dyDescent="0.2">
      <c r="A742" s="15" t="s">
        <v>15551</v>
      </c>
      <c r="B742" s="15" t="s">
        <v>15552</v>
      </c>
      <c r="C742" t="s">
        <v>15553</v>
      </c>
      <c r="D742" s="15">
        <v>51</v>
      </c>
      <c r="E742" s="15">
        <v>23</v>
      </c>
      <c r="F742" s="16">
        <v>1229306.9468725999</v>
      </c>
      <c r="G742" s="16">
        <v>1228341.3314155601</v>
      </c>
      <c r="H742" s="16">
        <v>1146412.1426178601</v>
      </c>
      <c r="I742" s="16">
        <v>1285039.15635373</v>
      </c>
      <c r="J742" s="16">
        <v>234294.622937329</v>
      </c>
      <c r="K742" s="16">
        <v>1281692.2488132601</v>
      </c>
      <c r="L742" s="15">
        <f t="shared" si="77"/>
        <v>6</v>
      </c>
      <c r="M742" s="16">
        <v>2185960.9461550699</v>
      </c>
      <c r="N742" s="16">
        <v>2113245.8723113001</v>
      </c>
      <c r="O742" s="16">
        <v>2061392.38448613</v>
      </c>
      <c r="P742" s="16">
        <v>1781703.96411707</v>
      </c>
      <c r="Q742" s="16">
        <v>2048277.2942746901</v>
      </c>
      <c r="R742" s="16">
        <v>1760229.05780911</v>
      </c>
      <c r="S742" s="17">
        <f t="shared" si="78"/>
        <v>2113245.8723113001</v>
      </c>
      <c r="T742" s="17">
        <f t="shared" si="79"/>
        <v>1781703.96411707</v>
      </c>
      <c r="U742" s="18">
        <f t="shared" si="80"/>
        <v>0.84311247804231315</v>
      </c>
      <c r="X742" s="20">
        <f t="shared" si="81"/>
        <v>6.1169869826374818E-2</v>
      </c>
      <c r="AA742" s="20">
        <f t="shared" si="82"/>
        <v>-0.24620298366163618</v>
      </c>
      <c r="AE742" s="20">
        <f t="shared" si="83"/>
        <v>1.2134624437092805</v>
      </c>
    </row>
    <row r="743" spans="1:31" x14ac:dyDescent="0.2">
      <c r="A743" s="15" t="s">
        <v>8063</v>
      </c>
      <c r="B743" s="15" t="s">
        <v>8064</v>
      </c>
      <c r="C743" t="s">
        <v>8065</v>
      </c>
      <c r="D743" s="15">
        <v>64</v>
      </c>
      <c r="E743" s="15">
        <v>17</v>
      </c>
      <c r="F743" s="16">
        <v>2167327.0586517002</v>
      </c>
      <c r="G743" s="16">
        <v>2308293.99821465</v>
      </c>
      <c r="H743" s="16">
        <v>2189007.84876718</v>
      </c>
      <c r="I743" s="16">
        <v>2989256.7276413199</v>
      </c>
      <c r="J743" s="16">
        <v>284102.68617912801</v>
      </c>
      <c r="K743" s="16">
        <v>2832080.1724322499</v>
      </c>
      <c r="L743" s="15">
        <f t="shared" si="77"/>
        <v>6</v>
      </c>
      <c r="M743" s="16">
        <v>3853953.9045237</v>
      </c>
      <c r="N743" s="16">
        <v>3971202.9865400498</v>
      </c>
      <c r="O743" s="16">
        <v>3936109.8345703599</v>
      </c>
      <c r="P743" s="16">
        <v>4144597.8786471202</v>
      </c>
      <c r="Q743" s="16">
        <v>2483715.05093743</v>
      </c>
      <c r="R743" s="16">
        <v>3889474.8861718201</v>
      </c>
      <c r="S743" s="17">
        <f t="shared" si="78"/>
        <v>3936109.8345703599</v>
      </c>
      <c r="T743" s="17">
        <f t="shared" si="79"/>
        <v>3889474.8861718201</v>
      </c>
      <c r="U743" s="18">
        <f t="shared" si="80"/>
        <v>0.98815202055873774</v>
      </c>
      <c r="X743" s="20">
        <f t="shared" si="81"/>
        <v>0.46807715069244632</v>
      </c>
      <c r="AA743" s="20">
        <f t="shared" si="82"/>
        <v>-1.7195087050145219E-2</v>
      </c>
      <c r="AE743" s="20">
        <f t="shared" si="83"/>
        <v>0.32968255855293999</v>
      </c>
    </row>
    <row r="744" spans="1:31" x14ac:dyDescent="0.2">
      <c r="A744" s="15" t="s">
        <v>6142</v>
      </c>
      <c r="B744" s="15" t="s">
        <v>6143</v>
      </c>
      <c r="C744" t="s">
        <v>6144</v>
      </c>
      <c r="D744" s="15">
        <v>49</v>
      </c>
      <c r="E744" s="15">
        <v>19</v>
      </c>
      <c r="F744" s="16">
        <v>1355347.31849582</v>
      </c>
      <c r="G744" s="16">
        <v>1420590.0610094101</v>
      </c>
      <c r="H744" s="16">
        <v>1422497.6727602</v>
      </c>
      <c r="I744" s="16">
        <v>1649644.6969991999</v>
      </c>
      <c r="J744" s="16">
        <v>179756.111776612</v>
      </c>
      <c r="K744" s="16">
        <v>1583679.9352972</v>
      </c>
      <c r="L744" s="15">
        <f t="shared" si="77"/>
        <v>6</v>
      </c>
      <c r="M744" s="16">
        <v>2410086.6868483601</v>
      </c>
      <c r="N744" s="16">
        <v>2443991.7520441799</v>
      </c>
      <c r="O744" s="16">
        <v>2557828.6905450001</v>
      </c>
      <c r="P744" s="16">
        <v>2287228.7443505102</v>
      </c>
      <c r="Q744" s="16">
        <v>1571484.4738781101</v>
      </c>
      <c r="R744" s="16">
        <v>2174967.8543819701</v>
      </c>
      <c r="S744" s="17">
        <f t="shared" si="78"/>
        <v>2443991.7520441799</v>
      </c>
      <c r="T744" s="17">
        <f t="shared" si="79"/>
        <v>2174967.8543819701</v>
      </c>
      <c r="U744" s="18">
        <f t="shared" si="80"/>
        <v>0.88992438397666629</v>
      </c>
      <c r="X744" s="20">
        <f t="shared" si="81"/>
        <v>0.11265278194772145</v>
      </c>
      <c r="AA744" s="20">
        <f t="shared" si="82"/>
        <v>-0.16824533801778438</v>
      </c>
      <c r="AE744" s="20">
        <f t="shared" si="83"/>
        <v>0.94825807895456438</v>
      </c>
    </row>
    <row r="745" spans="1:31" x14ac:dyDescent="0.2">
      <c r="A745" s="15" t="s">
        <v>3767</v>
      </c>
      <c r="B745" s="15" t="s">
        <v>3768</v>
      </c>
      <c r="C745" t="s">
        <v>3769</v>
      </c>
      <c r="D745" s="15">
        <v>75</v>
      </c>
      <c r="E745" s="15">
        <v>13</v>
      </c>
      <c r="F745" s="16">
        <v>1857069.2533621399</v>
      </c>
      <c r="G745" s="16">
        <v>1732746.4762188599</v>
      </c>
      <c r="H745" s="16">
        <v>1726177.06536204</v>
      </c>
      <c r="I745" s="16">
        <v>2111377.9436211698</v>
      </c>
      <c r="J745" s="16">
        <v>421089.78424416698</v>
      </c>
      <c r="K745" s="16">
        <v>2026563.15060232</v>
      </c>
      <c r="L745" s="15">
        <f t="shared" si="77"/>
        <v>6</v>
      </c>
      <c r="M745" s="16">
        <v>3302251.6243664399</v>
      </c>
      <c r="N745" s="16">
        <v>2981027.5409455001</v>
      </c>
      <c r="O745" s="16">
        <v>3103882.21175538</v>
      </c>
      <c r="P745" s="16">
        <v>2927420.8753088401</v>
      </c>
      <c r="Q745" s="16">
        <v>3681299.35337468</v>
      </c>
      <c r="R745" s="16">
        <v>2783207.3951280499</v>
      </c>
      <c r="S745" s="17">
        <f t="shared" si="78"/>
        <v>3103882.21175538</v>
      </c>
      <c r="T745" s="17">
        <f t="shared" si="79"/>
        <v>2927420.8753088401</v>
      </c>
      <c r="U745" s="18">
        <f t="shared" si="80"/>
        <v>0.94314818526997413</v>
      </c>
      <c r="X745" s="20">
        <f t="shared" si="81"/>
        <v>0.99594380763929158</v>
      </c>
      <c r="AA745" s="20">
        <f t="shared" si="82"/>
        <v>-8.4443633256925998E-2</v>
      </c>
      <c r="AE745" s="20">
        <f t="shared" si="83"/>
        <v>1.7651643078478777E-3</v>
      </c>
    </row>
    <row r="746" spans="1:31" x14ac:dyDescent="0.2">
      <c r="A746" s="15" t="s">
        <v>4640</v>
      </c>
      <c r="B746" s="15" t="s">
        <v>4641</v>
      </c>
      <c r="C746" t="s">
        <v>4642</v>
      </c>
      <c r="D746" s="15">
        <v>36</v>
      </c>
      <c r="E746" s="15">
        <v>16</v>
      </c>
      <c r="F746" s="16">
        <v>631927.27973069996</v>
      </c>
      <c r="G746" s="16">
        <v>670190.54554111406</v>
      </c>
      <c r="H746" s="16">
        <v>744961.52124431205</v>
      </c>
      <c r="I746" s="16">
        <v>805140.90488465002</v>
      </c>
      <c r="J746" s="16">
        <v>143481.90294103001</v>
      </c>
      <c r="K746" s="16">
        <v>780459.91053135402</v>
      </c>
      <c r="L746" s="15">
        <f t="shared" si="77"/>
        <v>6</v>
      </c>
      <c r="M746" s="16">
        <v>1123696.85847426</v>
      </c>
      <c r="N746" s="16">
        <v>1152999.8769924</v>
      </c>
      <c r="O746" s="16">
        <v>1339533.96823024</v>
      </c>
      <c r="P746" s="16">
        <v>1116326.0938882299</v>
      </c>
      <c r="Q746" s="16">
        <v>1254363.92969227</v>
      </c>
      <c r="R746" s="16">
        <v>1071854.97473703</v>
      </c>
      <c r="S746" s="17">
        <f t="shared" si="78"/>
        <v>1152999.8769924</v>
      </c>
      <c r="T746" s="17">
        <f t="shared" si="79"/>
        <v>1116326.0938882299</v>
      </c>
      <c r="U746" s="18">
        <f t="shared" si="80"/>
        <v>0.96819272591786076</v>
      </c>
      <c r="X746" s="20">
        <f t="shared" si="81"/>
        <v>0.54264080212316401</v>
      </c>
      <c r="AA746" s="20">
        <f t="shared" si="82"/>
        <v>-4.6633839690505684E-2</v>
      </c>
      <c r="AE746" s="20">
        <f t="shared" si="83"/>
        <v>0.26548755397523521</v>
      </c>
    </row>
    <row r="747" spans="1:31" x14ac:dyDescent="0.2">
      <c r="A747" s="15" t="s">
        <v>15665</v>
      </c>
      <c r="B747" s="15" t="s">
        <v>15666</v>
      </c>
      <c r="C747" t="s">
        <v>15667</v>
      </c>
      <c r="D747" s="15">
        <v>47</v>
      </c>
      <c r="E747" s="15">
        <v>17</v>
      </c>
      <c r="F747" s="16">
        <v>927470.99789392599</v>
      </c>
      <c r="G747" s="16">
        <v>1002222.7076921</v>
      </c>
      <c r="H747" s="16">
        <v>1051326.66999865</v>
      </c>
      <c r="I747" s="16">
        <v>1465185.0843760299</v>
      </c>
      <c r="J747" s="16">
        <v>103571.709934484</v>
      </c>
      <c r="K747" s="16">
        <v>1493602.27518169</v>
      </c>
      <c r="L747" s="15">
        <f t="shared" si="77"/>
        <v>6</v>
      </c>
      <c r="M747" s="16">
        <v>1649234.46112902</v>
      </c>
      <c r="N747" s="16">
        <v>1724230.0214112599</v>
      </c>
      <c r="O747" s="16">
        <v>1890416.81484073</v>
      </c>
      <c r="P747" s="16">
        <v>2031475.8971277401</v>
      </c>
      <c r="Q747" s="16">
        <v>905456.46813565399</v>
      </c>
      <c r="R747" s="16">
        <v>2051258.50454265</v>
      </c>
      <c r="S747" s="17">
        <f t="shared" si="78"/>
        <v>1724230.0214112599</v>
      </c>
      <c r="T747" s="17">
        <f t="shared" si="79"/>
        <v>2031475.8971277401</v>
      </c>
      <c r="U747" s="18">
        <f t="shared" si="80"/>
        <v>1.178193090191646</v>
      </c>
      <c r="X747" s="20">
        <f t="shared" si="81"/>
        <v>0.8232205099763561</v>
      </c>
      <c r="AA747" s="20">
        <f t="shared" si="82"/>
        <v>0.23657599709172061</v>
      </c>
      <c r="AE747" s="20">
        <f t="shared" si="83"/>
        <v>8.4483817960645372E-2</v>
      </c>
    </row>
    <row r="748" spans="1:31" x14ac:dyDescent="0.2">
      <c r="A748" s="15" t="s">
        <v>14332</v>
      </c>
      <c r="B748" s="15" t="s">
        <v>14333</v>
      </c>
      <c r="C748" t="s">
        <v>14334</v>
      </c>
      <c r="D748" s="15">
        <v>36</v>
      </c>
      <c r="E748" s="15">
        <v>19</v>
      </c>
      <c r="F748" s="16">
        <v>396844.52217479999</v>
      </c>
      <c r="G748" s="16">
        <v>454760.62232877198</v>
      </c>
      <c r="H748" s="16">
        <v>407347.85724654503</v>
      </c>
      <c r="I748" s="16">
        <v>620140.78695021698</v>
      </c>
      <c r="J748" s="16">
        <v>84142.6046257579</v>
      </c>
      <c r="K748" s="16">
        <v>611047.52150856704</v>
      </c>
      <c r="L748" s="15">
        <f t="shared" si="77"/>
        <v>6</v>
      </c>
      <c r="M748" s="16">
        <v>705671.29664124805</v>
      </c>
      <c r="N748" s="16">
        <v>782372.93124257401</v>
      </c>
      <c r="O748" s="16">
        <v>732462.38377002103</v>
      </c>
      <c r="P748" s="16">
        <v>859823.83724012796</v>
      </c>
      <c r="Q748" s="16">
        <v>735601.117837745</v>
      </c>
      <c r="R748" s="16">
        <v>839190.22219063295</v>
      </c>
      <c r="S748" s="17">
        <f t="shared" si="78"/>
        <v>732462.38377002103</v>
      </c>
      <c r="T748" s="17">
        <f t="shared" si="79"/>
        <v>839190.22219063295</v>
      </c>
      <c r="U748" s="18">
        <f t="shared" si="80"/>
        <v>1.1457110164091682</v>
      </c>
      <c r="X748" s="20">
        <f t="shared" si="81"/>
        <v>0.18419315115887935</v>
      </c>
      <c r="AA748" s="20">
        <f t="shared" si="82"/>
        <v>0.19624319787457806</v>
      </c>
      <c r="AE748" s="20">
        <f t="shared" si="83"/>
        <v>0.73472652218045198</v>
      </c>
    </row>
    <row r="749" spans="1:31" x14ac:dyDescent="0.2">
      <c r="A749" s="15" t="s">
        <v>4055</v>
      </c>
      <c r="B749" s="15" t="s">
        <v>4056</v>
      </c>
      <c r="C749" t="s">
        <v>4057</v>
      </c>
      <c r="D749" s="15">
        <v>38</v>
      </c>
      <c r="E749" s="15">
        <v>24</v>
      </c>
      <c r="F749" s="16">
        <v>442361.66099614499</v>
      </c>
      <c r="G749" s="16">
        <v>409066.10098589503</v>
      </c>
      <c r="H749" s="16">
        <v>414075.74017970701</v>
      </c>
      <c r="I749" s="16">
        <v>472423.57519043202</v>
      </c>
      <c r="J749" s="16">
        <v>111995.011920875</v>
      </c>
      <c r="K749" s="16">
        <v>528321.95063794602</v>
      </c>
      <c r="L749" s="15">
        <f t="shared" si="77"/>
        <v>6</v>
      </c>
      <c r="M749" s="16">
        <v>786610.14441828802</v>
      </c>
      <c r="N749" s="16">
        <v>703759.799741255</v>
      </c>
      <c r="O749" s="16">
        <v>744559.95856582199</v>
      </c>
      <c r="P749" s="16">
        <v>655014.24800743803</v>
      </c>
      <c r="Q749" s="16">
        <v>979095.62376474706</v>
      </c>
      <c r="R749" s="16">
        <v>725577.96167712798</v>
      </c>
      <c r="S749" s="17">
        <f t="shared" si="78"/>
        <v>744559.95856582199</v>
      </c>
      <c r="T749" s="17">
        <f t="shared" si="79"/>
        <v>725577.96167712798</v>
      </c>
      <c r="U749" s="18">
        <f t="shared" si="80"/>
        <v>0.97450575112143112</v>
      </c>
      <c r="X749" s="20">
        <f t="shared" si="81"/>
        <v>0.70235943999132544</v>
      </c>
      <c r="AA749" s="20">
        <f t="shared" si="82"/>
        <v>-3.7257395202159982E-2</v>
      </c>
      <c r="AE749" s="20">
        <f t="shared" si="83"/>
        <v>0.15344057611186362</v>
      </c>
    </row>
    <row r="750" spans="1:31" x14ac:dyDescent="0.2">
      <c r="A750" s="15" t="s">
        <v>10390</v>
      </c>
      <c r="B750" s="15" t="s">
        <v>10391</v>
      </c>
      <c r="C750" t="s">
        <v>10392</v>
      </c>
      <c r="D750" s="15">
        <v>43</v>
      </c>
      <c r="E750" s="15">
        <v>21</v>
      </c>
      <c r="F750" s="16">
        <v>849455.122065078</v>
      </c>
      <c r="G750" s="16">
        <v>860618.13894420303</v>
      </c>
      <c r="H750" s="16">
        <v>893596.83371257398</v>
      </c>
      <c r="I750" s="16">
        <v>1106436.8414352699</v>
      </c>
      <c r="J750" s="16">
        <v>151842.44138570401</v>
      </c>
      <c r="K750" s="16">
        <v>1126837.0130277199</v>
      </c>
      <c r="L750" s="15">
        <f t="shared" si="77"/>
        <v>6</v>
      </c>
      <c r="M750" s="16">
        <v>1510506.1653394301</v>
      </c>
      <c r="N750" s="16">
        <v>1480612.6629836501</v>
      </c>
      <c r="O750" s="16">
        <v>1606798.8460150601</v>
      </c>
      <c r="P750" s="16">
        <v>1534072.24728002</v>
      </c>
      <c r="Q750" s="16">
        <v>1327454.3866965501</v>
      </c>
      <c r="R750" s="16">
        <v>1547556.56483275</v>
      </c>
      <c r="S750" s="17">
        <f t="shared" si="78"/>
        <v>1510506.1653394301</v>
      </c>
      <c r="T750" s="17">
        <f t="shared" si="79"/>
        <v>1534072.24728002</v>
      </c>
      <c r="U750" s="18">
        <f t="shared" si="80"/>
        <v>1.015601447038976</v>
      </c>
      <c r="X750" s="20">
        <f t="shared" si="81"/>
        <v>0.47929219168240089</v>
      </c>
      <c r="AA750" s="20">
        <f t="shared" si="82"/>
        <v>2.2334355665669006E-2</v>
      </c>
      <c r="AE750" s="20">
        <f t="shared" si="83"/>
        <v>0.31939964619466937</v>
      </c>
    </row>
    <row r="751" spans="1:31" x14ac:dyDescent="0.2">
      <c r="A751" s="15" t="s">
        <v>11743</v>
      </c>
      <c r="B751" s="15" t="s">
        <v>11744</v>
      </c>
      <c r="C751" t="s">
        <v>11745</v>
      </c>
      <c r="D751" s="15">
        <v>37</v>
      </c>
      <c r="E751" s="15">
        <v>20</v>
      </c>
      <c r="F751" s="16">
        <v>606442.159209128</v>
      </c>
      <c r="G751" s="16">
        <v>643491.29387449904</v>
      </c>
      <c r="H751" s="16">
        <v>640523.90309305105</v>
      </c>
      <c r="I751" s="16">
        <v>841171.28963171702</v>
      </c>
      <c r="J751" s="16">
        <v>134374.75934606101</v>
      </c>
      <c r="K751" s="16">
        <v>819635.50756532303</v>
      </c>
      <c r="L751" s="15">
        <f t="shared" si="77"/>
        <v>6</v>
      </c>
      <c r="M751" s="16">
        <v>1078379.06513555</v>
      </c>
      <c r="N751" s="16">
        <v>1107066.3225843101</v>
      </c>
      <c r="O751" s="16">
        <v>1151742.0714877001</v>
      </c>
      <c r="P751" s="16">
        <v>1166282.1430989499</v>
      </c>
      <c r="Q751" s="16">
        <v>1174746.4156093099</v>
      </c>
      <c r="R751" s="16">
        <v>1125657.30077907</v>
      </c>
      <c r="S751" s="17">
        <f t="shared" si="78"/>
        <v>1107066.3225843101</v>
      </c>
      <c r="T751" s="17">
        <f t="shared" si="79"/>
        <v>1166282.1430989499</v>
      </c>
      <c r="U751" s="18">
        <f t="shared" si="80"/>
        <v>1.0534889548228761</v>
      </c>
      <c r="X751" s="20">
        <f t="shared" si="81"/>
        <v>0.17447067319745216</v>
      </c>
      <c r="AA751" s="20">
        <f t="shared" si="82"/>
        <v>7.5175188473400906E-2</v>
      </c>
      <c r="AE751" s="20">
        <f t="shared" si="83"/>
        <v>0.75827756319704143</v>
      </c>
    </row>
    <row r="752" spans="1:31" x14ac:dyDescent="0.2">
      <c r="A752" s="15" t="s">
        <v>8621</v>
      </c>
      <c r="B752" s="15" t="s">
        <v>8622</v>
      </c>
      <c r="C752" t="s">
        <v>8623</v>
      </c>
      <c r="D752" s="15">
        <v>41</v>
      </c>
      <c r="E752" s="15">
        <v>19</v>
      </c>
      <c r="F752" s="16">
        <v>1530825.60090956</v>
      </c>
      <c r="G752" s="16">
        <v>1612311.6966995699</v>
      </c>
      <c r="H752" s="16">
        <v>1528325.03729128</v>
      </c>
      <c r="I752" s="16">
        <v>2152253.86212481</v>
      </c>
      <c r="J752" s="16">
        <v>373181.98853762</v>
      </c>
      <c r="K752" s="16">
        <v>2281504.5549719702</v>
      </c>
      <c r="L752" s="15">
        <f t="shared" si="77"/>
        <v>6</v>
      </c>
      <c r="M752" s="16">
        <v>2722123.2154229898</v>
      </c>
      <c r="N752" s="16">
        <v>2773830.8162301099</v>
      </c>
      <c r="O752" s="16">
        <v>2748119.5250580101</v>
      </c>
      <c r="P752" s="16">
        <v>2984095.2464163601</v>
      </c>
      <c r="Q752" s="16">
        <v>3262474.3332600798</v>
      </c>
      <c r="R752" s="16">
        <v>3133334.5558607699</v>
      </c>
      <c r="S752" s="17">
        <f t="shared" si="78"/>
        <v>2748119.5250580101</v>
      </c>
      <c r="T752" s="17">
        <f t="shared" si="79"/>
        <v>3133334.5558607699</v>
      </c>
      <c r="U752" s="18">
        <f t="shared" si="80"/>
        <v>1.140174045302716</v>
      </c>
      <c r="X752" s="20">
        <f t="shared" si="81"/>
        <v>9.8201377810457121E-3</v>
      </c>
      <c r="AA752" s="20">
        <f t="shared" si="82"/>
        <v>0.18925406573178943</v>
      </c>
      <c r="AE752" s="20">
        <f t="shared" si="83"/>
        <v>2.0078824188191513</v>
      </c>
    </row>
    <row r="753" spans="1:31" x14ac:dyDescent="0.2">
      <c r="A753" s="15" t="s">
        <v>13036</v>
      </c>
      <c r="B753" s="15" t="s">
        <v>13037</v>
      </c>
      <c r="C753" t="s">
        <v>13038</v>
      </c>
      <c r="D753" s="15">
        <v>121</v>
      </c>
      <c r="E753" s="15">
        <v>15</v>
      </c>
      <c r="F753" s="16">
        <v>2570846.9843859798</v>
      </c>
      <c r="G753" s="16">
        <v>2650726.7519189799</v>
      </c>
      <c r="H753" s="16">
        <v>2437165.2097362098</v>
      </c>
      <c r="I753" s="16">
        <v>3470598.5111237699</v>
      </c>
      <c r="J753" s="16">
        <v>515562.59221709601</v>
      </c>
      <c r="K753" s="16">
        <v>3709499.6520684399</v>
      </c>
      <c r="L753" s="15">
        <f t="shared" si="77"/>
        <v>6</v>
      </c>
      <c r="M753" s="16">
        <v>4571495.4435954103</v>
      </c>
      <c r="N753" s="16">
        <v>4560326.3717117803</v>
      </c>
      <c r="O753" s="16">
        <v>4382327.80020322</v>
      </c>
      <c r="P753" s="16">
        <v>4811977.2028377596</v>
      </c>
      <c r="Q753" s="16">
        <v>4507210.3583791899</v>
      </c>
      <c r="R753" s="16">
        <v>5094490.5717807496</v>
      </c>
      <c r="S753" s="17">
        <f t="shared" si="78"/>
        <v>4560326.3717117803</v>
      </c>
      <c r="T753" s="17">
        <f t="shared" si="79"/>
        <v>4811977.2028377596</v>
      </c>
      <c r="U753" s="18">
        <f t="shared" si="80"/>
        <v>1.0551826362005574</v>
      </c>
      <c r="X753" s="20">
        <f t="shared" si="81"/>
        <v>0.17165373719273896</v>
      </c>
      <c r="AA753" s="20">
        <f t="shared" si="82"/>
        <v>7.7492729298892907E-2</v>
      </c>
      <c r="AE753" s="20">
        <f t="shared" si="83"/>
        <v>0.76534673680848431</v>
      </c>
    </row>
    <row r="754" spans="1:31" x14ac:dyDescent="0.2">
      <c r="A754" s="15" t="s">
        <v>12946</v>
      </c>
      <c r="B754" s="15" t="s">
        <v>12947</v>
      </c>
      <c r="C754" t="s">
        <v>12948</v>
      </c>
      <c r="D754" s="15">
        <v>29</v>
      </c>
      <c r="E754" s="15">
        <v>21</v>
      </c>
      <c r="F754" s="16">
        <v>559114.28432644997</v>
      </c>
      <c r="G754" s="16">
        <v>550021.61878182297</v>
      </c>
      <c r="H754" s="16">
        <v>587305.15912538802</v>
      </c>
      <c r="I754" s="16">
        <v>812214.49702205101</v>
      </c>
      <c r="J754" s="16">
        <v>155515.10588511601</v>
      </c>
      <c r="K754" s="16">
        <v>882316.69875076204</v>
      </c>
      <c r="L754" s="15">
        <f t="shared" si="77"/>
        <v>6</v>
      </c>
      <c r="M754" s="16">
        <v>994220.35569260095</v>
      </c>
      <c r="N754" s="16">
        <v>946260.52697679703</v>
      </c>
      <c r="O754" s="16">
        <v>1056048.11514462</v>
      </c>
      <c r="P754" s="16">
        <v>1126133.61382989</v>
      </c>
      <c r="Q754" s="16">
        <v>1359561.9750369301</v>
      </c>
      <c r="R754" s="16">
        <v>1211741.34646544</v>
      </c>
      <c r="S754" s="17">
        <f t="shared" si="78"/>
        <v>994220.35569260095</v>
      </c>
      <c r="T754" s="17">
        <f t="shared" si="79"/>
        <v>1211741.34646544</v>
      </c>
      <c r="U754" s="18">
        <f t="shared" si="80"/>
        <v>1.218785493102591</v>
      </c>
      <c r="X754" s="20">
        <f t="shared" si="81"/>
        <v>3.6009701515799755E-2</v>
      </c>
      <c r="AA754" s="20">
        <f t="shared" si="82"/>
        <v>0.28544423320275114</v>
      </c>
      <c r="AE754" s="20">
        <f t="shared" si="83"/>
        <v>1.4435804784781552</v>
      </c>
    </row>
    <row r="755" spans="1:31" x14ac:dyDescent="0.2">
      <c r="A755" s="15" t="s">
        <v>13615</v>
      </c>
      <c r="B755" s="15" t="s">
        <v>13616</v>
      </c>
      <c r="C755" t="s">
        <v>13617</v>
      </c>
      <c r="D755" s="15">
        <v>60</v>
      </c>
      <c r="E755" s="15">
        <v>22</v>
      </c>
      <c r="F755" s="16">
        <v>1490632.3440409</v>
      </c>
      <c r="G755" s="16">
        <v>1683892.4594533599</v>
      </c>
      <c r="H755" s="16">
        <v>1546688.7981277099</v>
      </c>
      <c r="I755" s="16">
        <v>2055813.1176193501</v>
      </c>
      <c r="J755" s="16">
        <v>264875.15745704999</v>
      </c>
      <c r="K755" s="16">
        <v>2023080.7170395399</v>
      </c>
      <c r="L755" s="15">
        <f t="shared" si="77"/>
        <v>6</v>
      </c>
      <c r="M755" s="16">
        <v>2650651.3262929502</v>
      </c>
      <c r="N755" s="16">
        <v>2896978.7943674298</v>
      </c>
      <c r="O755" s="16">
        <v>2781139.8633216098</v>
      </c>
      <c r="P755" s="16">
        <v>2850380.3662602101</v>
      </c>
      <c r="Q755" s="16">
        <v>2315621.94656866</v>
      </c>
      <c r="R755" s="16">
        <v>2778424.7487831302</v>
      </c>
      <c r="S755" s="17">
        <f t="shared" si="78"/>
        <v>2781139.8633216098</v>
      </c>
      <c r="T755" s="17">
        <f t="shared" si="79"/>
        <v>2778424.7487831302</v>
      </c>
      <c r="U755" s="18">
        <f t="shared" si="80"/>
        <v>0.99902374038275199</v>
      </c>
      <c r="X755" s="20">
        <f t="shared" si="81"/>
        <v>0.52037183793286446</v>
      </c>
      <c r="AA755" s="20">
        <f t="shared" si="82"/>
        <v>-1.4091328601502392E-3</v>
      </c>
      <c r="AE755" s="20">
        <f t="shared" si="83"/>
        <v>0.28368621511065406</v>
      </c>
    </row>
    <row r="756" spans="1:31" x14ac:dyDescent="0.2">
      <c r="A756" s="15" t="s">
        <v>15911</v>
      </c>
      <c r="B756" s="15" t="s">
        <v>15912</v>
      </c>
      <c r="C756" t="s">
        <v>15913</v>
      </c>
      <c r="D756" s="15">
        <v>58</v>
      </c>
      <c r="E756" s="15">
        <v>17</v>
      </c>
      <c r="F756" s="16">
        <v>1246123.7392019299</v>
      </c>
      <c r="G756" s="16">
        <v>1190416.6508444001</v>
      </c>
      <c r="H756" s="16">
        <v>1179636.8299229499</v>
      </c>
      <c r="I756" s="16">
        <v>1477868.8799196</v>
      </c>
      <c r="J756" s="16">
        <v>159720.57638186199</v>
      </c>
      <c r="K756" s="16">
        <v>1443881.9165775301</v>
      </c>
      <c r="L756" s="15">
        <f t="shared" si="77"/>
        <v>6</v>
      </c>
      <c r="M756" s="16">
        <v>2215864.6665928499</v>
      </c>
      <c r="N756" s="16">
        <v>2048000.02197151</v>
      </c>
      <c r="O756" s="16">
        <v>2121134.5268113599</v>
      </c>
      <c r="P756" s="16">
        <v>2049061.9517536301</v>
      </c>
      <c r="Q756" s="16">
        <v>1396327.52100736</v>
      </c>
      <c r="R756" s="16">
        <v>1982974.39027048</v>
      </c>
      <c r="S756" s="17">
        <f t="shared" si="78"/>
        <v>2121134.5268113599</v>
      </c>
      <c r="T756" s="17">
        <f t="shared" si="79"/>
        <v>1982974.39027048</v>
      </c>
      <c r="U756" s="18">
        <f t="shared" si="80"/>
        <v>0.93486498154901465</v>
      </c>
      <c r="X756" s="20">
        <f t="shared" si="81"/>
        <v>0.20881860662113944</v>
      </c>
      <c r="AA756" s="20">
        <f t="shared" si="82"/>
        <v>-9.7170076962332194E-2</v>
      </c>
      <c r="AE756" s="20">
        <f t="shared" si="83"/>
        <v>0.68023080647024292</v>
      </c>
    </row>
    <row r="757" spans="1:31" x14ac:dyDescent="0.2">
      <c r="A757" s="15" t="s">
        <v>7337</v>
      </c>
      <c r="B757" s="15" t="s">
        <v>7338</v>
      </c>
      <c r="C757" t="s">
        <v>7339</v>
      </c>
      <c r="D757" s="15">
        <v>41</v>
      </c>
      <c r="E757" s="15">
        <v>17</v>
      </c>
      <c r="F757" s="16">
        <v>1554954.6780524601</v>
      </c>
      <c r="G757" s="16">
        <v>1546025.8836924201</v>
      </c>
      <c r="H757" s="16">
        <v>1476058.9247202401</v>
      </c>
      <c r="I757" s="16">
        <v>1900445.3111751601</v>
      </c>
      <c r="J757" s="16">
        <v>249209.55915471501</v>
      </c>
      <c r="K757" s="16">
        <v>1973802.9915201601</v>
      </c>
      <c r="L757" s="15">
        <f t="shared" si="77"/>
        <v>6</v>
      </c>
      <c r="M757" s="16">
        <v>2765029.6843364998</v>
      </c>
      <c r="N757" s="16">
        <v>2659792.3017329001</v>
      </c>
      <c r="O757" s="16">
        <v>2654138.5190869798</v>
      </c>
      <c r="P757" s="16">
        <v>2634963.2443234399</v>
      </c>
      <c r="Q757" s="16">
        <v>2178668.35838289</v>
      </c>
      <c r="R757" s="16">
        <v>2710748.5305316299</v>
      </c>
      <c r="S757" s="17">
        <f t="shared" si="78"/>
        <v>2659792.3017329001</v>
      </c>
      <c r="T757" s="17">
        <f t="shared" si="79"/>
        <v>2634963.2443234399</v>
      </c>
      <c r="U757" s="18">
        <f t="shared" si="80"/>
        <v>0.99066503899823921</v>
      </c>
      <c r="X757" s="20">
        <f t="shared" si="81"/>
        <v>0.33809928757131974</v>
      </c>
      <c r="AA757" s="20">
        <f t="shared" si="82"/>
        <v>-1.3530755199052358E-2</v>
      </c>
      <c r="AE757" s="20">
        <f t="shared" si="83"/>
        <v>0.47095574436043797</v>
      </c>
    </row>
    <row r="758" spans="1:31" x14ac:dyDescent="0.2">
      <c r="A758" s="15" t="s">
        <v>6863</v>
      </c>
      <c r="B758" s="15" t="s">
        <v>6864</v>
      </c>
      <c r="C758" t="s">
        <v>6865</v>
      </c>
      <c r="D758" s="15">
        <v>91</v>
      </c>
      <c r="E758" s="15">
        <v>19</v>
      </c>
      <c r="F758" s="16">
        <v>9733744.7338880897</v>
      </c>
      <c r="G758" s="16">
        <v>10170836.077397499</v>
      </c>
      <c r="H758" s="16">
        <v>9942819.8834053501</v>
      </c>
      <c r="I758" s="16">
        <v>12163621.098121</v>
      </c>
      <c r="J758" s="16">
        <v>570680.38493417797</v>
      </c>
      <c r="K758" s="16">
        <v>12043059.0717212</v>
      </c>
      <c r="L758" s="15">
        <f t="shared" si="77"/>
        <v>6</v>
      </c>
      <c r="M758" s="16">
        <v>17308602.950835701</v>
      </c>
      <c r="N758" s="16">
        <v>17497968.0393443</v>
      </c>
      <c r="O758" s="16">
        <v>17878433.441193201</v>
      </c>
      <c r="P758" s="16">
        <v>16864833.901275001</v>
      </c>
      <c r="Q758" s="16">
        <v>4989067.4403624097</v>
      </c>
      <c r="R758" s="16">
        <v>16539494.9860883</v>
      </c>
      <c r="S758" s="17">
        <f t="shared" si="78"/>
        <v>17497968.0393443</v>
      </c>
      <c r="T758" s="17">
        <f t="shared" si="79"/>
        <v>16539494.9860883</v>
      </c>
      <c r="U758" s="18">
        <f t="shared" si="80"/>
        <v>0.94522375106064505</v>
      </c>
      <c r="X758" s="20">
        <f t="shared" si="81"/>
        <v>0.28992782990693122</v>
      </c>
      <c r="AA758" s="20">
        <f t="shared" si="82"/>
        <v>-8.1272213875536861E-2</v>
      </c>
      <c r="AE758" s="20">
        <f t="shared" si="83"/>
        <v>0.53771009511442813</v>
      </c>
    </row>
    <row r="759" spans="1:31" x14ac:dyDescent="0.2">
      <c r="A759" s="15" t="s">
        <v>2591</v>
      </c>
      <c r="B759" s="15" t="s">
        <v>2592</v>
      </c>
      <c r="C759" t="s">
        <v>2593</v>
      </c>
      <c r="D759" s="15">
        <v>82</v>
      </c>
      <c r="E759" s="15">
        <v>16</v>
      </c>
      <c r="F759" s="16">
        <v>3360094.5156838899</v>
      </c>
      <c r="G759" s="16">
        <v>3370668.8960720599</v>
      </c>
      <c r="H759" s="16">
        <v>3233914.3581906799</v>
      </c>
      <c r="I759" s="16">
        <v>3752661.6916698101</v>
      </c>
      <c r="J759" s="16">
        <v>989171.39235875104</v>
      </c>
      <c r="K759" s="16">
        <v>3840888.4329106198</v>
      </c>
      <c r="L759" s="15">
        <f t="shared" si="77"/>
        <v>6</v>
      </c>
      <c r="M759" s="16">
        <v>5974940.1118742898</v>
      </c>
      <c r="N759" s="16">
        <v>5798919.2005317099</v>
      </c>
      <c r="O759" s="16">
        <v>5814982.39789386</v>
      </c>
      <c r="P759" s="16">
        <v>5203057.1823275099</v>
      </c>
      <c r="Q759" s="16">
        <v>8647647.4692996498</v>
      </c>
      <c r="R759" s="16">
        <v>5274935.0974636199</v>
      </c>
      <c r="S759" s="17">
        <f t="shared" si="78"/>
        <v>5814982.39789386</v>
      </c>
      <c r="T759" s="17">
        <f t="shared" si="79"/>
        <v>5274935.0974636199</v>
      </c>
      <c r="U759" s="18">
        <f t="shared" si="80"/>
        <v>0.90712830005713496</v>
      </c>
      <c r="X759" s="20">
        <f t="shared" si="81"/>
        <v>0.67586985587763415</v>
      </c>
      <c r="AA759" s="20">
        <f t="shared" si="82"/>
        <v>-0.14062148154716744</v>
      </c>
      <c r="AE759" s="20">
        <f t="shared" si="83"/>
        <v>0.1701369228684507</v>
      </c>
    </row>
    <row r="760" spans="1:31" x14ac:dyDescent="0.2">
      <c r="A760" s="15" t="s">
        <v>9547</v>
      </c>
      <c r="B760" s="15" t="s">
        <v>9548</v>
      </c>
      <c r="C760" t="s">
        <v>9549</v>
      </c>
      <c r="D760" s="15">
        <v>53</v>
      </c>
      <c r="E760" s="15">
        <v>23</v>
      </c>
      <c r="F760" s="16">
        <v>2887964.6899707601</v>
      </c>
      <c r="G760" s="16">
        <v>2833082.9949333402</v>
      </c>
      <c r="H760" s="16">
        <v>2701957.9378211801</v>
      </c>
      <c r="I760" s="16">
        <v>3477173.63100154</v>
      </c>
      <c r="J760" s="16">
        <v>664515.24463648198</v>
      </c>
      <c r="K760" s="16">
        <v>3493502.1916418201</v>
      </c>
      <c r="L760" s="15">
        <f t="shared" si="77"/>
        <v>6</v>
      </c>
      <c r="M760" s="16">
        <v>5135396.0393792205</v>
      </c>
      <c r="N760" s="16">
        <v>4874053.1575687705</v>
      </c>
      <c r="O760" s="16">
        <v>4858458.2360648103</v>
      </c>
      <c r="P760" s="16">
        <v>4821093.5920877298</v>
      </c>
      <c r="Q760" s="16">
        <v>5809401.30090982</v>
      </c>
      <c r="R760" s="16">
        <v>4797847.5932436297</v>
      </c>
      <c r="S760" s="17">
        <f t="shared" si="78"/>
        <v>4874053.1575687705</v>
      </c>
      <c r="T760" s="17">
        <f t="shared" si="79"/>
        <v>4821093.5920877298</v>
      </c>
      <c r="U760" s="18">
        <f t="shared" si="80"/>
        <v>0.98913438902511741</v>
      </c>
      <c r="X760" s="20">
        <f t="shared" si="81"/>
        <v>0.61718790927077549</v>
      </c>
      <c r="AA760" s="20">
        <f t="shared" si="82"/>
        <v>-1.5761548414050149E-2</v>
      </c>
      <c r="AE760" s="20">
        <f t="shared" si="83"/>
        <v>0.2095825903671801</v>
      </c>
    </row>
    <row r="761" spans="1:31" x14ac:dyDescent="0.2">
      <c r="A761" s="15" t="s">
        <v>15168</v>
      </c>
      <c r="B761" s="15" t="s">
        <v>15169</v>
      </c>
      <c r="C761" t="s">
        <v>15170</v>
      </c>
      <c r="D761" s="15">
        <v>53</v>
      </c>
      <c r="E761" s="15">
        <v>21</v>
      </c>
      <c r="F761" s="16">
        <v>1542951.4784010199</v>
      </c>
      <c r="G761" s="16">
        <v>1620313.2116856</v>
      </c>
      <c r="H761" s="16">
        <v>1579914.4637754101</v>
      </c>
      <c r="I761" s="16">
        <v>2076553.81342297</v>
      </c>
      <c r="J761" s="16">
        <v>234269.81452154301</v>
      </c>
      <c r="K761" s="16">
        <v>2140948.6141326199</v>
      </c>
      <c r="L761" s="15">
        <f t="shared" si="77"/>
        <v>6</v>
      </c>
      <c r="M761" s="16">
        <v>2743685.5231132102</v>
      </c>
      <c r="N761" s="16">
        <v>2787596.6711142599</v>
      </c>
      <c r="O761" s="16">
        <v>2840883.7648292002</v>
      </c>
      <c r="P761" s="16">
        <v>2879137.2953772298</v>
      </c>
      <c r="Q761" s="16">
        <v>2048060.4113000601</v>
      </c>
      <c r="R761" s="16">
        <v>2940300.18934868</v>
      </c>
      <c r="S761" s="17">
        <f t="shared" si="78"/>
        <v>2787596.6711142599</v>
      </c>
      <c r="T761" s="17">
        <f t="shared" si="79"/>
        <v>2879137.2953772298</v>
      </c>
      <c r="U761" s="18">
        <f t="shared" si="80"/>
        <v>1.0328385469862034</v>
      </c>
      <c r="X761" s="20">
        <f t="shared" si="81"/>
        <v>0.59190034725128882</v>
      </c>
      <c r="AA761" s="20">
        <f t="shared" si="82"/>
        <v>4.6614750169121394E-2</v>
      </c>
      <c r="AE761" s="20">
        <f t="shared" si="83"/>
        <v>0.22775140523971196</v>
      </c>
    </row>
    <row r="762" spans="1:31" x14ac:dyDescent="0.2">
      <c r="A762" s="15" t="s">
        <v>10159</v>
      </c>
      <c r="B762" s="15" t="s">
        <v>10160</v>
      </c>
      <c r="C762" t="s">
        <v>10161</v>
      </c>
      <c r="D762" s="15">
        <v>59</v>
      </c>
      <c r="E762" s="15">
        <v>14</v>
      </c>
      <c r="F762" s="16">
        <v>748354.63031608495</v>
      </c>
      <c r="G762" s="16">
        <v>754519.38830328698</v>
      </c>
      <c r="H762" s="16">
        <v>738367.99776611896</v>
      </c>
      <c r="I762" s="16">
        <v>1102099.7691994701</v>
      </c>
      <c r="J762" s="16">
        <v>263604.76065760298</v>
      </c>
      <c r="K762" s="16">
        <v>1047417.01430527</v>
      </c>
      <c r="L762" s="15">
        <f t="shared" si="77"/>
        <v>6</v>
      </c>
      <c r="M762" s="16">
        <v>1330728.66781319</v>
      </c>
      <c r="N762" s="16">
        <v>1298079.7292502201</v>
      </c>
      <c r="O762" s="16">
        <v>1327677.9885353299</v>
      </c>
      <c r="P762" s="16">
        <v>1528058.90616354</v>
      </c>
      <c r="Q762" s="16">
        <v>2304515.7381273201</v>
      </c>
      <c r="R762" s="16">
        <v>1438484.05569348</v>
      </c>
      <c r="S762" s="17">
        <f t="shared" si="78"/>
        <v>1327677.9885353299</v>
      </c>
      <c r="T762" s="17">
        <f t="shared" si="79"/>
        <v>1528058.90616354</v>
      </c>
      <c r="U762" s="18">
        <f t="shared" si="80"/>
        <v>1.1509258414755121</v>
      </c>
      <c r="X762" s="20">
        <f t="shared" si="81"/>
        <v>0.18649565373414934</v>
      </c>
      <c r="AA762" s="20">
        <f t="shared" si="82"/>
        <v>0.20279487814236732</v>
      </c>
      <c r="AE762" s="20">
        <f t="shared" si="83"/>
        <v>0.72933128493449129</v>
      </c>
    </row>
    <row r="763" spans="1:31" x14ac:dyDescent="0.2">
      <c r="A763" s="15" t="s">
        <v>9757</v>
      </c>
      <c r="B763" s="15" t="s">
        <v>9758</v>
      </c>
      <c r="C763" t="s">
        <v>9759</v>
      </c>
      <c r="D763" s="15">
        <v>55</v>
      </c>
      <c r="E763" s="15">
        <v>17</v>
      </c>
      <c r="F763" s="16">
        <v>2143904.6958584199</v>
      </c>
      <c r="G763" s="16">
        <v>2271451.19487671</v>
      </c>
      <c r="H763" s="16">
        <v>2155281.8891958701</v>
      </c>
      <c r="I763" s="16">
        <v>2587807.1965820398</v>
      </c>
      <c r="J763" s="16">
        <v>274662.46554824302</v>
      </c>
      <c r="K763" s="16">
        <v>2670050.0791592002</v>
      </c>
      <c r="L763" s="15">
        <f t="shared" si="77"/>
        <v>6</v>
      </c>
      <c r="M763" s="16">
        <v>3812304.1192824598</v>
      </c>
      <c r="N763" s="16">
        <v>3907818.40435023</v>
      </c>
      <c r="O763" s="16">
        <v>3875466.3420293499</v>
      </c>
      <c r="P763" s="16">
        <v>3587988.98673537</v>
      </c>
      <c r="Q763" s="16">
        <v>2401185.6726325899</v>
      </c>
      <c r="R763" s="16">
        <v>3666948.7074555</v>
      </c>
      <c r="S763" s="17">
        <f t="shared" si="78"/>
        <v>3875466.3420293499</v>
      </c>
      <c r="T763" s="17">
        <f t="shared" si="79"/>
        <v>3587988.98673537</v>
      </c>
      <c r="U763" s="18">
        <f t="shared" si="80"/>
        <v>0.92582122255164645</v>
      </c>
      <c r="X763" s="20">
        <f t="shared" si="81"/>
        <v>0.19027902377305467</v>
      </c>
      <c r="AA763" s="20">
        <f t="shared" si="82"/>
        <v>-0.11119446105525861</v>
      </c>
      <c r="AE763" s="20">
        <f t="shared" si="83"/>
        <v>0.72060908539520419</v>
      </c>
    </row>
    <row r="764" spans="1:31" x14ac:dyDescent="0.2">
      <c r="A764" s="15" t="s">
        <v>12136</v>
      </c>
      <c r="B764" s="15" t="s">
        <v>12137</v>
      </c>
      <c r="C764" t="s">
        <v>12138</v>
      </c>
      <c r="D764" s="15">
        <v>64</v>
      </c>
      <c r="E764" s="15">
        <v>8</v>
      </c>
      <c r="F764" s="16">
        <v>2439910.3262285399</v>
      </c>
      <c r="G764" s="16">
        <v>2524436.17464328</v>
      </c>
      <c r="H764" s="16">
        <v>2373743.9057465498</v>
      </c>
      <c r="I764" s="16">
        <v>3163184.9091999298</v>
      </c>
      <c r="J764" s="16">
        <v>386990.74298705498</v>
      </c>
      <c r="K764" s="16">
        <v>3161696.7397826202</v>
      </c>
      <c r="L764" s="15">
        <f t="shared" si="77"/>
        <v>6</v>
      </c>
      <c r="M764" s="16">
        <v>4338663.0969789904</v>
      </c>
      <c r="N764" s="16">
        <v>4343055.2970405901</v>
      </c>
      <c r="O764" s="16">
        <v>4268288.3651707703</v>
      </c>
      <c r="P764" s="16">
        <v>4385748.9198604897</v>
      </c>
      <c r="Q764" s="16">
        <v>3383194.8083883398</v>
      </c>
      <c r="R764" s="16">
        <v>4342158.1729145097</v>
      </c>
      <c r="S764" s="17">
        <f t="shared" si="78"/>
        <v>4338663.0969789904</v>
      </c>
      <c r="T764" s="17">
        <f t="shared" si="79"/>
        <v>4342158.1729145097</v>
      </c>
      <c r="U764" s="18">
        <f t="shared" si="80"/>
        <v>1.0008055651838819</v>
      </c>
      <c r="X764" s="20">
        <f t="shared" si="81"/>
        <v>0.442023869002581</v>
      </c>
      <c r="AA764" s="20">
        <f t="shared" si="82"/>
        <v>1.1617170392969505E-3</v>
      </c>
      <c r="AE764" s="20">
        <f t="shared" si="83"/>
        <v>0.35455427839701437</v>
      </c>
    </row>
    <row r="765" spans="1:31" x14ac:dyDescent="0.2">
      <c r="A765" s="15" t="s">
        <v>6349</v>
      </c>
      <c r="B765" s="15" t="s">
        <v>6350</v>
      </c>
      <c r="C765" t="s">
        <v>6351</v>
      </c>
      <c r="D765" s="15">
        <v>37</v>
      </c>
      <c r="E765" s="15">
        <v>19</v>
      </c>
      <c r="F765" s="16">
        <v>494969.07372158102</v>
      </c>
      <c r="G765" s="16">
        <v>512043.240458493</v>
      </c>
      <c r="H765" s="16">
        <v>511089.89440910099</v>
      </c>
      <c r="I765" s="16">
        <v>677438.35580516094</v>
      </c>
      <c r="J765" s="16">
        <v>119973.687073329</v>
      </c>
      <c r="K765" s="16">
        <v>709747.75680191396</v>
      </c>
      <c r="L765" s="15">
        <f t="shared" si="77"/>
        <v>6</v>
      </c>
      <c r="M765" s="16">
        <v>880156.95954743202</v>
      </c>
      <c r="N765" s="16">
        <v>880922.29469867097</v>
      </c>
      <c r="O765" s="16">
        <v>919003.53891657398</v>
      </c>
      <c r="P765" s="16">
        <v>939266.79044382297</v>
      </c>
      <c r="Q765" s="16">
        <v>1048847.71174816</v>
      </c>
      <c r="R765" s="16">
        <v>974741.50007095805</v>
      </c>
      <c r="S765" s="17">
        <f t="shared" si="78"/>
        <v>880922.29469867097</v>
      </c>
      <c r="T765" s="17">
        <f t="shared" si="79"/>
        <v>974741.50007095805</v>
      </c>
      <c r="U765" s="18">
        <f t="shared" si="80"/>
        <v>1.1065011135907044</v>
      </c>
      <c r="X765" s="20">
        <f t="shared" si="81"/>
        <v>5.333919071720393E-2</v>
      </c>
      <c r="AA765" s="20">
        <f t="shared" si="82"/>
        <v>0.1460049030783537</v>
      </c>
      <c r="AE765" s="20">
        <f t="shared" si="83"/>
        <v>1.2729535778797181</v>
      </c>
    </row>
    <row r="766" spans="1:31" x14ac:dyDescent="0.2">
      <c r="A766" s="15" t="s">
        <v>5647</v>
      </c>
      <c r="B766" s="15" t="s">
        <v>5648</v>
      </c>
      <c r="C766" t="s">
        <v>5649</v>
      </c>
      <c r="D766" s="15">
        <v>35</v>
      </c>
      <c r="E766" s="15">
        <v>23</v>
      </c>
      <c r="F766" s="16">
        <v>851446.02000951197</v>
      </c>
      <c r="G766" s="16">
        <v>894349.09091882699</v>
      </c>
      <c r="H766" s="16">
        <v>848491.64199866005</v>
      </c>
      <c r="I766" s="16">
        <v>1120448.7786773101</v>
      </c>
      <c r="J766" s="16">
        <v>128952.182981808</v>
      </c>
      <c r="K766" s="16">
        <v>1061768.16787595</v>
      </c>
      <c r="L766" s="15">
        <f t="shared" si="77"/>
        <v>6</v>
      </c>
      <c r="M766" s="16">
        <v>1514046.39194059</v>
      </c>
      <c r="N766" s="16">
        <v>1538643.5972251601</v>
      </c>
      <c r="O766" s="16">
        <v>1525694.0711759401</v>
      </c>
      <c r="P766" s="16">
        <v>1553499.76744987</v>
      </c>
      <c r="Q766" s="16">
        <v>1127340.5472879501</v>
      </c>
      <c r="R766" s="16">
        <v>1458193.4028878401</v>
      </c>
      <c r="S766" s="17">
        <f t="shared" si="78"/>
        <v>1525694.0711759401</v>
      </c>
      <c r="T766" s="17">
        <f t="shared" si="79"/>
        <v>1458193.4028878401</v>
      </c>
      <c r="U766" s="18">
        <f t="shared" si="80"/>
        <v>0.95575740276943366</v>
      </c>
      <c r="X766" s="20">
        <f t="shared" si="81"/>
        <v>0.32075174035612447</v>
      </c>
      <c r="AA766" s="20">
        <f t="shared" si="82"/>
        <v>-6.528362546448753E-2</v>
      </c>
      <c r="AE766" s="20">
        <f t="shared" si="83"/>
        <v>0.49383097852275831</v>
      </c>
    </row>
    <row r="767" spans="1:31" x14ac:dyDescent="0.2">
      <c r="A767" s="15" t="s">
        <v>4613</v>
      </c>
      <c r="B767" s="15" t="s">
        <v>4614</v>
      </c>
      <c r="C767" t="s">
        <v>4615</v>
      </c>
      <c r="D767" s="15">
        <v>45</v>
      </c>
      <c r="E767" s="15">
        <v>23</v>
      </c>
      <c r="F767" s="16">
        <v>903649.93680381798</v>
      </c>
      <c r="G767" s="16">
        <v>900571.74174217496</v>
      </c>
      <c r="H767" s="16">
        <v>845497.51392592106</v>
      </c>
      <c r="I767" s="16">
        <v>1110725.7934673601</v>
      </c>
      <c r="J767" s="16">
        <v>159947.52533966</v>
      </c>
      <c r="K767" s="16">
        <v>1134505.5789115301</v>
      </c>
      <c r="L767" s="15">
        <f t="shared" si="77"/>
        <v>6</v>
      </c>
      <c r="M767" s="16">
        <v>1606875.70819801</v>
      </c>
      <c r="N767" s="16">
        <v>1549349.0834210201</v>
      </c>
      <c r="O767" s="16">
        <v>1520310.25450315</v>
      </c>
      <c r="P767" s="16">
        <v>1540018.8698398799</v>
      </c>
      <c r="Q767" s="16">
        <v>1398311.58018631</v>
      </c>
      <c r="R767" s="16">
        <v>1558088.29155022</v>
      </c>
      <c r="S767" s="17">
        <f t="shared" si="78"/>
        <v>1549349.0834210201</v>
      </c>
      <c r="T767" s="17">
        <f t="shared" si="79"/>
        <v>1540018.8698398799</v>
      </c>
      <c r="U767" s="18">
        <f t="shared" si="80"/>
        <v>0.99397797844205726</v>
      </c>
      <c r="X767" s="20">
        <f t="shared" si="81"/>
        <v>0.3482984726432361</v>
      </c>
      <c r="AA767" s="20">
        <f t="shared" si="82"/>
        <v>-8.714205619287969E-3</v>
      </c>
      <c r="AE767" s="20">
        <f t="shared" si="83"/>
        <v>0.45804843000363238</v>
      </c>
    </row>
    <row r="768" spans="1:31" x14ac:dyDescent="0.2">
      <c r="A768" s="15" t="s">
        <v>12055</v>
      </c>
      <c r="B768" s="15" t="s">
        <v>12056</v>
      </c>
      <c r="C768" t="s">
        <v>12057</v>
      </c>
      <c r="D768" s="15">
        <v>33</v>
      </c>
      <c r="E768" s="15">
        <v>23</v>
      </c>
      <c r="F768" s="16">
        <v>549354.13469664298</v>
      </c>
      <c r="G768" s="16">
        <v>569211.36290784006</v>
      </c>
      <c r="H768" s="16">
        <v>572262.41483559296</v>
      </c>
      <c r="I768" s="16">
        <v>787546.92017680197</v>
      </c>
      <c r="J768" s="16">
        <v>125140.215800808</v>
      </c>
      <c r="K768" s="16">
        <v>845568.79542618501</v>
      </c>
      <c r="L768" s="15">
        <f t="shared" si="77"/>
        <v>6</v>
      </c>
      <c r="M768" s="16">
        <v>976864.79939832701</v>
      </c>
      <c r="N768" s="16">
        <v>979274.67909222201</v>
      </c>
      <c r="O768" s="16">
        <v>1028999.37990535</v>
      </c>
      <c r="P768" s="16">
        <v>1091932.0727849801</v>
      </c>
      <c r="Q768" s="16">
        <v>1094015.13108558</v>
      </c>
      <c r="R768" s="16">
        <v>1161273.12579439</v>
      </c>
      <c r="S768" s="17">
        <f t="shared" si="78"/>
        <v>979274.67909222201</v>
      </c>
      <c r="T768" s="17">
        <f t="shared" si="79"/>
        <v>1094015.13108558</v>
      </c>
      <c r="U768" s="18">
        <f t="shared" si="80"/>
        <v>1.1171688132483129</v>
      </c>
      <c r="X768" s="20">
        <f t="shared" si="81"/>
        <v>1.3182561933221799E-2</v>
      </c>
      <c r="AA768" s="20">
        <f t="shared" si="82"/>
        <v>0.15984720518950171</v>
      </c>
      <c r="AE768" s="20">
        <f t="shared" si="83"/>
        <v>1.8800001796253023</v>
      </c>
    </row>
    <row r="769" spans="1:31" x14ac:dyDescent="0.2">
      <c r="A769" s="15" t="s">
        <v>8894</v>
      </c>
      <c r="B769" s="15" t="s">
        <v>8895</v>
      </c>
      <c r="C769" t="s">
        <v>8896</v>
      </c>
      <c r="D769" s="15">
        <v>41</v>
      </c>
      <c r="E769" s="15">
        <v>5</v>
      </c>
      <c r="F769" s="16">
        <v>807043.73625671002</v>
      </c>
      <c r="G769" s="16">
        <v>837036.42127867101</v>
      </c>
      <c r="H769" s="16">
        <v>858604.78926006902</v>
      </c>
      <c r="I769" s="16">
        <v>1123392.9650399</v>
      </c>
      <c r="J769" s="16">
        <v>237999.76185961999</v>
      </c>
      <c r="K769" s="16">
        <v>1073442.8593619401</v>
      </c>
      <c r="L769" s="15">
        <f t="shared" si="77"/>
        <v>6</v>
      </c>
      <c r="M769" s="16">
        <v>1435089.98609691</v>
      </c>
      <c r="N769" s="16">
        <v>1440042.53296835</v>
      </c>
      <c r="O769" s="16">
        <v>1543878.7745412199</v>
      </c>
      <c r="P769" s="16">
        <v>1557581.8753664901</v>
      </c>
      <c r="Q769" s="16">
        <v>2080668.7842351401</v>
      </c>
      <c r="R769" s="16">
        <v>1474226.9953618699</v>
      </c>
      <c r="S769" s="17">
        <f t="shared" si="78"/>
        <v>1440042.53296835</v>
      </c>
      <c r="T769" s="17">
        <f t="shared" si="79"/>
        <v>1557581.8753664901</v>
      </c>
      <c r="U769" s="18">
        <f t="shared" si="80"/>
        <v>1.0816221324767796</v>
      </c>
      <c r="X769" s="20">
        <f t="shared" si="81"/>
        <v>0.29730864379374827</v>
      </c>
      <c r="AA769" s="20">
        <f t="shared" si="82"/>
        <v>0.11319657789379768</v>
      </c>
      <c r="AE769" s="20">
        <f t="shared" si="83"/>
        <v>0.5267924641641949</v>
      </c>
    </row>
    <row r="770" spans="1:31" x14ac:dyDescent="0.2">
      <c r="A770" s="15" t="s">
        <v>365</v>
      </c>
      <c r="B770" s="15" t="s">
        <v>366</v>
      </c>
      <c r="C770" t="s">
        <v>367</v>
      </c>
      <c r="D770" s="15">
        <v>38</v>
      </c>
      <c r="E770" s="15">
        <v>20</v>
      </c>
      <c r="F770" s="16">
        <v>447825.67740485503</v>
      </c>
      <c r="G770" s="16">
        <v>478937.80698134803</v>
      </c>
      <c r="H770" s="16">
        <v>435063.52590521699</v>
      </c>
      <c r="I770" s="16">
        <v>526775.947059731</v>
      </c>
      <c r="J770" s="16">
        <v>68597.583601672799</v>
      </c>
      <c r="K770" s="16">
        <v>527949.18058605003</v>
      </c>
      <c r="L770" s="15">
        <f t="shared" ref="L770:L833" si="84">COUNTIF(F770:K770,"&gt;0")</f>
        <v>6</v>
      </c>
      <c r="M770" s="16">
        <v>796326.29099093797</v>
      </c>
      <c r="N770" s="16">
        <v>823967.50627188105</v>
      </c>
      <c r="O770" s="16">
        <v>782298.62169878394</v>
      </c>
      <c r="P770" s="16">
        <v>730373.69206786295</v>
      </c>
      <c r="Q770" s="16">
        <v>599701.65414765</v>
      </c>
      <c r="R770" s="16">
        <v>725066.01297974202</v>
      </c>
      <c r="S770" s="17">
        <f t="shared" ref="S770:S833" si="85">MEDIAN(M770:O770)</f>
        <v>796326.29099093797</v>
      </c>
      <c r="T770" s="17">
        <f t="shared" ref="T770:T833" si="86">MEDIAN(P770:R770)</f>
        <v>725066.01297974202</v>
      </c>
      <c r="U770" s="18">
        <f t="shared" ref="U770:U833" si="87">T770/S770</f>
        <v>0.91051371929147207</v>
      </c>
      <c r="X770" s="20">
        <f t="shared" ref="X770:X833" si="88">_xlfn.T.TEST(P770:R770,M770:O770,2,2)</f>
        <v>5.9588300666005234E-2</v>
      </c>
      <c r="AA770" s="20">
        <f t="shared" ref="AA770:AA833" si="89">LOG(U770,2)</f>
        <v>-0.13524733951429274</v>
      </c>
      <c r="AE770" s="20">
        <f t="shared" si="83"/>
        <v>1.2248389995710181</v>
      </c>
    </row>
    <row r="771" spans="1:31" x14ac:dyDescent="0.2">
      <c r="A771" s="15" t="s">
        <v>4559</v>
      </c>
      <c r="B771" s="15" t="s">
        <v>4560</v>
      </c>
      <c r="C771" t="s">
        <v>4561</v>
      </c>
      <c r="D771" s="15">
        <v>39</v>
      </c>
      <c r="E771" s="15">
        <v>18</v>
      </c>
      <c r="F771" s="16">
        <v>958561.70834506</v>
      </c>
      <c r="G771" s="16">
        <v>945807.88904721604</v>
      </c>
      <c r="H771" s="16">
        <v>915208.27766512695</v>
      </c>
      <c r="I771" s="16">
        <v>1246736.7517468799</v>
      </c>
      <c r="J771" s="16">
        <v>226186.566832059</v>
      </c>
      <c r="K771" s="16">
        <v>1298432.0791708501</v>
      </c>
      <c r="L771" s="15">
        <f t="shared" si="84"/>
        <v>6</v>
      </c>
      <c r="M771" s="16">
        <v>1704520.14791969</v>
      </c>
      <c r="N771" s="16">
        <v>1627173.6254491501</v>
      </c>
      <c r="O771" s="16">
        <v>1645658.92462501</v>
      </c>
      <c r="P771" s="16">
        <v>1728597.7643675799</v>
      </c>
      <c r="Q771" s="16">
        <v>1977394.1173032201</v>
      </c>
      <c r="R771" s="16">
        <v>1783218.92596623</v>
      </c>
      <c r="S771" s="17">
        <f t="shared" si="85"/>
        <v>1645658.92462501</v>
      </c>
      <c r="T771" s="17">
        <f t="shared" si="86"/>
        <v>1783218.92596623</v>
      </c>
      <c r="U771" s="18">
        <f t="shared" si="87"/>
        <v>1.0835896182877416</v>
      </c>
      <c r="X771" s="20">
        <f t="shared" si="88"/>
        <v>9.6957057587617343E-2</v>
      </c>
      <c r="AA771" s="20">
        <f t="shared" si="89"/>
        <v>0.11581847647044964</v>
      </c>
      <c r="AE771" s="20">
        <f t="shared" ref="AE771:AE834" si="90">-LOG10(X771)</f>
        <v>1.0134205727657764</v>
      </c>
    </row>
    <row r="772" spans="1:31" x14ac:dyDescent="0.2">
      <c r="A772" s="15" t="s">
        <v>3749</v>
      </c>
      <c r="B772" s="15" t="s">
        <v>3750</v>
      </c>
      <c r="C772" t="s">
        <v>3751</v>
      </c>
      <c r="D772" s="15">
        <v>34</v>
      </c>
      <c r="E772" s="15">
        <v>15</v>
      </c>
      <c r="F772" s="16">
        <v>1729873.9646099401</v>
      </c>
      <c r="G772" s="16">
        <v>1857591.90688346</v>
      </c>
      <c r="H772" s="16">
        <v>1846188.06688909</v>
      </c>
      <c r="I772" s="16">
        <v>2484710.8965870198</v>
      </c>
      <c r="J772" s="16">
        <v>412204.20149663399</v>
      </c>
      <c r="K772" s="16">
        <v>2632211.99665445</v>
      </c>
      <c r="L772" s="15">
        <f t="shared" si="84"/>
        <v>6</v>
      </c>
      <c r="M772" s="16">
        <v>3076072.2031449201</v>
      </c>
      <c r="N772" s="16">
        <v>3195812.3766270201</v>
      </c>
      <c r="O772" s="16">
        <v>3319676.99916708</v>
      </c>
      <c r="P772" s="16">
        <v>3445046.1935304301</v>
      </c>
      <c r="Q772" s="16">
        <v>3603618.7939149798</v>
      </c>
      <c r="R772" s="16">
        <v>3614983.2747408198</v>
      </c>
      <c r="S772" s="17">
        <f t="shared" si="85"/>
        <v>3195812.3766270201</v>
      </c>
      <c r="T772" s="17">
        <f t="shared" si="86"/>
        <v>3603618.7939149798</v>
      </c>
      <c r="U772" s="18">
        <f t="shared" si="87"/>
        <v>1.127606495384555</v>
      </c>
      <c r="X772" s="20">
        <f t="shared" si="88"/>
        <v>1.6037767579736677E-2</v>
      </c>
      <c r="AA772" s="20">
        <f t="shared" si="89"/>
        <v>0.17326369344319353</v>
      </c>
      <c r="AE772" s="20">
        <f t="shared" si="90"/>
        <v>1.7948560846351804</v>
      </c>
    </row>
    <row r="773" spans="1:31" x14ac:dyDescent="0.2">
      <c r="A773" s="15" t="s">
        <v>5300</v>
      </c>
      <c r="B773" s="15" t="s">
        <v>5301</v>
      </c>
      <c r="C773" t="s">
        <v>5302</v>
      </c>
      <c r="D773" s="15">
        <v>40</v>
      </c>
      <c r="E773" s="15">
        <v>21</v>
      </c>
      <c r="F773" s="16">
        <v>1221619.56957735</v>
      </c>
      <c r="G773" s="16">
        <v>6040356.4995971303</v>
      </c>
      <c r="H773" s="16">
        <v>228451.90081942501</v>
      </c>
      <c r="I773" s="16">
        <v>340151.07092741702</v>
      </c>
      <c r="J773" s="16">
        <v>245557.54346985801</v>
      </c>
      <c r="K773" s="16">
        <v>633812.61264180206</v>
      </c>
      <c r="L773" s="15">
        <f t="shared" si="84"/>
        <v>6</v>
      </c>
      <c r="M773" s="16">
        <v>2172291.20599089</v>
      </c>
      <c r="N773" s="16">
        <v>10391865.9362802</v>
      </c>
      <c r="O773" s="16">
        <v>410785.08423259301</v>
      </c>
      <c r="P773" s="16">
        <v>471618.71175170603</v>
      </c>
      <c r="Q773" s="16">
        <v>2146741.28847472</v>
      </c>
      <c r="R773" s="16">
        <v>870454.96218847204</v>
      </c>
      <c r="S773" s="17">
        <f t="shared" si="85"/>
        <v>2172291.20599089</v>
      </c>
      <c r="T773" s="17">
        <f t="shared" si="86"/>
        <v>870454.96218847204</v>
      </c>
      <c r="U773" s="18">
        <f t="shared" si="87"/>
        <v>0.40070822907530679</v>
      </c>
      <c r="X773" s="20">
        <f t="shared" si="88"/>
        <v>0.36773913392986479</v>
      </c>
      <c r="AA773" s="20">
        <f t="shared" si="89"/>
        <v>-1.3193759571570063</v>
      </c>
      <c r="AE773" s="20">
        <f t="shared" si="90"/>
        <v>0.43446015107907088</v>
      </c>
    </row>
    <row r="774" spans="1:31" x14ac:dyDescent="0.2">
      <c r="A774" s="15" t="s">
        <v>3983</v>
      </c>
      <c r="B774" s="15" t="s">
        <v>3984</v>
      </c>
      <c r="C774" t="s">
        <v>3985</v>
      </c>
      <c r="D774" s="15">
        <v>45</v>
      </c>
      <c r="E774" s="15">
        <v>19</v>
      </c>
      <c r="F774" s="16">
        <v>1726800.5663226</v>
      </c>
      <c r="G774" s="16">
        <v>1883111.2266774499</v>
      </c>
      <c r="H774" s="16">
        <v>1703829.6638756599</v>
      </c>
      <c r="I774" s="16">
        <v>2621253.4140176098</v>
      </c>
      <c r="J774" s="16">
        <v>274824.51077999698</v>
      </c>
      <c r="K774" s="16">
        <v>2795243.9854486398</v>
      </c>
      <c r="L774" s="15">
        <f t="shared" si="84"/>
        <v>6</v>
      </c>
      <c r="M774" s="16">
        <v>3070607.0679765302</v>
      </c>
      <c r="N774" s="16">
        <v>3239715.9690891402</v>
      </c>
      <c r="O774" s="16">
        <v>3063698.7894724598</v>
      </c>
      <c r="P774" s="16">
        <v>3634362.0936520202</v>
      </c>
      <c r="Q774" s="16">
        <v>2402602.3230221202</v>
      </c>
      <c r="R774" s="16">
        <v>3838885.4199661198</v>
      </c>
      <c r="S774" s="17">
        <f t="shared" si="85"/>
        <v>3070607.0679765302</v>
      </c>
      <c r="T774" s="17">
        <f t="shared" si="86"/>
        <v>3634362.0936520202</v>
      </c>
      <c r="U774" s="18">
        <f t="shared" si="87"/>
        <v>1.1835972539615736</v>
      </c>
      <c r="X774" s="20">
        <f t="shared" si="88"/>
        <v>0.73022830140326389</v>
      </c>
      <c r="AA774" s="20">
        <f t="shared" si="89"/>
        <v>0.24317825448274877</v>
      </c>
      <c r="AE774" s="20">
        <f t="shared" si="90"/>
        <v>0.13654133914158981</v>
      </c>
    </row>
    <row r="775" spans="1:31" x14ac:dyDescent="0.2">
      <c r="A775" s="15" t="s">
        <v>7250</v>
      </c>
      <c r="B775" s="15" t="s">
        <v>7251</v>
      </c>
      <c r="C775" t="s">
        <v>7252</v>
      </c>
      <c r="D775" s="15">
        <v>36</v>
      </c>
      <c r="E775" s="15">
        <v>21</v>
      </c>
      <c r="F775" s="16">
        <v>790024.11330302595</v>
      </c>
      <c r="G775" s="16">
        <v>924637.86413414998</v>
      </c>
      <c r="H775" s="16">
        <v>778400.65954221005</v>
      </c>
      <c r="I775" s="16">
        <v>1247840.78393586</v>
      </c>
      <c r="J775" s="16">
        <v>95542.226211235</v>
      </c>
      <c r="K775" s="16">
        <v>1209386.07523117</v>
      </c>
      <c r="L775" s="15">
        <f t="shared" si="84"/>
        <v>6</v>
      </c>
      <c r="M775" s="16">
        <v>1404825.59103294</v>
      </c>
      <c r="N775" s="16">
        <v>1590752.58626397</v>
      </c>
      <c r="O775" s="16">
        <v>1399661.72025636</v>
      </c>
      <c r="P775" s="16">
        <v>1730128.5025695199</v>
      </c>
      <c r="Q775" s="16">
        <v>835260.19564382103</v>
      </c>
      <c r="R775" s="16">
        <v>1660926.41482594</v>
      </c>
      <c r="S775" s="17">
        <f t="shared" si="85"/>
        <v>1404825.59103294</v>
      </c>
      <c r="T775" s="17">
        <f t="shared" si="86"/>
        <v>1660926.41482594</v>
      </c>
      <c r="U775" s="18">
        <f t="shared" si="87"/>
        <v>1.1823007962181942</v>
      </c>
      <c r="X775" s="20">
        <f t="shared" si="88"/>
        <v>0.85755938199306248</v>
      </c>
      <c r="AA775" s="20">
        <f t="shared" si="89"/>
        <v>0.24159712689006435</v>
      </c>
      <c r="AE775" s="20">
        <f t="shared" si="90"/>
        <v>6.6735797373824721E-2</v>
      </c>
    </row>
    <row r="776" spans="1:31" x14ac:dyDescent="0.2">
      <c r="A776" s="15" t="s">
        <v>2078</v>
      </c>
      <c r="B776" s="15" t="s">
        <v>2079</v>
      </c>
      <c r="C776" t="s">
        <v>2080</v>
      </c>
      <c r="D776" s="15">
        <v>42</v>
      </c>
      <c r="E776" s="15">
        <v>16</v>
      </c>
      <c r="F776" s="16">
        <v>504731.33096867101</v>
      </c>
      <c r="G776" s="16">
        <v>524960.51695192198</v>
      </c>
      <c r="H776" s="16">
        <v>510317.77022205899</v>
      </c>
      <c r="I776" s="16">
        <v>567179.85363963805</v>
      </c>
      <c r="J776" s="16">
        <v>86896.6600848792</v>
      </c>
      <c r="K776" s="16">
        <v>589321.76389804005</v>
      </c>
      <c r="L776" s="15">
        <f t="shared" si="84"/>
        <v>6</v>
      </c>
      <c r="M776" s="16">
        <v>897516.26361933199</v>
      </c>
      <c r="N776" s="16">
        <v>903145.25547764497</v>
      </c>
      <c r="O776" s="16">
        <v>917615.16307870997</v>
      </c>
      <c r="P776" s="16">
        <v>786393.61968119699</v>
      </c>
      <c r="Q776" s="16">
        <v>759677.93698694196</v>
      </c>
      <c r="R776" s="16">
        <v>809352.86467803596</v>
      </c>
      <c r="S776" s="17">
        <f t="shared" si="85"/>
        <v>903145.25547764497</v>
      </c>
      <c r="T776" s="17">
        <f t="shared" si="86"/>
        <v>786393.61968119699</v>
      </c>
      <c r="U776" s="18">
        <f t="shared" si="87"/>
        <v>0.87072773168176398</v>
      </c>
      <c r="X776" s="20">
        <f t="shared" si="88"/>
        <v>1.4737790510175265E-3</v>
      </c>
      <c r="AA776" s="20">
        <f t="shared" si="89"/>
        <v>-0.19970642262872729</v>
      </c>
      <c r="AE776" s="20">
        <f t="shared" si="90"/>
        <v>2.8315676210335772</v>
      </c>
    </row>
    <row r="777" spans="1:31" x14ac:dyDescent="0.2">
      <c r="A777" s="15" t="s">
        <v>12820</v>
      </c>
      <c r="B777" s="15" t="s">
        <v>12821</v>
      </c>
      <c r="C777" t="s">
        <v>12822</v>
      </c>
      <c r="D777" s="15">
        <v>43</v>
      </c>
      <c r="E777" s="15">
        <v>18</v>
      </c>
      <c r="F777" s="16">
        <v>1298772.36331241</v>
      </c>
      <c r="G777" s="16">
        <v>1293321.7835565701</v>
      </c>
      <c r="H777" s="16">
        <v>1166960.5213433499</v>
      </c>
      <c r="I777" s="16">
        <v>1918149.54034091</v>
      </c>
      <c r="J777" s="16">
        <v>307042.366033545</v>
      </c>
      <c r="K777" s="16">
        <v>1887296.2200106001</v>
      </c>
      <c r="L777" s="15">
        <f t="shared" si="84"/>
        <v>6</v>
      </c>
      <c r="M777" s="16">
        <v>2309484.7640527301</v>
      </c>
      <c r="N777" s="16">
        <v>2225038.6360618002</v>
      </c>
      <c r="O777" s="16">
        <v>2098340.9388878299</v>
      </c>
      <c r="P777" s="16">
        <v>2659510.1191250999</v>
      </c>
      <c r="Q777" s="16">
        <v>2684260.9482126902</v>
      </c>
      <c r="R777" s="16">
        <v>2591943.3079445502</v>
      </c>
      <c r="S777" s="17">
        <f t="shared" si="85"/>
        <v>2225038.6360618002</v>
      </c>
      <c r="T777" s="17">
        <f t="shared" si="86"/>
        <v>2659510.1191250999</v>
      </c>
      <c r="U777" s="18">
        <f t="shared" si="87"/>
        <v>1.1952646915975764</v>
      </c>
      <c r="X777" s="20">
        <f t="shared" si="88"/>
        <v>2.9647771044615159E-3</v>
      </c>
      <c r="AA777" s="20">
        <f t="shared" si="89"/>
        <v>0.25733013868264037</v>
      </c>
      <c r="AE777" s="20">
        <f t="shared" si="90"/>
        <v>2.5280079518582923</v>
      </c>
    </row>
    <row r="778" spans="1:31" x14ac:dyDescent="0.2">
      <c r="A778" s="15" t="s">
        <v>15581</v>
      </c>
      <c r="B778" s="15" t="s">
        <v>15582</v>
      </c>
      <c r="C778" t="s">
        <v>15583</v>
      </c>
      <c r="D778" s="15">
        <v>67</v>
      </c>
      <c r="E778" s="15">
        <v>10</v>
      </c>
      <c r="F778" s="16">
        <v>2588033.5368762501</v>
      </c>
      <c r="G778" s="16">
        <v>2841406.1893469198</v>
      </c>
      <c r="H778" s="16">
        <v>2555984.9765116698</v>
      </c>
      <c r="I778" s="16">
        <v>4262622.10543162</v>
      </c>
      <c r="J778" s="16">
        <v>199872.564414347</v>
      </c>
      <c r="K778" s="16">
        <v>4060514.1346588102</v>
      </c>
      <c r="L778" s="15">
        <f t="shared" si="84"/>
        <v>6</v>
      </c>
      <c r="M778" s="16">
        <v>4602056.6737571303</v>
      </c>
      <c r="N778" s="16">
        <v>4888372.43168996</v>
      </c>
      <c r="O778" s="16">
        <v>4595980.5985746998</v>
      </c>
      <c r="P778" s="16">
        <v>5910116.1744599603</v>
      </c>
      <c r="Q778" s="16">
        <v>1747348.83074065</v>
      </c>
      <c r="R778" s="16">
        <v>5576560.9693660503</v>
      </c>
      <c r="S778" s="17">
        <f t="shared" si="85"/>
        <v>4602056.6737571303</v>
      </c>
      <c r="T778" s="17">
        <f t="shared" si="86"/>
        <v>5576560.9693660503</v>
      </c>
      <c r="U778" s="18">
        <f t="shared" si="87"/>
        <v>1.2117540840307237</v>
      </c>
      <c r="X778" s="20">
        <f t="shared" si="88"/>
        <v>0.8423242979115535</v>
      </c>
      <c r="AA778" s="20">
        <f t="shared" si="89"/>
        <v>0.27709694489419778</v>
      </c>
      <c r="AE778" s="20">
        <f t="shared" si="90"/>
        <v>7.4520671353210305E-2</v>
      </c>
    </row>
    <row r="779" spans="1:31" x14ac:dyDescent="0.2">
      <c r="A779" s="15" t="s">
        <v>7994</v>
      </c>
      <c r="B779" s="15" t="s">
        <v>7995</v>
      </c>
      <c r="C779" t="s">
        <v>7996</v>
      </c>
      <c r="D779" s="15">
        <v>86</v>
      </c>
      <c r="E779" s="15">
        <v>9</v>
      </c>
      <c r="F779" s="16">
        <v>3203483.6278202599</v>
      </c>
      <c r="G779" s="16">
        <v>3181425.2387617598</v>
      </c>
      <c r="H779" s="16">
        <v>2875874.6326824501</v>
      </c>
      <c r="I779" s="16">
        <v>3570593.0457338202</v>
      </c>
      <c r="J779" s="16">
        <v>580960.540074219</v>
      </c>
      <c r="K779" s="16">
        <v>3448104.0416635899</v>
      </c>
      <c r="L779" s="15">
        <f t="shared" si="84"/>
        <v>6</v>
      </c>
      <c r="M779" s="16">
        <v>5696453.6968389601</v>
      </c>
      <c r="N779" s="16">
        <v>5473343.2653710702</v>
      </c>
      <c r="O779" s="16">
        <v>5171182.2006796198</v>
      </c>
      <c r="P779" s="16">
        <v>4950619.40515811</v>
      </c>
      <c r="Q779" s="16">
        <v>5078939.7903591003</v>
      </c>
      <c r="R779" s="16">
        <v>4735499.4415430604</v>
      </c>
      <c r="S779" s="17">
        <f t="shared" si="85"/>
        <v>5473343.2653710702</v>
      </c>
      <c r="T779" s="17">
        <f t="shared" si="86"/>
        <v>4950619.40515811</v>
      </c>
      <c r="U779" s="18">
        <f t="shared" si="87"/>
        <v>0.90449642295959276</v>
      </c>
      <c r="X779" s="20">
        <f t="shared" si="88"/>
        <v>4.4886795363160661E-2</v>
      </c>
      <c r="AA779" s="20">
        <f t="shared" si="89"/>
        <v>-0.1448132975009466</v>
      </c>
      <c r="AE779" s="20">
        <f t="shared" si="90"/>
        <v>1.3478813994051191</v>
      </c>
    </row>
    <row r="780" spans="1:31" x14ac:dyDescent="0.2">
      <c r="A780" s="15" t="s">
        <v>13768</v>
      </c>
      <c r="B780" s="15" t="s">
        <v>13769</v>
      </c>
      <c r="C780" t="s">
        <v>13770</v>
      </c>
      <c r="D780" s="15">
        <v>31</v>
      </c>
      <c r="E780" s="15">
        <v>23</v>
      </c>
      <c r="F780" s="16">
        <v>552852.48187769298</v>
      </c>
      <c r="G780" s="16">
        <v>636121.11057184101</v>
      </c>
      <c r="H780" s="16">
        <v>591991.49132881104</v>
      </c>
      <c r="I780" s="16">
        <v>799560.88974195102</v>
      </c>
      <c r="J780" s="16">
        <v>127632.4731</v>
      </c>
      <c r="K780" s="16">
        <v>876845.75060278096</v>
      </c>
      <c r="L780" s="15">
        <f t="shared" si="84"/>
        <v>6</v>
      </c>
      <c r="M780" s="16">
        <v>983085.58122447901</v>
      </c>
      <c r="N780" s="16">
        <v>1094386.61455514</v>
      </c>
      <c r="O780" s="16">
        <v>1064474.7264445</v>
      </c>
      <c r="P780" s="16">
        <v>1108589.41516492</v>
      </c>
      <c r="Q780" s="16">
        <v>1115803.22836851</v>
      </c>
      <c r="R780" s="16">
        <v>1204227.7472275801</v>
      </c>
      <c r="S780" s="17">
        <f t="shared" si="85"/>
        <v>1064474.7264445</v>
      </c>
      <c r="T780" s="17">
        <f t="shared" si="86"/>
        <v>1115803.22836851</v>
      </c>
      <c r="U780" s="18">
        <f t="shared" si="87"/>
        <v>1.0482195590452905</v>
      </c>
      <c r="X780" s="20">
        <f t="shared" si="88"/>
        <v>0.10251125477236191</v>
      </c>
      <c r="AA780" s="20">
        <f t="shared" si="89"/>
        <v>6.7940934022049482E-2</v>
      </c>
      <c r="AE780" s="20">
        <f t="shared" si="90"/>
        <v>0.98922845053798214</v>
      </c>
    </row>
    <row r="781" spans="1:31" x14ac:dyDescent="0.2">
      <c r="A781" s="15" t="s">
        <v>6214</v>
      </c>
      <c r="B781" s="15" t="s">
        <v>6215</v>
      </c>
      <c r="C781" t="s">
        <v>6216</v>
      </c>
      <c r="D781" s="15">
        <v>68</v>
      </c>
      <c r="E781" s="15">
        <v>12</v>
      </c>
      <c r="F781" s="16">
        <v>92550.005564239706</v>
      </c>
      <c r="G781" s="16">
        <v>95911.557155712901</v>
      </c>
      <c r="H781" s="16">
        <v>106541.834030845</v>
      </c>
      <c r="I781" s="16">
        <v>163314.822575244</v>
      </c>
      <c r="J781" s="16">
        <v>30507.041736393501</v>
      </c>
      <c r="K781" s="16">
        <v>136151.82199294999</v>
      </c>
      <c r="L781" s="15">
        <f t="shared" si="84"/>
        <v>6</v>
      </c>
      <c r="M781" s="16">
        <v>164572.971986002</v>
      </c>
      <c r="N781" s="16">
        <v>165006.82431053801</v>
      </c>
      <c r="O781" s="16">
        <v>191575.54001377901</v>
      </c>
      <c r="P781" s="16">
        <v>226435.64232473201</v>
      </c>
      <c r="Q781" s="16">
        <v>266702.15526397101</v>
      </c>
      <c r="R781" s="16">
        <v>186985.911452259</v>
      </c>
      <c r="S781" s="17">
        <f t="shared" si="85"/>
        <v>165006.82431053801</v>
      </c>
      <c r="T781" s="17">
        <f t="shared" si="86"/>
        <v>226435.64232473201</v>
      </c>
      <c r="U781" s="18">
        <f t="shared" si="87"/>
        <v>1.3722804694343234</v>
      </c>
      <c r="X781" s="20">
        <f t="shared" si="88"/>
        <v>9.8345655807312096E-2</v>
      </c>
      <c r="AA781" s="20">
        <f t="shared" si="89"/>
        <v>0.45657537255261027</v>
      </c>
      <c r="AE781" s="20">
        <f t="shared" si="90"/>
        <v>1.0072448192787724</v>
      </c>
    </row>
    <row r="782" spans="1:31" x14ac:dyDescent="0.2">
      <c r="A782" s="15" t="s">
        <v>2063</v>
      </c>
      <c r="B782" s="15" t="s">
        <v>2064</v>
      </c>
      <c r="C782" t="s">
        <v>2065</v>
      </c>
      <c r="D782" s="15">
        <v>26</v>
      </c>
      <c r="E782" s="15">
        <v>20</v>
      </c>
      <c r="F782" s="16">
        <v>612214.14266600204</v>
      </c>
      <c r="G782" s="16">
        <v>564541.18188100099</v>
      </c>
      <c r="H782" s="16">
        <v>514341.75326904602</v>
      </c>
      <c r="I782" s="16">
        <v>690654.12230344396</v>
      </c>
      <c r="J782" s="16">
        <v>80607.740696484398</v>
      </c>
      <c r="K782" s="16">
        <v>631815.65654485801</v>
      </c>
      <c r="L782" s="15">
        <f t="shared" si="84"/>
        <v>6</v>
      </c>
      <c r="M782" s="16">
        <v>1088642.84055037</v>
      </c>
      <c r="N782" s="16">
        <v>971240.07134476304</v>
      </c>
      <c r="O782" s="16">
        <v>924850.78777247597</v>
      </c>
      <c r="P782" s="16">
        <v>957590.421628454</v>
      </c>
      <c r="Q782" s="16">
        <v>704698.22542856599</v>
      </c>
      <c r="R782" s="16">
        <v>867712.41603336798</v>
      </c>
      <c r="S782" s="17">
        <f t="shared" si="85"/>
        <v>971240.07134476304</v>
      </c>
      <c r="T782" s="17">
        <f t="shared" si="86"/>
        <v>867712.41603336798</v>
      </c>
      <c r="U782" s="18">
        <f t="shared" si="87"/>
        <v>0.89340672984378378</v>
      </c>
      <c r="X782" s="20">
        <f t="shared" si="88"/>
        <v>0.16236781926555791</v>
      </c>
      <c r="AA782" s="20">
        <f t="shared" si="89"/>
        <v>-0.16261097268890168</v>
      </c>
      <c r="AE782" s="20">
        <f t="shared" si="90"/>
        <v>0.78950004221485026</v>
      </c>
    </row>
    <row r="783" spans="1:31" x14ac:dyDescent="0.2">
      <c r="A783" s="15" t="s">
        <v>12268</v>
      </c>
      <c r="B783" s="15" t="s">
        <v>12269</v>
      </c>
      <c r="C783" t="s">
        <v>12270</v>
      </c>
      <c r="D783" s="15">
        <v>34</v>
      </c>
      <c r="E783" s="15">
        <v>28</v>
      </c>
      <c r="F783" s="16">
        <v>1089790.4031703901</v>
      </c>
      <c r="G783" s="16">
        <v>1080752.9919938201</v>
      </c>
      <c r="H783" s="16">
        <v>1082207.99115521</v>
      </c>
      <c r="I783" s="16">
        <v>1351635.1618774401</v>
      </c>
      <c r="J783" s="16">
        <v>246054.97594586399</v>
      </c>
      <c r="K783" s="16">
        <v>1398426.0464324299</v>
      </c>
      <c r="L783" s="15">
        <f t="shared" si="84"/>
        <v>6</v>
      </c>
      <c r="M783" s="16">
        <v>1937871.7958810499</v>
      </c>
      <c r="N783" s="16">
        <v>1859333.9985450399</v>
      </c>
      <c r="O783" s="16">
        <v>1945945.2918068201</v>
      </c>
      <c r="P783" s="16">
        <v>1874039.1793120999</v>
      </c>
      <c r="Q783" s="16">
        <v>2151089.9996540998</v>
      </c>
      <c r="R783" s="16">
        <v>1920546.9678127901</v>
      </c>
      <c r="S783" s="17">
        <f t="shared" si="85"/>
        <v>1937871.7958810499</v>
      </c>
      <c r="T783" s="17">
        <f t="shared" si="86"/>
        <v>1920546.9678127901</v>
      </c>
      <c r="U783" s="18">
        <f t="shared" si="87"/>
        <v>0.99105986881842034</v>
      </c>
      <c r="X783" s="20">
        <f t="shared" si="88"/>
        <v>0.49491642207885889</v>
      </c>
      <c r="AA783" s="20">
        <f t="shared" si="89"/>
        <v>-1.2955883249004627E-2</v>
      </c>
      <c r="AE783" s="20">
        <f t="shared" si="90"/>
        <v>0.30546813539898138</v>
      </c>
    </row>
    <row r="784" spans="1:31" x14ac:dyDescent="0.2">
      <c r="A784" s="15" t="s">
        <v>13351</v>
      </c>
      <c r="B784" s="15" t="s">
        <v>13352</v>
      </c>
      <c r="C784" t="s">
        <v>13353</v>
      </c>
      <c r="D784" s="15">
        <v>53</v>
      </c>
      <c r="E784" s="15">
        <v>14</v>
      </c>
      <c r="F784" s="16">
        <v>1453122.5702398401</v>
      </c>
      <c r="G784" s="16">
        <v>1341675.4920403501</v>
      </c>
      <c r="H784" s="16">
        <v>1244692.8276259501</v>
      </c>
      <c r="I784" s="16">
        <v>1671015.6618260599</v>
      </c>
      <c r="J784" s="16">
        <v>654720.61612744303</v>
      </c>
      <c r="K784" s="16">
        <v>1875685.86218305</v>
      </c>
      <c r="L784" s="15">
        <f t="shared" si="84"/>
        <v>6</v>
      </c>
      <c r="M784" s="16">
        <v>2583951.22276159</v>
      </c>
      <c r="N784" s="16">
        <v>2308226.6492393301</v>
      </c>
      <c r="O784" s="16">
        <v>2238113.3455491699</v>
      </c>
      <c r="P784" s="16">
        <v>2316859.5400820998</v>
      </c>
      <c r="Q784" s="16">
        <v>5723773.5774503499</v>
      </c>
      <c r="R784" s="16">
        <v>2575998.0689540398</v>
      </c>
      <c r="S784" s="17">
        <f t="shared" si="85"/>
        <v>2308226.6492393301</v>
      </c>
      <c r="T784" s="17">
        <f t="shared" si="86"/>
        <v>2575998.0689540398</v>
      </c>
      <c r="U784" s="18">
        <f t="shared" si="87"/>
        <v>1.1160074205897212</v>
      </c>
      <c r="X784" s="20">
        <f t="shared" si="88"/>
        <v>0.35036937092123749</v>
      </c>
      <c r="AA784" s="20">
        <f t="shared" si="89"/>
        <v>0.15834662000975203</v>
      </c>
      <c r="AE784" s="20">
        <f t="shared" si="90"/>
        <v>0.45547386660585054</v>
      </c>
    </row>
    <row r="785" spans="1:31" x14ac:dyDescent="0.2">
      <c r="A785" s="15" t="s">
        <v>13180</v>
      </c>
      <c r="B785" s="15" t="s">
        <v>13181</v>
      </c>
      <c r="C785" t="s">
        <v>13182</v>
      </c>
      <c r="D785" s="15">
        <v>47</v>
      </c>
      <c r="E785" s="15">
        <v>10</v>
      </c>
      <c r="F785" s="16">
        <v>1453739.42634751</v>
      </c>
      <c r="G785" s="16">
        <v>1558804.0665494101</v>
      </c>
      <c r="H785" s="16">
        <v>1569995.2788716201</v>
      </c>
      <c r="I785" s="16">
        <v>1974297.4949477899</v>
      </c>
      <c r="J785" s="16">
        <v>272275.99236338999</v>
      </c>
      <c r="K785" s="16">
        <v>2122446.7438404998</v>
      </c>
      <c r="L785" s="15">
        <f t="shared" si="84"/>
        <v>6</v>
      </c>
      <c r="M785" s="16">
        <v>2585048.1199719999</v>
      </c>
      <c r="N785" s="16">
        <v>2681775.9649766102</v>
      </c>
      <c r="O785" s="16">
        <v>2823047.8300367598</v>
      </c>
      <c r="P785" s="16">
        <v>2737359.13470218</v>
      </c>
      <c r="Q785" s="16">
        <v>2380322.3733530398</v>
      </c>
      <c r="R785" s="16">
        <v>2914890.4002654101</v>
      </c>
      <c r="S785" s="17">
        <f t="shared" si="85"/>
        <v>2681775.9649766102</v>
      </c>
      <c r="T785" s="17">
        <f t="shared" si="86"/>
        <v>2737359.13470218</v>
      </c>
      <c r="U785" s="18">
        <f t="shared" si="87"/>
        <v>1.0207262539643407</v>
      </c>
      <c r="X785" s="20">
        <f t="shared" si="88"/>
        <v>0.91678845643052065</v>
      </c>
      <c r="AA785" s="20">
        <f t="shared" si="89"/>
        <v>2.9596005293778073E-2</v>
      </c>
      <c r="AE785" s="20">
        <f t="shared" si="90"/>
        <v>3.7730863679573859E-2</v>
      </c>
    </row>
    <row r="786" spans="1:31" x14ac:dyDescent="0.2">
      <c r="A786" s="15" t="s">
        <v>9116</v>
      </c>
      <c r="B786" s="15" t="s">
        <v>9117</v>
      </c>
      <c r="C786" t="s">
        <v>9118</v>
      </c>
      <c r="D786" s="15">
        <v>65</v>
      </c>
      <c r="E786" s="15">
        <v>13</v>
      </c>
      <c r="F786" s="16">
        <v>1184649.1451340399</v>
      </c>
      <c r="G786" s="16">
        <v>1052480.75187968</v>
      </c>
      <c r="H786" s="16">
        <v>980274.83772048505</v>
      </c>
      <c r="I786" s="16">
        <v>1242348.9955792001</v>
      </c>
      <c r="J786" s="16">
        <v>256827.50539423799</v>
      </c>
      <c r="K786" s="16">
        <v>1307001.7886697999</v>
      </c>
      <c r="L786" s="15">
        <f t="shared" si="84"/>
        <v>6</v>
      </c>
      <c r="M786" s="16">
        <v>2106550.1767048598</v>
      </c>
      <c r="N786" s="16">
        <v>1810694.2652769601</v>
      </c>
      <c r="O786" s="16">
        <v>1762656.73579312</v>
      </c>
      <c r="P786" s="16">
        <v>1722514.1500910099</v>
      </c>
      <c r="Q786" s="16">
        <v>2245266.84073728</v>
      </c>
      <c r="R786" s="16">
        <v>1794988.2502256299</v>
      </c>
      <c r="S786" s="17">
        <f t="shared" si="85"/>
        <v>1810694.2652769601</v>
      </c>
      <c r="T786" s="17">
        <f t="shared" si="86"/>
        <v>1794988.2502256299</v>
      </c>
      <c r="U786" s="18">
        <f t="shared" si="87"/>
        <v>0.99132597073259754</v>
      </c>
      <c r="X786" s="20">
        <f t="shared" si="88"/>
        <v>0.89457614966934962</v>
      </c>
      <c r="AA786" s="20">
        <f t="shared" si="89"/>
        <v>-1.2568568220213615E-2</v>
      </c>
      <c r="AE786" s="20">
        <f t="shared" si="90"/>
        <v>4.8382684751636151E-2</v>
      </c>
    </row>
    <row r="787" spans="1:31" x14ac:dyDescent="0.2">
      <c r="A787" s="15" t="s">
        <v>8438</v>
      </c>
      <c r="B787" s="15" t="s">
        <v>8439</v>
      </c>
      <c r="C787" t="s">
        <v>8440</v>
      </c>
      <c r="D787" s="15">
        <v>26</v>
      </c>
      <c r="E787" s="15">
        <v>19</v>
      </c>
      <c r="F787" s="16">
        <v>473506.747769151</v>
      </c>
      <c r="G787" s="16">
        <v>482374.60521617398</v>
      </c>
      <c r="H787" s="16">
        <v>460393.20831289102</v>
      </c>
      <c r="I787" s="16">
        <v>637103.52396791102</v>
      </c>
      <c r="J787" s="16">
        <v>121493.821332829</v>
      </c>
      <c r="K787" s="16">
        <v>557993.35365313501</v>
      </c>
      <c r="L787" s="15">
        <f t="shared" si="84"/>
        <v>6</v>
      </c>
      <c r="M787" s="16">
        <v>841992.52350888401</v>
      </c>
      <c r="N787" s="16">
        <v>829880.194787657</v>
      </c>
      <c r="O787" s="16">
        <v>827844.55799478199</v>
      </c>
      <c r="P787" s="16">
        <v>883342.63480926596</v>
      </c>
      <c r="Q787" s="16">
        <v>1062137.2036235901</v>
      </c>
      <c r="R787" s="16">
        <v>766327.576743974</v>
      </c>
      <c r="S787" s="17">
        <f t="shared" si="85"/>
        <v>829880.194787657</v>
      </c>
      <c r="T787" s="17">
        <f t="shared" si="86"/>
        <v>883342.63480926596</v>
      </c>
      <c r="U787" s="18">
        <f t="shared" si="87"/>
        <v>1.064421877226855</v>
      </c>
      <c r="X787" s="20">
        <f t="shared" si="88"/>
        <v>0.45782674629733128</v>
      </c>
      <c r="AA787" s="20">
        <f t="shared" si="89"/>
        <v>9.0070067710969509E-2</v>
      </c>
      <c r="AE787" s="20">
        <f t="shared" si="90"/>
        <v>0.33929883938092031</v>
      </c>
    </row>
    <row r="788" spans="1:31" x14ac:dyDescent="0.2">
      <c r="A788" s="15" t="s">
        <v>4664</v>
      </c>
      <c r="B788" s="15" t="s">
        <v>4665</v>
      </c>
      <c r="C788" t="s">
        <v>4666</v>
      </c>
      <c r="D788" s="15">
        <v>35</v>
      </c>
      <c r="E788" s="15">
        <v>16</v>
      </c>
      <c r="F788" s="16">
        <v>381684.84565606498</v>
      </c>
      <c r="G788" s="16">
        <v>361028.885746004</v>
      </c>
      <c r="H788" s="16">
        <v>356506.51712861803</v>
      </c>
      <c r="I788" s="16">
        <v>408722.47818218498</v>
      </c>
      <c r="J788" s="16">
        <v>138433.484818161</v>
      </c>
      <c r="K788" s="16">
        <v>432035.46597570699</v>
      </c>
      <c r="L788" s="15">
        <f t="shared" si="84"/>
        <v>6</v>
      </c>
      <c r="M788" s="16">
        <v>678714.26942310296</v>
      </c>
      <c r="N788" s="16">
        <v>621116.28345898294</v>
      </c>
      <c r="O788" s="16">
        <v>641043.29682905204</v>
      </c>
      <c r="P788" s="16">
        <v>566692.817102373</v>
      </c>
      <c r="Q788" s="16">
        <v>1210229.07041364</v>
      </c>
      <c r="R788" s="16">
        <v>593341.64025621396</v>
      </c>
      <c r="S788" s="17">
        <f t="shared" si="85"/>
        <v>641043.29682905204</v>
      </c>
      <c r="T788" s="17">
        <f t="shared" si="86"/>
        <v>593341.64025621396</v>
      </c>
      <c r="U788" s="18">
        <f t="shared" si="87"/>
        <v>0.92558746529478375</v>
      </c>
      <c r="X788" s="20">
        <f t="shared" si="88"/>
        <v>0.5345667267431079</v>
      </c>
      <c r="AA788" s="20">
        <f t="shared" si="89"/>
        <v>-0.11155876790901108</v>
      </c>
      <c r="AE788" s="20">
        <f t="shared" si="90"/>
        <v>0.27199807670850273</v>
      </c>
    </row>
    <row r="789" spans="1:31" x14ac:dyDescent="0.2">
      <c r="A789" s="15" t="s">
        <v>6235</v>
      </c>
      <c r="B789" s="15" t="s">
        <v>6236</v>
      </c>
      <c r="C789" t="s">
        <v>6237</v>
      </c>
      <c r="D789" s="15">
        <v>48</v>
      </c>
      <c r="E789" s="15">
        <v>24</v>
      </c>
      <c r="F789" s="16">
        <v>1118316.7192537601</v>
      </c>
      <c r="G789" s="16">
        <v>1138138.3741872299</v>
      </c>
      <c r="H789" s="16">
        <v>1148432.65060791</v>
      </c>
      <c r="I789" s="16">
        <v>1305246.91284252</v>
      </c>
      <c r="J789" s="16">
        <v>246829.61380076001</v>
      </c>
      <c r="K789" s="16">
        <v>1353076.9361960201</v>
      </c>
      <c r="L789" s="15">
        <f t="shared" si="84"/>
        <v>6</v>
      </c>
      <c r="M789" s="16">
        <v>1988597.4613095101</v>
      </c>
      <c r="N789" s="16">
        <v>1958060.1579192299</v>
      </c>
      <c r="O789" s="16">
        <v>2065025.5105048299</v>
      </c>
      <c r="P789" s="16">
        <v>1809721.97404616</v>
      </c>
      <c r="Q789" s="16">
        <v>2157862.1274544699</v>
      </c>
      <c r="R789" s="16">
        <v>1858266.1654924001</v>
      </c>
      <c r="S789" s="17">
        <f t="shared" si="85"/>
        <v>1988597.4613095101</v>
      </c>
      <c r="T789" s="17">
        <f t="shared" si="86"/>
        <v>1858266.1654924001</v>
      </c>
      <c r="U789" s="18">
        <f t="shared" si="87"/>
        <v>0.93446069486014249</v>
      </c>
      <c r="X789" s="20">
        <f t="shared" si="88"/>
        <v>0.61397955137912952</v>
      </c>
      <c r="AA789" s="20">
        <f t="shared" si="89"/>
        <v>-9.7794112054331389E-2</v>
      </c>
      <c r="AE789" s="20">
        <f t="shared" si="90"/>
        <v>0.21184609281826458</v>
      </c>
    </row>
    <row r="790" spans="1:31" x14ac:dyDescent="0.2">
      <c r="A790" s="15" t="s">
        <v>15788</v>
      </c>
      <c r="B790" s="15" t="s">
        <v>15789</v>
      </c>
      <c r="C790" t="s">
        <v>15790</v>
      </c>
      <c r="D790" s="15">
        <v>50</v>
      </c>
      <c r="E790" s="15">
        <v>17</v>
      </c>
      <c r="F790" s="16">
        <v>1196477.0971625501</v>
      </c>
      <c r="G790" s="16">
        <v>1245272.9820002699</v>
      </c>
      <c r="H790" s="16">
        <v>1189034.0182044201</v>
      </c>
      <c r="I790" s="16">
        <v>1782256.1862361401</v>
      </c>
      <c r="J790" s="16">
        <v>301209.98308987101</v>
      </c>
      <c r="K790" s="16">
        <v>1744597.7490991</v>
      </c>
      <c r="L790" s="15">
        <f t="shared" si="84"/>
        <v>6</v>
      </c>
      <c r="M790" s="16">
        <v>2127582.7115596598</v>
      </c>
      <c r="N790" s="16">
        <v>2142375.1866105399</v>
      </c>
      <c r="O790" s="16">
        <v>2138031.8464042698</v>
      </c>
      <c r="P790" s="16">
        <v>2471094.2825270598</v>
      </c>
      <c r="Q790" s="16">
        <v>2633272.4218637999</v>
      </c>
      <c r="R790" s="16">
        <v>2395966.4693267699</v>
      </c>
      <c r="S790" s="17">
        <f t="shared" si="85"/>
        <v>2138031.8464042698</v>
      </c>
      <c r="T790" s="17">
        <f t="shared" si="86"/>
        <v>2471094.2825270598</v>
      </c>
      <c r="U790" s="18">
        <f t="shared" si="87"/>
        <v>1.155779922868283</v>
      </c>
      <c r="X790" s="20">
        <f t="shared" si="88"/>
        <v>6.5624977278810805E-3</v>
      </c>
      <c r="AA790" s="20">
        <f t="shared" si="89"/>
        <v>0.20886671409005711</v>
      </c>
      <c r="AE790" s="20">
        <f t="shared" si="90"/>
        <v>2.1829308339507683</v>
      </c>
    </row>
    <row r="791" spans="1:31" x14ac:dyDescent="0.2">
      <c r="A791" s="15" t="s">
        <v>5258</v>
      </c>
      <c r="B791" s="15" t="s">
        <v>5259</v>
      </c>
      <c r="C791" t="s">
        <v>5260</v>
      </c>
      <c r="D791" s="15">
        <v>58</v>
      </c>
      <c r="E791" s="15">
        <v>13</v>
      </c>
      <c r="F791" s="16">
        <v>1147991.67990266</v>
      </c>
      <c r="G791" s="16">
        <v>1185701.4536472</v>
      </c>
      <c r="H791" s="16">
        <v>1161541.5047239801</v>
      </c>
      <c r="I791" s="16">
        <v>1505246.3385945701</v>
      </c>
      <c r="J791" s="16">
        <v>211237.19722565901</v>
      </c>
      <c r="K791" s="16">
        <v>1514192.40758643</v>
      </c>
      <c r="L791" s="15">
        <f t="shared" si="84"/>
        <v>6</v>
      </c>
      <c r="M791" s="16">
        <v>2041365.6533564101</v>
      </c>
      <c r="N791" s="16">
        <v>2039887.9681316901</v>
      </c>
      <c r="O791" s="16">
        <v>2088596.8693902099</v>
      </c>
      <c r="P791" s="16">
        <v>2087020.7379956399</v>
      </c>
      <c r="Q791" s="16">
        <v>1846702.0256767699</v>
      </c>
      <c r="R791" s="16">
        <v>2079536.23610927</v>
      </c>
      <c r="S791" s="17">
        <f t="shared" si="85"/>
        <v>2041365.6533564101</v>
      </c>
      <c r="T791" s="17">
        <f t="shared" si="86"/>
        <v>2079536.23610927</v>
      </c>
      <c r="U791" s="18">
        <f t="shared" si="87"/>
        <v>1.0186985524568319</v>
      </c>
      <c r="X791" s="20">
        <f t="shared" si="88"/>
        <v>0.55203280062211846</v>
      </c>
      <c r="AA791" s="20">
        <f t="shared" si="89"/>
        <v>2.6727200458202975E-2</v>
      </c>
      <c r="AE791" s="20">
        <f t="shared" si="90"/>
        <v>0.25803511664403855</v>
      </c>
    </row>
    <row r="792" spans="1:31" x14ac:dyDescent="0.2">
      <c r="A792" s="15" t="s">
        <v>209</v>
      </c>
      <c r="B792" s="15" t="s">
        <v>210</v>
      </c>
      <c r="C792" t="s">
        <v>211</v>
      </c>
      <c r="D792" s="15">
        <v>38</v>
      </c>
      <c r="E792" s="15">
        <v>24</v>
      </c>
      <c r="F792" s="16">
        <v>1067441.54403676</v>
      </c>
      <c r="G792" s="16">
        <v>914521.87832663604</v>
      </c>
      <c r="H792" s="16">
        <v>986797.71329572506</v>
      </c>
      <c r="I792" s="16">
        <v>814535.79940641206</v>
      </c>
      <c r="J792" s="16">
        <v>255824.940950391</v>
      </c>
      <c r="K792" s="16">
        <v>803295.17394260305</v>
      </c>
      <c r="L792" s="15">
        <f t="shared" si="84"/>
        <v>6</v>
      </c>
      <c r="M792" s="16">
        <v>1898130.9212512199</v>
      </c>
      <c r="N792" s="16">
        <v>1573348.98296142</v>
      </c>
      <c r="O792" s="16">
        <v>1774385.6817244201</v>
      </c>
      <c r="P792" s="16">
        <v>1129352.0944806</v>
      </c>
      <c r="Q792" s="16">
        <v>2236502.1069989</v>
      </c>
      <c r="R792" s="16">
        <v>1103216.08676406</v>
      </c>
      <c r="S792" s="17">
        <f t="shared" si="85"/>
        <v>1774385.6817244201</v>
      </c>
      <c r="T792" s="17">
        <f t="shared" si="86"/>
        <v>1129352.0944806</v>
      </c>
      <c r="U792" s="18">
        <f t="shared" si="87"/>
        <v>0.63647498179936268</v>
      </c>
      <c r="X792" s="20">
        <f t="shared" si="88"/>
        <v>0.53837284881185854</v>
      </c>
      <c r="AA792" s="20">
        <f t="shared" si="89"/>
        <v>-0.65182428829153238</v>
      </c>
      <c r="AE792" s="20">
        <f t="shared" si="90"/>
        <v>0.26891685054581599</v>
      </c>
    </row>
    <row r="793" spans="1:31" x14ac:dyDescent="0.2">
      <c r="A793" s="15" t="s">
        <v>3368</v>
      </c>
      <c r="B793" s="15" t="s">
        <v>3369</v>
      </c>
      <c r="C793" t="s">
        <v>3370</v>
      </c>
      <c r="D793" s="15">
        <v>36</v>
      </c>
      <c r="E793" s="15">
        <v>18</v>
      </c>
      <c r="F793" s="16">
        <v>706423.44045343006</v>
      </c>
      <c r="G793" s="16">
        <v>777814.00056895695</v>
      </c>
      <c r="H793" s="16">
        <v>810832.51635677496</v>
      </c>
      <c r="I793" s="16">
        <v>1042126.39898694</v>
      </c>
      <c r="J793" s="16">
        <v>70765.414132038204</v>
      </c>
      <c r="K793" s="16">
        <v>919329.03694176301</v>
      </c>
      <c r="L793" s="15">
        <f t="shared" si="84"/>
        <v>6</v>
      </c>
      <c r="M793" s="16">
        <v>1256166.3758658799</v>
      </c>
      <c r="N793" s="16">
        <v>1338155.9213952799</v>
      </c>
      <c r="O793" s="16">
        <v>1457978.2542208601</v>
      </c>
      <c r="P793" s="16">
        <v>1444905.9602624001</v>
      </c>
      <c r="Q793" s="16">
        <v>618653.51056464703</v>
      </c>
      <c r="R793" s="16">
        <v>1262572.7322693099</v>
      </c>
      <c r="S793" s="17">
        <f t="shared" si="85"/>
        <v>1338155.9213952799</v>
      </c>
      <c r="T793" s="17">
        <f t="shared" si="86"/>
        <v>1262572.7322693099</v>
      </c>
      <c r="U793" s="18">
        <f t="shared" si="87"/>
        <v>0.94351690418321332</v>
      </c>
      <c r="X793" s="20">
        <f t="shared" si="88"/>
        <v>0.40022470912547992</v>
      </c>
      <c r="AA793" s="20">
        <f t="shared" si="89"/>
        <v>-8.387972930030077E-2</v>
      </c>
      <c r="AE793" s="20">
        <f t="shared" si="90"/>
        <v>0.39769610234252434</v>
      </c>
    </row>
    <row r="794" spans="1:31" x14ac:dyDescent="0.2">
      <c r="A794" s="15" t="s">
        <v>5998</v>
      </c>
      <c r="B794" s="15" t="s">
        <v>5999</v>
      </c>
      <c r="C794" t="s">
        <v>6000</v>
      </c>
      <c r="D794" s="15">
        <v>54</v>
      </c>
      <c r="E794" s="15">
        <v>16</v>
      </c>
      <c r="F794" s="16">
        <v>955015.615898374</v>
      </c>
      <c r="G794" s="16">
        <v>1034617.15447132</v>
      </c>
      <c r="H794" s="16">
        <v>984724.41069266805</v>
      </c>
      <c r="I794" s="16">
        <v>1141286.6899417201</v>
      </c>
      <c r="J794" s="16">
        <v>165521.99429051901</v>
      </c>
      <c r="K794" s="16">
        <v>1165897.9628606599</v>
      </c>
      <c r="L794" s="15">
        <f t="shared" si="84"/>
        <v>6</v>
      </c>
      <c r="M794" s="16">
        <v>1698214.46517737</v>
      </c>
      <c r="N794" s="16">
        <v>1779961.6240132099</v>
      </c>
      <c r="O794" s="16">
        <v>1770657.6243898901</v>
      </c>
      <c r="P794" s="16">
        <v>1582391.48558946</v>
      </c>
      <c r="Q794" s="16">
        <v>1447045.3412796599</v>
      </c>
      <c r="R794" s="16">
        <v>1601201.4386199</v>
      </c>
      <c r="S794" s="17">
        <f t="shared" si="85"/>
        <v>1770657.6243898901</v>
      </c>
      <c r="T794" s="17">
        <f t="shared" si="86"/>
        <v>1582391.48558946</v>
      </c>
      <c r="U794" s="18">
        <f t="shared" si="87"/>
        <v>0.8936744539389424</v>
      </c>
      <c r="X794" s="20">
        <f t="shared" si="88"/>
        <v>2.0007546897800387E-2</v>
      </c>
      <c r="AA794" s="20">
        <f t="shared" si="89"/>
        <v>-0.16217871003535639</v>
      </c>
      <c r="AE794" s="20">
        <f t="shared" si="90"/>
        <v>1.6988061564441475</v>
      </c>
    </row>
    <row r="795" spans="1:31" x14ac:dyDescent="0.2">
      <c r="A795" s="15" t="s">
        <v>1349</v>
      </c>
      <c r="B795" s="15" t="s">
        <v>1350</v>
      </c>
      <c r="C795" t="s">
        <v>1351</v>
      </c>
      <c r="D795" s="15">
        <v>43</v>
      </c>
      <c r="E795" s="15">
        <v>19</v>
      </c>
      <c r="F795" s="16">
        <v>1056789.2560044101</v>
      </c>
      <c r="G795" s="16">
        <v>1024446.27493795</v>
      </c>
      <c r="H795" s="16">
        <v>993813.69764627004</v>
      </c>
      <c r="I795" s="16">
        <v>1278489.91399318</v>
      </c>
      <c r="J795" s="16">
        <v>273752.091358612</v>
      </c>
      <c r="K795" s="16">
        <v>1284284.53818784</v>
      </c>
      <c r="L795" s="15">
        <f t="shared" si="84"/>
        <v>6</v>
      </c>
      <c r="M795" s="16">
        <v>1879188.9591276399</v>
      </c>
      <c r="N795" s="16">
        <v>1762463.5812119499</v>
      </c>
      <c r="O795" s="16">
        <v>1787001.2988940501</v>
      </c>
      <c r="P795" s="16">
        <v>1772623.4539878201</v>
      </c>
      <c r="Q795" s="16">
        <v>2393226.8950962699</v>
      </c>
      <c r="R795" s="16">
        <v>1763789.2128210501</v>
      </c>
      <c r="S795" s="17">
        <f t="shared" si="85"/>
        <v>1787001.2988940501</v>
      </c>
      <c r="T795" s="17">
        <f t="shared" si="86"/>
        <v>1772623.4539878201</v>
      </c>
      <c r="U795" s="18">
        <f t="shared" si="87"/>
        <v>0.99195420567677917</v>
      </c>
      <c r="X795" s="20">
        <f t="shared" si="88"/>
        <v>0.47368049338976398</v>
      </c>
      <c r="AA795" s="20">
        <f t="shared" si="89"/>
        <v>-1.1654575855867533E-2</v>
      </c>
      <c r="AE795" s="20">
        <f t="shared" si="90"/>
        <v>0.32451449956087225</v>
      </c>
    </row>
    <row r="796" spans="1:31" x14ac:dyDescent="0.2">
      <c r="A796" s="15" t="s">
        <v>4637</v>
      </c>
      <c r="B796" s="15" t="s">
        <v>4638</v>
      </c>
      <c r="C796" t="s">
        <v>4639</v>
      </c>
      <c r="D796" s="15">
        <v>41</v>
      </c>
      <c r="E796" s="15">
        <v>19</v>
      </c>
      <c r="F796" s="16">
        <v>1281323.4975487301</v>
      </c>
      <c r="G796" s="16">
        <v>1270124.4240864899</v>
      </c>
      <c r="H796" s="16">
        <v>1207976.31901577</v>
      </c>
      <c r="I796" s="16">
        <v>1653632.9904422001</v>
      </c>
      <c r="J796" s="16">
        <v>294330.490951741</v>
      </c>
      <c r="K796" s="16">
        <v>1749909.25799513</v>
      </c>
      <c r="L796" s="15">
        <f t="shared" si="84"/>
        <v>6</v>
      </c>
      <c r="M796" s="16">
        <v>2278457.08686344</v>
      </c>
      <c r="N796" s="16">
        <v>2185129.7582157901</v>
      </c>
      <c r="O796" s="16">
        <v>2172092.4718857799</v>
      </c>
      <c r="P796" s="16">
        <v>2292758.5044378298</v>
      </c>
      <c r="Q796" s="16">
        <v>2573129.7375545502</v>
      </c>
      <c r="R796" s="16">
        <v>2403261.1005522101</v>
      </c>
      <c r="S796" s="17">
        <f t="shared" si="85"/>
        <v>2185129.7582157901</v>
      </c>
      <c r="T796" s="17">
        <f t="shared" si="86"/>
        <v>2403261.1005522101</v>
      </c>
      <c r="U796" s="18">
        <f t="shared" si="87"/>
        <v>1.099825349737825</v>
      </c>
      <c r="X796" s="20">
        <f t="shared" si="88"/>
        <v>7.4726356411196154E-2</v>
      </c>
      <c r="AA796" s="20">
        <f t="shared" si="89"/>
        <v>0.13727444459354707</v>
      </c>
      <c r="AE796" s="20">
        <f t="shared" si="90"/>
        <v>1.1265261930293813</v>
      </c>
    </row>
    <row r="797" spans="1:31" x14ac:dyDescent="0.2">
      <c r="A797" s="15" t="s">
        <v>12319</v>
      </c>
      <c r="B797" s="15" t="s">
        <v>12320</v>
      </c>
      <c r="C797" t="s">
        <v>12321</v>
      </c>
      <c r="D797" s="15">
        <v>41</v>
      </c>
      <c r="E797" s="15">
        <v>16</v>
      </c>
      <c r="F797" s="16">
        <v>733357.77359968005</v>
      </c>
      <c r="G797" s="16">
        <v>782849.43877939798</v>
      </c>
      <c r="H797" s="16">
        <v>754491.17373057501</v>
      </c>
      <c r="I797" s="16">
        <v>1087417.5050957999</v>
      </c>
      <c r="J797" s="16">
        <v>209089.514337092</v>
      </c>
      <c r="K797" s="16">
        <v>1068788.4805695701</v>
      </c>
      <c r="L797" s="15">
        <f t="shared" si="84"/>
        <v>6</v>
      </c>
      <c r="M797" s="16">
        <v>1304061.16773882</v>
      </c>
      <c r="N797" s="16">
        <v>1346818.91981546</v>
      </c>
      <c r="O797" s="16">
        <v>1356669.4750272301</v>
      </c>
      <c r="P797" s="16">
        <v>1507701.9792742799</v>
      </c>
      <c r="Q797" s="16">
        <v>1827926.30628209</v>
      </c>
      <c r="R797" s="16">
        <v>1467834.8424843301</v>
      </c>
      <c r="S797" s="17">
        <f t="shared" si="85"/>
        <v>1346818.91981546</v>
      </c>
      <c r="T797" s="17">
        <f t="shared" si="86"/>
        <v>1507701.9792742799</v>
      </c>
      <c r="U797" s="18">
        <f t="shared" si="87"/>
        <v>1.1194541130153295</v>
      </c>
      <c r="X797" s="20">
        <f t="shared" si="88"/>
        <v>8.2497118286768742E-2</v>
      </c>
      <c r="AA797" s="20">
        <f t="shared" si="89"/>
        <v>0.16279539261033049</v>
      </c>
      <c r="AE797" s="20">
        <f t="shared" si="90"/>
        <v>1.0835612215593216</v>
      </c>
    </row>
    <row r="798" spans="1:31" x14ac:dyDescent="0.2">
      <c r="A798" s="15" t="s">
        <v>2276</v>
      </c>
      <c r="B798" s="15" t="s">
        <v>2277</v>
      </c>
      <c r="C798" t="s">
        <v>2278</v>
      </c>
      <c r="D798" s="15">
        <v>38</v>
      </c>
      <c r="E798" s="15">
        <v>17</v>
      </c>
      <c r="F798" s="16">
        <v>1057381.0559373701</v>
      </c>
      <c r="G798" s="16">
        <v>1041466.86798247</v>
      </c>
      <c r="H798" s="16">
        <v>951947.581117391</v>
      </c>
      <c r="I798" s="16">
        <v>1304263.05546162</v>
      </c>
      <c r="J798" s="16">
        <v>231548.900842039</v>
      </c>
      <c r="K798" s="16">
        <v>1332816.9348003</v>
      </c>
      <c r="L798" s="15">
        <f t="shared" si="84"/>
        <v>6</v>
      </c>
      <c r="M798" s="16">
        <v>1880241.3012987201</v>
      </c>
      <c r="N798" s="16">
        <v>1791745.9126581801</v>
      </c>
      <c r="O798" s="16">
        <v>1711720.78626483</v>
      </c>
      <c r="P798" s="16">
        <v>1808357.85795132</v>
      </c>
      <c r="Q798" s="16">
        <v>2024273.3280134799</v>
      </c>
      <c r="R798" s="16">
        <v>1830441.8237278201</v>
      </c>
      <c r="S798" s="17">
        <f t="shared" si="85"/>
        <v>1791745.9126581801</v>
      </c>
      <c r="T798" s="17">
        <f t="shared" si="86"/>
        <v>1830441.8237278201</v>
      </c>
      <c r="U798" s="18">
        <f t="shared" si="87"/>
        <v>1.0215967625745728</v>
      </c>
      <c r="X798" s="20">
        <f t="shared" si="88"/>
        <v>0.33028026522177684</v>
      </c>
      <c r="AA798" s="20">
        <f t="shared" si="89"/>
        <v>3.0825858280712097E-2</v>
      </c>
      <c r="AE798" s="20">
        <f t="shared" si="90"/>
        <v>0.48111737532867521</v>
      </c>
    </row>
    <row r="799" spans="1:31" x14ac:dyDescent="0.2">
      <c r="A799" s="15" t="s">
        <v>12493</v>
      </c>
      <c r="B799" s="15" t="s">
        <v>12494</v>
      </c>
      <c r="C799" t="s">
        <v>12495</v>
      </c>
      <c r="D799" s="15">
        <v>62</v>
      </c>
      <c r="E799" s="15">
        <v>6</v>
      </c>
      <c r="F799" s="16">
        <v>806516.95231539395</v>
      </c>
      <c r="G799" s="16">
        <v>781310.60673161095</v>
      </c>
      <c r="H799" s="16">
        <v>840471.73541777302</v>
      </c>
      <c r="I799" s="16">
        <v>1023203.23191031</v>
      </c>
      <c r="J799" s="16">
        <v>138887.764337642</v>
      </c>
      <c r="K799" s="16">
        <v>1043921.53604157</v>
      </c>
      <c r="L799" s="15">
        <f t="shared" si="84"/>
        <v>6</v>
      </c>
      <c r="M799" s="16">
        <v>1434153.25575002</v>
      </c>
      <c r="N799" s="16">
        <v>1344171.5038326201</v>
      </c>
      <c r="O799" s="16">
        <v>1511273.2763016101</v>
      </c>
      <c r="P799" s="16">
        <v>1418669.0307280901</v>
      </c>
      <c r="Q799" s="16">
        <v>1214200.52487274</v>
      </c>
      <c r="R799" s="16">
        <v>1433683.4942354399</v>
      </c>
      <c r="S799" s="17">
        <f t="shared" si="85"/>
        <v>1434153.25575002</v>
      </c>
      <c r="T799" s="17">
        <f t="shared" si="86"/>
        <v>1418669.0307280901</v>
      </c>
      <c r="U799" s="18">
        <f t="shared" si="87"/>
        <v>0.98920322848353315</v>
      </c>
      <c r="X799" s="20">
        <f t="shared" si="88"/>
        <v>0.43454654990966252</v>
      </c>
      <c r="AA799" s="20">
        <f t="shared" si="89"/>
        <v>-1.5661146597459288E-2</v>
      </c>
      <c r="AE799" s="20">
        <f t="shared" si="90"/>
        <v>0.36196369381590782</v>
      </c>
    </row>
    <row r="800" spans="1:31" x14ac:dyDescent="0.2">
      <c r="A800" s="15" t="s">
        <v>12889</v>
      </c>
      <c r="B800" s="15" t="s">
        <v>12890</v>
      </c>
      <c r="C800" t="s">
        <v>12891</v>
      </c>
      <c r="D800" s="15">
        <v>28</v>
      </c>
      <c r="E800" s="15">
        <v>26</v>
      </c>
      <c r="F800" s="16">
        <v>476984.03337356198</v>
      </c>
      <c r="G800" s="16">
        <v>463205.60890707502</v>
      </c>
      <c r="H800" s="16">
        <v>450527.37512964301</v>
      </c>
      <c r="I800" s="16">
        <v>397988.96784989099</v>
      </c>
      <c r="J800" s="16">
        <v>102477.666576459</v>
      </c>
      <c r="K800" s="16">
        <v>454744.38248331897</v>
      </c>
      <c r="L800" s="15">
        <f t="shared" si="84"/>
        <v>6</v>
      </c>
      <c r="M800" s="16">
        <v>848175.85351381695</v>
      </c>
      <c r="N800" s="16">
        <v>796901.73734222399</v>
      </c>
      <c r="O800" s="16">
        <v>810104.556267204</v>
      </c>
      <c r="P800" s="16">
        <v>551810.82863269502</v>
      </c>
      <c r="Q800" s="16">
        <v>895891.99695359205</v>
      </c>
      <c r="R800" s="16">
        <v>624529.23208652402</v>
      </c>
      <c r="S800" s="17">
        <f t="shared" si="85"/>
        <v>810104.556267204</v>
      </c>
      <c r="T800" s="17">
        <f t="shared" si="86"/>
        <v>624529.23208652402</v>
      </c>
      <c r="U800" s="18">
        <f t="shared" si="87"/>
        <v>0.77092423102053265</v>
      </c>
      <c r="X800" s="20">
        <f t="shared" si="88"/>
        <v>0.29417943525639928</v>
      </c>
      <c r="AA800" s="20">
        <f t="shared" si="89"/>
        <v>-0.3753390206128166</v>
      </c>
      <c r="AE800" s="20">
        <f t="shared" si="90"/>
        <v>0.53138769009532905</v>
      </c>
    </row>
    <row r="801" spans="1:31" x14ac:dyDescent="0.2">
      <c r="A801" s="15" t="s">
        <v>17470</v>
      </c>
      <c r="B801" s="15" t="s">
        <v>17471</v>
      </c>
      <c r="C801" t="s">
        <v>17472</v>
      </c>
      <c r="D801" s="15">
        <v>97</v>
      </c>
      <c r="E801" s="15">
        <v>8</v>
      </c>
      <c r="F801" s="16">
        <v>70198.923108252202</v>
      </c>
      <c r="G801" s="16">
        <v>70109.493794484297</v>
      </c>
      <c r="H801" s="16">
        <v>49596.151026855398</v>
      </c>
      <c r="I801" s="16">
        <v>761219.36000271805</v>
      </c>
      <c r="J801" s="16">
        <v>128525.420696863</v>
      </c>
      <c r="K801" s="16">
        <v>837710.77223763103</v>
      </c>
      <c r="L801" s="15">
        <f t="shared" si="84"/>
        <v>6</v>
      </c>
      <c r="M801" s="16">
        <v>124828.14383109901</v>
      </c>
      <c r="N801" s="16">
        <v>120616.79810145999</v>
      </c>
      <c r="O801" s="16">
        <v>89180.081251689306</v>
      </c>
      <c r="P801" s="16">
        <v>1055428.96850543</v>
      </c>
      <c r="Q801" s="16">
        <v>1123609.65714908</v>
      </c>
      <c r="R801" s="16">
        <v>1150481.2053733701</v>
      </c>
      <c r="S801" s="17">
        <f t="shared" si="85"/>
        <v>120616.79810145999</v>
      </c>
      <c r="T801" s="17">
        <f t="shared" si="86"/>
        <v>1123609.65714908</v>
      </c>
      <c r="U801" s="18">
        <f t="shared" si="87"/>
        <v>9.315532121851934</v>
      </c>
      <c r="X801" s="20">
        <f t="shared" si="88"/>
        <v>5.156967042924027E-6</v>
      </c>
      <c r="AA801" s="20">
        <f t="shared" si="89"/>
        <v>3.219638181150867</v>
      </c>
      <c r="AE801" s="20">
        <f t="shared" si="90"/>
        <v>5.2876056440677806</v>
      </c>
    </row>
    <row r="802" spans="1:31" x14ac:dyDescent="0.2">
      <c r="A802" s="15" t="s">
        <v>8297</v>
      </c>
      <c r="B802" s="15" t="s">
        <v>8298</v>
      </c>
      <c r="C802" t="s">
        <v>8299</v>
      </c>
      <c r="D802" s="15">
        <v>44</v>
      </c>
      <c r="E802" s="15">
        <v>20</v>
      </c>
      <c r="F802" s="16">
        <v>1131771.0625509699</v>
      </c>
      <c r="G802" s="16">
        <v>1185436.1934088201</v>
      </c>
      <c r="H802" s="16">
        <v>1115459.74954892</v>
      </c>
      <c r="I802" s="16">
        <v>1673380.49137406</v>
      </c>
      <c r="J802" s="16">
        <v>245058.534682553</v>
      </c>
      <c r="K802" s="16">
        <v>1785226.9397813501</v>
      </c>
      <c r="L802" s="15">
        <f t="shared" si="84"/>
        <v>6</v>
      </c>
      <c r="M802" s="16">
        <v>2012522.05482024</v>
      </c>
      <c r="N802" s="16">
        <v>2039431.6128096599</v>
      </c>
      <c r="O802" s="16">
        <v>2005736.1113344701</v>
      </c>
      <c r="P802" s="16">
        <v>2320138.3710494698</v>
      </c>
      <c r="Q802" s="16">
        <v>2142378.7966861101</v>
      </c>
      <c r="R802" s="16">
        <v>2451765.1074946998</v>
      </c>
      <c r="S802" s="17">
        <f t="shared" si="85"/>
        <v>2012522.05482024</v>
      </c>
      <c r="T802" s="17">
        <f t="shared" si="86"/>
        <v>2320138.3710494698</v>
      </c>
      <c r="U802" s="18">
        <f t="shared" si="87"/>
        <v>1.1528511528569094</v>
      </c>
      <c r="X802" s="20">
        <f t="shared" si="88"/>
        <v>3.4038695714640126E-2</v>
      </c>
      <c r="AA802" s="20">
        <f t="shared" si="89"/>
        <v>0.20520625548974217</v>
      </c>
      <c r="AE802" s="20">
        <f t="shared" si="90"/>
        <v>1.4680270894448793</v>
      </c>
    </row>
    <row r="803" spans="1:31" x14ac:dyDescent="0.2">
      <c r="A803" s="15" t="s">
        <v>830</v>
      </c>
      <c r="B803" s="15" t="s">
        <v>831</v>
      </c>
      <c r="C803" t="s">
        <v>832</v>
      </c>
      <c r="D803" s="15">
        <v>30</v>
      </c>
      <c r="E803" s="15">
        <v>17</v>
      </c>
      <c r="F803" s="16">
        <v>280259.868649173</v>
      </c>
      <c r="G803" s="16">
        <v>315607.96145643102</v>
      </c>
      <c r="H803" s="16">
        <v>338068.87682686403</v>
      </c>
      <c r="I803" s="16">
        <v>440316.24807163503</v>
      </c>
      <c r="J803" s="16">
        <v>36314.660948784098</v>
      </c>
      <c r="K803" s="16">
        <v>475443.37167501898</v>
      </c>
      <c r="L803" s="15">
        <f t="shared" si="84"/>
        <v>6</v>
      </c>
      <c r="M803" s="16">
        <v>498359.77027561102</v>
      </c>
      <c r="N803" s="16">
        <v>542973.84998661198</v>
      </c>
      <c r="O803" s="16">
        <v>607890.114048608</v>
      </c>
      <c r="P803" s="16">
        <v>610497.50957038905</v>
      </c>
      <c r="Q803" s="16">
        <v>317474.18928420998</v>
      </c>
      <c r="R803" s="16">
        <v>652956.46356603305</v>
      </c>
      <c r="S803" s="17">
        <f t="shared" si="85"/>
        <v>542973.84998661198</v>
      </c>
      <c r="T803" s="17">
        <f t="shared" si="86"/>
        <v>610497.50957038905</v>
      </c>
      <c r="U803" s="18">
        <f t="shared" si="87"/>
        <v>1.1243589531713949</v>
      </c>
      <c r="X803" s="20">
        <f t="shared" si="88"/>
        <v>0.84636543263905861</v>
      </c>
      <c r="AA803" s="20">
        <f t="shared" si="89"/>
        <v>0.1691026915087728</v>
      </c>
      <c r="AE803" s="20">
        <f t="shared" si="90"/>
        <v>7.244208245524586E-2</v>
      </c>
    </row>
    <row r="804" spans="1:31" x14ac:dyDescent="0.2">
      <c r="A804" s="15" t="s">
        <v>5857</v>
      </c>
      <c r="B804" s="15" t="s">
        <v>5858</v>
      </c>
      <c r="C804" t="s">
        <v>5859</v>
      </c>
      <c r="D804" s="15">
        <v>31</v>
      </c>
      <c r="E804" s="15">
        <v>22</v>
      </c>
      <c r="F804" s="16">
        <v>567790.01833832497</v>
      </c>
      <c r="G804" s="16">
        <v>580845.924515174</v>
      </c>
      <c r="H804" s="16">
        <v>530369.55887926999</v>
      </c>
      <c r="I804" s="16">
        <v>679900.24027257296</v>
      </c>
      <c r="J804" s="16">
        <v>74683.5041512483</v>
      </c>
      <c r="K804" s="16">
        <v>772477.53833939903</v>
      </c>
      <c r="L804" s="15">
        <f t="shared" si="84"/>
        <v>6</v>
      </c>
      <c r="M804" s="16">
        <v>1009647.59766617</v>
      </c>
      <c r="N804" s="16">
        <v>999290.84940582199</v>
      </c>
      <c r="O804" s="16">
        <v>953670.78644197097</v>
      </c>
      <c r="P804" s="16">
        <v>942680.18784350296</v>
      </c>
      <c r="Q804" s="16">
        <v>652906.68600102502</v>
      </c>
      <c r="R804" s="16">
        <v>1060892.27796209</v>
      </c>
      <c r="S804" s="17">
        <f t="shared" si="85"/>
        <v>999290.84940582199</v>
      </c>
      <c r="T804" s="17">
        <f t="shared" si="86"/>
        <v>942680.18784350296</v>
      </c>
      <c r="U804" s="18">
        <f t="shared" si="87"/>
        <v>0.94334916446399997</v>
      </c>
      <c r="X804" s="20">
        <f t="shared" si="88"/>
        <v>0.4513818785460012</v>
      </c>
      <c r="AA804" s="20">
        <f t="shared" si="89"/>
        <v>-8.4136236389731028E-2</v>
      </c>
      <c r="AE804" s="20">
        <f t="shared" si="90"/>
        <v>0.3454558803611622</v>
      </c>
    </row>
    <row r="805" spans="1:31" x14ac:dyDescent="0.2">
      <c r="A805" s="15" t="s">
        <v>7121</v>
      </c>
      <c r="B805" s="15" t="s">
        <v>7122</v>
      </c>
      <c r="C805" t="s">
        <v>7123</v>
      </c>
      <c r="D805" s="15">
        <v>38</v>
      </c>
      <c r="E805" s="15">
        <v>23</v>
      </c>
      <c r="F805" s="16">
        <v>529093.21358142199</v>
      </c>
      <c r="G805" s="16">
        <v>511121.86979694199</v>
      </c>
      <c r="H805" s="16">
        <v>496315.29020513</v>
      </c>
      <c r="I805" s="16">
        <v>654582.17345872102</v>
      </c>
      <c r="J805" s="16">
        <v>91758.5179424464</v>
      </c>
      <c r="K805" s="16">
        <v>630576.92045074899</v>
      </c>
      <c r="L805" s="15">
        <f t="shared" si="84"/>
        <v>6</v>
      </c>
      <c r="M805" s="16">
        <v>940836.70860808506</v>
      </c>
      <c r="N805" s="16">
        <v>879337.16302753601</v>
      </c>
      <c r="O805" s="16">
        <v>892436.95308094705</v>
      </c>
      <c r="P805" s="16">
        <v>907576.74388774298</v>
      </c>
      <c r="Q805" s="16">
        <v>802181.82774123305</v>
      </c>
      <c r="R805" s="16">
        <v>866011.18138064502</v>
      </c>
      <c r="S805" s="17">
        <f t="shared" si="85"/>
        <v>892436.95308094705</v>
      </c>
      <c r="T805" s="17">
        <f t="shared" si="86"/>
        <v>866011.18138064502</v>
      </c>
      <c r="U805" s="18">
        <f t="shared" si="87"/>
        <v>0.97038920048181254</v>
      </c>
      <c r="X805" s="20">
        <f t="shared" si="88"/>
        <v>0.27281830173844929</v>
      </c>
      <c r="AA805" s="20">
        <f t="shared" si="89"/>
        <v>-4.3364600177115513E-2</v>
      </c>
      <c r="AE805" s="20">
        <f t="shared" si="90"/>
        <v>0.56412649883444244</v>
      </c>
    </row>
    <row r="806" spans="1:31" x14ac:dyDescent="0.2">
      <c r="A806" s="15" t="s">
        <v>3074</v>
      </c>
      <c r="B806" s="15" t="s">
        <v>3075</v>
      </c>
      <c r="C806" t="s">
        <v>3076</v>
      </c>
      <c r="D806" s="15">
        <v>37</v>
      </c>
      <c r="E806" s="15">
        <v>15</v>
      </c>
      <c r="F806" s="16">
        <v>897934.09747881</v>
      </c>
      <c r="G806" s="16">
        <v>841620.52239998197</v>
      </c>
      <c r="H806" s="16">
        <v>916512.64912862296</v>
      </c>
      <c r="I806" s="16">
        <v>1258871.91881525</v>
      </c>
      <c r="J806" s="16">
        <v>287758.47142583202</v>
      </c>
      <c r="K806" s="16">
        <v>1314297.9047429899</v>
      </c>
      <c r="L806" s="15">
        <f t="shared" si="84"/>
        <v>6</v>
      </c>
      <c r="M806" s="16">
        <v>1596711.7686133899</v>
      </c>
      <c r="N806" s="16">
        <v>1447929.04832455</v>
      </c>
      <c r="O806" s="16">
        <v>1648004.34762032</v>
      </c>
      <c r="P806" s="16">
        <v>1745423.1468191801</v>
      </c>
      <c r="Q806" s="16">
        <v>2515675.0755410301</v>
      </c>
      <c r="R806" s="16">
        <v>1805008.46805332</v>
      </c>
      <c r="S806" s="17">
        <f t="shared" si="85"/>
        <v>1596711.7686133899</v>
      </c>
      <c r="T806" s="17">
        <f t="shared" si="86"/>
        <v>1805008.46805332</v>
      </c>
      <c r="U806" s="18">
        <f t="shared" si="87"/>
        <v>1.1304535380363723</v>
      </c>
      <c r="X806" s="20">
        <f t="shared" si="88"/>
        <v>0.14653294203862599</v>
      </c>
      <c r="AA806" s="20">
        <f t="shared" si="89"/>
        <v>0.17690169812926326</v>
      </c>
      <c r="AE806" s="20">
        <f t="shared" si="90"/>
        <v>0.83406473068631071</v>
      </c>
    </row>
    <row r="807" spans="1:31" x14ac:dyDescent="0.2">
      <c r="A807" s="15" t="s">
        <v>4523</v>
      </c>
      <c r="B807" s="15" t="s">
        <v>4524</v>
      </c>
      <c r="C807" t="s">
        <v>4525</v>
      </c>
      <c r="D807" s="15">
        <v>82</v>
      </c>
      <c r="E807" s="15">
        <v>24</v>
      </c>
      <c r="F807" s="16">
        <v>6410564.4157032399</v>
      </c>
      <c r="G807" s="16">
        <v>6545416.6717012096</v>
      </c>
      <c r="H807" s="16">
        <v>6097007.6785834199</v>
      </c>
      <c r="I807" s="16">
        <v>5441418.5712867798</v>
      </c>
      <c r="J807" s="16">
        <v>1089999.2010616499</v>
      </c>
      <c r="K807" s="16">
        <v>5575705.1257063895</v>
      </c>
      <c r="L807" s="15">
        <f t="shared" si="84"/>
        <v>6</v>
      </c>
      <c r="M807" s="16">
        <v>11399303.885159699</v>
      </c>
      <c r="N807" s="16">
        <v>11260774.5178532</v>
      </c>
      <c r="O807" s="16">
        <v>10963182.200849099</v>
      </c>
      <c r="P807" s="16">
        <v>7544514.8818587204</v>
      </c>
      <c r="Q807" s="16">
        <v>9529115.8897373602</v>
      </c>
      <c r="R807" s="16">
        <v>7657468.6233227802</v>
      </c>
      <c r="S807" s="17">
        <f t="shared" si="85"/>
        <v>11260774.5178532</v>
      </c>
      <c r="T807" s="17">
        <f t="shared" si="86"/>
        <v>7657468.6233227802</v>
      </c>
      <c r="U807" s="18">
        <f t="shared" si="87"/>
        <v>0.68001260580987377</v>
      </c>
      <c r="X807" s="20">
        <f t="shared" si="88"/>
        <v>1.0686696021701272E-2</v>
      </c>
      <c r="AA807" s="20">
        <f t="shared" si="89"/>
        <v>-0.55636660415552563</v>
      </c>
      <c r="AE807" s="20">
        <f t="shared" si="90"/>
        <v>1.9711565437465737</v>
      </c>
    </row>
    <row r="808" spans="1:31" x14ac:dyDescent="0.2">
      <c r="A808" s="15" t="s">
        <v>15698</v>
      </c>
      <c r="B808" s="15" t="s">
        <v>15699</v>
      </c>
      <c r="C808" t="s">
        <v>15700</v>
      </c>
      <c r="D808" s="15">
        <v>36</v>
      </c>
      <c r="E808" s="15">
        <v>19</v>
      </c>
      <c r="F808" s="16">
        <v>982766.14112838102</v>
      </c>
      <c r="G808" s="16">
        <v>981862.10697964404</v>
      </c>
      <c r="H808" s="16">
        <v>985042.30540306005</v>
      </c>
      <c r="I808" s="16">
        <v>1278713.2746085401</v>
      </c>
      <c r="J808" s="16">
        <v>204473.10436557801</v>
      </c>
      <c r="K808" s="16">
        <v>1269750.48293301</v>
      </c>
      <c r="L808" s="15">
        <f t="shared" si="84"/>
        <v>6</v>
      </c>
      <c r="M808" s="16">
        <v>1747560.61468251</v>
      </c>
      <c r="N808" s="16">
        <v>1689201.5205272399</v>
      </c>
      <c r="O808" s="16">
        <v>1771229.23883003</v>
      </c>
      <c r="P808" s="16">
        <v>1772933.14298977</v>
      </c>
      <c r="Q808" s="16">
        <v>1787568.1981566499</v>
      </c>
      <c r="R808" s="16">
        <v>1743828.67517168</v>
      </c>
      <c r="S808" s="17">
        <f t="shared" si="85"/>
        <v>1747560.61468251</v>
      </c>
      <c r="T808" s="17">
        <f t="shared" si="86"/>
        <v>1772933.14298977</v>
      </c>
      <c r="U808" s="18">
        <f t="shared" si="87"/>
        <v>1.0145188258959874</v>
      </c>
      <c r="X808" s="20">
        <f t="shared" si="88"/>
        <v>0.30863949371263583</v>
      </c>
      <c r="AA808" s="20">
        <f t="shared" si="89"/>
        <v>2.0795636681346236E-2</v>
      </c>
      <c r="AE808" s="20">
        <f t="shared" si="90"/>
        <v>0.51054850210943403</v>
      </c>
    </row>
    <row r="809" spans="1:31" x14ac:dyDescent="0.2">
      <c r="A809" s="15" t="s">
        <v>9314</v>
      </c>
      <c r="B809" s="15" t="s">
        <v>9315</v>
      </c>
      <c r="C809" t="s">
        <v>9316</v>
      </c>
      <c r="D809" s="15">
        <v>87</v>
      </c>
      <c r="E809" s="15">
        <v>3</v>
      </c>
      <c r="F809" s="16">
        <v>54995.959381334098</v>
      </c>
      <c r="G809" s="16">
        <v>49011.266287499799</v>
      </c>
      <c r="H809" s="16">
        <v>52887.441453515297</v>
      </c>
      <c r="I809" s="16">
        <v>81220.445200070899</v>
      </c>
      <c r="J809" s="16">
        <v>31674.4654894704</v>
      </c>
      <c r="K809" s="16">
        <v>79105.448412889804</v>
      </c>
      <c r="L809" s="15">
        <f t="shared" si="84"/>
        <v>6</v>
      </c>
      <c r="M809" s="16">
        <v>97794.143041140604</v>
      </c>
      <c r="N809" s="16">
        <v>84319.279608909696</v>
      </c>
      <c r="O809" s="16">
        <v>95098.232995229104</v>
      </c>
      <c r="P809" s="16">
        <v>112611.968642989</v>
      </c>
      <c r="Q809" s="16">
        <v>276908.14094237098</v>
      </c>
      <c r="R809" s="16">
        <v>108640.517297593</v>
      </c>
      <c r="S809" s="17">
        <f t="shared" si="85"/>
        <v>95098.232995229104</v>
      </c>
      <c r="T809" s="17">
        <f t="shared" si="86"/>
        <v>112611.968642989</v>
      </c>
      <c r="U809" s="18">
        <f t="shared" si="87"/>
        <v>1.1841646799960892</v>
      </c>
      <c r="X809" s="20">
        <f t="shared" si="88"/>
        <v>0.25584399750052689</v>
      </c>
      <c r="AA809" s="20">
        <f t="shared" si="89"/>
        <v>0.24386972834251305</v>
      </c>
      <c r="AE809" s="20">
        <f t="shared" si="90"/>
        <v>0.5920247677986803</v>
      </c>
    </row>
    <row r="810" spans="1:31" x14ac:dyDescent="0.2">
      <c r="A810" s="15" t="s">
        <v>9376</v>
      </c>
      <c r="B810" s="15" t="s">
        <v>9377</v>
      </c>
      <c r="C810" t="s">
        <v>9378</v>
      </c>
      <c r="D810" s="15">
        <v>43</v>
      </c>
      <c r="E810" s="15">
        <v>16</v>
      </c>
      <c r="F810" s="16">
        <v>2440493.5860972102</v>
      </c>
      <c r="G810" s="16">
        <v>2324706.1427170201</v>
      </c>
      <c r="H810" s="16">
        <v>2259364.0316729201</v>
      </c>
      <c r="I810" s="16">
        <v>3083231.2001798199</v>
      </c>
      <c r="J810" s="16">
        <v>582861.82707700599</v>
      </c>
      <c r="K810" s="16">
        <v>3124983.2165629901</v>
      </c>
      <c r="L810" s="15">
        <f t="shared" si="84"/>
        <v>6</v>
      </c>
      <c r="M810" s="16">
        <v>4339700.2531567998</v>
      </c>
      <c r="N810" s="16">
        <v>3999438.5394261898</v>
      </c>
      <c r="O810" s="16">
        <v>4062619.0490595102</v>
      </c>
      <c r="P810" s="16">
        <v>4274893.2781451</v>
      </c>
      <c r="Q810" s="16">
        <v>5095561.43941312</v>
      </c>
      <c r="R810" s="16">
        <v>4291737.1686167996</v>
      </c>
      <c r="S810" s="17">
        <f t="shared" si="85"/>
        <v>4062619.0490595102</v>
      </c>
      <c r="T810" s="17">
        <f t="shared" si="86"/>
        <v>4291737.1686167996</v>
      </c>
      <c r="U810" s="18">
        <f t="shared" si="87"/>
        <v>1.0563966536833744</v>
      </c>
      <c r="X810" s="20">
        <f t="shared" si="88"/>
        <v>0.22131477301447403</v>
      </c>
      <c r="AA810" s="20">
        <f t="shared" si="89"/>
        <v>7.9151636642210699E-2</v>
      </c>
      <c r="AE810" s="20">
        <f t="shared" si="90"/>
        <v>0.65498959545127755</v>
      </c>
    </row>
    <row r="811" spans="1:31" x14ac:dyDescent="0.2">
      <c r="A811" s="15" t="s">
        <v>12022</v>
      </c>
      <c r="B811" s="15" t="s">
        <v>12023</v>
      </c>
      <c r="C811" t="s">
        <v>12024</v>
      </c>
      <c r="D811" s="15">
        <v>56</v>
      </c>
      <c r="E811" s="15">
        <v>18</v>
      </c>
      <c r="F811" s="16">
        <v>874678.932597582</v>
      </c>
      <c r="G811" s="16">
        <v>968795.502197291</v>
      </c>
      <c r="H811" s="16">
        <v>992148.48084266798</v>
      </c>
      <c r="I811" s="16">
        <v>1418094.3272988501</v>
      </c>
      <c r="J811" s="16">
        <v>155119.28758735201</v>
      </c>
      <c r="K811" s="16">
        <v>1368765.96856145</v>
      </c>
      <c r="L811" s="15">
        <f t="shared" si="84"/>
        <v>6</v>
      </c>
      <c r="M811" s="16">
        <v>1555359.2956967701</v>
      </c>
      <c r="N811" s="16">
        <v>1666721.6544548201</v>
      </c>
      <c r="O811" s="16">
        <v>1784007.0308556601</v>
      </c>
      <c r="P811" s="16">
        <v>1966184.6660062301</v>
      </c>
      <c r="Q811" s="16">
        <v>1356101.6069678499</v>
      </c>
      <c r="R811" s="16">
        <v>1879812.9062830401</v>
      </c>
      <c r="S811" s="17">
        <f t="shared" si="85"/>
        <v>1666721.6544548201</v>
      </c>
      <c r="T811" s="17">
        <f t="shared" si="86"/>
        <v>1879812.9062830401</v>
      </c>
      <c r="U811" s="18">
        <f t="shared" si="87"/>
        <v>1.1278505329661188</v>
      </c>
      <c r="X811" s="20">
        <f t="shared" si="88"/>
        <v>0.76223229711101881</v>
      </c>
      <c r="AA811" s="20">
        <f t="shared" si="89"/>
        <v>0.17357588898109205</v>
      </c>
      <c r="AE811" s="20">
        <f t="shared" si="90"/>
        <v>0.11791265335979759</v>
      </c>
    </row>
    <row r="812" spans="1:31" x14ac:dyDescent="0.2">
      <c r="A812" s="15" t="s">
        <v>5635</v>
      </c>
      <c r="B812" s="15" t="s">
        <v>5636</v>
      </c>
      <c r="C812" t="s">
        <v>5637</v>
      </c>
      <c r="D812" s="15">
        <v>46</v>
      </c>
      <c r="E812" s="15">
        <v>15</v>
      </c>
      <c r="F812" s="16">
        <v>954230.51403641701</v>
      </c>
      <c r="G812" s="16">
        <v>1039609.83364677</v>
      </c>
      <c r="H812" s="16">
        <v>1010816.81656926</v>
      </c>
      <c r="I812" s="16">
        <v>1362794.78433604</v>
      </c>
      <c r="J812" s="16">
        <v>294559.49756275502</v>
      </c>
      <c r="K812" s="16">
        <v>1317533.8092953099</v>
      </c>
      <c r="L812" s="15">
        <f t="shared" si="84"/>
        <v>6</v>
      </c>
      <c r="M812" s="16">
        <v>1696818.39236304</v>
      </c>
      <c r="N812" s="16">
        <v>1788551.05953039</v>
      </c>
      <c r="O812" s="16">
        <v>1817575.03285706</v>
      </c>
      <c r="P812" s="16">
        <v>1889511.9713077501</v>
      </c>
      <c r="Q812" s="16">
        <v>2575131.78538517</v>
      </c>
      <c r="R812" s="16">
        <v>1809452.5405103101</v>
      </c>
      <c r="S812" s="17">
        <f t="shared" si="85"/>
        <v>1788551.05953039</v>
      </c>
      <c r="T812" s="17">
        <f t="shared" si="86"/>
        <v>1889511.9713077501</v>
      </c>
      <c r="U812" s="18">
        <f t="shared" si="87"/>
        <v>1.0564484369844431</v>
      </c>
      <c r="X812" s="20">
        <f t="shared" si="88"/>
        <v>0.25804975894680438</v>
      </c>
      <c r="AA812" s="20">
        <f t="shared" si="89"/>
        <v>7.9222354095182149E-2</v>
      </c>
      <c r="AE812" s="20">
        <f t="shared" si="90"/>
        <v>0.58829654228332062</v>
      </c>
    </row>
    <row r="813" spans="1:31" x14ac:dyDescent="0.2">
      <c r="A813" s="15" t="s">
        <v>4451</v>
      </c>
      <c r="B813" s="15" t="s">
        <v>4452</v>
      </c>
      <c r="C813" t="s">
        <v>4453</v>
      </c>
      <c r="D813" s="15">
        <v>47</v>
      </c>
      <c r="E813" s="15">
        <v>18</v>
      </c>
      <c r="F813" s="16">
        <v>1263295.45528012</v>
      </c>
      <c r="G813" s="16">
        <v>1355938.90328277</v>
      </c>
      <c r="H813" s="16">
        <v>1235591.5996790801</v>
      </c>
      <c r="I813" s="16">
        <v>1633410.5926109401</v>
      </c>
      <c r="J813" s="16">
        <v>200904.61233925499</v>
      </c>
      <c r="K813" s="16">
        <v>1598740.4895463199</v>
      </c>
      <c r="L813" s="15">
        <f t="shared" si="84"/>
        <v>6</v>
      </c>
      <c r="M813" s="16">
        <v>2246399.5145581202</v>
      </c>
      <c r="N813" s="16">
        <v>2332765.5084002302</v>
      </c>
      <c r="O813" s="16">
        <v>2221748.19964595</v>
      </c>
      <c r="P813" s="16">
        <v>2264720.19431961</v>
      </c>
      <c r="Q813" s="16">
        <v>1756371.3183448899</v>
      </c>
      <c r="R813" s="16">
        <v>2195651.4664117298</v>
      </c>
      <c r="S813" s="17">
        <f t="shared" si="85"/>
        <v>2246399.5145581202</v>
      </c>
      <c r="T813" s="17">
        <f t="shared" si="86"/>
        <v>2195651.4664117298</v>
      </c>
      <c r="U813" s="18">
        <f t="shared" si="87"/>
        <v>0.97740916171967174</v>
      </c>
      <c r="X813" s="20">
        <f t="shared" si="88"/>
        <v>0.29748559541789071</v>
      </c>
      <c r="AA813" s="20">
        <f t="shared" si="89"/>
        <v>-3.2965467174487201E-2</v>
      </c>
      <c r="AE813" s="20">
        <f t="shared" si="90"/>
        <v>0.52653405844628498</v>
      </c>
    </row>
    <row r="814" spans="1:31" x14ac:dyDescent="0.2">
      <c r="A814" s="15" t="s">
        <v>3434</v>
      </c>
      <c r="B814" s="15" t="s">
        <v>3435</v>
      </c>
      <c r="C814" t="s">
        <v>3436</v>
      </c>
      <c r="D814" s="15">
        <v>32</v>
      </c>
      <c r="E814" s="15">
        <v>17</v>
      </c>
      <c r="F814" s="16">
        <v>808815.12708238105</v>
      </c>
      <c r="G814" s="16">
        <v>820608.91034538101</v>
      </c>
      <c r="H814" s="16">
        <v>835248.28485443897</v>
      </c>
      <c r="I814" s="16">
        <v>1048872.74397858</v>
      </c>
      <c r="J814" s="16">
        <v>200524.140688196</v>
      </c>
      <c r="K814" s="16">
        <v>1034299.4560588</v>
      </c>
      <c r="L814" s="15">
        <f t="shared" si="84"/>
        <v>6</v>
      </c>
      <c r="M814" s="16">
        <v>1438239.88383006</v>
      </c>
      <c r="N814" s="16">
        <v>1411780.54358131</v>
      </c>
      <c r="O814" s="16">
        <v>1501880.8590271301</v>
      </c>
      <c r="P814" s="16">
        <v>1454259.75275617</v>
      </c>
      <c r="Q814" s="16">
        <v>1753045.1154888</v>
      </c>
      <c r="R814" s="16">
        <v>1420468.8830072701</v>
      </c>
      <c r="S814" s="17">
        <f t="shared" si="85"/>
        <v>1438239.88383006</v>
      </c>
      <c r="T814" s="17">
        <f t="shared" si="86"/>
        <v>1454259.75275617</v>
      </c>
      <c r="U814" s="18">
        <f t="shared" si="87"/>
        <v>1.0111385236261483</v>
      </c>
      <c r="X814" s="20">
        <f t="shared" si="88"/>
        <v>0.44639594203415761</v>
      </c>
      <c r="AA814" s="20">
        <f t="shared" si="89"/>
        <v>1.5980656646025493E-2</v>
      </c>
      <c r="AE814" s="20">
        <f t="shared" si="90"/>
        <v>0.35027976200995664</v>
      </c>
    </row>
    <row r="815" spans="1:31" x14ac:dyDescent="0.2">
      <c r="A815" s="15" t="s">
        <v>3695</v>
      </c>
      <c r="B815" s="15" t="s">
        <v>3696</v>
      </c>
      <c r="C815" t="s">
        <v>3697</v>
      </c>
      <c r="D815" s="15">
        <v>64</v>
      </c>
      <c r="E815" s="15">
        <v>19</v>
      </c>
      <c r="F815" s="16">
        <v>2354491.4845883702</v>
      </c>
      <c r="G815" s="16">
        <v>2380983.2930768402</v>
      </c>
      <c r="H815" s="16">
        <v>2347497.84221246</v>
      </c>
      <c r="I815" s="16">
        <v>2892242.84048058</v>
      </c>
      <c r="J815" s="16">
        <v>381292.946400341</v>
      </c>
      <c r="K815" s="16">
        <v>2925471.7403600002</v>
      </c>
      <c r="L815" s="15">
        <f t="shared" si="84"/>
        <v>6</v>
      </c>
      <c r="M815" s="16">
        <v>4186770.8032225501</v>
      </c>
      <c r="N815" s="16">
        <v>4096258.0900361799</v>
      </c>
      <c r="O815" s="16">
        <v>4221094.6610214496</v>
      </c>
      <c r="P815" s="16">
        <v>4010088.3374599498</v>
      </c>
      <c r="Q815" s="16">
        <v>3333382.8783079698</v>
      </c>
      <c r="R815" s="16">
        <v>4017735.4352802299</v>
      </c>
      <c r="S815" s="17">
        <f t="shared" si="85"/>
        <v>4186770.8032225501</v>
      </c>
      <c r="T815" s="17">
        <f t="shared" si="86"/>
        <v>4010088.3374599498</v>
      </c>
      <c r="U815" s="18">
        <f t="shared" si="87"/>
        <v>0.95779982376235928</v>
      </c>
      <c r="X815" s="20">
        <f t="shared" si="88"/>
        <v>0.17281948053033039</v>
      </c>
      <c r="AA815" s="20">
        <f t="shared" si="89"/>
        <v>-6.2203924773036594E-2</v>
      </c>
      <c r="AE815" s="20">
        <f t="shared" si="90"/>
        <v>0.76240730462344752</v>
      </c>
    </row>
    <row r="816" spans="1:31" x14ac:dyDescent="0.2">
      <c r="A816" s="15" t="s">
        <v>9484</v>
      </c>
      <c r="B816" s="15" t="s">
        <v>9485</v>
      </c>
      <c r="C816" t="s">
        <v>9486</v>
      </c>
      <c r="D816" s="15">
        <v>38</v>
      </c>
      <c r="E816" s="15">
        <v>24</v>
      </c>
      <c r="F816" s="16">
        <v>764341.04240471602</v>
      </c>
      <c r="G816" s="16">
        <v>720000.08443236304</v>
      </c>
      <c r="H816" s="16">
        <v>696087.04671220295</v>
      </c>
      <c r="I816" s="16">
        <v>1050665.2600243499</v>
      </c>
      <c r="J816" s="16">
        <v>205409.223834718</v>
      </c>
      <c r="K816" s="16">
        <v>1019969.30702852</v>
      </c>
      <c r="L816" s="15">
        <f t="shared" si="84"/>
        <v>6</v>
      </c>
      <c r="M816" s="16">
        <v>1359155.8011534801</v>
      </c>
      <c r="N816" s="16">
        <v>1238692.50962763</v>
      </c>
      <c r="O816" s="16">
        <v>1251651.5515574799</v>
      </c>
      <c r="P816" s="16">
        <v>1456745.0723113799</v>
      </c>
      <c r="Q816" s="16">
        <v>1795752.04902496</v>
      </c>
      <c r="R816" s="16">
        <v>1400788.38267719</v>
      </c>
      <c r="S816" s="17">
        <f t="shared" si="85"/>
        <v>1251651.5515574799</v>
      </c>
      <c r="T816" s="17">
        <f t="shared" si="86"/>
        <v>1456745.0723113799</v>
      </c>
      <c r="U816" s="18">
        <f t="shared" si="87"/>
        <v>1.1638583202319319</v>
      </c>
      <c r="X816" s="20">
        <f t="shared" si="88"/>
        <v>0.10670143355654794</v>
      </c>
      <c r="AA816" s="20">
        <f t="shared" si="89"/>
        <v>0.2189154455834656</v>
      </c>
      <c r="AE816" s="20">
        <f t="shared" si="90"/>
        <v>0.97182974569721736</v>
      </c>
    </row>
    <row r="817" spans="1:31" x14ac:dyDescent="0.2">
      <c r="A817" s="15" t="s">
        <v>5764</v>
      </c>
      <c r="B817" s="15" t="s">
        <v>5765</v>
      </c>
      <c r="C817" t="s">
        <v>5766</v>
      </c>
      <c r="D817" s="15">
        <v>40</v>
      </c>
      <c r="E817" s="15">
        <v>21</v>
      </c>
      <c r="F817" s="16">
        <v>1231874.6260307201</v>
      </c>
      <c r="G817" s="16">
        <v>1282629.73751049</v>
      </c>
      <c r="H817" s="16">
        <v>1253448.19602283</v>
      </c>
      <c r="I817" s="16">
        <v>1745777.1713781001</v>
      </c>
      <c r="J817" s="16">
        <v>207276.93689256001</v>
      </c>
      <c r="K817" s="16">
        <v>1734470.71050695</v>
      </c>
      <c r="L817" s="15">
        <f t="shared" si="84"/>
        <v>6</v>
      </c>
      <c r="M817" s="16">
        <v>2190526.8085511001</v>
      </c>
      <c r="N817" s="16">
        <v>2206643.9752329602</v>
      </c>
      <c r="O817" s="16">
        <v>2253856.5927338102</v>
      </c>
      <c r="P817" s="16">
        <v>2420516.2086541299</v>
      </c>
      <c r="Q817" s="16">
        <v>1812080.18409113</v>
      </c>
      <c r="R817" s="16">
        <v>2382058.3664916502</v>
      </c>
      <c r="S817" s="17">
        <f t="shared" si="85"/>
        <v>2206643.9752329602</v>
      </c>
      <c r="T817" s="17">
        <f t="shared" si="86"/>
        <v>2382058.3664916502</v>
      </c>
      <c r="U817" s="18">
        <f t="shared" si="87"/>
        <v>1.0794937439965462</v>
      </c>
      <c r="X817" s="20">
        <f t="shared" si="88"/>
        <v>0.95402539390540775</v>
      </c>
      <c r="AA817" s="20">
        <f t="shared" si="89"/>
        <v>0.11035488251622057</v>
      </c>
      <c r="AE817" s="20">
        <f t="shared" si="90"/>
        <v>2.0440065247460629E-2</v>
      </c>
    </row>
    <row r="818" spans="1:31" x14ac:dyDescent="0.2">
      <c r="A818" s="15" t="s">
        <v>15239</v>
      </c>
      <c r="B818" s="15" t="s">
        <v>15240</v>
      </c>
      <c r="C818" t="s">
        <v>15241</v>
      </c>
      <c r="D818" s="15">
        <v>40</v>
      </c>
      <c r="E818" s="15">
        <v>19</v>
      </c>
      <c r="F818" s="16">
        <v>603565.89841247303</v>
      </c>
      <c r="G818" s="16">
        <v>608488.95737578603</v>
      </c>
      <c r="H818" s="16">
        <v>641781.95458219305</v>
      </c>
      <c r="I818" s="16">
        <v>918692.27886572701</v>
      </c>
      <c r="J818" s="16">
        <v>193428.056893106</v>
      </c>
      <c r="K818" s="16">
        <v>949188.71377160295</v>
      </c>
      <c r="L818" s="15">
        <f t="shared" si="84"/>
        <v>6</v>
      </c>
      <c r="M818" s="16">
        <v>1073264.48102908</v>
      </c>
      <c r="N818" s="16">
        <v>1046848.09070091</v>
      </c>
      <c r="O818" s="16">
        <v>1154004.20537708</v>
      </c>
      <c r="P818" s="16">
        <v>1273764.8241811499</v>
      </c>
      <c r="Q818" s="16">
        <v>1691008.9187825699</v>
      </c>
      <c r="R818" s="16">
        <v>1303580.9156778699</v>
      </c>
      <c r="S818" s="17">
        <f t="shared" si="85"/>
        <v>1073264.48102908</v>
      </c>
      <c r="T818" s="17">
        <f t="shared" si="86"/>
        <v>1303580.9156778699</v>
      </c>
      <c r="U818" s="18">
        <f t="shared" si="87"/>
        <v>1.2145942949942359</v>
      </c>
      <c r="X818" s="20">
        <f t="shared" si="88"/>
        <v>7.4511109795510011E-2</v>
      </c>
      <c r="AA818" s="20">
        <f t="shared" si="89"/>
        <v>0.28047449791098605</v>
      </c>
      <c r="AE818" s="20">
        <f t="shared" si="90"/>
        <v>1.1277789680146189</v>
      </c>
    </row>
    <row r="819" spans="1:31" x14ac:dyDescent="0.2">
      <c r="A819" s="15" t="s">
        <v>8762</v>
      </c>
      <c r="B819" s="15" t="s">
        <v>8763</v>
      </c>
      <c r="C819" t="s">
        <v>8764</v>
      </c>
      <c r="D819" s="15">
        <v>46</v>
      </c>
      <c r="E819" s="15">
        <v>23</v>
      </c>
      <c r="F819" s="16">
        <v>654672.30425104103</v>
      </c>
      <c r="G819" s="16">
        <v>717013.17678123806</v>
      </c>
      <c r="H819" s="16">
        <v>714874.247442325</v>
      </c>
      <c r="I819" s="16">
        <v>900781.830400159</v>
      </c>
      <c r="J819" s="16">
        <v>158016.90278129099</v>
      </c>
      <c r="K819" s="16">
        <v>928294.22610570595</v>
      </c>
      <c r="L819" s="15">
        <f t="shared" si="84"/>
        <v>6</v>
      </c>
      <c r="M819" s="16">
        <v>1164142.1967579899</v>
      </c>
      <c r="N819" s="16">
        <v>1233553.81559912</v>
      </c>
      <c r="O819" s="16">
        <v>1285433.2876986</v>
      </c>
      <c r="P819" s="16">
        <v>1248932.0267738299</v>
      </c>
      <c r="Q819" s="16">
        <v>1381433.47047749</v>
      </c>
      <c r="R819" s="16">
        <v>1274885.19377458</v>
      </c>
      <c r="S819" s="17">
        <f t="shared" si="85"/>
        <v>1233553.81559912</v>
      </c>
      <c r="T819" s="17">
        <f t="shared" si="86"/>
        <v>1274885.19377458</v>
      </c>
      <c r="U819" s="18">
        <f t="shared" si="87"/>
        <v>1.0335059384137091</v>
      </c>
      <c r="X819" s="20">
        <f t="shared" si="88"/>
        <v>0.23965987551246823</v>
      </c>
      <c r="AA819" s="20">
        <f t="shared" si="89"/>
        <v>4.7546678357356938E-2</v>
      </c>
      <c r="AE819" s="20">
        <f t="shared" si="90"/>
        <v>0.62040467060624249</v>
      </c>
    </row>
    <row r="820" spans="1:31" x14ac:dyDescent="0.2">
      <c r="A820" s="15" t="s">
        <v>7547</v>
      </c>
      <c r="B820" s="15" t="s">
        <v>7548</v>
      </c>
      <c r="C820" t="s">
        <v>7549</v>
      </c>
      <c r="D820" s="15">
        <v>44</v>
      </c>
      <c r="E820" s="15">
        <v>26</v>
      </c>
      <c r="F820" s="16">
        <v>972560.369697541</v>
      </c>
      <c r="G820" s="16">
        <v>1094827.6263510799</v>
      </c>
      <c r="H820" s="16">
        <v>1094613.83502489</v>
      </c>
      <c r="I820" s="16">
        <v>1457700.9589136301</v>
      </c>
      <c r="J820" s="16">
        <v>127934.066298233</v>
      </c>
      <c r="K820" s="16">
        <v>1377824.0918139101</v>
      </c>
      <c r="L820" s="15">
        <f t="shared" si="84"/>
        <v>6</v>
      </c>
      <c r="M820" s="16">
        <v>1729412.6510433599</v>
      </c>
      <c r="N820" s="16">
        <v>1883548.0848084199</v>
      </c>
      <c r="O820" s="16">
        <v>1968252.5503619199</v>
      </c>
      <c r="P820" s="16">
        <v>2021099.17363386</v>
      </c>
      <c r="Q820" s="16">
        <v>1118439.8509777</v>
      </c>
      <c r="R820" s="16">
        <v>1892253.0000519899</v>
      </c>
      <c r="S820" s="17">
        <f t="shared" si="85"/>
        <v>1883548.0848084199</v>
      </c>
      <c r="T820" s="17">
        <f t="shared" si="86"/>
        <v>1892253.0000519899</v>
      </c>
      <c r="U820" s="18">
        <f t="shared" si="87"/>
        <v>1.004621551907158</v>
      </c>
      <c r="X820" s="20">
        <f t="shared" si="88"/>
        <v>0.56252862408762572</v>
      </c>
      <c r="AA820" s="20">
        <f t="shared" si="89"/>
        <v>6.6521302478653871E-3</v>
      </c>
      <c r="AE820" s="20">
        <f t="shared" si="90"/>
        <v>0.24985537371967709</v>
      </c>
    </row>
    <row r="821" spans="1:31" x14ac:dyDescent="0.2">
      <c r="A821" s="15" t="s">
        <v>7493</v>
      </c>
      <c r="B821" s="15" t="s">
        <v>7494</v>
      </c>
      <c r="C821" t="s">
        <v>7495</v>
      </c>
      <c r="D821" s="15">
        <v>43</v>
      </c>
      <c r="E821" s="15">
        <v>18</v>
      </c>
      <c r="F821" s="16">
        <v>781645.859333926</v>
      </c>
      <c r="G821" s="16">
        <v>824651.49001481198</v>
      </c>
      <c r="H821" s="16">
        <v>801725.93092483096</v>
      </c>
      <c r="I821" s="16">
        <v>994678.67745332199</v>
      </c>
      <c r="J821" s="16">
        <v>113539.291090058</v>
      </c>
      <c r="K821" s="16">
        <v>1050369.5330384199</v>
      </c>
      <c r="L821" s="15">
        <f t="shared" si="84"/>
        <v>6</v>
      </c>
      <c r="M821" s="16">
        <v>1389927.3298460101</v>
      </c>
      <c r="N821" s="16">
        <v>1418735.4221492</v>
      </c>
      <c r="O821" s="16">
        <v>1441603.4748895699</v>
      </c>
      <c r="P821" s="16">
        <v>1379119.7987071101</v>
      </c>
      <c r="Q821" s="16">
        <v>992596.19803573797</v>
      </c>
      <c r="R821" s="16">
        <v>1442538.9364752199</v>
      </c>
      <c r="S821" s="17">
        <f t="shared" si="85"/>
        <v>1418735.4221492</v>
      </c>
      <c r="T821" s="17">
        <f t="shared" si="86"/>
        <v>1379119.7987071101</v>
      </c>
      <c r="U821" s="18">
        <f t="shared" si="87"/>
        <v>0.97207680669445939</v>
      </c>
      <c r="X821" s="20">
        <f t="shared" si="88"/>
        <v>0.36211451492091334</v>
      </c>
      <c r="AA821" s="20">
        <f t="shared" si="89"/>
        <v>-4.085778490463176E-2</v>
      </c>
      <c r="AE821" s="20">
        <f t="shared" si="90"/>
        <v>0.44115406666678519</v>
      </c>
    </row>
    <row r="822" spans="1:31" x14ac:dyDescent="0.2">
      <c r="A822" s="15" t="s">
        <v>12502</v>
      </c>
      <c r="B822" s="15" t="s">
        <v>12503</v>
      </c>
      <c r="C822" t="s">
        <v>12504</v>
      </c>
      <c r="D822" s="15">
        <v>50</v>
      </c>
      <c r="E822" s="15">
        <v>19</v>
      </c>
      <c r="F822" s="16">
        <v>2576830.7791975201</v>
      </c>
      <c r="G822" s="16">
        <v>2503719.4403540199</v>
      </c>
      <c r="H822" s="16">
        <v>2445165.44502756</v>
      </c>
      <c r="I822" s="16">
        <v>3256416.50072566</v>
      </c>
      <c r="J822" s="16">
        <v>720143.38823507796</v>
      </c>
      <c r="K822" s="16">
        <v>3462985.9860003698</v>
      </c>
      <c r="L822" s="15">
        <f t="shared" si="84"/>
        <v>6</v>
      </c>
      <c r="M822" s="16">
        <v>4582135.8632246396</v>
      </c>
      <c r="N822" s="16">
        <v>4307414.1017922899</v>
      </c>
      <c r="O822" s="16">
        <v>4396713.22363918</v>
      </c>
      <c r="P822" s="16">
        <v>4515014.3164680703</v>
      </c>
      <c r="Q822" s="16">
        <v>6295720.0308370301</v>
      </c>
      <c r="R822" s="16">
        <v>4755937.7572795702</v>
      </c>
      <c r="S822" s="17">
        <f t="shared" si="85"/>
        <v>4396713.22363918</v>
      </c>
      <c r="T822" s="17">
        <f t="shared" si="86"/>
        <v>4755937.7572795702</v>
      </c>
      <c r="U822" s="18">
        <f t="shared" si="87"/>
        <v>1.0817029711442172</v>
      </c>
      <c r="X822" s="20">
        <f t="shared" si="88"/>
        <v>0.24873162557286971</v>
      </c>
      <c r="AA822" s="20">
        <f t="shared" si="89"/>
        <v>0.11330439853017206</v>
      </c>
      <c r="AE822" s="20">
        <f t="shared" si="90"/>
        <v>0.6042689918166152</v>
      </c>
    </row>
    <row r="823" spans="1:31" x14ac:dyDescent="0.2">
      <c r="A823" s="15" t="s">
        <v>6640</v>
      </c>
      <c r="B823" s="15" t="s">
        <v>6641</v>
      </c>
      <c r="C823" t="s">
        <v>6642</v>
      </c>
      <c r="D823" s="15">
        <v>60</v>
      </c>
      <c r="E823" s="15">
        <v>14</v>
      </c>
      <c r="F823" s="16">
        <v>990951.77358064696</v>
      </c>
      <c r="G823" s="16">
        <v>1026445.7609949</v>
      </c>
      <c r="H823" s="16">
        <v>1019555.7172931</v>
      </c>
      <c r="I823" s="16">
        <v>1146121.8307489599</v>
      </c>
      <c r="J823" s="16">
        <v>232729.06358773401</v>
      </c>
      <c r="K823" s="16">
        <v>1182602.28602557</v>
      </c>
      <c r="L823" s="15">
        <f t="shared" si="84"/>
        <v>6</v>
      </c>
      <c r="M823" s="16">
        <v>1762116.3551391601</v>
      </c>
      <c r="N823" s="16">
        <v>1765903.5091444601</v>
      </c>
      <c r="O823" s="16">
        <v>1833288.6691063901</v>
      </c>
      <c r="P823" s="16">
        <v>1589095.39768485</v>
      </c>
      <c r="Q823" s="16">
        <v>2034590.68197256</v>
      </c>
      <c r="R823" s="16">
        <v>1624142.54250278</v>
      </c>
      <c r="S823" s="17">
        <f t="shared" si="85"/>
        <v>1765903.5091444601</v>
      </c>
      <c r="T823" s="17">
        <f t="shared" si="86"/>
        <v>1624142.54250278</v>
      </c>
      <c r="U823" s="18">
        <f t="shared" si="87"/>
        <v>0.91972326579136821</v>
      </c>
      <c r="X823" s="20">
        <f t="shared" si="88"/>
        <v>0.80690472817845349</v>
      </c>
      <c r="AA823" s="20">
        <f t="shared" si="89"/>
        <v>-0.12072825885711438</v>
      </c>
      <c r="AE823" s="20">
        <f t="shared" si="90"/>
        <v>9.3177739712788296E-2</v>
      </c>
    </row>
    <row r="824" spans="1:31" x14ac:dyDescent="0.2">
      <c r="A824" s="15" t="s">
        <v>3134</v>
      </c>
      <c r="B824" s="15" t="s">
        <v>3135</v>
      </c>
      <c r="C824" t="s">
        <v>3136</v>
      </c>
      <c r="D824" s="15">
        <v>40</v>
      </c>
      <c r="E824" s="15">
        <v>19</v>
      </c>
      <c r="F824" s="16">
        <v>1336367.8474192601</v>
      </c>
      <c r="G824" s="16">
        <v>1330649.1448457399</v>
      </c>
      <c r="H824" s="16">
        <v>1301880.5050900299</v>
      </c>
      <c r="I824" s="16">
        <v>1504126.71483361</v>
      </c>
      <c r="J824" s="16">
        <v>272464.55374936602</v>
      </c>
      <c r="K824" s="16">
        <v>1594487.3381984499</v>
      </c>
      <c r="L824" s="15">
        <f t="shared" si="84"/>
        <v>6</v>
      </c>
      <c r="M824" s="16">
        <v>2376337.2781611402</v>
      </c>
      <c r="N824" s="16">
        <v>2289256.8546881499</v>
      </c>
      <c r="O824" s="16">
        <v>2340943.9406104698</v>
      </c>
      <c r="P824" s="16">
        <v>2085468.38211344</v>
      </c>
      <c r="Q824" s="16">
        <v>2381970.8363037999</v>
      </c>
      <c r="R824" s="16">
        <v>2189810.3445693301</v>
      </c>
      <c r="S824" s="17">
        <f t="shared" si="85"/>
        <v>2340943.9406104698</v>
      </c>
      <c r="T824" s="17">
        <f t="shared" si="86"/>
        <v>2189810.3445693301</v>
      </c>
      <c r="U824" s="18">
        <f t="shared" si="87"/>
        <v>0.935439036612843</v>
      </c>
      <c r="X824" s="20">
        <f t="shared" si="88"/>
        <v>0.267412358023569</v>
      </c>
      <c r="AA824" s="20">
        <f t="shared" si="89"/>
        <v>-9.6284460066098115E-2</v>
      </c>
      <c r="AE824" s="20">
        <f t="shared" si="90"/>
        <v>0.57281852640302733</v>
      </c>
    </row>
    <row r="825" spans="1:31" x14ac:dyDescent="0.2">
      <c r="A825" s="15" t="s">
        <v>12799</v>
      </c>
      <c r="B825" s="15" t="s">
        <v>12800</v>
      </c>
      <c r="C825" t="s">
        <v>12801</v>
      </c>
      <c r="D825" s="15">
        <v>76</v>
      </c>
      <c r="E825" s="15">
        <v>17</v>
      </c>
      <c r="F825" s="16">
        <v>3311312.01253939</v>
      </c>
      <c r="G825" s="16">
        <v>3532555.7162800198</v>
      </c>
      <c r="H825" s="16">
        <v>3400049.55789932</v>
      </c>
      <c r="I825" s="16">
        <v>4997978.3584433403</v>
      </c>
      <c r="J825" s="16">
        <v>455560.54545385001</v>
      </c>
      <c r="K825" s="16">
        <v>4814513.2545229597</v>
      </c>
      <c r="L825" s="15">
        <f t="shared" si="84"/>
        <v>6</v>
      </c>
      <c r="M825" s="16">
        <v>5888194.7737788297</v>
      </c>
      <c r="N825" s="16">
        <v>6077430.2673146101</v>
      </c>
      <c r="O825" s="16">
        <v>6113714.2611942897</v>
      </c>
      <c r="P825" s="16">
        <v>6929686.0020027095</v>
      </c>
      <c r="Q825" s="16">
        <v>3982653.5911159599</v>
      </c>
      <c r="R825" s="16">
        <v>6612075.6661087796</v>
      </c>
      <c r="S825" s="17">
        <f t="shared" si="85"/>
        <v>6077430.2673146101</v>
      </c>
      <c r="T825" s="17">
        <f t="shared" si="86"/>
        <v>6612075.6661087796</v>
      </c>
      <c r="U825" s="18">
        <f t="shared" si="87"/>
        <v>1.0879722802694385</v>
      </c>
      <c r="X825" s="20">
        <f t="shared" si="88"/>
        <v>0.85305928755647997</v>
      </c>
      <c r="AA825" s="20">
        <f t="shared" si="89"/>
        <v>0.12164179957789827</v>
      </c>
      <c r="AE825" s="20">
        <f t="shared" si="90"/>
        <v>6.902078434964809E-2</v>
      </c>
    </row>
    <row r="826" spans="1:31" x14ac:dyDescent="0.2">
      <c r="A826" s="15" t="s">
        <v>13213</v>
      </c>
      <c r="B826" s="15" t="s">
        <v>13214</v>
      </c>
      <c r="C826" t="s">
        <v>13215</v>
      </c>
      <c r="D826" s="15">
        <v>38</v>
      </c>
      <c r="E826" s="15">
        <v>15</v>
      </c>
      <c r="F826" s="16">
        <v>557812.10262500402</v>
      </c>
      <c r="G826" s="16">
        <v>537142.04590758402</v>
      </c>
      <c r="H826" s="16">
        <v>524545.58024642197</v>
      </c>
      <c r="I826" s="16">
        <v>813109.75532587804</v>
      </c>
      <c r="J826" s="16">
        <v>189179.65647171001</v>
      </c>
      <c r="K826" s="16">
        <v>786030.71135675802</v>
      </c>
      <c r="L826" s="15">
        <f t="shared" si="84"/>
        <v>6</v>
      </c>
      <c r="M826" s="16">
        <v>991904.80842314102</v>
      </c>
      <c r="N826" s="16">
        <v>924102.43173282198</v>
      </c>
      <c r="O826" s="16">
        <v>943198.54460602102</v>
      </c>
      <c r="P826" s="16">
        <v>1127374.88749922</v>
      </c>
      <c r="Q826" s="16">
        <v>1653868.0659066499</v>
      </c>
      <c r="R826" s="16">
        <v>1079505.70797445</v>
      </c>
      <c r="S826" s="17">
        <f t="shared" si="85"/>
        <v>943198.54460602102</v>
      </c>
      <c r="T826" s="17">
        <f t="shared" si="86"/>
        <v>1127374.88749922</v>
      </c>
      <c r="U826" s="18">
        <f t="shared" si="87"/>
        <v>1.195267840420736</v>
      </c>
      <c r="X826" s="20">
        <f t="shared" si="88"/>
        <v>0.1456251600331249</v>
      </c>
      <c r="AA826" s="20">
        <f t="shared" si="89"/>
        <v>0.2573339393350022</v>
      </c>
      <c r="AE826" s="20">
        <f t="shared" si="90"/>
        <v>0.83676358436662768</v>
      </c>
    </row>
    <row r="827" spans="1:31" x14ac:dyDescent="0.2">
      <c r="A827" s="15" t="s">
        <v>11500</v>
      </c>
      <c r="B827" s="15" t="s">
        <v>11501</v>
      </c>
      <c r="C827" t="s">
        <v>11502</v>
      </c>
      <c r="D827" s="15">
        <v>61</v>
      </c>
      <c r="E827" s="15">
        <v>15</v>
      </c>
      <c r="F827" s="16">
        <v>1768207.09427833</v>
      </c>
      <c r="G827" s="16">
        <v>1642842.4232633</v>
      </c>
      <c r="H827" s="16">
        <v>1607922.65562649</v>
      </c>
      <c r="I827" s="16">
        <v>2090397.64808223</v>
      </c>
      <c r="J827" s="16">
        <v>420842.24290389701</v>
      </c>
      <c r="K827" s="16">
        <v>2125196.4771090201</v>
      </c>
      <c r="L827" s="15">
        <f t="shared" si="84"/>
        <v>6</v>
      </c>
      <c r="M827" s="16">
        <v>3144236.4029911701</v>
      </c>
      <c r="N827" s="16">
        <v>2826356.06327616</v>
      </c>
      <c r="O827" s="16">
        <v>2891245.9960362101</v>
      </c>
      <c r="P827" s="16">
        <v>2898331.7416857602</v>
      </c>
      <c r="Q827" s="16">
        <v>3679135.2691105502</v>
      </c>
      <c r="R827" s="16">
        <v>2918666.78293837</v>
      </c>
      <c r="S827" s="17">
        <f t="shared" si="85"/>
        <v>2891245.9960362101</v>
      </c>
      <c r="T827" s="17">
        <f t="shared" si="86"/>
        <v>2918666.78293837</v>
      </c>
      <c r="U827" s="18">
        <f t="shared" si="87"/>
        <v>1.0094840725900711</v>
      </c>
      <c r="X827" s="20">
        <f t="shared" si="88"/>
        <v>0.48432541655410344</v>
      </c>
      <c r="AA827" s="20">
        <f t="shared" si="89"/>
        <v>1.3618148334971556E-2</v>
      </c>
      <c r="AE827" s="20">
        <f t="shared" si="90"/>
        <v>0.31486273933760994</v>
      </c>
    </row>
    <row r="828" spans="1:31" x14ac:dyDescent="0.2">
      <c r="A828" s="15" t="s">
        <v>11524</v>
      </c>
      <c r="B828" s="15" t="s">
        <v>11525</v>
      </c>
      <c r="C828" t="s">
        <v>11526</v>
      </c>
      <c r="D828" s="15">
        <v>43</v>
      </c>
      <c r="E828" s="15">
        <v>19</v>
      </c>
      <c r="F828" s="16">
        <v>2936376.1823825501</v>
      </c>
      <c r="G828" s="16">
        <v>2927846.05918787</v>
      </c>
      <c r="H828" s="16">
        <v>2638522.3153876201</v>
      </c>
      <c r="I828" s="16">
        <v>3195031.7434496698</v>
      </c>
      <c r="J828" s="16">
        <v>487407.83608120901</v>
      </c>
      <c r="K828" s="16">
        <v>3330322.2381580402</v>
      </c>
      <c r="L828" s="15">
        <f t="shared" si="84"/>
        <v>6</v>
      </c>
      <c r="M828" s="16">
        <v>5221481.6439765804</v>
      </c>
      <c r="N828" s="16">
        <v>5037084.10773037</v>
      </c>
      <c r="O828" s="16">
        <v>4744393.0546798101</v>
      </c>
      <c r="P828" s="16">
        <v>4429904.4855074901</v>
      </c>
      <c r="Q828" s="16">
        <v>4261072.6237782501</v>
      </c>
      <c r="R828" s="16">
        <v>4573742.2387483995</v>
      </c>
      <c r="S828" s="17">
        <f t="shared" si="85"/>
        <v>5037084.10773037</v>
      </c>
      <c r="T828" s="17">
        <f t="shared" si="86"/>
        <v>4429904.4855074901</v>
      </c>
      <c r="U828" s="18">
        <f t="shared" si="87"/>
        <v>0.87945811321850942</v>
      </c>
      <c r="X828" s="20">
        <f t="shared" si="88"/>
        <v>2.4971178901235562E-2</v>
      </c>
      <c r="AA828" s="20">
        <f t="shared" si="89"/>
        <v>-0.18531322815202167</v>
      </c>
      <c r="AE828" s="20">
        <f t="shared" si="90"/>
        <v>1.6025609539155536</v>
      </c>
    </row>
    <row r="829" spans="1:31" x14ac:dyDescent="0.2">
      <c r="A829" s="15" t="s">
        <v>8411</v>
      </c>
      <c r="B829" s="15" t="s">
        <v>8412</v>
      </c>
      <c r="C829" t="s">
        <v>8413</v>
      </c>
      <c r="D829" s="15">
        <v>35</v>
      </c>
      <c r="E829" s="15">
        <v>22</v>
      </c>
      <c r="F829" s="16">
        <v>439074.751335471</v>
      </c>
      <c r="G829" s="16">
        <v>496694.97027107503</v>
      </c>
      <c r="H829" s="16">
        <v>443465.85125602799</v>
      </c>
      <c r="I829" s="16">
        <v>597557.88911982696</v>
      </c>
      <c r="J829" s="16">
        <v>55177.850868164001</v>
      </c>
      <c r="K829" s="16">
        <v>577034.28819279501</v>
      </c>
      <c r="L829" s="15">
        <f t="shared" si="84"/>
        <v>6</v>
      </c>
      <c r="M829" s="16">
        <v>780765.34205216402</v>
      </c>
      <c r="N829" s="16">
        <v>854517.03763278504</v>
      </c>
      <c r="O829" s="16">
        <v>797407.05334064097</v>
      </c>
      <c r="P829" s="16">
        <v>828512.699064521</v>
      </c>
      <c r="Q829" s="16">
        <v>482382.12923207699</v>
      </c>
      <c r="R829" s="16">
        <v>792477.69686491799</v>
      </c>
      <c r="S829" s="17">
        <f t="shared" si="85"/>
        <v>797407.05334064097</v>
      </c>
      <c r="T829" s="17">
        <f t="shared" si="86"/>
        <v>792477.69686491799</v>
      </c>
      <c r="U829" s="18">
        <f t="shared" si="87"/>
        <v>0.99381826827957942</v>
      </c>
      <c r="X829" s="20">
        <f t="shared" si="88"/>
        <v>0.38295266787821453</v>
      </c>
      <c r="AA829" s="20">
        <f t="shared" si="89"/>
        <v>-8.9460332628527109E-3</v>
      </c>
      <c r="AE829" s="20">
        <f t="shared" si="90"/>
        <v>0.41685490057341212</v>
      </c>
    </row>
    <row r="830" spans="1:31" x14ac:dyDescent="0.2">
      <c r="A830" s="15" t="s">
        <v>8426</v>
      </c>
      <c r="B830" s="15" t="s">
        <v>8427</v>
      </c>
      <c r="C830" t="s">
        <v>8428</v>
      </c>
      <c r="D830" s="15">
        <v>36</v>
      </c>
      <c r="E830" s="15">
        <v>18</v>
      </c>
      <c r="F830" s="16">
        <v>620769.53377286904</v>
      </c>
      <c r="G830" s="16">
        <v>680161.81148353801</v>
      </c>
      <c r="H830" s="16">
        <v>628697.55182044394</v>
      </c>
      <c r="I830" s="16">
        <v>975808.57365274196</v>
      </c>
      <c r="J830" s="16">
        <v>155551.115194568</v>
      </c>
      <c r="K830" s="16">
        <v>833194.11440977803</v>
      </c>
      <c r="L830" s="15">
        <f t="shared" si="84"/>
        <v>6</v>
      </c>
      <c r="M830" s="16">
        <v>1103856.0880523601</v>
      </c>
      <c r="N830" s="16">
        <v>1170154.50336182</v>
      </c>
      <c r="O830" s="16">
        <v>1130476.8130842601</v>
      </c>
      <c r="P830" s="16">
        <v>1352956.4412883399</v>
      </c>
      <c r="Q830" s="16">
        <v>1359876.7797473799</v>
      </c>
      <c r="R830" s="16">
        <v>1144278.19340998</v>
      </c>
      <c r="S830" s="17">
        <f t="shared" si="85"/>
        <v>1130476.8130842601</v>
      </c>
      <c r="T830" s="17">
        <f t="shared" si="86"/>
        <v>1352956.4412883399</v>
      </c>
      <c r="U830" s="18">
        <f t="shared" si="87"/>
        <v>1.1968015846314375</v>
      </c>
      <c r="X830" s="20">
        <f t="shared" si="88"/>
        <v>0.10871703003162939</v>
      </c>
      <c r="AA830" s="20">
        <f t="shared" si="89"/>
        <v>0.25918399054741437</v>
      </c>
      <c r="AE830" s="20">
        <f t="shared" si="90"/>
        <v>0.96370242031615061</v>
      </c>
    </row>
    <row r="831" spans="1:31" x14ac:dyDescent="0.2">
      <c r="A831" s="15" t="s">
        <v>16292</v>
      </c>
      <c r="B831" s="15" t="s">
        <v>16293</v>
      </c>
      <c r="C831" t="s">
        <v>16294</v>
      </c>
      <c r="D831" s="15">
        <v>29</v>
      </c>
      <c r="E831" s="15">
        <v>19</v>
      </c>
      <c r="F831" s="16">
        <v>712066.37775500095</v>
      </c>
      <c r="G831" s="16">
        <v>743974.738150544</v>
      </c>
      <c r="H831" s="16">
        <v>725103.44804500497</v>
      </c>
      <c r="I831" s="16">
        <v>990170.17632496695</v>
      </c>
      <c r="J831" s="16">
        <v>93788.220267110504</v>
      </c>
      <c r="K831" s="16">
        <v>1043043.30243242</v>
      </c>
      <c r="L831" s="15">
        <f t="shared" si="84"/>
        <v>6</v>
      </c>
      <c r="M831" s="16">
        <v>1266200.6806375301</v>
      </c>
      <c r="N831" s="16">
        <v>1279938.6492097301</v>
      </c>
      <c r="O831" s="16">
        <v>1303826.66948326</v>
      </c>
      <c r="P831" s="16">
        <v>1372868.77180812</v>
      </c>
      <c r="Q831" s="16">
        <v>819926.12393388595</v>
      </c>
      <c r="R831" s="16">
        <v>1432477.3604542599</v>
      </c>
      <c r="S831" s="17">
        <f t="shared" si="85"/>
        <v>1279938.6492097301</v>
      </c>
      <c r="T831" s="17">
        <f t="shared" si="86"/>
        <v>1372868.77180812</v>
      </c>
      <c r="U831" s="18">
        <f t="shared" si="87"/>
        <v>1.0726051382664064</v>
      </c>
      <c r="X831" s="20">
        <f t="shared" si="88"/>
        <v>0.72088510909155423</v>
      </c>
      <c r="AA831" s="20">
        <f t="shared" si="89"/>
        <v>0.10111906965605189</v>
      </c>
      <c r="AE831" s="20">
        <f t="shared" si="90"/>
        <v>0.1421339453547299</v>
      </c>
    </row>
    <row r="832" spans="1:31" x14ac:dyDescent="0.2">
      <c r="A832" s="15" t="s">
        <v>12808</v>
      </c>
      <c r="B832" s="15" t="s">
        <v>12809</v>
      </c>
      <c r="C832" t="s">
        <v>12810</v>
      </c>
      <c r="D832" s="15">
        <v>44</v>
      </c>
      <c r="E832" s="15">
        <v>16</v>
      </c>
      <c r="F832" s="16">
        <v>688020.82030617399</v>
      </c>
      <c r="G832" s="16">
        <v>759875.80828790599</v>
      </c>
      <c r="H832" s="16">
        <v>753556.01426074398</v>
      </c>
      <c r="I832" s="16">
        <v>1163115.8632305199</v>
      </c>
      <c r="J832" s="16">
        <v>109930.555543604</v>
      </c>
      <c r="K832" s="16">
        <v>1145226.2121341701</v>
      </c>
      <c r="L832" s="15">
        <f t="shared" si="84"/>
        <v>6</v>
      </c>
      <c r="M832" s="16">
        <v>1223442.72694225</v>
      </c>
      <c r="N832" s="16">
        <v>1307294.9466603701</v>
      </c>
      <c r="O832" s="16">
        <v>1354987.94136431</v>
      </c>
      <c r="P832" s="16">
        <v>1612657.58634581</v>
      </c>
      <c r="Q832" s="16">
        <v>961047.49671184598</v>
      </c>
      <c r="R832" s="16">
        <v>1572811.61544804</v>
      </c>
      <c r="S832" s="17">
        <f t="shared" si="85"/>
        <v>1307294.9466603701</v>
      </c>
      <c r="T832" s="17">
        <f t="shared" si="86"/>
        <v>1572811.61544804</v>
      </c>
      <c r="U832" s="18">
        <f t="shared" si="87"/>
        <v>1.2031038745051081</v>
      </c>
      <c r="X832" s="20">
        <f t="shared" si="88"/>
        <v>0.70582998359266003</v>
      </c>
      <c r="AA832" s="20">
        <f t="shared" si="89"/>
        <v>0.26676120840249934</v>
      </c>
      <c r="AE832" s="20">
        <f t="shared" si="90"/>
        <v>0.15129989679461653</v>
      </c>
    </row>
    <row r="833" spans="1:31" x14ac:dyDescent="0.2">
      <c r="A833" s="15" t="s">
        <v>16079</v>
      </c>
      <c r="B833" s="15" t="s">
        <v>16080</v>
      </c>
      <c r="C833" t="s">
        <v>16081</v>
      </c>
      <c r="D833" s="15">
        <v>41</v>
      </c>
      <c r="E833" s="15">
        <v>23</v>
      </c>
      <c r="F833" s="16">
        <v>1213101.4583246801</v>
      </c>
      <c r="G833" s="16">
        <v>1281001.70926325</v>
      </c>
      <c r="H833" s="16">
        <v>1240620.6853551799</v>
      </c>
      <c r="I833" s="16">
        <v>1819864.6433441299</v>
      </c>
      <c r="J833" s="16">
        <v>318698.28368454601</v>
      </c>
      <c r="K833" s="16">
        <v>1800456.3846329399</v>
      </c>
      <c r="L833" s="15">
        <f t="shared" si="84"/>
        <v>6</v>
      </c>
      <c r="M833" s="16">
        <v>2157144.2497479999</v>
      </c>
      <c r="N833" s="16">
        <v>2203843.1055679</v>
      </c>
      <c r="O833" s="16">
        <v>2230791.1245490201</v>
      </c>
      <c r="P833" s="16">
        <v>2523238.3255955698</v>
      </c>
      <c r="Q833" s="16">
        <v>2786160.6468449798</v>
      </c>
      <c r="R833" s="16">
        <v>2472680.6676745201</v>
      </c>
      <c r="S833" s="17">
        <f t="shared" si="85"/>
        <v>2203843.1055679</v>
      </c>
      <c r="T833" s="17">
        <f t="shared" si="86"/>
        <v>2523238.3255955698</v>
      </c>
      <c r="U833" s="18">
        <f t="shared" si="87"/>
        <v>1.1449264783054354</v>
      </c>
      <c r="X833" s="20">
        <f t="shared" si="88"/>
        <v>1.6309572838107817E-2</v>
      </c>
      <c r="AA833" s="20">
        <f t="shared" si="89"/>
        <v>0.19525495833120865</v>
      </c>
      <c r="AE833" s="20">
        <f t="shared" si="90"/>
        <v>1.787557413360829</v>
      </c>
    </row>
    <row r="834" spans="1:31" x14ac:dyDescent="0.2">
      <c r="A834" s="15" t="s">
        <v>16856</v>
      </c>
      <c r="B834" s="15" t="s">
        <v>16857</v>
      </c>
      <c r="C834" t="s">
        <v>16858</v>
      </c>
      <c r="D834" s="15">
        <v>35</v>
      </c>
      <c r="E834" s="15">
        <v>21</v>
      </c>
      <c r="F834" s="16">
        <v>1193540.6481868699</v>
      </c>
      <c r="G834" s="16">
        <v>1316263.27564187</v>
      </c>
      <c r="H834" s="16">
        <v>1141826.81868174</v>
      </c>
      <c r="I834" s="16">
        <v>1702923.3457696899</v>
      </c>
      <c r="J834" s="16">
        <v>184350.30335081299</v>
      </c>
      <c r="K834" s="16">
        <v>1655790.1615217801</v>
      </c>
      <c r="L834" s="15">
        <f t="shared" ref="L834:L897" si="91">COUNTIF(F834:K834,"&gt;0")</f>
        <v>6</v>
      </c>
      <c r="M834" s="16">
        <v>2122361.10047419</v>
      </c>
      <c r="N834" s="16">
        <v>2264507.3181080599</v>
      </c>
      <c r="O834" s="16">
        <v>2053147.3986813501</v>
      </c>
      <c r="P834" s="16">
        <v>2361099.4736958598</v>
      </c>
      <c r="Q834" s="16">
        <v>1611648.3417851401</v>
      </c>
      <c r="R834" s="16">
        <v>2274001.39046149</v>
      </c>
      <c r="S834" s="17">
        <f t="shared" ref="S834:S897" si="92">MEDIAN(M834:O834)</f>
        <v>2122361.10047419</v>
      </c>
      <c r="T834" s="17">
        <f t="shared" ref="T834:T897" si="93">MEDIAN(P834:R834)</f>
        <v>2274001.39046149</v>
      </c>
      <c r="U834" s="18">
        <f t="shared" ref="U834:U897" si="94">T834/S834</f>
        <v>1.0714488641699189</v>
      </c>
      <c r="X834" s="20">
        <f t="shared" ref="X834:X897" si="95">_xlfn.T.TEST(P834:R834,M834:O834,2,2)</f>
        <v>0.80533343878247377</v>
      </c>
      <c r="AA834" s="20">
        <f t="shared" ref="AA834:AA897" si="96">LOG(U834,2)</f>
        <v>9.9562997780310455E-2</v>
      </c>
      <c r="AE834" s="20">
        <f t="shared" si="90"/>
        <v>9.4024267904702974E-2</v>
      </c>
    </row>
    <row r="835" spans="1:31" x14ac:dyDescent="0.2">
      <c r="A835" s="15" t="s">
        <v>16490</v>
      </c>
      <c r="B835" s="15" t="s">
        <v>16491</v>
      </c>
      <c r="C835" t="s">
        <v>16492</v>
      </c>
      <c r="D835" s="15">
        <v>43</v>
      </c>
      <c r="E835" s="15">
        <v>19</v>
      </c>
      <c r="F835" s="16">
        <v>728375.59508632903</v>
      </c>
      <c r="G835" s="16">
        <v>697627.25065237004</v>
      </c>
      <c r="H835" s="16">
        <v>764751.438803953</v>
      </c>
      <c r="I835" s="16">
        <v>1062588.98432232</v>
      </c>
      <c r="J835" s="16">
        <v>176477.331726918</v>
      </c>
      <c r="K835" s="16">
        <v>1009192.03764029</v>
      </c>
      <c r="L835" s="15">
        <f t="shared" si="91"/>
        <v>6</v>
      </c>
      <c r="M835" s="16">
        <v>1295201.82818603</v>
      </c>
      <c r="N835" s="16">
        <v>1200202.15077681</v>
      </c>
      <c r="O835" s="16">
        <v>1375118.71461464</v>
      </c>
      <c r="P835" s="16">
        <v>1473277.2898268499</v>
      </c>
      <c r="Q835" s="16">
        <v>1542820.3472988701</v>
      </c>
      <c r="R835" s="16">
        <v>1385987.2767498</v>
      </c>
      <c r="S835" s="17">
        <f t="shared" si="92"/>
        <v>1295201.82818603</v>
      </c>
      <c r="T835" s="17">
        <f t="shared" si="93"/>
        <v>1473277.2898268499</v>
      </c>
      <c r="U835" s="18">
        <f t="shared" si="94"/>
        <v>1.1374885811350499</v>
      </c>
      <c r="X835" s="20">
        <f t="shared" si="95"/>
        <v>5.9520224661442751E-2</v>
      </c>
      <c r="AA835" s="20">
        <f t="shared" si="96"/>
        <v>0.18585206265417001</v>
      </c>
      <c r="AE835" s="20">
        <f t="shared" ref="AE835:AE898" si="97">-LOG10(X835)</f>
        <v>1.2253354381973802</v>
      </c>
    </row>
    <row r="836" spans="1:31" x14ac:dyDescent="0.2">
      <c r="A836" s="15" t="s">
        <v>8780</v>
      </c>
      <c r="B836" s="15" t="s">
        <v>8781</v>
      </c>
      <c r="C836" t="s">
        <v>8782</v>
      </c>
      <c r="D836" s="15">
        <v>35</v>
      </c>
      <c r="E836" s="15">
        <v>21</v>
      </c>
      <c r="F836" s="16">
        <v>1463231.2397833799</v>
      </c>
      <c r="G836" s="16">
        <v>1557668.9588876099</v>
      </c>
      <c r="H836" s="16">
        <v>1502424.9352974801</v>
      </c>
      <c r="I836" s="16">
        <v>1648222.6892707399</v>
      </c>
      <c r="J836" s="16">
        <v>172410.139350435</v>
      </c>
      <c r="K836" s="16">
        <v>1549470.5564057301</v>
      </c>
      <c r="L836" s="15">
        <f t="shared" si="91"/>
        <v>6</v>
      </c>
      <c r="M836" s="16">
        <v>2601926.5192455002</v>
      </c>
      <c r="N836" s="16">
        <v>2679823.11887465</v>
      </c>
      <c r="O836" s="16">
        <v>2701547.9030185598</v>
      </c>
      <c r="P836" s="16">
        <v>2285257.1337623899</v>
      </c>
      <c r="Q836" s="16">
        <v>1507263.6721530401</v>
      </c>
      <c r="R836" s="16">
        <v>2127985.9499270301</v>
      </c>
      <c r="S836" s="17">
        <f t="shared" si="92"/>
        <v>2679823.11887465</v>
      </c>
      <c r="T836" s="17">
        <f t="shared" si="93"/>
        <v>2127985.9499270301</v>
      </c>
      <c r="U836" s="18">
        <f t="shared" si="94"/>
        <v>0.79407701759832738</v>
      </c>
      <c r="X836" s="20">
        <f t="shared" si="95"/>
        <v>4.5378708442918698E-2</v>
      </c>
      <c r="AA836" s="20">
        <f t="shared" si="96"/>
        <v>-0.33264915361664987</v>
      </c>
      <c r="AE836" s="20">
        <f t="shared" si="97"/>
        <v>1.3431478690525751</v>
      </c>
    </row>
    <row r="837" spans="1:31" x14ac:dyDescent="0.2">
      <c r="A837" s="15" t="s">
        <v>7082</v>
      </c>
      <c r="B837" s="15" t="s">
        <v>7083</v>
      </c>
      <c r="C837" t="s">
        <v>7084</v>
      </c>
      <c r="D837" s="15">
        <v>77</v>
      </c>
      <c r="E837" s="15">
        <v>10</v>
      </c>
      <c r="F837" s="16">
        <v>1344186.20597356</v>
      </c>
      <c r="G837" s="16">
        <v>1378340.9167390401</v>
      </c>
      <c r="H837" s="16">
        <v>1418518.55768312</v>
      </c>
      <c r="I837" s="16">
        <v>1713776.1521228801</v>
      </c>
      <c r="J837" s="16">
        <v>172848.430694974</v>
      </c>
      <c r="K837" s="16">
        <v>1612426.2430561299</v>
      </c>
      <c r="L837" s="15">
        <f t="shared" si="91"/>
        <v>6</v>
      </c>
      <c r="M837" s="16">
        <v>2390239.9299815302</v>
      </c>
      <c r="N837" s="16">
        <v>2371306.0681429901</v>
      </c>
      <c r="O837" s="16">
        <v>2550673.7440716098</v>
      </c>
      <c r="P837" s="16">
        <v>2376146.8658361398</v>
      </c>
      <c r="Q837" s="16">
        <v>1511095.3529574999</v>
      </c>
      <c r="R837" s="16">
        <v>2214446.97760273</v>
      </c>
      <c r="S837" s="17">
        <f t="shared" si="92"/>
        <v>2390239.9299815302</v>
      </c>
      <c r="T837" s="17">
        <f t="shared" si="93"/>
        <v>2214446.97760273</v>
      </c>
      <c r="U837" s="18">
        <f t="shared" si="94"/>
        <v>0.92645384667297459</v>
      </c>
      <c r="X837" s="20">
        <f t="shared" si="95"/>
        <v>0.21149930879711321</v>
      </c>
      <c r="AA837" s="20">
        <f t="shared" si="96"/>
        <v>-0.11020898785720198</v>
      </c>
      <c r="AE837" s="20">
        <f t="shared" si="97"/>
        <v>0.67469104760851395</v>
      </c>
    </row>
    <row r="838" spans="1:31" x14ac:dyDescent="0.2">
      <c r="A838" s="15" t="s">
        <v>8147</v>
      </c>
      <c r="B838" s="15" t="s">
        <v>8148</v>
      </c>
      <c r="C838" t="s">
        <v>8149</v>
      </c>
      <c r="D838" s="15">
        <v>34</v>
      </c>
      <c r="E838" s="15">
        <v>27</v>
      </c>
      <c r="F838" s="16">
        <v>509439.84589787101</v>
      </c>
      <c r="G838" s="16">
        <v>490853.54595592699</v>
      </c>
      <c r="H838" s="16">
        <v>511161.85497706902</v>
      </c>
      <c r="I838" s="16">
        <v>611876.62830772402</v>
      </c>
      <c r="J838" s="16">
        <v>241270.58243990899</v>
      </c>
      <c r="K838" s="16">
        <v>632422.34834664501</v>
      </c>
      <c r="L838" s="15">
        <f t="shared" si="91"/>
        <v>6</v>
      </c>
      <c r="M838" s="16">
        <v>905888.97295429802</v>
      </c>
      <c r="N838" s="16">
        <v>844467.41583248298</v>
      </c>
      <c r="O838" s="16">
        <v>919132.93301602395</v>
      </c>
      <c r="P838" s="16">
        <v>848365.59945755103</v>
      </c>
      <c r="Q838" s="16">
        <v>2109263.3266290701</v>
      </c>
      <c r="R838" s="16">
        <v>868545.62427008001</v>
      </c>
      <c r="S838" s="17">
        <f t="shared" si="92"/>
        <v>905888.97295429802</v>
      </c>
      <c r="T838" s="17">
        <f t="shared" si="93"/>
        <v>868545.62427008001</v>
      </c>
      <c r="U838" s="18">
        <f t="shared" si="94"/>
        <v>0.95877712412986627</v>
      </c>
      <c r="X838" s="20">
        <f t="shared" si="95"/>
        <v>0.40812484587675041</v>
      </c>
      <c r="AA838" s="20">
        <f t="shared" si="96"/>
        <v>-6.0732607362675606E-2</v>
      </c>
      <c r="AE838" s="20">
        <f t="shared" si="97"/>
        <v>0.38920696538670563</v>
      </c>
    </row>
    <row r="839" spans="1:31" x14ac:dyDescent="0.2">
      <c r="A839" s="15" t="s">
        <v>16400</v>
      </c>
      <c r="B839" s="15" t="s">
        <v>16401</v>
      </c>
      <c r="C839" t="s">
        <v>16402</v>
      </c>
      <c r="D839" s="15">
        <v>55</v>
      </c>
      <c r="E839" s="15">
        <v>18</v>
      </c>
      <c r="F839" s="16">
        <v>2468728.1249160799</v>
      </c>
      <c r="G839" s="16">
        <v>2592563.51519443</v>
      </c>
      <c r="H839" s="16">
        <v>2558980.3760065199</v>
      </c>
      <c r="I839" s="16">
        <v>3922256.1411539898</v>
      </c>
      <c r="J839" s="16">
        <v>512573.178768749</v>
      </c>
      <c r="K839" s="16">
        <v>3928907.2692316901</v>
      </c>
      <c r="L839" s="15">
        <f t="shared" si="91"/>
        <v>6</v>
      </c>
      <c r="M839" s="16">
        <v>4389907.0785129704</v>
      </c>
      <c r="N839" s="16">
        <v>4460261.9866871601</v>
      </c>
      <c r="O839" s="16">
        <v>4601366.7014234401</v>
      </c>
      <c r="P839" s="16">
        <v>5438199.51355079</v>
      </c>
      <c r="Q839" s="16">
        <v>4481075.9656531401</v>
      </c>
      <c r="R839" s="16">
        <v>5395816.9343245002</v>
      </c>
      <c r="S839" s="17">
        <f t="shared" si="92"/>
        <v>4460261.9866871601</v>
      </c>
      <c r="T839" s="17">
        <f t="shared" si="93"/>
        <v>5395816.9343245002</v>
      </c>
      <c r="U839" s="18">
        <f t="shared" si="94"/>
        <v>1.2097533621185825</v>
      </c>
      <c r="X839" s="20">
        <f t="shared" si="95"/>
        <v>0.12277618001417323</v>
      </c>
      <c r="AA839" s="20">
        <f t="shared" si="96"/>
        <v>0.27471294872499546</v>
      </c>
      <c r="AE839" s="20">
        <f t="shared" si="97"/>
        <v>0.91088588312850038</v>
      </c>
    </row>
    <row r="840" spans="1:31" x14ac:dyDescent="0.2">
      <c r="A840" s="15" t="s">
        <v>14680</v>
      </c>
      <c r="B840" s="15" t="s">
        <v>14681</v>
      </c>
      <c r="C840" t="s">
        <v>14682</v>
      </c>
      <c r="D840" s="15">
        <v>44</v>
      </c>
      <c r="E840" s="15">
        <v>14</v>
      </c>
      <c r="F840" s="16">
        <v>872454.26716981805</v>
      </c>
      <c r="G840" s="16">
        <v>793167.93417827401</v>
      </c>
      <c r="H840" s="16">
        <v>797351.743815945</v>
      </c>
      <c r="I840" s="16">
        <v>1068605.5441195399</v>
      </c>
      <c r="J840" s="16">
        <v>190940.16465779199</v>
      </c>
      <c r="K840" s="16">
        <v>1144766.45471341</v>
      </c>
      <c r="L840" s="15">
        <f t="shared" si="91"/>
        <v>6</v>
      </c>
      <c r="M840" s="16">
        <v>1551403.38236225</v>
      </c>
      <c r="N840" s="16">
        <v>1364570.9218465299</v>
      </c>
      <c r="O840" s="16">
        <v>1433738.13950156</v>
      </c>
      <c r="P840" s="16">
        <v>1481619.2367535699</v>
      </c>
      <c r="Q840" s="16">
        <v>1669258.9822611499</v>
      </c>
      <c r="R840" s="16">
        <v>1572180.2014933201</v>
      </c>
      <c r="S840" s="17">
        <f t="shared" si="92"/>
        <v>1433738.13950156</v>
      </c>
      <c r="T840" s="17">
        <f t="shared" si="93"/>
        <v>1572180.2014933201</v>
      </c>
      <c r="U840" s="18">
        <f t="shared" si="94"/>
        <v>1.0965602142940059</v>
      </c>
      <c r="X840" s="20">
        <f t="shared" si="95"/>
        <v>0.18078304988011823</v>
      </c>
      <c r="AA840" s="20">
        <f t="shared" si="96"/>
        <v>0.1329850354298226</v>
      </c>
      <c r="AE840" s="20">
        <f t="shared" si="97"/>
        <v>0.74284229116496547</v>
      </c>
    </row>
    <row r="841" spans="1:31" x14ac:dyDescent="0.2">
      <c r="A841" s="15" t="s">
        <v>7556</v>
      </c>
      <c r="B841" s="15" t="s">
        <v>7557</v>
      </c>
      <c r="C841" t="s">
        <v>7558</v>
      </c>
      <c r="D841" s="15">
        <v>31</v>
      </c>
      <c r="E841" s="15">
        <v>21</v>
      </c>
      <c r="F841" s="16">
        <v>675350.84636328195</v>
      </c>
      <c r="G841" s="16">
        <v>723531.91165877599</v>
      </c>
      <c r="H841" s="16">
        <v>694381.53855520196</v>
      </c>
      <c r="I841" s="16">
        <v>1083502.6372831699</v>
      </c>
      <c r="J841" s="16">
        <v>135593.81023694901</v>
      </c>
      <c r="K841" s="16">
        <v>1128102.2332905501</v>
      </c>
      <c r="L841" s="15">
        <f t="shared" si="91"/>
        <v>6</v>
      </c>
      <c r="M841" s="16">
        <v>1200912.9036963801</v>
      </c>
      <c r="N841" s="16">
        <v>1244768.6865965601</v>
      </c>
      <c r="O841" s="16">
        <v>1248584.83462749</v>
      </c>
      <c r="P841" s="16">
        <v>1502274.0236619799</v>
      </c>
      <c r="Q841" s="16">
        <v>1185403.7419664699</v>
      </c>
      <c r="R841" s="16">
        <v>1549294.17187003</v>
      </c>
      <c r="S841" s="17">
        <f t="shared" si="92"/>
        <v>1244768.6865965601</v>
      </c>
      <c r="T841" s="17">
        <f t="shared" si="93"/>
        <v>1502274.0236619799</v>
      </c>
      <c r="U841" s="18">
        <f t="shared" si="94"/>
        <v>1.2068700312260341</v>
      </c>
      <c r="X841" s="20">
        <f t="shared" si="95"/>
        <v>0.19169942102579962</v>
      </c>
      <c r="AA841" s="20">
        <f t="shared" si="96"/>
        <v>0.2712703195050265</v>
      </c>
      <c r="AE841" s="20">
        <f t="shared" si="97"/>
        <v>0.7173791987843271</v>
      </c>
    </row>
    <row r="842" spans="1:31" x14ac:dyDescent="0.2">
      <c r="A842" s="15" t="s">
        <v>12490</v>
      </c>
      <c r="B842" s="15" t="s">
        <v>12491</v>
      </c>
      <c r="C842" t="s">
        <v>12492</v>
      </c>
      <c r="D842" s="15">
        <v>43</v>
      </c>
      <c r="E842" s="15">
        <v>20</v>
      </c>
      <c r="F842" s="16">
        <v>914747.81996930402</v>
      </c>
      <c r="G842" s="16">
        <v>765024.73956145498</v>
      </c>
      <c r="H842" s="16">
        <v>871898.33631043998</v>
      </c>
      <c r="I842" s="16">
        <v>1155306.3211272999</v>
      </c>
      <c r="J842" s="16">
        <v>236582.479522612</v>
      </c>
      <c r="K842" s="16">
        <v>1066764.95794365</v>
      </c>
      <c r="L842" s="15">
        <f t="shared" si="91"/>
        <v>6</v>
      </c>
      <c r="M842" s="16">
        <v>1626610.0302454501</v>
      </c>
      <c r="N842" s="16">
        <v>1316153.19923427</v>
      </c>
      <c r="O842" s="16">
        <v>1567782.2344172299</v>
      </c>
      <c r="P842" s="16">
        <v>1601829.6733951101</v>
      </c>
      <c r="Q842" s="16">
        <v>2068278.4562196</v>
      </c>
      <c r="R842" s="16">
        <v>1465055.81083412</v>
      </c>
      <c r="S842" s="17">
        <f t="shared" si="92"/>
        <v>1567782.2344172299</v>
      </c>
      <c r="T842" s="17">
        <f t="shared" si="93"/>
        <v>1601829.6733951101</v>
      </c>
      <c r="U842" s="18">
        <f t="shared" si="94"/>
        <v>1.0217169439928857</v>
      </c>
      <c r="X842" s="20">
        <f t="shared" si="95"/>
        <v>0.36917939472366668</v>
      </c>
      <c r="AA842" s="20">
        <f t="shared" si="96"/>
        <v>3.0995568037808847E-2</v>
      </c>
      <c r="AE842" s="20">
        <f t="shared" si="97"/>
        <v>0.43276254656144719</v>
      </c>
    </row>
    <row r="843" spans="1:31" x14ac:dyDescent="0.2">
      <c r="A843" s="15" t="s">
        <v>9050</v>
      </c>
      <c r="B843" s="15" t="s">
        <v>9051</v>
      </c>
      <c r="C843" t="s">
        <v>9052</v>
      </c>
      <c r="D843" s="15">
        <v>40</v>
      </c>
      <c r="E843" s="15">
        <v>22</v>
      </c>
      <c r="F843" s="16">
        <v>663490.82448016701</v>
      </c>
      <c r="G843" s="16">
        <v>718776.49772065994</v>
      </c>
      <c r="H843" s="16">
        <v>661730.38573612901</v>
      </c>
      <c r="I843" s="16">
        <v>861666.20822653896</v>
      </c>
      <c r="J843" s="16">
        <v>113260.43985835</v>
      </c>
      <c r="K843" s="16">
        <v>829348.87271737005</v>
      </c>
      <c r="L843" s="15">
        <f t="shared" si="91"/>
        <v>6</v>
      </c>
      <c r="M843" s="16">
        <v>1179823.34203484</v>
      </c>
      <c r="N843" s="16">
        <v>1236587.44363189</v>
      </c>
      <c r="O843" s="16">
        <v>1189873.97902521</v>
      </c>
      <c r="P843" s="16">
        <v>1194698.3026565099</v>
      </c>
      <c r="Q843" s="16">
        <v>990158.39285170205</v>
      </c>
      <c r="R843" s="16">
        <v>1138997.2797058199</v>
      </c>
      <c r="S843" s="17">
        <f t="shared" si="92"/>
        <v>1189873.97902521</v>
      </c>
      <c r="T843" s="17">
        <f t="shared" si="93"/>
        <v>1138997.2797058199</v>
      </c>
      <c r="U843" s="18">
        <f t="shared" si="94"/>
        <v>0.95724194308285471</v>
      </c>
      <c r="X843" s="20">
        <f t="shared" si="95"/>
        <v>0.2123706886498172</v>
      </c>
      <c r="AA843" s="20">
        <f t="shared" si="96"/>
        <v>-6.3044482641205379E-2</v>
      </c>
      <c r="AE843" s="20">
        <f t="shared" si="97"/>
        <v>0.67290542467192505</v>
      </c>
    </row>
    <row r="844" spans="1:31" x14ac:dyDescent="0.2">
      <c r="A844" s="15" t="s">
        <v>3620</v>
      </c>
      <c r="B844" s="15" t="s">
        <v>3621</v>
      </c>
      <c r="C844" t="s">
        <v>3622</v>
      </c>
      <c r="D844" s="15">
        <v>31</v>
      </c>
      <c r="E844" s="15">
        <v>14</v>
      </c>
      <c r="F844" s="16">
        <v>320190.85940136499</v>
      </c>
      <c r="G844" s="16">
        <v>340402.54719230899</v>
      </c>
      <c r="H844" s="16">
        <v>343721.49319357798</v>
      </c>
      <c r="I844" s="16">
        <v>435549.02311957901</v>
      </c>
      <c r="J844" s="16">
        <v>88320.700266031301</v>
      </c>
      <c r="K844" s="16">
        <v>464688.38757042598</v>
      </c>
      <c r="L844" s="15">
        <f t="shared" si="91"/>
        <v>6</v>
      </c>
      <c r="M844" s="16">
        <v>569365.29623284505</v>
      </c>
      <c r="N844" s="16">
        <v>585630.60558208602</v>
      </c>
      <c r="O844" s="16">
        <v>618054.225102211</v>
      </c>
      <c r="P844" s="16">
        <v>603887.76265885006</v>
      </c>
      <c r="Q844" s="16">
        <v>772127.34420175804</v>
      </c>
      <c r="R844" s="16">
        <v>638185.963428649</v>
      </c>
      <c r="S844" s="17">
        <f t="shared" si="92"/>
        <v>585630.60558208602</v>
      </c>
      <c r="T844" s="17">
        <f t="shared" si="93"/>
        <v>638185.963428649</v>
      </c>
      <c r="U844" s="18">
        <f t="shared" si="94"/>
        <v>1.0897414809704586</v>
      </c>
      <c r="X844" s="20">
        <f t="shared" si="95"/>
        <v>0.20590851151637415</v>
      </c>
      <c r="AA844" s="20">
        <f t="shared" si="96"/>
        <v>0.12398592549992857</v>
      </c>
      <c r="AE844" s="20">
        <f t="shared" si="97"/>
        <v>0.68632570084096434</v>
      </c>
    </row>
    <row r="845" spans="1:31" x14ac:dyDescent="0.2">
      <c r="A845" s="15" t="s">
        <v>8378</v>
      </c>
      <c r="B845" s="15" t="s">
        <v>8379</v>
      </c>
      <c r="C845" t="s">
        <v>8380</v>
      </c>
      <c r="D845" s="15">
        <v>51</v>
      </c>
      <c r="E845" s="15">
        <v>13</v>
      </c>
      <c r="F845" s="16">
        <v>1111932.5449264301</v>
      </c>
      <c r="G845" s="16">
        <v>1098216.84601103</v>
      </c>
      <c r="H845" s="16">
        <v>1118865.08748558</v>
      </c>
      <c r="I845" s="16">
        <v>1377242.7225850199</v>
      </c>
      <c r="J845" s="16">
        <v>206959.13598772601</v>
      </c>
      <c r="K845" s="16">
        <v>1304306.5842690601</v>
      </c>
      <c r="L845" s="15">
        <f t="shared" si="91"/>
        <v>6</v>
      </c>
      <c r="M845" s="16">
        <v>1977245.08443691</v>
      </c>
      <c r="N845" s="16">
        <v>1889378.91885557</v>
      </c>
      <c r="O845" s="16">
        <v>2011859.3347619399</v>
      </c>
      <c r="P845" s="16">
        <v>1909544.0059148299</v>
      </c>
      <c r="Q845" s="16">
        <v>1809301.8686124899</v>
      </c>
      <c r="R845" s="16">
        <v>1791286.75549683</v>
      </c>
      <c r="S845" s="17">
        <f t="shared" si="92"/>
        <v>1977245.08443691</v>
      </c>
      <c r="T845" s="17">
        <f t="shared" si="93"/>
        <v>1809301.8686124899</v>
      </c>
      <c r="U845" s="18">
        <f t="shared" si="94"/>
        <v>0.91506201373501062</v>
      </c>
      <c r="X845" s="20">
        <f t="shared" si="95"/>
        <v>7.6750583865169128E-2</v>
      </c>
      <c r="AA845" s="20">
        <f t="shared" si="96"/>
        <v>-0.12805857676247129</v>
      </c>
      <c r="AE845" s="20">
        <f t="shared" si="97"/>
        <v>1.1149183120272368</v>
      </c>
    </row>
    <row r="846" spans="1:31" x14ac:dyDescent="0.2">
      <c r="A846" s="15" t="s">
        <v>5758</v>
      </c>
      <c r="B846" s="15" t="s">
        <v>5759</v>
      </c>
      <c r="C846" t="s">
        <v>5760</v>
      </c>
      <c r="D846" s="15">
        <v>38</v>
      </c>
      <c r="E846" s="15">
        <v>20</v>
      </c>
      <c r="F846" s="16">
        <v>500757.50767650502</v>
      </c>
      <c r="G846" s="16">
        <v>515618.12783885701</v>
      </c>
      <c r="H846" s="16">
        <v>526718.19802821195</v>
      </c>
      <c r="I846" s="16">
        <v>646848.60113842599</v>
      </c>
      <c r="J846" s="16">
        <v>89308.924845370697</v>
      </c>
      <c r="K846" s="16">
        <v>661487.68296239304</v>
      </c>
      <c r="L846" s="15">
        <f t="shared" si="91"/>
        <v>6</v>
      </c>
      <c r="M846" s="16">
        <v>890449.98733601905</v>
      </c>
      <c r="N846" s="16">
        <v>887072.55261747399</v>
      </c>
      <c r="O846" s="16">
        <v>947105.18305068696</v>
      </c>
      <c r="P846" s="16">
        <v>896854.16287398303</v>
      </c>
      <c r="Q846" s="16">
        <v>780766.71433381096</v>
      </c>
      <c r="R846" s="16">
        <v>908462.887258098</v>
      </c>
      <c r="S846" s="17">
        <f t="shared" si="92"/>
        <v>890449.98733601905</v>
      </c>
      <c r="T846" s="17">
        <f t="shared" si="93"/>
        <v>896854.16287398303</v>
      </c>
      <c r="U846" s="18">
        <f t="shared" si="94"/>
        <v>1.0071920665158562</v>
      </c>
      <c r="X846" s="20">
        <f t="shared" si="95"/>
        <v>0.36449288697497084</v>
      </c>
      <c r="AA846" s="20">
        <f t="shared" si="96"/>
        <v>1.0338824345789744E-2</v>
      </c>
      <c r="AE846" s="20">
        <f t="shared" si="97"/>
        <v>0.43831094245618968</v>
      </c>
    </row>
    <row r="847" spans="1:31" x14ac:dyDescent="0.2">
      <c r="A847" s="15" t="s">
        <v>6977</v>
      </c>
      <c r="B847" s="15" t="s">
        <v>6978</v>
      </c>
      <c r="C847" t="s">
        <v>6979</v>
      </c>
      <c r="D847" s="15">
        <v>94</v>
      </c>
      <c r="E847" s="15">
        <v>9</v>
      </c>
      <c r="F847" s="16">
        <v>2759224.60969018</v>
      </c>
      <c r="G847" s="16">
        <v>3002536.1834299201</v>
      </c>
      <c r="H847" s="16">
        <v>2739072.6941834702</v>
      </c>
      <c r="I847" s="16">
        <v>3386760.98293307</v>
      </c>
      <c r="J847" s="16">
        <v>535126.42657131399</v>
      </c>
      <c r="K847" s="16">
        <v>3411870.2721524402</v>
      </c>
      <c r="L847" s="15">
        <f t="shared" si="91"/>
        <v>6</v>
      </c>
      <c r="M847" s="16">
        <v>4906469.6606467497</v>
      </c>
      <c r="N847" s="16">
        <v>5165581.4502198901</v>
      </c>
      <c r="O847" s="16">
        <v>4925195.2089850102</v>
      </c>
      <c r="P847" s="16">
        <v>4695736.6543839704</v>
      </c>
      <c r="Q847" s="16">
        <v>4678243.5523736402</v>
      </c>
      <c r="R847" s="16">
        <v>4685737.3133671796</v>
      </c>
      <c r="S847" s="17">
        <f t="shared" si="92"/>
        <v>4925195.2089850102</v>
      </c>
      <c r="T847" s="17">
        <f t="shared" si="93"/>
        <v>4685737.3133671796</v>
      </c>
      <c r="U847" s="18">
        <f t="shared" si="94"/>
        <v>0.95138103456671352</v>
      </c>
      <c r="X847" s="20">
        <f t="shared" si="95"/>
        <v>2.0136736330273731E-2</v>
      </c>
      <c r="AA847" s="20">
        <f t="shared" si="96"/>
        <v>-7.1904828898817497E-2</v>
      </c>
      <c r="AE847" s="20">
        <f t="shared" si="97"/>
        <v>1.6960109165335926</v>
      </c>
    </row>
    <row r="848" spans="1:31" x14ac:dyDescent="0.2">
      <c r="A848" s="15" t="s">
        <v>14881</v>
      </c>
      <c r="B848" s="15" t="s">
        <v>14882</v>
      </c>
      <c r="C848" t="s">
        <v>14883</v>
      </c>
      <c r="D848" s="15">
        <v>84</v>
      </c>
      <c r="E848" s="15">
        <v>16</v>
      </c>
      <c r="F848" s="16">
        <v>1005332.72122601</v>
      </c>
      <c r="G848" s="16">
        <v>1125148.7646514501</v>
      </c>
      <c r="H848" s="16">
        <v>1028070.23487861</v>
      </c>
      <c r="I848" s="16">
        <v>1307796.0095144999</v>
      </c>
      <c r="J848" s="16">
        <v>196219.31903134301</v>
      </c>
      <c r="K848" s="16">
        <v>1455257.9550257099</v>
      </c>
      <c r="L848" s="15">
        <f t="shared" si="91"/>
        <v>6</v>
      </c>
      <c r="M848" s="16">
        <v>1787688.6420293001</v>
      </c>
      <c r="N848" s="16">
        <v>1935712.75493572</v>
      </c>
      <c r="O848" s="16">
        <v>1848598.83641521</v>
      </c>
      <c r="P848" s="16">
        <v>1813256.2909756801</v>
      </c>
      <c r="Q848" s="16">
        <v>1715411.0104244601</v>
      </c>
      <c r="R848" s="16">
        <v>1998597.8236319399</v>
      </c>
      <c r="S848" s="17">
        <f t="shared" si="92"/>
        <v>1848598.83641521</v>
      </c>
      <c r="T848" s="17">
        <f t="shared" si="93"/>
        <v>1813256.2909756801</v>
      </c>
      <c r="U848" s="18">
        <f t="shared" si="94"/>
        <v>0.98088144126063281</v>
      </c>
      <c r="X848" s="20">
        <f t="shared" si="95"/>
        <v>0.88100560978264941</v>
      </c>
      <c r="AA848" s="20">
        <f t="shared" si="96"/>
        <v>-2.7849325865823067E-2</v>
      </c>
      <c r="AE848" s="20">
        <f t="shared" si="97"/>
        <v>5.5021326219174826E-2</v>
      </c>
    </row>
    <row r="849" spans="1:31" x14ac:dyDescent="0.2">
      <c r="A849" s="15" t="s">
        <v>14287</v>
      </c>
      <c r="B849" s="15" t="s">
        <v>14288</v>
      </c>
      <c r="C849" t="s">
        <v>14289</v>
      </c>
      <c r="D849" s="15">
        <v>62</v>
      </c>
      <c r="E849" s="15">
        <v>16</v>
      </c>
      <c r="F849" s="16">
        <v>617303.03590005497</v>
      </c>
      <c r="G849" s="16">
        <v>639107.78986108198</v>
      </c>
      <c r="H849" s="16">
        <v>642040.38124330295</v>
      </c>
      <c r="I849" s="16">
        <v>761462.328512765</v>
      </c>
      <c r="J849" s="16">
        <v>184411.222155228</v>
      </c>
      <c r="K849" s="16">
        <v>826596.87242687598</v>
      </c>
      <c r="L849" s="15">
        <f t="shared" si="91"/>
        <v>6</v>
      </c>
      <c r="M849" s="16">
        <v>1097691.9408561101</v>
      </c>
      <c r="N849" s="16">
        <v>1099524.9157084799</v>
      </c>
      <c r="O849" s="16">
        <v>1154468.8888284799</v>
      </c>
      <c r="P849" s="16">
        <v>1055765.8438102501</v>
      </c>
      <c r="Q849" s="16">
        <v>1612180.91313617</v>
      </c>
      <c r="R849" s="16">
        <v>1135217.7835881601</v>
      </c>
      <c r="S849" s="17">
        <f t="shared" si="92"/>
        <v>1099524.9157084799</v>
      </c>
      <c r="T849" s="17">
        <f t="shared" si="93"/>
        <v>1135217.7835881601</v>
      </c>
      <c r="U849" s="18">
        <f t="shared" si="94"/>
        <v>1.0324620819135157</v>
      </c>
      <c r="X849" s="20">
        <f t="shared" si="95"/>
        <v>0.43768615515417031</v>
      </c>
      <c r="AA849" s="20">
        <f t="shared" si="96"/>
        <v>4.6088798361573605E-2</v>
      </c>
      <c r="AE849" s="20">
        <f t="shared" si="97"/>
        <v>0.35883719073036968</v>
      </c>
    </row>
    <row r="850" spans="1:31" x14ac:dyDescent="0.2">
      <c r="A850" s="15" t="s">
        <v>5222</v>
      </c>
      <c r="B850" s="15" t="s">
        <v>5223</v>
      </c>
      <c r="C850" t="s">
        <v>5224</v>
      </c>
      <c r="D850" s="15">
        <v>47</v>
      </c>
      <c r="E850" s="15">
        <v>21</v>
      </c>
      <c r="F850" s="16">
        <v>1226880.8462235201</v>
      </c>
      <c r="G850" s="16">
        <v>1280247.5852250301</v>
      </c>
      <c r="H850" s="16">
        <v>1166026.94918576</v>
      </c>
      <c r="I850" s="16">
        <v>1634247.0064872501</v>
      </c>
      <c r="J850" s="16">
        <v>243491.39404947899</v>
      </c>
      <c r="K850" s="16">
        <v>1633500.32097341</v>
      </c>
      <c r="L850" s="15">
        <f t="shared" si="91"/>
        <v>6</v>
      </c>
      <c r="M850" s="16">
        <v>2181646.8395083798</v>
      </c>
      <c r="N850" s="16">
        <v>2202545.7060013399</v>
      </c>
      <c r="O850" s="16">
        <v>2096662.2594107999</v>
      </c>
      <c r="P850" s="16">
        <v>2265879.8803196</v>
      </c>
      <c r="Q850" s="16">
        <v>2128678.3603063901</v>
      </c>
      <c r="R850" s="16">
        <v>2243389.3421609001</v>
      </c>
      <c r="S850" s="17">
        <f t="shared" si="92"/>
        <v>2181646.8395083798</v>
      </c>
      <c r="T850" s="17">
        <f t="shared" si="93"/>
        <v>2243389.3421609001</v>
      </c>
      <c r="U850" s="18">
        <f t="shared" si="94"/>
        <v>1.0283008695699041</v>
      </c>
      <c r="X850" s="20">
        <f t="shared" si="95"/>
        <v>0.38243887397792103</v>
      </c>
      <c r="AA850" s="20">
        <f t="shared" si="96"/>
        <v>4.026244306215692E-2</v>
      </c>
      <c r="AE850" s="20">
        <f t="shared" si="97"/>
        <v>0.41743796917829556</v>
      </c>
    </row>
    <row r="851" spans="1:31" x14ac:dyDescent="0.2">
      <c r="A851" s="15" t="s">
        <v>9979</v>
      </c>
      <c r="B851" s="15" t="s">
        <v>9980</v>
      </c>
      <c r="C851" t="s">
        <v>9981</v>
      </c>
      <c r="D851" s="15">
        <v>44</v>
      </c>
      <c r="E851" s="15">
        <v>21</v>
      </c>
      <c r="F851" s="16">
        <v>1652957.7119015399</v>
      </c>
      <c r="G851" s="16">
        <v>1538238.50389194</v>
      </c>
      <c r="H851" s="16">
        <v>1452252.03876363</v>
      </c>
      <c r="I851" s="16">
        <v>1824529.7993648199</v>
      </c>
      <c r="J851" s="16">
        <v>464029.31571333</v>
      </c>
      <c r="K851" s="16">
        <v>1824829.12388189</v>
      </c>
      <c r="L851" s="15">
        <f t="shared" si="91"/>
        <v>6</v>
      </c>
      <c r="M851" s="16">
        <v>2939299.2637477401</v>
      </c>
      <c r="N851" s="16">
        <v>2646394.84631998</v>
      </c>
      <c r="O851" s="16">
        <v>2611330.7612266899</v>
      </c>
      <c r="P851" s="16">
        <v>2529706.5541582499</v>
      </c>
      <c r="Q851" s="16">
        <v>4056690.2446910702</v>
      </c>
      <c r="R851" s="16">
        <v>2506153.2925453698</v>
      </c>
      <c r="S851" s="17">
        <f t="shared" si="92"/>
        <v>2646394.84631998</v>
      </c>
      <c r="T851" s="17">
        <f t="shared" si="93"/>
        <v>2529706.5541582499</v>
      </c>
      <c r="U851" s="18">
        <f t="shared" si="94"/>
        <v>0.95590669611377366</v>
      </c>
      <c r="X851" s="20">
        <f t="shared" si="95"/>
        <v>0.59896272612137869</v>
      </c>
      <c r="AA851" s="20">
        <f t="shared" si="96"/>
        <v>-6.5058288002659642E-2</v>
      </c>
      <c r="AE851" s="20">
        <f t="shared" si="97"/>
        <v>0.22260020322585447</v>
      </c>
    </row>
    <row r="852" spans="1:31" x14ac:dyDescent="0.2">
      <c r="A852" s="15" t="s">
        <v>5980</v>
      </c>
      <c r="B852" s="15" t="s">
        <v>5981</v>
      </c>
      <c r="C852" t="s">
        <v>5982</v>
      </c>
      <c r="D852" s="15">
        <v>41</v>
      </c>
      <c r="E852" s="15">
        <v>18</v>
      </c>
      <c r="F852" s="16">
        <v>560364.60861470795</v>
      </c>
      <c r="G852" s="16">
        <v>672481.16470372002</v>
      </c>
      <c r="H852" s="16">
        <v>648559.48183740198</v>
      </c>
      <c r="I852" s="16">
        <v>792869.01789997797</v>
      </c>
      <c r="J852" s="16">
        <v>91281.437529767005</v>
      </c>
      <c r="K852" s="16">
        <v>779325.67724600295</v>
      </c>
      <c r="L852" s="15">
        <f t="shared" si="91"/>
        <v>6</v>
      </c>
      <c r="M852" s="16">
        <v>996443.68980058294</v>
      </c>
      <c r="N852" s="16">
        <v>1156940.67208462</v>
      </c>
      <c r="O852" s="16">
        <v>1166191.04687165</v>
      </c>
      <c r="P852" s="16">
        <v>1099311.1495733601</v>
      </c>
      <c r="Q852" s="16">
        <v>798011.04070146498</v>
      </c>
      <c r="R852" s="16">
        <v>1070297.2604034501</v>
      </c>
      <c r="S852" s="17">
        <f t="shared" si="92"/>
        <v>1156940.67208462</v>
      </c>
      <c r="T852" s="17">
        <f t="shared" si="93"/>
        <v>1070297.2604034501</v>
      </c>
      <c r="U852" s="18">
        <f t="shared" si="94"/>
        <v>0.92510989217359563</v>
      </c>
      <c r="X852" s="20">
        <f t="shared" si="95"/>
        <v>0.34883905230519247</v>
      </c>
      <c r="AA852" s="20">
        <f t="shared" si="96"/>
        <v>-0.11230334387775379</v>
      </c>
      <c r="AE852" s="20">
        <f t="shared" si="97"/>
        <v>0.45737490203283754</v>
      </c>
    </row>
    <row r="853" spans="1:31" x14ac:dyDescent="0.2">
      <c r="A853" s="15" t="s">
        <v>7463</v>
      </c>
      <c r="B853" s="15" t="s">
        <v>7464</v>
      </c>
      <c r="C853" t="s">
        <v>7465</v>
      </c>
      <c r="D853" s="15">
        <v>51</v>
      </c>
      <c r="E853" s="15">
        <v>16</v>
      </c>
      <c r="F853" s="16">
        <v>471676.61455098202</v>
      </c>
      <c r="G853" s="16">
        <v>484938.57125308999</v>
      </c>
      <c r="H853" s="16">
        <v>483043.80367074203</v>
      </c>
      <c r="I853" s="16">
        <v>668679.06610312301</v>
      </c>
      <c r="J853" s="16">
        <v>113424.375864961</v>
      </c>
      <c r="K853" s="16">
        <v>591809.88134284003</v>
      </c>
      <c r="L853" s="15">
        <f t="shared" si="91"/>
        <v>6</v>
      </c>
      <c r="M853" s="16">
        <v>838738.16970298102</v>
      </c>
      <c r="N853" s="16">
        <v>834291.257499367</v>
      </c>
      <c r="O853" s="16">
        <v>868573.16077120497</v>
      </c>
      <c r="P853" s="16">
        <v>927122.05453612097</v>
      </c>
      <c r="Q853" s="16">
        <v>991591.57298980199</v>
      </c>
      <c r="R853" s="16">
        <v>812769.95378787001</v>
      </c>
      <c r="S853" s="17">
        <f t="shared" si="92"/>
        <v>838738.16970298102</v>
      </c>
      <c r="T853" s="17">
        <f t="shared" si="93"/>
        <v>927122.05453612097</v>
      </c>
      <c r="U853" s="18">
        <f t="shared" si="94"/>
        <v>1.105377205933574</v>
      </c>
      <c r="X853" s="20">
        <f t="shared" si="95"/>
        <v>0.30137841156779177</v>
      </c>
      <c r="AA853" s="20">
        <f t="shared" si="96"/>
        <v>0.14453876804859714</v>
      </c>
      <c r="AE853" s="20">
        <f t="shared" si="97"/>
        <v>0.52088786042475732</v>
      </c>
    </row>
    <row r="854" spans="1:31" x14ac:dyDescent="0.2">
      <c r="A854" s="15" t="s">
        <v>8720</v>
      </c>
      <c r="B854" s="15" t="s">
        <v>8721</v>
      </c>
      <c r="C854" t="s">
        <v>8722</v>
      </c>
      <c r="D854" s="15">
        <v>36</v>
      </c>
      <c r="E854" s="15">
        <v>18</v>
      </c>
      <c r="F854" s="16">
        <v>986971.83564848104</v>
      </c>
      <c r="G854" s="16">
        <v>1070720.620499</v>
      </c>
      <c r="H854" s="16">
        <v>1008770.09931349</v>
      </c>
      <c r="I854" s="16">
        <v>1303670.30020165</v>
      </c>
      <c r="J854" s="16">
        <v>236116.404129998</v>
      </c>
      <c r="K854" s="16">
        <v>1284149.9923374299</v>
      </c>
      <c r="L854" s="15">
        <f t="shared" si="91"/>
        <v>6</v>
      </c>
      <c r="M854" s="16">
        <v>1755039.20576652</v>
      </c>
      <c r="N854" s="16">
        <v>1842074.2458128801</v>
      </c>
      <c r="O854" s="16">
        <v>1813894.7793012999</v>
      </c>
      <c r="P854" s="16">
        <v>1807536.0040870099</v>
      </c>
      <c r="Q854" s="16">
        <v>2064203.8785270201</v>
      </c>
      <c r="R854" s="16">
        <v>1763604.43249198</v>
      </c>
      <c r="S854" s="17">
        <f t="shared" si="92"/>
        <v>1813894.7793012999</v>
      </c>
      <c r="T854" s="17">
        <f t="shared" si="93"/>
        <v>1807536.0040870099</v>
      </c>
      <c r="U854" s="18">
        <f t="shared" si="94"/>
        <v>0.99649440789683541</v>
      </c>
      <c r="X854" s="20">
        <f t="shared" si="95"/>
        <v>0.48453818930389048</v>
      </c>
      <c r="AA854" s="20">
        <f t="shared" si="96"/>
        <v>-5.066385881373957E-3</v>
      </c>
      <c r="AE854" s="20">
        <f t="shared" si="97"/>
        <v>0.31467198796237256</v>
      </c>
    </row>
    <row r="855" spans="1:31" x14ac:dyDescent="0.2">
      <c r="A855" s="15" t="s">
        <v>1979</v>
      </c>
      <c r="B855" s="15" t="s">
        <v>1980</v>
      </c>
      <c r="C855" t="s">
        <v>1981</v>
      </c>
      <c r="D855" s="15">
        <v>37</v>
      </c>
      <c r="E855" s="15">
        <v>16</v>
      </c>
      <c r="F855" s="16">
        <v>1268149.76927636</v>
      </c>
      <c r="G855" s="16">
        <v>1239040.0299634701</v>
      </c>
      <c r="H855" s="16">
        <v>1177365.2447162899</v>
      </c>
      <c r="I855" s="16">
        <v>1498569.41280429</v>
      </c>
      <c r="J855" s="16">
        <v>205293.49775884699</v>
      </c>
      <c r="K855" s="16">
        <v>1511874.72756041</v>
      </c>
      <c r="L855" s="15">
        <f t="shared" si="91"/>
        <v>6</v>
      </c>
      <c r="M855" s="16">
        <v>2255031.4846638301</v>
      </c>
      <c r="N855" s="16">
        <v>2131651.9781446299</v>
      </c>
      <c r="O855" s="16">
        <v>2117049.9325614902</v>
      </c>
      <c r="P855" s="16">
        <v>2077763.19507187</v>
      </c>
      <c r="Q855" s="16">
        <v>1794740.33526649</v>
      </c>
      <c r="R855" s="16">
        <v>2076353.2194902</v>
      </c>
      <c r="S855" s="17">
        <f t="shared" si="92"/>
        <v>2131651.9781446299</v>
      </c>
      <c r="T855" s="17">
        <f t="shared" si="93"/>
        <v>2076353.2194902</v>
      </c>
      <c r="U855" s="18">
        <f t="shared" si="94"/>
        <v>0.97405826128214357</v>
      </c>
      <c r="X855" s="20">
        <f t="shared" si="95"/>
        <v>0.14931273617580831</v>
      </c>
      <c r="AA855" s="20">
        <f t="shared" si="96"/>
        <v>-3.7920028176214982E-2</v>
      </c>
      <c r="AE855" s="20">
        <f t="shared" si="97"/>
        <v>0.82590314595907866</v>
      </c>
    </row>
    <row r="856" spans="1:31" x14ac:dyDescent="0.2">
      <c r="A856" s="15" t="s">
        <v>11998</v>
      </c>
      <c r="B856" s="15" t="s">
        <v>11999</v>
      </c>
      <c r="C856" t="s">
        <v>12000</v>
      </c>
      <c r="D856" s="15">
        <v>47</v>
      </c>
      <c r="E856" s="15">
        <v>13</v>
      </c>
      <c r="F856" s="16">
        <v>1135263.7029573701</v>
      </c>
      <c r="G856" s="16">
        <v>1109569.26659721</v>
      </c>
      <c r="H856" s="16">
        <v>1020123.36491634</v>
      </c>
      <c r="I856" s="16">
        <v>1396622.3041427201</v>
      </c>
      <c r="J856" s="16">
        <v>285454.938845617</v>
      </c>
      <c r="K856" s="16">
        <v>1478664.9773979899</v>
      </c>
      <c r="L856" s="15">
        <f t="shared" si="91"/>
        <v>6</v>
      </c>
      <c r="M856" s="16">
        <v>2018732.6888256699</v>
      </c>
      <c r="N856" s="16">
        <v>1908909.6920461401</v>
      </c>
      <c r="O856" s="16">
        <v>1834309.37051396</v>
      </c>
      <c r="P856" s="16">
        <v>1936413.75312336</v>
      </c>
      <c r="Q856" s="16">
        <v>2495536.8691173298</v>
      </c>
      <c r="R856" s="16">
        <v>2030744.16841527</v>
      </c>
      <c r="S856" s="17">
        <f t="shared" si="92"/>
        <v>1908909.6920461401</v>
      </c>
      <c r="T856" s="17">
        <f t="shared" si="93"/>
        <v>2030744.16841527</v>
      </c>
      <c r="U856" s="18">
        <f t="shared" si="94"/>
        <v>1.0638241174408503</v>
      </c>
      <c r="X856" s="20">
        <f t="shared" si="95"/>
        <v>0.26624345088674656</v>
      </c>
      <c r="AA856" s="20">
        <f t="shared" si="96"/>
        <v>8.9259649081027487E-2</v>
      </c>
      <c r="AE856" s="20">
        <f t="shared" si="97"/>
        <v>0.57472106629021502</v>
      </c>
    </row>
    <row r="857" spans="1:31" x14ac:dyDescent="0.2">
      <c r="A857" s="15" t="s">
        <v>2390</v>
      </c>
      <c r="B857" s="15" t="s">
        <v>2391</v>
      </c>
      <c r="C857" t="s">
        <v>2392</v>
      </c>
      <c r="D857" s="15">
        <v>39</v>
      </c>
      <c r="E857" s="15">
        <v>26</v>
      </c>
      <c r="F857" s="16">
        <v>858358.62923269498</v>
      </c>
      <c r="G857" s="16">
        <v>700462.50151269999</v>
      </c>
      <c r="H857" s="16">
        <v>776200.66401825205</v>
      </c>
      <c r="I857" s="16">
        <v>869663.93668430299</v>
      </c>
      <c r="J857" s="16">
        <v>258268.37612894701</v>
      </c>
      <c r="K857" s="16">
        <v>935680.17218050105</v>
      </c>
      <c r="L857" s="15">
        <f t="shared" si="91"/>
        <v>6</v>
      </c>
      <c r="M857" s="16">
        <v>1526338.4348972701</v>
      </c>
      <c r="N857" s="16">
        <v>1205079.9335431501</v>
      </c>
      <c r="O857" s="16">
        <v>1395705.8532078599</v>
      </c>
      <c r="P857" s="16">
        <v>1205787.1355739101</v>
      </c>
      <c r="Q857" s="16">
        <v>2257863.3859455599</v>
      </c>
      <c r="R857" s="16">
        <v>1285028.7808270201</v>
      </c>
      <c r="S857" s="17">
        <f t="shared" si="92"/>
        <v>1395705.8532078599</v>
      </c>
      <c r="T857" s="17">
        <f t="shared" si="93"/>
        <v>1285028.7808270201</v>
      </c>
      <c r="U857" s="18">
        <f t="shared" si="94"/>
        <v>0.92070172083432755</v>
      </c>
      <c r="X857" s="20">
        <f t="shared" si="95"/>
        <v>0.58662540476995517</v>
      </c>
      <c r="AA857" s="20">
        <f t="shared" si="96"/>
        <v>-0.1191942518951738</v>
      </c>
      <c r="AE857" s="20">
        <f t="shared" si="97"/>
        <v>0.23163913311731835</v>
      </c>
    </row>
    <row r="858" spans="1:31" x14ac:dyDescent="0.2">
      <c r="A858" s="15" t="s">
        <v>9074</v>
      </c>
      <c r="B858" s="15" t="s">
        <v>9075</v>
      </c>
      <c r="C858" t="s">
        <v>9076</v>
      </c>
      <c r="D858" s="15">
        <v>32</v>
      </c>
      <c r="E858" s="15">
        <v>23</v>
      </c>
      <c r="F858" s="16">
        <v>602227.98487658997</v>
      </c>
      <c r="G858" s="16">
        <v>688480.83511438395</v>
      </c>
      <c r="H858" s="16">
        <v>651442.26420134294</v>
      </c>
      <c r="I858" s="16">
        <v>976808.08199385903</v>
      </c>
      <c r="J858" s="16">
        <v>112320.43145286699</v>
      </c>
      <c r="K858" s="16">
        <v>946019.897082226</v>
      </c>
      <c r="L858" s="15">
        <f t="shared" si="91"/>
        <v>6</v>
      </c>
      <c r="M858" s="16">
        <v>1070885.39519847</v>
      </c>
      <c r="N858" s="16">
        <v>1184466.60204312</v>
      </c>
      <c r="O858" s="16">
        <v>1171374.6500369101</v>
      </c>
      <c r="P858" s="16">
        <v>1354342.2574050899</v>
      </c>
      <c r="Q858" s="16">
        <v>981940.54367855599</v>
      </c>
      <c r="R858" s="16">
        <v>1299228.9792277</v>
      </c>
      <c r="S858" s="17">
        <f t="shared" si="92"/>
        <v>1171374.6500369101</v>
      </c>
      <c r="T858" s="17">
        <f t="shared" si="93"/>
        <v>1299228.9792277</v>
      </c>
      <c r="U858" s="18">
        <f t="shared" si="94"/>
        <v>1.1091489637297181</v>
      </c>
      <c r="X858" s="20">
        <f t="shared" si="95"/>
        <v>0.5973361459609865</v>
      </c>
      <c r="AA858" s="20">
        <f t="shared" si="96"/>
        <v>0.14945313899092014</v>
      </c>
      <c r="AE858" s="20">
        <f t="shared" si="97"/>
        <v>0.22378120446198194</v>
      </c>
    </row>
    <row r="859" spans="1:31" x14ac:dyDescent="0.2">
      <c r="A859" s="15" t="s">
        <v>3854</v>
      </c>
      <c r="B859" s="15" t="s">
        <v>3855</v>
      </c>
      <c r="C859" t="s">
        <v>3856</v>
      </c>
      <c r="D859" s="15">
        <v>67</v>
      </c>
      <c r="E859" s="15">
        <v>11</v>
      </c>
      <c r="F859" s="16">
        <v>687701.64001215901</v>
      </c>
      <c r="G859" s="16">
        <v>735654.60942463996</v>
      </c>
      <c r="H859" s="16">
        <v>712385.03972020699</v>
      </c>
      <c r="I859" s="16">
        <v>879233.08743916103</v>
      </c>
      <c r="J859" s="16">
        <v>137026.942616443</v>
      </c>
      <c r="K859" s="16">
        <v>860332.08451743703</v>
      </c>
      <c r="L859" s="15">
        <f t="shared" si="91"/>
        <v>6</v>
      </c>
      <c r="M859" s="16">
        <v>1222875.1586394201</v>
      </c>
      <c r="N859" s="16">
        <v>1265624.64931619</v>
      </c>
      <c r="O859" s="16">
        <v>1280957.3809535201</v>
      </c>
      <c r="P859" s="16">
        <v>1219054.74205023</v>
      </c>
      <c r="Q859" s="16">
        <v>1197932.6360392601</v>
      </c>
      <c r="R859" s="16">
        <v>1181548.4847749199</v>
      </c>
      <c r="S859" s="17">
        <f t="shared" si="92"/>
        <v>1265624.64931619</v>
      </c>
      <c r="T859" s="17">
        <f t="shared" si="93"/>
        <v>1197932.6360392601</v>
      </c>
      <c r="U859" s="18">
        <f t="shared" si="94"/>
        <v>0.94651493765272066</v>
      </c>
      <c r="X859" s="20">
        <f t="shared" si="95"/>
        <v>4.9792897941155941E-2</v>
      </c>
      <c r="AA859" s="20">
        <f t="shared" si="96"/>
        <v>-7.9302820540579744E-2</v>
      </c>
      <c r="AE859" s="20">
        <f t="shared" si="97"/>
        <v>1.3028325970981463</v>
      </c>
    </row>
    <row r="860" spans="1:31" x14ac:dyDescent="0.2">
      <c r="A860" s="15" t="s">
        <v>2861</v>
      </c>
      <c r="B860" s="15" t="s">
        <v>2862</v>
      </c>
      <c r="C860" t="s">
        <v>2863</v>
      </c>
      <c r="D860" s="15">
        <v>30</v>
      </c>
      <c r="E860" s="15">
        <v>20</v>
      </c>
      <c r="F860" s="16">
        <v>948159.556567978</v>
      </c>
      <c r="G860" s="16">
        <v>962392.43461594696</v>
      </c>
      <c r="H860" s="16">
        <v>950490.77212805103</v>
      </c>
      <c r="I860" s="16">
        <v>1231763.85701904</v>
      </c>
      <c r="J860" s="16">
        <v>203932.405031979</v>
      </c>
      <c r="K860" s="16">
        <v>1254740.11054451</v>
      </c>
      <c r="L860" s="15">
        <f t="shared" si="91"/>
        <v>6</v>
      </c>
      <c r="M860" s="16">
        <v>1686022.97957738</v>
      </c>
      <c r="N860" s="16">
        <v>1655705.77817489</v>
      </c>
      <c r="O860" s="16">
        <v>1709101.2615366499</v>
      </c>
      <c r="P860" s="16">
        <v>1707837.8787570801</v>
      </c>
      <c r="Q860" s="16">
        <v>1782841.234498</v>
      </c>
      <c r="R860" s="16">
        <v>1723213.9810660901</v>
      </c>
      <c r="S860" s="17">
        <f t="shared" si="92"/>
        <v>1686022.97957738</v>
      </c>
      <c r="T860" s="17">
        <f t="shared" si="93"/>
        <v>1723213.9810660901</v>
      </c>
      <c r="U860" s="18">
        <f t="shared" si="94"/>
        <v>1.0220584190958253</v>
      </c>
      <c r="X860" s="20">
        <f t="shared" si="95"/>
        <v>0.12034136741046551</v>
      </c>
      <c r="AA860" s="20">
        <f t="shared" si="96"/>
        <v>3.1477660591696634E-2</v>
      </c>
      <c r="AE860" s="20">
        <f t="shared" si="97"/>
        <v>0.91958505803095336</v>
      </c>
    </row>
    <row r="861" spans="1:31" x14ac:dyDescent="0.2">
      <c r="A861" s="15" t="s">
        <v>4097</v>
      </c>
      <c r="B861" s="15" t="s">
        <v>4098</v>
      </c>
      <c r="C861" t="s">
        <v>4099</v>
      </c>
      <c r="D861" s="15">
        <v>38</v>
      </c>
      <c r="E861" s="15">
        <v>22</v>
      </c>
      <c r="F861" s="16">
        <v>867469.28510118194</v>
      </c>
      <c r="G861" s="16">
        <v>920848.52700628503</v>
      </c>
      <c r="H861" s="16">
        <v>890639.60352238</v>
      </c>
      <c r="I861" s="16">
        <v>1233774.73630025</v>
      </c>
      <c r="J861" s="16">
        <v>191126.039232148</v>
      </c>
      <c r="K861" s="16">
        <v>1233443.0039867801</v>
      </c>
      <c r="L861" s="15">
        <f t="shared" si="91"/>
        <v>6</v>
      </c>
      <c r="M861" s="16">
        <v>1542539.0575107201</v>
      </c>
      <c r="N861" s="16">
        <v>1584233.3876996499</v>
      </c>
      <c r="O861" s="16">
        <v>1601481.37634894</v>
      </c>
      <c r="P861" s="16">
        <v>1710625.9584579901</v>
      </c>
      <c r="Q861" s="16">
        <v>1670883.95625954</v>
      </c>
      <c r="R861" s="16">
        <v>1693965.3171649999</v>
      </c>
      <c r="S861" s="17">
        <f t="shared" si="92"/>
        <v>1584233.3876996499</v>
      </c>
      <c r="T861" s="17">
        <f t="shared" si="93"/>
        <v>1693965.3171649999</v>
      </c>
      <c r="U861" s="18">
        <f t="shared" si="94"/>
        <v>1.0692650024405077</v>
      </c>
      <c r="X861" s="20">
        <f t="shared" si="95"/>
        <v>5.2424943410672676E-3</v>
      </c>
      <c r="AA861" s="20">
        <f t="shared" si="96"/>
        <v>9.6619449248085368E-2</v>
      </c>
      <c r="AE861" s="20">
        <f t="shared" si="97"/>
        <v>2.2804620296551001</v>
      </c>
    </row>
    <row r="862" spans="1:31" x14ac:dyDescent="0.2">
      <c r="A862" s="15" t="s">
        <v>5315</v>
      </c>
      <c r="B862" s="15" t="s">
        <v>5316</v>
      </c>
      <c r="C862" t="s">
        <v>5317</v>
      </c>
      <c r="D862" s="15">
        <v>26</v>
      </c>
      <c r="E862" s="15">
        <v>16</v>
      </c>
      <c r="F862" s="16">
        <v>518540.59802188101</v>
      </c>
      <c r="G862" s="16">
        <v>558791.57666777901</v>
      </c>
      <c r="H862" s="16">
        <v>541171.65708740905</v>
      </c>
      <c r="I862" s="16">
        <v>660900.37033551303</v>
      </c>
      <c r="J862" s="16">
        <v>118708.597382764</v>
      </c>
      <c r="K862" s="16">
        <v>700979.282566012</v>
      </c>
      <c r="L862" s="15">
        <f t="shared" si="91"/>
        <v>6</v>
      </c>
      <c r="M862" s="16">
        <v>922071.98467023601</v>
      </c>
      <c r="N862" s="16">
        <v>961348.41568398802</v>
      </c>
      <c r="O862" s="16">
        <v>973094.30975870905</v>
      </c>
      <c r="P862" s="16">
        <v>916336.90996189904</v>
      </c>
      <c r="Q862" s="16">
        <v>1037787.89972209</v>
      </c>
      <c r="R862" s="16">
        <v>962699.19962248905</v>
      </c>
      <c r="S862" s="17">
        <f t="shared" si="92"/>
        <v>961348.41568398802</v>
      </c>
      <c r="T862" s="17">
        <f t="shared" si="93"/>
        <v>962699.19962248905</v>
      </c>
      <c r="U862" s="18">
        <f t="shared" si="94"/>
        <v>1.0014050930094267</v>
      </c>
      <c r="X862" s="20">
        <f t="shared" si="95"/>
        <v>0.63001972288714758</v>
      </c>
      <c r="AA862" s="20">
        <f t="shared" si="96"/>
        <v>2.0256979027481891E-3</v>
      </c>
      <c r="AE862" s="20">
        <f t="shared" si="97"/>
        <v>0.20064585466232138</v>
      </c>
    </row>
    <row r="863" spans="1:31" x14ac:dyDescent="0.2">
      <c r="A863" s="15" t="s">
        <v>12037</v>
      </c>
      <c r="B863" s="15" t="s">
        <v>12038</v>
      </c>
      <c r="C863" t="s">
        <v>12039</v>
      </c>
      <c r="D863" s="15">
        <v>32</v>
      </c>
      <c r="E863" s="15">
        <v>24</v>
      </c>
      <c r="F863" s="16">
        <v>895661.50931217405</v>
      </c>
      <c r="G863" s="16">
        <v>927918.548317899</v>
      </c>
      <c r="H863" s="16">
        <v>829517.37529089896</v>
      </c>
      <c r="I863" s="16">
        <v>1065120.0633384599</v>
      </c>
      <c r="J863" s="16">
        <v>187582.60563273801</v>
      </c>
      <c r="K863" s="16">
        <v>1159504.7386519799</v>
      </c>
      <c r="L863" s="15">
        <f t="shared" si="91"/>
        <v>6</v>
      </c>
      <c r="M863" s="16">
        <v>1592670.6387787301</v>
      </c>
      <c r="N863" s="16">
        <v>1596396.6952199701</v>
      </c>
      <c r="O863" s="16">
        <v>1491575.96701554</v>
      </c>
      <c r="P863" s="16">
        <v>1476786.62531616</v>
      </c>
      <c r="Q863" s="16">
        <v>1639906.14509832</v>
      </c>
      <c r="R863" s="16">
        <v>1592421.2193156001</v>
      </c>
      <c r="S863" s="17">
        <f t="shared" si="92"/>
        <v>1592670.6387787301</v>
      </c>
      <c r="T863" s="17">
        <f t="shared" si="93"/>
        <v>1592421.2193156001</v>
      </c>
      <c r="U863" s="18">
        <f t="shared" si="94"/>
        <v>0.99984339545348733</v>
      </c>
      <c r="X863" s="20">
        <f t="shared" si="95"/>
        <v>0.88075582261781515</v>
      </c>
      <c r="AA863" s="20">
        <f t="shared" si="96"/>
        <v>-2.2595029551810225E-4</v>
      </c>
      <c r="AE863" s="20">
        <f t="shared" si="97"/>
        <v>5.5144477045466753E-2</v>
      </c>
    </row>
    <row r="864" spans="1:31" x14ac:dyDescent="0.2">
      <c r="A864" s="15" t="s">
        <v>11617</v>
      </c>
      <c r="B864" s="15" t="s">
        <v>11618</v>
      </c>
      <c r="C864" t="s">
        <v>11619</v>
      </c>
      <c r="D864" s="15">
        <v>62</v>
      </c>
      <c r="E864" s="15">
        <v>31</v>
      </c>
      <c r="F864" s="16">
        <v>1721780.7926932501</v>
      </c>
      <c r="G864" s="16">
        <v>1706414.25726492</v>
      </c>
      <c r="H864" s="16">
        <v>1721438.8740171399</v>
      </c>
      <c r="I864" s="16">
        <v>2451375.7368041198</v>
      </c>
      <c r="J864" s="16">
        <v>475254.884444414</v>
      </c>
      <c r="K864" s="16">
        <v>2406716.6695019701</v>
      </c>
      <c r="L864" s="15">
        <f t="shared" si="91"/>
        <v>6</v>
      </c>
      <c r="M864" s="16">
        <v>3061680.8765642</v>
      </c>
      <c r="N864" s="16">
        <v>2935725.4318411299</v>
      </c>
      <c r="O864" s="16">
        <v>3095362.3512344402</v>
      </c>
      <c r="P864" s="16">
        <v>3398827.0678049498</v>
      </c>
      <c r="Q864" s="16">
        <v>4154827.6976933498</v>
      </c>
      <c r="R864" s="16">
        <v>3305296.2749001901</v>
      </c>
      <c r="S864" s="17">
        <f t="shared" si="92"/>
        <v>3061680.8765642</v>
      </c>
      <c r="T864" s="17">
        <f t="shared" si="93"/>
        <v>3398827.0678049498</v>
      </c>
      <c r="U864" s="18">
        <f t="shared" si="94"/>
        <v>1.1101180053811137</v>
      </c>
      <c r="X864" s="20">
        <f t="shared" si="95"/>
        <v>9.7527230835239828E-2</v>
      </c>
      <c r="AA864" s="20">
        <f t="shared" si="96"/>
        <v>0.15071304299813776</v>
      </c>
      <c r="AE864" s="20">
        <f t="shared" si="97"/>
        <v>1.0108741068623233</v>
      </c>
    </row>
    <row r="865" spans="1:31" x14ac:dyDescent="0.2">
      <c r="A865" s="15" t="s">
        <v>11005</v>
      </c>
      <c r="B865" s="15" t="s">
        <v>11006</v>
      </c>
      <c r="C865" t="s">
        <v>11007</v>
      </c>
      <c r="D865" s="15">
        <v>36</v>
      </c>
      <c r="E865" s="15">
        <v>18</v>
      </c>
      <c r="F865" s="16">
        <v>596326.89348076901</v>
      </c>
      <c r="G865" s="16">
        <v>641971.32262147299</v>
      </c>
      <c r="H865" s="16">
        <v>619269.00877063</v>
      </c>
      <c r="I865" s="16">
        <v>765497.35455423198</v>
      </c>
      <c r="J865" s="16">
        <v>95545.450400511007</v>
      </c>
      <c r="K865" s="16">
        <v>776228.54193136096</v>
      </c>
      <c r="L865" s="15">
        <f t="shared" si="91"/>
        <v>6</v>
      </c>
      <c r="M865" s="16">
        <v>1060392.0392764399</v>
      </c>
      <c r="N865" s="16">
        <v>1104451.35482711</v>
      </c>
      <c r="O865" s="16">
        <v>1113523.11369715</v>
      </c>
      <c r="P865" s="16">
        <v>1061360.39854257</v>
      </c>
      <c r="Q865" s="16">
        <v>835288.38252068404</v>
      </c>
      <c r="R865" s="16">
        <v>1066043.76852048</v>
      </c>
      <c r="S865" s="17">
        <f t="shared" si="92"/>
        <v>1104451.35482711</v>
      </c>
      <c r="T865" s="17">
        <f t="shared" si="93"/>
        <v>1061360.39854257</v>
      </c>
      <c r="U865" s="18">
        <f t="shared" si="94"/>
        <v>0.96098428772239997</v>
      </c>
      <c r="X865" s="20">
        <f t="shared" si="95"/>
        <v>0.2481148008610034</v>
      </c>
      <c r="AA865" s="20">
        <f t="shared" si="96"/>
        <v>-5.7415252036397926E-2</v>
      </c>
      <c r="AE865" s="20">
        <f t="shared" si="97"/>
        <v>0.6053473278659055</v>
      </c>
    </row>
    <row r="866" spans="1:31" x14ac:dyDescent="0.2">
      <c r="A866" s="15" t="s">
        <v>9137</v>
      </c>
      <c r="B866" s="15" t="s">
        <v>9138</v>
      </c>
      <c r="C866" t="s">
        <v>9139</v>
      </c>
      <c r="D866" s="15">
        <v>60</v>
      </c>
      <c r="E866" s="15">
        <v>14</v>
      </c>
      <c r="F866" s="16">
        <v>2443028.5776078999</v>
      </c>
      <c r="G866" s="16">
        <v>2434612.6717044199</v>
      </c>
      <c r="H866" s="16">
        <v>2508592.8919695201</v>
      </c>
      <c r="I866" s="16">
        <v>2652876.9792689402</v>
      </c>
      <c r="J866" s="16">
        <v>331814.204306342</v>
      </c>
      <c r="K866" s="16">
        <v>2618690.3952998598</v>
      </c>
      <c r="L866" s="15">
        <f t="shared" si="91"/>
        <v>6</v>
      </c>
      <c r="M866" s="16">
        <v>4344207.9901831802</v>
      </c>
      <c r="N866" s="16">
        <v>4188522.39810823</v>
      </c>
      <c r="O866" s="16">
        <v>4510763.7044679904</v>
      </c>
      <c r="P866" s="16">
        <v>3678208.0973237702</v>
      </c>
      <c r="Q866" s="16">
        <v>2900824.1507117301</v>
      </c>
      <c r="R866" s="16">
        <v>3596413.2040904802</v>
      </c>
      <c r="S866" s="17">
        <f t="shared" si="92"/>
        <v>4344207.9901831802</v>
      </c>
      <c r="T866" s="17">
        <f t="shared" si="93"/>
        <v>3596413.2040904802</v>
      </c>
      <c r="U866" s="18">
        <f t="shared" si="94"/>
        <v>0.82786395407804403</v>
      </c>
      <c r="X866" s="20">
        <f t="shared" si="95"/>
        <v>2.2221972564398333E-2</v>
      </c>
      <c r="AA866" s="20">
        <f t="shared" si="96"/>
        <v>-0.27253439105547755</v>
      </c>
      <c r="AE866" s="20">
        <f t="shared" si="97"/>
        <v>1.6532173929284391</v>
      </c>
    </row>
    <row r="867" spans="1:31" x14ac:dyDescent="0.2">
      <c r="A867" s="15" t="s">
        <v>11134</v>
      </c>
      <c r="B867" s="15" t="s">
        <v>11135</v>
      </c>
      <c r="C867" t="s">
        <v>11136</v>
      </c>
      <c r="D867" s="15">
        <v>53</v>
      </c>
      <c r="E867" s="15">
        <v>11</v>
      </c>
      <c r="F867" s="16">
        <v>2808525.3147073002</v>
      </c>
      <c r="G867" s="16">
        <v>2938785.8060252899</v>
      </c>
      <c r="H867" s="16">
        <v>2849447.2054517702</v>
      </c>
      <c r="I867" s="16">
        <v>3368214.7380458098</v>
      </c>
      <c r="J867" s="16">
        <v>607314.80274307902</v>
      </c>
      <c r="K867" s="16">
        <v>3355973.43866554</v>
      </c>
      <c r="L867" s="15">
        <f t="shared" si="91"/>
        <v>6</v>
      </c>
      <c r="M867" s="16">
        <v>4994136.4684033496</v>
      </c>
      <c r="N867" s="16">
        <v>5055904.9145021001</v>
      </c>
      <c r="O867" s="16">
        <v>5123662.3819253696</v>
      </c>
      <c r="P867" s="16">
        <v>4670022.3266362697</v>
      </c>
      <c r="Q867" s="16">
        <v>5309337.04470162</v>
      </c>
      <c r="R867" s="16">
        <v>4608970.6553537101</v>
      </c>
      <c r="S867" s="17">
        <f t="shared" si="92"/>
        <v>5055904.9145021001</v>
      </c>
      <c r="T867" s="17">
        <f t="shared" si="93"/>
        <v>4670022.3266362697</v>
      </c>
      <c r="U867" s="18">
        <f t="shared" si="94"/>
        <v>0.92367685025899426</v>
      </c>
      <c r="X867" s="20">
        <f t="shared" si="95"/>
        <v>0.43862827568436663</v>
      </c>
      <c r="AA867" s="20">
        <f t="shared" si="96"/>
        <v>-0.11453988401533034</v>
      </c>
      <c r="AE867" s="20">
        <f t="shared" si="97"/>
        <v>0.35790337544491513</v>
      </c>
    </row>
    <row r="868" spans="1:31" x14ac:dyDescent="0.2">
      <c r="A868" s="15" t="s">
        <v>15800</v>
      </c>
      <c r="B868" s="15" t="s">
        <v>15801</v>
      </c>
      <c r="C868" t="s">
        <v>15802</v>
      </c>
      <c r="D868" s="15">
        <v>42</v>
      </c>
      <c r="E868" s="15">
        <v>17</v>
      </c>
      <c r="F868" s="16">
        <v>1411588.0794737299</v>
      </c>
      <c r="G868" s="16">
        <v>1486799.1565904999</v>
      </c>
      <c r="H868" s="16">
        <v>1423830.7618575001</v>
      </c>
      <c r="I868" s="16">
        <v>1847242.50077115</v>
      </c>
      <c r="J868" s="16">
        <v>267030.177749414</v>
      </c>
      <c r="K868" s="16">
        <v>1809506.06445381</v>
      </c>
      <c r="L868" s="15">
        <f t="shared" si="91"/>
        <v>6</v>
      </c>
      <c r="M868" s="16">
        <v>2510094.3435141901</v>
      </c>
      <c r="N868" s="16">
        <v>2557898.2814165698</v>
      </c>
      <c r="O868" s="16">
        <v>2560225.7514368598</v>
      </c>
      <c r="P868" s="16">
        <v>2561197.6647064202</v>
      </c>
      <c r="Q868" s="16">
        <v>2334461.81185542</v>
      </c>
      <c r="R868" s="16">
        <v>2485109.1655446598</v>
      </c>
      <c r="S868" s="17">
        <f t="shared" si="92"/>
        <v>2557898.2814165698</v>
      </c>
      <c r="T868" s="17">
        <f t="shared" si="93"/>
        <v>2485109.1655446598</v>
      </c>
      <c r="U868" s="18">
        <f t="shared" si="94"/>
        <v>0.97154338919544558</v>
      </c>
      <c r="X868" s="20">
        <f t="shared" si="95"/>
        <v>0.29549980705164192</v>
      </c>
      <c r="AA868" s="20">
        <f t="shared" si="96"/>
        <v>-4.1649666776922535E-2</v>
      </c>
      <c r="AE868" s="20">
        <f t="shared" si="97"/>
        <v>0.5294427983578005</v>
      </c>
    </row>
    <row r="869" spans="1:31" x14ac:dyDescent="0.2">
      <c r="A869" s="15" t="s">
        <v>7340</v>
      </c>
      <c r="B869" s="15" t="s">
        <v>7341</v>
      </c>
      <c r="C869" t="s">
        <v>7342</v>
      </c>
      <c r="D869" s="15">
        <v>149</v>
      </c>
      <c r="E869" s="15">
        <v>10</v>
      </c>
      <c r="F869" s="16">
        <v>3650482.1711052</v>
      </c>
      <c r="G869" s="16">
        <v>3722177.96042528</v>
      </c>
      <c r="H869" s="16">
        <v>3584433.5448409198</v>
      </c>
      <c r="I869" s="16">
        <v>4414700.0773479696</v>
      </c>
      <c r="J869" s="16">
        <v>929221.82939365203</v>
      </c>
      <c r="K869" s="16">
        <v>4606637.0228226203</v>
      </c>
      <c r="L869" s="15">
        <f t="shared" si="91"/>
        <v>6</v>
      </c>
      <c r="M869" s="16">
        <v>6491309.1730037397</v>
      </c>
      <c r="N869" s="16">
        <v>6403657.5255609602</v>
      </c>
      <c r="O869" s="16">
        <v>6445259.7258425299</v>
      </c>
      <c r="P869" s="16">
        <v>6120971.9480591798</v>
      </c>
      <c r="Q869" s="16">
        <v>8123549.5319093</v>
      </c>
      <c r="R869" s="16">
        <v>6326586.0848106202</v>
      </c>
      <c r="S869" s="17">
        <f t="shared" si="92"/>
        <v>6445259.7258425299</v>
      </c>
      <c r="T869" s="17">
        <f t="shared" si="93"/>
        <v>6326586.0848106202</v>
      </c>
      <c r="U869" s="18">
        <f t="shared" si="94"/>
        <v>0.98158745402360081</v>
      </c>
      <c r="X869" s="20">
        <f t="shared" si="95"/>
        <v>0.55430820697524497</v>
      </c>
      <c r="AA869" s="20">
        <f t="shared" si="96"/>
        <v>-2.6811285305457105E-2</v>
      </c>
      <c r="AE869" s="20">
        <f t="shared" si="97"/>
        <v>0.25624869128364169</v>
      </c>
    </row>
    <row r="870" spans="1:31" x14ac:dyDescent="0.2">
      <c r="A870" s="15" t="s">
        <v>6860</v>
      </c>
      <c r="B870" s="15" t="s">
        <v>6861</v>
      </c>
      <c r="C870" t="s">
        <v>6862</v>
      </c>
      <c r="D870" s="15">
        <v>27</v>
      </c>
      <c r="E870" s="15">
        <v>18</v>
      </c>
      <c r="F870" s="16">
        <v>838552.81863140198</v>
      </c>
      <c r="G870" s="16">
        <v>893826.95039665804</v>
      </c>
      <c r="H870" s="16">
        <v>848233.61202089</v>
      </c>
      <c r="I870" s="16">
        <v>1295693.4353390301</v>
      </c>
      <c r="J870" s="16">
        <v>274379.71808147198</v>
      </c>
      <c r="K870" s="16">
        <v>1236805.4269292499</v>
      </c>
      <c r="L870" s="15">
        <f t="shared" si="91"/>
        <v>6</v>
      </c>
      <c r="M870" s="16">
        <v>1491119.6243377801</v>
      </c>
      <c r="N870" s="16">
        <v>1537745.3035058</v>
      </c>
      <c r="O870" s="16">
        <v>1525230.1010107901</v>
      </c>
      <c r="P870" s="16">
        <v>1796476.0984983901</v>
      </c>
      <c r="Q870" s="16">
        <v>2398713.8053360302</v>
      </c>
      <c r="R870" s="16">
        <v>1698583.14533199</v>
      </c>
      <c r="S870" s="17">
        <f t="shared" si="92"/>
        <v>1525230.1010107901</v>
      </c>
      <c r="T870" s="17">
        <f t="shared" si="93"/>
        <v>1796476.0984983901</v>
      </c>
      <c r="U870" s="18">
        <f t="shared" si="94"/>
        <v>1.1778393944020917</v>
      </c>
      <c r="X870" s="20">
        <f t="shared" si="95"/>
        <v>0.11145459952170537</v>
      </c>
      <c r="AA870" s="20">
        <f t="shared" si="96"/>
        <v>0.23614283229561248</v>
      </c>
      <c r="AE870" s="20">
        <f t="shared" si="97"/>
        <v>0.95290200429744498</v>
      </c>
    </row>
    <row r="871" spans="1:31" x14ac:dyDescent="0.2">
      <c r="A871" s="15" t="s">
        <v>17080</v>
      </c>
      <c r="B871" s="15" t="s">
        <v>17081</v>
      </c>
      <c r="C871" t="s">
        <v>17082</v>
      </c>
      <c r="D871" s="15">
        <v>44</v>
      </c>
      <c r="E871" s="15">
        <v>12</v>
      </c>
      <c r="F871" s="16">
        <v>580713.91720758099</v>
      </c>
      <c r="G871" s="16">
        <v>539334.929517549</v>
      </c>
      <c r="H871" s="16">
        <v>523685.631832071</v>
      </c>
      <c r="I871" s="16">
        <v>606932.480666016</v>
      </c>
      <c r="J871" s="16">
        <v>180488.02971812701</v>
      </c>
      <c r="K871" s="16">
        <v>647924.24222138699</v>
      </c>
      <c r="L871" s="15">
        <f t="shared" si="91"/>
        <v>6</v>
      </c>
      <c r="M871" s="16">
        <v>1032628.95173085</v>
      </c>
      <c r="N871" s="16">
        <v>927875.08198784303</v>
      </c>
      <c r="O871" s="16">
        <v>941652.24982555595</v>
      </c>
      <c r="P871" s="16">
        <v>841510.54962591303</v>
      </c>
      <c r="Q871" s="16">
        <v>1577883.13075756</v>
      </c>
      <c r="R871" s="16">
        <v>889835.35593121697</v>
      </c>
      <c r="S871" s="17">
        <f t="shared" si="92"/>
        <v>941652.24982555595</v>
      </c>
      <c r="T871" s="17">
        <f t="shared" si="93"/>
        <v>889835.35593121697</v>
      </c>
      <c r="U871" s="18">
        <f t="shared" si="94"/>
        <v>0.9449723675550733</v>
      </c>
      <c r="X871" s="20">
        <f t="shared" si="95"/>
        <v>0.60212782147626065</v>
      </c>
      <c r="AA871" s="20">
        <f t="shared" si="96"/>
        <v>-8.1655951558009129E-2</v>
      </c>
      <c r="AE871" s="20">
        <f t="shared" si="97"/>
        <v>0.2203113056371111</v>
      </c>
    </row>
    <row r="872" spans="1:31" x14ac:dyDescent="0.2">
      <c r="A872" s="15" t="s">
        <v>14443</v>
      </c>
      <c r="B872" s="15" t="s">
        <v>14444</v>
      </c>
      <c r="C872" t="s">
        <v>14445</v>
      </c>
      <c r="D872" s="15">
        <v>81</v>
      </c>
      <c r="E872" s="15">
        <v>18</v>
      </c>
      <c r="F872" s="16">
        <v>3867031.6975595299</v>
      </c>
      <c r="G872" s="16">
        <v>4110832.0971847698</v>
      </c>
      <c r="H872" s="16">
        <v>3816316.9859059402</v>
      </c>
      <c r="I872" s="16">
        <v>5775405.3544265097</v>
      </c>
      <c r="J872" s="16">
        <v>719403.70597124996</v>
      </c>
      <c r="K872" s="16">
        <v>5660333.9363923697</v>
      </c>
      <c r="L872" s="15">
        <f t="shared" si="91"/>
        <v>6</v>
      </c>
      <c r="M872" s="16">
        <v>6876378.83273503</v>
      </c>
      <c r="N872" s="16">
        <v>7072300.4583174596</v>
      </c>
      <c r="O872" s="16">
        <v>6862215.1485305103</v>
      </c>
      <c r="P872" s="16">
        <v>8007586.8221498299</v>
      </c>
      <c r="Q872" s="16">
        <v>6289253.4958095402</v>
      </c>
      <c r="R872" s="16">
        <v>7773694.7234924603</v>
      </c>
      <c r="S872" s="17">
        <f t="shared" si="92"/>
        <v>6876378.83273503</v>
      </c>
      <c r="T872" s="17">
        <f t="shared" si="93"/>
        <v>7773694.7234924603</v>
      </c>
      <c r="U872" s="18">
        <f t="shared" si="94"/>
        <v>1.1304925037704081</v>
      </c>
      <c r="X872" s="20">
        <f t="shared" si="95"/>
        <v>0.48199858966440423</v>
      </c>
      <c r="AA872" s="20">
        <f t="shared" si="96"/>
        <v>0.1769514256948258</v>
      </c>
      <c r="AE872" s="20">
        <f t="shared" si="97"/>
        <v>0.31695423251190347</v>
      </c>
    </row>
    <row r="873" spans="1:31" x14ac:dyDescent="0.2">
      <c r="A873" s="15" t="s">
        <v>13588</v>
      </c>
      <c r="B873" s="15" t="s">
        <v>13589</v>
      </c>
      <c r="C873" t="s">
        <v>13590</v>
      </c>
      <c r="D873" s="15">
        <v>54</v>
      </c>
      <c r="E873" s="15">
        <v>16</v>
      </c>
      <c r="F873" s="16">
        <v>1316490.58219303</v>
      </c>
      <c r="G873" s="16">
        <v>1369282.0371276899</v>
      </c>
      <c r="H873" s="16">
        <v>1403648.48441173</v>
      </c>
      <c r="I873" s="16">
        <v>2006973.3425628301</v>
      </c>
      <c r="J873" s="16">
        <v>315133.21319193998</v>
      </c>
      <c r="K873" s="16">
        <v>2127853.8424409698</v>
      </c>
      <c r="L873" s="15">
        <f t="shared" si="91"/>
        <v>6</v>
      </c>
      <c r="M873" s="16">
        <v>2340991.4065613402</v>
      </c>
      <c r="N873" s="16">
        <v>2355721.1167481001</v>
      </c>
      <c r="O873" s="16">
        <v>2523935.4929149202</v>
      </c>
      <c r="P873" s="16">
        <v>2782664.1255569402</v>
      </c>
      <c r="Q873" s="16">
        <v>2754993.6791572599</v>
      </c>
      <c r="R873" s="16">
        <v>2922316.3108799201</v>
      </c>
      <c r="S873" s="17">
        <f t="shared" si="92"/>
        <v>2355721.1167481001</v>
      </c>
      <c r="T873" s="17">
        <f t="shared" si="93"/>
        <v>2782664.1255569402</v>
      </c>
      <c r="U873" s="18">
        <f t="shared" si="94"/>
        <v>1.1812366522392954</v>
      </c>
      <c r="X873" s="20">
        <f t="shared" si="95"/>
        <v>6.1760629191662765E-3</v>
      </c>
      <c r="AA873" s="20">
        <f t="shared" si="96"/>
        <v>0.24029802723256832</v>
      </c>
      <c r="AE873" s="20">
        <f t="shared" si="97"/>
        <v>2.2092882882378109</v>
      </c>
    </row>
    <row r="874" spans="1:31" x14ac:dyDescent="0.2">
      <c r="A874" s="15" t="s">
        <v>17389</v>
      </c>
      <c r="B874" s="15" t="s">
        <v>17390</v>
      </c>
      <c r="C874" t="s">
        <v>17391</v>
      </c>
      <c r="D874" s="15">
        <v>54</v>
      </c>
      <c r="E874" s="15">
        <v>18</v>
      </c>
      <c r="F874" s="16">
        <v>2657156.3766612099</v>
      </c>
      <c r="G874" s="16">
        <v>2898442.0935964501</v>
      </c>
      <c r="H874" s="16">
        <v>2741459.77727802</v>
      </c>
      <c r="I874" s="16">
        <v>4179342.6391816102</v>
      </c>
      <c r="J874" s="16">
        <v>476205.18397498602</v>
      </c>
      <c r="K874" s="16">
        <v>4201217.7316568801</v>
      </c>
      <c r="L874" s="15">
        <f t="shared" si="91"/>
        <v>6</v>
      </c>
      <c r="M874" s="16">
        <v>4724971.3198035602</v>
      </c>
      <c r="N874" s="16">
        <v>4986497.3470911002</v>
      </c>
      <c r="O874" s="16">
        <v>4929487.4828796396</v>
      </c>
      <c r="P874" s="16">
        <v>5794649.3776596002</v>
      </c>
      <c r="Q874" s="16">
        <v>4163135.5151192299</v>
      </c>
      <c r="R874" s="16">
        <v>5769798.1214230899</v>
      </c>
      <c r="S874" s="17">
        <f t="shared" si="92"/>
        <v>4929487.4828796396</v>
      </c>
      <c r="T874" s="17">
        <f t="shared" si="93"/>
        <v>5769798.1214230899</v>
      </c>
      <c r="U874" s="18">
        <f t="shared" si="94"/>
        <v>1.1704661268462273</v>
      </c>
      <c r="X874" s="20">
        <f t="shared" si="95"/>
        <v>0.5430481631608608</v>
      </c>
      <c r="AA874" s="20">
        <f t="shared" si="96"/>
        <v>0.22708318362712643</v>
      </c>
      <c r="AE874" s="20">
        <f t="shared" si="97"/>
        <v>0.26516165095001665</v>
      </c>
    </row>
    <row r="875" spans="1:31" x14ac:dyDescent="0.2">
      <c r="A875" s="15" t="s">
        <v>5246</v>
      </c>
      <c r="B875" s="15" t="s">
        <v>5247</v>
      </c>
      <c r="C875" t="s">
        <v>5248</v>
      </c>
      <c r="D875" s="15">
        <v>55</v>
      </c>
      <c r="E875" s="15">
        <v>22</v>
      </c>
      <c r="F875" s="16">
        <v>1098794.59048533</v>
      </c>
      <c r="G875" s="16">
        <v>1191500.58845341</v>
      </c>
      <c r="H875" s="16">
        <v>1106000.6532946799</v>
      </c>
      <c r="I875" s="16">
        <v>1437650.6984348199</v>
      </c>
      <c r="J875" s="16">
        <v>230083.247576297</v>
      </c>
      <c r="K875" s="16">
        <v>1434103.06371468</v>
      </c>
      <c r="L875" s="15">
        <f t="shared" si="91"/>
        <v>6</v>
      </c>
      <c r="M875" s="16">
        <v>1953883.09547747</v>
      </c>
      <c r="N875" s="16">
        <v>2049864.8348044599</v>
      </c>
      <c r="O875" s="16">
        <v>1988727.4734652899</v>
      </c>
      <c r="P875" s="16">
        <v>1993299.53157623</v>
      </c>
      <c r="Q875" s="16">
        <v>2011460.1261232099</v>
      </c>
      <c r="R875" s="16">
        <v>1969544.47292708</v>
      </c>
      <c r="S875" s="17">
        <f t="shared" si="92"/>
        <v>1988727.4734652899</v>
      </c>
      <c r="T875" s="17">
        <f t="shared" si="93"/>
        <v>1993299.53157623</v>
      </c>
      <c r="U875" s="18">
        <f t="shared" si="94"/>
        <v>1.0022989867500414</v>
      </c>
      <c r="X875" s="20">
        <f t="shared" si="95"/>
        <v>0.85257328840770308</v>
      </c>
      <c r="AA875" s="20">
        <f t="shared" si="96"/>
        <v>3.3129300496987134E-3</v>
      </c>
      <c r="AE875" s="20">
        <f t="shared" si="97"/>
        <v>6.9268278161867661E-2</v>
      </c>
    </row>
    <row r="876" spans="1:31" x14ac:dyDescent="0.2">
      <c r="A876" s="15" t="s">
        <v>14425</v>
      </c>
      <c r="B876" s="15" t="s">
        <v>14426</v>
      </c>
      <c r="C876" t="s">
        <v>14427</v>
      </c>
      <c r="D876" s="15">
        <v>36</v>
      </c>
      <c r="E876" s="15">
        <v>11</v>
      </c>
      <c r="F876" s="16">
        <v>307262.99736652803</v>
      </c>
      <c r="G876" s="16">
        <v>370444.25537750201</v>
      </c>
      <c r="H876" s="16">
        <v>342470.04512370401</v>
      </c>
      <c r="I876" s="16">
        <v>475436.13519113098</v>
      </c>
      <c r="J876" s="16">
        <v>47488.309240267401</v>
      </c>
      <c r="K876" s="16">
        <v>494960.37257831002</v>
      </c>
      <c r="L876" s="15">
        <f t="shared" si="91"/>
        <v>6</v>
      </c>
      <c r="M876" s="16">
        <v>546376.89484348602</v>
      </c>
      <c r="N876" s="16">
        <v>637314.54244544904</v>
      </c>
      <c r="O876" s="16">
        <v>615803.96498639602</v>
      </c>
      <c r="P876" s="16">
        <v>659191.15582292795</v>
      </c>
      <c r="Q876" s="16">
        <v>415157.737471222</v>
      </c>
      <c r="R876" s="16">
        <v>679760.39574481302</v>
      </c>
      <c r="S876" s="17">
        <f t="shared" si="92"/>
        <v>615803.96498639602</v>
      </c>
      <c r="T876" s="17">
        <f t="shared" si="93"/>
        <v>659191.15582292795</v>
      </c>
      <c r="U876" s="18">
        <f t="shared" si="94"/>
        <v>1.0704561732360565</v>
      </c>
      <c r="X876" s="20">
        <f t="shared" si="95"/>
        <v>0.8736939905491341</v>
      </c>
      <c r="AA876" s="20">
        <f t="shared" si="96"/>
        <v>9.8225729913669957E-2</v>
      </c>
      <c r="AE876" s="20">
        <f t="shared" si="97"/>
        <v>5.8640651446675324E-2</v>
      </c>
    </row>
    <row r="877" spans="1:31" x14ac:dyDescent="0.2">
      <c r="A877" s="15" t="s">
        <v>8612</v>
      </c>
      <c r="B877" s="15" t="s">
        <v>8613</v>
      </c>
      <c r="C877" t="s">
        <v>8614</v>
      </c>
      <c r="D877" s="15">
        <v>37</v>
      </c>
      <c r="E877" s="15">
        <v>16</v>
      </c>
      <c r="F877" s="16">
        <v>818912.51396128105</v>
      </c>
      <c r="G877" s="16">
        <v>775419.67899321299</v>
      </c>
      <c r="H877" s="16">
        <v>847579.53418676904</v>
      </c>
      <c r="I877" s="16">
        <v>1100631.2930030799</v>
      </c>
      <c r="J877" s="16">
        <v>187590.12872479501</v>
      </c>
      <c r="K877" s="16">
        <v>1076977.38477782</v>
      </c>
      <c r="L877" s="15">
        <f t="shared" si="91"/>
        <v>6</v>
      </c>
      <c r="M877" s="16">
        <v>1456195.1174124</v>
      </c>
      <c r="N877" s="16">
        <v>1334036.71604289</v>
      </c>
      <c r="O877" s="16">
        <v>1524053.9872764701</v>
      </c>
      <c r="P877" s="16">
        <v>1526022.8671468401</v>
      </c>
      <c r="Q877" s="16">
        <v>1639971.9143355801</v>
      </c>
      <c r="R877" s="16">
        <v>1479081.1827445</v>
      </c>
      <c r="S877" s="17">
        <f t="shared" si="92"/>
        <v>1456195.1174124</v>
      </c>
      <c r="T877" s="17">
        <f t="shared" si="93"/>
        <v>1526022.8671468401</v>
      </c>
      <c r="U877" s="18">
        <f t="shared" si="94"/>
        <v>1.0479521932874774</v>
      </c>
      <c r="X877" s="20">
        <f t="shared" si="95"/>
        <v>0.20694396204047247</v>
      </c>
      <c r="AA877" s="20">
        <f t="shared" si="96"/>
        <v>6.757290382169677E-2</v>
      </c>
      <c r="AE877" s="20">
        <f t="shared" si="97"/>
        <v>0.68414724039517982</v>
      </c>
    </row>
    <row r="878" spans="1:31" x14ac:dyDescent="0.2">
      <c r="A878" s="15" t="s">
        <v>6622</v>
      </c>
      <c r="B878" s="15" t="s">
        <v>6623</v>
      </c>
      <c r="C878" t="s">
        <v>6624</v>
      </c>
      <c r="D878" s="15">
        <v>42</v>
      </c>
      <c r="E878" s="15">
        <v>17</v>
      </c>
      <c r="F878" s="16">
        <v>992926.18796152005</v>
      </c>
      <c r="G878" s="16">
        <v>905630.56093602604</v>
      </c>
      <c r="H878" s="16">
        <v>853993.97747268202</v>
      </c>
      <c r="I878" s="16">
        <v>1121322.8928549699</v>
      </c>
      <c r="J878" s="16">
        <v>285869.83287558699</v>
      </c>
      <c r="K878" s="16">
        <v>1137330.24086676</v>
      </c>
      <c r="L878" s="15">
        <f t="shared" si="91"/>
        <v>6</v>
      </c>
      <c r="M878" s="16">
        <v>1765627.27056927</v>
      </c>
      <c r="N878" s="16">
        <v>1558052.30662678</v>
      </c>
      <c r="O878" s="16">
        <v>1535587.95839275</v>
      </c>
      <c r="P878" s="16">
        <v>1554711.72483476</v>
      </c>
      <c r="Q878" s="16">
        <v>2499164.0032378798</v>
      </c>
      <c r="R878" s="16">
        <v>1561967.57852936</v>
      </c>
      <c r="S878" s="17">
        <f t="shared" si="92"/>
        <v>1558052.30662678</v>
      </c>
      <c r="T878" s="17">
        <f t="shared" si="93"/>
        <v>1561967.57852936</v>
      </c>
      <c r="U878" s="18">
        <f t="shared" si="94"/>
        <v>1.0025129271244151</v>
      </c>
      <c r="X878" s="20">
        <f t="shared" si="95"/>
        <v>0.47734536729825378</v>
      </c>
      <c r="AA878" s="20">
        <f t="shared" si="96"/>
        <v>3.6208399500643976E-3</v>
      </c>
      <c r="AE878" s="20">
        <f t="shared" si="97"/>
        <v>0.32116728796567062</v>
      </c>
    </row>
    <row r="879" spans="1:31" x14ac:dyDescent="0.2">
      <c r="A879" s="15" t="s">
        <v>2102</v>
      </c>
      <c r="B879" s="15" t="s">
        <v>2103</v>
      </c>
      <c r="C879" t="s">
        <v>2104</v>
      </c>
      <c r="D879" s="15">
        <v>28</v>
      </c>
      <c r="E879" s="15">
        <v>19</v>
      </c>
      <c r="F879" s="16">
        <v>568714.72250952199</v>
      </c>
      <c r="G879" s="16">
        <v>624862.64935257798</v>
      </c>
      <c r="H879" s="16">
        <v>624645.45065994898</v>
      </c>
      <c r="I879" s="16">
        <v>869235.35119644494</v>
      </c>
      <c r="J879" s="16">
        <v>87971.818384570201</v>
      </c>
      <c r="K879" s="16">
        <v>894551.05421635101</v>
      </c>
      <c r="L879" s="15">
        <f t="shared" si="91"/>
        <v>6</v>
      </c>
      <c r="M879" s="16">
        <v>1011291.91213956</v>
      </c>
      <c r="N879" s="16">
        <v>1075017.4896289499</v>
      </c>
      <c r="O879" s="16">
        <v>1123190.6285064099</v>
      </c>
      <c r="P879" s="16">
        <v>1205192.90273758</v>
      </c>
      <c r="Q879" s="16">
        <v>769077.30904849095</v>
      </c>
      <c r="R879" s="16">
        <v>1228543.56089252</v>
      </c>
      <c r="S879" s="17">
        <f t="shared" si="92"/>
        <v>1075017.4896289499</v>
      </c>
      <c r="T879" s="17">
        <f t="shared" si="93"/>
        <v>1205192.90273758</v>
      </c>
      <c r="U879" s="18">
        <f t="shared" si="94"/>
        <v>1.1210914374551815</v>
      </c>
      <c r="X879" s="20">
        <f t="shared" si="95"/>
        <v>0.98906733861906937</v>
      </c>
      <c r="AA879" s="20">
        <f t="shared" si="96"/>
        <v>0.16490395074224556</v>
      </c>
      <c r="AE879" s="20">
        <f t="shared" si="97"/>
        <v>4.7741393480961727E-3</v>
      </c>
    </row>
    <row r="880" spans="1:31" x14ac:dyDescent="0.2">
      <c r="A880" s="15" t="s">
        <v>12565</v>
      </c>
      <c r="B880" s="15" t="s">
        <v>12566</v>
      </c>
      <c r="C880" t="s">
        <v>12567</v>
      </c>
      <c r="D880" s="15">
        <v>37</v>
      </c>
      <c r="E880" s="15">
        <v>19</v>
      </c>
      <c r="F880" s="16">
        <v>831526.704063782</v>
      </c>
      <c r="G880" s="16">
        <v>898010.62167892302</v>
      </c>
      <c r="H880" s="16">
        <v>900889.43190131604</v>
      </c>
      <c r="I880" s="16">
        <v>1286363.8688061801</v>
      </c>
      <c r="J880" s="16">
        <v>141797.63842453001</v>
      </c>
      <c r="K880" s="16">
        <v>1342967.17284822</v>
      </c>
      <c r="L880" s="15">
        <f t="shared" si="91"/>
        <v>6</v>
      </c>
      <c r="M880" s="16">
        <v>1478625.7455005201</v>
      </c>
      <c r="N880" s="16">
        <v>1544942.91693965</v>
      </c>
      <c r="O880" s="16">
        <v>1619911.84945469</v>
      </c>
      <c r="P880" s="16">
        <v>1783540.6750189599</v>
      </c>
      <c r="Q880" s="16">
        <v>1239639.55948074</v>
      </c>
      <c r="R880" s="16">
        <v>1844381.7878433601</v>
      </c>
      <c r="S880" s="17">
        <f t="shared" si="92"/>
        <v>1544942.91693965</v>
      </c>
      <c r="T880" s="17">
        <f t="shared" si="93"/>
        <v>1783540.6750189599</v>
      </c>
      <c r="U880" s="18">
        <f t="shared" si="94"/>
        <v>1.1544379118886439</v>
      </c>
      <c r="X880" s="20">
        <f t="shared" si="95"/>
        <v>0.72321566004340521</v>
      </c>
      <c r="AA880" s="20">
        <f t="shared" si="96"/>
        <v>0.20719058400933985</v>
      </c>
      <c r="AE880" s="20">
        <f t="shared" si="97"/>
        <v>0.14073217849950212</v>
      </c>
    </row>
    <row r="881" spans="1:31" x14ac:dyDescent="0.2">
      <c r="A881" s="15" t="s">
        <v>10465</v>
      </c>
      <c r="B881" s="15" t="s">
        <v>10466</v>
      </c>
      <c r="C881" t="s">
        <v>10467</v>
      </c>
      <c r="D881" s="15">
        <v>24</v>
      </c>
      <c r="E881" s="15">
        <v>19</v>
      </c>
      <c r="F881" s="16">
        <v>318984.967618828</v>
      </c>
      <c r="G881" s="16">
        <v>315564.079229291</v>
      </c>
      <c r="H881" s="16">
        <v>298630.42258725601</v>
      </c>
      <c r="I881" s="16">
        <v>372762.02712993301</v>
      </c>
      <c r="J881" s="16">
        <v>58595.080301142101</v>
      </c>
      <c r="K881" s="16">
        <v>382327.14010538702</v>
      </c>
      <c r="L881" s="15">
        <f t="shared" si="91"/>
        <v>6</v>
      </c>
      <c r="M881" s="16">
        <v>567220.97227159003</v>
      </c>
      <c r="N881" s="16">
        <v>542898.35473704303</v>
      </c>
      <c r="O881" s="16">
        <v>536974.84178030503</v>
      </c>
      <c r="P881" s="16">
        <v>516833.73080570699</v>
      </c>
      <c r="Q881" s="16">
        <v>512256.62387111201</v>
      </c>
      <c r="R881" s="16">
        <v>525074.05129872705</v>
      </c>
      <c r="S881" s="17">
        <f t="shared" si="92"/>
        <v>542898.35473704303</v>
      </c>
      <c r="T881" s="17">
        <f t="shared" si="93"/>
        <v>516833.73080570699</v>
      </c>
      <c r="U881" s="18">
        <f t="shared" si="94"/>
        <v>0.95198986384115925</v>
      </c>
      <c r="X881" s="20">
        <f t="shared" si="95"/>
        <v>3.6141261428358773E-2</v>
      </c>
      <c r="AA881" s="20">
        <f t="shared" si="96"/>
        <v>-7.098188213559628E-2</v>
      </c>
      <c r="AE881" s="20">
        <f t="shared" si="97"/>
        <v>1.4419966934514838</v>
      </c>
    </row>
    <row r="882" spans="1:31" x14ac:dyDescent="0.2">
      <c r="A882" s="15" t="s">
        <v>10750</v>
      </c>
      <c r="B882" s="15" t="s">
        <v>10751</v>
      </c>
      <c r="C882" t="s">
        <v>10752</v>
      </c>
      <c r="D882" s="15">
        <v>38</v>
      </c>
      <c r="E882" s="15">
        <v>18</v>
      </c>
      <c r="F882" s="16">
        <v>1252504.2654522599</v>
      </c>
      <c r="G882" s="16">
        <v>1252020.3294448999</v>
      </c>
      <c r="H882" s="16">
        <v>1226273.4930824901</v>
      </c>
      <c r="I882" s="16">
        <v>1696252.05081779</v>
      </c>
      <c r="J882" s="16">
        <v>253669.888165804</v>
      </c>
      <c r="K882" s="16">
        <v>1712496.1638162199</v>
      </c>
      <c r="L882" s="15">
        <f t="shared" si="91"/>
        <v>6</v>
      </c>
      <c r="M882" s="16">
        <v>2227210.5564331599</v>
      </c>
      <c r="N882" s="16">
        <v>2153983.36405417</v>
      </c>
      <c r="O882" s="16">
        <v>2204993.0788111701</v>
      </c>
      <c r="P882" s="16">
        <v>2351849.7379171201</v>
      </c>
      <c r="Q882" s="16">
        <v>2217661.9576549102</v>
      </c>
      <c r="R882" s="16">
        <v>2351879.3311943598</v>
      </c>
      <c r="S882" s="17">
        <f t="shared" si="92"/>
        <v>2204993.0788111701</v>
      </c>
      <c r="T882" s="17">
        <f t="shared" si="93"/>
        <v>2351849.7379171201</v>
      </c>
      <c r="U882" s="18">
        <f t="shared" si="94"/>
        <v>1.0666018685124981</v>
      </c>
      <c r="X882" s="20">
        <f t="shared" si="95"/>
        <v>8.7863295730820037E-2</v>
      </c>
      <c r="AA882" s="20">
        <f t="shared" si="96"/>
        <v>9.3021760502149248E-2</v>
      </c>
      <c r="AE882" s="20">
        <f t="shared" si="97"/>
        <v>1.0561925104849432</v>
      </c>
    </row>
    <row r="883" spans="1:31" x14ac:dyDescent="0.2">
      <c r="A883" s="15" t="s">
        <v>9895</v>
      </c>
      <c r="B883" s="15" t="s">
        <v>9896</v>
      </c>
      <c r="C883" t="s">
        <v>9897</v>
      </c>
      <c r="D883" s="15">
        <v>22</v>
      </c>
      <c r="E883" s="15">
        <v>16</v>
      </c>
      <c r="F883" s="16">
        <v>537979.91513115703</v>
      </c>
      <c r="G883" s="16">
        <v>511522.11988725798</v>
      </c>
      <c r="H883" s="16">
        <v>482533.20586404199</v>
      </c>
      <c r="I883" s="16">
        <v>536746.45430426102</v>
      </c>
      <c r="J883" s="16">
        <v>66661.632159012501</v>
      </c>
      <c r="K883" s="16">
        <v>616270.75476302695</v>
      </c>
      <c r="L883" s="15">
        <f t="shared" si="91"/>
        <v>6</v>
      </c>
      <c r="M883" s="16">
        <v>956639.09431596496</v>
      </c>
      <c r="N883" s="16">
        <v>880025.75570908096</v>
      </c>
      <c r="O883" s="16">
        <v>867655.042067523</v>
      </c>
      <c r="P883" s="16">
        <v>744197.77843441605</v>
      </c>
      <c r="Q883" s="16">
        <v>582776.957656087</v>
      </c>
      <c r="R883" s="16">
        <v>846363.61889232101</v>
      </c>
      <c r="S883" s="17">
        <f t="shared" si="92"/>
        <v>880025.75570908096</v>
      </c>
      <c r="T883" s="17">
        <f t="shared" si="93"/>
        <v>744197.77843441605</v>
      </c>
      <c r="U883" s="18">
        <f t="shared" si="94"/>
        <v>0.84565454318411226</v>
      </c>
      <c r="X883" s="20">
        <f t="shared" si="95"/>
        <v>9.5970375833652394E-2</v>
      </c>
      <c r="AA883" s="20">
        <f t="shared" si="96"/>
        <v>-0.2418596639525708</v>
      </c>
      <c r="AE883" s="20">
        <f t="shared" si="97"/>
        <v>1.0178628044338907</v>
      </c>
    </row>
    <row r="884" spans="1:31" x14ac:dyDescent="0.2">
      <c r="A884" s="15" t="s">
        <v>1826</v>
      </c>
      <c r="B884" s="15" t="s">
        <v>1827</v>
      </c>
      <c r="C884" t="s">
        <v>1828</v>
      </c>
      <c r="D884" s="15">
        <v>33</v>
      </c>
      <c r="E884" s="15">
        <v>16</v>
      </c>
      <c r="F884" s="16">
        <v>614987.91742886102</v>
      </c>
      <c r="G884" s="16">
        <v>597381.64697214402</v>
      </c>
      <c r="H884" s="16">
        <v>641381.63724550803</v>
      </c>
      <c r="I884" s="16">
        <v>833863.65236257995</v>
      </c>
      <c r="J884" s="16">
        <v>114419.88078063</v>
      </c>
      <c r="K884" s="16">
        <v>823291.53551164805</v>
      </c>
      <c r="L884" s="15">
        <f t="shared" si="91"/>
        <v>6</v>
      </c>
      <c r="M884" s="16">
        <v>1093575.18338018</v>
      </c>
      <c r="N884" s="16">
        <v>1027739.00655414</v>
      </c>
      <c r="O884" s="16">
        <v>1153284.38474841</v>
      </c>
      <c r="P884" s="16">
        <v>1156150.12009687</v>
      </c>
      <c r="Q884" s="16">
        <v>1000294.59011217</v>
      </c>
      <c r="R884" s="16">
        <v>1130678.35527421</v>
      </c>
      <c r="S884" s="17">
        <f t="shared" si="92"/>
        <v>1093575.18338018</v>
      </c>
      <c r="T884" s="17">
        <f t="shared" si="93"/>
        <v>1130678.35527421</v>
      </c>
      <c r="U884" s="18">
        <f t="shared" si="94"/>
        <v>1.0339283228605702</v>
      </c>
      <c r="X884" s="20">
        <f t="shared" si="95"/>
        <v>0.9481857736526571</v>
      </c>
      <c r="AA884" s="20">
        <f t="shared" si="96"/>
        <v>4.8136174204192743E-2</v>
      </c>
      <c r="AE884" s="20">
        <f t="shared" si="97"/>
        <v>2.3106565016322033E-2</v>
      </c>
    </row>
    <row r="885" spans="1:31" x14ac:dyDescent="0.2">
      <c r="A885" s="15" t="s">
        <v>3716</v>
      </c>
      <c r="B885" s="15" t="s">
        <v>3717</v>
      </c>
      <c r="C885" t="s">
        <v>3718</v>
      </c>
      <c r="D885" s="15">
        <v>56</v>
      </c>
      <c r="E885" s="15">
        <v>11</v>
      </c>
      <c r="F885" s="16">
        <v>995459.20482446905</v>
      </c>
      <c r="G885" s="16">
        <v>1050621.1296067301</v>
      </c>
      <c r="H885" s="16">
        <v>1049317.5205139499</v>
      </c>
      <c r="I885" s="16">
        <v>1371115.1560481</v>
      </c>
      <c r="J885" s="16">
        <v>159948.61081572299</v>
      </c>
      <c r="K885" s="16">
        <v>1243617.01219068</v>
      </c>
      <c r="L885" s="15">
        <f t="shared" si="91"/>
        <v>6</v>
      </c>
      <c r="M885" s="16">
        <v>1770131.49626526</v>
      </c>
      <c r="N885" s="16">
        <v>1807494.95984625</v>
      </c>
      <c r="O885" s="16">
        <v>1886804.11283497</v>
      </c>
      <c r="P885" s="16">
        <v>1901048.14838765</v>
      </c>
      <c r="Q885" s="16">
        <v>1398321.0697595</v>
      </c>
      <c r="R885" s="16">
        <v>1707937.9263396901</v>
      </c>
      <c r="S885" s="17">
        <f t="shared" si="92"/>
        <v>1807494.95984625</v>
      </c>
      <c r="T885" s="17">
        <f t="shared" si="93"/>
        <v>1707937.9263396901</v>
      </c>
      <c r="U885" s="18">
        <f t="shared" si="94"/>
        <v>0.94491988319844145</v>
      </c>
      <c r="X885" s="20">
        <f t="shared" si="95"/>
        <v>0.36831443933171532</v>
      </c>
      <c r="AA885" s="20">
        <f t="shared" si="96"/>
        <v>-8.173608196864636E-2</v>
      </c>
      <c r="AE885" s="20">
        <f t="shared" si="97"/>
        <v>0.43378125481013541</v>
      </c>
    </row>
    <row r="886" spans="1:31" x14ac:dyDescent="0.2">
      <c r="A886" s="15" t="s">
        <v>11707</v>
      </c>
      <c r="B886" s="15" t="s">
        <v>11708</v>
      </c>
      <c r="C886" t="s">
        <v>11709</v>
      </c>
      <c r="D886" s="15">
        <v>40</v>
      </c>
      <c r="E886" s="15">
        <v>15</v>
      </c>
      <c r="F886" s="16">
        <v>934133.85223168298</v>
      </c>
      <c r="G886" s="16">
        <v>938078.74049775605</v>
      </c>
      <c r="H886" s="16">
        <v>918692.64018907305</v>
      </c>
      <c r="I886" s="16">
        <v>1105746.1139281499</v>
      </c>
      <c r="J886" s="16">
        <v>223525.70467666999</v>
      </c>
      <c r="K886" s="16">
        <v>1097267.04891821</v>
      </c>
      <c r="L886" s="15">
        <f t="shared" si="91"/>
        <v>6</v>
      </c>
      <c r="M886" s="16">
        <v>1661082.38845857</v>
      </c>
      <c r="N886" s="16">
        <v>1613876.3514334699</v>
      </c>
      <c r="O886" s="16">
        <v>1651924.2441420001</v>
      </c>
      <c r="P886" s="16">
        <v>1533114.55511051</v>
      </c>
      <c r="Q886" s="16">
        <v>1954132.0233304801</v>
      </c>
      <c r="R886" s="16">
        <v>1506946.2622330899</v>
      </c>
      <c r="S886" s="17">
        <f t="shared" si="92"/>
        <v>1651924.2441420001</v>
      </c>
      <c r="T886" s="17">
        <f t="shared" si="93"/>
        <v>1533114.55511051</v>
      </c>
      <c r="U886" s="18">
        <f t="shared" si="94"/>
        <v>0.92807800390798234</v>
      </c>
      <c r="X886" s="20">
        <f t="shared" si="95"/>
        <v>0.88500795309335978</v>
      </c>
      <c r="AA886" s="20">
        <f t="shared" si="96"/>
        <v>-0.10768202754978648</v>
      </c>
      <c r="AE886" s="20">
        <f t="shared" si="97"/>
        <v>5.3052826512298173E-2</v>
      </c>
    </row>
    <row r="887" spans="1:31" x14ac:dyDescent="0.2">
      <c r="A887" s="15" t="s">
        <v>14989</v>
      </c>
      <c r="B887" s="15" t="s">
        <v>14990</v>
      </c>
      <c r="C887" t="s">
        <v>14991</v>
      </c>
      <c r="D887" s="15">
        <v>43</v>
      </c>
      <c r="E887" s="15">
        <v>19</v>
      </c>
      <c r="F887" s="16">
        <v>845384.47349225101</v>
      </c>
      <c r="G887" s="16">
        <v>869221.93425989605</v>
      </c>
      <c r="H887" s="16">
        <v>854002.71323665499</v>
      </c>
      <c r="I887" s="16">
        <v>1157510.38456484</v>
      </c>
      <c r="J887" s="16">
        <v>176896.664046508</v>
      </c>
      <c r="K887" s="16">
        <v>1202771.18911406</v>
      </c>
      <c r="L887" s="15">
        <f t="shared" si="91"/>
        <v>6</v>
      </c>
      <c r="M887" s="16">
        <v>1503267.71376445</v>
      </c>
      <c r="N887" s="16">
        <v>1495414.6845977399</v>
      </c>
      <c r="O887" s="16">
        <v>1535603.66638872</v>
      </c>
      <c r="P887" s="16">
        <v>1604885.6025038899</v>
      </c>
      <c r="Q887" s="16">
        <v>1546486.2823433999</v>
      </c>
      <c r="R887" s="16">
        <v>1651841.77319828</v>
      </c>
      <c r="S887" s="17">
        <f t="shared" si="92"/>
        <v>1503267.71376445</v>
      </c>
      <c r="T887" s="17">
        <f t="shared" si="93"/>
        <v>1604885.6025038899</v>
      </c>
      <c r="U887" s="18">
        <f t="shared" si="94"/>
        <v>1.0675979985527466</v>
      </c>
      <c r="X887" s="20">
        <f t="shared" si="95"/>
        <v>5.2556372027658026E-2</v>
      </c>
      <c r="AA887" s="20">
        <f t="shared" si="96"/>
        <v>9.436850594589502E-2</v>
      </c>
      <c r="AE887" s="20">
        <f t="shared" si="97"/>
        <v>1.2793746218110911</v>
      </c>
    </row>
    <row r="888" spans="1:31" x14ac:dyDescent="0.2">
      <c r="A888" s="15" t="s">
        <v>11317</v>
      </c>
      <c r="B888" s="15" t="s">
        <v>11318</v>
      </c>
      <c r="C888" t="s">
        <v>11319</v>
      </c>
      <c r="D888" s="15">
        <v>40</v>
      </c>
      <c r="E888" s="15">
        <v>22</v>
      </c>
      <c r="F888" s="16">
        <v>646083.15595902095</v>
      </c>
      <c r="G888" s="16">
        <v>663870.36240745103</v>
      </c>
      <c r="H888" s="16">
        <v>646832.46276859799</v>
      </c>
      <c r="I888" s="16">
        <v>725628.10260549095</v>
      </c>
      <c r="J888" s="16">
        <v>197614.16445020301</v>
      </c>
      <c r="K888" s="16">
        <v>749180.552772881</v>
      </c>
      <c r="L888" s="15">
        <f t="shared" si="91"/>
        <v>6</v>
      </c>
      <c r="M888" s="16">
        <v>1148868.92202798</v>
      </c>
      <c r="N888" s="16">
        <v>1142126.5956186701</v>
      </c>
      <c r="O888" s="16">
        <v>1163085.6506324201</v>
      </c>
      <c r="P888" s="16">
        <v>1006081.76839949</v>
      </c>
      <c r="Q888" s="16">
        <v>1727605.18784371</v>
      </c>
      <c r="R888" s="16">
        <v>1028897.05368613</v>
      </c>
      <c r="S888" s="17">
        <f t="shared" si="92"/>
        <v>1148868.92202798</v>
      </c>
      <c r="T888" s="17">
        <f t="shared" si="93"/>
        <v>1028897.05368613</v>
      </c>
      <c r="U888" s="18">
        <f t="shared" si="94"/>
        <v>0.89557392837289396</v>
      </c>
      <c r="X888" s="20">
        <f t="shared" si="95"/>
        <v>0.68658850629843737</v>
      </c>
      <c r="AA888" s="20">
        <f t="shared" si="96"/>
        <v>-0.15911556530630086</v>
      </c>
      <c r="AE888" s="20">
        <f t="shared" si="97"/>
        <v>0.16330347107185614</v>
      </c>
    </row>
    <row r="889" spans="1:31" x14ac:dyDescent="0.2">
      <c r="A889" s="15" t="s">
        <v>12373</v>
      </c>
      <c r="B889" s="15" t="s">
        <v>12374</v>
      </c>
      <c r="C889" t="s">
        <v>12375</v>
      </c>
      <c r="D889" s="15">
        <v>36</v>
      </c>
      <c r="E889" s="15">
        <v>19</v>
      </c>
      <c r="F889" s="16">
        <v>575181.45190666302</v>
      </c>
      <c r="G889" s="16">
        <v>636824.12362595403</v>
      </c>
      <c r="H889" s="16">
        <v>609996.11602486705</v>
      </c>
      <c r="I889" s="16">
        <v>719496.20548850403</v>
      </c>
      <c r="J889" s="16">
        <v>86870.131409477399</v>
      </c>
      <c r="K889" s="16">
        <v>779802.55997165595</v>
      </c>
      <c r="L889" s="15">
        <f t="shared" si="91"/>
        <v>6</v>
      </c>
      <c r="M889" s="16">
        <v>1022791.08892975</v>
      </c>
      <c r="N889" s="16">
        <v>1095596.0824748301</v>
      </c>
      <c r="O889" s="16">
        <v>1096849.2930198601</v>
      </c>
      <c r="P889" s="16">
        <v>997579.90653257701</v>
      </c>
      <c r="Q889" s="16">
        <v>759446.01496162405</v>
      </c>
      <c r="R889" s="16">
        <v>1070952.1936228999</v>
      </c>
      <c r="S889" s="17">
        <f t="shared" si="92"/>
        <v>1095596.0824748301</v>
      </c>
      <c r="T889" s="17">
        <f t="shared" si="93"/>
        <v>997579.90653257701</v>
      </c>
      <c r="U889" s="18">
        <f t="shared" si="94"/>
        <v>0.91053621173886878</v>
      </c>
      <c r="X889" s="20">
        <f t="shared" si="95"/>
        <v>0.25470149839775347</v>
      </c>
      <c r="AA889" s="20">
        <f t="shared" si="96"/>
        <v>-0.13521170101612154</v>
      </c>
      <c r="AE889" s="20">
        <f t="shared" si="97"/>
        <v>0.59396850009346436</v>
      </c>
    </row>
    <row r="890" spans="1:31" x14ac:dyDescent="0.2">
      <c r="A890" s="15" t="s">
        <v>3503</v>
      </c>
      <c r="B890" s="15" t="s">
        <v>3504</v>
      </c>
      <c r="C890" t="s">
        <v>3505</v>
      </c>
      <c r="D890" s="15">
        <v>38</v>
      </c>
      <c r="E890" s="15">
        <v>19</v>
      </c>
      <c r="F890" s="16">
        <v>831581.25169475295</v>
      </c>
      <c r="G890" s="16">
        <v>887717.45368799497</v>
      </c>
      <c r="H890" s="16">
        <v>791038.32345377305</v>
      </c>
      <c r="I890" s="16">
        <v>1112578.2655936501</v>
      </c>
      <c r="J890" s="16">
        <v>229056.94424223501</v>
      </c>
      <c r="K890" s="16">
        <v>1147968.57855817</v>
      </c>
      <c r="L890" s="15">
        <f t="shared" si="91"/>
        <v>6</v>
      </c>
      <c r="M890" s="16">
        <v>1478722.7424233099</v>
      </c>
      <c r="N890" s="16">
        <v>1527234.48833474</v>
      </c>
      <c r="O890" s="16">
        <v>1422385.8202345001</v>
      </c>
      <c r="P890" s="16">
        <v>1542587.3183688801</v>
      </c>
      <c r="Q890" s="16">
        <v>2002487.8595391901</v>
      </c>
      <c r="R890" s="16">
        <v>1576577.88076731</v>
      </c>
      <c r="S890" s="17">
        <f t="shared" si="92"/>
        <v>1478722.7424233099</v>
      </c>
      <c r="T890" s="17">
        <f t="shared" si="93"/>
        <v>1576577.88076731</v>
      </c>
      <c r="U890" s="18">
        <f t="shared" si="94"/>
        <v>1.066175446915516</v>
      </c>
      <c r="X890" s="20">
        <f t="shared" si="95"/>
        <v>0.20071664276152468</v>
      </c>
      <c r="AA890" s="20">
        <f t="shared" si="96"/>
        <v>9.2444863582774497E-2</v>
      </c>
      <c r="AE890" s="20">
        <f t="shared" si="97"/>
        <v>0.69741661575451552</v>
      </c>
    </row>
    <row r="891" spans="1:31" x14ac:dyDescent="0.2">
      <c r="A891" s="15" t="s">
        <v>11794</v>
      </c>
      <c r="B891" s="15" t="s">
        <v>11795</v>
      </c>
      <c r="C891" t="s">
        <v>11796</v>
      </c>
      <c r="D891" s="15">
        <v>46</v>
      </c>
      <c r="E891" s="15">
        <v>16</v>
      </c>
      <c r="F891" s="16">
        <v>617149.364382789</v>
      </c>
      <c r="G891" s="16">
        <v>677520.92391572299</v>
      </c>
      <c r="H891" s="16">
        <v>654793.57186447596</v>
      </c>
      <c r="I891" s="16">
        <v>976936.50319670595</v>
      </c>
      <c r="J891" s="16">
        <v>103658.586975347</v>
      </c>
      <c r="K891" s="16">
        <v>940145.55224573403</v>
      </c>
      <c r="L891" s="15">
        <f t="shared" si="91"/>
        <v>6</v>
      </c>
      <c r="M891" s="16">
        <v>1097418.6812473999</v>
      </c>
      <c r="N891" s="16">
        <v>1165611.10438208</v>
      </c>
      <c r="O891" s="16">
        <v>1177400.72027643</v>
      </c>
      <c r="P891" s="16">
        <v>1354520.3131204101</v>
      </c>
      <c r="Q891" s="16">
        <v>906215.97455522395</v>
      </c>
      <c r="R891" s="16">
        <v>1291161.36979466</v>
      </c>
      <c r="S891" s="17">
        <f t="shared" si="92"/>
        <v>1165611.10438208</v>
      </c>
      <c r="T891" s="17">
        <f t="shared" si="93"/>
        <v>1291161.36979466</v>
      </c>
      <c r="U891" s="18">
        <f t="shared" si="94"/>
        <v>1.1077119675169338</v>
      </c>
      <c r="X891" s="20">
        <f t="shared" si="95"/>
        <v>0.8068687142119122</v>
      </c>
      <c r="AA891" s="20">
        <f t="shared" si="96"/>
        <v>0.14758279379145051</v>
      </c>
      <c r="AE891" s="20">
        <f t="shared" si="97"/>
        <v>9.3197123681481905E-2</v>
      </c>
    </row>
    <row r="892" spans="1:31" x14ac:dyDescent="0.2">
      <c r="A892" s="15" t="s">
        <v>10756</v>
      </c>
      <c r="B892" s="15" t="s">
        <v>10757</v>
      </c>
      <c r="C892" t="s">
        <v>10758</v>
      </c>
      <c r="D892" s="15">
        <v>40</v>
      </c>
      <c r="E892" s="15">
        <v>21</v>
      </c>
      <c r="F892" s="16">
        <v>1888139.9808114599</v>
      </c>
      <c r="G892" s="16">
        <v>2181752.1078122002</v>
      </c>
      <c r="H892" s="16">
        <v>1802780.9903600099</v>
      </c>
      <c r="I892" s="16">
        <v>2593042.49942058</v>
      </c>
      <c r="J892" s="16">
        <v>419153.78396864102</v>
      </c>
      <c r="K892" s="16">
        <v>2673668.09953414</v>
      </c>
      <c r="L892" s="15">
        <f t="shared" si="91"/>
        <v>6</v>
      </c>
      <c r="M892" s="16">
        <v>3357501.77726408</v>
      </c>
      <c r="N892" s="16">
        <v>3753499.55124225</v>
      </c>
      <c r="O892" s="16">
        <v>3241625.6477695601</v>
      </c>
      <c r="P892" s="16">
        <v>3595247.7226070901</v>
      </c>
      <c r="Q892" s="16">
        <v>3664374.2299708501</v>
      </c>
      <c r="R892" s="16">
        <v>3671917.5637481199</v>
      </c>
      <c r="S892" s="17">
        <f t="shared" si="92"/>
        <v>3357501.77726408</v>
      </c>
      <c r="T892" s="17">
        <f t="shared" si="93"/>
        <v>3664374.2299708501</v>
      </c>
      <c r="U892" s="18">
        <f t="shared" si="94"/>
        <v>1.0913990440108807</v>
      </c>
      <c r="X892" s="20">
        <f t="shared" si="95"/>
        <v>0.28605753927331723</v>
      </c>
      <c r="AA892" s="20">
        <f t="shared" si="96"/>
        <v>0.12617868512393937</v>
      </c>
      <c r="AE892" s="20">
        <f t="shared" si="97"/>
        <v>0.54354660157196832</v>
      </c>
    </row>
    <row r="893" spans="1:31" x14ac:dyDescent="0.2">
      <c r="A893" s="15" t="s">
        <v>4796</v>
      </c>
      <c r="B893" s="15" t="s">
        <v>4797</v>
      </c>
      <c r="C893" t="s">
        <v>4798</v>
      </c>
      <c r="D893" s="15">
        <v>36</v>
      </c>
      <c r="E893" s="15">
        <v>19</v>
      </c>
      <c r="F893" s="16">
        <v>970079.93927067495</v>
      </c>
      <c r="G893" s="16">
        <v>908032.23648071301</v>
      </c>
      <c r="H893" s="16">
        <v>922388.41538675199</v>
      </c>
      <c r="I893" s="16">
        <v>1236239.1999246699</v>
      </c>
      <c r="J893" s="16">
        <v>269881.14358752198</v>
      </c>
      <c r="K893" s="16">
        <v>1168361.8307451999</v>
      </c>
      <c r="L893" s="15">
        <f t="shared" si="91"/>
        <v>6</v>
      </c>
      <c r="M893" s="16">
        <v>1725001.9348617101</v>
      </c>
      <c r="N893" s="16">
        <v>1562184.1637919201</v>
      </c>
      <c r="O893" s="16">
        <v>1658569.71008226</v>
      </c>
      <c r="P893" s="16">
        <v>1714042.9318532001</v>
      </c>
      <c r="Q893" s="16">
        <v>2359385.8520221901</v>
      </c>
      <c r="R893" s="16">
        <v>1604585.2242743699</v>
      </c>
      <c r="S893" s="17">
        <f t="shared" si="92"/>
        <v>1658569.71008226</v>
      </c>
      <c r="T893" s="17">
        <f t="shared" si="93"/>
        <v>1714042.9318532001</v>
      </c>
      <c r="U893" s="18">
        <f t="shared" si="94"/>
        <v>1.0334464215967074</v>
      </c>
      <c r="X893" s="20">
        <f t="shared" si="95"/>
        <v>0.36698161181619471</v>
      </c>
      <c r="AA893" s="20">
        <f t="shared" si="96"/>
        <v>4.7463595052271851E-2</v>
      </c>
      <c r="AE893" s="20">
        <f t="shared" si="97"/>
        <v>0.43535569620248327</v>
      </c>
    </row>
    <row r="894" spans="1:31" x14ac:dyDescent="0.2">
      <c r="A894" s="15" t="s">
        <v>2882</v>
      </c>
      <c r="B894" s="15" t="s">
        <v>2883</v>
      </c>
      <c r="C894" t="s">
        <v>2884</v>
      </c>
      <c r="D894" s="15">
        <v>51</v>
      </c>
      <c r="E894" s="15">
        <v>27</v>
      </c>
      <c r="F894" s="16">
        <v>1664623.1288496801</v>
      </c>
      <c r="G894" s="16">
        <v>1765968.28949246</v>
      </c>
      <c r="H894" s="16">
        <v>1745865.8754873599</v>
      </c>
      <c r="I894" s="16">
        <v>1847160.18275999</v>
      </c>
      <c r="J894" s="16">
        <v>362265.51717392501</v>
      </c>
      <c r="K894" s="16">
        <v>1901008.06768749</v>
      </c>
      <c r="L894" s="15">
        <f t="shared" si="91"/>
        <v>6</v>
      </c>
      <c r="M894" s="16">
        <v>2960042.7777530202</v>
      </c>
      <c r="N894" s="16">
        <v>3038182.54987957</v>
      </c>
      <c r="O894" s="16">
        <v>3139285.1543299798</v>
      </c>
      <c r="P894" s="16">
        <v>2561083.5309649901</v>
      </c>
      <c r="Q894" s="16">
        <v>3167039.1066742898</v>
      </c>
      <c r="R894" s="16">
        <v>2610774.6559061799</v>
      </c>
      <c r="S894" s="17">
        <f t="shared" si="92"/>
        <v>3038182.54987957</v>
      </c>
      <c r="T894" s="17">
        <f t="shared" si="93"/>
        <v>2610774.6559061799</v>
      </c>
      <c r="U894" s="18">
        <f t="shared" si="94"/>
        <v>0.85932119385310402</v>
      </c>
      <c r="X894" s="20">
        <f t="shared" si="95"/>
        <v>0.25606166202556996</v>
      </c>
      <c r="AA894" s="20">
        <f t="shared" si="96"/>
        <v>-0.21873061757818354</v>
      </c>
      <c r="AE894" s="20">
        <f t="shared" si="97"/>
        <v>0.59165543995058889</v>
      </c>
    </row>
    <row r="895" spans="1:31" x14ac:dyDescent="0.2">
      <c r="A895" s="15" t="s">
        <v>4934</v>
      </c>
      <c r="B895" s="15" t="s">
        <v>4935</v>
      </c>
      <c r="C895" t="s">
        <v>4936</v>
      </c>
      <c r="D895" s="15">
        <v>75</v>
      </c>
      <c r="E895" s="15">
        <v>12</v>
      </c>
      <c r="F895" s="16">
        <v>655746.71225996199</v>
      </c>
      <c r="G895" s="16">
        <v>734239.65131138195</v>
      </c>
      <c r="H895" s="16">
        <v>744617.80993298895</v>
      </c>
      <c r="I895" s="16">
        <v>907010.24117006105</v>
      </c>
      <c r="J895" s="16">
        <v>164911.86940388399</v>
      </c>
      <c r="K895" s="16">
        <v>867396.442644767</v>
      </c>
      <c r="L895" s="15">
        <f t="shared" si="91"/>
        <v>6</v>
      </c>
      <c r="M895" s="16">
        <v>1166052.7154886599</v>
      </c>
      <c r="N895" s="16">
        <v>1263190.3468012</v>
      </c>
      <c r="O895" s="16">
        <v>1338915.9323134101</v>
      </c>
      <c r="P895" s="16">
        <v>1257567.7046082499</v>
      </c>
      <c r="Q895" s="16">
        <v>1441711.4375976101</v>
      </c>
      <c r="R895" s="16">
        <v>1191250.4147522701</v>
      </c>
      <c r="S895" s="17">
        <f t="shared" si="92"/>
        <v>1263190.3468012</v>
      </c>
      <c r="T895" s="17">
        <f t="shared" si="93"/>
        <v>1257567.7046082499</v>
      </c>
      <c r="U895" s="18">
        <f t="shared" si="94"/>
        <v>0.99554885595255826</v>
      </c>
      <c r="X895" s="20">
        <f t="shared" si="95"/>
        <v>0.67418210283929247</v>
      </c>
      <c r="AA895" s="20">
        <f t="shared" si="96"/>
        <v>-6.4359778256026295E-3</v>
      </c>
      <c r="AE895" s="20">
        <f t="shared" si="97"/>
        <v>0.17122278065115515</v>
      </c>
    </row>
    <row r="896" spans="1:31" x14ac:dyDescent="0.2">
      <c r="A896" s="15" t="s">
        <v>12163</v>
      </c>
      <c r="B896" s="15" t="s">
        <v>12164</v>
      </c>
      <c r="C896" t="s">
        <v>12165</v>
      </c>
      <c r="D896" s="15">
        <v>31</v>
      </c>
      <c r="E896" s="15">
        <v>16</v>
      </c>
      <c r="F896" s="16">
        <v>710051.06407614099</v>
      </c>
      <c r="G896" s="16">
        <v>730640.94834633404</v>
      </c>
      <c r="H896" s="16">
        <v>701531.56481451797</v>
      </c>
      <c r="I896" s="16">
        <v>912833.07736498595</v>
      </c>
      <c r="J896" s="16">
        <v>142756.37757329</v>
      </c>
      <c r="K896" s="16">
        <v>973916.50932091905</v>
      </c>
      <c r="L896" s="15">
        <f t="shared" si="91"/>
        <v>6</v>
      </c>
      <c r="M896" s="16">
        <v>1262617.03783177</v>
      </c>
      <c r="N896" s="16">
        <v>1256999.1164061499</v>
      </c>
      <c r="O896" s="16">
        <v>1261441.4759102401</v>
      </c>
      <c r="P896" s="16">
        <v>1265641.0541864301</v>
      </c>
      <c r="Q896" s="16">
        <v>1248021.1587036201</v>
      </c>
      <c r="R896" s="16">
        <v>1337541.1618303901</v>
      </c>
      <c r="S896" s="17">
        <f t="shared" si="92"/>
        <v>1261441.4759102401</v>
      </c>
      <c r="T896" s="17">
        <f t="shared" si="93"/>
        <v>1265641.0541864301</v>
      </c>
      <c r="U896" s="18">
        <f t="shared" si="94"/>
        <v>1.0033291899437187</v>
      </c>
      <c r="X896" s="20">
        <f t="shared" si="95"/>
        <v>0.44206324984154433</v>
      </c>
      <c r="AA896" s="20">
        <f t="shared" si="96"/>
        <v>4.795028463164392E-3</v>
      </c>
      <c r="AE896" s="20">
        <f t="shared" si="97"/>
        <v>0.35451558790893634</v>
      </c>
    </row>
    <row r="897" spans="1:31" x14ac:dyDescent="0.2">
      <c r="A897" s="15" t="s">
        <v>7352</v>
      </c>
      <c r="B897" s="15" t="s">
        <v>7353</v>
      </c>
      <c r="C897" t="s">
        <v>7354</v>
      </c>
      <c r="D897" s="15">
        <v>28</v>
      </c>
      <c r="E897" s="15">
        <v>22</v>
      </c>
      <c r="F897" s="16">
        <v>405769.98492572299</v>
      </c>
      <c r="G897" s="16">
        <v>488478.40815945697</v>
      </c>
      <c r="H897" s="16">
        <v>443849.07017021498</v>
      </c>
      <c r="I897" s="16">
        <v>579611.14427223802</v>
      </c>
      <c r="J897" s="16">
        <v>98002.406980023094</v>
      </c>
      <c r="K897" s="16">
        <v>610502.19635504903</v>
      </c>
      <c r="L897" s="15">
        <f t="shared" si="91"/>
        <v>6</v>
      </c>
      <c r="M897" s="16">
        <v>721542.60774830403</v>
      </c>
      <c r="N897" s="16">
        <v>840381.21437024197</v>
      </c>
      <c r="O897" s="16">
        <v>798096.12886760803</v>
      </c>
      <c r="P897" s="16">
        <v>803629.576803345</v>
      </c>
      <c r="Q897" s="16">
        <v>856767.86980784906</v>
      </c>
      <c r="R897" s="16">
        <v>838441.29265465098</v>
      </c>
      <c r="S897" s="17">
        <f t="shared" si="92"/>
        <v>798096.12886760803</v>
      </c>
      <c r="T897" s="17">
        <f t="shared" si="93"/>
        <v>838441.29265465098</v>
      </c>
      <c r="U897" s="18">
        <f t="shared" si="94"/>
        <v>1.0505517597789722</v>
      </c>
      <c r="X897" s="20">
        <f t="shared" si="95"/>
        <v>0.29145285227036793</v>
      </c>
      <c r="AA897" s="20">
        <f t="shared" si="96"/>
        <v>7.1147244102209864E-2</v>
      </c>
      <c r="AE897" s="20">
        <f t="shared" si="97"/>
        <v>0.53543169014992187</v>
      </c>
    </row>
    <row r="898" spans="1:31" x14ac:dyDescent="0.2">
      <c r="A898" s="15" t="s">
        <v>10522</v>
      </c>
      <c r="B898" s="15" t="s">
        <v>10523</v>
      </c>
      <c r="C898" t="s">
        <v>10524</v>
      </c>
      <c r="D898" s="15">
        <v>46</v>
      </c>
      <c r="E898" s="15">
        <v>18</v>
      </c>
      <c r="F898" s="16">
        <v>859971.30465993704</v>
      </c>
      <c r="G898" s="16">
        <v>837541.03122719098</v>
      </c>
      <c r="H898" s="16">
        <v>817107.15694490494</v>
      </c>
      <c r="I898" s="16">
        <v>1208798.20242156</v>
      </c>
      <c r="J898" s="16">
        <v>175028.64402977901</v>
      </c>
      <c r="K898" s="16">
        <v>1152621.78932778</v>
      </c>
      <c r="L898" s="15">
        <f t="shared" ref="L898:L961" si="98">COUNTIF(F898:K898,"&gt;0")</f>
        <v>6</v>
      </c>
      <c r="M898" s="16">
        <v>1529206.1039621399</v>
      </c>
      <c r="N898" s="16">
        <v>1440910.6669825399</v>
      </c>
      <c r="O898" s="16">
        <v>1469260.8426050199</v>
      </c>
      <c r="P898" s="16">
        <v>1675996.0491657101</v>
      </c>
      <c r="Q898" s="16">
        <v>1530155.46374609</v>
      </c>
      <c r="R898" s="16">
        <v>1582968.4295252999</v>
      </c>
      <c r="S898" s="17">
        <f t="shared" ref="S898:S961" si="99">MEDIAN(M898:O898)</f>
        <v>1469260.8426050199</v>
      </c>
      <c r="T898" s="17">
        <f t="shared" ref="T898:T961" si="100">MEDIAN(P898:R898)</f>
        <v>1582968.4295252999</v>
      </c>
      <c r="U898" s="18">
        <f t="shared" ref="U898:U961" si="101">T898/S898</f>
        <v>1.0773910143270917</v>
      </c>
      <c r="X898" s="20">
        <f t="shared" ref="X898:X961" si="102">_xlfn.T.TEST(P898:R898,M898:O898,2,2)</f>
        <v>7.9896696440456605E-2</v>
      </c>
      <c r="AA898" s="20">
        <f t="shared" ref="AA898:AA961" si="103">LOG(U898,2)</f>
        <v>0.10754193795272091</v>
      </c>
      <c r="AE898" s="20">
        <f t="shared" si="97"/>
        <v>1.0974711774737582</v>
      </c>
    </row>
    <row r="899" spans="1:31" x14ac:dyDescent="0.2">
      <c r="A899" s="15" t="s">
        <v>2684</v>
      </c>
      <c r="B899" s="15" t="s">
        <v>2685</v>
      </c>
      <c r="C899" t="s">
        <v>2686</v>
      </c>
      <c r="D899" s="15">
        <v>39</v>
      </c>
      <c r="E899" s="15">
        <v>13</v>
      </c>
      <c r="F899" s="16">
        <v>1111313.1648411001</v>
      </c>
      <c r="G899" s="16">
        <v>1109922.8981293601</v>
      </c>
      <c r="H899" s="16">
        <v>1065619.1331983199</v>
      </c>
      <c r="I899" s="16">
        <v>1199185.14185097</v>
      </c>
      <c r="J899" s="16">
        <v>235627.00597103999</v>
      </c>
      <c r="K899" s="16">
        <v>1196926.0195668901</v>
      </c>
      <c r="L899" s="15">
        <f t="shared" si="98"/>
        <v>6</v>
      </c>
      <c r="M899" s="16">
        <v>1976143.6990743701</v>
      </c>
      <c r="N899" s="16">
        <v>1909518.08187764</v>
      </c>
      <c r="O899" s="16">
        <v>1916116.4508617399</v>
      </c>
      <c r="P899" s="16">
        <v>1662667.56182644</v>
      </c>
      <c r="Q899" s="16">
        <v>2059925.4058745699</v>
      </c>
      <c r="R899" s="16">
        <v>1643814.2320359701</v>
      </c>
      <c r="S899" s="17">
        <f t="shared" si="99"/>
        <v>1916116.4508617399</v>
      </c>
      <c r="T899" s="17">
        <f t="shared" si="100"/>
        <v>1662667.56182644</v>
      </c>
      <c r="U899" s="18">
        <f t="shared" si="101"/>
        <v>0.86772782576898411</v>
      </c>
      <c r="X899" s="20">
        <f t="shared" si="102"/>
        <v>0.35017909435485906</v>
      </c>
      <c r="AA899" s="20">
        <f t="shared" si="103"/>
        <v>-0.20468550151378559</v>
      </c>
      <c r="AE899" s="20">
        <f t="shared" ref="AE899:AE962" si="104">-LOG10(X899)</f>
        <v>0.45570978480121244</v>
      </c>
    </row>
    <row r="900" spans="1:31" x14ac:dyDescent="0.2">
      <c r="A900" s="15" t="s">
        <v>3458</v>
      </c>
      <c r="B900" s="15" t="s">
        <v>3459</v>
      </c>
      <c r="C900" t="s">
        <v>3460</v>
      </c>
      <c r="D900" s="15">
        <v>29</v>
      </c>
      <c r="E900" s="15">
        <v>15</v>
      </c>
      <c r="F900" s="16">
        <v>776279.31426103995</v>
      </c>
      <c r="G900" s="16">
        <v>804444.37262490101</v>
      </c>
      <c r="H900" s="16">
        <v>795093.96452869195</v>
      </c>
      <c r="I900" s="16">
        <v>1052794.03959544</v>
      </c>
      <c r="J900" s="16">
        <v>114975.256885952</v>
      </c>
      <c r="K900" s="16">
        <v>1029594.22451895</v>
      </c>
      <c r="L900" s="15">
        <f t="shared" si="98"/>
        <v>6</v>
      </c>
      <c r="M900" s="16">
        <v>1380384.5073841701</v>
      </c>
      <c r="N900" s="16">
        <v>1383970.9749036401</v>
      </c>
      <c r="O900" s="16">
        <v>1429678.37002113</v>
      </c>
      <c r="P900" s="16">
        <v>1459696.6205049001</v>
      </c>
      <c r="Q900" s="16">
        <v>1005149.86272599</v>
      </c>
      <c r="R900" s="16">
        <v>1414006.8908341599</v>
      </c>
      <c r="S900" s="17">
        <f t="shared" si="99"/>
        <v>1383970.9749036401</v>
      </c>
      <c r="T900" s="17">
        <f t="shared" si="100"/>
        <v>1414006.8908341599</v>
      </c>
      <c r="U900" s="18">
        <f t="shared" si="101"/>
        <v>1.0217027065416679</v>
      </c>
      <c r="X900" s="20">
        <f t="shared" si="102"/>
        <v>0.50986174001744122</v>
      </c>
      <c r="AA900" s="20">
        <f t="shared" si="103"/>
        <v>3.097546418859538E-2</v>
      </c>
      <c r="AE900" s="20">
        <f t="shared" si="104"/>
        <v>0.29254757623162969</v>
      </c>
    </row>
    <row r="901" spans="1:31" x14ac:dyDescent="0.2">
      <c r="A901" s="15" t="s">
        <v>8594</v>
      </c>
      <c r="B901" s="15" t="s">
        <v>8595</v>
      </c>
      <c r="C901" t="s">
        <v>8596</v>
      </c>
      <c r="D901" s="15">
        <v>32</v>
      </c>
      <c r="E901" s="15">
        <v>20</v>
      </c>
      <c r="F901" s="16">
        <v>467928.47143356397</v>
      </c>
      <c r="G901" s="16">
        <v>496245.44369456801</v>
      </c>
      <c r="H901" s="16">
        <v>455419.82272634102</v>
      </c>
      <c r="I901" s="16">
        <v>522148.67907044099</v>
      </c>
      <c r="J901" s="16">
        <v>103123.17816747499</v>
      </c>
      <c r="K901" s="16">
        <v>551540.57051797095</v>
      </c>
      <c r="L901" s="15">
        <f t="shared" si="98"/>
        <v>6</v>
      </c>
      <c r="M901" s="16">
        <v>832073.199252664</v>
      </c>
      <c r="N901" s="16">
        <v>853743.66938570095</v>
      </c>
      <c r="O901" s="16">
        <v>818901.78881770803</v>
      </c>
      <c r="P901" s="16">
        <v>723957.99517739401</v>
      </c>
      <c r="Q901" s="16">
        <v>901535.26233669894</v>
      </c>
      <c r="R901" s="16">
        <v>757465.56139764201</v>
      </c>
      <c r="S901" s="17">
        <f t="shared" si="99"/>
        <v>832073.199252664</v>
      </c>
      <c r="T901" s="17">
        <f t="shared" si="100"/>
        <v>757465.56139764201</v>
      </c>
      <c r="U901" s="18">
        <f t="shared" si="101"/>
        <v>0.9103352470407271</v>
      </c>
      <c r="X901" s="20">
        <f t="shared" si="102"/>
        <v>0.50450236481675681</v>
      </c>
      <c r="AA901" s="20">
        <f t="shared" si="103"/>
        <v>-0.13553015378024391</v>
      </c>
      <c r="AE901" s="20">
        <f t="shared" si="104"/>
        <v>0.29713679369969481</v>
      </c>
    </row>
    <row r="902" spans="1:31" x14ac:dyDescent="0.2">
      <c r="A902" s="15" t="s">
        <v>15302</v>
      </c>
      <c r="B902" s="15" t="s">
        <v>15303</v>
      </c>
      <c r="C902" t="s">
        <v>15304</v>
      </c>
      <c r="D902" s="15">
        <v>65</v>
      </c>
      <c r="E902" s="15">
        <v>18</v>
      </c>
      <c r="F902" s="16">
        <v>2284396.9257500302</v>
      </c>
      <c r="G902" s="16">
        <v>2393333.4811512502</v>
      </c>
      <c r="H902" s="16">
        <v>2231191.44154297</v>
      </c>
      <c r="I902" s="16">
        <v>3393093.0850040601</v>
      </c>
      <c r="J902" s="16">
        <v>423343.56401923602</v>
      </c>
      <c r="K902" s="16">
        <v>3535657.5633183899</v>
      </c>
      <c r="L902" s="15">
        <f t="shared" si="98"/>
        <v>6</v>
      </c>
      <c r="M902" s="16">
        <v>4062128.2405587798</v>
      </c>
      <c r="N902" s="16">
        <v>4117505.4284616001</v>
      </c>
      <c r="O902" s="16">
        <v>4011961.2091900702</v>
      </c>
      <c r="P902" s="16">
        <v>4704516.0999793001</v>
      </c>
      <c r="Q902" s="16">
        <v>3701002.6051253802</v>
      </c>
      <c r="R902" s="16">
        <v>4855742.2323323404</v>
      </c>
      <c r="S902" s="17">
        <f t="shared" si="99"/>
        <v>4062128.2405587798</v>
      </c>
      <c r="T902" s="17">
        <f t="shared" si="100"/>
        <v>4704516.0999793001</v>
      </c>
      <c r="U902" s="18">
        <f t="shared" si="101"/>
        <v>1.1581407137781929</v>
      </c>
      <c r="X902" s="20">
        <f t="shared" si="102"/>
        <v>0.38233279963511296</v>
      </c>
      <c r="AA902" s="20">
        <f t="shared" si="103"/>
        <v>0.21181055102735047</v>
      </c>
      <c r="AE902" s="20">
        <f t="shared" si="104"/>
        <v>0.41755844304948597</v>
      </c>
    </row>
    <row r="903" spans="1:31" x14ac:dyDescent="0.2">
      <c r="A903" s="15" t="s">
        <v>11302</v>
      </c>
      <c r="B903" s="15" t="s">
        <v>11303</v>
      </c>
      <c r="C903" t="s">
        <v>11304</v>
      </c>
      <c r="D903" s="15">
        <v>33</v>
      </c>
      <c r="E903" s="15">
        <v>13</v>
      </c>
      <c r="F903" s="16">
        <v>504083.45706315601</v>
      </c>
      <c r="G903" s="16">
        <v>479318.425317569</v>
      </c>
      <c r="H903" s="16">
        <v>489814.284598161</v>
      </c>
      <c r="I903" s="16">
        <v>730973.73655181599</v>
      </c>
      <c r="J903" s="16">
        <v>133912.867441415</v>
      </c>
      <c r="K903" s="16">
        <v>730748.63044040604</v>
      </c>
      <c r="L903" s="15">
        <f t="shared" si="98"/>
        <v>6</v>
      </c>
      <c r="M903" s="16">
        <v>896364.21037575998</v>
      </c>
      <c r="N903" s="16">
        <v>824622.32436468103</v>
      </c>
      <c r="O903" s="16">
        <v>880747.33208730805</v>
      </c>
      <c r="P903" s="16">
        <v>1013493.4781095</v>
      </c>
      <c r="Q903" s="16">
        <v>1170708.4112845201</v>
      </c>
      <c r="R903" s="16">
        <v>1003583.32856144</v>
      </c>
      <c r="S903" s="17">
        <f t="shared" si="99"/>
        <v>880747.33208730805</v>
      </c>
      <c r="T903" s="17">
        <f t="shared" si="100"/>
        <v>1013493.4781095</v>
      </c>
      <c r="U903" s="18">
        <f t="shared" si="101"/>
        <v>1.1507198956908482</v>
      </c>
      <c r="X903" s="20">
        <f t="shared" si="102"/>
        <v>2.8625408441639983E-2</v>
      </c>
      <c r="AA903" s="20">
        <f t="shared" si="103"/>
        <v>0.20253670030185797</v>
      </c>
      <c r="AE903" s="20">
        <f t="shared" si="104"/>
        <v>1.5432483078770367</v>
      </c>
    </row>
    <row r="904" spans="1:31" x14ac:dyDescent="0.2">
      <c r="A904" s="15" t="s">
        <v>10996</v>
      </c>
      <c r="B904" s="15" t="s">
        <v>10997</v>
      </c>
      <c r="C904" t="s">
        <v>10998</v>
      </c>
      <c r="D904" s="15">
        <v>37</v>
      </c>
      <c r="E904" s="15">
        <v>16</v>
      </c>
      <c r="F904" s="16">
        <v>977474.06289339298</v>
      </c>
      <c r="G904" s="16">
        <v>1002764.98182224</v>
      </c>
      <c r="H904" s="16">
        <v>984620.80228685401</v>
      </c>
      <c r="I904" s="16">
        <v>1518758.07438841</v>
      </c>
      <c r="J904" s="16">
        <v>311397.26950986299</v>
      </c>
      <c r="K904" s="16">
        <v>1523194.32069955</v>
      </c>
      <c r="L904" s="15">
        <f t="shared" si="98"/>
        <v>6</v>
      </c>
      <c r="M904" s="16">
        <v>1738150.20959604</v>
      </c>
      <c r="N904" s="16">
        <v>1725162.9531118099</v>
      </c>
      <c r="O904" s="16">
        <v>1770471.3235206199</v>
      </c>
      <c r="P904" s="16">
        <v>2105754.7299576402</v>
      </c>
      <c r="Q904" s="16">
        <v>2722332.8842966999</v>
      </c>
      <c r="R904" s="16">
        <v>2091899.13293747</v>
      </c>
      <c r="S904" s="17">
        <f t="shared" si="99"/>
        <v>1738150.20959604</v>
      </c>
      <c r="T904" s="17">
        <f t="shared" si="100"/>
        <v>2105754.7299576402</v>
      </c>
      <c r="U904" s="18">
        <f t="shared" si="101"/>
        <v>1.2114918022229129</v>
      </c>
      <c r="X904" s="20">
        <f t="shared" si="102"/>
        <v>5.4193700176364774E-2</v>
      </c>
      <c r="AA904" s="20">
        <f t="shared" si="103"/>
        <v>0.27678464256691998</v>
      </c>
      <c r="AE904" s="20">
        <f t="shared" si="104"/>
        <v>1.2660511957062521</v>
      </c>
    </row>
    <row r="905" spans="1:31" x14ac:dyDescent="0.2">
      <c r="A905" s="15" t="s">
        <v>7295</v>
      </c>
      <c r="B905" s="15" t="s">
        <v>7296</v>
      </c>
      <c r="C905" t="s">
        <v>7297</v>
      </c>
      <c r="D905" s="15">
        <v>75</v>
      </c>
      <c r="E905" s="15">
        <v>13</v>
      </c>
      <c r="F905" s="16">
        <v>2913281.1146355201</v>
      </c>
      <c r="G905" s="16">
        <v>2811159.2051832099</v>
      </c>
      <c r="H905" s="16">
        <v>2695219.2981069698</v>
      </c>
      <c r="I905" s="16">
        <v>4166025.4402603498</v>
      </c>
      <c r="J905" s="16">
        <v>1136257.65042411</v>
      </c>
      <c r="K905" s="16">
        <v>4419963.4628878804</v>
      </c>
      <c r="L905" s="15">
        <f t="shared" si="98"/>
        <v>6</v>
      </c>
      <c r="M905" s="16">
        <v>5180413.8567390097</v>
      </c>
      <c r="N905" s="16">
        <v>4836335.3367888499</v>
      </c>
      <c r="O905" s="16">
        <v>4846341.3192316201</v>
      </c>
      <c r="P905" s="16">
        <v>5776185.1106436001</v>
      </c>
      <c r="Q905" s="16">
        <v>9933521.8052876499</v>
      </c>
      <c r="R905" s="16">
        <v>6070215.4741386296</v>
      </c>
      <c r="S905" s="17">
        <f t="shared" si="99"/>
        <v>4846341.3192316201</v>
      </c>
      <c r="T905" s="17">
        <f t="shared" si="100"/>
        <v>6070215.4741386296</v>
      </c>
      <c r="U905" s="18">
        <f t="shared" si="101"/>
        <v>1.2525356912131507</v>
      </c>
      <c r="X905" s="20">
        <f t="shared" si="102"/>
        <v>0.16145622468659074</v>
      </c>
      <c r="AA905" s="20">
        <f t="shared" si="103"/>
        <v>0.32485171384170436</v>
      </c>
      <c r="AE905" s="20">
        <f t="shared" si="104"/>
        <v>0.79194520679469416</v>
      </c>
    </row>
    <row r="906" spans="1:31" x14ac:dyDescent="0.2">
      <c r="A906" s="15" t="s">
        <v>6043</v>
      </c>
      <c r="B906" s="15" t="s">
        <v>6044</v>
      </c>
      <c r="C906" t="s">
        <v>6045</v>
      </c>
      <c r="D906" s="15">
        <v>29</v>
      </c>
      <c r="E906" s="15">
        <v>21</v>
      </c>
      <c r="F906" s="16">
        <v>942383.58234055899</v>
      </c>
      <c r="G906" s="16">
        <v>971416.19598395203</v>
      </c>
      <c r="H906" s="16">
        <v>962246.40459291695</v>
      </c>
      <c r="I906" s="16">
        <v>1261613.86365422</v>
      </c>
      <c r="J906" s="16">
        <v>222168.19561395701</v>
      </c>
      <c r="K906" s="16">
        <v>1320077.6635143601</v>
      </c>
      <c r="L906" s="15">
        <f t="shared" si="98"/>
        <v>6</v>
      </c>
      <c r="M906" s="16">
        <v>1675752.1077505699</v>
      </c>
      <c r="N906" s="16">
        <v>1671230.3119310599</v>
      </c>
      <c r="O906" s="16">
        <v>1730239.3586808001</v>
      </c>
      <c r="P906" s="16">
        <v>1749224.8473081</v>
      </c>
      <c r="Q906" s="16">
        <v>1942264.2520813199</v>
      </c>
      <c r="R906" s="16">
        <v>1812946.1764586701</v>
      </c>
      <c r="S906" s="17">
        <f t="shared" si="99"/>
        <v>1675752.1077505699</v>
      </c>
      <c r="T906" s="17">
        <f t="shared" si="100"/>
        <v>1812946.1764586701</v>
      </c>
      <c r="U906" s="18">
        <f t="shared" si="101"/>
        <v>1.0818701453953481</v>
      </c>
      <c r="X906" s="20">
        <f t="shared" si="102"/>
        <v>7.6107714570124094E-2</v>
      </c>
      <c r="AA906" s="20">
        <f t="shared" si="103"/>
        <v>0.11352734589599678</v>
      </c>
      <c r="AE906" s="20">
        <f t="shared" si="104"/>
        <v>1.11857131924224</v>
      </c>
    </row>
    <row r="907" spans="1:31" x14ac:dyDescent="0.2">
      <c r="A907" s="15" t="s">
        <v>9778</v>
      </c>
      <c r="B907" s="15" t="s">
        <v>9779</v>
      </c>
      <c r="C907" t="s">
        <v>9780</v>
      </c>
      <c r="D907" s="15">
        <v>26</v>
      </c>
      <c r="E907" s="15">
        <v>23</v>
      </c>
      <c r="F907" s="16">
        <v>361935.99318010698</v>
      </c>
      <c r="G907" s="16">
        <v>365204.888566949</v>
      </c>
      <c r="H907" s="16">
        <v>403286.51788896398</v>
      </c>
      <c r="I907" s="16">
        <v>493025.40019233298</v>
      </c>
      <c r="J907" s="16">
        <v>84164.770210253904</v>
      </c>
      <c r="K907" s="16">
        <v>457519.17089381203</v>
      </c>
      <c r="L907" s="15">
        <f t="shared" si="98"/>
        <v>6</v>
      </c>
      <c r="M907" s="16">
        <v>643596.74214185902</v>
      </c>
      <c r="N907" s="16">
        <v>628300.70402549801</v>
      </c>
      <c r="O907" s="16">
        <v>725159.58775861899</v>
      </c>
      <c r="P907" s="16">
        <v>683578.63306328806</v>
      </c>
      <c r="Q907" s="16">
        <v>735794.89634989505</v>
      </c>
      <c r="R907" s="16">
        <v>628340.02457118197</v>
      </c>
      <c r="S907" s="17">
        <f t="shared" si="99"/>
        <v>643596.74214185902</v>
      </c>
      <c r="T907" s="17">
        <f t="shared" si="100"/>
        <v>683578.63306328806</v>
      </c>
      <c r="U907" s="18">
        <f t="shared" si="101"/>
        <v>1.0621225812740618</v>
      </c>
      <c r="X907" s="20">
        <f t="shared" si="102"/>
        <v>0.71582070977766987</v>
      </c>
      <c r="AA907" s="20">
        <f t="shared" si="103"/>
        <v>8.6950279504289796E-2</v>
      </c>
      <c r="AE907" s="20">
        <f t="shared" si="104"/>
        <v>0.14519574096689306</v>
      </c>
    </row>
    <row r="908" spans="1:31" x14ac:dyDescent="0.2">
      <c r="A908" s="15" t="s">
        <v>10333</v>
      </c>
      <c r="B908" s="15" t="s">
        <v>10334</v>
      </c>
      <c r="C908" t="s">
        <v>10335</v>
      </c>
      <c r="D908" s="15">
        <v>31</v>
      </c>
      <c r="E908" s="15">
        <v>16</v>
      </c>
      <c r="F908" s="16">
        <v>811354.673664217</v>
      </c>
      <c r="G908" s="16">
        <v>849718.707838965</v>
      </c>
      <c r="H908" s="16">
        <v>828914.79023061495</v>
      </c>
      <c r="I908" s="16">
        <v>1270827.0431302199</v>
      </c>
      <c r="J908" s="16">
        <v>124258.5624153</v>
      </c>
      <c r="K908" s="16">
        <v>1148336.70175556</v>
      </c>
      <c r="L908" s="15">
        <f t="shared" si="98"/>
        <v>6</v>
      </c>
      <c r="M908" s="16">
        <v>1442755.72071113</v>
      </c>
      <c r="N908" s="16">
        <v>1461861.21564194</v>
      </c>
      <c r="O908" s="16">
        <v>1490492.44372745</v>
      </c>
      <c r="P908" s="16">
        <v>1761998.90038916</v>
      </c>
      <c r="Q908" s="16">
        <v>1086307.43985342</v>
      </c>
      <c r="R908" s="16">
        <v>1577083.4476454</v>
      </c>
      <c r="S908" s="17">
        <f t="shared" si="99"/>
        <v>1461861.21564194</v>
      </c>
      <c r="T908" s="17">
        <f t="shared" si="100"/>
        <v>1577083.4476454</v>
      </c>
      <c r="U908" s="18">
        <f t="shared" si="101"/>
        <v>1.078818858295562</v>
      </c>
      <c r="X908" s="20">
        <f t="shared" si="102"/>
        <v>0.96255913790026004</v>
      </c>
      <c r="AA908" s="20">
        <f t="shared" si="103"/>
        <v>0.10945264594059569</v>
      </c>
      <c r="AE908" s="20">
        <f t="shared" si="104"/>
        <v>1.6572578728790147E-2</v>
      </c>
    </row>
    <row r="909" spans="1:31" x14ac:dyDescent="0.2">
      <c r="A909" s="15" t="s">
        <v>3581</v>
      </c>
      <c r="B909" s="15" t="s">
        <v>3582</v>
      </c>
      <c r="C909" t="s">
        <v>3583</v>
      </c>
      <c r="D909" s="15">
        <v>27</v>
      </c>
      <c r="E909" s="15">
        <v>20</v>
      </c>
      <c r="F909" s="16">
        <v>783713.03396567097</v>
      </c>
      <c r="G909" s="16">
        <v>786641.21314621705</v>
      </c>
      <c r="H909" s="16">
        <v>800151.51230112696</v>
      </c>
      <c r="I909" s="16">
        <v>1039560.3590202</v>
      </c>
      <c r="J909" s="16">
        <v>185556.17983049899</v>
      </c>
      <c r="K909" s="16">
        <v>1008745.30179433</v>
      </c>
      <c r="L909" s="15">
        <f t="shared" si="98"/>
        <v>6</v>
      </c>
      <c r="M909" s="16">
        <v>1393603.1921075601</v>
      </c>
      <c r="N909" s="16">
        <v>1353342.31142044</v>
      </c>
      <c r="O909" s="16">
        <v>1438772.47333241</v>
      </c>
      <c r="P909" s="16">
        <v>1441348.1514919701</v>
      </c>
      <c r="Q909" s="16">
        <v>1622190.4932953899</v>
      </c>
      <c r="R909" s="16">
        <v>1385373.74614762</v>
      </c>
      <c r="S909" s="17">
        <f t="shared" si="99"/>
        <v>1393603.1921075601</v>
      </c>
      <c r="T909" s="17">
        <f t="shared" si="100"/>
        <v>1441348.1514919701</v>
      </c>
      <c r="U909" s="18">
        <f t="shared" si="101"/>
        <v>1.0342600818187024</v>
      </c>
      <c r="X909" s="20">
        <f t="shared" si="102"/>
        <v>0.31040366339613823</v>
      </c>
      <c r="AA909" s="20">
        <f t="shared" si="103"/>
        <v>4.8599020825603231E-2</v>
      </c>
      <c r="AE909" s="20">
        <f t="shared" si="104"/>
        <v>0.50807316182319406</v>
      </c>
    </row>
    <row r="910" spans="1:31" x14ac:dyDescent="0.2">
      <c r="A910" s="15" t="s">
        <v>14779</v>
      </c>
      <c r="B910" s="15" t="s">
        <v>14780</v>
      </c>
      <c r="C910" t="s">
        <v>14781</v>
      </c>
      <c r="D910" s="15">
        <v>74</v>
      </c>
      <c r="E910" s="15">
        <v>10</v>
      </c>
      <c r="F910" s="16">
        <v>1360817.1038021599</v>
      </c>
      <c r="G910" s="16">
        <v>1570882.8443012901</v>
      </c>
      <c r="H910" s="16">
        <v>1523988.9122224599</v>
      </c>
      <c r="I910" s="16">
        <v>1998491.2889601099</v>
      </c>
      <c r="J910" s="16">
        <v>235176.78410553199</v>
      </c>
      <c r="K910" s="16">
        <v>1980627.3344022001</v>
      </c>
      <c r="L910" s="15">
        <f t="shared" si="98"/>
        <v>6</v>
      </c>
      <c r="M910" s="16">
        <v>2419813.09170919</v>
      </c>
      <c r="N910" s="16">
        <v>2702556.3674379699</v>
      </c>
      <c r="O910" s="16">
        <v>2740322.6299774898</v>
      </c>
      <c r="P910" s="16">
        <v>2770903.7768912199</v>
      </c>
      <c r="Q910" s="16">
        <v>2055989.42470289</v>
      </c>
      <c r="R910" s="16">
        <v>2720120.83238689</v>
      </c>
      <c r="S910" s="17">
        <f t="shared" si="99"/>
        <v>2702556.3674379699</v>
      </c>
      <c r="T910" s="17">
        <f t="shared" si="100"/>
        <v>2720120.83238689</v>
      </c>
      <c r="U910" s="18">
        <f t="shared" si="101"/>
        <v>1.0064992039243092</v>
      </c>
      <c r="X910" s="20">
        <f t="shared" si="102"/>
        <v>0.69718445471640267</v>
      </c>
      <c r="AA910" s="20">
        <f t="shared" si="103"/>
        <v>9.3460311813536034E-3</v>
      </c>
      <c r="AE910" s="20">
        <f t="shared" si="104"/>
        <v>0.1566523050189467</v>
      </c>
    </row>
    <row r="911" spans="1:31" x14ac:dyDescent="0.2">
      <c r="A911" s="15" t="s">
        <v>5932</v>
      </c>
      <c r="B911" s="15" t="s">
        <v>5933</v>
      </c>
      <c r="C911" t="s">
        <v>5934</v>
      </c>
      <c r="D911" s="15">
        <v>42</v>
      </c>
      <c r="E911" s="15">
        <v>15</v>
      </c>
      <c r="F911" s="16">
        <v>680320.86121485801</v>
      </c>
      <c r="G911" s="16">
        <v>719339.04998777295</v>
      </c>
      <c r="H911" s="16">
        <v>723254.71771492902</v>
      </c>
      <c r="I911" s="16">
        <v>1077903.7739935899</v>
      </c>
      <c r="J911" s="16">
        <v>155928.618186882</v>
      </c>
      <c r="K911" s="16">
        <v>1105481.5402393299</v>
      </c>
      <c r="L911" s="15">
        <f t="shared" si="98"/>
        <v>6</v>
      </c>
      <c r="M911" s="16">
        <v>1209750.6137532501</v>
      </c>
      <c r="N911" s="16">
        <v>1237555.2619622101</v>
      </c>
      <c r="O911" s="16">
        <v>1300502.42117699</v>
      </c>
      <c r="P911" s="16">
        <v>1494511.2120244801</v>
      </c>
      <c r="Q911" s="16">
        <v>1363177.02965487</v>
      </c>
      <c r="R911" s="16">
        <v>1518227.74289427</v>
      </c>
      <c r="S911" s="17">
        <f t="shared" si="99"/>
        <v>1237555.2619622101</v>
      </c>
      <c r="T911" s="17">
        <f t="shared" si="100"/>
        <v>1494511.2120244801</v>
      </c>
      <c r="U911" s="18">
        <f t="shared" si="101"/>
        <v>1.2076318997301605</v>
      </c>
      <c r="X911" s="20">
        <f t="shared" si="102"/>
        <v>1.9206980360007786E-2</v>
      </c>
      <c r="AA911" s="20">
        <f t="shared" si="103"/>
        <v>0.27218077141653602</v>
      </c>
      <c r="AE911" s="20">
        <f t="shared" si="104"/>
        <v>1.716540907708215</v>
      </c>
    </row>
    <row r="912" spans="1:31" x14ac:dyDescent="0.2">
      <c r="A912" s="15" t="s">
        <v>12313</v>
      </c>
      <c r="B912" s="15" t="s">
        <v>12314</v>
      </c>
      <c r="C912" t="s">
        <v>12315</v>
      </c>
      <c r="D912" s="15">
        <v>34</v>
      </c>
      <c r="E912" s="15">
        <v>17</v>
      </c>
      <c r="F912" s="16">
        <v>414564.39581013197</v>
      </c>
      <c r="G912" s="16">
        <v>449641.06228080002</v>
      </c>
      <c r="H912" s="16">
        <v>415745.329181407</v>
      </c>
      <c r="I912" s="16">
        <v>592987.69883079303</v>
      </c>
      <c r="J912" s="16">
        <v>115574.28683100099</v>
      </c>
      <c r="K912" s="16">
        <v>565849.76511437399</v>
      </c>
      <c r="L912" s="15">
        <f t="shared" si="98"/>
        <v>6</v>
      </c>
      <c r="M912" s="16">
        <v>737180.88164455502</v>
      </c>
      <c r="N912" s="16">
        <v>773565.20910319197</v>
      </c>
      <c r="O912" s="16">
        <v>747562.08836311102</v>
      </c>
      <c r="P912" s="16">
        <v>822176.14027992601</v>
      </c>
      <c r="Q912" s="16">
        <v>1010386.77093862</v>
      </c>
      <c r="R912" s="16">
        <v>777117.28367789695</v>
      </c>
      <c r="S912" s="17">
        <f t="shared" si="99"/>
        <v>747562.08836311102</v>
      </c>
      <c r="T912" s="17">
        <f t="shared" si="100"/>
        <v>822176.14027992601</v>
      </c>
      <c r="U912" s="18">
        <f t="shared" si="101"/>
        <v>1.0998098393140729</v>
      </c>
      <c r="X912" s="20">
        <f t="shared" si="102"/>
        <v>0.18034186343845884</v>
      </c>
      <c r="AA912" s="20">
        <f t="shared" si="103"/>
        <v>0.13725409866387575</v>
      </c>
      <c r="AE912" s="20">
        <f t="shared" si="104"/>
        <v>0.74390344715483747</v>
      </c>
    </row>
    <row r="913" spans="1:31" x14ac:dyDescent="0.2">
      <c r="A913" s="15" t="s">
        <v>11881</v>
      </c>
      <c r="B913" s="15" t="s">
        <v>11882</v>
      </c>
      <c r="C913" t="s">
        <v>11883</v>
      </c>
      <c r="D913" s="15">
        <v>29</v>
      </c>
      <c r="E913" s="15">
        <v>21</v>
      </c>
      <c r="F913" s="16">
        <v>889727.53617325996</v>
      </c>
      <c r="G913" s="16">
        <v>863437.70944987796</v>
      </c>
      <c r="H913" s="16">
        <v>814942.38698350801</v>
      </c>
      <c r="I913" s="16">
        <v>1235795.0996846301</v>
      </c>
      <c r="J913" s="16">
        <v>262806.33635626599</v>
      </c>
      <c r="K913" s="16">
        <v>1252103.4198213799</v>
      </c>
      <c r="L913" s="15">
        <f t="shared" si="98"/>
        <v>6</v>
      </c>
      <c r="M913" s="16">
        <v>1582118.81234499</v>
      </c>
      <c r="N913" s="16">
        <v>1485463.4691727899</v>
      </c>
      <c r="O913" s="16">
        <v>1465368.3155227499</v>
      </c>
      <c r="P913" s="16">
        <v>1713427.1878470799</v>
      </c>
      <c r="Q913" s="16">
        <v>2297535.6617298299</v>
      </c>
      <c r="R913" s="16">
        <v>1719592.8468729099</v>
      </c>
      <c r="S913" s="17">
        <f t="shared" si="99"/>
        <v>1485463.4691727899</v>
      </c>
      <c r="T913" s="17">
        <f t="shared" si="100"/>
        <v>1719592.8468729099</v>
      </c>
      <c r="U913" s="18">
        <f t="shared" si="101"/>
        <v>1.1576136893023021</v>
      </c>
      <c r="X913" s="20">
        <f t="shared" si="102"/>
        <v>0.11268281098812809</v>
      </c>
      <c r="AA913" s="20">
        <f t="shared" si="103"/>
        <v>0.21115388760059828</v>
      </c>
      <c r="AE913" s="20">
        <f t="shared" si="104"/>
        <v>0.94814232763048167</v>
      </c>
    </row>
    <row r="914" spans="1:31" x14ac:dyDescent="0.2">
      <c r="A914" s="15" t="s">
        <v>8060</v>
      </c>
      <c r="B914" s="15" t="s">
        <v>8061</v>
      </c>
      <c r="C914" t="s">
        <v>8062</v>
      </c>
      <c r="D914" s="15">
        <v>35</v>
      </c>
      <c r="E914" s="15">
        <v>19</v>
      </c>
      <c r="F914" s="16">
        <v>555557.08049405005</v>
      </c>
      <c r="G914" s="16">
        <v>564069.59071589005</v>
      </c>
      <c r="H914" s="16">
        <v>611371.96779408294</v>
      </c>
      <c r="I914" s="16">
        <v>754302.15781029395</v>
      </c>
      <c r="J914" s="16">
        <v>107070.446348251</v>
      </c>
      <c r="K914" s="16">
        <v>765712.32107688405</v>
      </c>
      <c r="L914" s="15">
        <f t="shared" si="98"/>
        <v>6</v>
      </c>
      <c r="M914" s="16">
        <v>987894.91461791901</v>
      </c>
      <c r="N914" s="16">
        <v>970428.74304569804</v>
      </c>
      <c r="O914" s="16">
        <v>1099323.24654304</v>
      </c>
      <c r="P914" s="16">
        <v>1045838.28287853</v>
      </c>
      <c r="Q914" s="16">
        <v>936043.52243987005</v>
      </c>
      <c r="R914" s="16">
        <v>1051601.1770609999</v>
      </c>
      <c r="S914" s="17">
        <f t="shared" si="99"/>
        <v>987894.91461791901</v>
      </c>
      <c r="T914" s="17">
        <f t="shared" si="100"/>
        <v>1045838.28287853</v>
      </c>
      <c r="U914" s="18">
        <f t="shared" si="101"/>
        <v>1.0586533723407427</v>
      </c>
      <c r="X914" s="20">
        <f t="shared" si="102"/>
        <v>0.89097579919481418</v>
      </c>
      <c r="AA914" s="20">
        <f t="shared" si="103"/>
        <v>8.2230294840468246E-2</v>
      </c>
      <c r="AE914" s="20">
        <f t="shared" si="104"/>
        <v>5.013409216838817E-2</v>
      </c>
    </row>
    <row r="915" spans="1:31" x14ac:dyDescent="0.2">
      <c r="A915" s="15" t="s">
        <v>3365</v>
      </c>
      <c r="B915" s="15" t="s">
        <v>3366</v>
      </c>
      <c r="C915" t="s">
        <v>3367</v>
      </c>
      <c r="D915" s="15">
        <v>54</v>
      </c>
      <c r="E915" s="15">
        <v>11</v>
      </c>
      <c r="F915" s="16">
        <v>996263.15442100703</v>
      </c>
      <c r="G915" s="16">
        <v>893696.53347114497</v>
      </c>
      <c r="H915" s="16">
        <v>959733.70908974903</v>
      </c>
      <c r="I915" s="16">
        <v>1182211.0640211999</v>
      </c>
      <c r="J915" s="16">
        <v>253468.05554081601</v>
      </c>
      <c r="K915" s="16">
        <v>1132165.7846844799</v>
      </c>
      <c r="L915" s="15">
        <f t="shared" si="98"/>
        <v>6</v>
      </c>
      <c r="M915" s="16">
        <v>1771561.08423365</v>
      </c>
      <c r="N915" s="16">
        <v>1537520.93343661</v>
      </c>
      <c r="O915" s="16">
        <v>1725721.2179683901</v>
      </c>
      <c r="P915" s="16">
        <v>1639133.0402462899</v>
      </c>
      <c r="Q915" s="16">
        <v>2215897.47335807</v>
      </c>
      <c r="R915" s="16">
        <v>1554874.9040997201</v>
      </c>
      <c r="S915" s="17">
        <f t="shared" si="99"/>
        <v>1725721.2179683901</v>
      </c>
      <c r="T915" s="17">
        <f t="shared" si="100"/>
        <v>1639133.0402462899</v>
      </c>
      <c r="U915" s="18">
        <f t="shared" si="101"/>
        <v>0.94982493300740878</v>
      </c>
      <c r="X915" s="20">
        <f t="shared" si="102"/>
        <v>0.59974957547219421</v>
      </c>
      <c r="AA915" s="20">
        <f t="shared" si="103"/>
        <v>-7.4266467292900623E-2</v>
      </c>
      <c r="AE915" s="20">
        <f t="shared" si="104"/>
        <v>0.22203005077180116</v>
      </c>
    </row>
    <row r="916" spans="1:31" x14ac:dyDescent="0.2">
      <c r="A916" s="15" t="s">
        <v>3305</v>
      </c>
      <c r="B916" s="15" t="s">
        <v>3306</v>
      </c>
      <c r="C916" t="s">
        <v>3307</v>
      </c>
      <c r="D916" s="15">
        <v>84</v>
      </c>
      <c r="E916" s="15">
        <v>16</v>
      </c>
      <c r="F916" s="16">
        <v>4120265.8091479</v>
      </c>
      <c r="G916" s="16">
        <v>4316926.5147838797</v>
      </c>
      <c r="H916" s="16">
        <v>4009846.51883027</v>
      </c>
      <c r="I916" s="16">
        <v>4885519.0375330104</v>
      </c>
      <c r="J916" s="16">
        <v>741540.204025288</v>
      </c>
      <c r="K916" s="16">
        <v>5012048.8725845497</v>
      </c>
      <c r="L916" s="15">
        <f t="shared" si="98"/>
        <v>6</v>
      </c>
      <c r="M916" s="16">
        <v>7326681.2405874701</v>
      </c>
      <c r="N916" s="16">
        <v>7426866.5436219396</v>
      </c>
      <c r="O916" s="16">
        <v>7210205.4484521197</v>
      </c>
      <c r="P916" s="16">
        <v>6773761.40089064</v>
      </c>
      <c r="Q916" s="16">
        <v>6482777.7251341296</v>
      </c>
      <c r="R916" s="16">
        <v>6883363.8284474602</v>
      </c>
      <c r="S916" s="17">
        <f t="shared" si="99"/>
        <v>7326681.2405874701</v>
      </c>
      <c r="T916" s="17">
        <f t="shared" si="100"/>
        <v>6773761.40089064</v>
      </c>
      <c r="U916" s="18">
        <f t="shared" si="101"/>
        <v>0.92453338400559437</v>
      </c>
      <c r="X916" s="20">
        <f t="shared" si="102"/>
        <v>1.0775071967920304E-2</v>
      </c>
      <c r="AA916" s="20">
        <f t="shared" si="103"/>
        <v>-0.11320267999586089</v>
      </c>
      <c r="AE916" s="20">
        <f t="shared" si="104"/>
        <v>1.9675798204557429</v>
      </c>
    </row>
    <row r="917" spans="1:31" x14ac:dyDescent="0.2">
      <c r="A917" s="15" t="s">
        <v>7976</v>
      </c>
      <c r="B917" s="15" t="s">
        <v>7977</v>
      </c>
      <c r="C917" t="s">
        <v>7978</v>
      </c>
      <c r="D917" s="15">
        <v>35</v>
      </c>
      <c r="E917" s="15">
        <v>14</v>
      </c>
      <c r="F917" s="16">
        <v>576785.52161455702</v>
      </c>
      <c r="G917" s="16">
        <v>613156.08947011502</v>
      </c>
      <c r="H917" s="16">
        <v>614673.07871163997</v>
      </c>
      <c r="I917" s="16">
        <v>714284.41790402494</v>
      </c>
      <c r="J917" s="16">
        <v>82724.244351750007</v>
      </c>
      <c r="K917" s="16">
        <v>654928.58824136399</v>
      </c>
      <c r="L917" s="15">
        <f t="shared" si="98"/>
        <v>6</v>
      </c>
      <c r="M917" s="16">
        <v>1025643.45525314</v>
      </c>
      <c r="N917" s="16">
        <v>1054877.4530463901</v>
      </c>
      <c r="O917" s="16">
        <v>1105259.0567572101</v>
      </c>
      <c r="P917" s="16">
        <v>990353.77450890397</v>
      </c>
      <c r="Q917" s="16">
        <v>723201.36615787505</v>
      </c>
      <c r="R917" s="16">
        <v>899454.86748457805</v>
      </c>
      <c r="S917" s="17">
        <f t="shared" si="99"/>
        <v>1054877.4530463901</v>
      </c>
      <c r="T917" s="17">
        <f t="shared" si="100"/>
        <v>899454.86748457805</v>
      </c>
      <c r="U917" s="18">
        <f t="shared" si="101"/>
        <v>0.85266289926572436</v>
      </c>
      <c r="X917" s="20">
        <f t="shared" si="102"/>
        <v>7.9888503464223701E-2</v>
      </c>
      <c r="AA917" s="20">
        <f t="shared" si="103"/>
        <v>-0.22995261088315114</v>
      </c>
      <c r="AE917" s="20">
        <f t="shared" si="104"/>
        <v>1.0975157143191427</v>
      </c>
    </row>
    <row r="918" spans="1:31" x14ac:dyDescent="0.2">
      <c r="A918" s="15" t="s">
        <v>4460</v>
      </c>
      <c r="B918" s="15" t="s">
        <v>4461</v>
      </c>
      <c r="C918" t="s">
        <v>4462</v>
      </c>
      <c r="D918" s="15">
        <v>36</v>
      </c>
      <c r="E918" s="15">
        <v>16</v>
      </c>
      <c r="F918" s="16">
        <v>1083347.0463848701</v>
      </c>
      <c r="G918" s="16">
        <v>1078113.5997717101</v>
      </c>
      <c r="H918" s="16">
        <v>997071.38936272101</v>
      </c>
      <c r="I918" s="16">
        <v>1124555.7003118501</v>
      </c>
      <c r="J918" s="16">
        <v>197470.17108662101</v>
      </c>
      <c r="K918" s="16">
        <v>1119516.8170980499</v>
      </c>
      <c r="L918" s="15">
        <f t="shared" si="98"/>
        <v>6</v>
      </c>
      <c r="M918" s="16">
        <v>1926414.1804082801</v>
      </c>
      <c r="N918" s="16">
        <v>1854793.17216711</v>
      </c>
      <c r="O918" s="16">
        <v>1792859.0359553201</v>
      </c>
      <c r="P918" s="16">
        <v>1559194.0052638601</v>
      </c>
      <c r="Q918" s="16">
        <v>1726346.3525642101</v>
      </c>
      <c r="R918" s="16">
        <v>1537503.2766146101</v>
      </c>
      <c r="S918" s="17">
        <f t="shared" si="99"/>
        <v>1854793.17216711</v>
      </c>
      <c r="T918" s="17">
        <f t="shared" si="100"/>
        <v>1559194.0052638601</v>
      </c>
      <c r="U918" s="18">
        <f t="shared" si="101"/>
        <v>0.84062957997743937</v>
      </c>
      <c r="X918" s="20">
        <f t="shared" si="102"/>
        <v>2.4377808505889612E-2</v>
      </c>
      <c r="AA918" s="20">
        <f t="shared" si="103"/>
        <v>-0.25045787211632703</v>
      </c>
      <c r="AE918" s="20">
        <f t="shared" si="104"/>
        <v>1.6130053387741559</v>
      </c>
    </row>
    <row r="919" spans="1:31" x14ac:dyDescent="0.2">
      <c r="A919" s="15" t="s">
        <v>15269</v>
      </c>
      <c r="B919" s="15" t="s">
        <v>15270</v>
      </c>
      <c r="C919" t="s">
        <v>15271</v>
      </c>
      <c r="D919" s="15">
        <v>37</v>
      </c>
      <c r="E919" s="15">
        <v>22</v>
      </c>
      <c r="F919" s="16">
        <v>731222.28230158403</v>
      </c>
      <c r="G919" s="16">
        <v>741539.06642296002</v>
      </c>
      <c r="H919" s="16">
        <v>746684.83608713502</v>
      </c>
      <c r="I919" s="16">
        <v>1027428.12884783</v>
      </c>
      <c r="J919" s="16">
        <v>239284.54556337901</v>
      </c>
      <c r="K919" s="16">
        <v>1042888.74329035</v>
      </c>
      <c r="L919" s="15">
        <f t="shared" si="98"/>
        <v>6</v>
      </c>
      <c r="M919" s="16">
        <v>1300263.8243736301</v>
      </c>
      <c r="N919" s="16">
        <v>1275748.3048054699</v>
      </c>
      <c r="O919" s="16">
        <v>1342632.70380797</v>
      </c>
      <c r="P919" s="16">
        <v>1424526.8410402201</v>
      </c>
      <c r="Q919" s="16">
        <v>2091900.76751957</v>
      </c>
      <c r="R919" s="16">
        <v>1432265.0946055199</v>
      </c>
      <c r="S919" s="17">
        <f t="shared" si="99"/>
        <v>1300263.8243736301</v>
      </c>
      <c r="T919" s="17">
        <f t="shared" si="100"/>
        <v>1432265.0946055199</v>
      </c>
      <c r="U919" s="18">
        <f t="shared" si="101"/>
        <v>1.1015188362219321</v>
      </c>
      <c r="X919" s="20">
        <f t="shared" si="102"/>
        <v>0.19692424745213125</v>
      </c>
      <c r="AA919" s="20">
        <f t="shared" si="103"/>
        <v>0.13949416566214656</v>
      </c>
      <c r="AE919" s="20">
        <f t="shared" si="104"/>
        <v>0.70570080551593306</v>
      </c>
    </row>
    <row r="920" spans="1:31" x14ac:dyDescent="0.2">
      <c r="A920" s="15" t="s">
        <v>12880</v>
      </c>
      <c r="B920" s="15" t="s">
        <v>12881</v>
      </c>
      <c r="C920" t="s">
        <v>12882</v>
      </c>
      <c r="D920" s="15">
        <v>77</v>
      </c>
      <c r="E920" s="15">
        <v>21</v>
      </c>
      <c r="F920" s="16">
        <v>4002601.4165735198</v>
      </c>
      <c r="G920" s="16">
        <v>4363080.5787226399</v>
      </c>
      <c r="H920" s="16">
        <v>4162320.7630243199</v>
      </c>
      <c r="I920" s="16">
        <v>6121521.7874063002</v>
      </c>
      <c r="J920" s="16">
        <v>641117.73922445904</v>
      </c>
      <c r="K920" s="16">
        <v>6080272.2213715902</v>
      </c>
      <c r="L920" s="15">
        <f t="shared" si="98"/>
        <v>6</v>
      </c>
      <c r="M920" s="16">
        <v>7117449.7158043198</v>
      </c>
      <c r="N920" s="16">
        <v>7506270.2749907803</v>
      </c>
      <c r="O920" s="16">
        <v>7484373.2055156203</v>
      </c>
      <c r="P920" s="16">
        <v>8487476.4952676091</v>
      </c>
      <c r="Q920" s="16">
        <v>5604852.9485947397</v>
      </c>
      <c r="R920" s="16">
        <v>8350422.5396990301</v>
      </c>
      <c r="S920" s="17">
        <f t="shared" si="99"/>
        <v>7484373.2055156203</v>
      </c>
      <c r="T920" s="17">
        <f t="shared" si="100"/>
        <v>8350422.5396990301</v>
      </c>
      <c r="U920" s="18">
        <f t="shared" si="101"/>
        <v>1.1157143437937025</v>
      </c>
      <c r="X920" s="20">
        <f t="shared" si="102"/>
        <v>0.91193499736531558</v>
      </c>
      <c r="AA920" s="20">
        <f t="shared" si="103"/>
        <v>0.15796770141031513</v>
      </c>
      <c r="AE920" s="20">
        <f t="shared" si="104"/>
        <v>4.0036117035240251E-2</v>
      </c>
    </row>
    <row r="921" spans="1:31" x14ac:dyDescent="0.2">
      <c r="A921" s="15" t="s">
        <v>17650</v>
      </c>
      <c r="B921" s="15" t="s">
        <v>17651</v>
      </c>
      <c r="C921" t="s">
        <v>17652</v>
      </c>
      <c r="D921" s="15">
        <v>80</v>
      </c>
      <c r="E921" s="15">
        <v>7</v>
      </c>
      <c r="F921" s="16">
        <v>2072801.8724175901</v>
      </c>
      <c r="G921" s="16">
        <v>2496415.66494392</v>
      </c>
      <c r="H921" s="16">
        <v>2364143.8438011701</v>
      </c>
      <c r="I921" s="16">
        <v>3437192.3195314901</v>
      </c>
      <c r="J921" s="16">
        <v>121619.135685809</v>
      </c>
      <c r="K921" s="16">
        <v>2951318.59818241</v>
      </c>
      <c r="L921" s="15">
        <f t="shared" si="98"/>
        <v>6</v>
      </c>
      <c r="M921" s="16">
        <v>3685868.65448792</v>
      </c>
      <c r="N921" s="16">
        <v>4294848.6423040004</v>
      </c>
      <c r="O921" s="16">
        <v>4251026.2533620102</v>
      </c>
      <c r="P921" s="16">
        <v>4765659.5916648004</v>
      </c>
      <c r="Q921" s="16">
        <v>1063232.74111668</v>
      </c>
      <c r="R921" s="16">
        <v>4053232.5604553199</v>
      </c>
      <c r="S921" s="17">
        <f t="shared" si="99"/>
        <v>4251026.2533620102</v>
      </c>
      <c r="T921" s="17">
        <f t="shared" si="100"/>
        <v>4053232.5604553199</v>
      </c>
      <c r="U921" s="18">
        <f t="shared" si="101"/>
        <v>0.95347154284209346</v>
      </c>
      <c r="X921" s="20">
        <f t="shared" si="102"/>
        <v>0.53357431471566341</v>
      </c>
      <c r="AA921" s="20">
        <f t="shared" si="103"/>
        <v>-6.8738214150320803E-2</v>
      </c>
      <c r="AE921" s="20">
        <f t="shared" si="104"/>
        <v>0.27280508472445197</v>
      </c>
    </row>
    <row r="922" spans="1:31" x14ac:dyDescent="0.2">
      <c r="A922" s="15" t="s">
        <v>9254</v>
      </c>
      <c r="B922" s="15" t="s">
        <v>9255</v>
      </c>
      <c r="C922" t="s">
        <v>9256</v>
      </c>
      <c r="D922" s="15">
        <v>39</v>
      </c>
      <c r="E922" s="15">
        <v>21</v>
      </c>
      <c r="F922" s="16">
        <v>905556.43222326401</v>
      </c>
      <c r="G922" s="16">
        <v>866440.21304408205</v>
      </c>
      <c r="H922" s="16">
        <v>818332.42427402304</v>
      </c>
      <c r="I922" s="16">
        <v>1107946.80342023</v>
      </c>
      <c r="J922" s="16">
        <v>382343.94488030998</v>
      </c>
      <c r="K922" s="16">
        <v>1202905.91054924</v>
      </c>
      <c r="L922" s="15">
        <f t="shared" si="98"/>
        <v>6</v>
      </c>
      <c r="M922" s="16">
        <v>1610265.84972575</v>
      </c>
      <c r="N922" s="16">
        <v>1490628.9945563099</v>
      </c>
      <c r="O922" s="16">
        <v>1471464.02647521</v>
      </c>
      <c r="P922" s="16">
        <v>1536165.8062513301</v>
      </c>
      <c r="Q922" s="16">
        <v>3342571.03762571</v>
      </c>
      <c r="R922" s="16">
        <v>1652026.79466901</v>
      </c>
      <c r="S922" s="17">
        <f t="shared" si="99"/>
        <v>1490628.9945563099</v>
      </c>
      <c r="T922" s="17">
        <f t="shared" si="100"/>
        <v>1652026.79466901</v>
      </c>
      <c r="U922" s="18">
        <f t="shared" si="101"/>
        <v>1.1082749635906155</v>
      </c>
      <c r="X922" s="20">
        <f t="shared" si="102"/>
        <v>0.32726429563464826</v>
      </c>
      <c r="AA922" s="20">
        <f t="shared" si="103"/>
        <v>0.14831585918061355</v>
      </c>
      <c r="AE922" s="20">
        <f t="shared" si="104"/>
        <v>0.48510137341085008</v>
      </c>
    </row>
    <row r="923" spans="1:31" x14ac:dyDescent="0.2">
      <c r="A923" s="15" t="s">
        <v>15524</v>
      </c>
      <c r="B923" s="15" t="s">
        <v>15525</v>
      </c>
      <c r="C923" t="s">
        <v>15526</v>
      </c>
      <c r="D923" s="15">
        <v>28</v>
      </c>
      <c r="E923" s="15">
        <v>12</v>
      </c>
      <c r="F923" s="16">
        <v>861101.71337357303</v>
      </c>
      <c r="G923" s="16">
        <v>933314.12543148303</v>
      </c>
      <c r="H923" s="16">
        <v>899351.34584824205</v>
      </c>
      <c r="I923" s="16">
        <v>1218478.6442780299</v>
      </c>
      <c r="J923" s="16">
        <v>149012.55305621601</v>
      </c>
      <c r="K923" s="16">
        <v>1317611.2918191</v>
      </c>
      <c r="L923" s="15">
        <f t="shared" si="98"/>
        <v>6</v>
      </c>
      <c r="M923" s="16">
        <v>1531216.2034799999</v>
      </c>
      <c r="N923" s="16">
        <v>1605679.2787921401</v>
      </c>
      <c r="O923" s="16">
        <v>1617146.1784027</v>
      </c>
      <c r="P923" s="16">
        <v>1689417.9605096399</v>
      </c>
      <c r="Q923" s="16">
        <v>1302714.61274035</v>
      </c>
      <c r="R923" s="16">
        <v>1809558.9521625401</v>
      </c>
      <c r="S923" s="17">
        <f t="shared" si="99"/>
        <v>1605679.2787921401</v>
      </c>
      <c r="T923" s="17">
        <f t="shared" si="100"/>
        <v>1689417.9605096399</v>
      </c>
      <c r="U923" s="18">
        <f t="shared" si="101"/>
        <v>1.0521515615375516</v>
      </c>
      <c r="X923" s="20">
        <f t="shared" si="102"/>
        <v>0.92344290409545648</v>
      </c>
      <c r="AA923" s="20">
        <f t="shared" si="103"/>
        <v>7.3342538593310261E-2</v>
      </c>
      <c r="AE923" s="20">
        <f t="shared" si="104"/>
        <v>3.4589951553291379E-2</v>
      </c>
    </row>
    <row r="924" spans="1:31" x14ac:dyDescent="0.2">
      <c r="A924" s="15" t="s">
        <v>4358</v>
      </c>
      <c r="B924" s="15" t="s">
        <v>4359</v>
      </c>
      <c r="C924" t="s">
        <v>4360</v>
      </c>
      <c r="D924" s="15">
        <v>39</v>
      </c>
      <c r="E924" s="15">
        <v>15</v>
      </c>
      <c r="F924" s="16">
        <v>1521463.2730155899</v>
      </c>
      <c r="G924" s="16">
        <v>1497067.1590838099</v>
      </c>
      <c r="H924" s="16">
        <v>1452218.2247043699</v>
      </c>
      <c r="I924" s="16">
        <v>1565522.76142027</v>
      </c>
      <c r="J924" s="16">
        <v>222125.96405691601</v>
      </c>
      <c r="K924" s="16">
        <v>1552721.46710798</v>
      </c>
      <c r="L924" s="15">
        <f t="shared" si="98"/>
        <v>6</v>
      </c>
      <c r="M924" s="16">
        <v>2705475.0681125298</v>
      </c>
      <c r="N924" s="16">
        <v>2575563.4151468398</v>
      </c>
      <c r="O924" s="16">
        <v>2611269.95931989</v>
      </c>
      <c r="P924" s="16">
        <v>2170593.8656784398</v>
      </c>
      <c r="Q924" s="16">
        <v>1941895.05052516</v>
      </c>
      <c r="R924" s="16">
        <v>2132450.63127917</v>
      </c>
      <c r="S924" s="17">
        <f t="shared" si="99"/>
        <v>2611269.95931989</v>
      </c>
      <c r="T924" s="17">
        <f t="shared" si="100"/>
        <v>2132450.63127917</v>
      </c>
      <c r="U924" s="18">
        <f t="shared" si="101"/>
        <v>0.81663354019305257</v>
      </c>
      <c r="X924" s="20">
        <f t="shared" si="102"/>
        <v>2.4321772154850181E-3</v>
      </c>
      <c r="AA924" s="20">
        <f t="shared" si="103"/>
        <v>-0.29223927276087769</v>
      </c>
      <c r="AE924" s="20">
        <f t="shared" si="104"/>
        <v>2.6140047842910445</v>
      </c>
    </row>
    <row r="925" spans="1:31" x14ac:dyDescent="0.2">
      <c r="A925" s="15" t="s">
        <v>11200</v>
      </c>
      <c r="B925" s="15" t="s">
        <v>11201</v>
      </c>
      <c r="C925" t="s">
        <v>11202</v>
      </c>
      <c r="D925" s="15">
        <v>39</v>
      </c>
      <c r="E925" s="15">
        <v>16</v>
      </c>
      <c r="F925" s="16">
        <v>595485.57358426705</v>
      </c>
      <c r="G925" s="16">
        <v>578448.90075527399</v>
      </c>
      <c r="H925" s="16">
        <v>534314.31433816697</v>
      </c>
      <c r="I925" s="16">
        <v>821150.60864110105</v>
      </c>
      <c r="J925" s="16">
        <v>128179.674592468</v>
      </c>
      <c r="K925" s="16">
        <v>813790.07186730404</v>
      </c>
      <c r="L925" s="15">
        <f t="shared" si="98"/>
        <v>6</v>
      </c>
      <c r="M925" s="16">
        <v>1058895.99921773</v>
      </c>
      <c r="N925" s="16">
        <v>995166.99519943399</v>
      </c>
      <c r="O925" s="16">
        <v>960763.95002541202</v>
      </c>
      <c r="P925" s="16">
        <v>1138523.5129366501</v>
      </c>
      <c r="Q925" s="16">
        <v>1120587.03594533</v>
      </c>
      <c r="R925" s="16">
        <v>1117629.3940949701</v>
      </c>
      <c r="S925" s="17">
        <f t="shared" si="99"/>
        <v>995166.99519943399</v>
      </c>
      <c r="T925" s="17">
        <f t="shared" si="100"/>
        <v>1120587.03594533</v>
      </c>
      <c r="U925" s="18">
        <f t="shared" si="101"/>
        <v>1.1260291401854234</v>
      </c>
      <c r="X925" s="20">
        <f t="shared" si="102"/>
        <v>1.4946111282816437E-2</v>
      </c>
      <c r="AA925" s="20">
        <f t="shared" si="103"/>
        <v>0.17124416299276116</v>
      </c>
      <c r="AE925" s="20">
        <f t="shared" si="104"/>
        <v>1.8254717884833567</v>
      </c>
    </row>
    <row r="926" spans="1:31" x14ac:dyDescent="0.2">
      <c r="A926" s="15" t="s">
        <v>12853</v>
      </c>
      <c r="B926" s="15" t="s">
        <v>12854</v>
      </c>
      <c r="C926" t="s">
        <v>12855</v>
      </c>
      <c r="D926" s="15">
        <v>35</v>
      </c>
      <c r="E926" s="15">
        <v>14</v>
      </c>
      <c r="F926" s="16">
        <v>1516083.4289996901</v>
      </c>
      <c r="G926" s="16">
        <v>1330884.78409162</v>
      </c>
      <c r="H926" s="16">
        <v>1293715.10130515</v>
      </c>
      <c r="I926" s="16">
        <v>1479284.5456186801</v>
      </c>
      <c r="J926" s="16">
        <v>1026514.26741398</v>
      </c>
      <c r="K926" s="16">
        <v>1647454.4799581999</v>
      </c>
      <c r="L926" s="15">
        <f t="shared" si="98"/>
        <v>6</v>
      </c>
      <c r="M926" s="16">
        <v>2695908.5973908799</v>
      </c>
      <c r="N926" s="16">
        <v>2289662.2498751101</v>
      </c>
      <c r="O926" s="16">
        <v>2326261.5235698102</v>
      </c>
      <c r="P926" s="16">
        <v>2051024.7691319401</v>
      </c>
      <c r="Q926" s="16">
        <v>8974110.6297410894</v>
      </c>
      <c r="R926" s="16">
        <v>2262553.4715726599</v>
      </c>
      <c r="S926" s="17">
        <f t="shared" si="99"/>
        <v>2326261.5235698102</v>
      </c>
      <c r="T926" s="17">
        <f t="shared" si="100"/>
        <v>2262553.4715726599</v>
      </c>
      <c r="U926" s="18">
        <f t="shared" si="101"/>
        <v>0.97261354695004976</v>
      </c>
      <c r="X926" s="20">
        <f t="shared" si="102"/>
        <v>0.43105120536884128</v>
      </c>
      <c r="AA926" s="20">
        <f t="shared" si="103"/>
        <v>-4.0061408737909615E-2</v>
      </c>
      <c r="AE926" s="20">
        <f t="shared" si="104"/>
        <v>0.3654711361311006</v>
      </c>
    </row>
    <row r="927" spans="1:31" x14ac:dyDescent="0.2">
      <c r="A927" s="15" t="s">
        <v>16712</v>
      </c>
      <c r="B927" s="15" t="s">
        <v>16713</v>
      </c>
      <c r="C927" t="s">
        <v>16714</v>
      </c>
      <c r="D927" s="15">
        <v>29</v>
      </c>
      <c r="E927" s="15">
        <v>16</v>
      </c>
      <c r="F927" s="16">
        <v>393019.97093110002</v>
      </c>
      <c r="G927" s="16">
        <v>376043.31544914999</v>
      </c>
      <c r="H927" s="16">
        <v>353893.94392217899</v>
      </c>
      <c r="I927" s="16">
        <v>497896.55234056199</v>
      </c>
      <c r="J927" s="16">
        <v>138550.421826807</v>
      </c>
      <c r="K927" s="16">
        <v>466013.01762377302</v>
      </c>
      <c r="L927" s="15">
        <f t="shared" si="98"/>
        <v>6</v>
      </c>
      <c r="M927" s="16">
        <v>698870.45680497703</v>
      </c>
      <c r="N927" s="16">
        <v>646947.19933211198</v>
      </c>
      <c r="O927" s="16">
        <v>636345.56351704302</v>
      </c>
      <c r="P927" s="16">
        <v>690332.47480375494</v>
      </c>
      <c r="Q927" s="16">
        <v>1211251.3705273599</v>
      </c>
      <c r="R927" s="16">
        <v>640005.16169009404</v>
      </c>
      <c r="S927" s="17">
        <f t="shared" si="99"/>
        <v>646947.19933211198</v>
      </c>
      <c r="T927" s="17">
        <f t="shared" si="100"/>
        <v>690332.47480375494</v>
      </c>
      <c r="U927" s="18">
        <f t="shared" si="101"/>
        <v>1.067061539977965</v>
      </c>
      <c r="X927" s="20">
        <f t="shared" si="102"/>
        <v>0.3672895079610568</v>
      </c>
      <c r="AA927" s="20">
        <f t="shared" si="103"/>
        <v>9.3643382217447363E-2</v>
      </c>
      <c r="AE927" s="20">
        <f t="shared" si="104"/>
        <v>0.43499147758908963</v>
      </c>
    </row>
    <row r="928" spans="1:31" x14ac:dyDescent="0.2">
      <c r="A928" s="15" t="s">
        <v>14860</v>
      </c>
      <c r="B928" s="15" t="s">
        <v>14861</v>
      </c>
      <c r="C928" t="s">
        <v>14862</v>
      </c>
      <c r="D928" s="15">
        <v>29</v>
      </c>
      <c r="E928" s="15">
        <v>16</v>
      </c>
      <c r="F928" s="16">
        <v>705784.93963634095</v>
      </c>
      <c r="G928" s="16">
        <v>789649.48085535003</v>
      </c>
      <c r="H928" s="16">
        <v>745248.21900581405</v>
      </c>
      <c r="I928" s="16">
        <v>1197701.5504121799</v>
      </c>
      <c r="J928" s="16">
        <v>151252.961459593</v>
      </c>
      <c r="K928" s="16">
        <v>1193717.7441650501</v>
      </c>
      <c r="L928" s="15">
        <f t="shared" si="98"/>
        <v>6</v>
      </c>
      <c r="M928" s="16">
        <v>1255030.98990406</v>
      </c>
      <c r="N928" s="16">
        <v>1358517.75342223</v>
      </c>
      <c r="O928" s="16">
        <v>1340049.48665528</v>
      </c>
      <c r="P928" s="16">
        <v>1660610.5655594</v>
      </c>
      <c r="Q928" s="16">
        <v>1322300.9677535701</v>
      </c>
      <c r="R928" s="16">
        <v>1639408.1044394299</v>
      </c>
      <c r="S928" s="17">
        <f t="shared" si="99"/>
        <v>1340049.48665528</v>
      </c>
      <c r="T928" s="17">
        <f t="shared" si="100"/>
        <v>1639408.1044394299</v>
      </c>
      <c r="U928" s="18">
        <f t="shared" si="101"/>
        <v>1.2233937035648881</v>
      </c>
      <c r="X928" s="20">
        <f t="shared" si="102"/>
        <v>0.12209705230102988</v>
      </c>
      <c r="AA928" s="20">
        <f t="shared" si="103"/>
        <v>0.29088875609504922</v>
      </c>
      <c r="AE928" s="20">
        <f t="shared" si="104"/>
        <v>0.91329482077952373</v>
      </c>
    </row>
    <row r="929" spans="1:31" x14ac:dyDescent="0.2">
      <c r="A929" s="15" t="s">
        <v>7052</v>
      </c>
      <c r="B929" s="15" t="s">
        <v>7053</v>
      </c>
      <c r="C929" t="s">
        <v>7054</v>
      </c>
      <c r="D929" s="15">
        <v>34</v>
      </c>
      <c r="E929" s="15">
        <v>20</v>
      </c>
      <c r="F929" s="16">
        <v>565222.54865530506</v>
      </c>
      <c r="G929" s="16">
        <v>497277.80470288399</v>
      </c>
      <c r="H929" s="16">
        <v>525650.195616415</v>
      </c>
      <c r="I929" s="16">
        <v>638352.65789366094</v>
      </c>
      <c r="J929" s="16">
        <v>218648.34907104401</v>
      </c>
      <c r="K929" s="16">
        <v>665431.45652437396</v>
      </c>
      <c r="L929" s="15">
        <f t="shared" si="98"/>
        <v>6</v>
      </c>
      <c r="M929" s="16">
        <v>1005082.1077600101</v>
      </c>
      <c r="N929" s="16">
        <v>855519.74952219205</v>
      </c>
      <c r="O929" s="16">
        <v>945184.78116688901</v>
      </c>
      <c r="P929" s="16">
        <v>885074.55625011795</v>
      </c>
      <c r="Q929" s="16">
        <v>1911492.6463876299</v>
      </c>
      <c r="R929" s="16">
        <v>913879.12101284403</v>
      </c>
      <c r="S929" s="17">
        <f t="shared" si="99"/>
        <v>945184.78116688901</v>
      </c>
      <c r="T929" s="17">
        <f t="shared" si="100"/>
        <v>913879.12101284403</v>
      </c>
      <c r="U929" s="18">
        <f t="shared" si="101"/>
        <v>0.96687879367313112</v>
      </c>
      <c r="X929" s="20">
        <f t="shared" si="102"/>
        <v>0.42551424003103783</v>
      </c>
      <c r="AA929" s="20">
        <f t="shared" si="103"/>
        <v>-4.8593047715293915E-2</v>
      </c>
      <c r="AE929" s="20">
        <f t="shared" si="104"/>
        <v>0.37108590147029963</v>
      </c>
    </row>
    <row r="930" spans="1:31" x14ac:dyDescent="0.2">
      <c r="A930" s="15" t="s">
        <v>8846</v>
      </c>
      <c r="B930" s="15" t="s">
        <v>8847</v>
      </c>
      <c r="C930" t="s">
        <v>8848</v>
      </c>
      <c r="D930" s="15">
        <v>39</v>
      </c>
      <c r="E930" s="15">
        <v>14</v>
      </c>
      <c r="F930" s="16">
        <v>1437701.72248712</v>
      </c>
      <c r="G930" s="16">
        <v>1603732.37816605</v>
      </c>
      <c r="H930" s="16">
        <v>1524454.3703902501</v>
      </c>
      <c r="I930" s="16">
        <v>2251741.0777296</v>
      </c>
      <c r="J930" s="16">
        <v>320854.80968147301</v>
      </c>
      <c r="K930" s="16">
        <v>2279508.8782096198</v>
      </c>
      <c r="L930" s="15">
        <f t="shared" si="98"/>
        <v>6</v>
      </c>
      <c r="M930" s="16">
        <v>2556529.7792971898</v>
      </c>
      <c r="N930" s="16">
        <v>2759070.90462043</v>
      </c>
      <c r="O930" s="16">
        <v>2741159.5819659699</v>
      </c>
      <c r="P930" s="16">
        <v>3122034.0520516499</v>
      </c>
      <c r="Q930" s="16">
        <v>2805013.67547466</v>
      </c>
      <c r="R930" s="16">
        <v>3130593.7666968</v>
      </c>
      <c r="S930" s="17">
        <f t="shared" si="99"/>
        <v>2741159.5819659699</v>
      </c>
      <c r="T930" s="17">
        <f t="shared" si="100"/>
        <v>3122034.0520516499</v>
      </c>
      <c r="U930" s="18">
        <f t="shared" si="101"/>
        <v>1.1389464781953758</v>
      </c>
      <c r="X930" s="20">
        <f t="shared" si="102"/>
        <v>5.6072744561222299E-2</v>
      </c>
      <c r="AA930" s="20">
        <f t="shared" si="103"/>
        <v>0.18769995296669578</v>
      </c>
      <c r="AE930" s="20">
        <f t="shared" si="104"/>
        <v>1.2512481862124951</v>
      </c>
    </row>
    <row r="931" spans="1:31" x14ac:dyDescent="0.2">
      <c r="A931" s="15" t="s">
        <v>3041</v>
      </c>
      <c r="B931" s="15" t="s">
        <v>3042</v>
      </c>
      <c r="C931" t="s">
        <v>3043</v>
      </c>
      <c r="D931" s="15">
        <v>56</v>
      </c>
      <c r="E931" s="15">
        <v>10</v>
      </c>
      <c r="F931" s="16">
        <v>1241229.96373085</v>
      </c>
      <c r="G931" s="16">
        <v>1120328.56263653</v>
      </c>
      <c r="H931" s="16">
        <v>1010430.91401507</v>
      </c>
      <c r="I931" s="16">
        <v>1150095.3398250199</v>
      </c>
      <c r="J931" s="16">
        <v>412902.66254881601</v>
      </c>
      <c r="K931" s="16">
        <v>1263753.5150802201</v>
      </c>
      <c r="L931" s="15">
        <f t="shared" si="98"/>
        <v>6</v>
      </c>
      <c r="M931" s="16">
        <v>2207162.5258571901</v>
      </c>
      <c r="N931" s="16">
        <v>1927420.05017101</v>
      </c>
      <c r="O931" s="16">
        <v>1816881.1318097899</v>
      </c>
      <c r="P931" s="16">
        <v>1594604.6592799299</v>
      </c>
      <c r="Q931" s="16">
        <v>3609724.9601435699</v>
      </c>
      <c r="R931" s="16">
        <v>1735592.659792</v>
      </c>
      <c r="S931" s="17">
        <f t="shared" si="99"/>
        <v>1927420.05017101</v>
      </c>
      <c r="T931" s="17">
        <f t="shared" si="100"/>
        <v>1735592.659792</v>
      </c>
      <c r="U931" s="18">
        <f t="shared" si="101"/>
        <v>0.90047452792556026</v>
      </c>
      <c r="X931" s="20">
        <f t="shared" si="102"/>
        <v>0.64372820300700795</v>
      </c>
      <c r="AA931" s="20">
        <f t="shared" si="103"/>
        <v>-0.1512426282563431</v>
      </c>
      <c r="AE931" s="20">
        <f t="shared" si="104"/>
        <v>0.19129746315315108</v>
      </c>
    </row>
    <row r="932" spans="1:31" x14ac:dyDescent="0.2">
      <c r="A932" s="15" t="s">
        <v>15671</v>
      </c>
      <c r="B932" s="15" t="s">
        <v>15672</v>
      </c>
      <c r="C932" t="s">
        <v>15673</v>
      </c>
      <c r="D932" s="15">
        <v>22</v>
      </c>
      <c r="E932" s="15">
        <v>19</v>
      </c>
      <c r="F932" s="16">
        <v>249661.592773777</v>
      </c>
      <c r="G932" s="16">
        <v>260655.33991269601</v>
      </c>
      <c r="H932" s="16">
        <v>255426.900284592</v>
      </c>
      <c r="I932" s="16">
        <v>321402.91235507798</v>
      </c>
      <c r="J932" s="16">
        <v>56744.869749119403</v>
      </c>
      <c r="K932" s="16">
        <v>336563.13357433397</v>
      </c>
      <c r="L932" s="15">
        <f t="shared" si="98"/>
        <v>6</v>
      </c>
      <c r="M932" s="16">
        <v>443949.73358505499</v>
      </c>
      <c r="N932" s="16">
        <v>448433.02678060997</v>
      </c>
      <c r="O932" s="16">
        <v>459289.506335132</v>
      </c>
      <c r="P932" s="16">
        <v>445624.43112370197</v>
      </c>
      <c r="Q932" s="16">
        <v>496081.50121646503</v>
      </c>
      <c r="R932" s="16">
        <v>462223.44564646302</v>
      </c>
      <c r="S932" s="17">
        <f t="shared" si="99"/>
        <v>448433.02678060997</v>
      </c>
      <c r="T932" s="17">
        <f t="shared" si="100"/>
        <v>462223.44564646302</v>
      </c>
      <c r="U932" s="18">
        <f t="shared" si="101"/>
        <v>1.0307524603280387</v>
      </c>
      <c r="X932" s="20">
        <f t="shared" si="102"/>
        <v>0.32478879099656394</v>
      </c>
      <c r="AA932" s="20">
        <f t="shared" si="103"/>
        <v>4.3697904833859581E-2</v>
      </c>
      <c r="AE932" s="20">
        <f t="shared" si="104"/>
        <v>0.48839896739989092</v>
      </c>
    </row>
    <row r="933" spans="1:31" x14ac:dyDescent="0.2">
      <c r="A933" s="15" t="s">
        <v>14698</v>
      </c>
      <c r="B933" s="15" t="s">
        <v>14699</v>
      </c>
      <c r="C933" t="s">
        <v>14700</v>
      </c>
      <c r="D933" s="15">
        <v>39</v>
      </c>
      <c r="E933" s="15">
        <v>19</v>
      </c>
      <c r="F933" s="16">
        <v>856503.36102563096</v>
      </c>
      <c r="G933" s="16">
        <v>803764.781355727</v>
      </c>
      <c r="H933" s="16">
        <v>840148.43943658599</v>
      </c>
      <c r="I933" s="16">
        <v>1197604.60387714</v>
      </c>
      <c r="J933" s="16">
        <v>264797.267468701</v>
      </c>
      <c r="K933" s="16">
        <v>1245276.9382591799</v>
      </c>
      <c r="L933" s="15">
        <f t="shared" si="98"/>
        <v>6</v>
      </c>
      <c r="M933" s="16">
        <v>1523039.3859041799</v>
      </c>
      <c r="N933" s="16">
        <v>1382801.80196473</v>
      </c>
      <c r="O933" s="16">
        <v>1510691.94970119</v>
      </c>
      <c r="P933" s="16">
        <v>1660476.14940178</v>
      </c>
      <c r="Q933" s="16">
        <v>2314941.0077891601</v>
      </c>
      <c r="R933" s="16">
        <v>1710217.60783288</v>
      </c>
      <c r="S933" s="17">
        <f t="shared" si="99"/>
        <v>1510691.94970119</v>
      </c>
      <c r="T933" s="17">
        <f t="shared" si="100"/>
        <v>1710217.60783288</v>
      </c>
      <c r="U933" s="18">
        <f t="shared" si="101"/>
        <v>1.1320756744425331</v>
      </c>
      <c r="X933" s="20">
        <f t="shared" si="102"/>
        <v>0.120600633875007</v>
      </c>
      <c r="AA933" s="20">
        <f t="shared" si="103"/>
        <v>0.17897039941885565</v>
      </c>
      <c r="AE933" s="20">
        <f t="shared" si="104"/>
        <v>0.91865040954500266</v>
      </c>
    </row>
    <row r="934" spans="1:31" x14ac:dyDescent="0.2">
      <c r="A934" s="15" t="s">
        <v>10078</v>
      </c>
      <c r="B934" s="15" t="s">
        <v>10079</v>
      </c>
      <c r="C934" t="s">
        <v>10080</v>
      </c>
      <c r="D934" s="15">
        <v>34</v>
      </c>
      <c r="E934" s="15">
        <v>21</v>
      </c>
      <c r="F934" s="16">
        <v>676147.82849192002</v>
      </c>
      <c r="G934" s="16">
        <v>714098.02042069996</v>
      </c>
      <c r="H934" s="16">
        <v>671464.72933521995</v>
      </c>
      <c r="I934" s="16">
        <v>989669.54783438903</v>
      </c>
      <c r="J934" s="16">
        <v>148866.037834246</v>
      </c>
      <c r="K934" s="16">
        <v>1013118.6388342</v>
      </c>
      <c r="L934" s="15">
        <f t="shared" si="98"/>
        <v>6</v>
      </c>
      <c r="M934" s="16">
        <v>1202330.10207179</v>
      </c>
      <c r="N934" s="16">
        <v>1228538.5629258701</v>
      </c>
      <c r="O934" s="16">
        <v>1207377.54603848</v>
      </c>
      <c r="P934" s="16">
        <v>1372174.6515069599</v>
      </c>
      <c r="Q934" s="16">
        <v>1301433.7305815399</v>
      </c>
      <c r="R934" s="16">
        <v>1391379.9266049799</v>
      </c>
      <c r="S934" s="17">
        <f t="shared" si="99"/>
        <v>1207377.54603848</v>
      </c>
      <c r="T934" s="17">
        <f t="shared" si="100"/>
        <v>1372174.6515069599</v>
      </c>
      <c r="U934" s="18">
        <f t="shared" si="101"/>
        <v>1.136491775923111</v>
      </c>
      <c r="X934" s="20">
        <f t="shared" si="102"/>
        <v>7.5404028196147796E-3</v>
      </c>
      <c r="AA934" s="20">
        <f t="shared" si="103"/>
        <v>0.18458724431601353</v>
      </c>
      <c r="AE934" s="20">
        <f t="shared" si="104"/>
        <v>2.122605452848664</v>
      </c>
    </row>
    <row r="935" spans="1:31" x14ac:dyDescent="0.2">
      <c r="A935" s="15" t="s">
        <v>12682</v>
      </c>
      <c r="B935" s="15" t="s">
        <v>12683</v>
      </c>
      <c r="C935" t="s">
        <v>12684</v>
      </c>
      <c r="D935" s="15">
        <v>28</v>
      </c>
      <c r="E935" s="15">
        <v>16</v>
      </c>
      <c r="F935" s="16">
        <v>741172.97731262306</v>
      </c>
      <c r="G935" s="16">
        <v>762188.63139730506</v>
      </c>
      <c r="H935" s="16">
        <v>690064.56790636899</v>
      </c>
      <c r="I935" s="16">
        <v>984190.37196611695</v>
      </c>
      <c r="J935" s="16">
        <v>140844.73098222699</v>
      </c>
      <c r="K935" s="16">
        <v>1028154.5475808399</v>
      </c>
      <c r="L935" s="15">
        <f t="shared" si="98"/>
        <v>6</v>
      </c>
      <c r="M935" s="16">
        <v>1317958.20960148</v>
      </c>
      <c r="N935" s="16">
        <v>1311273.94155725</v>
      </c>
      <c r="O935" s="16">
        <v>1240822.3815892299</v>
      </c>
      <c r="P935" s="16">
        <v>1364577.7862158699</v>
      </c>
      <c r="Q935" s="16">
        <v>1231308.9428701401</v>
      </c>
      <c r="R935" s="16">
        <v>1412029.69140687</v>
      </c>
      <c r="S935" s="17">
        <f t="shared" si="99"/>
        <v>1311273.94155725</v>
      </c>
      <c r="T935" s="17">
        <f t="shared" si="100"/>
        <v>1364577.7862158699</v>
      </c>
      <c r="U935" s="18">
        <f t="shared" si="101"/>
        <v>1.0406504262528982</v>
      </c>
      <c r="X935" s="20">
        <f t="shared" si="102"/>
        <v>0.48271158880125103</v>
      </c>
      <c r="AA935" s="20">
        <f t="shared" si="103"/>
        <v>5.748552203935256E-2</v>
      </c>
      <c r="AE935" s="20">
        <f t="shared" si="104"/>
        <v>0.31631227463890099</v>
      </c>
    </row>
    <row r="936" spans="1:31" x14ac:dyDescent="0.2">
      <c r="A936" s="15" t="s">
        <v>9601</v>
      </c>
      <c r="B936" s="15" t="s">
        <v>9602</v>
      </c>
      <c r="C936" t="s">
        <v>9603</v>
      </c>
      <c r="D936" s="15">
        <v>38</v>
      </c>
      <c r="E936" s="15">
        <v>19</v>
      </c>
      <c r="F936" s="16">
        <v>398683.33966928098</v>
      </c>
      <c r="G936" s="16">
        <v>414086.63119848602</v>
      </c>
      <c r="H936" s="16">
        <v>413962.267209585</v>
      </c>
      <c r="I936" s="16">
        <v>478608.71917922603</v>
      </c>
      <c r="J936" s="16">
        <v>67156.017922465893</v>
      </c>
      <c r="K936" s="16">
        <v>497394.62685731502</v>
      </c>
      <c r="L936" s="15">
        <f t="shared" si="98"/>
        <v>6</v>
      </c>
      <c r="M936" s="16">
        <v>708941.092879095</v>
      </c>
      <c r="N936" s="16">
        <v>712397.15035156603</v>
      </c>
      <c r="O936" s="16">
        <v>744355.91997641802</v>
      </c>
      <c r="P936" s="16">
        <v>663589.93654500705</v>
      </c>
      <c r="Q936" s="16">
        <v>587099.03351595497</v>
      </c>
      <c r="R936" s="16">
        <v>683103.51116114506</v>
      </c>
      <c r="S936" s="17">
        <f t="shared" si="99"/>
        <v>712397.15035156603</v>
      </c>
      <c r="T936" s="17">
        <f t="shared" si="100"/>
        <v>663589.93654500705</v>
      </c>
      <c r="U936" s="18">
        <f t="shared" si="101"/>
        <v>0.93148875766491657</v>
      </c>
      <c r="X936" s="20">
        <f t="shared" si="102"/>
        <v>6.9498211813854585E-2</v>
      </c>
      <c r="AA936" s="20">
        <f t="shared" si="103"/>
        <v>-0.10238973780735158</v>
      </c>
      <c r="AE936" s="20">
        <f t="shared" si="104"/>
        <v>1.1580263696453741</v>
      </c>
    </row>
    <row r="937" spans="1:31" x14ac:dyDescent="0.2">
      <c r="A937" s="15" t="s">
        <v>8975</v>
      </c>
      <c r="B937" s="15" t="s">
        <v>8976</v>
      </c>
      <c r="C937" t="s">
        <v>8977</v>
      </c>
      <c r="D937" s="15">
        <v>33</v>
      </c>
      <c r="E937" s="15">
        <v>16</v>
      </c>
      <c r="F937" s="16">
        <v>353250.67094045097</v>
      </c>
      <c r="G937" s="16">
        <v>336012.92573403299</v>
      </c>
      <c r="H937" s="16">
        <v>333359.75314794201</v>
      </c>
      <c r="I937" s="16">
        <v>495210.10741080798</v>
      </c>
      <c r="J937" s="16">
        <v>67579.097006426106</v>
      </c>
      <c r="K937" s="16">
        <v>454438.80102034</v>
      </c>
      <c r="L937" s="15">
        <f t="shared" si="98"/>
        <v>6</v>
      </c>
      <c r="M937" s="16">
        <v>628152.45032445795</v>
      </c>
      <c r="N937" s="16">
        <v>578078.67421703204</v>
      </c>
      <c r="O937" s="16">
        <v>599422.52082583704</v>
      </c>
      <c r="P937" s="16">
        <v>686607.72481690999</v>
      </c>
      <c r="Q937" s="16">
        <v>590797.723953209</v>
      </c>
      <c r="R937" s="16">
        <v>624109.55772931199</v>
      </c>
      <c r="S937" s="17">
        <f t="shared" si="99"/>
        <v>599422.52082583704</v>
      </c>
      <c r="T937" s="17">
        <f t="shared" si="100"/>
        <v>624109.55772931199</v>
      </c>
      <c r="U937" s="18">
        <f t="shared" si="101"/>
        <v>1.0411847003503691</v>
      </c>
      <c r="X937" s="20">
        <f t="shared" si="102"/>
        <v>0.36923493861305096</v>
      </c>
      <c r="AA937" s="20">
        <f t="shared" si="103"/>
        <v>5.8226017382109585E-2</v>
      </c>
      <c r="AE937" s="20">
        <f t="shared" si="104"/>
        <v>0.43269721087220203</v>
      </c>
    </row>
    <row r="938" spans="1:31" x14ac:dyDescent="0.2">
      <c r="A938" s="15" t="s">
        <v>5566</v>
      </c>
      <c r="B938" s="15" t="s">
        <v>5567</v>
      </c>
      <c r="C938" t="s">
        <v>5568</v>
      </c>
      <c r="D938" s="15">
        <v>28</v>
      </c>
      <c r="E938" s="15">
        <v>20</v>
      </c>
      <c r="F938" s="16">
        <v>372985.37338655599</v>
      </c>
      <c r="G938" s="16">
        <v>427321.40441244497</v>
      </c>
      <c r="H938" s="16">
        <v>457197.85678472801</v>
      </c>
      <c r="I938" s="16">
        <v>588820.49789924396</v>
      </c>
      <c r="J938" s="16">
        <v>69246.064411539803</v>
      </c>
      <c r="K938" s="16">
        <v>582072.54829637101</v>
      </c>
      <c r="L938" s="15">
        <f t="shared" si="98"/>
        <v>6</v>
      </c>
      <c r="M938" s="16">
        <v>663244.81593820697</v>
      </c>
      <c r="N938" s="16">
        <v>735166.334413087</v>
      </c>
      <c r="O938" s="16">
        <v>822098.91638733295</v>
      </c>
      <c r="P938" s="16">
        <v>816398.32535319601</v>
      </c>
      <c r="Q938" s="16">
        <v>605370.87737595499</v>
      </c>
      <c r="R938" s="16">
        <v>799397.05823526694</v>
      </c>
      <c r="S938" s="17">
        <f t="shared" si="99"/>
        <v>735166.334413087</v>
      </c>
      <c r="T938" s="17">
        <f t="shared" si="100"/>
        <v>799397.05823526694</v>
      </c>
      <c r="U938" s="18">
        <f t="shared" si="101"/>
        <v>1.0873689678315561</v>
      </c>
      <c r="X938" s="20">
        <f t="shared" si="102"/>
        <v>0.9979944367319753</v>
      </c>
      <c r="AA938" s="20">
        <f t="shared" si="103"/>
        <v>0.12084156110008169</v>
      </c>
      <c r="AE938" s="20">
        <f t="shared" si="104"/>
        <v>8.7187965785801534E-4</v>
      </c>
    </row>
    <row r="939" spans="1:31" x14ac:dyDescent="0.2">
      <c r="A939" s="15" t="s">
        <v>11977</v>
      </c>
      <c r="B939" s="15" t="s">
        <v>11978</v>
      </c>
      <c r="C939" t="s">
        <v>11979</v>
      </c>
      <c r="D939" s="15">
        <v>37</v>
      </c>
      <c r="E939" s="15">
        <v>4</v>
      </c>
      <c r="F939" s="16">
        <v>74527.979508441495</v>
      </c>
      <c r="G939" s="16">
        <v>77319.104401171906</v>
      </c>
      <c r="H939" s="16">
        <v>86434.591520877599</v>
      </c>
      <c r="I939" s="16">
        <v>108655.36134191</v>
      </c>
      <c r="J939" s="16">
        <v>30310.667033496102</v>
      </c>
      <c r="K939" s="16">
        <v>125390.304678924</v>
      </c>
      <c r="L939" s="15">
        <f t="shared" si="98"/>
        <v>6</v>
      </c>
      <c r="M939" s="16">
        <v>132526.097746182</v>
      </c>
      <c r="N939" s="16">
        <v>133020.25589115801</v>
      </c>
      <c r="O939" s="16">
        <v>155420.20368908401</v>
      </c>
      <c r="P939" s="16">
        <v>150650.41953644899</v>
      </c>
      <c r="Q939" s="16">
        <v>264985.385838911</v>
      </c>
      <c r="R939" s="16">
        <v>172206.43884500599</v>
      </c>
      <c r="S939" s="17">
        <f t="shared" si="99"/>
        <v>133020.25589115801</v>
      </c>
      <c r="T939" s="17">
        <f t="shared" si="100"/>
        <v>172206.43884500599</v>
      </c>
      <c r="U939" s="18">
        <f t="shared" si="101"/>
        <v>1.2945880887938717</v>
      </c>
      <c r="X939" s="20">
        <f t="shared" si="102"/>
        <v>0.1959902926073972</v>
      </c>
      <c r="AA939" s="20">
        <f t="shared" si="103"/>
        <v>0.37249313514323179</v>
      </c>
      <c r="AE939" s="20">
        <f t="shared" si="104"/>
        <v>0.70776543870191788</v>
      </c>
    </row>
    <row r="940" spans="1:31" x14ac:dyDescent="0.2">
      <c r="A940" s="15" t="s">
        <v>4997</v>
      </c>
      <c r="B940" s="15" t="s">
        <v>4998</v>
      </c>
      <c r="C940" t="s">
        <v>4999</v>
      </c>
      <c r="D940" s="15">
        <v>55</v>
      </c>
      <c r="E940" s="15">
        <v>7</v>
      </c>
      <c r="F940" s="16">
        <v>400583.00341407501</v>
      </c>
      <c r="G940" s="16">
        <v>396741.920910049</v>
      </c>
      <c r="H940" s="16">
        <v>382698.62797870702</v>
      </c>
      <c r="I940" s="16">
        <v>440604.80570765299</v>
      </c>
      <c r="J940" s="16">
        <v>41033.483328137598</v>
      </c>
      <c r="K940" s="16">
        <v>501849.97403690801</v>
      </c>
      <c r="L940" s="15">
        <f t="shared" si="98"/>
        <v>6</v>
      </c>
      <c r="M940" s="16">
        <v>712319.08628221601</v>
      </c>
      <c r="N940" s="16">
        <v>682557.20563421794</v>
      </c>
      <c r="O940" s="16">
        <v>688139.98730608902</v>
      </c>
      <c r="P940" s="16">
        <v>610897.59409810801</v>
      </c>
      <c r="Q940" s="16">
        <v>358727.61889420298</v>
      </c>
      <c r="R940" s="16">
        <v>689222.32133215806</v>
      </c>
      <c r="S940" s="17">
        <f t="shared" si="99"/>
        <v>688139.98730608902</v>
      </c>
      <c r="T940" s="17">
        <f t="shared" si="100"/>
        <v>610897.59409810801</v>
      </c>
      <c r="U940" s="18">
        <f t="shared" si="101"/>
        <v>0.88775191874785919</v>
      </c>
      <c r="X940" s="20">
        <f t="shared" si="102"/>
        <v>0.23076989397135361</v>
      </c>
      <c r="AA940" s="20">
        <f t="shared" si="103"/>
        <v>-0.17177152146028787</v>
      </c>
      <c r="AE940" s="20">
        <f t="shared" si="104"/>
        <v>0.63682084948053763</v>
      </c>
    </row>
    <row r="941" spans="1:31" x14ac:dyDescent="0.2">
      <c r="A941" s="15" t="s">
        <v>8801</v>
      </c>
      <c r="B941" s="15" t="s">
        <v>8802</v>
      </c>
      <c r="C941" t="s">
        <v>8803</v>
      </c>
      <c r="D941" s="15">
        <v>53</v>
      </c>
      <c r="E941" s="15">
        <v>9</v>
      </c>
      <c r="F941" s="16">
        <v>1864669.66381689</v>
      </c>
      <c r="G941" s="16">
        <v>2034537.79292423</v>
      </c>
      <c r="H941" s="16">
        <v>1888763.1284312699</v>
      </c>
      <c r="I941" s="16">
        <v>2170006.9948233799</v>
      </c>
      <c r="J941" s="16">
        <v>240442.45234867401</v>
      </c>
      <c r="K941" s="16">
        <v>2171021.7285306701</v>
      </c>
      <c r="L941" s="15">
        <f t="shared" si="98"/>
        <v>6</v>
      </c>
      <c r="M941" s="16">
        <v>3315766.7195760501</v>
      </c>
      <c r="N941" s="16">
        <v>3500231.1515510902</v>
      </c>
      <c r="O941" s="16">
        <v>3396232.2835795898</v>
      </c>
      <c r="P941" s="16">
        <v>3008709.92585873</v>
      </c>
      <c r="Q941" s="16">
        <v>2102023.5528719299</v>
      </c>
      <c r="R941" s="16">
        <v>2981601.5000738399</v>
      </c>
      <c r="S941" s="17">
        <f t="shared" si="99"/>
        <v>3396232.2835795898</v>
      </c>
      <c r="T941" s="17">
        <f t="shared" si="100"/>
        <v>2981601.5000738399</v>
      </c>
      <c r="U941" s="18">
        <f t="shared" si="101"/>
        <v>0.87791448025788921</v>
      </c>
      <c r="X941" s="20">
        <f t="shared" si="102"/>
        <v>7.9770869105258366E-2</v>
      </c>
      <c r="AA941" s="20">
        <f t="shared" si="103"/>
        <v>-0.18784768464490992</v>
      </c>
      <c r="AE941" s="20">
        <f t="shared" si="104"/>
        <v>1.0981556762756886</v>
      </c>
    </row>
    <row r="942" spans="1:31" x14ac:dyDescent="0.2">
      <c r="A942" s="15" t="s">
        <v>1298</v>
      </c>
      <c r="B942" s="15" t="s">
        <v>1299</v>
      </c>
      <c r="C942" t="s">
        <v>1300</v>
      </c>
      <c r="D942" s="15">
        <v>39</v>
      </c>
      <c r="E942" s="15">
        <v>16</v>
      </c>
      <c r="F942" s="16">
        <v>600278.78777222603</v>
      </c>
      <c r="G942" s="16">
        <v>613651.98715859698</v>
      </c>
      <c r="H942" s="16">
        <v>614499.91134531097</v>
      </c>
      <c r="I942" s="16">
        <v>912996.98203534598</v>
      </c>
      <c r="J942" s="16">
        <v>190806.37061642099</v>
      </c>
      <c r="K942" s="16">
        <v>933554.40966540296</v>
      </c>
      <c r="L942" s="15">
        <f t="shared" si="98"/>
        <v>6</v>
      </c>
      <c r="M942" s="16">
        <v>1067419.3212798799</v>
      </c>
      <c r="N942" s="16">
        <v>1055730.5984356001</v>
      </c>
      <c r="O942" s="16">
        <v>1104947.6801789899</v>
      </c>
      <c r="P942" s="16">
        <v>1265868.3076514101</v>
      </c>
      <c r="Q942" s="16">
        <v>1668089.31266475</v>
      </c>
      <c r="R942" s="16">
        <v>1282109.3366683</v>
      </c>
      <c r="S942" s="17">
        <f t="shared" si="99"/>
        <v>1067419.3212798799</v>
      </c>
      <c r="T942" s="17">
        <f t="shared" si="100"/>
        <v>1282109.3366683</v>
      </c>
      <c r="U942" s="18">
        <f t="shared" si="101"/>
        <v>1.2011299693648021</v>
      </c>
      <c r="X942" s="20">
        <f t="shared" si="102"/>
        <v>6.752236110621708E-2</v>
      </c>
      <c r="AA942" s="20">
        <f t="shared" si="103"/>
        <v>0.26439226762395007</v>
      </c>
      <c r="AE942" s="20">
        <f t="shared" si="104"/>
        <v>1.1705523798084556</v>
      </c>
    </row>
    <row r="943" spans="1:31" x14ac:dyDescent="0.2">
      <c r="A943" s="15" t="s">
        <v>17158</v>
      </c>
      <c r="B943" s="15" t="s">
        <v>17159</v>
      </c>
      <c r="C943" t="s">
        <v>17160</v>
      </c>
      <c r="D943" s="15">
        <v>37</v>
      </c>
      <c r="E943" s="15">
        <v>21</v>
      </c>
      <c r="F943" s="16">
        <v>1042601.63213833</v>
      </c>
      <c r="G943" s="16">
        <v>1083063.9534481601</v>
      </c>
      <c r="H943" s="16">
        <v>1074455.8440705801</v>
      </c>
      <c r="I943" s="16">
        <v>1623348.8372230399</v>
      </c>
      <c r="J943" s="16">
        <v>207238.30523260601</v>
      </c>
      <c r="K943" s="16">
        <v>1663350.09094337</v>
      </c>
      <c r="L943" s="15">
        <f t="shared" si="98"/>
        <v>6</v>
      </c>
      <c r="M943" s="16">
        <v>1853960.44173507</v>
      </c>
      <c r="N943" s="16">
        <v>1863309.7906392801</v>
      </c>
      <c r="O943" s="16">
        <v>1932005.9619885101</v>
      </c>
      <c r="P943" s="16">
        <v>2250769.5926029501</v>
      </c>
      <c r="Q943" s="16">
        <v>1811742.4539677</v>
      </c>
      <c r="R943" s="16">
        <v>2284383.9198519699</v>
      </c>
      <c r="S943" s="17">
        <f t="shared" si="99"/>
        <v>1863309.7906392801</v>
      </c>
      <c r="T943" s="17">
        <f t="shared" si="100"/>
        <v>2250769.5926029501</v>
      </c>
      <c r="U943" s="18">
        <f t="shared" si="101"/>
        <v>1.2079416981063233</v>
      </c>
      <c r="X943" s="20">
        <f t="shared" si="102"/>
        <v>0.2061040357005495</v>
      </c>
      <c r="AA943" s="20">
        <f t="shared" si="103"/>
        <v>0.27255082396539348</v>
      </c>
      <c r="AE943" s="20">
        <f t="shared" si="104"/>
        <v>0.68591350426484532</v>
      </c>
    </row>
    <row r="944" spans="1:31" x14ac:dyDescent="0.2">
      <c r="A944" s="15" t="s">
        <v>14935</v>
      </c>
      <c r="B944" s="15" t="s">
        <v>14936</v>
      </c>
      <c r="C944" t="s">
        <v>14937</v>
      </c>
      <c r="D944" s="15">
        <v>36</v>
      </c>
      <c r="E944" s="15">
        <v>12</v>
      </c>
      <c r="F944" s="16">
        <v>905082.40785516298</v>
      </c>
      <c r="G944" s="16">
        <v>954827.62204706098</v>
      </c>
      <c r="H944" s="16">
        <v>929515.92421731097</v>
      </c>
      <c r="I944" s="16">
        <v>1288145.58871436</v>
      </c>
      <c r="J944" s="16">
        <v>158583.32363677601</v>
      </c>
      <c r="K944" s="16">
        <v>1133222.4382597001</v>
      </c>
      <c r="L944" s="15">
        <f t="shared" si="98"/>
        <v>6</v>
      </c>
      <c r="M944" s="16">
        <v>1609422.9367666801</v>
      </c>
      <c r="N944" s="16">
        <v>1642691.2287763199</v>
      </c>
      <c r="O944" s="16">
        <v>1671385.86221244</v>
      </c>
      <c r="P944" s="16">
        <v>1786011.02575315</v>
      </c>
      <c r="Q944" s="16">
        <v>1386385.2997715101</v>
      </c>
      <c r="R944" s="16">
        <v>1556326.0733089</v>
      </c>
      <c r="S944" s="17">
        <f t="shared" si="99"/>
        <v>1642691.2287763199</v>
      </c>
      <c r="T944" s="17">
        <f t="shared" si="100"/>
        <v>1556326.0733089</v>
      </c>
      <c r="U944" s="18">
        <f t="shared" si="101"/>
        <v>0.94742459571555915</v>
      </c>
      <c r="X944" s="20">
        <f t="shared" si="102"/>
        <v>0.60900749408408994</v>
      </c>
      <c r="AA944" s="20">
        <f t="shared" si="103"/>
        <v>-7.7916969246010936E-2</v>
      </c>
      <c r="AE944" s="20">
        <f t="shared" si="104"/>
        <v>0.21537736316459219</v>
      </c>
    </row>
    <row r="945" spans="1:31" x14ac:dyDescent="0.2">
      <c r="A945" s="15" t="s">
        <v>12586</v>
      </c>
      <c r="B945" s="15" t="s">
        <v>12587</v>
      </c>
      <c r="C945" t="s">
        <v>12588</v>
      </c>
      <c r="D945" s="15">
        <v>32</v>
      </c>
      <c r="E945" s="15">
        <v>19</v>
      </c>
      <c r="F945" s="16">
        <v>525603.08208046702</v>
      </c>
      <c r="G945" s="16">
        <v>523637.82557874598</v>
      </c>
      <c r="H945" s="16">
        <v>473526.36138307198</v>
      </c>
      <c r="I945" s="16">
        <v>561868.19345303602</v>
      </c>
      <c r="J945" s="16">
        <v>90412.833626070103</v>
      </c>
      <c r="K945" s="16">
        <v>596723.53104564396</v>
      </c>
      <c r="L945" s="15">
        <f t="shared" si="98"/>
        <v>6</v>
      </c>
      <c r="M945" s="16">
        <v>934630.53595328901</v>
      </c>
      <c r="N945" s="16">
        <v>900869.68922157399</v>
      </c>
      <c r="O945" s="16">
        <v>851459.60943809699</v>
      </c>
      <c r="P945" s="16">
        <v>779029.01451432798</v>
      </c>
      <c r="Q945" s="16">
        <v>790417.43214418797</v>
      </c>
      <c r="R945" s="16">
        <v>819518.17981075402</v>
      </c>
      <c r="S945" s="17">
        <f t="shared" si="99"/>
        <v>900869.68922157399</v>
      </c>
      <c r="T945" s="17">
        <f t="shared" si="100"/>
        <v>790417.43214418797</v>
      </c>
      <c r="U945" s="18">
        <f t="shared" si="101"/>
        <v>0.87739374695487216</v>
      </c>
      <c r="X945" s="20">
        <f t="shared" si="102"/>
        <v>2.120380573171584E-2</v>
      </c>
      <c r="AA945" s="20">
        <f t="shared" si="103"/>
        <v>-0.18870367035075988</v>
      </c>
      <c r="AE945" s="20">
        <f t="shared" si="104"/>
        <v>1.6735861834132735</v>
      </c>
    </row>
    <row r="946" spans="1:31" x14ac:dyDescent="0.2">
      <c r="A946" s="15" t="s">
        <v>3014</v>
      </c>
      <c r="B946" s="15" t="s">
        <v>3015</v>
      </c>
      <c r="C946" t="s">
        <v>3016</v>
      </c>
      <c r="D946" s="15">
        <v>39</v>
      </c>
      <c r="E946" s="15">
        <v>16</v>
      </c>
      <c r="F946" s="16">
        <v>477241.40028626099</v>
      </c>
      <c r="G946" s="16">
        <v>463301.65742919402</v>
      </c>
      <c r="H946" s="16">
        <v>475749.766242304</v>
      </c>
      <c r="I946" s="16">
        <v>731185.27675730397</v>
      </c>
      <c r="J946" s="16">
        <v>164335.398352096</v>
      </c>
      <c r="K946" s="16">
        <v>683705.43935090303</v>
      </c>
      <c r="L946" s="15">
        <f t="shared" si="98"/>
        <v>6</v>
      </c>
      <c r="M946" s="16">
        <v>848633.50489325903</v>
      </c>
      <c r="N946" s="16">
        <v>797066.979801888</v>
      </c>
      <c r="O946" s="16">
        <v>855457.56939862703</v>
      </c>
      <c r="P946" s="16">
        <v>1013786.77813917</v>
      </c>
      <c r="Q946" s="16">
        <v>1436671.7463260801</v>
      </c>
      <c r="R946" s="16">
        <v>938975.93782120303</v>
      </c>
      <c r="S946" s="17">
        <f t="shared" si="99"/>
        <v>848633.50489325903</v>
      </c>
      <c r="T946" s="17">
        <f t="shared" si="100"/>
        <v>1013786.77813917</v>
      </c>
      <c r="U946" s="18">
        <f t="shared" si="101"/>
        <v>1.1946108329374574</v>
      </c>
      <c r="X946" s="20">
        <f t="shared" si="102"/>
        <v>0.13059983331578592</v>
      </c>
      <c r="AA946" s="20">
        <f t="shared" si="103"/>
        <v>0.25654070955945057</v>
      </c>
      <c r="AE946" s="20">
        <f t="shared" si="104"/>
        <v>0.88405737734946399</v>
      </c>
    </row>
    <row r="947" spans="1:31" x14ac:dyDescent="0.2">
      <c r="A947" s="15" t="s">
        <v>4940</v>
      </c>
      <c r="B947" s="15" t="s">
        <v>4941</v>
      </c>
      <c r="C947" t="s">
        <v>4942</v>
      </c>
      <c r="D947" s="15">
        <v>38</v>
      </c>
      <c r="E947" s="15">
        <v>21</v>
      </c>
      <c r="F947" s="16">
        <v>801968.67337320396</v>
      </c>
      <c r="G947" s="16">
        <v>811529.43492167105</v>
      </c>
      <c r="H947" s="16">
        <v>775667.80045288196</v>
      </c>
      <c r="I947" s="16">
        <v>976627.08350160602</v>
      </c>
      <c r="J947" s="16">
        <v>205696.15343037201</v>
      </c>
      <c r="K947" s="16">
        <v>983395.58431405597</v>
      </c>
      <c r="L947" s="15">
        <f t="shared" si="98"/>
        <v>6</v>
      </c>
      <c r="M947" s="16">
        <v>1426065.4790030201</v>
      </c>
      <c r="N947" s="16">
        <v>1396160.1590259899</v>
      </c>
      <c r="O947" s="16">
        <v>1394747.69788588</v>
      </c>
      <c r="P947" s="16">
        <v>1354091.3033936501</v>
      </c>
      <c r="Q947" s="16">
        <v>1798260.47780777</v>
      </c>
      <c r="R947" s="16">
        <v>1350559.3752583901</v>
      </c>
      <c r="S947" s="17">
        <f t="shared" si="99"/>
        <v>1396160.1590259899</v>
      </c>
      <c r="T947" s="17">
        <f t="shared" si="100"/>
        <v>1354091.3033936501</v>
      </c>
      <c r="U947" s="18">
        <f t="shared" si="101"/>
        <v>0.96986817353269228</v>
      </c>
      <c r="X947" s="20">
        <f t="shared" si="102"/>
        <v>0.55717566899444626</v>
      </c>
      <c r="AA947" s="20">
        <f t="shared" si="103"/>
        <v>-4.4139428324969157E-2</v>
      </c>
      <c r="AE947" s="20">
        <f t="shared" si="104"/>
        <v>0.25400785680687926</v>
      </c>
    </row>
    <row r="948" spans="1:31" x14ac:dyDescent="0.2">
      <c r="A948" s="15" t="s">
        <v>1913</v>
      </c>
      <c r="B948" s="15" t="s">
        <v>1914</v>
      </c>
      <c r="C948" t="s">
        <v>1915</v>
      </c>
      <c r="D948" s="15">
        <v>36</v>
      </c>
      <c r="E948" s="15">
        <v>12</v>
      </c>
      <c r="F948" s="16">
        <v>502051.08929226903</v>
      </c>
      <c r="G948" s="16">
        <v>489414.87399608199</v>
      </c>
      <c r="H948" s="16">
        <v>478488.09965721797</v>
      </c>
      <c r="I948" s="16">
        <v>653983.20751634298</v>
      </c>
      <c r="J948" s="16">
        <v>149403.540945471</v>
      </c>
      <c r="K948" s="16">
        <v>655662.83142343396</v>
      </c>
      <c r="L948" s="15">
        <f t="shared" si="98"/>
        <v>6</v>
      </c>
      <c r="M948" s="16">
        <v>892750.241881817</v>
      </c>
      <c r="N948" s="16">
        <v>841992.31587207597</v>
      </c>
      <c r="O948" s="16">
        <v>860381.43529104302</v>
      </c>
      <c r="P948" s="16">
        <v>906746.27892593294</v>
      </c>
      <c r="Q948" s="16">
        <v>1306132.7518587799</v>
      </c>
      <c r="R948" s="16">
        <v>900463.25010199298</v>
      </c>
      <c r="S948" s="17">
        <f t="shared" si="99"/>
        <v>860381.43529104302</v>
      </c>
      <c r="T948" s="17">
        <f t="shared" si="100"/>
        <v>906746.27892593294</v>
      </c>
      <c r="U948" s="18">
        <f t="shared" si="101"/>
        <v>1.0538887076511663</v>
      </c>
      <c r="X948" s="20">
        <f t="shared" si="102"/>
        <v>0.26989896193388396</v>
      </c>
      <c r="AA948" s="20">
        <f t="shared" si="103"/>
        <v>7.5722524093534541E-2</v>
      </c>
      <c r="AE948" s="20">
        <f t="shared" si="104"/>
        <v>0.56879878579269794</v>
      </c>
    </row>
    <row r="949" spans="1:31" x14ac:dyDescent="0.2">
      <c r="A949" s="15" t="s">
        <v>6514</v>
      </c>
      <c r="B949" s="15" t="s">
        <v>6515</v>
      </c>
      <c r="C949" t="s">
        <v>6516</v>
      </c>
      <c r="D949" s="15">
        <v>103</v>
      </c>
      <c r="E949" s="15">
        <v>15</v>
      </c>
      <c r="F949" s="16">
        <v>1974858.3789606099</v>
      </c>
      <c r="G949" s="16">
        <v>2138069.2787083001</v>
      </c>
      <c r="H949" s="16">
        <v>2051964.70472394</v>
      </c>
      <c r="I949" s="16">
        <v>2514866.7740409002</v>
      </c>
      <c r="J949" s="16">
        <v>250327.63014183499</v>
      </c>
      <c r="K949" s="16">
        <v>2442339.9698468</v>
      </c>
      <c r="L949" s="15">
        <f t="shared" si="98"/>
        <v>6</v>
      </c>
      <c r="M949" s="16">
        <v>3511704.9501570798</v>
      </c>
      <c r="N949" s="16">
        <v>3678347.347263</v>
      </c>
      <c r="O949" s="16">
        <v>3689689.12514586</v>
      </c>
      <c r="P949" s="16">
        <v>3486857.2512988602</v>
      </c>
      <c r="Q949" s="16">
        <v>2188442.8866567002</v>
      </c>
      <c r="R949" s="16">
        <v>3354220.00714566</v>
      </c>
      <c r="S949" s="17">
        <f t="shared" si="99"/>
        <v>3678347.347263</v>
      </c>
      <c r="T949" s="17">
        <f t="shared" si="100"/>
        <v>3354220.00714566</v>
      </c>
      <c r="U949" s="18">
        <f t="shared" si="101"/>
        <v>0.9118823456521804</v>
      </c>
      <c r="X949" s="20">
        <f t="shared" si="102"/>
        <v>0.21275626761386024</v>
      </c>
      <c r="AA949" s="20">
        <f t="shared" si="103"/>
        <v>-0.13308040020552356</v>
      </c>
      <c r="AE949" s="20">
        <f t="shared" si="104"/>
        <v>0.67211763711872075</v>
      </c>
    </row>
    <row r="950" spans="1:31" x14ac:dyDescent="0.2">
      <c r="A950" s="15" t="s">
        <v>506</v>
      </c>
      <c r="B950" s="15" t="s">
        <v>507</v>
      </c>
      <c r="C950" t="s">
        <v>508</v>
      </c>
      <c r="D950" s="15">
        <v>59</v>
      </c>
      <c r="E950" s="15">
        <v>9</v>
      </c>
      <c r="F950" s="16">
        <v>2072728.2528073399</v>
      </c>
      <c r="G950" s="16">
        <v>1737085.31739339</v>
      </c>
      <c r="H950" s="16">
        <v>1857022.84021096</v>
      </c>
      <c r="I950" s="16">
        <v>1666718.6881953699</v>
      </c>
      <c r="J950" s="16">
        <v>601762.08352681203</v>
      </c>
      <c r="K950" s="16">
        <v>1814338.4411929999</v>
      </c>
      <c r="L950" s="15">
        <f t="shared" si="98"/>
        <v>6</v>
      </c>
      <c r="M950" s="16">
        <v>3685737.7436577999</v>
      </c>
      <c r="N950" s="16">
        <v>2988492.1096025999</v>
      </c>
      <c r="O950" s="16">
        <v>3339159.2764241402</v>
      </c>
      <c r="P950" s="16">
        <v>2310901.7955934298</v>
      </c>
      <c r="Q950" s="16">
        <v>5260793.4266297501</v>
      </c>
      <c r="R950" s="16">
        <v>2491745.7742644902</v>
      </c>
      <c r="S950" s="17">
        <f t="shared" si="99"/>
        <v>3339159.2764241402</v>
      </c>
      <c r="T950" s="17">
        <f t="shared" si="100"/>
        <v>2491745.7742644902</v>
      </c>
      <c r="U950" s="18">
        <f t="shared" si="101"/>
        <v>0.74621950257277536</v>
      </c>
      <c r="X950" s="20">
        <f t="shared" si="102"/>
        <v>0.98717452885662349</v>
      </c>
      <c r="AA950" s="20">
        <f t="shared" si="103"/>
        <v>-0.42232802916130607</v>
      </c>
      <c r="AE950" s="20">
        <f t="shared" si="104"/>
        <v>5.6060588616093617E-3</v>
      </c>
    </row>
    <row r="951" spans="1:31" x14ac:dyDescent="0.2">
      <c r="A951" s="15" t="s">
        <v>3278</v>
      </c>
      <c r="B951" s="15" t="s">
        <v>3279</v>
      </c>
      <c r="C951" t="s">
        <v>3280</v>
      </c>
      <c r="D951" s="15">
        <v>28</v>
      </c>
      <c r="E951" s="15">
        <v>18</v>
      </c>
      <c r="F951" s="16">
        <v>737638.82055564295</v>
      </c>
      <c r="G951" s="16">
        <v>770030.16891793697</v>
      </c>
      <c r="H951" s="16">
        <v>796811.15036818397</v>
      </c>
      <c r="I951" s="16">
        <v>999765.72328968905</v>
      </c>
      <c r="J951" s="16">
        <v>141874.381074523</v>
      </c>
      <c r="K951" s="16">
        <v>979186.91874853498</v>
      </c>
      <c r="L951" s="15">
        <f t="shared" si="98"/>
        <v>6</v>
      </c>
      <c r="M951" s="16">
        <v>1311673.75097379</v>
      </c>
      <c r="N951" s="16">
        <v>1324764.5702402</v>
      </c>
      <c r="O951" s="16">
        <v>1432766.0848844801</v>
      </c>
      <c r="P951" s="16">
        <v>1386172.9765713699</v>
      </c>
      <c r="Q951" s="16">
        <v>1240310.4678674201</v>
      </c>
      <c r="R951" s="16">
        <v>1344779.3485554999</v>
      </c>
      <c r="S951" s="17">
        <f t="shared" si="99"/>
        <v>1324764.5702402</v>
      </c>
      <c r="T951" s="17">
        <f t="shared" si="100"/>
        <v>1344779.3485554999</v>
      </c>
      <c r="U951" s="18">
        <f t="shared" si="101"/>
        <v>1.0151081775320054</v>
      </c>
      <c r="X951" s="20">
        <f t="shared" si="102"/>
        <v>0.60313497641847658</v>
      </c>
      <c r="AA951" s="20">
        <f t="shared" si="103"/>
        <v>2.1633479994510676E-2</v>
      </c>
      <c r="AE951" s="20">
        <f t="shared" si="104"/>
        <v>0.21958548561445787</v>
      </c>
    </row>
    <row r="952" spans="1:31" x14ac:dyDescent="0.2">
      <c r="A952" s="15" t="s">
        <v>6064</v>
      </c>
      <c r="B952" s="15" t="s">
        <v>6065</v>
      </c>
      <c r="C952" t="s">
        <v>6066</v>
      </c>
      <c r="D952" s="15">
        <v>36</v>
      </c>
      <c r="E952" s="15">
        <v>18</v>
      </c>
      <c r="F952" s="16">
        <v>1040485.64802605</v>
      </c>
      <c r="G952" s="16">
        <v>1051199.5379454801</v>
      </c>
      <c r="H952" s="16">
        <v>1032763.09502801</v>
      </c>
      <c r="I952" s="16">
        <v>1243514.3069368401</v>
      </c>
      <c r="J952" s="16">
        <v>161807.66284421901</v>
      </c>
      <c r="K952" s="16">
        <v>1272358.2549413</v>
      </c>
      <c r="L952" s="15">
        <f t="shared" si="98"/>
        <v>6</v>
      </c>
      <c r="M952" s="16">
        <v>1850197.78616406</v>
      </c>
      <c r="N952" s="16">
        <v>1808490.0570583199</v>
      </c>
      <c r="O952" s="16">
        <v>1857037.18577825</v>
      </c>
      <c r="P952" s="16">
        <v>1724129.8517255301</v>
      </c>
      <c r="Q952" s="16">
        <v>1414573.4873826799</v>
      </c>
      <c r="R952" s="16">
        <v>1747410.09346407</v>
      </c>
      <c r="S952" s="17">
        <f t="shared" si="99"/>
        <v>1850197.78616406</v>
      </c>
      <c r="T952" s="17">
        <f t="shared" si="100"/>
        <v>1724129.8517255301</v>
      </c>
      <c r="U952" s="18">
        <f t="shared" si="101"/>
        <v>0.93186245525679645</v>
      </c>
      <c r="X952" s="20">
        <f t="shared" si="102"/>
        <v>0.12479527036898058</v>
      </c>
      <c r="AA952" s="20">
        <f t="shared" si="103"/>
        <v>-0.10181106893796543</v>
      </c>
      <c r="AE952" s="20">
        <f t="shared" si="104"/>
        <v>0.90380187372071075</v>
      </c>
    </row>
    <row r="953" spans="1:31" x14ac:dyDescent="0.2">
      <c r="A953" s="15" t="s">
        <v>12175</v>
      </c>
      <c r="B953" s="15" t="s">
        <v>12176</v>
      </c>
      <c r="C953" t="s">
        <v>12177</v>
      </c>
      <c r="D953" s="15">
        <v>44</v>
      </c>
      <c r="E953" s="15">
        <v>11</v>
      </c>
      <c r="F953" s="16">
        <v>2203971.7050058702</v>
      </c>
      <c r="G953" s="16">
        <v>2259036.8500074702</v>
      </c>
      <c r="H953" s="16">
        <v>2109891.0663384902</v>
      </c>
      <c r="I953" s="16">
        <v>2937256.1987457001</v>
      </c>
      <c r="J953" s="16">
        <v>568584.67703117698</v>
      </c>
      <c r="K953" s="16">
        <v>3062768.6684158901</v>
      </c>
      <c r="L953" s="15">
        <f t="shared" si="98"/>
        <v>6</v>
      </c>
      <c r="M953" s="16">
        <v>3919115.6332682199</v>
      </c>
      <c r="N953" s="16">
        <v>3886460.6901860898</v>
      </c>
      <c r="O953" s="16">
        <v>3793847.96667779</v>
      </c>
      <c r="P953" s="16">
        <v>4072499.2596973199</v>
      </c>
      <c r="Q953" s="16">
        <v>4970746.1026409799</v>
      </c>
      <c r="R953" s="16">
        <v>4206293.9933394399</v>
      </c>
      <c r="S953" s="17">
        <f t="shared" si="99"/>
        <v>3886460.6901860898</v>
      </c>
      <c r="T953" s="17">
        <f t="shared" si="100"/>
        <v>4206293.9933394399</v>
      </c>
      <c r="U953" s="18">
        <f t="shared" si="101"/>
        <v>1.0822942334039241</v>
      </c>
      <c r="X953" s="20">
        <f t="shared" si="102"/>
        <v>0.12317989875157635</v>
      </c>
      <c r="AA953" s="20">
        <f t="shared" si="103"/>
        <v>0.11409276475299127</v>
      </c>
      <c r="AE953" s="20">
        <f t="shared" si="104"/>
        <v>0.9094601572164559</v>
      </c>
    </row>
    <row r="954" spans="1:31" x14ac:dyDescent="0.2">
      <c r="A954" s="15" t="s">
        <v>3530</v>
      </c>
      <c r="B954" s="15" t="s">
        <v>3531</v>
      </c>
      <c r="C954" t="s">
        <v>3532</v>
      </c>
      <c r="D954" s="15">
        <v>40</v>
      </c>
      <c r="E954" s="15">
        <v>9</v>
      </c>
      <c r="F954" s="16">
        <v>1382787.7165390099</v>
      </c>
      <c r="G954" s="16">
        <v>1634268.8879513801</v>
      </c>
      <c r="H954" s="16">
        <v>1393748.3660659201</v>
      </c>
      <c r="I954" s="16">
        <v>1603257.0516154801</v>
      </c>
      <c r="J954" s="16">
        <v>111688.030989804</v>
      </c>
      <c r="K954" s="16">
        <v>1566650.54700996</v>
      </c>
      <c r="L954" s="15">
        <f t="shared" si="98"/>
        <v>6</v>
      </c>
      <c r="M954" s="16">
        <v>2458881.3663398898</v>
      </c>
      <c r="N954" s="16">
        <v>2811606.1011559698</v>
      </c>
      <c r="O954" s="16">
        <v>2506133.8421778898</v>
      </c>
      <c r="P954" s="16">
        <v>2222912.3760456298</v>
      </c>
      <c r="Q954" s="16">
        <v>976411.89990030497</v>
      </c>
      <c r="R954" s="16">
        <v>2151580.3179997499</v>
      </c>
      <c r="S954" s="17">
        <f t="shared" si="99"/>
        <v>2506133.8421778898</v>
      </c>
      <c r="T954" s="17">
        <f t="shared" si="100"/>
        <v>2151580.3179997499</v>
      </c>
      <c r="U954" s="18">
        <f t="shared" si="101"/>
        <v>0.85852570273340856</v>
      </c>
      <c r="X954" s="20">
        <f t="shared" si="102"/>
        <v>0.12583746547517843</v>
      </c>
      <c r="AA954" s="20">
        <f t="shared" si="103"/>
        <v>-0.22006676828843563</v>
      </c>
      <c r="AE954" s="20">
        <f t="shared" si="104"/>
        <v>0.90019003753376214</v>
      </c>
    </row>
    <row r="955" spans="1:31" x14ac:dyDescent="0.2">
      <c r="A955" s="15" t="s">
        <v>15605</v>
      </c>
      <c r="B955" s="15" t="s">
        <v>15606</v>
      </c>
      <c r="C955" t="s">
        <v>15607</v>
      </c>
      <c r="D955" s="15">
        <v>50</v>
      </c>
      <c r="E955" s="15">
        <v>20</v>
      </c>
      <c r="F955" s="16">
        <v>2016241.1907480501</v>
      </c>
      <c r="G955" s="16">
        <v>2088708.99860752</v>
      </c>
      <c r="H955" s="16">
        <v>1836641.69841458</v>
      </c>
      <c r="I955" s="16">
        <v>2163921.06873724</v>
      </c>
      <c r="J955" s="16">
        <v>306324.93851049797</v>
      </c>
      <c r="K955" s="16">
        <v>2451527.7231028602</v>
      </c>
      <c r="L955" s="15">
        <f t="shared" si="98"/>
        <v>6</v>
      </c>
      <c r="M955" s="16">
        <v>3585292.1129398001</v>
      </c>
      <c r="N955" s="16">
        <v>3593427.62217412</v>
      </c>
      <c r="O955" s="16">
        <v>3302511.4349329802</v>
      </c>
      <c r="P955" s="16">
        <v>3000271.80272497</v>
      </c>
      <c r="Q955" s="16">
        <v>2677988.9711296302</v>
      </c>
      <c r="R955" s="16">
        <v>3366838.1300002402</v>
      </c>
      <c r="S955" s="17">
        <f t="shared" si="99"/>
        <v>3585292.1129398001</v>
      </c>
      <c r="T955" s="17">
        <f t="shared" si="100"/>
        <v>3000271.80272497</v>
      </c>
      <c r="U955" s="18">
        <f t="shared" si="101"/>
        <v>0.8368277139529543</v>
      </c>
      <c r="X955" s="20">
        <f t="shared" si="102"/>
        <v>9.5999096711121182E-2</v>
      </c>
      <c r="AA955" s="20">
        <f t="shared" si="103"/>
        <v>-0.25699746352190223</v>
      </c>
      <c r="AE955" s="20">
        <f t="shared" si="104"/>
        <v>1.0177328533689862</v>
      </c>
    </row>
    <row r="956" spans="1:31" x14ac:dyDescent="0.2">
      <c r="A956" s="15" t="s">
        <v>5587</v>
      </c>
      <c r="B956" s="15" t="s">
        <v>5588</v>
      </c>
      <c r="C956" t="s">
        <v>5589</v>
      </c>
      <c r="D956" s="15">
        <v>29</v>
      </c>
      <c r="E956" s="15">
        <v>19</v>
      </c>
      <c r="F956" s="16">
        <v>620152.25719227397</v>
      </c>
      <c r="G956" s="16">
        <v>608741.47508984199</v>
      </c>
      <c r="H956" s="16">
        <v>601759.58993100503</v>
      </c>
      <c r="I956" s="16">
        <v>843248.87320602301</v>
      </c>
      <c r="J956" s="16">
        <v>143305.20748206499</v>
      </c>
      <c r="K956" s="16">
        <v>808045.80447678396</v>
      </c>
      <c r="L956" s="15">
        <f t="shared" si="98"/>
        <v>6</v>
      </c>
      <c r="M956" s="16">
        <v>1102758.4431544901</v>
      </c>
      <c r="N956" s="16">
        <v>1047282.52370684</v>
      </c>
      <c r="O956" s="16">
        <v>1082038.98917422</v>
      </c>
      <c r="P956" s="16">
        <v>1169162.70815553</v>
      </c>
      <c r="Q956" s="16">
        <v>1252819.2024080399</v>
      </c>
      <c r="R956" s="16">
        <v>1109740.42824847</v>
      </c>
      <c r="S956" s="17">
        <f t="shared" si="99"/>
        <v>1082038.98917422</v>
      </c>
      <c r="T956" s="17">
        <f t="shared" si="100"/>
        <v>1169162.70815553</v>
      </c>
      <c r="U956" s="18">
        <f t="shared" si="101"/>
        <v>1.0805180957922784</v>
      </c>
      <c r="X956" s="20">
        <f t="shared" si="102"/>
        <v>8.8399193257011802E-2</v>
      </c>
      <c r="AA956" s="20">
        <f t="shared" si="103"/>
        <v>0.11172323368855488</v>
      </c>
      <c r="AE956" s="20">
        <f t="shared" si="104"/>
        <v>1.053551698398995</v>
      </c>
    </row>
    <row r="957" spans="1:31" x14ac:dyDescent="0.2">
      <c r="A957" s="15" t="s">
        <v>1223</v>
      </c>
      <c r="B957" s="15" t="s">
        <v>1224</v>
      </c>
      <c r="C957" t="s">
        <v>1225</v>
      </c>
      <c r="D957" s="15">
        <v>33</v>
      </c>
      <c r="E957" s="15">
        <v>12</v>
      </c>
      <c r="F957" s="16">
        <v>779961.51117983204</v>
      </c>
      <c r="G957" s="16">
        <v>698472.66823296098</v>
      </c>
      <c r="H957" s="16">
        <v>626598.46623398701</v>
      </c>
      <c r="I957" s="16">
        <v>745650.04218793905</v>
      </c>
      <c r="J957" s="16">
        <v>542601.91265519697</v>
      </c>
      <c r="K957" s="16">
        <v>745653.32328722603</v>
      </c>
      <c r="L957" s="15">
        <f t="shared" si="98"/>
        <v>6</v>
      </c>
      <c r="M957" s="16">
        <v>1386932.2119107</v>
      </c>
      <c r="N957" s="16">
        <v>1201656.61230706</v>
      </c>
      <c r="O957" s="16">
        <v>1126702.39472158</v>
      </c>
      <c r="P957" s="16">
        <v>1033842.1435966</v>
      </c>
      <c r="Q957" s="16">
        <v>4743596.6032346496</v>
      </c>
      <c r="R957" s="16">
        <v>1024052.88626609</v>
      </c>
      <c r="S957" s="17">
        <f t="shared" si="99"/>
        <v>1201656.61230706</v>
      </c>
      <c r="T957" s="17">
        <f t="shared" si="100"/>
        <v>1033842.1435966</v>
      </c>
      <c r="U957" s="18">
        <f t="shared" si="101"/>
        <v>0.86034740125278131</v>
      </c>
      <c r="X957" s="20">
        <f t="shared" si="102"/>
        <v>0.45360577498593085</v>
      </c>
      <c r="AA957" s="20">
        <f t="shared" si="103"/>
        <v>-0.21700876895410459</v>
      </c>
      <c r="AE957" s="20">
        <f t="shared" si="104"/>
        <v>0.3433214249516634</v>
      </c>
    </row>
    <row r="958" spans="1:31" x14ac:dyDescent="0.2">
      <c r="A958" s="15" t="s">
        <v>3308</v>
      </c>
      <c r="B958" s="15" t="s">
        <v>3309</v>
      </c>
      <c r="C958" t="s">
        <v>3310</v>
      </c>
      <c r="D958" s="15">
        <v>40</v>
      </c>
      <c r="E958" s="15">
        <v>13</v>
      </c>
      <c r="F958" s="16">
        <v>650037.02436379297</v>
      </c>
      <c r="G958" s="16">
        <v>584722.66760856495</v>
      </c>
      <c r="H958" s="16">
        <v>596731.28451782698</v>
      </c>
      <c r="I958" s="16">
        <v>768660.13658924703</v>
      </c>
      <c r="J958" s="16">
        <v>116729.315637141</v>
      </c>
      <c r="K958" s="16">
        <v>761880.50116885605</v>
      </c>
      <c r="L958" s="15">
        <f t="shared" si="98"/>
        <v>6</v>
      </c>
      <c r="M958" s="16">
        <v>1155899.7144114899</v>
      </c>
      <c r="N958" s="16">
        <v>1005960.4217230499</v>
      </c>
      <c r="O958" s="16">
        <v>1072997.4672814601</v>
      </c>
      <c r="P958" s="16">
        <v>1065745.58887826</v>
      </c>
      <c r="Q958" s="16">
        <v>1020484.3960919</v>
      </c>
      <c r="R958" s="16">
        <v>1046338.69634252</v>
      </c>
      <c r="S958" s="17">
        <f t="shared" si="99"/>
        <v>1072997.4672814601</v>
      </c>
      <c r="T958" s="17">
        <f t="shared" si="100"/>
        <v>1046338.69634252</v>
      </c>
      <c r="U958" s="18">
        <f t="shared" si="101"/>
        <v>0.97515486126310935</v>
      </c>
      <c r="X958" s="20">
        <f t="shared" si="102"/>
        <v>0.49354066868197399</v>
      </c>
      <c r="AA958" s="20">
        <f t="shared" si="103"/>
        <v>-3.6296747988955311E-2</v>
      </c>
      <c r="AE958" s="20">
        <f t="shared" si="104"/>
        <v>0.30667705483538005</v>
      </c>
    </row>
    <row r="959" spans="1:31" x14ac:dyDescent="0.2">
      <c r="A959" s="15" t="s">
        <v>6016</v>
      </c>
      <c r="B959" s="15" t="s">
        <v>6017</v>
      </c>
      <c r="C959" t="s">
        <v>6018</v>
      </c>
      <c r="D959" s="15">
        <v>48</v>
      </c>
      <c r="E959" s="15">
        <v>10</v>
      </c>
      <c r="F959" s="16">
        <v>1215876.81910915</v>
      </c>
      <c r="G959" s="16">
        <v>1128234.2986189399</v>
      </c>
      <c r="H959" s="16">
        <v>1183093.20964956</v>
      </c>
      <c r="I959" s="16">
        <v>1471397.8257688601</v>
      </c>
      <c r="J959" s="16">
        <v>344367.55299772701</v>
      </c>
      <c r="K959" s="16">
        <v>1753246.0189435801</v>
      </c>
      <c r="L959" s="15">
        <f t="shared" si="98"/>
        <v>6</v>
      </c>
      <c r="M959" s="16">
        <v>2162079.4128509099</v>
      </c>
      <c r="N959" s="16">
        <v>1941021.1262767499</v>
      </c>
      <c r="O959" s="16">
        <v>2127349.5297596501</v>
      </c>
      <c r="P959" s="16">
        <v>2040089.8494053099</v>
      </c>
      <c r="Q959" s="16">
        <v>3010569.4737981898</v>
      </c>
      <c r="R959" s="16">
        <v>2407843.6854791902</v>
      </c>
      <c r="S959" s="17">
        <f t="shared" si="99"/>
        <v>2127349.5297596501</v>
      </c>
      <c r="T959" s="17">
        <f t="shared" si="100"/>
        <v>2407843.6854791902</v>
      </c>
      <c r="U959" s="18">
        <f t="shared" si="101"/>
        <v>1.1318514667174748</v>
      </c>
      <c r="X959" s="20">
        <f t="shared" si="102"/>
        <v>0.23236457257119894</v>
      </c>
      <c r="AA959" s="20">
        <f t="shared" si="103"/>
        <v>0.17868464519271715</v>
      </c>
      <c r="AE959" s="20">
        <f t="shared" si="104"/>
        <v>0.63383008587587197</v>
      </c>
    </row>
    <row r="960" spans="1:31" x14ac:dyDescent="0.2">
      <c r="A960" s="15" t="s">
        <v>9323</v>
      </c>
      <c r="B960" s="15" t="s">
        <v>9324</v>
      </c>
      <c r="C960" t="s">
        <v>9325</v>
      </c>
      <c r="D960" s="15">
        <v>131</v>
      </c>
      <c r="E960" s="15">
        <v>15</v>
      </c>
      <c r="F960" s="16">
        <v>7069114.2352208402</v>
      </c>
      <c r="G960" s="16">
        <v>7230593.5182518596</v>
      </c>
      <c r="H960" s="16">
        <v>7034006.4132285602</v>
      </c>
      <c r="I960" s="16">
        <v>7605944.0666793101</v>
      </c>
      <c r="J960" s="16">
        <v>1035590.48801223</v>
      </c>
      <c r="K960" s="16">
        <v>7837000.2842788398</v>
      </c>
      <c r="L960" s="15">
        <f t="shared" si="98"/>
        <v>6</v>
      </c>
      <c r="M960" s="16">
        <v>12570341.1026954</v>
      </c>
      <c r="N960" s="16">
        <v>12439556.917943699</v>
      </c>
      <c r="O960" s="16">
        <v>12648023.0918919</v>
      </c>
      <c r="P960" s="16">
        <v>10545624.7208119</v>
      </c>
      <c r="Q960" s="16">
        <v>9053457.8052594606</v>
      </c>
      <c r="R960" s="16">
        <v>10763048.336462</v>
      </c>
      <c r="S960" s="17">
        <f t="shared" si="99"/>
        <v>12570341.1026954</v>
      </c>
      <c r="T960" s="17">
        <f t="shared" si="100"/>
        <v>10545624.7208119</v>
      </c>
      <c r="U960" s="18">
        <f t="shared" si="101"/>
        <v>0.83892908192846494</v>
      </c>
      <c r="X960" s="20">
        <f t="shared" si="102"/>
        <v>1.0843807065942363E-2</v>
      </c>
      <c r="AA960" s="20">
        <f t="shared" si="103"/>
        <v>-0.253379235920075</v>
      </c>
      <c r="AE960" s="20">
        <f t="shared" si="104"/>
        <v>1.96481821803198</v>
      </c>
    </row>
    <row r="961" spans="1:31" x14ac:dyDescent="0.2">
      <c r="A961" s="15" t="s">
        <v>3947</v>
      </c>
      <c r="B961" s="15" t="s">
        <v>3948</v>
      </c>
      <c r="C961" t="s">
        <v>3949</v>
      </c>
      <c r="D961" s="15">
        <v>39</v>
      </c>
      <c r="E961" s="15">
        <v>17</v>
      </c>
      <c r="F961" s="16">
        <v>848057.95682445995</v>
      </c>
      <c r="G961" s="16">
        <v>907965.53974260297</v>
      </c>
      <c r="H961" s="16">
        <v>870518.90774380998</v>
      </c>
      <c r="I961" s="16">
        <v>1107611.3059569499</v>
      </c>
      <c r="J961" s="16">
        <v>197252.82981757799</v>
      </c>
      <c r="K961" s="16">
        <v>1157111.32578886</v>
      </c>
      <c r="L961" s="15">
        <f t="shared" si="98"/>
        <v>6</v>
      </c>
      <c r="M961" s="16">
        <v>1508021.717774</v>
      </c>
      <c r="N961" s="16">
        <v>1562069.4183193799</v>
      </c>
      <c r="O961" s="16">
        <v>1565301.84936505</v>
      </c>
      <c r="P961" s="16">
        <v>1535700.6397563501</v>
      </c>
      <c r="Q961" s="16">
        <v>1724446.28682258</v>
      </c>
      <c r="R961" s="16">
        <v>1589134.1939997301</v>
      </c>
      <c r="S961" s="17">
        <f t="shared" si="99"/>
        <v>1562069.4183193799</v>
      </c>
      <c r="T961" s="17">
        <f t="shared" si="100"/>
        <v>1589134.1939997301</v>
      </c>
      <c r="U961" s="18">
        <f t="shared" si="101"/>
        <v>1.0173262310643461</v>
      </c>
      <c r="X961" s="20">
        <f t="shared" si="102"/>
        <v>0.29458182845200204</v>
      </c>
      <c r="AA961" s="20">
        <f t="shared" si="103"/>
        <v>2.4782389586267325E-2</v>
      </c>
      <c r="AE961" s="20">
        <f t="shared" si="104"/>
        <v>0.53079404651723272</v>
      </c>
    </row>
    <row r="962" spans="1:31" x14ac:dyDescent="0.2">
      <c r="A962" s="15" t="s">
        <v>16565</v>
      </c>
      <c r="B962" s="15" t="s">
        <v>16566</v>
      </c>
      <c r="C962" t="s">
        <v>16567</v>
      </c>
      <c r="D962" s="15">
        <v>27</v>
      </c>
      <c r="E962" s="15">
        <v>14</v>
      </c>
      <c r="F962" s="16">
        <v>380460.23506231199</v>
      </c>
      <c r="G962" s="16">
        <v>382225.00041239097</v>
      </c>
      <c r="H962" s="16">
        <v>373624.14684627199</v>
      </c>
      <c r="I962" s="16">
        <v>487510.65715309698</v>
      </c>
      <c r="J962" s="16">
        <v>74875.777710501206</v>
      </c>
      <c r="K962" s="16">
        <v>499446.60106160498</v>
      </c>
      <c r="L962" s="15">
        <f t="shared" ref="L962:L1025" si="105">COUNTIF(F962:K962,"&gt;0")</f>
        <v>6</v>
      </c>
      <c r="M962" s="16">
        <v>676536.65956008295</v>
      </c>
      <c r="N962" s="16">
        <v>657582.20761392498</v>
      </c>
      <c r="O962" s="16">
        <v>671822.93551976595</v>
      </c>
      <c r="P962" s="16">
        <v>675932.45396787999</v>
      </c>
      <c r="Q962" s="16">
        <v>654587.60193827399</v>
      </c>
      <c r="R962" s="16">
        <v>685921.61716405698</v>
      </c>
      <c r="S962" s="17">
        <f t="shared" ref="S962:S1025" si="106">MEDIAN(M962:O962)</f>
        <v>671822.93551976595</v>
      </c>
      <c r="T962" s="17">
        <f t="shared" ref="T962:T1025" si="107">MEDIAN(P962:R962)</f>
        <v>675932.45396787999</v>
      </c>
      <c r="U962" s="18">
        <f t="shared" ref="U962:U1025" si="108">T962/S962</f>
        <v>1.0061169665857488</v>
      </c>
      <c r="X962" s="20">
        <f t="shared" ref="X962:X1025" si="109">_xlfn.T.TEST(P962:R962,M962:O962,2,2)</f>
        <v>0.76330602275203718</v>
      </c>
      <c r="AA962" s="20">
        <f t="shared" ref="AA962:AA1025" si="110">LOG(U962,2)</f>
        <v>8.798036061872589E-3</v>
      </c>
      <c r="AE962" s="20">
        <f t="shared" si="104"/>
        <v>0.11730131086921332</v>
      </c>
    </row>
    <row r="963" spans="1:31" x14ac:dyDescent="0.2">
      <c r="A963" s="15" t="s">
        <v>3113</v>
      </c>
      <c r="B963" s="15" t="s">
        <v>3114</v>
      </c>
      <c r="C963" t="s">
        <v>3115</v>
      </c>
      <c r="D963" s="15">
        <v>32</v>
      </c>
      <c r="E963" s="15">
        <v>21</v>
      </c>
      <c r="F963" s="16">
        <v>428552.35206764098</v>
      </c>
      <c r="G963" s="16">
        <v>470241.92979895201</v>
      </c>
      <c r="H963" s="16">
        <v>453386.68552054802</v>
      </c>
      <c r="I963" s="16">
        <v>700731.16584962397</v>
      </c>
      <c r="J963" s="16">
        <v>102585.492817437</v>
      </c>
      <c r="K963" s="16">
        <v>699097.30720740301</v>
      </c>
      <c r="L963" s="15">
        <f t="shared" si="105"/>
        <v>6</v>
      </c>
      <c r="M963" s="16">
        <v>762054.34890448605</v>
      </c>
      <c r="N963" s="16">
        <v>809007.06645614502</v>
      </c>
      <c r="O963" s="16">
        <v>815245.95388990804</v>
      </c>
      <c r="P963" s="16">
        <v>971562.22034294205</v>
      </c>
      <c r="Q963" s="16">
        <v>896834.64787043503</v>
      </c>
      <c r="R963" s="16">
        <v>960114.56379015697</v>
      </c>
      <c r="S963" s="17">
        <f t="shared" si="106"/>
        <v>809007.06645614502</v>
      </c>
      <c r="T963" s="17">
        <f t="shared" si="107"/>
        <v>960114.56379015697</v>
      </c>
      <c r="U963" s="18">
        <f t="shared" si="108"/>
        <v>1.1867814307184463</v>
      </c>
      <c r="X963" s="20">
        <f t="shared" si="109"/>
        <v>6.7826740835959893E-3</v>
      </c>
      <c r="AA963" s="20">
        <f t="shared" si="110"/>
        <v>0.24705425860759878</v>
      </c>
      <c r="AE963" s="20">
        <f t="shared" ref="AE963:AE1026" si="111">-LOG10(X963)</f>
        <v>2.1685990508542541</v>
      </c>
    </row>
    <row r="964" spans="1:31" x14ac:dyDescent="0.2">
      <c r="A964" s="15" t="s">
        <v>9397</v>
      </c>
      <c r="B964" s="15" t="s">
        <v>9398</v>
      </c>
      <c r="C964" t="s">
        <v>9399</v>
      </c>
      <c r="D964" s="15">
        <v>43</v>
      </c>
      <c r="E964" s="15">
        <v>13</v>
      </c>
      <c r="F964" s="16">
        <v>1482522.3547529001</v>
      </c>
      <c r="G964" s="16">
        <v>1539902.9147905901</v>
      </c>
      <c r="H964" s="16">
        <v>1543574.4818849301</v>
      </c>
      <c r="I964" s="16">
        <v>1800121.8797198001</v>
      </c>
      <c r="J964" s="16">
        <v>280169.15716959501</v>
      </c>
      <c r="K964" s="16">
        <v>1922040.4214106</v>
      </c>
      <c r="L964" s="15">
        <f t="shared" si="105"/>
        <v>6</v>
      </c>
      <c r="M964" s="16">
        <v>2636230.0949622402</v>
      </c>
      <c r="N964" s="16">
        <v>2649258.3089190498</v>
      </c>
      <c r="O964" s="16">
        <v>2775539.9332902799</v>
      </c>
      <c r="P964" s="16">
        <v>2495865.0272504101</v>
      </c>
      <c r="Q964" s="16">
        <v>2449326.90299111</v>
      </c>
      <c r="R964" s="16">
        <v>2639659.7179886098</v>
      </c>
      <c r="S964" s="17">
        <f t="shared" si="106"/>
        <v>2649258.3089190498</v>
      </c>
      <c r="T964" s="17">
        <f t="shared" si="107"/>
        <v>2495865.0272504101</v>
      </c>
      <c r="U964" s="18">
        <f t="shared" si="108"/>
        <v>0.94209953738666308</v>
      </c>
      <c r="X964" s="20">
        <f t="shared" si="109"/>
        <v>9.3740177966779345E-2</v>
      </c>
      <c r="AA964" s="20">
        <f t="shared" si="110"/>
        <v>-8.6048599266155532E-2</v>
      </c>
      <c r="AE964" s="20">
        <f t="shared" si="111"/>
        <v>1.0280742263020806</v>
      </c>
    </row>
    <row r="965" spans="1:31" x14ac:dyDescent="0.2">
      <c r="A965" s="15" t="s">
        <v>7803</v>
      </c>
      <c r="B965" s="15" t="s">
        <v>7804</v>
      </c>
      <c r="C965" t="s">
        <v>7805</v>
      </c>
      <c r="D965" s="15">
        <v>38</v>
      </c>
      <c r="E965" s="15">
        <v>17</v>
      </c>
      <c r="F965" s="16">
        <v>1164272.9261312699</v>
      </c>
      <c r="G965" s="16">
        <v>1205733.9692931699</v>
      </c>
      <c r="H965" s="16">
        <v>1099508.1199379601</v>
      </c>
      <c r="I965" s="16">
        <v>1312805.32340172</v>
      </c>
      <c r="J965" s="16">
        <v>184957.32711476099</v>
      </c>
      <c r="K965" s="16">
        <v>1287154.6951611501</v>
      </c>
      <c r="L965" s="15">
        <f t="shared" si="105"/>
        <v>6</v>
      </c>
      <c r="M965" s="16">
        <v>2070317.0625231999</v>
      </c>
      <c r="N965" s="16">
        <v>2074352.0294786</v>
      </c>
      <c r="O965" s="16">
        <v>1977053.0866370101</v>
      </c>
      <c r="P965" s="16">
        <v>1820201.6936633999</v>
      </c>
      <c r="Q965" s="16">
        <v>1616955.1344771399</v>
      </c>
      <c r="R965" s="16">
        <v>1767730.98098698</v>
      </c>
      <c r="S965" s="17">
        <f t="shared" si="106"/>
        <v>2070317.0625231999</v>
      </c>
      <c r="T965" s="17">
        <f t="shared" si="107"/>
        <v>1767730.98098698</v>
      </c>
      <c r="U965" s="18">
        <f t="shared" si="108"/>
        <v>0.85384553553964193</v>
      </c>
      <c r="X965" s="20">
        <f t="shared" si="109"/>
        <v>1.1265009198510586E-2</v>
      </c>
      <c r="AA965" s="20">
        <f t="shared" si="110"/>
        <v>-0.227952991395898</v>
      </c>
      <c r="AE965" s="20">
        <f t="shared" si="111"/>
        <v>1.9482684493142508</v>
      </c>
    </row>
    <row r="966" spans="1:31" x14ac:dyDescent="0.2">
      <c r="A966" s="15" t="s">
        <v>16984</v>
      </c>
      <c r="B966" s="15" t="s">
        <v>16985</v>
      </c>
      <c r="C966" t="s">
        <v>16986</v>
      </c>
      <c r="D966" s="15">
        <v>46</v>
      </c>
      <c r="E966" s="15">
        <v>12</v>
      </c>
      <c r="F966" s="16">
        <v>870256.34992710396</v>
      </c>
      <c r="G966" s="16">
        <v>940460.39598496701</v>
      </c>
      <c r="H966" s="16">
        <v>1005685.2099447401</v>
      </c>
      <c r="I966" s="16">
        <v>1605968.72755165</v>
      </c>
      <c r="J966" s="16">
        <v>102751.553437219</v>
      </c>
      <c r="K966" s="16">
        <v>1486815.30924647</v>
      </c>
      <c r="L966" s="15">
        <f t="shared" si="105"/>
        <v>6</v>
      </c>
      <c r="M966" s="16">
        <v>1547495.0328099499</v>
      </c>
      <c r="N966" s="16">
        <v>1617973.76597037</v>
      </c>
      <c r="O966" s="16">
        <v>1808347.7624691201</v>
      </c>
      <c r="P966" s="16">
        <v>2226672.10876738</v>
      </c>
      <c r="Q966" s="16">
        <v>898286.40204518905</v>
      </c>
      <c r="R966" s="16">
        <v>2041937.5348133</v>
      </c>
      <c r="S966" s="17">
        <f t="shared" si="106"/>
        <v>1617973.76597037</v>
      </c>
      <c r="T966" s="17">
        <f t="shared" si="107"/>
        <v>2041937.5348133</v>
      </c>
      <c r="U966" s="18">
        <f t="shared" si="108"/>
        <v>1.2620337719682744</v>
      </c>
      <c r="X966" s="20">
        <f t="shared" si="109"/>
        <v>0.88635004023632524</v>
      </c>
      <c r="AA966" s="20">
        <f t="shared" si="110"/>
        <v>0.33575051729291577</v>
      </c>
      <c r="AE966" s="20">
        <f t="shared" si="111"/>
        <v>5.2394731249625917E-2</v>
      </c>
    </row>
    <row r="967" spans="1:31" x14ac:dyDescent="0.2">
      <c r="A967" s="15" t="s">
        <v>14632</v>
      </c>
      <c r="B967" s="15" t="s">
        <v>14633</v>
      </c>
      <c r="C967" t="s">
        <v>14634</v>
      </c>
      <c r="D967" s="15">
        <v>41</v>
      </c>
      <c r="E967" s="15">
        <v>19</v>
      </c>
      <c r="F967" s="16">
        <v>867975.81203149003</v>
      </c>
      <c r="G967" s="16">
        <v>905739.69760729698</v>
      </c>
      <c r="H967" s="16">
        <v>768503.64521188603</v>
      </c>
      <c r="I967" s="16">
        <v>1012399.84574631</v>
      </c>
      <c r="J967" s="16">
        <v>215949.38905273401</v>
      </c>
      <c r="K967" s="16">
        <v>1129384.6932939</v>
      </c>
      <c r="L967" s="15">
        <f t="shared" si="105"/>
        <v>6</v>
      </c>
      <c r="M967" s="16">
        <v>1543439.7667198</v>
      </c>
      <c r="N967" s="16">
        <v>1558240.06601758</v>
      </c>
      <c r="O967" s="16">
        <v>1381865.6509273199</v>
      </c>
      <c r="P967" s="16">
        <v>1403690.1595714299</v>
      </c>
      <c r="Q967" s="16">
        <v>1887897.4889130199</v>
      </c>
      <c r="R967" s="16">
        <v>1551055.4553337099</v>
      </c>
      <c r="S967" s="17">
        <f t="shared" si="106"/>
        <v>1543439.7667198</v>
      </c>
      <c r="T967" s="17">
        <f t="shared" si="107"/>
        <v>1551055.4553337099</v>
      </c>
      <c r="U967" s="18">
        <f t="shared" si="108"/>
        <v>1.0049342311751468</v>
      </c>
      <c r="X967" s="20">
        <f t="shared" si="109"/>
        <v>0.48049346988726915</v>
      </c>
      <c r="AA967" s="20">
        <f t="shared" si="110"/>
        <v>7.1010860188415832E-3</v>
      </c>
      <c r="AE967" s="20">
        <f t="shared" si="111"/>
        <v>0.3183125102039609</v>
      </c>
    </row>
    <row r="968" spans="1:31" x14ac:dyDescent="0.2">
      <c r="A968" s="15" t="s">
        <v>5051</v>
      </c>
      <c r="B968" s="15" t="s">
        <v>5052</v>
      </c>
      <c r="C968" t="s">
        <v>5053</v>
      </c>
      <c r="D968" s="15">
        <v>57</v>
      </c>
      <c r="E968" s="15">
        <v>13</v>
      </c>
      <c r="F968" s="16">
        <v>7497161.61723495</v>
      </c>
      <c r="G968" s="16">
        <v>6972416.5353474999</v>
      </c>
      <c r="H968" s="16">
        <v>6985098.92090197</v>
      </c>
      <c r="I968" s="16">
        <v>8174732.9433532096</v>
      </c>
      <c r="J968" s="16">
        <v>1470207.8619530699</v>
      </c>
      <c r="K968" s="16">
        <v>8645999.67807764</v>
      </c>
      <c r="L968" s="15">
        <f t="shared" si="105"/>
        <v>6</v>
      </c>
      <c r="M968" s="16">
        <v>13331497.510838401</v>
      </c>
      <c r="N968" s="16">
        <v>11995387.671583099</v>
      </c>
      <c r="O968" s="16">
        <v>12560081.305096</v>
      </c>
      <c r="P968" s="16">
        <v>11334249.2473915</v>
      </c>
      <c r="Q968" s="16">
        <v>12853019.6030496</v>
      </c>
      <c r="R968" s="16">
        <v>11874098.389259901</v>
      </c>
      <c r="S968" s="17">
        <f t="shared" si="106"/>
        <v>12560081.305096</v>
      </c>
      <c r="T968" s="17">
        <f t="shared" si="107"/>
        <v>11874098.389259901</v>
      </c>
      <c r="U968" s="18">
        <f t="shared" si="108"/>
        <v>0.94538387935770962</v>
      </c>
      <c r="X968" s="20">
        <f t="shared" si="109"/>
        <v>0.36027434275927445</v>
      </c>
      <c r="AA968" s="20">
        <f t="shared" si="110"/>
        <v>-8.1027830750327171E-2</v>
      </c>
      <c r="AE968" s="20">
        <f t="shared" si="111"/>
        <v>0.44336666542344988</v>
      </c>
    </row>
    <row r="969" spans="1:31" x14ac:dyDescent="0.2">
      <c r="A969" s="15" t="s">
        <v>4988</v>
      </c>
      <c r="B969" s="15" t="s">
        <v>4989</v>
      </c>
      <c r="C969" t="s">
        <v>4990</v>
      </c>
      <c r="D969" s="15">
        <v>29</v>
      </c>
      <c r="E969" s="15">
        <v>16</v>
      </c>
      <c r="F969" s="16">
        <v>436243.17279045703</v>
      </c>
      <c r="G969" s="16">
        <v>395401.84221248497</v>
      </c>
      <c r="H969" s="16">
        <v>388338.080740167</v>
      </c>
      <c r="I969" s="16">
        <v>592950.643214287</v>
      </c>
      <c r="J969" s="16">
        <v>149622.03131922201</v>
      </c>
      <c r="K969" s="16">
        <v>554840.334338838</v>
      </c>
      <c r="L969" s="15">
        <f t="shared" si="105"/>
        <v>6</v>
      </c>
      <c r="M969" s="16">
        <v>775730.21219210897</v>
      </c>
      <c r="N969" s="16">
        <v>680251.72611987498</v>
      </c>
      <c r="O969" s="16">
        <v>698280.42855141405</v>
      </c>
      <c r="P969" s="16">
        <v>822124.76274913701</v>
      </c>
      <c r="Q969" s="16">
        <v>1308042.86343522</v>
      </c>
      <c r="R969" s="16">
        <v>761997.33582849801</v>
      </c>
      <c r="S969" s="17">
        <f t="shared" si="106"/>
        <v>698280.42855141405</v>
      </c>
      <c r="T969" s="17">
        <f t="shared" si="107"/>
        <v>822124.76274913701</v>
      </c>
      <c r="U969" s="18">
        <f t="shared" si="108"/>
        <v>1.1773561582624312</v>
      </c>
      <c r="X969" s="20">
        <f t="shared" si="109"/>
        <v>0.23330614155469348</v>
      </c>
      <c r="AA969" s="20">
        <f t="shared" si="110"/>
        <v>0.2355508114833611</v>
      </c>
      <c r="AE969" s="20">
        <f t="shared" si="111"/>
        <v>0.63207382868071327</v>
      </c>
    </row>
    <row r="970" spans="1:31" x14ac:dyDescent="0.2">
      <c r="A970" s="15" t="s">
        <v>10825</v>
      </c>
      <c r="B970" s="15" t="s">
        <v>10826</v>
      </c>
      <c r="C970" t="s">
        <v>10827</v>
      </c>
      <c r="D970" s="15">
        <v>34</v>
      </c>
      <c r="E970" s="15">
        <v>21</v>
      </c>
      <c r="F970" s="16">
        <v>1328825.3714050199</v>
      </c>
      <c r="G970" s="16">
        <v>1447136.4273850501</v>
      </c>
      <c r="H970" s="16">
        <v>1424425.3827785901</v>
      </c>
      <c r="I970" s="16">
        <v>1527410.1842920899</v>
      </c>
      <c r="J970" s="16">
        <v>227031.567759169</v>
      </c>
      <c r="K970" s="16">
        <v>1596118.01451388</v>
      </c>
      <c r="L970" s="15">
        <f t="shared" si="105"/>
        <v>6</v>
      </c>
      <c r="M970" s="16">
        <v>2362925.20231923</v>
      </c>
      <c r="N970" s="16">
        <v>2489662.2816709499</v>
      </c>
      <c r="O970" s="16">
        <v>2561294.9542068001</v>
      </c>
      <c r="P970" s="16">
        <v>2117750.8613106199</v>
      </c>
      <c r="Q970" s="16">
        <v>1984781.38121454</v>
      </c>
      <c r="R970" s="16">
        <v>2192049.8555259998</v>
      </c>
      <c r="S970" s="17">
        <f t="shared" si="106"/>
        <v>2489662.2816709499</v>
      </c>
      <c r="T970" s="17">
        <f t="shared" si="107"/>
        <v>2117750.8613106199</v>
      </c>
      <c r="U970" s="18">
        <f t="shared" si="108"/>
        <v>0.85061772309506989</v>
      </c>
      <c r="X970" s="20">
        <f t="shared" si="109"/>
        <v>1.1273097582395296E-2</v>
      </c>
      <c r="AA970" s="20">
        <f t="shared" si="110"/>
        <v>-0.23341718025404992</v>
      </c>
      <c r="AE970" s="20">
        <f t="shared" si="111"/>
        <v>1.9479567336343495</v>
      </c>
    </row>
    <row r="971" spans="1:31" x14ac:dyDescent="0.2">
      <c r="A971" s="15" t="s">
        <v>10681</v>
      </c>
      <c r="B971" s="15" t="s">
        <v>10682</v>
      </c>
      <c r="C971" t="s">
        <v>10683</v>
      </c>
      <c r="D971" s="15">
        <v>99</v>
      </c>
      <c r="E971" s="15">
        <v>13</v>
      </c>
      <c r="F971" s="16">
        <v>1138225.32740308</v>
      </c>
      <c r="G971" s="16">
        <v>1325621.2817371101</v>
      </c>
      <c r="H971" s="16">
        <v>1210900.0255614701</v>
      </c>
      <c r="I971" s="16">
        <v>1581824.0361117299</v>
      </c>
      <c r="J971" s="16">
        <v>108150.153691051</v>
      </c>
      <c r="K971" s="16">
        <v>1509839.37025426</v>
      </c>
      <c r="L971" s="15">
        <f t="shared" si="105"/>
        <v>6</v>
      </c>
      <c r="M971" s="16">
        <v>2023999.0670821101</v>
      </c>
      <c r="N971" s="16">
        <v>2280606.8885190301</v>
      </c>
      <c r="O971" s="16">
        <v>2177349.6618471802</v>
      </c>
      <c r="P971" s="16">
        <v>2193195.547187</v>
      </c>
      <c r="Q971" s="16">
        <v>945482.66366723995</v>
      </c>
      <c r="R971" s="16">
        <v>2073557.93452486</v>
      </c>
      <c r="S971" s="17">
        <f t="shared" si="106"/>
        <v>2177349.6618471802</v>
      </c>
      <c r="T971" s="17">
        <f t="shared" si="107"/>
        <v>2073557.93452486</v>
      </c>
      <c r="U971" s="18">
        <f t="shared" si="108"/>
        <v>0.95233116244899896</v>
      </c>
      <c r="X971" s="20">
        <f t="shared" si="109"/>
        <v>0.35436077889844647</v>
      </c>
      <c r="AA971" s="20">
        <f t="shared" si="110"/>
        <v>-7.0464753135320621E-2</v>
      </c>
      <c r="AE971" s="20">
        <f t="shared" si="111"/>
        <v>0.45055435239048697</v>
      </c>
    </row>
    <row r="972" spans="1:31" x14ac:dyDescent="0.2">
      <c r="A972" s="15" t="s">
        <v>9811</v>
      </c>
      <c r="B972" s="15" t="s">
        <v>9812</v>
      </c>
      <c r="C972" t="s">
        <v>9813</v>
      </c>
      <c r="D972" s="15">
        <v>42</v>
      </c>
      <c r="E972" s="15">
        <v>14</v>
      </c>
      <c r="F972" s="16">
        <v>549126.36487096304</v>
      </c>
      <c r="G972" s="16">
        <v>653073.87003598595</v>
      </c>
      <c r="H972" s="16">
        <v>580735.61730961397</v>
      </c>
      <c r="I972" s="16">
        <v>919403.24466162198</v>
      </c>
      <c r="J972" s="16">
        <v>72280.280607758104</v>
      </c>
      <c r="K972" s="16">
        <v>946916.41553628002</v>
      </c>
      <c r="L972" s="15">
        <f t="shared" si="105"/>
        <v>6</v>
      </c>
      <c r="M972" s="16">
        <v>976459.77773557999</v>
      </c>
      <c r="N972" s="16">
        <v>1123552.2446985201</v>
      </c>
      <c r="O972" s="16">
        <v>1044235.2574775</v>
      </c>
      <c r="P972" s="16">
        <v>1274750.57669355</v>
      </c>
      <c r="Q972" s="16">
        <v>631896.94981721998</v>
      </c>
      <c r="R972" s="16">
        <v>1300460.2247432701</v>
      </c>
      <c r="S972" s="17">
        <f t="shared" si="106"/>
        <v>1044235.2574775</v>
      </c>
      <c r="T972" s="17">
        <f t="shared" si="107"/>
        <v>1274750.57669355</v>
      </c>
      <c r="U972" s="18">
        <f t="shared" si="108"/>
        <v>1.2207503697709774</v>
      </c>
      <c r="X972" s="20">
        <f t="shared" si="109"/>
        <v>0.92959119743931118</v>
      </c>
      <c r="AA972" s="20">
        <f t="shared" si="110"/>
        <v>0.28776821497449562</v>
      </c>
      <c r="AE972" s="20">
        <f t="shared" si="111"/>
        <v>3.1707997390958115E-2</v>
      </c>
    </row>
    <row r="973" spans="1:31" x14ac:dyDescent="0.2">
      <c r="A973" s="15" t="s">
        <v>7133</v>
      </c>
      <c r="B973" s="15" t="s">
        <v>7134</v>
      </c>
      <c r="C973" t="s">
        <v>7135</v>
      </c>
      <c r="D973" s="15">
        <v>41</v>
      </c>
      <c r="E973" s="15">
        <v>13</v>
      </c>
      <c r="F973" s="16">
        <v>1367638.8125195</v>
      </c>
      <c r="G973" s="16">
        <v>1435398.79312613</v>
      </c>
      <c r="H973" s="16">
        <v>1324962.9326629599</v>
      </c>
      <c r="I973" s="16">
        <v>2007280.2123334601</v>
      </c>
      <c r="J973" s="16">
        <v>237031.508679163</v>
      </c>
      <c r="K973" s="16">
        <v>1824330.5692584701</v>
      </c>
      <c r="L973" s="15">
        <f t="shared" si="105"/>
        <v>6</v>
      </c>
      <c r="M973" s="16">
        <v>2431943.49484412</v>
      </c>
      <c r="N973" s="16">
        <v>2469468.7845427501</v>
      </c>
      <c r="O973" s="16">
        <v>2382449.0317076701</v>
      </c>
      <c r="P973" s="16">
        <v>2783089.5998190199</v>
      </c>
      <c r="Q973" s="16">
        <v>2072204.0103543899</v>
      </c>
      <c r="R973" s="16">
        <v>2505468.59593753</v>
      </c>
      <c r="S973" s="17">
        <f t="shared" si="106"/>
        <v>2431943.49484412</v>
      </c>
      <c r="T973" s="17">
        <f t="shared" si="107"/>
        <v>2505468.59593753</v>
      </c>
      <c r="U973" s="18">
        <f t="shared" si="108"/>
        <v>1.0302330630827929</v>
      </c>
      <c r="X973" s="20">
        <f t="shared" si="109"/>
        <v>0.90802814236977525</v>
      </c>
      <c r="AA973" s="20">
        <f t="shared" si="110"/>
        <v>4.2970746067027547E-2</v>
      </c>
      <c r="AE973" s="20">
        <f t="shared" si="111"/>
        <v>4.1900691251491207E-2</v>
      </c>
    </row>
    <row r="974" spans="1:31" x14ac:dyDescent="0.2">
      <c r="A974" s="15" t="s">
        <v>1397</v>
      </c>
      <c r="B974" s="15" t="s">
        <v>1398</v>
      </c>
      <c r="C974" t="s">
        <v>1399</v>
      </c>
      <c r="D974" s="15">
        <v>28</v>
      </c>
      <c r="E974" s="15">
        <v>15</v>
      </c>
      <c r="F974" s="16">
        <v>790591.36419379804</v>
      </c>
      <c r="G974" s="16">
        <v>854719.97894086398</v>
      </c>
      <c r="H974" s="16">
        <v>839450.78300732397</v>
      </c>
      <c r="I974" s="16">
        <v>994804.94729523396</v>
      </c>
      <c r="J974" s="16">
        <v>216848.39134080501</v>
      </c>
      <c r="K974" s="16">
        <v>992653.97880911897</v>
      </c>
      <c r="L974" s="15">
        <f t="shared" si="105"/>
        <v>6</v>
      </c>
      <c r="M974" s="16">
        <v>1405834.2799507501</v>
      </c>
      <c r="N974" s="16">
        <v>1470465.4327614701</v>
      </c>
      <c r="O974" s="16">
        <v>1509437.4762035599</v>
      </c>
      <c r="P974" s="16">
        <v>1379294.8715652099</v>
      </c>
      <c r="Q974" s="16">
        <v>1895756.8497087201</v>
      </c>
      <c r="R974" s="16">
        <v>1363274.51419597</v>
      </c>
      <c r="S974" s="17">
        <f t="shared" si="106"/>
        <v>1470465.4327614701</v>
      </c>
      <c r="T974" s="17">
        <f t="shared" si="107"/>
        <v>1379294.8715652099</v>
      </c>
      <c r="U974" s="18">
        <f t="shared" si="108"/>
        <v>0.9379988409349781</v>
      </c>
      <c r="X974" s="20">
        <f t="shared" si="109"/>
        <v>0.65994566513818009</v>
      </c>
      <c r="AA974" s="20">
        <f t="shared" si="110"/>
        <v>-9.2341954852885683E-2</v>
      </c>
      <c r="AE974" s="20">
        <f t="shared" si="111"/>
        <v>0.18049181946123477</v>
      </c>
    </row>
    <row r="975" spans="1:31" x14ac:dyDescent="0.2">
      <c r="A975" s="15" t="s">
        <v>2600</v>
      </c>
      <c r="B975" s="15" t="s">
        <v>2601</v>
      </c>
      <c r="C975" t="s">
        <v>2602</v>
      </c>
      <c r="D975" s="15">
        <v>36</v>
      </c>
      <c r="E975" s="15">
        <v>17</v>
      </c>
      <c r="F975" s="16">
        <v>1753254.4871423601</v>
      </c>
      <c r="G975" s="16">
        <v>1598344.2590713201</v>
      </c>
      <c r="H975" s="16">
        <v>1588648.0890982901</v>
      </c>
      <c r="I975" s="16">
        <v>1735381.6541134201</v>
      </c>
      <c r="J975" s="16">
        <v>418715.75362154399</v>
      </c>
      <c r="K975" s="16">
        <v>1812511.23855728</v>
      </c>
      <c r="L975" s="15">
        <f t="shared" si="105"/>
        <v>6</v>
      </c>
      <c r="M975" s="16">
        <v>3117647.5877847001</v>
      </c>
      <c r="N975" s="16">
        <v>2749801.1518691098</v>
      </c>
      <c r="O975" s="16">
        <v>2856587.9152479302</v>
      </c>
      <c r="P975" s="16">
        <v>2406102.8468293701</v>
      </c>
      <c r="Q975" s="16">
        <v>3660544.8308881298</v>
      </c>
      <c r="R975" s="16">
        <v>2489236.36127797</v>
      </c>
      <c r="S975" s="17">
        <f t="shared" si="106"/>
        <v>2856587.9152479302</v>
      </c>
      <c r="T975" s="17">
        <f t="shared" si="107"/>
        <v>2489236.36127797</v>
      </c>
      <c r="U975" s="18">
        <f t="shared" si="108"/>
        <v>0.87140197856011836</v>
      </c>
      <c r="X975" s="20">
        <f t="shared" si="109"/>
        <v>0.90015647402865717</v>
      </c>
      <c r="AA975" s="20">
        <f t="shared" si="110"/>
        <v>-0.19858970592205963</v>
      </c>
      <c r="AE975" s="20">
        <f t="shared" si="111"/>
        <v>4.5681990671239354E-2</v>
      </c>
    </row>
    <row r="976" spans="1:31" x14ac:dyDescent="0.2">
      <c r="A976" s="15" t="s">
        <v>8036</v>
      </c>
      <c r="B976" s="15" t="s">
        <v>8037</v>
      </c>
      <c r="C976" t="s">
        <v>8038</v>
      </c>
      <c r="D976" s="15">
        <v>29</v>
      </c>
      <c r="E976" s="15">
        <v>19</v>
      </c>
      <c r="F976" s="16">
        <v>309430.958865744</v>
      </c>
      <c r="G976" s="16">
        <v>304815.09349160001</v>
      </c>
      <c r="H976" s="16">
        <v>320025.15073152701</v>
      </c>
      <c r="I976" s="16">
        <v>429525.05233192898</v>
      </c>
      <c r="J976" s="16">
        <v>68951.639927977303</v>
      </c>
      <c r="K976" s="16">
        <v>414216.41567854403</v>
      </c>
      <c r="L976" s="15">
        <f t="shared" si="105"/>
        <v>6</v>
      </c>
      <c r="M976" s="16">
        <v>550231.97691400698</v>
      </c>
      <c r="N976" s="16">
        <v>524405.73451760295</v>
      </c>
      <c r="O976" s="16">
        <v>575445.23826794396</v>
      </c>
      <c r="P976" s="16">
        <v>595535.540410202</v>
      </c>
      <c r="Q976" s="16">
        <v>602796.92592543096</v>
      </c>
      <c r="R976" s="16">
        <v>568869.61107395904</v>
      </c>
      <c r="S976" s="17">
        <f t="shared" si="106"/>
        <v>550231.97691400698</v>
      </c>
      <c r="T976" s="17">
        <f t="shared" si="107"/>
        <v>595535.540410202</v>
      </c>
      <c r="U976" s="18">
        <f t="shared" si="108"/>
        <v>1.0823353883398079</v>
      </c>
      <c r="X976" s="20">
        <f t="shared" si="109"/>
        <v>9.5743302501235208E-2</v>
      </c>
      <c r="AA976" s="20">
        <f t="shared" si="110"/>
        <v>0.11414762311889229</v>
      </c>
      <c r="AE976" s="20">
        <f t="shared" si="111"/>
        <v>1.0188915963513909</v>
      </c>
    </row>
    <row r="977" spans="1:31" x14ac:dyDescent="0.2">
      <c r="A977" s="15" t="s">
        <v>3968</v>
      </c>
      <c r="B977" s="15" t="s">
        <v>3969</v>
      </c>
      <c r="C977" t="s">
        <v>3970</v>
      </c>
      <c r="D977" s="15">
        <v>34</v>
      </c>
      <c r="E977" s="15">
        <v>22</v>
      </c>
      <c r="F977" s="16">
        <v>564309.22470355604</v>
      </c>
      <c r="G977" s="16">
        <v>603541.61930404801</v>
      </c>
      <c r="H977" s="16">
        <v>644080.56176513701</v>
      </c>
      <c r="I977" s="16">
        <v>777367.48035061802</v>
      </c>
      <c r="J977" s="16">
        <v>104828.290504773</v>
      </c>
      <c r="K977" s="16">
        <v>847990.539034819</v>
      </c>
      <c r="L977" s="15">
        <f t="shared" si="105"/>
        <v>6</v>
      </c>
      <c r="M977" s="16">
        <v>1003458.02966072</v>
      </c>
      <c r="N977" s="16">
        <v>1038336.66029338</v>
      </c>
      <c r="O977" s="16">
        <v>1158137.3885192501</v>
      </c>
      <c r="P977" s="16">
        <v>1077818.30185347</v>
      </c>
      <c r="Q977" s="16">
        <v>916441.89075560903</v>
      </c>
      <c r="R977" s="16">
        <v>1164599.05951555</v>
      </c>
      <c r="S977" s="17">
        <f t="shared" si="106"/>
        <v>1038336.66029338</v>
      </c>
      <c r="T977" s="17">
        <f t="shared" si="107"/>
        <v>1077818.30185347</v>
      </c>
      <c r="U977" s="18">
        <f t="shared" si="108"/>
        <v>1.0380239310330568</v>
      </c>
      <c r="X977" s="20">
        <f t="shared" si="109"/>
        <v>0.88189452442333627</v>
      </c>
      <c r="AA977" s="20">
        <f t="shared" si="110"/>
        <v>5.3839704567404952E-2</v>
      </c>
      <c r="AE977" s="20">
        <f t="shared" si="111"/>
        <v>5.4583353870587679E-2</v>
      </c>
    </row>
    <row r="978" spans="1:31" x14ac:dyDescent="0.2">
      <c r="A978" s="15" t="s">
        <v>6571</v>
      </c>
      <c r="B978" s="15" t="s">
        <v>6572</v>
      </c>
      <c r="C978" t="s">
        <v>6573</v>
      </c>
      <c r="D978" s="15">
        <v>28</v>
      </c>
      <c r="E978" s="15">
        <v>14</v>
      </c>
      <c r="F978" s="16">
        <v>679490.97525220597</v>
      </c>
      <c r="G978" s="16">
        <v>675081.87998269603</v>
      </c>
      <c r="H978" s="16">
        <v>625422.81499832496</v>
      </c>
      <c r="I978" s="16">
        <v>788932.79194549797</v>
      </c>
      <c r="J978" s="16">
        <v>116394.16557993001</v>
      </c>
      <c r="K978" s="16">
        <v>811024.30055294803</v>
      </c>
      <c r="L978" s="15">
        <f t="shared" si="105"/>
        <v>6</v>
      </c>
      <c r="M978" s="16">
        <v>1208274.90558392</v>
      </c>
      <c r="N978" s="16">
        <v>1161414.9584151299</v>
      </c>
      <c r="O978" s="16">
        <v>1124588.42679162</v>
      </c>
      <c r="P978" s="16">
        <v>1093853.58094435</v>
      </c>
      <c r="Q978" s="16">
        <v>1017554.40886576</v>
      </c>
      <c r="R978" s="16">
        <v>1113830.98535895</v>
      </c>
      <c r="S978" s="17">
        <f t="shared" si="106"/>
        <v>1161414.9584151299</v>
      </c>
      <c r="T978" s="17">
        <f t="shared" si="107"/>
        <v>1093853.58094435</v>
      </c>
      <c r="U978" s="18">
        <f t="shared" si="108"/>
        <v>0.94182839046349598</v>
      </c>
      <c r="X978" s="20">
        <f t="shared" si="109"/>
        <v>7.7868469583875666E-2</v>
      </c>
      <c r="AA978" s="20">
        <f t="shared" si="110"/>
        <v>-8.646388301276145E-2</v>
      </c>
      <c r="AE978" s="20">
        <f t="shared" si="111"/>
        <v>1.1086383607836163</v>
      </c>
    </row>
    <row r="979" spans="1:31" x14ac:dyDescent="0.2">
      <c r="A979" s="15" t="s">
        <v>6112</v>
      </c>
      <c r="B979" s="15" t="s">
        <v>6113</v>
      </c>
      <c r="C979" t="s">
        <v>6114</v>
      </c>
      <c r="D979" s="15">
        <v>54</v>
      </c>
      <c r="E979" s="15">
        <v>5</v>
      </c>
      <c r="F979" s="16">
        <v>125851.641611167</v>
      </c>
      <c r="G979" s="16">
        <v>113707.664648764</v>
      </c>
      <c r="H979" s="16">
        <v>139930.080293962</v>
      </c>
      <c r="I979" s="16">
        <v>151240.30736832699</v>
      </c>
      <c r="J979" s="16">
        <v>27859.650792187502</v>
      </c>
      <c r="K979" s="16">
        <v>135431.079335449</v>
      </c>
      <c r="L979" s="15">
        <f t="shared" si="105"/>
        <v>6</v>
      </c>
      <c r="M979" s="16">
        <v>223790.13986002101</v>
      </c>
      <c r="N979" s="16">
        <v>195623.35551490501</v>
      </c>
      <c r="O979" s="16">
        <v>251611.78179762099</v>
      </c>
      <c r="P979" s="16">
        <v>209694.35354564199</v>
      </c>
      <c r="Q979" s="16">
        <v>243557.83085693599</v>
      </c>
      <c r="R979" s="16">
        <v>185996.069959413</v>
      </c>
      <c r="S979" s="17">
        <f t="shared" si="106"/>
        <v>223790.13986002101</v>
      </c>
      <c r="T979" s="17">
        <f t="shared" si="107"/>
        <v>209694.35354564199</v>
      </c>
      <c r="U979" s="18">
        <f t="shared" si="108"/>
        <v>0.93701337188852096</v>
      </c>
      <c r="X979" s="20">
        <f t="shared" si="109"/>
        <v>0.6722263024974735</v>
      </c>
      <c r="AA979" s="20">
        <f t="shared" si="110"/>
        <v>-9.385845850812613E-2</v>
      </c>
      <c r="AE979" s="20">
        <f t="shared" si="111"/>
        <v>0.1724844987007676</v>
      </c>
    </row>
    <row r="980" spans="1:31" x14ac:dyDescent="0.2">
      <c r="A980" s="15" t="s">
        <v>4751</v>
      </c>
      <c r="B980" s="15" t="s">
        <v>4752</v>
      </c>
      <c r="C980" t="s">
        <v>4753</v>
      </c>
      <c r="D980" s="15">
        <v>26</v>
      </c>
      <c r="E980" s="15">
        <v>16</v>
      </c>
      <c r="F980" s="16">
        <v>444667.35618339397</v>
      </c>
      <c r="G980" s="16">
        <v>477574.66431762802</v>
      </c>
      <c r="H980" s="16">
        <v>494069.78621131898</v>
      </c>
      <c r="I980" s="16">
        <v>664474.23390739702</v>
      </c>
      <c r="J980" s="16">
        <v>73259.653419433394</v>
      </c>
      <c r="K980" s="16">
        <v>659036.42970834905</v>
      </c>
      <c r="L980" s="15">
        <f t="shared" si="105"/>
        <v>6</v>
      </c>
      <c r="M980" s="16">
        <v>790710.14535449503</v>
      </c>
      <c r="N980" s="16">
        <v>821622.34737035795</v>
      </c>
      <c r="O980" s="16">
        <v>888399.25611307903</v>
      </c>
      <c r="P980" s="16">
        <v>921292.06394437095</v>
      </c>
      <c r="Q980" s="16">
        <v>640458.93501190899</v>
      </c>
      <c r="R980" s="16">
        <v>905096.42607382301</v>
      </c>
      <c r="S980" s="17">
        <f t="shared" si="106"/>
        <v>821622.34737035795</v>
      </c>
      <c r="T980" s="17">
        <f t="shared" si="107"/>
        <v>905096.42607382301</v>
      </c>
      <c r="U980" s="18">
        <f t="shared" si="108"/>
        <v>1.1015966507856412</v>
      </c>
      <c r="X980" s="20">
        <f t="shared" si="109"/>
        <v>0.91154332008424932</v>
      </c>
      <c r="AA980" s="20">
        <f t="shared" si="110"/>
        <v>0.1395960783270801</v>
      </c>
      <c r="AE980" s="20">
        <f t="shared" si="111"/>
        <v>4.0222687155479379E-2</v>
      </c>
    </row>
    <row r="981" spans="1:31" x14ac:dyDescent="0.2">
      <c r="A981" s="15" t="s">
        <v>2474</v>
      </c>
      <c r="B981" s="15" t="s">
        <v>2475</v>
      </c>
      <c r="C981" t="s">
        <v>2476</v>
      </c>
      <c r="D981" s="15">
        <v>55</v>
      </c>
      <c r="E981" s="15">
        <v>15</v>
      </c>
      <c r="F981" s="16">
        <v>2271722.9488380202</v>
      </c>
      <c r="G981" s="16">
        <v>2300980.9741217601</v>
      </c>
      <c r="H981" s="16">
        <v>2189481.3844713201</v>
      </c>
      <c r="I981" s="16">
        <v>3161541.7345064101</v>
      </c>
      <c r="J981" s="16">
        <v>502072.15480406501</v>
      </c>
      <c r="K981" s="16">
        <v>3059746.4143111901</v>
      </c>
      <c r="L981" s="15">
        <f t="shared" si="105"/>
        <v>6</v>
      </c>
      <c r="M981" s="16">
        <v>4039591.2992093302</v>
      </c>
      <c r="N981" s="16">
        <v>3958621.6155618401</v>
      </c>
      <c r="O981" s="16">
        <v>3936961.3109792499</v>
      </c>
      <c r="P981" s="16">
        <v>4383470.66176173</v>
      </c>
      <c r="Q981" s="16">
        <v>4389272.7109141201</v>
      </c>
      <c r="R981" s="16">
        <v>4202143.3405598104</v>
      </c>
      <c r="S981" s="17">
        <f t="shared" si="106"/>
        <v>3958621.6155618401</v>
      </c>
      <c r="T981" s="17">
        <f t="shared" si="107"/>
        <v>4383470.66176173</v>
      </c>
      <c r="U981" s="18">
        <f t="shared" si="108"/>
        <v>1.1073224691467745</v>
      </c>
      <c r="X981" s="20">
        <f t="shared" si="109"/>
        <v>7.3391409255945481E-3</v>
      </c>
      <c r="AA981" s="20">
        <f t="shared" si="110"/>
        <v>0.14707541804725999</v>
      </c>
      <c r="AE981" s="20">
        <f t="shared" si="111"/>
        <v>2.1343547729325478</v>
      </c>
    </row>
    <row r="982" spans="1:31" x14ac:dyDescent="0.2">
      <c r="A982" s="15" t="s">
        <v>7469</v>
      </c>
      <c r="B982" s="15" t="s">
        <v>7470</v>
      </c>
      <c r="C982" t="s">
        <v>7471</v>
      </c>
      <c r="D982" s="15">
        <v>51</v>
      </c>
      <c r="E982" s="15">
        <v>15</v>
      </c>
      <c r="F982" s="16">
        <v>1489220.0394778701</v>
      </c>
      <c r="G982" s="16">
        <v>1467254.2400313199</v>
      </c>
      <c r="H982" s="16">
        <v>1372295.6933019001</v>
      </c>
      <c r="I982" s="16">
        <v>1721776.1303232501</v>
      </c>
      <c r="J982" s="16">
        <v>273260.79639148002</v>
      </c>
      <c r="K982" s="16">
        <v>1861247.3112301</v>
      </c>
      <c r="L982" s="15">
        <f t="shared" si="105"/>
        <v>6</v>
      </c>
      <c r="M982" s="16">
        <v>2648139.9578940999</v>
      </c>
      <c r="N982" s="16">
        <v>2524273.08849421</v>
      </c>
      <c r="O982" s="16">
        <v>2467559.2540183198</v>
      </c>
      <c r="P982" s="16">
        <v>2387238.8180167102</v>
      </c>
      <c r="Q982" s="16">
        <v>2388931.8399500898</v>
      </c>
      <c r="R982" s="16">
        <v>2556168.69340498</v>
      </c>
      <c r="S982" s="17">
        <f t="shared" si="106"/>
        <v>2524273.08849421</v>
      </c>
      <c r="T982" s="17">
        <f t="shared" si="107"/>
        <v>2388931.8399500898</v>
      </c>
      <c r="U982" s="18">
        <f t="shared" si="108"/>
        <v>0.94638407026521265</v>
      </c>
      <c r="X982" s="20">
        <f t="shared" si="109"/>
        <v>0.2555438395177404</v>
      </c>
      <c r="AA982" s="20">
        <f t="shared" si="110"/>
        <v>-7.9502304750231664E-2</v>
      </c>
      <c r="AE982" s="20">
        <f t="shared" si="111"/>
        <v>0.59253458426734373</v>
      </c>
    </row>
    <row r="983" spans="1:31" x14ac:dyDescent="0.2">
      <c r="A983" s="15" t="s">
        <v>8816</v>
      </c>
      <c r="B983" s="15" t="s">
        <v>8817</v>
      </c>
      <c r="C983" t="s">
        <v>8818</v>
      </c>
      <c r="D983" s="15">
        <v>42</v>
      </c>
      <c r="E983" s="15">
        <v>16</v>
      </c>
      <c r="F983" s="16">
        <v>661723.41373339796</v>
      </c>
      <c r="G983" s="16">
        <v>770487.86735183396</v>
      </c>
      <c r="H983" s="16">
        <v>699620.14214702905</v>
      </c>
      <c r="I983" s="16">
        <v>931565.53539351199</v>
      </c>
      <c r="J983" s="16">
        <v>189391.506962268</v>
      </c>
      <c r="K983" s="16">
        <v>920504.04209025903</v>
      </c>
      <c r="L983" s="15">
        <f t="shared" si="105"/>
        <v>6</v>
      </c>
      <c r="M983" s="16">
        <v>1176680.5217017401</v>
      </c>
      <c r="N983" s="16">
        <v>1325551.9974002701</v>
      </c>
      <c r="O983" s="16">
        <v>1258004.4989419901</v>
      </c>
      <c r="P983" s="16">
        <v>1291613.5660449699</v>
      </c>
      <c r="Q983" s="16">
        <v>1655720.12953556</v>
      </c>
      <c r="R983" s="16">
        <v>1264186.4411821701</v>
      </c>
      <c r="S983" s="17">
        <f t="shared" si="106"/>
        <v>1258004.4989419901</v>
      </c>
      <c r="T983" s="17">
        <f t="shared" si="107"/>
        <v>1291613.5660449699</v>
      </c>
      <c r="U983" s="18">
        <f t="shared" si="108"/>
        <v>1.0267161740130866</v>
      </c>
      <c r="X983" s="20">
        <f t="shared" si="109"/>
        <v>0.32229459438930497</v>
      </c>
      <c r="AA983" s="20">
        <f t="shared" si="110"/>
        <v>3.8037417355973796E-2</v>
      </c>
      <c r="AE983" s="20">
        <f t="shared" si="111"/>
        <v>0.49174697852919069</v>
      </c>
    </row>
    <row r="984" spans="1:31" x14ac:dyDescent="0.2">
      <c r="A984" s="15" t="s">
        <v>15398</v>
      </c>
      <c r="B984" s="15" t="s">
        <v>15399</v>
      </c>
      <c r="C984" t="s">
        <v>15400</v>
      </c>
      <c r="D984" s="15">
        <v>56</v>
      </c>
      <c r="E984" s="15">
        <v>10</v>
      </c>
      <c r="F984" s="16">
        <v>2145582.7989062099</v>
      </c>
      <c r="G984" s="16">
        <v>2076829.66299226</v>
      </c>
      <c r="H984" s="16">
        <v>1892447.81548331</v>
      </c>
      <c r="I984" s="16">
        <v>2738143.2163367998</v>
      </c>
      <c r="J984" s="16">
        <v>805689.34801890794</v>
      </c>
      <c r="K984" s="16">
        <v>2978807.3724187301</v>
      </c>
      <c r="L984" s="15">
        <f t="shared" si="105"/>
        <v>6</v>
      </c>
      <c r="M984" s="16">
        <v>3815288.1321324999</v>
      </c>
      <c r="N984" s="16">
        <v>3572990.3411735701</v>
      </c>
      <c r="O984" s="16">
        <v>3402857.8116474799</v>
      </c>
      <c r="P984" s="16">
        <v>3796429.5474935798</v>
      </c>
      <c r="Q984" s="16">
        <v>7043589.7209110698</v>
      </c>
      <c r="R984" s="16">
        <v>4090984.6333254902</v>
      </c>
      <c r="S984" s="17">
        <f t="shared" si="106"/>
        <v>3572990.3411735701</v>
      </c>
      <c r="T984" s="17">
        <f t="shared" si="107"/>
        <v>4090984.6333254902</v>
      </c>
      <c r="U984" s="18">
        <f t="shared" si="108"/>
        <v>1.1449750048811445</v>
      </c>
      <c r="X984" s="20">
        <f t="shared" si="109"/>
        <v>0.25663504278106541</v>
      </c>
      <c r="AA984" s="20">
        <f t="shared" si="110"/>
        <v>0.19531610423696164</v>
      </c>
      <c r="AE984" s="20">
        <f t="shared" si="111"/>
        <v>0.59068404224264814</v>
      </c>
    </row>
    <row r="985" spans="1:31" x14ac:dyDescent="0.2">
      <c r="A985" s="15" t="s">
        <v>1631</v>
      </c>
      <c r="B985" s="15" t="s">
        <v>1632</v>
      </c>
      <c r="C985" t="s">
        <v>1633</v>
      </c>
      <c r="D985" s="15">
        <v>89</v>
      </c>
      <c r="E985" s="15">
        <v>12</v>
      </c>
      <c r="F985" s="16">
        <v>3751569.38243618</v>
      </c>
      <c r="G985" s="16">
        <v>3845596.3022802901</v>
      </c>
      <c r="H985" s="16">
        <v>3791423.33056997</v>
      </c>
      <c r="I985" s="16">
        <v>4645040.5393923298</v>
      </c>
      <c r="J985" s="16">
        <v>558157.44527603802</v>
      </c>
      <c r="K985" s="16">
        <v>4269308.3995876499</v>
      </c>
      <c r="L985" s="15">
        <f t="shared" si="105"/>
        <v>6</v>
      </c>
      <c r="M985" s="16">
        <v>6671063.05521145</v>
      </c>
      <c r="N985" s="16">
        <v>6615987.1890039798</v>
      </c>
      <c r="O985" s="16">
        <v>6817453.2434320301</v>
      </c>
      <c r="P985" s="16">
        <v>6440338.4920993503</v>
      </c>
      <c r="Q985" s="16">
        <v>4879587.9626101498</v>
      </c>
      <c r="R985" s="16">
        <v>5863311.3437807597</v>
      </c>
      <c r="S985" s="17">
        <f t="shared" si="106"/>
        <v>6671063.05521145</v>
      </c>
      <c r="T985" s="17">
        <f t="shared" si="107"/>
        <v>5863311.3437807597</v>
      </c>
      <c r="U985" s="18">
        <f t="shared" si="108"/>
        <v>0.87891709241158011</v>
      </c>
      <c r="X985" s="20">
        <f t="shared" si="109"/>
        <v>0.1014740459411467</v>
      </c>
      <c r="AA985" s="20">
        <f t="shared" si="110"/>
        <v>-0.18620101143889461</v>
      </c>
      <c r="AE985" s="20">
        <f t="shared" si="111"/>
        <v>0.99364502322765869</v>
      </c>
    </row>
    <row r="986" spans="1:31" x14ac:dyDescent="0.2">
      <c r="A986" s="15" t="s">
        <v>3209</v>
      </c>
      <c r="B986" s="15" t="s">
        <v>3210</v>
      </c>
      <c r="C986" t="s">
        <v>3211</v>
      </c>
      <c r="D986" s="15">
        <v>28</v>
      </c>
      <c r="E986" s="15">
        <v>22</v>
      </c>
      <c r="F986" s="16">
        <v>990867.88812134601</v>
      </c>
      <c r="G986" s="16">
        <v>997651.46092382795</v>
      </c>
      <c r="H986" s="16">
        <v>943331.20294748503</v>
      </c>
      <c r="I986" s="16">
        <v>1281157.2618437801</v>
      </c>
      <c r="J986" s="16">
        <v>186200.97062395801</v>
      </c>
      <c r="K986" s="16">
        <v>1191400.8366916301</v>
      </c>
      <c r="L986" s="15">
        <f t="shared" si="105"/>
        <v>6</v>
      </c>
      <c r="M986" s="16">
        <v>1761967.18951503</v>
      </c>
      <c r="N986" s="16">
        <v>1716365.62076194</v>
      </c>
      <c r="O986" s="16">
        <v>1696227.4608882</v>
      </c>
      <c r="P986" s="16">
        <v>1776321.7259164101</v>
      </c>
      <c r="Q986" s="16">
        <v>1627827.45723951</v>
      </c>
      <c r="R986" s="16">
        <v>1636226.1488157201</v>
      </c>
      <c r="S986" s="17">
        <f t="shared" si="106"/>
        <v>1716365.62076194</v>
      </c>
      <c r="T986" s="17">
        <f t="shared" si="107"/>
        <v>1636226.1488157201</v>
      </c>
      <c r="U986" s="18">
        <f t="shared" si="108"/>
        <v>0.95330862435321684</v>
      </c>
      <c r="X986" s="20">
        <f t="shared" si="109"/>
        <v>0.43769173346572432</v>
      </c>
      <c r="AA986" s="20">
        <f t="shared" si="110"/>
        <v>-6.8984746708805611E-2</v>
      </c>
      <c r="AE986" s="20">
        <f t="shared" si="111"/>
        <v>0.35883165568097497</v>
      </c>
    </row>
    <row r="987" spans="1:31" x14ac:dyDescent="0.2">
      <c r="A987" s="15" t="s">
        <v>6337</v>
      </c>
      <c r="B987" s="15" t="s">
        <v>6338</v>
      </c>
      <c r="C987" t="s">
        <v>6339</v>
      </c>
      <c r="D987" s="15">
        <v>36</v>
      </c>
      <c r="E987" s="15">
        <v>18</v>
      </c>
      <c r="F987" s="16">
        <v>522350.95381799602</v>
      </c>
      <c r="G987" s="16">
        <v>507142.509884311</v>
      </c>
      <c r="H987" s="16">
        <v>497306.10412684397</v>
      </c>
      <c r="I987" s="16">
        <v>740260.77728155698</v>
      </c>
      <c r="J987" s="16">
        <v>194468.995505467</v>
      </c>
      <c r="K987" s="16">
        <v>708227.81128609297</v>
      </c>
      <c r="L987" s="15">
        <f t="shared" si="105"/>
        <v>6</v>
      </c>
      <c r="M987" s="16">
        <v>928847.58207693195</v>
      </c>
      <c r="N987" s="16">
        <v>872491.04811245797</v>
      </c>
      <c r="O987" s="16">
        <v>894218.56040761096</v>
      </c>
      <c r="P987" s="16">
        <v>1026369.93965643</v>
      </c>
      <c r="Q987" s="16">
        <v>1700109.13157321</v>
      </c>
      <c r="R987" s="16">
        <v>972654.06272731302</v>
      </c>
      <c r="S987" s="17">
        <f t="shared" si="106"/>
        <v>894218.56040761096</v>
      </c>
      <c r="T987" s="17">
        <f t="shared" si="107"/>
        <v>1026369.93965643</v>
      </c>
      <c r="U987" s="18">
        <f t="shared" si="108"/>
        <v>1.1477842052267184</v>
      </c>
      <c r="X987" s="20">
        <f t="shared" si="109"/>
        <v>0.2270649374786983</v>
      </c>
      <c r="AA987" s="20">
        <f t="shared" si="110"/>
        <v>0.19885142658362162</v>
      </c>
      <c r="AE987" s="20">
        <f t="shared" si="111"/>
        <v>0.64384992273819619</v>
      </c>
    </row>
    <row r="988" spans="1:31" x14ac:dyDescent="0.2">
      <c r="A988" s="15" t="s">
        <v>13714</v>
      </c>
      <c r="B988" s="15" t="s">
        <v>13715</v>
      </c>
      <c r="C988" t="s">
        <v>13716</v>
      </c>
      <c r="D988" s="15">
        <v>48</v>
      </c>
      <c r="E988" s="15">
        <v>13</v>
      </c>
      <c r="F988" s="16">
        <v>1000027.05104214</v>
      </c>
      <c r="G988" s="16">
        <v>964670.32702160499</v>
      </c>
      <c r="H988" s="16">
        <v>1012891.2147223901</v>
      </c>
      <c r="I988" s="16">
        <v>1435785.4037063799</v>
      </c>
      <c r="J988" s="16">
        <v>247118.046830273</v>
      </c>
      <c r="K988" s="16">
        <v>1520146.8229406299</v>
      </c>
      <c r="L988" s="15">
        <f t="shared" si="105"/>
        <v>6</v>
      </c>
      <c r="M988" s="16">
        <v>1778254.06765825</v>
      </c>
      <c r="N988" s="16">
        <v>1659624.6780773101</v>
      </c>
      <c r="O988" s="16">
        <v>1821305.0601276101</v>
      </c>
      <c r="P988" s="16">
        <v>1990713.3045375601</v>
      </c>
      <c r="Q988" s="16">
        <v>2160383.6997290002</v>
      </c>
      <c r="R988" s="16">
        <v>2087713.8114503301</v>
      </c>
      <c r="S988" s="17">
        <f t="shared" si="106"/>
        <v>1778254.06765825</v>
      </c>
      <c r="T988" s="17">
        <f t="shared" si="107"/>
        <v>2087713.8114503301</v>
      </c>
      <c r="U988" s="18">
        <f t="shared" si="108"/>
        <v>1.1740244824518253</v>
      </c>
      <c r="X988" s="20">
        <f t="shared" si="109"/>
        <v>9.0590049863627717E-3</v>
      </c>
      <c r="AA988" s="20">
        <f t="shared" si="110"/>
        <v>0.23146249391947746</v>
      </c>
      <c r="AE988" s="20">
        <f t="shared" si="111"/>
        <v>2.0429195012926198</v>
      </c>
    </row>
    <row r="989" spans="1:31" x14ac:dyDescent="0.2">
      <c r="A989" s="15" t="s">
        <v>4646</v>
      </c>
      <c r="B989" s="15" t="s">
        <v>4647</v>
      </c>
      <c r="C989" t="s">
        <v>4648</v>
      </c>
      <c r="D989" s="15">
        <v>66</v>
      </c>
      <c r="E989" s="15">
        <v>12</v>
      </c>
      <c r="F989" s="16">
        <v>4186506.2636254402</v>
      </c>
      <c r="G989" s="16">
        <v>4965391.0063198796</v>
      </c>
      <c r="H989" s="16">
        <v>4472883.8508887198</v>
      </c>
      <c r="I989" s="16">
        <v>5629008.9608610701</v>
      </c>
      <c r="J989" s="16">
        <v>305817.16998018598</v>
      </c>
      <c r="K989" s="16">
        <v>5335394.5493224598</v>
      </c>
      <c r="L989" s="15">
        <f t="shared" si="105"/>
        <v>6</v>
      </c>
      <c r="M989" s="16">
        <v>7444470.4118858399</v>
      </c>
      <c r="N989" s="16">
        <v>8542488.7856087591</v>
      </c>
      <c r="O989" s="16">
        <v>8042804.4715734599</v>
      </c>
      <c r="P989" s="16">
        <v>7804608.5444387402</v>
      </c>
      <c r="Q989" s="16">
        <v>2673549.8989121499</v>
      </c>
      <c r="R989" s="16">
        <v>7327434.9043535599</v>
      </c>
      <c r="S989" s="17">
        <f t="shared" si="106"/>
        <v>8042804.4715734599</v>
      </c>
      <c r="T989" s="17">
        <f t="shared" si="107"/>
        <v>7327434.9043535599</v>
      </c>
      <c r="U989" s="18">
        <f t="shared" si="108"/>
        <v>0.9110547111087548</v>
      </c>
      <c r="X989" s="20">
        <f t="shared" si="109"/>
        <v>0.28125649815613429</v>
      </c>
      <c r="AA989" s="20">
        <f t="shared" si="110"/>
        <v>-0.13439040082137604</v>
      </c>
      <c r="AE989" s="20">
        <f t="shared" si="111"/>
        <v>0.55089743481569098</v>
      </c>
    </row>
    <row r="990" spans="1:31" x14ac:dyDescent="0.2">
      <c r="A990" s="15" t="s">
        <v>13504</v>
      </c>
      <c r="B990" s="15" t="s">
        <v>13505</v>
      </c>
      <c r="C990" t="s">
        <v>13506</v>
      </c>
      <c r="D990" s="15">
        <v>35</v>
      </c>
      <c r="E990" s="15">
        <v>17</v>
      </c>
      <c r="F990" s="16">
        <v>899121.69295061706</v>
      </c>
      <c r="G990" s="16">
        <v>949336.45170993998</v>
      </c>
      <c r="H990" s="16">
        <v>921928.42448405898</v>
      </c>
      <c r="I990" s="16">
        <v>1304464.3976400299</v>
      </c>
      <c r="J990" s="16">
        <v>217788.23798781601</v>
      </c>
      <c r="K990" s="16">
        <v>1390990.9733734201</v>
      </c>
      <c r="L990" s="15">
        <f t="shared" si="105"/>
        <v>6</v>
      </c>
      <c r="M990" s="16">
        <v>1598823.5579657599</v>
      </c>
      <c r="N990" s="16">
        <v>1633244.18604293</v>
      </c>
      <c r="O990" s="16">
        <v>1657742.5889200801</v>
      </c>
      <c r="P990" s="16">
        <v>1808637.0184388801</v>
      </c>
      <c r="Q990" s="16">
        <v>1903973.28473842</v>
      </c>
      <c r="R990" s="16">
        <v>1910335.91156468</v>
      </c>
      <c r="S990" s="17">
        <f t="shared" si="106"/>
        <v>1633244.18604293</v>
      </c>
      <c r="T990" s="17">
        <f t="shared" si="107"/>
        <v>1903973.28473842</v>
      </c>
      <c r="U990" s="18">
        <f t="shared" si="108"/>
        <v>1.165761556666808</v>
      </c>
      <c r="X990" s="20">
        <f t="shared" si="109"/>
        <v>2.7410632057274639E-3</v>
      </c>
      <c r="AA990" s="20">
        <f t="shared" si="110"/>
        <v>0.22127273176938034</v>
      </c>
      <c r="AE990" s="20">
        <f t="shared" si="111"/>
        <v>2.5620809500197215</v>
      </c>
    </row>
    <row r="991" spans="1:31" x14ac:dyDescent="0.2">
      <c r="A991" s="15" t="s">
        <v>8591</v>
      </c>
      <c r="B991" s="15" t="s">
        <v>8592</v>
      </c>
      <c r="C991" t="s">
        <v>8593</v>
      </c>
      <c r="D991" s="15">
        <v>26</v>
      </c>
      <c r="E991" s="15">
        <v>20</v>
      </c>
      <c r="F991" s="16">
        <v>506065.92043796298</v>
      </c>
      <c r="G991" s="16">
        <v>539239.24589721195</v>
      </c>
      <c r="H991" s="16">
        <v>536479.724511154</v>
      </c>
      <c r="I991" s="16">
        <v>581710.99372920603</v>
      </c>
      <c r="J991" s="16">
        <v>138497.40749066</v>
      </c>
      <c r="K991" s="16">
        <v>591776.00927167595</v>
      </c>
      <c r="L991" s="15">
        <f t="shared" si="105"/>
        <v>6</v>
      </c>
      <c r="M991" s="16">
        <v>899889.43857489701</v>
      </c>
      <c r="N991" s="16">
        <v>927710.46730741602</v>
      </c>
      <c r="O991" s="16">
        <v>964657.62828817801</v>
      </c>
      <c r="P991" s="16">
        <v>806541.01345726498</v>
      </c>
      <c r="Q991" s="16">
        <v>1210787.90252437</v>
      </c>
      <c r="R991" s="16">
        <v>812723.43512945797</v>
      </c>
      <c r="S991" s="17">
        <f t="shared" si="106"/>
        <v>927710.46730741602</v>
      </c>
      <c r="T991" s="17">
        <f t="shared" si="107"/>
        <v>812723.43512945797</v>
      </c>
      <c r="U991" s="18">
        <f t="shared" si="108"/>
        <v>0.87605288909621115</v>
      </c>
      <c r="X991" s="20">
        <f t="shared" si="109"/>
        <v>0.93015677306771805</v>
      </c>
      <c r="AA991" s="20">
        <f t="shared" si="110"/>
        <v>-0.19091012399527921</v>
      </c>
      <c r="AE991" s="20">
        <f t="shared" si="111"/>
        <v>3.1443847209338197E-2</v>
      </c>
    </row>
    <row r="992" spans="1:31" x14ac:dyDescent="0.2">
      <c r="A992" s="15" t="s">
        <v>16370</v>
      </c>
      <c r="B992" s="15" t="s">
        <v>16371</v>
      </c>
      <c r="C992" t="s">
        <v>16372</v>
      </c>
      <c r="D992" s="15">
        <v>21</v>
      </c>
      <c r="E992" s="15">
        <v>17</v>
      </c>
      <c r="F992" s="16">
        <v>478047.55710022798</v>
      </c>
      <c r="G992" s="16">
        <v>506562.61258066498</v>
      </c>
      <c r="H992" s="16">
        <v>484493.28124892601</v>
      </c>
      <c r="I992" s="16">
        <v>737307.74506304704</v>
      </c>
      <c r="J992" s="16">
        <v>164201.67610688799</v>
      </c>
      <c r="K992" s="16">
        <v>738947.00502935902</v>
      </c>
      <c r="L992" s="15">
        <f t="shared" si="105"/>
        <v>6</v>
      </c>
      <c r="M992" s="16">
        <v>850067.01774885005</v>
      </c>
      <c r="N992" s="16">
        <v>871493.38927614596</v>
      </c>
      <c r="O992" s="16">
        <v>871179.50270538102</v>
      </c>
      <c r="P992" s="16">
        <v>1022275.56698003</v>
      </c>
      <c r="Q992" s="16">
        <v>1435502.70439433</v>
      </c>
      <c r="R992" s="16">
        <v>1014842.67509462</v>
      </c>
      <c r="S992" s="17">
        <f t="shared" si="106"/>
        <v>871179.50270538102</v>
      </c>
      <c r="T992" s="17">
        <f t="shared" si="107"/>
        <v>1022275.56698003</v>
      </c>
      <c r="U992" s="18">
        <f t="shared" si="108"/>
        <v>1.1734384978129442</v>
      </c>
      <c r="X992" s="20">
        <f t="shared" si="109"/>
        <v>0.10280061243863892</v>
      </c>
      <c r="AA992" s="20">
        <f t="shared" si="110"/>
        <v>0.2307422293979767</v>
      </c>
      <c r="AE992" s="20">
        <f t="shared" si="111"/>
        <v>0.98800429800680245</v>
      </c>
    </row>
    <row r="993" spans="1:31" x14ac:dyDescent="0.2">
      <c r="A993" s="15" t="s">
        <v>3908</v>
      </c>
      <c r="B993" s="15" t="s">
        <v>3909</v>
      </c>
      <c r="C993" t="s">
        <v>3910</v>
      </c>
      <c r="D993" s="15">
        <v>30</v>
      </c>
      <c r="E993" s="15">
        <v>16</v>
      </c>
      <c r="F993" s="16">
        <v>373181.405261404</v>
      </c>
      <c r="G993" s="16">
        <v>349632.96167852898</v>
      </c>
      <c r="H993" s="16">
        <v>299727.55724938301</v>
      </c>
      <c r="I993" s="16">
        <v>419096.88055504602</v>
      </c>
      <c r="J993" s="16">
        <v>66423.460640624995</v>
      </c>
      <c r="K993" s="16">
        <v>469278.46369729302</v>
      </c>
      <c r="L993" s="15">
        <f t="shared" si="105"/>
        <v>6</v>
      </c>
      <c r="M993" s="16">
        <v>663593.400987459</v>
      </c>
      <c r="N993" s="16">
        <v>601510.66661548603</v>
      </c>
      <c r="O993" s="16">
        <v>538947.62709301105</v>
      </c>
      <c r="P993" s="16">
        <v>581076.90317607694</v>
      </c>
      <c r="Q993" s="16">
        <v>580694.78732225602</v>
      </c>
      <c r="R993" s="16">
        <v>644489.80538723897</v>
      </c>
      <c r="S993" s="17">
        <f t="shared" si="106"/>
        <v>601510.66661548603</v>
      </c>
      <c r="T993" s="17">
        <f t="shared" si="107"/>
        <v>581076.90317607694</v>
      </c>
      <c r="U993" s="18">
        <f t="shared" si="108"/>
        <v>0.96602925837644149</v>
      </c>
      <c r="X993" s="20">
        <f t="shared" si="109"/>
        <v>0.98677293880037376</v>
      </c>
      <c r="AA993" s="20">
        <f t="shared" si="110"/>
        <v>-4.9861209889084344E-2</v>
      </c>
      <c r="AE993" s="20">
        <f t="shared" si="111"/>
        <v>5.7827690838218523E-3</v>
      </c>
    </row>
    <row r="994" spans="1:31" x14ac:dyDescent="0.2">
      <c r="A994" s="15" t="s">
        <v>6184</v>
      </c>
      <c r="B994" s="15" t="s">
        <v>6185</v>
      </c>
      <c r="C994" t="s">
        <v>6186</v>
      </c>
      <c r="D994" s="15">
        <v>38</v>
      </c>
      <c r="E994" s="15">
        <v>18</v>
      </c>
      <c r="F994" s="16">
        <v>677230.84039804805</v>
      </c>
      <c r="G994" s="16">
        <v>665043.83462117601</v>
      </c>
      <c r="H994" s="16">
        <v>662404.73578974803</v>
      </c>
      <c r="I994" s="16">
        <v>882460.89983785199</v>
      </c>
      <c r="J994" s="16">
        <v>204946.09505295899</v>
      </c>
      <c r="K994" s="16">
        <v>919027.22643931594</v>
      </c>
      <c r="L994" s="15">
        <f t="shared" si="105"/>
        <v>6</v>
      </c>
      <c r="M994" s="16">
        <v>1204255.9203037899</v>
      </c>
      <c r="N994" s="16">
        <v>1144145.44432831</v>
      </c>
      <c r="O994" s="16">
        <v>1191086.5447451</v>
      </c>
      <c r="P994" s="16">
        <v>1223530.09684214</v>
      </c>
      <c r="Q994" s="16">
        <v>1791703.23153137</v>
      </c>
      <c r="R994" s="16">
        <v>1262158.2368107799</v>
      </c>
      <c r="S994" s="17">
        <f t="shared" si="106"/>
        <v>1191086.5447451</v>
      </c>
      <c r="T994" s="17">
        <f t="shared" si="107"/>
        <v>1262158.2368107799</v>
      </c>
      <c r="U994" s="18">
        <f t="shared" si="108"/>
        <v>1.0596696288605039</v>
      </c>
      <c r="X994" s="20">
        <f t="shared" si="109"/>
        <v>0.2526874187688648</v>
      </c>
      <c r="AA994" s="20">
        <f t="shared" si="110"/>
        <v>8.3614548661042343E-2</v>
      </c>
      <c r="AE994" s="20">
        <f t="shared" si="111"/>
        <v>0.59741638093437788</v>
      </c>
    </row>
    <row r="995" spans="1:31" x14ac:dyDescent="0.2">
      <c r="A995" s="15" t="s">
        <v>8708</v>
      </c>
      <c r="B995" s="15" t="s">
        <v>8709</v>
      </c>
      <c r="C995" t="s">
        <v>8710</v>
      </c>
      <c r="D995" s="15">
        <v>50</v>
      </c>
      <c r="E995" s="15">
        <v>3</v>
      </c>
      <c r="F995" s="16">
        <v>469255.52113466599</v>
      </c>
      <c r="G995" s="16">
        <v>407185.32235605398</v>
      </c>
      <c r="H995" s="16">
        <v>435828.70210292499</v>
      </c>
      <c r="I995" s="16">
        <v>418835.46548639302</v>
      </c>
      <c r="J995" s="16">
        <v>226808.14838993101</v>
      </c>
      <c r="K995" s="16">
        <v>429600.13570154202</v>
      </c>
      <c r="L995" s="15">
        <f t="shared" si="105"/>
        <v>6</v>
      </c>
      <c r="M995" s="16">
        <v>834432.96694745799</v>
      </c>
      <c r="N995" s="16">
        <v>700524.09678590402</v>
      </c>
      <c r="O995" s="16">
        <v>783674.504183023</v>
      </c>
      <c r="P995" s="16">
        <v>580714.45175831602</v>
      </c>
      <c r="Q995" s="16">
        <v>1982828.17880906</v>
      </c>
      <c r="R995" s="16">
        <v>589997.04710765101</v>
      </c>
      <c r="S995" s="17">
        <f t="shared" si="106"/>
        <v>783674.504183023</v>
      </c>
      <c r="T995" s="17">
        <f t="shared" si="107"/>
        <v>589997.04710765101</v>
      </c>
      <c r="U995" s="18">
        <f t="shared" si="108"/>
        <v>0.75285982121202244</v>
      </c>
      <c r="X995" s="20">
        <f t="shared" si="109"/>
        <v>0.58365993277840378</v>
      </c>
      <c r="AA995" s="20">
        <f t="shared" si="110"/>
        <v>-0.40954682769093881</v>
      </c>
      <c r="AE995" s="20">
        <f t="shared" si="111"/>
        <v>0.23384011921425976</v>
      </c>
    </row>
    <row r="996" spans="1:31" x14ac:dyDescent="0.2">
      <c r="A996" s="15" t="s">
        <v>17428</v>
      </c>
      <c r="B996" s="15" t="s">
        <v>17429</v>
      </c>
      <c r="C996" t="s">
        <v>17430</v>
      </c>
      <c r="D996" s="15">
        <v>49</v>
      </c>
      <c r="E996" s="15">
        <v>15</v>
      </c>
      <c r="F996" s="16">
        <v>1787341.49672778</v>
      </c>
      <c r="G996" s="16">
        <v>1918859.31334667</v>
      </c>
      <c r="H996" s="16">
        <v>1824271.0860313401</v>
      </c>
      <c r="I996" s="16">
        <v>2486408.89646762</v>
      </c>
      <c r="J996" s="16">
        <v>296397.11934389698</v>
      </c>
      <c r="K996" s="16">
        <v>2456586.6203315398</v>
      </c>
      <c r="L996" s="15">
        <f t="shared" si="105"/>
        <v>6</v>
      </c>
      <c r="M996" s="16">
        <v>3178261.3115698802</v>
      </c>
      <c r="N996" s="16">
        <v>3301217.1940863398</v>
      </c>
      <c r="O996" s="16">
        <v>3280267.52699599</v>
      </c>
      <c r="P996" s="16">
        <v>3447400.46663049</v>
      </c>
      <c r="Q996" s="16">
        <v>2591196.8530448098</v>
      </c>
      <c r="R996" s="16">
        <v>3373785.8336402001</v>
      </c>
      <c r="S996" s="17">
        <f t="shared" si="106"/>
        <v>3280267.52699599</v>
      </c>
      <c r="T996" s="17">
        <f t="shared" si="107"/>
        <v>3373785.8336402001</v>
      </c>
      <c r="U996" s="18">
        <f t="shared" si="108"/>
        <v>1.0285093535434449</v>
      </c>
      <c r="X996" s="20">
        <f t="shared" si="109"/>
        <v>0.6969773680237451</v>
      </c>
      <c r="AA996" s="20">
        <f t="shared" si="110"/>
        <v>4.0554914183101608E-2</v>
      </c>
      <c r="AE996" s="20">
        <f t="shared" si="111"/>
        <v>0.15678132391344127</v>
      </c>
    </row>
    <row r="997" spans="1:31" x14ac:dyDescent="0.2">
      <c r="A997" s="15" t="s">
        <v>15395</v>
      </c>
      <c r="B997" s="15" t="s">
        <v>15396</v>
      </c>
      <c r="C997" t="s">
        <v>15397</v>
      </c>
      <c r="D997" s="15">
        <v>34</v>
      </c>
      <c r="E997" s="15">
        <v>18</v>
      </c>
      <c r="F997" s="16">
        <v>433241.10913349502</v>
      </c>
      <c r="G997" s="16">
        <v>509855.89612766699</v>
      </c>
      <c r="H997" s="16">
        <v>466999.80096726399</v>
      </c>
      <c r="I997" s="16">
        <v>654296.29814492096</v>
      </c>
      <c r="J997" s="16">
        <v>118263.51078706</v>
      </c>
      <c r="K997" s="16">
        <v>625180.42887872295</v>
      </c>
      <c r="L997" s="15">
        <f t="shared" si="105"/>
        <v>6</v>
      </c>
      <c r="M997" s="16">
        <v>770391.92468898802</v>
      </c>
      <c r="N997" s="16">
        <v>877159.17425305594</v>
      </c>
      <c r="O997" s="16">
        <v>839724.03770268802</v>
      </c>
      <c r="P997" s="16">
        <v>907180.37839387998</v>
      </c>
      <c r="Q997" s="16">
        <v>1033896.81269442</v>
      </c>
      <c r="R997" s="16">
        <v>858599.83806941099</v>
      </c>
      <c r="S997" s="17">
        <f t="shared" si="106"/>
        <v>839724.03770268802</v>
      </c>
      <c r="T997" s="17">
        <f t="shared" si="107"/>
        <v>907180.37839387998</v>
      </c>
      <c r="U997" s="18">
        <f t="shared" si="108"/>
        <v>1.0803315585388489</v>
      </c>
      <c r="X997" s="20">
        <f t="shared" si="109"/>
        <v>0.16244465980947825</v>
      </c>
      <c r="AA997" s="20">
        <f t="shared" si="110"/>
        <v>0.11147414984267701</v>
      </c>
      <c r="AE997" s="20">
        <f t="shared" si="111"/>
        <v>0.7892945610404285</v>
      </c>
    </row>
    <row r="998" spans="1:31" x14ac:dyDescent="0.2">
      <c r="A998" s="15" t="s">
        <v>15677</v>
      </c>
      <c r="B998" s="15" t="s">
        <v>15678</v>
      </c>
      <c r="C998" t="s">
        <v>15679</v>
      </c>
      <c r="D998" s="15">
        <v>42</v>
      </c>
      <c r="E998" s="15">
        <v>16</v>
      </c>
      <c r="F998" s="16">
        <v>898496.23536307004</v>
      </c>
      <c r="G998" s="16">
        <v>941207.30512445199</v>
      </c>
      <c r="H998" s="16">
        <v>916473.88813674601</v>
      </c>
      <c r="I998" s="16">
        <v>1477776.49896554</v>
      </c>
      <c r="J998" s="16">
        <v>161689.22995716601</v>
      </c>
      <c r="K998" s="16">
        <v>1465045.7434787301</v>
      </c>
      <c r="L998" s="15">
        <f t="shared" si="105"/>
        <v>6</v>
      </c>
      <c r="M998" s="16">
        <v>1597711.3655525199</v>
      </c>
      <c r="N998" s="16">
        <v>1619258.7529814199</v>
      </c>
      <c r="O998" s="16">
        <v>1647934.6505100899</v>
      </c>
      <c r="P998" s="16">
        <v>2048933.86576399</v>
      </c>
      <c r="Q998" s="16">
        <v>1413538.10982939</v>
      </c>
      <c r="R998" s="16">
        <v>2012040.0127866699</v>
      </c>
      <c r="S998" s="17">
        <f t="shared" si="106"/>
        <v>1619258.7529814199</v>
      </c>
      <c r="T998" s="17">
        <f t="shared" si="107"/>
        <v>2012040.0127866699</v>
      </c>
      <c r="U998" s="18">
        <f t="shared" si="108"/>
        <v>1.2425685574229883</v>
      </c>
      <c r="X998" s="20">
        <f t="shared" si="109"/>
        <v>0.3806835818986769</v>
      </c>
      <c r="AA998" s="20">
        <f t="shared" si="110"/>
        <v>0.31332545317633687</v>
      </c>
      <c r="AE998" s="20">
        <f t="shared" si="111"/>
        <v>0.41943585301112041</v>
      </c>
    </row>
    <row r="999" spans="1:31" x14ac:dyDescent="0.2">
      <c r="A999" s="15" t="s">
        <v>9538</v>
      </c>
      <c r="B999" s="15" t="s">
        <v>9539</v>
      </c>
      <c r="C999" t="s">
        <v>9540</v>
      </c>
      <c r="D999" s="15">
        <v>31</v>
      </c>
      <c r="E999" s="15">
        <v>17</v>
      </c>
      <c r="F999" s="16">
        <v>979115.11205015704</v>
      </c>
      <c r="G999" s="16">
        <v>993671.89819965698</v>
      </c>
      <c r="H999" s="16">
        <v>939919.87194167497</v>
      </c>
      <c r="I999" s="16">
        <v>1461271.37801466</v>
      </c>
      <c r="J999" s="16">
        <v>240998.676690369</v>
      </c>
      <c r="K999" s="16">
        <v>1409679.81846835</v>
      </c>
      <c r="L999" s="15">
        <f t="shared" si="105"/>
        <v>6</v>
      </c>
      <c r="M999" s="16">
        <v>1741068.3329960101</v>
      </c>
      <c r="N999" s="16">
        <v>1709519.1569286699</v>
      </c>
      <c r="O999" s="16">
        <v>1690093.46117298</v>
      </c>
      <c r="P999" s="16">
        <v>2026049.5518650699</v>
      </c>
      <c r="Q999" s="16">
        <v>2106886.2410349501</v>
      </c>
      <c r="R999" s="16">
        <v>1936002.48497452</v>
      </c>
      <c r="S999" s="17">
        <f t="shared" si="106"/>
        <v>1709519.1569286699</v>
      </c>
      <c r="T999" s="17">
        <f t="shared" si="107"/>
        <v>2026049.5518650699</v>
      </c>
      <c r="U999" s="18">
        <f t="shared" si="108"/>
        <v>1.1851575594537822</v>
      </c>
      <c r="X999" s="20">
        <f t="shared" si="109"/>
        <v>3.8744185510912865E-3</v>
      </c>
      <c r="AA999" s="20">
        <f t="shared" si="110"/>
        <v>0.24507886936167231</v>
      </c>
      <c r="AE999" s="20">
        <f t="shared" si="111"/>
        <v>2.411793464512495</v>
      </c>
    </row>
    <row r="1000" spans="1:31" x14ac:dyDescent="0.2">
      <c r="A1000" s="15" t="s">
        <v>5036</v>
      </c>
      <c r="B1000" s="15" t="s">
        <v>5037</v>
      </c>
      <c r="C1000" t="s">
        <v>5038</v>
      </c>
      <c r="D1000" s="15">
        <v>27</v>
      </c>
      <c r="E1000" s="15">
        <v>15</v>
      </c>
      <c r="F1000" s="16">
        <v>271988.83475359599</v>
      </c>
      <c r="G1000" s="16">
        <v>293251.64222195803</v>
      </c>
      <c r="H1000" s="16">
        <v>262174.31988086598</v>
      </c>
      <c r="I1000" s="16">
        <v>389751.60425075499</v>
      </c>
      <c r="J1000" s="16">
        <v>83296.023306873903</v>
      </c>
      <c r="K1000" s="16">
        <v>379089.91281768703</v>
      </c>
      <c r="L1000" s="15">
        <f t="shared" si="105"/>
        <v>6</v>
      </c>
      <c r="M1000" s="16">
        <v>483652.16846301901</v>
      </c>
      <c r="N1000" s="16">
        <v>504511.90286001097</v>
      </c>
      <c r="O1000" s="16">
        <v>471422.21049415198</v>
      </c>
      <c r="P1000" s="16">
        <v>540389.74211880402</v>
      </c>
      <c r="Q1000" s="16">
        <v>728200.03764440701</v>
      </c>
      <c r="R1000" s="16">
        <v>520628.16224554798</v>
      </c>
      <c r="S1000" s="17">
        <f t="shared" si="106"/>
        <v>483652.16846301901</v>
      </c>
      <c r="T1000" s="17">
        <f t="shared" si="107"/>
        <v>540389.74211880402</v>
      </c>
      <c r="U1000" s="18">
        <f t="shared" si="108"/>
        <v>1.1173106983807999</v>
      </c>
      <c r="X1000" s="20">
        <f t="shared" si="109"/>
        <v>0.17557132476472595</v>
      </c>
      <c r="AA1000" s="20">
        <f t="shared" si="110"/>
        <v>0.16003042188602964</v>
      </c>
      <c r="AE1000" s="20">
        <f t="shared" si="111"/>
        <v>0.75554641390472721</v>
      </c>
    </row>
    <row r="1001" spans="1:31" x14ac:dyDescent="0.2">
      <c r="A1001" s="15" t="s">
        <v>5012</v>
      </c>
      <c r="B1001" s="15" t="s">
        <v>5013</v>
      </c>
      <c r="C1001" t="s">
        <v>5014</v>
      </c>
      <c r="D1001" s="15">
        <v>46</v>
      </c>
      <c r="E1001" s="15">
        <v>8</v>
      </c>
      <c r="F1001" s="16">
        <v>869966.73591802001</v>
      </c>
      <c r="G1001" s="16">
        <v>685264.02397233504</v>
      </c>
      <c r="H1001" s="16">
        <v>703782.26341940498</v>
      </c>
      <c r="I1001" s="16">
        <v>873811.60093669395</v>
      </c>
      <c r="J1001" s="16">
        <v>450054.87098763802</v>
      </c>
      <c r="K1001" s="16">
        <v>905772.07728872204</v>
      </c>
      <c r="L1001" s="15">
        <f t="shared" si="105"/>
        <v>6</v>
      </c>
      <c r="M1001" s="16">
        <v>1546980.03945135</v>
      </c>
      <c r="N1001" s="16">
        <v>1178932.38065524</v>
      </c>
      <c r="O1001" s="16">
        <v>1265488.5134383701</v>
      </c>
      <c r="P1001" s="16">
        <v>1211537.8629379501</v>
      </c>
      <c r="Q1001" s="16">
        <v>3934521.25304764</v>
      </c>
      <c r="R1001" s="16">
        <v>1243954.10183058</v>
      </c>
      <c r="S1001" s="17">
        <f t="shared" si="106"/>
        <v>1265488.5134383701</v>
      </c>
      <c r="T1001" s="17">
        <f t="shared" si="107"/>
        <v>1243954.10183058</v>
      </c>
      <c r="U1001" s="18">
        <f t="shared" si="108"/>
        <v>0.98298332116086906</v>
      </c>
      <c r="X1001" s="20">
        <f t="shared" si="109"/>
        <v>0.42881329339260366</v>
      </c>
      <c r="AA1001" s="20">
        <f t="shared" si="110"/>
        <v>-2.4761157144132816E-2</v>
      </c>
      <c r="AE1001" s="20">
        <f t="shared" si="111"/>
        <v>0.36773175979484313</v>
      </c>
    </row>
    <row r="1002" spans="1:31" x14ac:dyDescent="0.2">
      <c r="A1002" s="15" t="s">
        <v>3692</v>
      </c>
      <c r="B1002" s="15" t="s">
        <v>3693</v>
      </c>
      <c r="C1002" t="s">
        <v>3694</v>
      </c>
      <c r="D1002" s="15">
        <v>27</v>
      </c>
      <c r="E1002" s="15">
        <v>14</v>
      </c>
      <c r="F1002" s="16">
        <v>591750.25019397703</v>
      </c>
      <c r="G1002" s="16">
        <v>651343.33738346596</v>
      </c>
      <c r="H1002" s="16">
        <v>570299.81873244699</v>
      </c>
      <c r="I1002" s="16">
        <v>720159.95092151</v>
      </c>
      <c r="J1002" s="16">
        <v>118295.709455859</v>
      </c>
      <c r="K1002" s="16">
        <v>774625.37301735999</v>
      </c>
      <c r="L1002" s="15">
        <f t="shared" si="105"/>
        <v>6</v>
      </c>
      <c r="M1002" s="16">
        <v>1052253.8248826601</v>
      </c>
      <c r="N1002" s="16">
        <v>1120575.0258332801</v>
      </c>
      <c r="O1002" s="16">
        <v>1025470.38670085</v>
      </c>
      <c r="P1002" s="16">
        <v>998500.188115675</v>
      </c>
      <c r="Q1002" s="16">
        <v>1034178.30358559</v>
      </c>
      <c r="R1002" s="16">
        <v>1063842.0352185799</v>
      </c>
      <c r="S1002" s="17">
        <f t="shared" si="106"/>
        <v>1052253.8248826601</v>
      </c>
      <c r="T1002" s="17">
        <f t="shared" si="107"/>
        <v>1034178.30358559</v>
      </c>
      <c r="U1002" s="18">
        <f t="shared" si="108"/>
        <v>0.98282209019379352</v>
      </c>
      <c r="X1002" s="20">
        <f t="shared" si="109"/>
        <v>0.37529150377377846</v>
      </c>
      <c r="AA1002" s="20">
        <f t="shared" si="110"/>
        <v>-2.4997810391514916E-2</v>
      </c>
      <c r="AE1002" s="20">
        <f t="shared" si="111"/>
        <v>0.42563126747056301</v>
      </c>
    </row>
    <row r="1003" spans="1:31" x14ac:dyDescent="0.2">
      <c r="A1003" s="15" t="s">
        <v>4838</v>
      </c>
      <c r="B1003" s="15" t="s">
        <v>4839</v>
      </c>
      <c r="C1003" t="s">
        <v>4840</v>
      </c>
      <c r="D1003" s="15">
        <v>40</v>
      </c>
      <c r="E1003" s="15">
        <v>19</v>
      </c>
      <c r="F1003" s="16">
        <v>1662202.0870510601</v>
      </c>
      <c r="G1003" s="16">
        <v>1880603.4857214601</v>
      </c>
      <c r="H1003" s="16">
        <v>1760830.0176178699</v>
      </c>
      <c r="I1003" s="16">
        <v>2285864.1451272299</v>
      </c>
      <c r="J1003" s="16">
        <v>241314.39566286601</v>
      </c>
      <c r="K1003" s="16">
        <v>2308819.84360233</v>
      </c>
      <c r="L1003" s="15">
        <f t="shared" si="105"/>
        <v>6</v>
      </c>
      <c r="M1003" s="16">
        <v>2955737.6667844001</v>
      </c>
      <c r="N1003" s="16">
        <v>3235401.6363474699</v>
      </c>
      <c r="O1003" s="16">
        <v>3166192.55305812</v>
      </c>
      <c r="P1003" s="16">
        <v>3169345.6099521099</v>
      </c>
      <c r="Q1003" s="16">
        <v>2109646.35560621</v>
      </c>
      <c r="R1003" s="16">
        <v>3170848.36997185</v>
      </c>
      <c r="S1003" s="17">
        <f t="shared" si="106"/>
        <v>3166192.55305812</v>
      </c>
      <c r="T1003" s="17">
        <f t="shared" si="107"/>
        <v>3169345.6099521099</v>
      </c>
      <c r="U1003" s="18">
        <f t="shared" si="108"/>
        <v>1.0009958512759891</v>
      </c>
      <c r="X1003" s="20">
        <f t="shared" si="109"/>
        <v>0.45193141512297225</v>
      </c>
      <c r="AA1003" s="20">
        <f t="shared" si="110"/>
        <v>1.4359947973231395E-3</v>
      </c>
      <c r="AE1003" s="20">
        <f t="shared" si="111"/>
        <v>0.34492746849321376</v>
      </c>
    </row>
    <row r="1004" spans="1:31" x14ac:dyDescent="0.2">
      <c r="A1004" s="15" t="s">
        <v>5848</v>
      </c>
      <c r="B1004" s="15" t="s">
        <v>5849</v>
      </c>
      <c r="C1004" t="s">
        <v>5850</v>
      </c>
      <c r="D1004" s="15">
        <v>35</v>
      </c>
      <c r="E1004" s="15">
        <v>19</v>
      </c>
      <c r="F1004" s="16">
        <v>1212639.8488839599</v>
      </c>
      <c r="G1004" s="16">
        <v>1273257.5426195001</v>
      </c>
      <c r="H1004" s="16">
        <v>1157811.0058693399</v>
      </c>
      <c r="I1004" s="16">
        <v>1514904.8576673099</v>
      </c>
      <c r="J1004" s="16">
        <v>185171.38254291899</v>
      </c>
      <c r="K1004" s="16">
        <v>1512277.08822498</v>
      </c>
      <c r="L1004" s="15">
        <f t="shared" si="105"/>
        <v>6</v>
      </c>
      <c r="M1004" s="16">
        <v>2156323.4130868702</v>
      </c>
      <c r="N1004" s="16">
        <v>2190519.9943317799</v>
      </c>
      <c r="O1004" s="16">
        <v>2081888.96597275</v>
      </c>
      <c r="P1004" s="16">
        <v>2100412.2534481501</v>
      </c>
      <c r="Q1004" s="16">
        <v>1618826.4743641501</v>
      </c>
      <c r="R1004" s="16">
        <v>2076905.80684818</v>
      </c>
      <c r="S1004" s="17">
        <f t="shared" si="106"/>
        <v>2156323.4130868702</v>
      </c>
      <c r="T1004" s="17">
        <f t="shared" si="107"/>
        <v>2076905.80684818</v>
      </c>
      <c r="U1004" s="18">
        <f t="shared" si="108"/>
        <v>0.96316990032353245</v>
      </c>
      <c r="X1004" s="20">
        <f t="shared" si="109"/>
        <v>0.25795889951280221</v>
      </c>
      <c r="AA1004" s="20">
        <f t="shared" si="110"/>
        <v>-5.4137787229623972E-2</v>
      </c>
      <c r="AE1004" s="20">
        <f t="shared" si="111"/>
        <v>0.58844948448914169</v>
      </c>
    </row>
    <row r="1005" spans="1:31" x14ac:dyDescent="0.2">
      <c r="A1005" s="15" t="s">
        <v>2648</v>
      </c>
      <c r="B1005" s="15" t="s">
        <v>2649</v>
      </c>
      <c r="C1005" t="s">
        <v>2650</v>
      </c>
      <c r="D1005" s="15">
        <v>35</v>
      </c>
      <c r="E1005" s="15">
        <v>21</v>
      </c>
      <c r="F1005" s="16">
        <v>774282.61618526396</v>
      </c>
      <c r="G1005" s="16">
        <v>753604.75948183599</v>
      </c>
      <c r="H1005" s="16">
        <v>772806.87814645504</v>
      </c>
      <c r="I1005" s="16">
        <v>1068941.5113866699</v>
      </c>
      <c r="J1005" s="16">
        <v>195943.98586552701</v>
      </c>
      <c r="K1005" s="16">
        <v>1099785.34100738</v>
      </c>
      <c r="L1005" s="15">
        <f t="shared" si="105"/>
        <v>6</v>
      </c>
      <c r="M1005" s="16">
        <v>1376833.9669548499</v>
      </c>
      <c r="N1005" s="16">
        <v>1296506.1962816601</v>
      </c>
      <c r="O1005" s="16">
        <v>1389603.4018375101</v>
      </c>
      <c r="P1005" s="16">
        <v>1482085.0546305601</v>
      </c>
      <c r="Q1005" s="16">
        <v>1713003.9612791101</v>
      </c>
      <c r="R1005" s="16">
        <v>1510404.7920911899</v>
      </c>
      <c r="S1005" s="17">
        <f t="shared" si="106"/>
        <v>1376833.9669548499</v>
      </c>
      <c r="T1005" s="17">
        <f t="shared" si="107"/>
        <v>1510404.7920911899</v>
      </c>
      <c r="U1005" s="18">
        <f t="shared" si="108"/>
        <v>1.0970130228786839</v>
      </c>
      <c r="X1005" s="20">
        <f t="shared" si="109"/>
        <v>5.2216540072440733E-2</v>
      </c>
      <c r="AA1005" s="20">
        <f t="shared" si="110"/>
        <v>0.13358065238739245</v>
      </c>
      <c r="AE1005" s="20">
        <f t="shared" si="111"/>
        <v>1.282191908407915</v>
      </c>
    </row>
    <row r="1006" spans="1:31" x14ac:dyDescent="0.2">
      <c r="A1006" s="15" t="s">
        <v>11983</v>
      </c>
      <c r="B1006" s="15" t="s">
        <v>11984</v>
      </c>
      <c r="C1006" t="s">
        <v>11985</v>
      </c>
      <c r="D1006" s="15">
        <v>41</v>
      </c>
      <c r="E1006" s="15">
        <v>11</v>
      </c>
      <c r="F1006" s="16">
        <v>1536461.61040192</v>
      </c>
      <c r="G1006" s="16">
        <v>1503535.3249628099</v>
      </c>
      <c r="H1006" s="16">
        <v>1559255.46006718</v>
      </c>
      <c r="I1006" s="16">
        <v>1554117.1995798801</v>
      </c>
      <c r="J1006" s="16">
        <v>316362.29082703998</v>
      </c>
      <c r="K1006" s="16">
        <v>1678932.76026549</v>
      </c>
      <c r="L1006" s="15">
        <f t="shared" si="105"/>
        <v>6</v>
      </c>
      <c r="M1006" s="16">
        <v>2732145.2011229899</v>
      </c>
      <c r="N1006" s="16">
        <v>2586691.2869326598</v>
      </c>
      <c r="O1006" s="16">
        <v>2803736.2928755502</v>
      </c>
      <c r="P1006" s="16">
        <v>2154780.0792708099</v>
      </c>
      <c r="Q1006" s="16">
        <v>2765738.66246637</v>
      </c>
      <c r="R1006" s="16">
        <v>2305784.5855456502</v>
      </c>
      <c r="S1006" s="17">
        <f t="shared" si="106"/>
        <v>2732145.2011229899</v>
      </c>
      <c r="T1006" s="17">
        <f t="shared" si="107"/>
        <v>2305784.5855456502</v>
      </c>
      <c r="U1006" s="18">
        <f t="shared" si="108"/>
        <v>0.84394657523981764</v>
      </c>
      <c r="X1006" s="20">
        <f t="shared" si="109"/>
        <v>0.1993563466234442</v>
      </c>
      <c r="AA1006" s="20">
        <f t="shared" si="110"/>
        <v>-0.24477642068962055</v>
      </c>
      <c r="AE1006" s="20">
        <f t="shared" si="111"/>
        <v>0.7003699337679985</v>
      </c>
    </row>
    <row r="1007" spans="1:31" x14ac:dyDescent="0.2">
      <c r="A1007" s="15" t="s">
        <v>359</v>
      </c>
      <c r="B1007" s="15" t="s">
        <v>360</v>
      </c>
      <c r="C1007" t="s">
        <v>361</v>
      </c>
      <c r="D1007" s="15">
        <v>37</v>
      </c>
      <c r="E1007" s="15">
        <v>9</v>
      </c>
      <c r="F1007" s="16">
        <v>1286803.86150349</v>
      </c>
      <c r="G1007" s="16">
        <v>1175124.3839950401</v>
      </c>
      <c r="H1007" s="16">
        <v>1177583.99212432</v>
      </c>
      <c r="I1007" s="16">
        <v>1148047.06371765</v>
      </c>
      <c r="J1007" s="16">
        <v>222674.47876132099</v>
      </c>
      <c r="K1007" s="16">
        <v>1259607.2513737101</v>
      </c>
      <c r="L1007" s="15">
        <f t="shared" si="105"/>
        <v>6</v>
      </c>
      <c r="M1007" s="16">
        <v>2288202.30274001</v>
      </c>
      <c r="N1007" s="16">
        <v>2021691.1133878799</v>
      </c>
      <c r="O1007" s="16">
        <v>2117443.2677542102</v>
      </c>
      <c r="P1007" s="16">
        <v>1591764.72896181</v>
      </c>
      <c r="Q1007" s="16">
        <v>1946690.33861381</v>
      </c>
      <c r="R1007" s="16">
        <v>1729898.3335102501</v>
      </c>
      <c r="S1007" s="17">
        <f t="shared" si="106"/>
        <v>2117443.2677542102</v>
      </c>
      <c r="T1007" s="17">
        <f t="shared" si="107"/>
        <v>1729898.3335102501</v>
      </c>
      <c r="U1007" s="18">
        <f t="shared" si="108"/>
        <v>0.81697505659502478</v>
      </c>
      <c r="X1007" s="20">
        <f t="shared" si="109"/>
        <v>4.0518357996123668E-2</v>
      </c>
      <c r="AA1007" s="20">
        <f t="shared" si="110"/>
        <v>-0.29163606336585607</v>
      </c>
      <c r="AE1007" s="20">
        <f t="shared" si="111"/>
        <v>1.3923481627113621</v>
      </c>
    </row>
    <row r="1008" spans="1:31" x14ac:dyDescent="0.2">
      <c r="A1008" s="15" t="s">
        <v>9215</v>
      </c>
      <c r="B1008" s="15" t="s">
        <v>9216</v>
      </c>
      <c r="C1008" t="s">
        <v>9217</v>
      </c>
      <c r="D1008" s="15">
        <v>39</v>
      </c>
      <c r="E1008" s="15">
        <v>13</v>
      </c>
      <c r="F1008" s="16">
        <v>1083151.92329209</v>
      </c>
      <c r="G1008" s="16">
        <v>1275885.6704032701</v>
      </c>
      <c r="H1008" s="16">
        <v>1175144.2881324701</v>
      </c>
      <c r="I1008" s="16">
        <v>1443052.2284196599</v>
      </c>
      <c r="J1008" s="16">
        <v>159015.65092347999</v>
      </c>
      <c r="K1008" s="16">
        <v>1392611.68694162</v>
      </c>
      <c r="L1008" s="15">
        <f t="shared" si="105"/>
        <v>6</v>
      </c>
      <c r="M1008" s="16">
        <v>1926067.21136071</v>
      </c>
      <c r="N1008" s="16">
        <v>2195041.4413017002</v>
      </c>
      <c r="O1008" s="16">
        <v>2113056.3749063001</v>
      </c>
      <c r="P1008" s="16">
        <v>2000788.7410207</v>
      </c>
      <c r="Q1008" s="16">
        <v>1390164.8409063099</v>
      </c>
      <c r="R1008" s="16">
        <v>1912561.74005024</v>
      </c>
      <c r="S1008" s="17">
        <f t="shared" si="106"/>
        <v>2113056.3749063001</v>
      </c>
      <c r="T1008" s="17">
        <f t="shared" si="107"/>
        <v>1912561.74005024</v>
      </c>
      <c r="U1008" s="18">
        <f t="shared" si="108"/>
        <v>0.90511628689274759</v>
      </c>
      <c r="X1008" s="20">
        <f t="shared" si="109"/>
        <v>0.20744960595971865</v>
      </c>
      <c r="AA1008" s="20">
        <f t="shared" si="110"/>
        <v>-0.14382493722640205</v>
      </c>
      <c r="AE1008" s="20">
        <f t="shared" si="111"/>
        <v>0.68308738575514494</v>
      </c>
    </row>
    <row r="1009" spans="1:31" x14ac:dyDescent="0.2">
      <c r="A1009" s="15" t="s">
        <v>8033</v>
      </c>
      <c r="B1009" s="15" t="s">
        <v>8034</v>
      </c>
      <c r="C1009" t="s">
        <v>8035</v>
      </c>
      <c r="D1009" s="15">
        <v>28</v>
      </c>
      <c r="E1009" s="15">
        <v>17</v>
      </c>
      <c r="F1009" s="16">
        <v>430817.07133270102</v>
      </c>
      <c r="G1009" s="16">
        <v>401045.23567529098</v>
      </c>
      <c r="H1009" s="16">
        <v>433837.82528939901</v>
      </c>
      <c r="I1009" s="16">
        <v>644546.95014676405</v>
      </c>
      <c r="J1009" s="16">
        <v>126351.190078446</v>
      </c>
      <c r="K1009" s="16">
        <v>690928.91089451301</v>
      </c>
      <c r="L1009" s="15">
        <f t="shared" si="105"/>
        <v>6</v>
      </c>
      <c r="M1009" s="16">
        <v>766081.48621142202</v>
      </c>
      <c r="N1009" s="16">
        <v>689960.65444141801</v>
      </c>
      <c r="O1009" s="16">
        <v>780094.65872493002</v>
      </c>
      <c r="P1009" s="16">
        <v>893662.928836031</v>
      </c>
      <c r="Q1009" s="16">
        <v>1104601.84914911</v>
      </c>
      <c r="R1009" s="16">
        <v>948896.38832021598</v>
      </c>
      <c r="S1009" s="17">
        <f t="shared" si="106"/>
        <v>766081.48621142202</v>
      </c>
      <c r="T1009" s="17">
        <f t="shared" si="107"/>
        <v>948896.38832021598</v>
      </c>
      <c r="U1009" s="18">
        <f t="shared" si="108"/>
        <v>1.2386363662342064</v>
      </c>
      <c r="X1009" s="20">
        <f t="shared" si="109"/>
        <v>2.6517197114699E-2</v>
      </c>
      <c r="AA1009" s="20">
        <f t="shared" si="110"/>
        <v>0.30875270916545244</v>
      </c>
      <c r="AE1009" s="20">
        <f t="shared" si="111"/>
        <v>1.5764723830557597</v>
      </c>
    </row>
    <row r="1010" spans="1:31" x14ac:dyDescent="0.2">
      <c r="A1010" s="15" t="s">
        <v>9340</v>
      </c>
      <c r="B1010" s="15" t="s">
        <v>9341</v>
      </c>
      <c r="C1010" t="s">
        <v>9342</v>
      </c>
      <c r="D1010" s="15">
        <v>40</v>
      </c>
      <c r="E1010" s="15">
        <v>11</v>
      </c>
      <c r="F1010" s="16">
        <v>394894.15490189899</v>
      </c>
      <c r="G1010" s="16">
        <v>424506.53856616101</v>
      </c>
      <c r="H1010" s="16">
        <v>435056.762338656</v>
      </c>
      <c r="I1010" s="16">
        <v>707154.89513094898</v>
      </c>
      <c r="J1010" s="16">
        <v>82923.240578302997</v>
      </c>
      <c r="K1010" s="16">
        <v>691820.87435926101</v>
      </c>
      <c r="L1010" s="15">
        <f t="shared" si="105"/>
        <v>6</v>
      </c>
      <c r="M1010" s="16">
        <v>702203.14192198496</v>
      </c>
      <c r="N1010" s="16">
        <v>730323.62214848096</v>
      </c>
      <c r="O1010" s="16">
        <v>782286.45996036299</v>
      </c>
      <c r="P1010" s="16">
        <v>980468.70686388703</v>
      </c>
      <c r="Q1010" s="16">
        <v>724941.05376736796</v>
      </c>
      <c r="R1010" s="16">
        <v>950121.37818077498</v>
      </c>
      <c r="S1010" s="17">
        <f t="shared" si="106"/>
        <v>730323.62214848096</v>
      </c>
      <c r="T1010" s="17">
        <f t="shared" si="107"/>
        <v>950121.37818077498</v>
      </c>
      <c r="U1010" s="18">
        <f t="shared" si="108"/>
        <v>1.3009593957616878</v>
      </c>
      <c r="X1010" s="20">
        <f t="shared" si="109"/>
        <v>0.1549914625206342</v>
      </c>
      <c r="AA1010" s="20">
        <f t="shared" si="110"/>
        <v>0.37957593480943219</v>
      </c>
      <c r="AE1010" s="20">
        <f t="shared" si="111"/>
        <v>0.80969222365096594</v>
      </c>
    </row>
    <row r="1011" spans="1:31" x14ac:dyDescent="0.2">
      <c r="A1011" s="15" t="s">
        <v>12613</v>
      </c>
      <c r="B1011" s="15" t="s">
        <v>12614</v>
      </c>
      <c r="C1011" t="s">
        <v>12615</v>
      </c>
      <c r="D1011" s="15">
        <v>51</v>
      </c>
      <c r="E1011" s="15">
        <v>14</v>
      </c>
      <c r="F1011" s="16">
        <v>1701525.54337111</v>
      </c>
      <c r="G1011" s="16">
        <v>1768843.2511886</v>
      </c>
      <c r="H1011" s="16">
        <v>1655515.09652067</v>
      </c>
      <c r="I1011" s="16">
        <v>2132337.75203887</v>
      </c>
      <c r="J1011" s="16">
        <v>316799.78496092802</v>
      </c>
      <c r="K1011" s="16">
        <v>2278876.1557161799</v>
      </c>
      <c r="L1011" s="15">
        <f t="shared" si="105"/>
        <v>6</v>
      </c>
      <c r="M1011" s="16">
        <v>3025662.87139025</v>
      </c>
      <c r="N1011" s="16">
        <v>3043128.6514085499</v>
      </c>
      <c r="O1011" s="16">
        <v>2976823.1559172398</v>
      </c>
      <c r="P1011" s="16">
        <v>2956481.6035834001</v>
      </c>
      <c r="Q1011" s="16">
        <v>2769563.3738045502</v>
      </c>
      <c r="R1011" s="16">
        <v>3129724.8088642801</v>
      </c>
      <c r="S1011" s="17">
        <f t="shared" si="106"/>
        <v>3025662.87139025</v>
      </c>
      <c r="T1011" s="17">
        <f t="shared" si="107"/>
        <v>2956481.6035834001</v>
      </c>
      <c r="U1011" s="18">
        <f t="shared" si="108"/>
        <v>0.9771351697966727</v>
      </c>
      <c r="X1011" s="20">
        <f t="shared" si="109"/>
        <v>0.5822172142009121</v>
      </c>
      <c r="AA1011" s="20">
        <f t="shared" si="110"/>
        <v>-3.3369946914107058E-2</v>
      </c>
      <c r="AE1011" s="20">
        <f t="shared" si="111"/>
        <v>0.23491495808314949</v>
      </c>
    </row>
    <row r="1012" spans="1:31" x14ac:dyDescent="0.2">
      <c r="A1012" s="15" t="s">
        <v>4193</v>
      </c>
      <c r="B1012" s="15" t="s">
        <v>4194</v>
      </c>
      <c r="C1012" t="s">
        <v>4195</v>
      </c>
      <c r="D1012" s="15">
        <v>69</v>
      </c>
      <c r="E1012" s="15">
        <v>13</v>
      </c>
      <c r="F1012" s="16">
        <v>7046603.8741869703</v>
      </c>
      <c r="G1012" s="16">
        <v>7314174.9309450798</v>
      </c>
      <c r="H1012" s="16">
        <v>6318090.2000899902</v>
      </c>
      <c r="I1012" s="16">
        <v>7168629.3702642396</v>
      </c>
      <c r="J1012" s="16">
        <v>1031650.9779421</v>
      </c>
      <c r="K1012" s="16">
        <v>7515539.8960282505</v>
      </c>
      <c r="L1012" s="15">
        <f t="shared" si="105"/>
        <v>6</v>
      </c>
      <c r="M1012" s="16">
        <v>12530313.0444231</v>
      </c>
      <c r="N1012" s="16">
        <v>12583350.886980301</v>
      </c>
      <c r="O1012" s="16">
        <v>11360716.219579799</v>
      </c>
      <c r="P1012" s="16">
        <v>9939288.8560121097</v>
      </c>
      <c r="Q1012" s="16">
        <v>9019017.3690000307</v>
      </c>
      <c r="R1012" s="16">
        <v>10321566.446517499</v>
      </c>
      <c r="S1012" s="17">
        <f t="shared" si="106"/>
        <v>12530313.0444231</v>
      </c>
      <c r="T1012" s="17">
        <f t="shared" si="107"/>
        <v>9939288.8560121097</v>
      </c>
      <c r="U1012" s="18">
        <f t="shared" si="108"/>
        <v>0.79321951660543832</v>
      </c>
      <c r="X1012" s="20">
        <f t="shared" si="109"/>
        <v>1.2478736226195291E-2</v>
      </c>
      <c r="AA1012" s="20">
        <f t="shared" si="110"/>
        <v>-0.33420792039234576</v>
      </c>
      <c r="AE1012" s="20">
        <f t="shared" si="111"/>
        <v>1.90382939524502</v>
      </c>
    </row>
    <row r="1013" spans="1:31" x14ac:dyDescent="0.2">
      <c r="A1013" s="15" t="s">
        <v>5063</v>
      </c>
      <c r="B1013" s="15" t="s">
        <v>5064</v>
      </c>
      <c r="C1013" t="s">
        <v>5065</v>
      </c>
      <c r="D1013" s="15">
        <v>34</v>
      </c>
      <c r="E1013" s="15">
        <v>15</v>
      </c>
      <c r="F1013" s="16">
        <v>608239.24907588295</v>
      </c>
      <c r="G1013" s="16">
        <v>596424.07173619897</v>
      </c>
      <c r="H1013" s="16">
        <v>554116.84918040002</v>
      </c>
      <c r="I1013" s="16">
        <v>741595.27356157196</v>
      </c>
      <c r="J1013" s="16">
        <v>202722.503795656</v>
      </c>
      <c r="K1013" s="16">
        <v>713647.20266439999</v>
      </c>
      <c r="L1013" s="15">
        <f t="shared" si="105"/>
        <v>6</v>
      </c>
      <c r="M1013" s="16">
        <v>1081574.6610568501</v>
      </c>
      <c r="N1013" s="16">
        <v>1026091.58831375</v>
      </c>
      <c r="O1013" s="16">
        <v>996371.38386162801</v>
      </c>
      <c r="P1013" s="16">
        <v>1028220.21581374</v>
      </c>
      <c r="Q1013" s="16">
        <v>1772263.8972991901</v>
      </c>
      <c r="R1013" s="16">
        <v>980096.855791379</v>
      </c>
      <c r="S1013" s="17">
        <f t="shared" si="106"/>
        <v>1026091.58831375</v>
      </c>
      <c r="T1013" s="17">
        <f t="shared" si="107"/>
        <v>1028220.21581374</v>
      </c>
      <c r="U1013" s="18">
        <f t="shared" si="108"/>
        <v>1.0020745004873182</v>
      </c>
      <c r="X1013" s="20">
        <f t="shared" si="109"/>
        <v>0.43079391275296863</v>
      </c>
      <c r="AA1013" s="20">
        <f t="shared" si="110"/>
        <v>2.9897714952728223E-3</v>
      </c>
      <c r="AE1013" s="20">
        <f t="shared" si="111"/>
        <v>0.3657304420418217</v>
      </c>
    </row>
    <row r="1014" spans="1:31" x14ac:dyDescent="0.2">
      <c r="A1014" s="15" t="s">
        <v>5093</v>
      </c>
      <c r="B1014" s="15" t="s">
        <v>5094</v>
      </c>
      <c r="C1014" t="s">
        <v>5095</v>
      </c>
      <c r="D1014" s="15">
        <v>25</v>
      </c>
      <c r="E1014" s="15">
        <v>23</v>
      </c>
      <c r="F1014" s="16">
        <v>479280.94169011503</v>
      </c>
      <c r="G1014" s="16">
        <v>437557.81612792402</v>
      </c>
      <c r="H1014" s="16">
        <v>412754.65283193201</v>
      </c>
      <c r="I1014" s="16">
        <v>551103.63665517594</v>
      </c>
      <c r="J1014" s="16">
        <v>463404.92866293102</v>
      </c>
      <c r="K1014" s="16">
        <v>565830.41424164397</v>
      </c>
      <c r="L1014" s="15">
        <f t="shared" si="105"/>
        <v>6</v>
      </c>
      <c r="M1014" s="16">
        <v>852260.22958413698</v>
      </c>
      <c r="N1014" s="16">
        <v>752777.11917768302</v>
      </c>
      <c r="O1014" s="16">
        <v>742184.478320361</v>
      </c>
      <c r="P1014" s="16">
        <v>764103.980188424</v>
      </c>
      <c r="Q1014" s="16">
        <v>4051231.6566870501</v>
      </c>
      <c r="R1014" s="16">
        <v>777090.70790004998</v>
      </c>
      <c r="S1014" s="17">
        <f t="shared" si="106"/>
        <v>752777.11917768302</v>
      </c>
      <c r="T1014" s="17">
        <f t="shared" si="107"/>
        <v>777090.70790004998</v>
      </c>
      <c r="U1014" s="18">
        <f t="shared" si="108"/>
        <v>1.0322985225014896</v>
      </c>
      <c r="X1014" s="20">
        <f t="shared" si="109"/>
        <v>0.3787856486204158</v>
      </c>
      <c r="AA1014" s="20">
        <f t="shared" si="110"/>
        <v>4.5860233023190193E-2</v>
      </c>
      <c r="AE1014" s="20">
        <f t="shared" si="111"/>
        <v>0.42160648384783478</v>
      </c>
    </row>
    <row r="1015" spans="1:31" x14ac:dyDescent="0.2">
      <c r="A1015" s="15" t="s">
        <v>2939</v>
      </c>
      <c r="B1015" s="15" t="s">
        <v>2940</v>
      </c>
      <c r="C1015" t="s">
        <v>2941</v>
      </c>
      <c r="D1015" s="15">
        <v>34</v>
      </c>
      <c r="E1015" s="15">
        <v>17</v>
      </c>
      <c r="F1015" s="16">
        <v>1288238.93311413</v>
      </c>
      <c r="G1015" s="16">
        <v>1261589.52597828</v>
      </c>
      <c r="H1015" s="16">
        <v>1172215.2240917101</v>
      </c>
      <c r="I1015" s="16">
        <v>1475759.77371134</v>
      </c>
      <c r="J1015" s="16">
        <v>252587.69824720599</v>
      </c>
      <c r="K1015" s="16">
        <v>1500658.6366284599</v>
      </c>
      <c r="L1015" s="15">
        <f t="shared" si="105"/>
        <v>6</v>
      </c>
      <c r="M1015" s="16">
        <v>2290754.1556387199</v>
      </c>
      <c r="N1015" s="16">
        <v>2170446.2677750802</v>
      </c>
      <c r="O1015" s="16">
        <v>2107789.5514988801</v>
      </c>
      <c r="P1015" s="16">
        <v>2046137.6806343901</v>
      </c>
      <c r="Q1015" s="16">
        <v>2208201.1129689799</v>
      </c>
      <c r="R1015" s="16">
        <v>2060949.45217263</v>
      </c>
      <c r="S1015" s="17">
        <f t="shared" si="106"/>
        <v>2170446.2677750802</v>
      </c>
      <c r="T1015" s="17">
        <f t="shared" si="107"/>
        <v>2060949.45217263</v>
      </c>
      <c r="U1015" s="18">
        <f t="shared" si="108"/>
        <v>0.9495510129745367</v>
      </c>
      <c r="X1015" s="20">
        <f t="shared" si="109"/>
        <v>0.32001914806641113</v>
      </c>
      <c r="AA1015" s="20">
        <f t="shared" si="110"/>
        <v>-7.468258615193997E-2</v>
      </c>
      <c r="AE1015" s="20">
        <f t="shared" si="111"/>
        <v>0.49482403527137775</v>
      </c>
    </row>
    <row r="1016" spans="1:31" x14ac:dyDescent="0.2">
      <c r="A1016" s="15" t="s">
        <v>16028</v>
      </c>
      <c r="B1016" s="15" t="s">
        <v>16029</v>
      </c>
      <c r="C1016" t="s">
        <v>16030</v>
      </c>
      <c r="D1016" s="15">
        <v>38</v>
      </c>
      <c r="E1016" s="15">
        <v>14</v>
      </c>
      <c r="F1016" s="16">
        <v>1044519.17697316</v>
      </c>
      <c r="G1016" s="16">
        <v>1010027.17484456</v>
      </c>
      <c r="H1016" s="16">
        <v>951587.34532471094</v>
      </c>
      <c r="I1016" s="16">
        <v>1571726.75459391</v>
      </c>
      <c r="J1016" s="16">
        <v>224258.60208233201</v>
      </c>
      <c r="K1016" s="16">
        <v>1576161.7908385401</v>
      </c>
      <c r="L1016" s="15">
        <f t="shared" si="105"/>
        <v>6</v>
      </c>
      <c r="M1016" s="16">
        <v>1857370.2313991699</v>
      </c>
      <c r="N1016" s="16">
        <v>1737656.8740081</v>
      </c>
      <c r="O1016" s="16">
        <v>1711073.03726423</v>
      </c>
      <c r="P1016" s="16">
        <v>2179195.6885693301</v>
      </c>
      <c r="Q1016" s="16">
        <v>1960539.2429936</v>
      </c>
      <c r="R1016" s="16">
        <v>2164642.7109247898</v>
      </c>
      <c r="S1016" s="17">
        <f t="shared" si="106"/>
        <v>1737656.8740081</v>
      </c>
      <c r="T1016" s="17">
        <f t="shared" si="107"/>
        <v>2164642.7109247898</v>
      </c>
      <c r="U1016" s="18">
        <f t="shared" si="108"/>
        <v>1.2457250584413706</v>
      </c>
      <c r="X1016" s="20">
        <f t="shared" si="109"/>
        <v>1.6465382108778518E-2</v>
      </c>
      <c r="AA1016" s="20">
        <f t="shared" si="110"/>
        <v>0.31698568907409175</v>
      </c>
      <c r="AE1016" s="20">
        <f t="shared" si="111"/>
        <v>1.7834281862512884</v>
      </c>
    </row>
    <row r="1017" spans="1:31" x14ac:dyDescent="0.2">
      <c r="A1017" s="15" t="s">
        <v>12124</v>
      </c>
      <c r="B1017" s="15" t="s">
        <v>12125</v>
      </c>
      <c r="C1017" t="s">
        <v>12126</v>
      </c>
      <c r="D1017" s="15">
        <v>40</v>
      </c>
      <c r="E1017" s="15">
        <v>20</v>
      </c>
      <c r="F1017" s="16">
        <v>779125.82980152196</v>
      </c>
      <c r="G1017" s="16">
        <v>763200.32189023402</v>
      </c>
      <c r="H1017" s="16">
        <v>732854.23983636696</v>
      </c>
      <c r="I1017" s="16">
        <v>1058931.3886237601</v>
      </c>
      <c r="J1017" s="16">
        <v>172328.850369035</v>
      </c>
      <c r="K1017" s="16">
        <v>1123643.89430868</v>
      </c>
      <c r="L1017" s="15">
        <f t="shared" si="105"/>
        <v>6</v>
      </c>
      <c r="M1017" s="16">
        <v>1385446.1982986699</v>
      </c>
      <c r="N1017" s="16">
        <v>1313014.46001377</v>
      </c>
      <c r="O1017" s="16">
        <v>1317763.56231481</v>
      </c>
      <c r="P1017" s="16">
        <v>1468206.0414348999</v>
      </c>
      <c r="Q1017" s="16">
        <v>1506553.01830709</v>
      </c>
      <c r="R1017" s="16">
        <v>1543171.25286766</v>
      </c>
      <c r="S1017" s="17">
        <f t="shared" si="106"/>
        <v>1317763.56231481</v>
      </c>
      <c r="T1017" s="17">
        <f t="shared" si="107"/>
        <v>1506553.01830709</v>
      </c>
      <c r="U1017" s="18">
        <f t="shared" si="108"/>
        <v>1.1432650449528661</v>
      </c>
      <c r="X1017" s="20">
        <f t="shared" si="109"/>
        <v>6.3073234886009402E-3</v>
      </c>
      <c r="AA1017" s="20">
        <f t="shared" si="110"/>
        <v>0.1931599046126857</v>
      </c>
      <c r="AE1017" s="20">
        <f t="shared" si="111"/>
        <v>2.2001548944369018</v>
      </c>
    </row>
    <row r="1018" spans="1:31" x14ac:dyDescent="0.2">
      <c r="A1018" s="15" t="s">
        <v>13186</v>
      </c>
      <c r="B1018" s="15" t="s">
        <v>13187</v>
      </c>
      <c r="C1018" t="s">
        <v>13188</v>
      </c>
      <c r="D1018" s="15">
        <v>78</v>
      </c>
      <c r="E1018" s="15">
        <v>4</v>
      </c>
      <c r="F1018" s="16">
        <v>1882272.6361670201</v>
      </c>
      <c r="G1018" s="16">
        <v>1853469.55125138</v>
      </c>
      <c r="H1018" s="16">
        <v>1965494.87962811</v>
      </c>
      <c r="I1018" s="16">
        <v>2168936.26072508</v>
      </c>
      <c r="J1018" s="16">
        <v>309088.762351893</v>
      </c>
      <c r="K1018" s="16">
        <v>2187076.5747362301</v>
      </c>
      <c r="L1018" s="15">
        <f t="shared" si="105"/>
        <v>6</v>
      </c>
      <c r="M1018" s="16">
        <v>3347068.4300166699</v>
      </c>
      <c r="N1018" s="16">
        <v>3188720.2510094098</v>
      </c>
      <c r="O1018" s="16">
        <v>3534205.56708326</v>
      </c>
      <c r="P1018" s="16">
        <v>3007225.35538628</v>
      </c>
      <c r="Q1018" s="16">
        <v>2702151.1885494501</v>
      </c>
      <c r="R1018" s="16">
        <v>3003650.6361561199</v>
      </c>
      <c r="S1018" s="17">
        <f t="shared" si="106"/>
        <v>3347068.4300166699</v>
      </c>
      <c r="T1018" s="17">
        <f t="shared" si="107"/>
        <v>3003650.6361561199</v>
      </c>
      <c r="U1018" s="18">
        <f t="shared" si="108"/>
        <v>0.89739743867177535</v>
      </c>
      <c r="X1018" s="20">
        <f t="shared" si="109"/>
        <v>3.3431728956395686E-2</v>
      </c>
      <c r="AA1018" s="20">
        <f t="shared" si="110"/>
        <v>-0.15618102856956201</v>
      </c>
      <c r="AE1018" s="20">
        <f t="shared" si="111"/>
        <v>1.4758411628389123</v>
      </c>
    </row>
    <row r="1019" spans="1:31" x14ac:dyDescent="0.2">
      <c r="A1019" s="15" t="s">
        <v>4550</v>
      </c>
      <c r="B1019" s="15" t="s">
        <v>4551</v>
      </c>
      <c r="C1019" t="s">
        <v>4552</v>
      </c>
      <c r="D1019" s="15">
        <v>29</v>
      </c>
      <c r="E1019" s="15">
        <v>17</v>
      </c>
      <c r="F1019" s="16">
        <v>1111644.6294788001</v>
      </c>
      <c r="G1019" s="16">
        <v>966973.26506999298</v>
      </c>
      <c r="H1019" s="16">
        <v>1031537.19017935</v>
      </c>
      <c r="I1019" s="16">
        <v>1068157.1898413701</v>
      </c>
      <c r="J1019" s="16">
        <v>264023.27236826601</v>
      </c>
      <c r="K1019" s="16">
        <v>1087341.0087226001</v>
      </c>
      <c r="L1019" s="15">
        <f t="shared" si="105"/>
        <v>6</v>
      </c>
      <c r="M1019" s="16">
        <v>1976733.1114704199</v>
      </c>
      <c r="N1019" s="16">
        <v>1663586.6666553</v>
      </c>
      <c r="O1019" s="16">
        <v>1854832.8555681901</v>
      </c>
      <c r="P1019" s="16">
        <v>1480997.5945329401</v>
      </c>
      <c r="Q1019" s="16">
        <v>2308174.4991504801</v>
      </c>
      <c r="R1019" s="16">
        <v>1493314.2032131001</v>
      </c>
      <c r="S1019" s="17">
        <f t="shared" si="106"/>
        <v>1854832.8555681901</v>
      </c>
      <c r="T1019" s="17">
        <f t="shared" si="107"/>
        <v>1493314.2032131001</v>
      </c>
      <c r="U1019" s="18">
        <f t="shared" si="108"/>
        <v>0.80509367662438447</v>
      </c>
      <c r="X1019" s="20">
        <f t="shared" si="109"/>
        <v>0.81797697393291902</v>
      </c>
      <c r="AA1019" s="20">
        <f t="shared" si="110"/>
        <v>-0.31277143720216621</v>
      </c>
      <c r="AE1019" s="20">
        <f t="shared" si="111"/>
        <v>8.7258921554377852E-2</v>
      </c>
    </row>
    <row r="1020" spans="1:31" x14ac:dyDescent="0.2">
      <c r="A1020" s="15" t="s">
        <v>3263</v>
      </c>
      <c r="B1020" s="15" t="s">
        <v>3264</v>
      </c>
      <c r="C1020" t="s">
        <v>3265</v>
      </c>
      <c r="D1020" s="15">
        <v>63</v>
      </c>
      <c r="E1020" s="15">
        <v>12</v>
      </c>
      <c r="F1020" s="16">
        <v>2312349.3873260599</v>
      </c>
      <c r="G1020" s="16">
        <v>2419238.2303491598</v>
      </c>
      <c r="H1020" s="16">
        <v>2237591.7305616001</v>
      </c>
      <c r="I1020" s="16">
        <v>2567795.7855488202</v>
      </c>
      <c r="J1020" s="16">
        <v>342386.18441249599</v>
      </c>
      <c r="K1020" s="16">
        <v>2646147.09324134</v>
      </c>
      <c r="L1020" s="15">
        <f t="shared" si="105"/>
        <v>6</v>
      </c>
      <c r="M1020" s="16">
        <v>4111833.4744790299</v>
      </c>
      <c r="N1020" s="16">
        <v>4162072.1160065499</v>
      </c>
      <c r="O1020" s="16">
        <v>4023469.7291638502</v>
      </c>
      <c r="P1020" s="16">
        <v>3560243.2093486101</v>
      </c>
      <c r="Q1020" s="16">
        <v>2993247.7263596901</v>
      </c>
      <c r="R1020" s="16">
        <v>3634121.22455547</v>
      </c>
      <c r="S1020" s="17">
        <f t="shared" si="106"/>
        <v>4111833.4744790299</v>
      </c>
      <c r="T1020" s="17">
        <f t="shared" si="107"/>
        <v>3560243.2093486101</v>
      </c>
      <c r="U1020" s="18">
        <f t="shared" si="108"/>
        <v>0.86585296594475869</v>
      </c>
      <c r="X1020" s="20">
        <f t="shared" si="109"/>
        <v>2.7117485459546488E-2</v>
      </c>
      <c r="AA1020" s="20">
        <f t="shared" si="110"/>
        <v>-0.2078060391181038</v>
      </c>
      <c r="AE1020" s="20">
        <f t="shared" si="111"/>
        <v>1.5667505840407256</v>
      </c>
    </row>
    <row r="1021" spans="1:31" x14ac:dyDescent="0.2">
      <c r="A1021" s="15" t="s">
        <v>6704</v>
      </c>
      <c r="B1021" s="15" t="s">
        <v>6705</v>
      </c>
      <c r="C1021" t="s">
        <v>6706</v>
      </c>
      <c r="D1021" s="15">
        <v>53</v>
      </c>
      <c r="E1021" s="15">
        <v>14</v>
      </c>
      <c r="F1021" s="16">
        <v>2997180.9138960899</v>
      </c>
      <c r="G1021" s="16">
        <v>3028616.8995602499</v>
      </c>
      <c r="H1021" s="16">
        <v>2901710.0115465401</v>
      </c>
      <c r="I1021" s="16">
        <v>3257368.0759273102</v>
      </c>
      <c r="J1021" s="16">
        <v>493319.526316615</v>
      </c>
      <c r="K1021" s="16">
        <v>3310277.5408719699</v>
      </c>
      <c r="L1021" s="15">
        <f t="shared" si="105"/>
        <v>6</v>
      </c>
      <c r="M1021" s="16">
        <v>5329604.9802744798</v>
      </c>
      <c r="N1021" s="16">
        <v>5210450.87234201</v>
      </c>
      <c r="O1021" s="16">
        <v>5217637.4424386201</v>
      </c>
      <c r="P1021" s="16">
        <v>4516333.6733923703</v>
      </c>
      <c r="Q1021" s="16">
        <v>4312754.47941864</v>
      </c>
      <c r="R1021" s="16">
        <v>4546213.5877398597</v>
      </c>
      <c r="S1021" s="17">
        <f t="shared" si="106"/>
        <v>5217637.4424386201</v>
      </c>
      <c r="T1021" s="17">
        <f t="shared" si="107"/>
        <v>4516333.6733923703</v>
      </c>
      <c r="U1021" s="18">
        <f t="shared" si="108"/>
        <v>0.86558978526524943</v>
      </c>
      <c r="X1021" s="20">
        <f t="shared" si="109"/>
        <v>6.6278138208285611E-4</v>
      </c>
      <c r="AA1021" s="20">
        <f t="shared" si="110"/>
        <v>-0.20824462071584313</v>
      </c>
      <c r="AE1021" s="20">
        <f t="shared" si="111"/>
        <v>3.1786296996676744</v>
      </c>
    </row>
    <row r="1022" spans="1:31" x14ac:dyDescent="0.2">
      <c r="A1022" s="15" t="s">
        <v>14062</v>
      </c>
      <c r="B1022" s="15" t="s">
        <v>14063</v>
      </c>
      <c r="C1022" t="s">
        <v>14064</v>
      </c>
      <c r="D1022" s="15">
        <v>37</v>
      </c>
      <c r="E1022" s="15">
        <v>13</v>
      </c>
      <c r="F1022" s="16">
        <v>729494.96843056194</v>
      </c>
      <c r="G1022" s="16">
        <v>756992.81962512794</v>
      </c>
      <c r="H1022" s="16">
        <v>790478.18919176597</v>
      </c>
      <c r="I1022" s="16">
        <v>1085742.55164419</v>
      </c>
      <c r="J1022" s="16">
        <v>131390.71732621099</v>
      </c>
      <c r="K1022" s="16">
        <v>1146436.0739826099</v>
      </c>
      <c r="L1022" s="15">
        <f t="shared" si="105"/>
        <v>6</v>
      </c>
      <c r="M1022" s="16">
        <v>1297192.3045441799</v>
      </c>
      <c r="N1022" s="16">
        <v>1302335.0354893301</v>
      </c>
      <c r="O1022" s="16">
        <v>1421378.6287899299</v>
      </c>
      <c r="P1022" s="16">
        <v>1505379.65999733</v>
      </c>
      <c r="Q1022" s="16">
        <v>1148658.9816008301</v>
      </c>
      <c r="R1022" s="16">
        <v>1574473.1952723099</v>
      </c>
      <c r="S1022" s="17">
        <f t="shared" si="106"/>
        <v>1302335.0354893301</v>
      </c>
      <c r="T1022" s="17">
        <f t="shared" si="107"/>
        <v>1505379.65999733</v>
      </c>
      <c r="U1022" s="18">
        <f t="shared" si="108"/>
        <v>1.1559081334487094</v>
      </c>
      <c r="X1022" s="20">
        <f t="shared" si="109"/>
        <v>0.64246689296144743</v>
      </c>
      <c r="AA1022" s="20">
        <f t="shared" si="110"/>
        <v>0.20902674326722467</v>
      </c>
      <c r="AE1022" s="20">
        <f t="shared" si="111"/>
        <v>0.1921492471011218</v>
      </c>
    </row>
    <row r="1023" spans="1:31" x14ac:dyDescent="0.2">
      <c r="A1023" s="15" t="s">
        <v>16634</v>
      </c>
      <c r="B1023" s="15" t="s">
        <v>16635</v>
      </c>
      <c r="C1023" t="s">
        <v>16636</v>
      </c>
      <c r="D1023" s="15">
        <v>50</v>
      </c>
      <c r="E1023" s="15">
        <v>17</v>
      </c>
      <c r="F1023" s="16">
        <v>1071058.81850509</v>
      </c>
      <c r="G1023" s="16">
        <v>1102690.7295078</v>
      </c>
      <c r="H1023" s="16">
        <v>1071244.71660047</v>
      </c>
      <c r="I1023" s="16">
        <v>1589009.4797485101</v>
      </c>
      <c r="J1023" s="16">
        <v>248985.428910655</v>
      </c>
      <c r="K1023" s="16">
        <v>1631567.4752748499</v>
      </c>
      <c r="L1023" s="15">
        <f t="shared" si="105"/>
        <v>6</v>
      </c>
      <c r="M1023" s="16">
        <v>1904563.1802890601</v>
      </c>
      <c r="N1023" s="16">
        <v>1897075.8151424101</v>
      </c>
      <c r="O1023" s="16">
        <v>1926231.9532647401</v>
      </c>
      <c r="P1023" s="16">
        <v>2203158.14898655</v>
      </c>
      <c r="Q1023" s="16">
        <v>2176708.9412860898</v>
      </c>
      <c r="R1023" s="16">
        <v>2240734.8428721498</v>
      </c>
      <c r="S1023" s="17">
        <f t="shared" si="106"/>
        <v>1904563.1802890601</v>
      </c>
      <c r="T1023" s="17">
        <f t="shared" si="107"/>
        <v>2203158.14898655</v>
      </c>
      <c r="U1023" s="18">
        <f t="shared" si="108"/>
        <v>1.1567787153441513</v>
      </c>
      <c r="X1023" s="20">
        <f t="shared" si="109"/>
        <v>1.317171682410091E-4</v>
      </c>
      <c r="AA1023" s="20">
        <f t="shared" si="110"/>
        <v>0.21011291214756742</v>
      </c>
      <c r="AE1023" s="20">
        <f t="shared" si="111"/>
        <v>3.8803576146631631</v>
      </c>
    </row>
    <row r="1024" spans="1:31" x14ac:dyDescent="0.2">
      <c r="A1024" s="15" t="s">
        <v>16664</v>
      </c>
      <c r="B1024" s="15" t="s">
        <v>16665</v>
      </c>
      <c r="C1024" t="s">
        <v>16666</v>
      </c>
      <c r="D1024" s="15">
        <v>58</v>
      </c>
      <c r="E1024" s="15">
        <v>13</v>
      </c>
      <c r="F1024" s="16">
        <v>1340760.5423459101</v>
      </c>
      <c r="G1024" s="16">
        <v>1311228.4139953</v>
      </c>
      <c r="H1024" s="16">
        <v>1303377.0459254701</v>
      </c>
      <c r="I1024" s="16">
        <v>1883734.5582951</v>
      </c>
      <c r="J1024" s="16">
        <v>314866.44644228002</v>
      </c>
      <c r="K1024" s="16">
        <v>1890264.8311000401</v>
      </c>
      <c r="L1024" s="15">
        <f t="shared" si="105"/>
        <v>6</v>
      </c>
      <c r="M1024" s="16">
        <v>2384148.3944835998</v>
      </c>
      <c r="N1024" s="16">
        <v>2255845.3116118601</v>
      </c>
      <c r="O1024" s="16">
        <v>2343634.9081661901</v>
      </c>
      <c r="P1024" s="16">
        <v>2611793.82220694</v>
      </c>
      <c r="Q1024" s="16">
        <v>2752661.5203166301</v>
      </c>
      <c r="R1024" s="16">
        <v>2596020.2893773499</v>
      </c>
      <c r="S1024" s="17">
        <f t="shared" si="106"/>
        <v>2343634.9081661901</v>
      </c>
      <c r="T1024" s="17">
        <f t="shared" si="107"/>
        <v>2611793.82220694</v>
      </c>
      <c r="U1024" s="18">
        <f t="shared" si="108"/>
        <v>1.114420088686328</v>
      </c>
      <c r="X1024" s="20">
        <f t="shared" si="109"/>
        <v>6.4930825000001288E-3</v>
      </c>
      <c r="AA1024" s="20">
        <f t="shared" si="110"/>
        <v>0.15629316950094796</v>
      </c>
      <c r="AE1024" s="20">
        <f t="shared" si="111"/>
        <v>2.1875490790204841</v>
      </c>
    </row>
    <row r="1025" spans="1:31" x14ac:dyDescent="0.2">
      <c r="A1025" s="15" t="s">
        <v>12445</v>
      </c>
      <c r="B1025" s="15" t="s">
        <v>12446</v>
      </c>
      <c r="C1025" t="s">
        <v>12447</v>
      </c>
      <c r="D1025" s="15">
        <v>36</v>
      </c>
      <c r="E1025" s="15">
        <v>15</v>
      </c>
      <c r="F1025" s="16">
        <v>714949.18908472999</v>
      </c>
      <c r="G1025" s="16">
        <v>764092.62309439795</v>
      </c>
      <c r="H1025" s="16">
        <v>748588.87085709302</v>
      </c>
      <c r="I1025" s="16">
        <v>854846.16413074697</v>
      </c>
      <c r="J1025" s="16">
        <v>122370.274994903</v>
      </c>
      <c r="K1025" s="16">
        <v>848024.250489395</v>
      </c>
      <c r="L1025" s="15">
        <f t="shared" si="105"/>
        <v>6</v>
      </c>
      <c r="M1025" s="16">
        <v>1271326.9129409899</v>
      </c>
      <c r="N1025" s="16">
        <v>1314549.58041421</v>
      </c>
      <c r="O1025" s="16">
        <v>1346056.3964126401</v>
      </c>
      <c r="P1025" s="16">
        <v>1185242.32651691</v>
      </c>
      <c r="Q1025" s="16">
        <v>1069799.4372378599</v>
      </c>
      <c r="R1025" s="16">
        <v>1164645.35758904</v>
      </c>
      <c r="S1025" s="17">
        <f t="shared" si="106"/>
        <v>1314549.58041421</v>
      </c>
      <c r="T1025" s="17">
        <f t="shared" si="107"/>
        <v>1164645.35758904</v>
      </c>
      <c r="U1025" s="18">
        <f t="shared" si="108"/>
        <v>0.88596533363318575</v>
      </c>
      <c r="X1025" s="20">
        <f t="shared" si="109"/>
        <v>1.4831835969652126E-2</v>
      </c>
      <c r="AA1025" s="20">
        <f t="shared" si="110"/>
        <v>-0.17467784528758673</v>
      </c>
      <c r="AE1025" s="20">
        <f t="shared" si="111"/>
        <v>1.8288050861842642</v>
      </c>
    </row>
    <row r="1026" spans="1:31" x14ac:dyDescent="0.2">
      <c r="A1026" s="15" t="s">
        <v>7737</v>
      </c>
      <c r="B1026" s="15" t="s">
        <v>7738</v>
      </c>
      <c r="C1026" t="s">
        <v>7739</v>
      </c>
      <c r="D1026" s="15">
        <v>33</v>
      </c>
      <c r="E1026" s="15">
        <v>20</v>
      </c>
      <c r="F1026" s="16">
        <v>962309.17622173904</v>
      </c>
      <c r="G1026" s="16">
        <v>1118333.8004779799</v>
      </c>
      <c r="H1026" s="16">
        <v>1035401.93381928</v>
      </c>
      <c r="I1026" s="16">
        <v>1584068.1688029</v>
      </c>
      <c r="J1026" s="16">
        <v>154463.31126654401</v>
      </c>
      <c r="K1026" s="16">
        <v>1572749.27631011</v>
      </c>
      <c r="L1026" s="15">
        <f t="shared" ref="L1026:L1089" si="112">COUNTIF(F1026:K1026,"&gt;0")</f>
        <v>6</v>
      </c>
      <c r="M1026" s="16">
        <v>1711183.9176529001</v>
      </c>
      <c r="N1026" s="16">
        <v>1923988.2492619299</v>
      </c>
      <c r="O1026" s="16">
        <v>1861782.1478961301</v>
      </c>
      <c r="P1026" s="16">
        <v>2196307.03222781</v>
      </c>
      <c r="Q1026" s="16">
        <v>1350366.8556250799</v>
      </c>
      <c r="R1026" s="16">
        <v>2159956.0888135098</v>
      </c>
      <c r="S1026" s="17">
        <f t="shared" ref="S1026:S1089" si="113">MEDIAN(M1026:O1026)</f>
        <v>1861782.1478961301</v>
      </c>
      <c r="T1026" s="17">
        <f t="shared" ref="T1026:T1089" si="114">MEDIAN(P1026:R1026)</f>
        <v>2159956.0888135098</v>
      </c>
      <c r="U1026" s="18">
        <f t="shared" ref="U1026:U1089" si="115">T1026/S1026</f>
        <v>1.1601551187147892</v>
      </c>
      <c r="X1026" s="20">
        <f t="shared" ref="X1026:X1089" si="116">_xlfn.T.TEST(P1026:R1026,M1026:O1026,2,2)</f>
        <v>0.81725158420800115</v>
      </c>
      <c r="AA1026" s="20">
        <f t="shared" ref="AA1026:AA1089" si="117">LOG(U1026,2)</f>
        <v>0.21431771400719013</v>
      </c>
      <c r="AE1026" s="20">
        <f t="shared" si="111"/>
        <v>8.7644228885095696E-2</v>
      </c>
    </row>
    <row r="1027" spans="1:31" x14ac:dyDescent="0.2">
      <c r="A1027" s="15" t="s">
        <v>16487</v>
      </c>
      <c r="B1027" s="15" t="s">
        <v>16488</v>
      </c>
      <c r="C1027" t="s">
        <v>16489</v>
      </c>
      <c r="D1027" s="15">
        <v>48</v>
      </c>
      <c r="E1027" s="15">
        <v>14</v>
      </c>
      <c r="F1027" s="16">
        <v>1143187.9503498799</v>
      </c>
      <c r="G1027" s="16">
        <v>1190752.5338447299</v>
      </c>
      <c r="H1027" s="16">
        <v>1134543.30495312</v>
      </c>
      <c r="I1027" s="16">
        <v>1658664.30209581</v>
      </c>
      <c r="J1027" s="16">
        <v>232627.418193444</v>
      </c>
      <c r="K1027" s="16">
        <v>1669446.2167185501</v>
      </c>
      <c r="L1027" s="15">
        <f t="shared" si="112"/>
        <v>6</v>
      </c>
      <c r="M1027" s="16">
        <v>2032823.6328098101</v>
      </c>
      <c r="N1027" s="16">
        <v>2048577.8771212699</v>
      </c>
      <c r="O1027" s="16">
        <v>2040050.7302369699</v>
      </c>
      <c r="P1027" s="16">
        <v>2299734.4069802701</v>
      </c>
      <c r="Q1027" s="16">
        <v>2033702.06596174</v>
      </c>
      <c r="R1027" s="16">
        <v>2292756.1150801699</v>
      </c>
      <c r="S1027" s="17">
        <f t="shared" si="113"/>
        <v>2040050.7302369699</v>
      </c>
      <c r="T1027" s="17">
        <f t="shared" si="114"/>
        <v>2292756.1150801699</v>
      </c>
      <c r="U1027" s="18">
        <f t="shared" si="115"/>
        <v>1.1238721082263705</v>
      </c>
      <c r="X1027" s="20">
        <f t="shared" si="116"/>
        <v>0.12735939186577064</v>
      </c>
      <c r="AA1027" s="20">
        <f t="shared" si="117"/>
        <v>0.16847787245800286</v>
      </c>
      <c r="AE1027" s="20">
        <f t="shared" ref="AE1027:AE1090" si="118">-LOG10(X1027)</f>
        <v>0.89496902333419059</v>
      </c>
    </row>
    <row r="1028" spans="1:31" x14ac:dyDescent="0.2">
      <c r="A1028" s="15" t="s">
        <v>10420</v>
      </c>
      <c r="B1028" s="15" t="s">
        <v>10421</v>
      </c>
      <c r="C1028" t="s">
        <v>10422</v>
      </c>
      <c r="D1028" s="15">
        <v>49</v>
      </c>
      <c r="E1028" s="15">
        <v>12</v>
      </c>
      <c r="F1028" s="16">
        <v>1303314.7668139799</v>
      </c>
      <c r="G1028" s="16">
        <v>1359446.2235471299</v>
      </c>
      <c r="H1028" s="16">
        <v>1292400.77598328</v>
      </c>
      <c r="I1028" s="16">
        <v>1545842.0361437199</v>
      </c>
      <c r="J1028" s="16">
        <v>236046.573528768</v>
      </c>
      <c r="K1028" s="16">
        <v>1481315.8751741101</v>
      </c>
      <c r="L1028" s="15">
        <f t="shared" si="112"/>
        <v>6</v>
      </c>
      <c r="M1028" s="16">
        <v>2317562.09305618</v>
      </c>
      <c r="N1028" s="16">
        <v>2338799.5234430898</v>
      </c>
      <c r="O1028" s="16">
        <v>2323898.2022924698</v>
      </c>
      <c r="P1028" s="16">
        <v>2143306.5833660201</v>
      </c>
      <c r="Q1028" s="16">
        <v>2063593.3974449099</v>
      </c>
      <c r="R1028" s="16">
        <v>2034384.8140532</v>
      </c>
      <c r="S1028" s="17">
        <f t="shared" si="113"/>
        <v>2323898.2022924698</v>
      </c>
      <c r="T1028" s="17">
        <f t="shared" si="114"/>
        <v>2063593.3974449099</v>
      </c>
      <c r="U1028" s="18">
        <f t="shared" si="115"/>
        <v>0.88798786255319817</v>
      </c>
      <c r="X1028" s="20">
        <f t="shared" si="116"/>
        <v>1.7519184339129356E-3</v>
      </c>
      <c r="AA1028" s="20">
        <f t="shared" si="117"/>
        <v>-0.17138813762952773</v>
      </c>
      <c r="AE1028" s="20">
        <f t="shared" si="118"/>
        <v>2.7564861176463289</v>
      </c>
    </row>
    <row r="1029" spans="1:31" x14ac:dyDescent="0.2">
      <c r="A1029" s="15" t="s">
        <v>7454</v>
      </c>
      <c r="B1029" s="15" t="s">
        <v>7455</v>
      </c>
      <c r="C1029" t="s">
        <v>7456</v>
      </c>
      <c r="D1029" s="15">
        <v>33</v>
      </c>
      <c r="E1029" s="15">
        <v>14</v>
      </c>
      <c r="F1029" s="16">
        <v>1293422.59440933</v>
      </c>
      <c r="G1029" s="16">
        <v>989129.72510964598</v>
      </c>
      <c r="H1029" s="16">
        <v>1083120.02280067</v>
      </c>
      <c r="I1029" s="16">
        <v>1281966.85171129</v>
      </c>
      <c r="J1029" s="16">
        <v>744329.84123452299</v>
      </c>
      <c r="K1029" s="16">
        <v>1356625.2622566901</v>
      </c>
      <c r="L1029" s="15">
        <f t="shared" si="112"/>
        <v>6</v>
      </c>
      <c r="M1029" s="16">
        <v>2299971.7730761198</v>
      </c>
      <c r="N1029" s="16">
        <v>1701704.7748116599</v>
      </c>
      <c r="O1029" s="16">
        <v>1947585.2387495299</v>
      </c>
      <c r="P1029" s="16">
        <v>1777444.2204872</v>
      </c>
      <c r="Q1029" s="16">
        <v>6507165.6111355396</v>
      </c>
      <c r="R1029" s="16">
        <v>1863139.3061736799</v>
      </c>
      <c r="S1029" s="17">
        <f t="shared" si="113"/>
        <v>1947585.2387495299</v>
      </c>
      <c r="T1029" s="17">
        <f t="shared" si="114"/>
        <v>1863139.3061736799</v>
      </c>
      <c r="U1029" s="18">
        <f t="shared" si="115"/>
        <v>0.9566407000342283</v>
      </c>
      <c r="X1029" s="20">
        <f t="shared" si="116"/>
        <v>0.42365912380900944</v>
      </c>
      <c r="AA1029" s="20">
        <f t="shared" si="117"/>
        <v>-6.3950923165420837E-2</v>
      </c>
      <c r="AE1029" s="20">
        <f t="shared" si="118"/>
        <v>0.37298343630716402</v>
      </c>
    </row>
    <row r="1030" spans="1:31" x14ac:dyDescent="0.2">
      <c r="A1030" s="15" t="s">
        <v>4910</v>
      </c>
      <c r="B1030" s="15" t="s">
        <v>4911</v>
      </c>
      <c r="C1030" t="s">
        <v>4912</v>
      </c>
      <c r="D1030" s="15">
        <v>38</v>
      </c>
      <c r="E1030" s="15">
        <v>19</v>
      </c>
      <c r="F1030" s="16">
        <v>777545.54244133597</v>
      </c>
      <c r="G1030" s="16">
        <v>763479.27179158304</v>
      </c>
      <c r="H1030" s="16">
        <v>762080.81633331697</v>
      </c>
      <c r="I1030" s="16">
        <v>1064193.66963105</v>
      </c>
      <c r="J1030" s="16">
        <v>185711.77897135401</v>
      </c>
      <c r="K1030" s="16">
        <v>1068411.2323209201</v>
      </c>
      <c r="L1030" s="15">
        <f t="shared" si="112"/>
        <v>6</v>
      </c>
      <c r="M1030" s="16">
        <v>1382636.1218878401</v>
      </c>
      <c r="N1030" s="16">
        <v>1313494.36711494</v>
      </c>
      <c r="O1030" s="16">
        <v>1370316.60146689</v>
      </c>
      <c r="P1030" s="16">
        <v>1475502.18247824</v>
      </c>
      <c r="Q1030" s="16">
        <v>1623550.7899305599</v>
      </c>
      <c r="R1030" s="16">
        <v>1467316.7435960099</v>
      </c>
      <c r="S1030" s="17">
        <f t="shared" si="113"/>
        <v>1370316.60146689</v>
      </c>
      <c r="T1030" s="17">
        <f t="shared" si="114"/>
        <v>1475502.18247824</v>
      </c>
      <c r="U1030" s="18">
        <f t="shared" si="115"/>
        <v>1.0767600574193961</v>
      </c>
      <c r="X1030" s="20">
        <f t="shared" si="116"/>
        <v>3.8898687624658861E-2</v>
      </c>
      <c r="AA1030" s="20">
        <f t="shared" si="117"/>
        <v>0.10669679905813011</v>
      </c>
      <c r="AE1030" s="20">
        <f t="shared" si="118"/>
        <v>1.4100650507818355</v>
      </c>
    </row>
    <row r="1031" spans="1:31" x14ac:dyDescent="0.2">
      <c r="A1031" s="15" t="s">
        <v>9994</v>
      </c>
      <c r="B1031" s="15" t="s">
        <v>9995</v>
      </c>
      <c r="C1031" t="s">
        <v>9996</v>
      </c>
      <c r="D1031" s="15">
        <v>25</v>
      </c>
      <c r="E1031" s="15">
        <v>15</v>
      </c>
      <c r="F1031" s="16">
        <v>386446.02017705102</v>
      </c>
      <c r="G1031" s="16">
        <v>413045.87667988101</v>
      </c>
      <c r="H1031" s="16">
        <v>393721.53968192497</v>
      </c>
      <c r="I1031" s="16">
        <v>481953.64446587098</v>
      </c>
      <c r="J1031" s="16">
        <v>84123.939683894496</v>
      </c>
      <c r="K1031" s="16">
        <v>482763.01271402102</v>
      </c>
      <c r="L1031" s="15">
        <f t="shared" si="112"/>
        <v>6</v>
      </c>
      <c r="M1031" s="16">
        <v>687180.618358318</v>
      </c>
      <c r="N1031" s="16">
        <v>710606.629969095</v>
      </c>
      <c r="O1031" s="16">
        <v>707960.56089840003</v>
      </c>
      <c r="P1031" s="16">
        <v>668227.66809849499</v>
      </c>
      <c r="Q1031" s="16">
        <v>735437.94304466399</v>
      </c>
      <c r="R1031" s="16">
        <v>663008.98971769901</v>
      </c>
      <c r="S1031" s="17">
        <f t="shared" si="113"/>
        <v>707960.56089840003</v>
      </c>
      <c r="T1031" s="17">
        <f t="shared" si="114"/>
        <v>668227.66809849499</v>
      </c>
      <c r="U1031" s="18">
        <f t="shared" si="115"/>
        <v>0.94387696858496739</v>
      </c>
      <c r="X1031" s="20">
        <f t="shared" si="116"/>
        <v>0.62273636043441682</v>
      </c>
      <c r="AA1031" s="20">
        <f t="shared" si="117"/>
        <v>-8.3329273838292486E-2</v>
      </c>
      <c r="AE1031" s="20">
        <f t="shared" si="118"/>
        <v>0.20569577587967577</v>
      </c>
    </row>
    <row r="1032" spans="1:31" x14ac:dyDescent="0.2">
      <c r="A1032" s="15" t="s">
        <v>13552</v>
      </c>
      <c r="B1032" s="15" t="s">
        <v>13553</v>
      </c>
      <c r="C1032" t="s">
        <v>13554</v>
      </c>
      <c r="D1032" s="15">
        <v>23</v>
      </c>
      <c r="E1032" s="15">
        <v>17</v>
      </c>
      <c r="F1032" s="16">
        <v>181382.49002013201</v>
      </c>
      <c r="G1032" s="16">
        <v>162228.97430707599</v>
      </c>
      <c r="H1032" s="16">
        <v>194252.92713609399</v>
      </c>
      <c r="I1032" s="16">
        <v>229332.07525139599</v>
      </c>
      <c r="J1032" s="16">
        <v>85161.103016586596</v>
      </c>
      <c r="K1032" s="16">
        <v>271690.474056245</v>
      </c>
      <c r="L1032" s="15">
        <f t="shared" si="112"/>
        <v>6</v>
      </c>
      <c r="M1032" s="16">
        <v>322535.42576088599</v>
      </c>
      <c r="N1032" s="16">
        <v>279099.710769028</v>
      </c>
      <c r="O1032" s="16">
        <v>349291.05317053897</v>
      </c>
      <c r="P1032" s="16">
        <v>317968.41796946101</v>
      </c>
      <c r="Q1032" s="16">
        <v>744505.15115287504</v>
      </c>
      <c r="R1032" s="16">
        <v>373129.71784493502</v>
      </c>
      <c r="S1032" s="17">
        <f t="shared" si="113"/>
        <v>322535.42576088599</v>
      </c>
      <c r="T1032" s="17">
        <f t="shared" si="114"/>
        <v>373129.71784493502</v>
      </c>
      <c r="U1032" s="18">
        <f t="shared" si="115"/>
        <v>1.1568642947195433</v>
      </c>
      <c r="X1032" s="20">
        <f t="shared" si="116"/>
        <v>0.29899658772034315</v>
      </c>
      <c r="AA1032" s="20">
        <f t="shared" si="117"/>
        <v>0.21021963988386871</v>
      </c>
      <c r="AE1032" s="20">
        <f t="shared" si="118"/>
        <v>0.52433376800561016</v>
      </c>
    </row>
    <row r="1033" spans="1:31" x14ac:dyDescent="0.2">
      <c r="A1033" s="15" t="s">
        <v>6890</v>
      </c>
      <c r="B1033" s="15" t="s">
        <v>6891</v>
      </c>
      <c r="C1033" t="s">
        <v>6892</v>
      </c>
      <c r="D1033" s="15">
        <v>40</v>
      </c>
      <c r="E1033" s="15">
        <v>20</v>
      </c>
      <c r="F1033" s="16">
        <v>1545145.3844179299</v>
      </c>
      <c r="G1033" s="16">
        <v>1509317.56732148</v>
      </c>
      <c r="H1033" s="16">
        <v>1423287.21688938</v>
      </c>
      <c r="I1033" s="16">
        <v>1824197.74203176</v>
      </c>
      <c r="J1033" s="16">
        <v>457234.49782457203</v>
      </c>
      <c r="K1033" s="16">
        <v>1992104.8700077999</v>
      </c>
      <c r="L1033" s="15">
        <f t="shared" si="112"/>
        <v>6</v>
      </c>
      <c r="M1033" s="16">
        <v>2747586.7398798601</v>
      </c>
      <c r="N1033" s="16">
        <v>2596639.0917362999</v>
      </c>
      <c r="O1033" s="16">
        <v>2559248.3896170901</v>
      </c>
      <c r="P1033" s="16">
        <v>2529246.1573962499</v>
      </c>
      <c r="Q1033" s="16">
        <v>3997287.8093052702</v>
      </c>
      <c r="R1033" s="16">
        <v>2735883.65821634</v>
      </c>
      <c r="S1033" s="17">
        <f t="shared" si="113"/>
        <v>2596639.0917362999</v>
      </c>
      <c r="T1033" s="17">
        <f t="shared" si="114"/>
        <v>2735883.65821634</v>
      </c>
      <c r="U1033" s="18">
        <f t="shared" si="115"/>
        <v>1.0536249211233013</v>
      </c>
      <c r="X1033" s="20">
        <f t="shared" si="116"/>
        <v>0.38273500734637123</v>
      </c>
      <c r="AA1033" s="20">
        <f t="shared" si="117"/>
        <v>7.5361374810895984E-2</v>
      </c>
      <c r="AE1033" s="20">
        <f t="shared" si="118"/>
        <v>0.41710181265914259</v>
      </c>
    </row>
    <row r="1034" spans="1:31" x14ac:dyDescent="0.2">
      <c r="A1034" s="15" t="s">
        <v>9697</v>
      </c>
      <c r="B1034" s="15" t="s">
        <v>9698</v>
      </c>
      <c r="C1034" t="s">
        <v>9699</v>
      </c>
      <c r="D1034" s="15">
        <v>51</v>
      </c>
      <c r="E1034" s="15">
        <v>8</v>
      </c>
      <c r="F1034" s="16">
        <v>1087954.74357363</v>
      </c>
      <c r="G1034" s="16">
        <v>1110134.5587197701</v>
      </c>
      <c r="H1034" s="16">
        <v>1017107.1453140799</v>
      </c>
      <c r="I1034" s="16">
        <v>1338486.98267813</v>
      </c>
      <c r="J1034" s="16">
        <v>207765.59066114199</v>
      </c>
      <c r="K1034" s="16">
        <v>1458770.7372519099</v>
      </c>
      <c r="L1034" s="15">
        <f t="shared" si="112"/>
        <v>6</v>
      </c>
      <c r="M1034" s="16">
        <v>1934607.61503578</v>
      </c>
      <c r="N1034" s="16">
        <v>1909882.22404039</v>
      </c>
      <c r="O1034" s="16">
        <v>1828885.83050865</v>
      </c>
      <c r="P1034" s="16">
        <v>1855809.2577688401</v>
      </c>
      <c r="Q1034" s="16">
        <v>1816352.1490487601</v>
      </c>
      <c r="R1034" s="16">
        <v>2003422.1497164799</v>
      </c>
      <c r="S1034" s="17">
        <f t="shared" si="113"/>
        <v>1909882.22404039</v>
      </c>
      <c r="T1034" s="17">
        <f t="shared" si="114"/>
        <v>1855809.2577688401</v>
      </c>
      <c r="U1034" s="18">
        <f t="shared" si="115"/>
        <v>0.97168780064502747</v>
      </c>
      <c r="X1034" s="20">
        <f t="shared" si="116"/>
        <v>0.9915438848301652</v>
      </c>
      <c r="AA1034" s="20">
        <f t="shared" si="117"/>
        <v>-4.1435238680428255E-2</v>
      </c>
      <c r="AE1034" s="20">
        <f t="shared" si="118"/>
        <v>3.6880595546864656E-3</v>
      </c>
    </row>
    <row r="1035" spans="1:31" x14ac:dyDescent="0.2">
      <c r="A1035" s="15" t="s">
        <v>4058</v>
      </c>
      <c r="B1035" s="15" t="s">
        <v>4059</v>
      </c>
      <c r="C1035" t="s">
        <v>4060</v>
      </c>
      <c r="D1035" s="15">
        <v>28</v>
      </c>
      <c r="E1035" s="15">
        <v>15</v>
      </c>
      <c r="F1035" s="16">
        <v>740550.62774654897</v>
      </c>
      <c r="G1035" s="16">
        <v>641682.49985211599</v>
      </c>
      <c r="H1035" s="16">
        <v>631556.023707796</v>
      </c>
      <c r="I1035" s="16">
        <v>677850.58168538206</v>
      </c>
      <c r="J1035" s="16">
        <v>207672.818158779</v>
      </c>
      <c r="K1035" s="16">
        <v>709459.79950204503</v>
      </c>
      <c r="L1035" s="15">
        <f t="shared" si="112"/>
        <v>6</v>
      </c>
      <c r="M1035" s="16">
        <v>1316851.54389056</v>
      </c>
      <c r="N1035" s="16">
        <v>1103954.4623839799</v>
      </c>
      <c r="O1035" s="16">
        <v>1135616.7029727299</v>
      </c>
      <c r="P1035" s="16">
        <v>939838.34072014596</v>
      </c>
      <c r="Q1035" s="16">
        <v>1815541.1026502501</v>
      </c>
      <c r="R1035" s="16">
        <v>974346.03009202401</v>
      </c>
      <c r="S1035" s="17">
        <f t="shared" si="113"/>
        <v>1135616.7029727299</v>
      </c>
      <c r="T1035" s="17">
        <f t="shared" si="114"/>
        <v>974346.03009202401</v>
      </c>
      <c r="U1035" s="18">
        <f t="shared" si="115"/>
        <v>0.85798846348548419</v>
      </c>
      <c r="X1035" s="20">
        <f t="shared" si="116"/>
        <v>0.85375998424264521</v>
      </c>
      <c r="AA1035" s="20">
        <f t="shared" si="117"/>
        <v>-0.22096984551239696</v>
      </c>
      <c r="AE1035" s="20">
        <f t="shared" si="118"/>
        <v>6.8664204451104938E-2</v>
      </c>
    </row>
    <row r="1036" spans="1:31" x14ac:dyDescent="0.2">
      <c r="A1036" s="15" t="s">
        <v>13903</v>
      </c>
      <c r="B1036" s="15" t="s">
        <v>13904</v>
      </c>
      <c r="C1036" t="s">
        <v>13905</v>
      </c>
      <c r="D1036" s="15">
        <v>41</v>
      </c>
      <c r="E1036" s="15">
        <v>16</v>
      </c>
      <c r="F1036" s="16">
        <v>752805.08922103699</v>
      </c>
      <c r="G1036" s="16">
        <v>750352.63933345303</v>
      </c>
      <c r="H1036" s="16">
        <v>712641.64961488801</v>
      </c>
      <c r="I1036" s="16">
        <v>1133517.53156612</v>
      </c>
      <c r="J1036" s="16">
        <v>133009.576715039</v>
      </c>
      <c r="K1036" s="16">
        <v>1057107.7540993099</v>
      </c>
      <c r="L1036" s="15">
        <f t="shared" si="112"/>
        <v>6</v>
      </c>
      <c r="M1036" s="16">
        <v>1338642.50038645</v>
      </c>
      <c r="N1036" s="16">
        <v>1290911.2290652499</v>
      </c>
      <c r="O1036" s="16">
        <v>1281418.7976317101</v>
      </c>
      <c r="P1036" s="16">
        <v>1571619.5645882899</v>
      </c>
      <c r="Q1036" s="16">
        <v>1162811.5596121701</v>
      </c>
      <c r="R1036" s="16">
        <v>1451792.96178457</v>
      </c>
      <c r="S1036" s="17">
        <f t="shared" si="113"/>
        <v>1290911.2290652499</v>
      </c>
      <c r="T1036" s="17">
        <f t="shared" si="114"/>
        <v>1451792.96178457</v>
      </c>
      <c r="U1036" s="18">
        <f t="shared" si="115"/>
        <v>1.1246264879389225</v>
      </c>
      <c r="X1036" s="20">
        <f t="shared" si="116"/>
        <v>0.49589947422327174</v>
      </c>
      <c r="AA1036" s="20">
        <f t="shared" si="117"/>
        <v>0.16944593168911612</v>
      </c>
      <c r="AE1036" s="20">
        <f t="shared" si="118"/>
        <v>0.30460635216876675</v>
      </c>
    </row>
    <row r="1037" spans="1:31" x14ac:dyDescent="0.2">
      <c r="A1037" s="15" t="s">
        <v>5003</v>
      </c>
      <c r="B1037" s="15" t="s">
        <v>5004</v>
      </c>
      <c r="C1037" t="s">
        <v>5005</v>
      </c>
      <c r="D1037" s="15">
        <v>36</v>
      </c>
      <c r="E1037" s="15">
        <v>10</v>
      </c>
      <c r="F1037" s="16">
        <v>123546.343920278</v>
      </c>
      <c r="G1037" s="16">
        <v>168655.24095491401</v>
      </c>
      <c r="H1037" s="16">
        <v>159912.16497874801</v>
      </c>
      <c r="I1037" s="16">
        <v>190284.02055673799</v>
      </c>
      <c r="J1037" s="16">
        <v>37376.160466992304</v>
      </c>
      <c r="K1037" s="16">
        <v>210120.264393897</v>
      </c>
      <c r="L1037" s="15">
        <f t="shared" si="112"/>
        <v>6</v>
      </c>
      <c r="M1037" s="16">
        <v>219690.845754212</v>
      </c>
      <c r="N1037" s="16">
        <v>290155.49886358401</v>
      </c>
      <c r="O1037" s="16">
        <v>287542.06870239403</v>
      </c>
      <c r="P1037" s="16">
        <v>263828.37601312</v>
      </c>
      <c r="Q1037" s="16">
        <v>326754.15198148001</v>
      </c>
      <c r="R1037" s="16">
        <v>288571.45337590098</v>
      </c>
      <c r="S1037" s="17">
        <f t="shared" si="113"/>
        <v>287542.06870239403</v>
      </c>
      <c r="T1037" s="17">
        <f t="shared" si="114"/>
        <v>288571.45337590098</v>
      </c>
      <c r="U1037" s="18">
        <f t="shared" si="115"/>
        <v>1.0035799445908986</v>
      </c>
      <c r="X1037" s="20">
        <f t="shared" si="116"/>
        <v>0.40702134271463497</v>
      </c>
      <c r="AA1037" s="20">
        <f t="shared" si="117"/>
        <v>5.1555455205874162E-3</v>
      </c>
      <c r="AE1037" s="20">
        <f t="shared" si="118"/>
        <v>0.39038281735911984</v>
      </c>
    </row>
    <row r="1038" spans="1:31" x14ac:dyDescent="0.2">
      <c r="A1038" s="15" t="s">
        <v>11002</v>
      </c>
      <c r="B1038" s="15" t="s">
        <v>11003</v>
      </c>
      <c r="C1038" t="s">
        <v>11004</v>
      </c>
      <c r="D1038" s="15">
        <v>59</v>
      </c>
      <c r="E1038" s="15">
        <v>13</v>
      </c>
      <c r="F1038" s="16">
        <v>2957285.4133867598</v>
      </c>
      <c r="G1038" s="16">
        <v>2632756.4958709101</v>
      </c>
      <c r="H1038" s="16">
        <v>2879793.1697916598</v>
      </c>
      <c r="I1038" s="16">
        <v>3906542.6521076802</v>
      </c>
      <c r="J1038" s="16">
        <v>672245.09377285803</v>
      </c>
      <c r="K1038" s="16">
        <v>3976667.0464423001</v>
      </c>
      <c r="L1038" s="15">
        <f t="shared" si="112"/>
        <v>6</v>
      </c>
      <c r="M1038" s="16">
        <v>5258662.5632787999</v>
      </c>
      <c r="N1038" s="16">
        <v>4529410.2342777299</v>
      </c>
      <c r="O1038" s="16">
        <v>5178228.2203918695</v>
      </c>
      <c r="P1038" s="16">
        <v>5416412.7955465298</v>
      </c>
      <c r="Q1038" s="16">
        <v>5876978.07358908</v>
      </c>
      <c r="R1038" s="16">
        <v>5461408.4581231596</v>
      </c>
      <c r="S1038" s="17">
        <f t="shared" si="113"/>
        <v>5178228.2203918695</v>
      </c>
      <c r="T1038" s="17">
        <f t="shared" si="114"/>
        <v>5461408.4581231596</v>
      </c>
      <c r="U1038" s="18">
        <f t="shared" si="115"/>
        <v>1.0546867047335082</v>
      </c>
      <c r="X1038" s="20">
        <f t="shared" si="116"/>
        <v>9.473889622077708E-2</v>
      </c>
      <c r="AA1038" s="20">
        <f t="shared" si="117"/>
        <v>7.681450921442777E-2</v>
      </c>
      <c r="AE1038" s="20">
        <f t="shared" si="118"/>
        <v>1.0234716794351491</v>
      </c>
    </row>
    <row r="1039" spans="1:31" x14ac:dyDescent="0.2">
      <c r="A1039" s="15" t="s">
        <v>11236</v>
      </c>
      <c r="B1039" s="15" t="s">
        <v>11237</v>
      </c>
      <c r="C1039" t="s">
        <v>11238</v>
      </c>
      <c r="D1039" s="15">
        <v>38</v>
      </c>
      <c r="E1039" s="15">
        <v>19</v>
      </c>
      <c r="F1039" s="16">
        <v>852170.17815628496</v>
      </c>
      <c r="G1039" s="16">
        <v>893122.40893120901</v>
      </c>
      <c r="H1039" s="16">
        <v>789065.53676847403</v>
      </c>
      <c r="I1039" s="16">
        <v>1207907.7480543</v>
      </c>
      <c r="J1039" s="16">
        <v>173256.29910665701</v>
      </c>
      <c r="K1039" s="16">
        <v>1250793.7218388701</v>
      </c>
      <c r="L1039" s="15">
        <f t="shared" si="112"/>
        <v>6</v>
      </c>
      <c r="M1039" s="16">
        <v>1515334.0942770301</v>
      </c>
      <c r="N1039" s="16">
        <v>1536533.20609798</v>
      </c>
      <c r="O1039" s="16">
        <v>1418838.50308902</v>
      </c>
      <c r="P1039" s="16">
        <v>1674761.43614386</v>
      </c>
      <c r="Q1039" s="16">
        <v>1514661.0669129801</v>
      </c>
      <c r="R1039" s="16">
        <v>1717794.1557690999</v>
      </c>
      <c r="S1039" s="17">
        <f t="shared" si="113"/>
        <v>1515334.0942770301</v>
      </c>
      <c r="T1039" s="17">
        <f t="shared" si="114"/>
        <v>1674761.43614386</v>
      </c>
      <c r="U1039" s="18">
        <f t="shared" si="115"/>
        <v>1.1052093676694399</v>
      </c>
      <c r="X1039" s="20">
        <f t="shared" si="116"/>
        <v>0.1120501653849947</v>
      </c>
      <c r="AA1039" s="20">
        <f t="shared" si="117"/>
        <v>0.14431969548686677</v>
      </c>
      <c r="AE1039" s="20">
        <f t="shared" si="118"/>
        <v>0.95058749811385901</v>
      </c>
    </row>
    <row r="1040" spans="1:31" x14ac:dyDescent="0.2">
      <c r="A1040" s="15" t="s">
        <v>11671</v>
      </c>
      <c r="B1040" s="15" t="s">
        <v>11672</v>
      </c>
      <c r="C1040" t="s">
        <v>11673</v>
      </c>
      <c r="D1040" s="15">
        <v>34</v>
      </c>
      <c r="E1040" s="15">
        <v>17</v>
      </c>
      <c r="F1040" s="16">
        <v>667376.68092202605</v>
      </c>
      <c r="G1040" s="16">
        <v>695020.727223758</v>
      </c>
      <c r="H1040" s="16">
        <v>674872.712281871</v>
      </c>
      <c r="I1040" s="16">
        <v>969915.62115399796</v>
      </c>
      <c r="J1040" s="16">
        <v>217528.68282832301</v>
      </c>
      <c r="K1040" s="16">
        <v>970897.54476908105</v>
      </c>
      <c r="L1040" s="15">
        <f t="shared" si="112"/>
        <v>6</v>
      </c>
      <c r="M1040" s="16">
        <v>1186733.1951401799</v>
      </c>
      <c r="N1040" s="16">
        <v>1195717.8720704601</v>
      </c>
      <c r="O1040" s="16">
        <v>1213505.52552467</v>
      </c>
      <c r="P1040" s="16">
        <v>1344785.8756091101</v>
      </c>
      <c r="Q1040" s="16">
        <v>1901704.17188753</v>
      </c>
      <c r="R1040" s="16">
        <v>1333395.0268018299</v>
      </c>
      <c r="S1040" s="17">
        <f t="shared" si="113"/>
        <v>1195717.8720704601</v>
      </c>
      <c r="T1040" s="17">
        <f t="shared" si="114"/>
        <v>1344785.8756091101</v>
      </c>
      <c r="U1040" s="18">
        <f t="shared" si="115"/>
        <v>1.1246682072925192</v>
      </c>
      <c r="X1040" s="20">
        <f t="shared" si="116"/>
        <v>0.15555166231610235</v>
      </c>
      <c r="AA1040" s="20">
        <f t="shared" si="117"/>
        <v>0.16949944918033455</v>
      </c>
      <c r="AE1040" s="20">
        <f t="shared" si="118"/>
        <v>0.80812534340546804</v>
      </c>
    </row>
    <row r="1041" spans="1:31" x14ac:dyDescent="0.2">
      <c r="A1041" s="15" t="s">
        <v>10435</v>
      </c>
      <c r="B1041" s="15" t="s">
        <v>10436</v>
      </c>
      <c r="C1041" t="s">
        <v>10437</v>
      </c>
      <c r="D1041" s="15">
        <v>32</v>
      </c>
      <c r="E1041" s="15">
        <v>10</v>
      </c>
      <c r="F1041" s="16">
        <v>882517.70448626496</v>
      </c>
      <c r="G1041" s="16">
        <v>969629.10586979298</v>
      </c>
      <c r="H1041" s="16">
        <v>933679.05327134195</v>
      </c>
      <c r="I1041" s="16">
        <v>1266040.1771456399</v>
      </c>
      <c r="J1041" s="16">
        <v>201250.31672912699</v>
      </c>
      <c r="K1041" s="16">
        <v>1313986.96365311</v>
      </c>
      <c r="L1041" s="15">
        <f t="shared" si="112"/>
        <v>6</v>
      </c>
      <c r="M1041" s="16">
        <v>1569298.2466301201</v>
      </c>
      <c r="N1041" s="16">
        <v>1668155.7912659899</v>
      </c>
      <c r="O1041" s="16">
        <v>1678871.6888262499</v>
      </c>
      <c r="P1041" s="16">
        <v>1755361.92122923</v>
      </c>
      <c r="Q1041" s="16">
        <v>1759393.5748671601</v>
      </c>
      <c r="R1041" s="16">
        <v>1804581.43298138</v>
      </c>
      <c r="S1041" s="17">
        <f t="shared" si="113"/>
        <v>1668155.7912659899</v>
      </c>
      <c r="T1041" s="17">
        <f t="shared" si="114"/>
        <v>1759393.5748671601</v>
      </c>
      <c r="U1041" s="18">
        <f t="shared" si="115"/>
        <v>1.0546938026285473</v>
      </c>
      <c r="X1041" s="20">
        <f t="shared" si="116"/>
        <v>2.4684368024109161E-2</v>
      </c>
      <c r="AA1041" s="20">
        <f t="shared" si="117"/>
        <v>7.6824218319008847E-2</v>
      </c>
      <c r="AE1041" s="20">
        <f t="shared" si="118"/>
        <v>1.6075779872273346</v>
      </c>
    </row>
    <row r="1042" spans="1:31" x14ac:dyDescent="0.2">
      <c r="A1042" s="15" t="s">
        <v>10933</v>
      </c>
      <c r="B1042" s="15" t="s">
        <v>10934</v>
      </c>
      <c r="C1042" t="s">
        <v>10935</v>
      </c>
      <c r="D1042" s="15">
        <v>28</v>
      </c>
      <c r="E1042" s="15">
        <v>19</v>
      </c>
      <c r="F1042" s="16">
        <v>738166.37341477501</v>
      </c>
      <c r="G1042" s="16">
        <v>789162.91287042398</v>
      </c>
      <c r="H1042" s="16">
        <v>781838.28560412396</v>
      </c>
      <c r="I1042" s="16">
        <v>1049242.7785000999</v>
      </c>
      <c r="J1042" s="16">
        <v>125744.017638351</v>
      </c>
      <c r="K1042" s="16">
        <v>1119787.20800035</v>
      </c>
      <c r="L1042" s="15">
        <f t="shared" si="112"/>
        <v>6</v>
      </c>
      <c r="M1042" s="16">
        <v>1312611.8486149299</v>
      </c>
      <c r="N1042" s="16">
        <v>1357680.65891157</v>
      </c>
      <c r="O1042" s="16">
        <v>1405843.0017705001</v>
      </c>
      <c r="P1042" s="16">
        <v>1454772.8048064499</v>
      </c>
      <c r="Q1042" s="16">
        <v>1099293.75668345</v>
      </c>
      <c r="R1042" s="16">
        <v>1537874.62154835</v>
      </c>
      <c r="S1042" s="17">
        <f t="shared" si="113"/>
        <v>1357680.65891157</v>
      </c>
      <c r="T1042" s="17">
        <f t="shared" si="114"/>
        <v>1454772.8048064499</v>
      </c>
      <c r="U1042" s="18">
        <f t="shared" si="115"/>
        <v>1.0715132422765137</v>
      </c>
      <c r="X1042" s="20">
        <f t="shared" si="116"/>
        <v>0.97120154484388443</v>
      </c>
      <c r="AA1042" s="20">
        <f t="shared" si="117"/>
        <v>9.9649679644515751E-2</v>
      </c>
      <c r="AE1042" s="20">
        <f t="shared" si="118"/>
        <v>1.2690635456790441E-2</v>
      </c>
    </row>
    <row r="1043" spans="1:31" x14ac:dyDescent="0.2">
      <c r="A1043" s="15" t="s">
        <v>1520</v>
      </c>
      <c r="B1043" s="15" t="s">
        <v>1521</v>
      </c>
      <c r="C1043" t="s">
        <v>1522</v>
      </c>
      <c r="D1043" s="15">
        <v>27</v>
      </c>
      <c r="E1043" s="15">
        <v>17</v>
      </c>
      <c r="F1043" s="16">
        <v>375847.42395507498</v>
      </c>
      <c r="G1043" s="16">
        <v>454811.34086236899</v>
      </c>
      <c r="H1043" s="16">
        <v>415155.891883153</v>
      </c>
      <c r="I1043" s="16">
        <v>656349.30237744201</v>
      </c>
      <c r="J1043" s="16">
        <v>153047.63643702399</v>
      </c>
      <c r="K1043" s="16">
        <v>612819.28250783402</v>
      </c>
      <c r="L1043" s="15">
        <f t="shared" si="112"/>
        <v>6</v>
      </c>
      <c r="M1043" s="16">
        <v>668334.13133223495</v>
      </c>
      <c r="N1043" s="16">
        <v>782460.18771521002</v>
      </c>
      <c r="O1043" s="16">
        <v>746502.20639520197</v>
      </c>
      <c r="P1043" s="16">
        <v>910026.86424712895</v>
      </c>
      <c r="Q1043" s="16">
        <v>1337990.5809456699</v>
      </c>
      <c r="R1043" s="16">
        <v>841623.49367003096</v>
      </c>
      <c r="S1043" s="17">
        <f t="shared" si="113"/>
        <v>746502.20639520197</v>
      </c>
      <c r="T1043" s="17">
        <f t="shared" si="114"/>
        <v>910026.86424712895</v>
      </c>
      <c r="U1043" s="18">
        <f t="shared" si="115"/>
        <v>1.2190544869807876</v>
      </c>
      <c r="X1043" s="20">
        <f t="shared" si="116"/>
        <v>0.13458146470111917</v>
      </c>
      <c r="AA1043" s="20">
        <f t="shared" si="117"/>
        <v>0.28576261024049693</v>
      </c>
      <c r="AE1043" s="20">
        <f t="shared" si="118"/>
        <v>0.87101474941611889</v>
      </c>
    </row>
    <row r="1044" spans="1:31" x14ac:dyDescent="0.2">
      <c r="A1044" s="15" t="s">
        <v>13513</v>
      </c>
      <c r="B1044" s="15" t="s">
        <v>13514</v>
      </c>
      <c r="C1044" t="s">
        <v>13515</v>
      </c>
      <c r="D1044" s="15">
        <v>52</v>
      </c>
      <c r="E1044" s="15">
        <v>9</v>
      </c>
      <c r="F1044" s="16">
        <v>762857.39744144795</v>
      </c>
      <c r="G1044" s="16">
        <v>729565.99865675601</v>
      </c>
      <c r="H1044" s="16">
        <v>737676.78170400904</v>
      </c>
      <c r="I1044" s="16">
        <v>1026323.50424738</v>
      </c>
      <c r="J1044" s="16">
        <v>219446.165706011</v>
      </c>
      <c r="K1044" s="16">
        <v>993990.97987308505</v>
      </c>
      <c r="L1044" s="15">
        <f t="shared" si="112"/>
        <v>6</v>
      </c>
      <c r="M1044" s="16">
        <v>1356517.57482936</v>
      </c>
      <c r="N1044" s="16">
        <v>1255149.76644425</v>
      </c>
      <c r="O1044" s="16">
        <v>1326435.09562317</v>
      </c>
      <c r="P1044" s="16">
        <v>1422995.2814610701</v>
      </c>
      <c r="Q1044" s="16">
        <v>1918467.4103745699</v>
      </c>
      <c r="R1044" s="16">
        <v>1365110.7023490099</v>
      </c>
      <c r="S1044" s="17">
        <f t="shared" si="113"/>
        <v>1326435.09562317</v>
      </c>
      <c r="T1044" s="17">
        <f t="shared" si="114"/>
        <v>1422995.2814610701</v>
      </c>
      <c r="U1044" s="18">
        <f t="shared" si="115"/>
        <v>1.0727967664279383</v>
      </c>
      <c r="X1044" s="20">
        <f t="shared" si="116"/>
        <v>0.22386134721796874</v>
      </c>
      <c r="AA1044" s="20">
        <f t="shared" si="117"/>
        <v>0.10137679386005033</v>
      </c>
      <c r="AE1044" s="20">
        <f t="shared" si="118"/>
        <v>0.65002088694393079</v>
      </c>
    </row>
    <row r="1045" spans="1:31" x14ac:dyDescent="0.2">
      <c r="A1045" s="15" t="s">
        <v>4928</v>
      </c>
      <c r="B1045" s="15" t="s">
        <v>4929</v>
      </c>
      <c r="C1045" t="s">
        <v>4930</v>
      </c>
      <c r="D1045" s="15">
        <v>45</v>
      </c>
      <c r="E1045" s="15">
        <v>18</v>
      </c>
      <c r="F1045" s="16">
        <v>593588.90566764004</v>
      </c>
      <c r="G1045" s="16">
        <v>592945.61896424403</v>
      </c>
      <c r="H1045" s="16">
        <v>605008.03707492806</v>
      </c>
      <c r="I1045" s="16">
        <v>802846.44705313502</v>
      </c>
      <c r="J1045" s="16">
        <v>82746.469030371096</v>
      </c>
      <c r="K1045" s="16">
        <v>714659.09387066099</v>
      </c>
      <c r="L1045" s="15">
        <f t="shared" si="112"/>
        <v>6</v>
      </c>
      <c r="M1045" s="16">
        <v>1055523.3330141299</v>
      </c>
      <c r="N1045" s="16">
        <v>1020107.23707981</v>
      </c>
      <c r="O1045" s="16">
        <v>1087880.1033381</v>
      </c>
      <c r="P1045" s="16">
        <v>1113144.8331510001</v>
      </c>
      <c r="Q1045" s="16">
        <v>723395.66128945502</v>
      </c>
      <c r="R1045" s="16">
        <v>981486.55000717205</v>
      </c>
      <c r="S1045" s="17">
        <f t="shared" si="113"/>
        <v>1055523.3330141299</v>
      </c>
      <c r="T1045" s="17">
        <f t="shared" si="114"/>
        <v>981486.55000717205</v>
      </c>
      <c r="U1045" s="18">
        <f t="shared" si="115"/>
        <v>0.92985774857715364</v>
      </c>
      <c r="X1045" s="20">
        <f t="shared" si="116"/>
        <v>0.37749081389545019</v>
      </c>
      <c r="AA1045" s="20">
        <f t="shared" si="117"/>
        <v>-0.10491806804238027</v>
      </c>
      <c r="AE1045" s="20">
        <f t="shared" si="118"/>
        <v>0.42309361230779163</v>
      </c>
    </row>
    <row r="1046" spans="1:31" x14ac:dyDescent="0.2">
      <c r="A1046" s="15" t="s">
        <v>16361</v>
      </c>
      <c r="B1046" s="15" t="s">
        <v>16362</v>
      </c>
      <c r="C1046" t="s">
        <v>16363</v>
      </c>
      <c r="D1046" s="15">
        <v>37</v>
      </c>
      <c r="E1046" s="15">
        <v>17</v>
      </c>
      <c r="F1046" s="16">
        <v>771520.00852141099</v>
      </c>
      <c r="G1046" s="16">
        <v>777192.443648824</v>
      </c>
      <c r="H1046" s="16">
        <v>787983.729328449</v>
      </c>
      <c r="I1046" s="16">
        <v>1030641.26654536</v>
      </c>
      <c r="J1046" s="16">
        <v>235002.45773678899</v>
      </c>
      <c r="K1046" s="16">
        <v>1066447.55792753</v>
      </c>
      <c r="L1046" s="15">
        <f t="shared" si="112"/>
        <v>6</v>
      </c>
      <c r="M1046" s="16">
        <v>1371921.4815271101</v>
      </c>
      <c r="N1046" s="16">
        <v>1337086.5911022399</v>
      </c>
      <c r="O1046" s="16">
        <v>1416893.27803823</v>
      </c>
      <c r="P1046" s="16">
        <v>1428981.8493912299</v>
      </c>
      <c r="Q1046" s="16">
        <v>2054465.40875062</v>
      </c>
      <c r="R1046" s="16">
        <v>1464619.90531013</v>
      </c>
      <c r="S1046" s="17">
        <f t="shared" si="113"/>
        <v>1371921.4815271101</v>
      </c>
      <c r="T1046" s="17">
        <f t="shared" si="114"/>
        <v>1464619.90531013</v>
      </c>
      <c r="U1046" s="18">
        <f t="shared" si="115"/>
        <v>1.0675683157026126</v>
      </c>
      <c r="X1046" s="20">
        <f t="shared" si="116"/>
        <v>0.25053994258552176</v>
      </c>
      <c r="AA1046" s="20">
        <f t="shared" si="117"/>
        <v>9.4328393566447399E-2</v>
      </c>
      <c r="AE1046" s="20">
        <f t="shared" si="118"/>
        <v>0.60112302643688564</v>
      </c>
    </row>
    <row r="1047" spans="1:31" x14ac:dyDescent="0.2">
      <c r="A1047" s="15" t="s">
        <v>8111</v>
      </c>
      <c r="B1047" s="15" t="s">
        <v>8112</v>
      </c>
      <c r="C1047" t="s">
        <v>8113</v>
      </c>
      <c r="D1047" s="15">
        <v>24</v>
      </c>
      <c r="E1047" s="15">
        <v>18</v>
      </c>
      <c r="F1047" s="16">
        <v>350139.82156952203</v>
      </c>
      <c r="G1047" s="16">
        <v>367825.44318164699</v>
      </c>
      <c r="H1047" s="16">
        <v>392231.55886236299</v>
      </c>
      <c r="I1047" s="16">
        <v>454179.26562198799</v>
      </c>
      <c r="J1047" s="16">
        <v>48290.851734082098</v>
      </c>
      <c r="K1047" s="16">
        <v>465568.29122418002</v>
      </c>
      <c r="L1047" s="15">
        <f t="shared" si="112"/>
        <v>6</v>
      </c>
      <c r="M1047" s="16">
        <v>622620.71941581694</v>
      </c>
      <c r="N1047" s="16">
        <v>632809.12206944195</v>
      </c>
      <c r="O1047" s="16">
        <v>705281.38907153695</v>
      </c>
      <c r="P1047" s="16">
        <v>629718.55291522795</v>
      </c>
      <c r="Q1047" s="16">
        <v>422173.81640279398</v>
      </c>
      <c r="R1047" s="16">
        <v>639394.39078774804</v>
      </c>
      <c r="S1047" s="17">
        <f t="shared" si="113"/>
        <v>632809.12206944195</v>
      </c>
      <c r="T1047" s="17">
        <f t="shared" si="114"/>
        <v>629718.55291522795</v>
      </c>
      <c r="U1047" s="18">
        <f t="shared" si="115"/>
        <v>0.99511611156282476</v>
      </c>
      <c r="X1047" s="20">
        <f t="shared" si="116"/>
        <v>0.29989189941496575</v>
      </c>
      <c r="AA1047" s="20">
        <f t="shared" si="117"/>
        <v>-7.063223700788511E-3</v>
      </c>
      <c r="AE1047" s="20">
        <f t="shared" si="118"/>
        <v>0.52303526510707576</v>
      </c>
    </row>
    <row r="1048" spans="1:31" x14ac:dyDescent="0.2">
      <c r="A1048" s="15" t="s">
        <v>146</v>
      </c>
      <c r="B1048" s="15" t="s">
        <v>147</v>
      </c>
      <c r="C1048" t="s">
        <v>148</v>
      </c>
      <c r="D1048" s="15">
        <v>58</v>
      </c>
      <c r="E1048" s="15">
        <v>11</v>
      </c>
      <c r="F1048" s="16">
        <v>3378676.0901895398</v>
      </c>
      <c r="G1048" s="16">
        <v>3528955.0680231801</v>
      </c>
      <c r="H1048" s="16">
        <v>3392450.1718658302</v>
      </c>
      <c r="I1048" s="16">
        <v>4015408.4762649001</v>
      </c>
      <c r="J1048" s="16">
        <v>657215.22794795001</v>
      </c>
      <c r="K1048" s="16">
        <v>4119620.5350768198</v>
      </c>
      <c r="L1048" s="15">
        <f t="shared" si="112"/>
        <v>6</v>
      </c>
      <c r="M1048" s="16">
        <v>6007981.9785055202</v>
      </c>
      <c r="N1048" s="16">
        <v>6071235.69022776</v>
      </c>
      <c r="O1048" s="16">
        <v>6100049.6148477998</v>
      </c>
      <c r="P1048" s="16">
        <v>5567355.0213135397</v>
      </c>
      <c r="Q1048" s="16">
        <v>5745582.2586992597</v>
      </c>
      <c r="R1048" s="16">
        <v>5657735.5287149204</v>
      </c>
      <c r="S1048" s="17">
        <f t="shared" si="113"/>
        <v>6071235.69022776</v>
      </c>
      <c r="T1048" s="17">
        <f t="shared" si="114"/>
        <v>5657735.5287149204</v>
      </c>
      <c r="U1048" s="18">
        <f t="shared" si="115"/>
        <v>0.93189192734217052</v>
      </c>
      <c r="X1048" s="20">
        <f t="shared" si="116"/>
        <v>2.2851440681432209E-3</v>
      </c>
      <c r="AA1048" s="20">
        <f t="shared" si="117"/>
        <v>-0.10176544143273795</v>
      </c>
      <c r="AE1048" s="20">
        <f t="shared" si="118"/>
        <v>2.6410864144005815</v>
      </c>
    </row>
    <row r="1049" spans="1:31" x14ac:dyDescent="0.2">
      <c r="A1049" s="15" t="s">
        <v>11107</v>
      </c>
      <c r="B1049" s="15" t="s">
        <v>11108</v>
      </c>
      <c r="C1049" t="s">
        <v>11109</v>
      </c>
      <c r="D1049" s="15">
        <v>32</v>
      </c>
      <c r="E1049" s="15">
        <v>23</v>
      </c>
      <c r="F1049" s="16">
        <v>544248.20596698904</v>
      </c>
      <c r="G1049" s="16">
        <v>537132.18045972195</v>
      </c>
      <c r="H1049" s="16">
        <v>515204.91496157699</v>
      </c>
      <c r="I1049" s="16">
        <v>717885.70450362202</v>
      </c>
      <c r="J1049" s="16">
        <v>89000.1582437951</v>
      </c>
      <c r="K1049" s="16">
        <v>726323.22776146804</v>
      </c>
      <c r="L1049" s="15">
        <f t="shared" si="112"/>
        <v>6</v>
      </c>
      <c r="M1049" s="16">
        <v>967785.40647268901</v>
      </c>
      <c r="N1049" s="16">
        <v>924085.45915651799</v>
      </c>
      <c r="O1049" s="16">
        <v>926402.86042891198</v>
      </c>
      <c r="P1049" s="16">
        <v>995346.95045898901</v>
      </c>
      <c r="Q1049" s="16">
        <v>778067.37957610702</v>
      </c>
      <c r="R1049" s="16">
        <v>997505.64306776004</v>
      </c>
      <c r="S1049" s="17">
        <f t="shared" si="113"/>
        <v>926402.86042891198</v>
      </c>
      <c r="T1049" s="17">
        <f t="shared" si="114"/>
        <v>995346.95045898901</v>
      </c>
      <c r="U1049" s="18">
        <f t="shared" si="115"/>
        <v>1.0744212836283309</v>
      </c>
      <c r="X1049" s="20">
        <f t="shared" si="116"/>
        <v>0.8418560566346347</v>
      </c>
      <c r="AA1049" s="20">
        <f t="shared" si="117"/>
        <v>0.10355978906722571</v>
      </c>
      <c r="AE1049" s="20">
        <f t="shared" si="118"/>
        <v>7.476215927634848E-2</v>
      </c>
    </row>
    <row r="1050" spans="1:31" x14ac:dyDescent="0.2">
      <c r="A1050" s="15" t="s">
        <v>14509</v>
      </c>
      <c r="B1050" s="15" t="s">
        <v>14510</v>
      </c>
      <c r="C1050" t="s">
        <v>14511</v>
      </c>
      <c r="D1050" s="15">
        <v>25</v>
      </c>
      <c r="E1050" s="15">
        <v>20</v>
      </c>
      <c r="F1050" s="16">
        <v>428738.14909124398</v>
      </c>
      <c r="G1050" s="16">
        <v>376246.37246067298</v>
      </c>
      <c r="H1050" s="16">
        <v>393438.598918301</v>
      </c>
      <c r="I1050" s="16">
        <v>561216.41615117795</v>
      </c>
      <c r="J1050" s="16">
        <v>115966.22544831201</v>
      </c>
      <c r="K1050" s="16">
        <v>545261.44720703806</v>
      </c>
      <c r="L1050" s="15">
        <f t="shared" si="112"/>
        <v>6</v>
      </c>
      <c r="M1050" s="16">
        <v>762384.73428019905</v>
      </c>
      <c r="N1050" s="16">
        <v>647296.53984559199</v>
      </c>
      <c r="O1050" s="16">
        <v>707451.79802533495</v>
      </c>
      <c r="P1050" s="16">
        <v>778125.32671874599</v>
      </c>
      <c r="Q1050" s="16">
        <v>1013813.2216207701</v>
      </c>
      <c r="R1050" s="16">
        <v>748842.04407536401</v>
      </c>
      <c r="S1050" s="17">
        <f t="shared" si="113"/>
        <v>707451.79802533495</v>
      </c>
      <c r="T1050" s="17">
        <f t="shared" si="114"/>
        <v>778125.32671874599</v>
      </c>
      <c r="U1050" s="18">
        <f t="shared" si="115"/>
        <v>1.099898719447286</v>
      </c>
      <c r="X1050" s="20">
        <f t="shared" si="116"/>
        <v>0.19256124159068619</v>
      </c>
      <c r="AA1050" s="20">
        <f t="shared" si="117"/>
        <v>0.1373706840424061</v>
      </c>
      <c r="AE1050" s="20">
        <f t="shared" si="118"/>
        <v>0.71543112249286533</v>
      </c>
    </row>
    <row r="1051" spans="1:31" x14ac:dyDescent="0.2">
      <c r="A1051" s="15" t="s">
        <v>3611</v>
      </c>
      <c r="B1051" s="15" t="s">
        <v>3612</v>
      </c>
      <c r="C1051" t="s">
        <v>3613</v>
      </c>
      <c r="D1051" s="15">
        <v>32</v>
      </c>
      <c r="E1051" s="15">
        <v>12</v>
      </c>
      <c r="F1051" s="16">
        <v>541768.82668485399</v>
      </c>
      <c r="G1051" s="16">
        <v>510778.33473385201</v>
      </c>
      <c r="H1051" s="16">
        <v>479145.48472642899</v>
      </c>
      <c r="I1051" s="16">
        <v>672063.10529569502</v>
      </c>
      <c r="J1051" s="16">
        <v>189582.58343778201</v>
      </c>
      <c r="K1051" s="16">
        <v>641855.72793221299</v>
      </c>
      <c r="L1051" s="15">
        <f t="shared" si="112"/>
        <v>6</v>
      </c>
      <c r="M1051" s="16">
        <v>963376.55944287102</v>
      </c>
      <c r="N1051" s="16">
        <v>878746.14322261303</v>
      </c>
      <c r="O1051" s="16">
        <v>861563.495847599</v>
      </c>
      <c r="P1051" s="16">
        <v>931814.01743415499</v>
      </c>
      <c r="Q1051" s="16">
        <v>1657390.5801902099</v>
      </c>
      <c r="R1051" s="16">
        <v>881501.08130372805</v>
      </c>
      <c r="S1051" s="17">
        <f t="shared" si="113"/>
        <v>878746.14322261303</v>
      </c>
      <c r="T1051" s="17">
        <f t="shared" si="114"/>
        <v>931814.01743415499</v>
      </c>
      <c r="U1051" s="18">
        <f t="shared" si="115"/>
        <v>1.0603904490743219</v>
      </c>
      <c r="X1051" s="20">
        <f t="shared" si="116"/>
        <v>0.36876534515899995</v>
      </c>
      <c r="AA1051" s="20">
        <f t="shared" si="117"/>
        <v>8.459558103719321E-2</v>
      </c>
      <c r="AE1051" s="20">
        <f t="shared" si="118"/>
        <v>0.43324989866336155</v>
      </c>
    </row>
    <row r="1052" spans="1:31" x14ac:dyDescent="0.2">
      <c r="A1052" s="15" t="s">
        <v>8936</v>
      </c>
      <c r="B1052" s="15" t="s">
        <v>8937</v>
      </c>
      <c r="C1052" t="s">
        <v>8938</v>
      </c>
      <c r="D1052" s="15">
        <v>32</v>
      </c>
      <c r="E1052" s="15">
        <v>13</v>
      </c>
      <c r="F1052" s="16">
        <v>888414.29121727205</v>
      </c>
      <c r="G1052" s="16">
        <v>882938.50557098805</v>
      </c>
      <c r="H1052" s="16">
        <v>857699.02859819797</v>
      </c>
      <c r="I1052" s="16">
        <v>1055749.20099295</v>
      </c>
      <c r="J1052" s="16">
        <v>105457.368892561</v>
      </c>
      <c r="K1052" s="16">
        <v>1019497.85924942</v>
      </c>
      <c r="L1052" s="15">
        <f t="shared" si="112"/>
        <v>6</v>
      </c>
      <c r="M1052" s="16">
        <v>1579783.5923303</v>
      </c>
      <c r="N1052" s="16">
        <v>1519012.75702605</v>
      </c>
      <c r="O1052" s="16">
        <v>1542250.1036111601</v>
      </c>
      <c r="P1052" s="16">
        <v>1463793.94528332</v>
      </c>
      <c r="Q1052" s="16">
        <v>921941.49190680403</v>
      </c>
      <c r="R1052" s="16">
        <v>1400140.9136137101</v>
      </c>
      <c r="S1052" s="17">
        <f t="shared" si="113"/>
        <v>1542250.1036111601</v>
      </c>
      <c r="T1052" s="17">
        <f t="shared" si="114"/>
        <v>1400140.9136137101</v>
      </c>
      <c r="U1052" s="18">
        <f t="shared" si="115"/>
        <v>0.90785593746130866</v>
      </c>
      <c r="X1052" s="20">
        <f t="shared" si="116"/>
        <v>0.1726274215542169</v>
      </c>
      <c r="AA1052" s="20">
        <f t="shared" si="117"/>
        <v>-0.13946471234872751</v>
      </c>
      <c r="AE1052" s="20">
        <f t="shared" si="118"/>
        <v>0.76289021624672115</v>
      </c>
    </row>
    <row r="1053" spans="1:31" x14ac:dyDescent="0.2">
      <c r="A1053" s="15" t="s">
        <v>10528</v>
      </c>
      <c r="B1053" s="15" t="s">
        <v>10529</v>
      </c>
      <c r="C1053" t="s">
        <v>10530</v>
      </c>
      <c r="D1053" s="15">
        <v>51</v>
      </c>
      <c r="E1053" s="15">
        <v>17</v>
      </c>
      <c r="F1053" s="16">
        <v>1420711.32669638</v>
      </c>
      <c r="G1053" s="16">
        <v>1389636.4597318701</v>
      </c>
      <c r="H1053" s="16">
        <v>1269817.59925498</v>
      </c>
      <c r="I1053" s="16">
        <v>1959547.1794423501</v>
      </c>
      <c r="J1053" s="16">
        <v>400627.21955020301</v>
      </c>
      <c r="K1053" s="16">
        <v>2007277.0000320999</v>
      </c>
      <c r="L1053" s="15">
        <f t="shared" si="112"/>
        <v>6</v>
      </c>
      <c r="M1053" s="16">
        <v>2526317.3561487198</v>
      </c>
      <c r="N1053" s="16">
        <v>2390738.9887772002</v>
      </c>
      <c r="O1053" s="16">
        <v>2283290.82664228</v>
      </c>
      <c r="P1053" s="16">
        <v>2716907.8546940498</v>
      </c>
      <c r="Q1053" s="16">
        <v>3502409.1760423402</v>
      </c>
      <c r="R1053" s="16">
        <v>2756720.50431755</v>
      </c>
      <c r="S1053" s="17">
        <f t="shared" si="113"/>
        <v>2390738.9887772002</v>
      </c>
      <c r="T1053" s="17">
        <f t="shared" si="114"/>
        <v>2756720.50431755</v>
      </c>
      <c r="U1053" s="18">
        <f t="shared" si="115"/>
        <v>1.1530830079144438</v>
      </c>
      <c r="X1053" s="20">
        <f t="shared" si="116"/>
        <v>8.9220053680459654E-2</v>
      </c>
      <c r="AA1053" s="20">
        <f t="shared" si="117"/>
        <v>0.20549637317699238</v>
      </c>
      <c r="AE1053" s="20">
        <f t="shared" si="118"/>
        <v>1.0495375197951373</v>
      </c>
    </row>
    <row r="1054" spans="1:31" x14ac:dyDescent="0.2">
      <c r="A1054" s="15" t="s">
        <v>8150</v>
      </c>
      <c r="B1054" s="15" t="s">
        <v>8151</v>
      </c>
      <c r="C1054" t="s">
        <v>8152</v>
      </c>
      <c r="D1054" s="15">
        <v>41</v>
      </c>
      <c r="E1054" s="15">
        <v>10</v>
      </c>
      <c r="F1054" s="16">
        <v>410871.14288464101</v>
      </c>
      <c r="G1054" s="16">
        <v>463004.77456224302</v>
      </c>
      <c r="H1054" s="16">
        <v>439933.59204164799</v>
      </c>
      <c r="I1054" s="16">
        <v>629759.38448124798</v>
      </c>
      <c r="J1054" s="16">
        <v>69442.479681404599</v>
      </c>
      <c r="K1054" s="16">
        <v>643654.43471546902</v>
      </c>
      <c r="L1054" s="15">
        <f t="shared" si="112"/>
        <v>6</v>
      </c>
      <c r="M1054" s="16">
        <v>730613.51726096205</v>
      </c>
      <c r="N1054" s="16">
        <v>796556.22071799205</v>
      </c>
      <c r="O1054" s="16">
        <v>791055.60958505899</v>
      </c>
      <c r="P1054" s="16">
        <v>873160.00156286405</v>
      </c>
      <c r="Q1054" s="16">
        <v>607088.00145020499</v>
      </c>
      <c r="R1054" s="16">
        <v>883971.35913313401</v>
      </c>
      <c r="S1054" s="17">
        <f t="shared" si="113"/>
        <v>791055.60958505899</v>
      </c>
      <c r="T1054" s="17">
        <f t="shared" si="114"/>
        <v>873160.00156286405</v>
      </c>
      <c r="U1054" s="18">
        <f t="shared" si="115"/>
        <v>1.1037909231449254</v>
      </c>
      <c r="X1054" s="20">
        <f t="shared" si="116"/>
        <v>0.87702615499851899</v>
      </c>
      <c r="AA1054" s="20">
        <f t="shared" si="117"/>
        <v>0.1424669269100072</v>
      </c>
      <c r="AE1054" s="20">
        <f t="shared" si="118"/>
        <v>5.6987454750089955E-2</v>
      </c>
    </row>
    <row r="1055" spans="1:31" x14ac:dyDescent="0.2">
      <c r="A1055" s="15" t="s">
        <v>16583</v>
      </c>
      <c r="B1055" s="15" t="s">
        <v>16584</v>
      </c>
      <c r="C1055" t="s">
        <v>16585</v>
      </c>
      <c r="D1055" s="15">
        <v>25</v>
      </c>
      <c r="E1055" s="15">
        <v>14</v>
      </c>
      <c r="F1055" s="16">
        <v>535566.59251979506</v>
      </c>
      <c r="G1055" s="16">
        <v>547466.53153239796</v>
      </c>
      <c r="H1055" s="16">
        <v>530547.54787228699</v>
      </c>
      <c r="I1055" s="16">
        <v>818466.37398734898</v>
      </c>
      <c r="J1055" s="16">
        <v>219047.558810338</v>
      </c>
      <c r="K1055" s="16">
        <v>830783.81848194206</v>
      </c>
      <c r="L1055" s="15">
        <f t="shared" si="112"/>
        <v>6</v>
      </c>
      <c r="M1055" s="16">
        <v>952347.709652166</v>
      </c>
      <c r="N1055" s="16">
        <v>941864.73938490695</v>
      </c>
      <c r="O1055" s="16">
        <v>953990.83290788601</v>
      </c>
      <c r="P1055" s="16">
        <v>1134801.8274926201</v>
      </c>
      <c r="Q1055" s="16">
        <v>1914982.66350538</v>
      </c>
      <c r="R1055" s="16">
        <v>1140967.98151315</v>
      </c>
      <c r="S1055" s="17">
        <f t="shared" si="113"/>
        <v>952347.709652166</v>
      </c>
      <c r="T1055" s="17">
        <f t="shared" si="114"/>
        <v>1140967.98151315</v>
      </c>
      <c r="U1055" s="18">
        <f t="shared" si="115"/>
        <v>1.198058198648764</v>
      </c>
      <c r="X1055" s="20">
        <f t="shared" si="116"/>
        <v>0.15916240088269604</v>
      </c>
      <c r="AA1055" s="20">
        <f t="shared" si="117"/>
        <v>0.2606979923191628</v>
      </c>
      <c r="AE1055" s="20">
        <f t="shared" si="118"/>
        <v>0.79815951836805743</v>
      </c>
    </row>
    <row r="1056" spans="1:31" x14ac:dyDescent="0.2">
      <c r="A1056" s="15" t="s">
        <v>5800</v>
      </c>
      <c r="B1056" s="15" t="s">
        <v>5801</v>
      </c>
      <c r="C1056" t="s">
        <v>5802</v>
      </c>
      <c r="D1056" s="15">
        <v>32</v>
      </c>
      <c r="E1056" s="15">
        <v>12</v>
      </c>
      <c r="F1056" s="16">
        <v>737592.30381885194</v>
      </c>
      <c r="G1056" s="16">
        <v>764886.63360553898</v>
      </c>
      <c r="H1056" s="16">
        <v>732275.22759767203</v>
      </c>
      <c r="I1056" s="16">
        <v>1058179.08120309</v>
      </c>
      <c r="J1056" s="16">
        <v>294130.89297089801</v>
      </c>
      <c r="K1056" s="16">
        <v>1028595.82942778</v>
      </c>
      <c r="L1056" s="15">
        <f t="shared" si="112"/>
        <v>6</v>
      </c>
      <c r="M1056" s="16">
        <v>1311591.0346349401</v>
      </c>
      <c r="N1056" s="16">
        <v>1315915.60091057</v>
      </c>
      <c r="O1056" s="16">
        <v>1316722.4259075799</v>
      </c>
      <c r="P1056" s="16">
        <v>1467162.9688506799</v>
      </c>
      <c r="Q1056" s="16">
        <v>2571384.7892197599</v>
      </c>
      <c r="R1056" s="16">
        <v>1412635.7316871299</v>
      </c>
      <c r="S1056" s="17">
        <f t="shared" si="113"/>
        <v>1315915.60091057</v>
      </c>
      <c r="T1056" s="17">
        <f t="shared" si="114"/>
        <v>1467162.9688506799</v>
      </c>
      <c r="U1056" s="18">
        <f t="shared" si="115"/>
        <v>1.1149369821555819</v>
      </c>
      <c r="X1056" s="20">
        <f t="shared" si="116"/>
        <v>0.25408690807271467</v>
      </c>
      <c r="AA1056" s="20">
        <f t="shared" si="117"/>
        <v>0.15696216924789438</v>
      </c>
      <c r="AE1056" s="20">
        <f t="shared" si="118"/>
        <v>0.59501771156614103</v>
      </c>
    </row>
    <row r="1057" spans="1:31" x14ac:dyDescent="0.2">
      <c r="A1057" s="15" t="s">
        <v>6259</v>
      </c>
      <c r="B1057" s="15" t="s">
        <v>6260</v>
      </c>
      <c r="C1057" t="s">
        <v>6261</v>
      </c>
      <c r="D1057" s="15">
        <v>27</v>
      </c>
      <c r="E1057" s="15">
        <v>18</v>
      </c>
      <c r="F1057" s="16">
        <v>1005493.44256183</v>
      </c>
      <c r="G1057" s="16">
        <v>890016.53810961696</v>
      </c>
      <c r="H1057" s="16">
        <v>975237.42406073306</v>
      </c>
      <c r="I1057" s="16">
        <v>854824.03023572604</v>
      </c>
      <c r="J1057" s="16">
        <v>215934.44343784201</v>
      </c>
      <c r="K1057" s="16">
        <v>971249.05438474403</v>
      </c>
      <c r="L1057" s="15">
        <f t="shared" si="112"/>
        <v>6</v>
      </c>
      <c r="M1057" s="16">
        <v>1787974.4376674001</v>
      </c>
      <c r="N1057" s="16">
        <v>1531189.8471098901</v>
      </c>
      <c r="O1057" s="16">
        <v>1753598.8361340901</v>
      </c>
      <c r="P1057" s="16">
        <v>1185211.6379201401</v>
      </c>
      <c r="Q1057" s="16">
        <v>1887766.82964629</v>
      </c>
      <c r="R1057" s="16">
        <v>1333877.7771969901</v>
      </c>
      <c r="S1057" s="17">
        <f t="shared" si="113"/>
        <v>1753598.8361340901</v>
      </c>
      <c r="T1057" s="17">
        <f t="shared" si="114"/>
        <v>1333877.7771969901</v>
      </c>
      <c r="U1057" s="18">
        <f t="shared" si="115"/>
        <v>0.76065160954235156</v>
      </c>
      <c r="X1057" s="20">
        <f t="shared" si="116"/>
        <v>0.38617536625770427</v>
      </c>
      <c r="AA1057" s="20">
        <f t="shared" si="117"/>
        <v>-0.39469226700899651</v>
      </c>
      <c r="AE1057" s="20">
        <f t="shared" si="118"/>
        <v>0.41321543288587659</v>
      </c>
    </row>
    <row r="1058" spans="1:31" x14ac:dyDescent="0.2">
      <c r="A1058" s="15" t="s">
        <v>9370</v>
      </c>
      <c r="B1058" s="15" t="s">
        <v>9371</v>
      </c>
      <c r="C1058" t="s">
        <v>9372</v>
      </c>
      <c r="D1058" s="15">
        <v>44</v>
      </c>
      <c r="E1058" s="15">
        <v>12</v>
      </c>
      <c r="F1058" s="16">
        <v>1894883.5878685699</v>
      </c>
      <c r="G1058" s="16">
        <v>2055366.59450111</v>
      </c>
      <c r="H1058" s="16">
        <v>1951698.0369419099</v>
      </c>
      <c r="I1058" s="16">
        <v>2967741.8818393499</v>
      </c>
      <c r="J1058" s="16">
        <v>506523.80905308999</v>
      </c>
      <c r="K1058" s="16">
        <v>3008414.82471667</v>
      </c>
      <c r="L1058" s="15">
        <f t="shared" si="112"/>
        <v>6</v>
      </c>
      <c r="M1058" s="16">
        <v>3369493.2995608998</v>
      </c>
      <c r="N1058" s="16">
        <v>3536065.14804033</v>
      </c>
      <c r="O1058" s="16">
        <v>3509397.1187198702</v>
      </c>
      <c r="P1058" s="16">
        <v>4114767.5922599598</v>
      </c>
      <c r="Q1058" s="16">
        <v>4428190.4726874204</v>
      </c>
      <c r="R1058" s="16">
        <v>4131646.4208261799</v>
      </c>
      <c r="S1058" s="17">
        <f t="shared" si="113"/>
        <v>3509397.1187198702</v>
      </c>
      <c r="T1058" s="17">
        <f t="shared" si="114"/>
        <v>4131646.4208261799</v>
      </c>
      <c r="U1058" s="18">
        <f t="shared" si="115"/>
        <v>1.1773094583075536</v>
      </c>
      <c r="X1058" s="20">
        <f t="shared" si="116"/>
        <v>2.7317876046506328E-3</v>
      </c>
      <c r="AA1058" s="20">
        <f t="shared" si="117"/>
        <v>0.23549358569907447</v>
      </c>
      <c r="AE1058" s="20">
        <f t="shared" si="118"/>
        <v>2.5635530698931452</v>
      </c>
    </row>
    <row r="1059" spans="1:31" x14ac:dyDescent="0.2">
      <c r="A1059" s="15" t="s">
        <v>12391</v>
      </c>
      <c r="B1059" s="15" t="s">
        <v>12392</v>
      </c>
      <c r="C1059" t="s">
        <v>12393</v>
      </c>
      <c r="D1059" s="15">
        <v>81</v>
      </c>
      <c r="E1059" s="15">
        <v>13</v>
      </c>
      <c r="F1059" s="16">
        <v>3480079.2004745998</v>
      </c>
      <c r="G1059" s="16">
        <v>3622756.4699845598</v>
      </c>
      <c r="H1059" s="16">
        <v>3429853.091033</v>
      </c>
      <c r="I1059" s="16">
        <v>3887222.8936315901</v>
      </c>
      <c r="J1059" s="16">
        <v>484202.438451347</v>
      </c>
      <c r="K1059" s="16">
        <v>3798816.0126539199</v>
      </c>
      <c r="L1059" s="15">
        <f t="shared" si="112"/>
        <v>6</v>
      </c>
      <c r="M1059" s="16">
        <v>6188297.5941178203</v>
      </c>
      <c r="N1059" s="16">
        <v>6232612.1907510096</v>
      </c>
      <c r="O1059" s="16">
        <v>6167304.7405242203</v>
      </c>
      <c r="P1059" s="16">
        <v>5389625.9929090897</v>
      </c>
      <c r="Q1059" s="16">
        <v>4233050.0293966196</v>
      </c>
      <c r="R1059" s="16">
        <v>5217154.3808081402</v>
      </c>
      <c r="S1059" s="17">
        <f t="shared" si="113"/>
        <v>6188297.5941178203</v>
      </c>
      <c r="T1059" s="17">
        <f t="shared" si="114"/>
        <v>5217154.3808081402</v>
      </c>
      <c r="U1059" s="18">
        <f t="shared" si="115"/>
        <v>0.84306779069048265</v>
      </c>
      <c r="X1059" s="20">
        <f t="shared" si="116"/>
        <v>2.5735545703794844E-2</v>
      </c>
      <c r="AA1059" s="20">
        <f t="shared" si="117"/>
        <v>-0.24627945261586001</v>
      </c>
      <c r="AE1059" s="20">
        <f t="shared" si="118"/>
        <v>1.5894666184130668</v>
      </c>
    </row>
    <row r="1060" spans="1:31" x14ac:dyDescent="0.2">
      <c r="A1060" s="15" t="s">
        <v>13693</v>
      </c>
      <c r="B1060" s="15" t="s">
        <v>13694</v>
      </c>
      <c r="C1060" t="s">
        <v>13695</v>
      </c>
      <c r="D1060" s="15">
        <v>27</v>
      </c>
      <c r="E1060" s="15">
        <v>22</v>
      </c>
      <c r="F1060" s="16">
        <v>453096.30593130202</v>
      </c>
      <c r="G1060" s="16">
        <v>462706.32317803998</v>
      </c>
      <c r="H1060" s="16">
        <v>440846.41797106102</v>
      </c>
      <c r="I1060" s="16">
        <v>611502.43895419303</v>
      </c>
      <c r="J1060" s="16">
        <v>170645.57683847001</v>
      </c>
      <c r="K1060" s="16">
        <v>614296.28056172398</v>
      </c>
      <c r="L1060" s="15">
        <f t="shared" si="112"/>
        <v>6</v>
      </c>
      <c r="M1060" s="16">
        <v>805698.55407772504</v>
      </c>
      <c r="N1060" s="16">
        <v>796042.76314750896</v>
      </c>
      <c r="O1060" s="16">
        <v>792696.98474962905</v>
      </c>
      <c r="P1060" s="16">
        <v>847846.78674182901</v>
      </c>
      <c r="Q1060" s="16">
        <v>1491837.3116063401</v>
      </c>
      <c r="R1060" s="16">
        <v>843651.948546928</v>
      </c>
      <c r="S1060" s="17">
        <f t="shared" si="113"/>
        <v>796042.76314750896</v>
      </c>
      <c r="T1060" s="17">
        <f t="shared" si="114"/>
        <v>847846.78674182901</v>
      </c>
      <c r="U1060" s="18">
        <f t="shared" si="115"/>
        <v>1.065076935552419</v>
      </c>
      <c r="X1060" s="20">
        <f t="shared" si="116"/>
        <v>0.28919534510896333</v>
      </c>
      <c r="AA1060" s="20">
        <f t="shared" si="117"/>
        <v>9.0957646912161169E-2</v>
      </c>
      <c r="AE1060" s="20">
        <f t="shared" si="118"/>
        <v>0.53880870172937678</v>
      </c>
    </row>
    <row r="1061" spans="1:31" x14ac:dyDescent="0.2">
      <c r="A1061" s="15" t="s">
        <v>2237</v>
      </c>
      <c r="B1061" s="15" t="s">
        <v>2238</v>
      </c>
      <c r="C1061" t="s">
        <v>2239</v>
      </c>
      <c r="D1061" s="15">
        <v>35</v>
      </c>
      <c r="E1061" s="15">
        <v>11</v>
      </c>
      <c r="F1061" s="16">
        <v>579054.59615769796</v>
      </c>
      <c r="G1061" s="16">
        <v>614875.51975471701</v>
      </c>
      <c r="H1061" s="16">
        <v>635161.08087272104</v>
      </c>
      <c r="I1061" s="16">
        <v>670243.51382226497</v>
      </c>
      <c r="J1061" s="16">
        <v>117918.473275143</v>
      </c>
      <c r="K1061" s="16">
        <v>713608.20732246095</v>
      </c>
      <c r="L1061" s="15">
        <f t="shared" si="112"/>
        <v>6</v>
      </c>
      <c r="M1061" s="16">
        <v>1029678.33714154</v>
      </c>
      <c r="N1061" s="16">
        <v>1057835.5713305599</v>
      </c>
      <c r="O1061" s="16">
        <v>1142099.04654634</v>
      </c>
      <c r="P1061" s="16">
        <v>929291.15785804496</v>
      </c>
      <c r="Q1061" s="16">
        <v>1030880.3862290001</v>
      </c>
      <c r="R1061" s="16">
        <v>980043.30102106405</v>
      </c>
      <c r="S1061" s="17">
        <f t="shared" si="113"/>
        <v>1057835.5713305599</v>
      </c>
      <c r="T1061" s="17">
        <f t="shared" si="114"/>
        <v>980043.30102106405</v>
      </c>
      <c r="U1061" s="18">
        <f t="shared" si="115"/>
        <v>0.92646090525047509</v>
      </c>
      <c r="X1061" s="20">
        <f t="shared" si="116"/>
        <v>9.7250021001530906E-2</v>
      </c>
      <c r="AA1061" s="20">
        <f t="shared" si="117"/>
        <v>-0.11019799612134885</v>
      </c>
      <c r="AE1061" s="20">
        <f t="shared" si="118"/>
        <v>1.0121102962146145</v>
      </c>
    </row>
    <row r="1062" spans="1:31" x14ac:dyDescent="0.2">
      <c r="A1062" s="15" t="s">
        <v>14467</v>
      </c>
      <c r="B1062" s="15" t="s">
        <v>14468</v>
      </c>
      <c r="C1062" t="s">
        <v>14469</v>
      </c>
      <c r="D1062" s="15">
        <v>29</v>
      </c>
      <c r="E1062" s="15">
        <v>14</v>
      </c>
      <c r="F1062" s="16">
        <v>716054.685060082</v>
      </c>
      <c r="G1062" s="16">
        <v>673109.26084187196</v>
      </c>
      <c r="H1062" s="16">
        <v>729423.89432481502</v>
      </c>
      <c r="I1062" s="16">
        <v>944653.76601636899</v>
      </c>
      <c r="J1062" s="16">
        <v>252559.325049582</v>
      </c>
      <c r="K1062" s="16">
        <v>994777.92142157303</v>
      </c>
      <c r="L1062" s="15">
        <f t="shared" si="112"/>
        <v>6</v>
      </c>
      <c r="M1062" s="16">
        <v>1273292.71247901</v>
      </c>
      <c r="N1062" s="16">
        <v>1158021.2524879801</v>
      </c>
      <c r="O1062" s="16">
        <v>1311595.3721406199</v>
      </c>
      <c r="P1062" s="16">
        <v>1309760.3690188101</v>
      </c>
      <c r="Q1062" s="16">
        <v>2207953.0655501802</v>
      </c>
      <c r="R1062" s="16">
        <v>1366191.4589672401</v>
      </c>
      <c r="S1062" s="17">
        <f t="shared" si="113"/>
        <v>1273292.71247901</v>
      </c>
      <c r="T1062" s="17">
        <f t="shared" si="114"/>
        <v>1366191.4589672401</v>
      </c>
      <c r="U1062" s="18">
        <f t="shared" si="115"/>
        <v>1.0729594582437865</v>
      </c>
      <c r="X1062" s="20">
        <f t="shared" si="116"/>
        <v>0.26556209374957251</v>
      </c>
      <c r="AA1062" s="20">
        <f t="shared" si="117"/>
        <v>0.10159556491490586</v>
      </c>
      <c r="AE1062" s="20">
        <f t="shared" si="118"/>
        <v>0.57583391593903033</v>
      </c>
    </row>
    <row r="1063" spans="1:31" x14ac:dyDescent="0.2">
      <c r="A1063" s="15" t="s">
        <v>7361</v>
      </c>
      <c r="B1063" s="15" t="s">
        <v>7362</v>
      </c>
      <c r="C1063" t="s">
        <v>7363</v>
      </c>
      <c r="D1063" s="15">
        <v>33</v>
      </c>
      <c r="E1063" s="15">
        <v>18</v>
      </c>
      <c r="F1063" s="16">
        <v>640994.20324504504</v>
      </c>
      <c r="G1063" s="16">
        <v>684361.36901657097</v>
      </c>
      <c r="H1063" s="16">
        <v>666172.84099144803</v>
      </c>
      <c r="I1063" s="16">
        <v>887829.21087232896</v>
      </c>
      <c r="J1063" s="16">
        <v>121813.33357617199</v>
      </c>
      <c r="K1063" s="16">
        <v>949310.64854723995</v>
      </c>
      <c r="L1063" s="15">
        <f t="shared" si="112"/>
        <v>6</v>
      </c>
      <c r="M1063" s="16">
        <v>1139819.71595469</v>
      </c>
      <c r="N1063" s="16">
        <v>1177379.44759779</v>
      </c>
      <c r="O1063" s="16">
        <v>1197862.0690770301</v>
      </c>
      <c r="P1063" s="16">
        <v>1230973.24828499</v>
      </c>
      <c r="Q1063" s="16">
        <v>1064930.4801618201</v>
      </c>
      <c r="R1063" s="16">
        <v>1303748.3764200499</v>
      </c>
      <c r="S1063" s="17">
        <f t="shared" si="113"/>
        <v>1177379.44759779</v>
      </c>
      <c r="T1063" s="17">
        <f t="shared" si="114"/>
        <v>1230973.24828499</v>
      </c>
      <c r="U1063" s="18">
        <f t="shared" si="115"/>
        <v>1.0455195653334595</v>
      </c>
      <c r="X1063" s="20">
        <f t="shared" si="116"/>
        <v>0.71783047470885908</v>
      </c>
      <c r="AA1063" s="20">
        <f t="shared" si="117"/>
        <v>6.4220060057996714E-2</v>
      </c>
      <c r="AE1063" s="20">
        <f t="shared" si="118"/>
        <v>0.14397810811346098</v>
      </c>
    </row>
    <row r="1064" spans="1:31" x14ac:dyDescent="0.2">
      <c r="A1064" s="15" t="s">
        <v>11089</v>
      </c>
      <c r="B1064" s="15" t="s">
        <v>11090</v>
      </c>
      <c r="C1064" t="s">
        <v>11091</v>
      </c>
      <c r="D1064" s="15">
        <v>80</v>
      </c>
      <c r="E1064" s="15">
        <v>14</v>
      </c>
      <c r="F1064" s="16">
        <v>2970320.67537686</v>
      </c>
      <c r="G1064" s="16">
        <v>2959244.8287172401</v>
      </c>
      <c r="H1064" s="16">
        <v>2959459.7797172</v>
      </c>
      <c r="I1064" s="16">
        <v>3282364.7317498</v>
      </c>
      <c r="J1064" s="16">
        <v>882881.60873274901</v>
      </c>
      <c r="K1064" s="16">
        <v>3245071.10116609</v>
      </c>
      <c r="L1064" s="15">
        <f t="shared" si="112"/>
        <v>6</v>
      </c>
      <c r="M1064" s="16">
        <v>5281841.9439092902</v>
      </c>
      <c r="N1064" s="16">
        <v>5091102.7411562502</v>
      </c>
      <c r="O1064" s="16">
        <v>5321478.7468764801</v>
      </c>
      <c r="P1064" s="16">
        <v>4550991.4817154799</v>
      </c>
      <c r="Q1064" s="16">
        <v>7718428.7459457396</v>
      </c>
      <c r="R1064" s="16">
        <v>4456661.4584882101</v>
      </c>
      <c r="S1064" s="17">
        <f t="shared" si="113"/>
        <v>5281841.9439092902</v>
      </c>
      <c r="T1064" s="17">
        <f t="shared" si="114"/>
        <v>4550991.4817154799</v>
      </c>
      <c r="U1064" s="18">
        <f t="shared" si="115"/>
        <v>0.86162962278025301</v>
      </c>
      <c r="X1064" s="20">
        <f t="shared" si="116"/>
        <v>0.76490055649350253</v>
      </c>
      <c r="AA1064" s="20">
        <f t="shared" si="117"/>
        <v>-0.2148602443744175</v>
      </c>
      <c r="AE1064" s="20">
        <f t="shared" si="118"/>
        <v>0.11639502311226181</v>
      </c>
    </row>
    <row r="1065" spans="1:31" x14ac:dyDescent="0.2">
      <c r="A1065" s="15" t="s">
        <v>6022</v>
      </c>
      <c r="B1065" s="15" t="s">
        <v>6023</v>
      </c>
      <c r="C1065" t="s">
        <v>6024</v>
      </c>
      <c r="D1065" s="15">
        <v>39</v>
      </c>
      <c r="E1065" s="15">
        <v>16</v>
      </c>
      <c r="F1065" s="16">
        <v>601619.69935357699</v>
      </c>
      <c r="G1065" s="16">
        <v>662261.54783681396</v>
      </c>
      <c r="H1065" s="16">
        <v>627810.58596198994</v>
      </c>
      <c r="I1065" s="16">
        <v>801355.41089196398</v>
      </c>
      <c r="J1065" s="16">
        <v>139787.81155785301</v>
      </c>
      <c r="K1065" s="16">
        <v>742074.023185072</v>
      </c>
      <c r="L1065" s="15">
        <f t="shared" si="112"/>
        <v>6</v>
      </c>
      <c r="M1065" s="16">
        <v>1069803.73825282</v>
      </c>
      <c r="N1065" s="16">
        <v>1139358.7812793099</v>
      </c>
      <c r="O1065" s="16">
        <v>1128881.9375609299</v>
      </c>
      <c r="P1065" s="16">
        <v>1111077.5147927499</v>
      </c>
      <c r="Q1065" s="16">
        <v>1222069.0207938999</v>
      </c>
      <c r="R1065" s="16">
        <v>1019137.20697392</v>
      </c>
      <c r="S1065" s="17">
        <f t="shared" si="113"/>
        <v>1128881.9375609299</v>
      </c>
      <c r="T1065" s="17">
        <f t="shared" si="114"/>
        <v>1111077.5147927499</v>
      </c>
      <c r="U1065" s="18">
        <f t="shared" si="115"/>
        <v>0.98422826854095269</v>
      </c>
      <c r="X1065" s="20">
        <f t="shared" si="116"/>
        <v>0.94314298812985142</v>
      </c>
      <c r="AA1065" s="20">
        <f t="shared" si="117"/>
        <v>-2.2935141416498987E-2</v>
      </c>
      <c r="AE1065" s="20">
        <f t="shared" si="118"/>
        <v>2.54224597036245E-2</v>
      </c>
    </row>
    <row r="1066" spans="1:31" x14ac:dyDescent="0.2">
      <c r="A1066" s="15" t="s">
        <v>4379</v>
      </c>
      <c r="B1066" s="15" t="s">
        <v>4380</v>
      </c>
      <c r="C1066" t="s">
        <v>4381</v>
      </c>
      <c r="D1066" s="15">
        <v>43</v>
      </c>
      <c r="E1066" s="15">
        <v>13</v>
      </c>
      <c r="F1066" s="16">
        <v>412047.90613678901</v>
      </c>
      <c r="G1066" s="16">
        <v>452107.130041425</v>
      </c>
      <c r="H1066" s="16">
        <v>406334.81877734401</v>
      </c>
      <c r="I1066" s="16">
        <v>502044.25203629502</v>
      </c>
      <c r="J1066" s="16">
        <v>76231.264313713793</v>
      </c>
      <c r="K1066" s="16">
        <v>529905.19682330103</v>
      </c>
      <c r="L1066" s="15">
        <f t="shared" si="112"/>
        <v>6</v>
      </c>
      <c r="M1066" s="16">
        <v>732706.04469571705</v>
      </c>
      <c r="N1066" s="16">
        <v>777807.84702694695</v>
      </c>
      <c r="O1066" s="16">
        <v>730640.81392792705</v>
      </c>
      <c r="P1066" s="16">
        <v>696083.25130991603</v>
      </c>
      <c r="Q1066" s="16">
        <v>666437.69221028395</v>
      </c>
      <c r="R1066" s="16">
        <v>727752.33383527095</v>
      </c>
      <c r="S1066" s="17">
        <f t="shared" si="113"/>
        <v>732706.04469571705</v>
      </c>
      <c r="T1066" s="17">
        <f t="shared" si="114"/>
        <v>696083.25130991603</v>
      </c>
      <c r="U1066" s="18">
        <f t="shared" si="115"/>
        <v>0.95001707212472908</v>
      </c>
      <c r="X1066" s="20">
        <f t="shared" si="116"/>
        <v>9.8637662072048965E-2</v>
      </c>
      <c r="AA1066" s="20">
        <f t="shared" si="117"/>
        <v>-7.397465549811448E-2</v>
      </c>
      <c r="AE1066" s="20">
        <f t="shared" si="118"/>
        <v>1.0059572300177702</v>
      </c>
    </row>
    <row r="1067" spans="1:31" x14ac:dyDescent="0.2">
      <c r="A1067" s="15" t="s">
        <v>884</v>
      </c>
      <c r="B1067" s="15" t="s">
        <v>885</v>
      </c>
      <c r="C1067" t="s">
        <v>886</v>
      </c>
      <c r="D1067" s="15">
        <v>27</v>
      </c>
      <c r="E1067" s="15">
        <v>19</v>
      </c>
      <c r="F1067" s="16">
        <v>631506.52380887303</v>
      </c>
      <c r="G1067" s="16">
        <v>601621.99981042603</v>
      </c>
      <c r="H1067" s="16">
        <v>622163.60576750897</v>
      </c>
      <c r="I1067" s="16">
        <v>832207.05383051699</v>
      </c>
      <c r="J1067" s="16">
        <v>135772.453726454</v>
      </c>
      <c r="K1067" s="16">
        <v>909705.32874278503</v>
      </c>
      <c r="L1067" s="15">
        <f t="shared" si="112"/>
        <v>6</v>
      </c>
      <c r="M1067" s="16">
        <v>1122948.6677841099</v>
      </c>
      <c r="N1067" s="16">
        <v>1035034.13528054</v>
      </c>
      <c r="O1067" s="16">
        <v>1118727.96104977</v>
      </c>
      <c r="P1067" s="16">
        <v>1153853.2498755001</v>
      </c>
      <c r="Q1067" s="16">
        <v>1186965.4995464601</v>
      </c>
      <c r="R1067" s="16">
        <v>1249355.88490879</v>
      </c>
      <c r="S1067" s="17">
        <f t="shared" si="113"/>
        <v>1118727.96104977</v>
      </c>
      <c r="T1067" s="17">
        <f t="shared" si="114"/>
        <v>1186965.4995464601</v>
      </c>
      <c r="U1067" s="18">
        <f t="shared" si="115"/>
        <v>1.0609956494094048</v>
      </c>
      <c r="X1067" s="20">
        <f t="shared" si="116"/>
        <v>5.9455636191482225E-2</v>
      </c>
      <c r="AA1067" s="20">
        <f t="shared" si="117"/>
        <v>8.541874052379457E-2</v>
      </c>
      <c r="AE1067" s="20">
        <f t="shared" si="118"/>
        <v>1.2258069694584766</v>
      </c>
    </row>
    <row r="1068" spans="1:31" x14ac:dyDescent="0.2">
      <c r="A1068" s="15" t="s">
        <v>6667</v>
      </c>
      <c r="B1068" s="15" t="s">
        <v>6668</v>
      </c>
      <c r="C1068" t="s">
        <v>6669</v>
      </c>
      <c r="D1068" s="15">
        <v>76</v>
      </c>
      <c r="E1068" s="15">
        <v>12</v>
      </c>
      <c r="F1068" s="16">
        <v>4129689.2713892702</v>
      </c>
      <c r="G1068" s="16">
        <v>3759571.1140265102</v>
      </c>
      <c r="H1068" s="16">
        <v>4108463.2022625101</v>
      </c>
      <c r="I1068" s="16">
        <v>4408991.9140557796</v>
      </c>
      <c r="J1068" s="16">
        <v>519300.82425968902</v>
      </c>
      <c r="K1068" s="16">
        <v>4454969.3804022605</v>
      </c>
      <c r="L1068" s="15">
        <f t="shared" si="112"/>
        <v>6</v>
      </c>
      <c r="M1068" s="16">
        <v>7343438.0973591702</v>
      </c>
      <c r="N1068" s="16">
        <v>6467988.93367978</v>
      </c>
      <c r="O1068" s="16">
        <v>7387530.5766963996</v>
      </c>
      <c r="P1068" s="16">
        <v>6113057.5922084302</v>
      </c>
      <c r="Q1068" s="16">
        <v>4539891.1588072199</v>
      </c>
      <c r="R1068" s="16">
        <v>6118291.3154812995</v>
      </c>
      <c r="S1068" s="17">
        <f t="shared" si="113"/>
        <v>7343438.0973591702</v>
      </c>
      <c r="T1068" s="17">
        <f t="shared" si="114"/>
        <v>6113057.5922084302</v>
      </c>
      <c r="U1068" s="18">
        <f t="shared" si="115"/>
        <v>0.83245170874481711</v>
      </c>
      <c r="X1068" s="20">
        <f t="shared" si="116"/>
        <v>7.1127554819028702E-2</v>
      </c>
      <c r="AA1068" s="20">
        <f t="shared" si="117"/>
        <v>-0.26456151228319541</v>
      </c>
      <c r="AE1068" s="20">
        <f t="shared" si="118"/>
        <v>1.1479621209641213</v>
      </c>
    </row>
    <row r="1069" spans="1:31" x14ac:dyDescent="0.2">
      <c r="A1069" s="15" t="s">
        <v>6151</v>
      </c>
      <c r="B1069" s="15" t="s">
        <v>6152</v>
      </c>
      <c r="C1069" t="s">
        <v>6153</v>
      </c>
      <c r="D1069" s="15">
        <v>37</v>
      </c>
      <c r="E1069" s="15">
        <v>16</v>
      </c>
      <c r="F1069" s="16">
        <v>1153930.80194683</v>
      </c>
      <c r="G1069" s="16">
        <v>1117305.0469787701</v>
      </c>
      <c r="H1069" s="16">
        <v>1058082.7060905499</v>
      </c>
      <c r="I1069" s="16">
        <v>1536382.4749111801</v>
      </c>
      <c r="J1069" s="16">
        <v>281364.43599728099</v>
      </c>
      <c r="K1069" s="16">
        <v>1566590.21120871</v>
      </c>
      <c r="L1069" s="15">
        <f t="shared" si="112"/>
        <v>6</v>
      </c>
      <c r="M1069" s="16">
        <v>2051926.63560421</v>
      </c>
      <c r="N1069" s="16">
        <v>1922218.3755059801</v>
      </c>
      <c r="O1069" s="16">
        <v>1902565.0125363299</v>
      </c>
      <c r="P1069" s="16">
        <v>2130190.9225213798</v>
      </c>
      <c r="Q1069" s="16">
        <v>2459776.4064939301</v>
      </c>
      <c r="R1069" s="16">
        <v>2151497.4550264599</v>
      </c>
      <c r="S1069" s="17">
        <f t="shared" si="113"/>
        <v>1922218.3755059801</v>
      </c>
      <c r="T1069" s="17">
        <f t="shared" si="114"/>
        <v>2151497.4550264599</v>
      </c>
      <c r="U1069" s="18">
        <f t="shared" si="115"/>
        <v>1.1192783725523003</v>
      </c>
      <c r="X1069" s="20">
        <f t="shared" si="116"/>
        <v>6.8384277476459226E-2</v>
      </c>
      <c r="AA1069" s="20">
        <f t="shared" si="117"/>
        <v>0.1625688895362464</v>
      </c>
      <c r="AE1069" s="20">
        <f t="shared" si="118"/>
        <v>1.1650437373165246</v>
      </c>
    </row>
    <row r="1070" spans="1:31" x14ac:dyDescent="0.2">
      <c r="A1070" s="15" t="s">
        <v>11446</v>
      </c>
      <c r="B1070" s="15" t="s">
        <v>11447</v>
      </c>
      <c r="C1070" t="s">
        <v>11448</v>
      </c>
      <c r="D1070" s="15">
        <v>34</v>
      </c>
      <c r="E1070" s="15">
        <v>16</v>
      </c>
      <c r="F1070" s="16">
        <v>1136054.09038184</v>
      </c>
      <c r="G1070" s="16">
        <v>1255213.9754609801</v>
      </c>
      <c r="H1070" s="16">
        <v>1254569.5716146801</v>
      </c>
      <c r="I1070" s="16">
        <v>1563495.25598144</v>
      </c>
      <c r="J1070" s="16">
        <v>84259.541597021496</v>
      </c>
      <c r="K1070" s="16">
        <v>1585818.58676311</v>
      </c>
      <c r="L1070" s="15">
        <f t="shared" si="112"/>
        <v>6</v>
      </c>
      <c r="M1070" s="16">
        <v>2020138.1604587799</v>
      </c>
      <c r="N1070" s="16">
        <v>2159477.7320189201</v>
      </c>
      <c r="O1070" s="16">
        <v>2255872.9662693301</v>
      </c>
      <c r="P1070" s="16">
        <v>2167782.7338465601</v>
      </c>
      <c r="Q1070" s="16">
        <v>736623.41762464505</v>
      </c>
      <c r="R1070" s="16">
        <v>2177904.9997523199</v>
      </c>
      <c r="S1070" s="17">
        <f t="shared" si="113"/>
        <v>2159477.7320189201</v>
      </c>
      <c r="T1070" s="17">
        <f t="shared" si="114"/>
        <v>2167782.7338465601</v>
      </c>
      <c r="U1070" s="18">
        <f t="shared" si="115"/>
        <v>1.0038458381415563</v>
      </c>
      <c r="X1070" s="20">
        <f t="shared" si="116"/>
        <v>0.40378232247417506</v>
      </c>
      <c r="AA1070" s="20">
        <f t="shared" si="117"/>
        <v>5.5377298209796826E-3</v>
      </c>
      <c r="AE1070" s="20">
        <f t="shared" si="118"/>
        <v>0.39385269831950048</v>
      </c>
    </row>
    <row r="1071" spans="1:31" x14ac:dyDescent="0.2">
      <c r="A1071" s="15" t="s">
        <v>12229</v>
      </c>
      <c r="B1071" s="15" t="s">
        <v>12230</v>
      </c>
      <c r="C1071" t="s">
        <v>12231</v>
      </c>
      <c r="D1071" s="15">
        <v>24</v>
      </c>
      <c r="E1071" s="15">
        <v>15</v>
      </c>
      <c r="F1071" s="16">
        <v>582616.50307505205</v>
      </c>
      <c r="G1071" s="16">
        <v>592230.14388255205</v>
      </c>
      <c r="H1071" s="16">
        <v>548850.46561631199</v>
      </c>
      <c r="I1071" s="16">
        <v>721380.03773677198</v>
      </c>
      <c r="J1071" s="16">
        <v>119189.410200585</v>
      </c>
      <c r="K1071" s="16">
        <v>754853.47876317997</v>
      </c>
      <c r="L1071" s="15">
        <f t="shared" si="112"/>
        <v>6</v>
      </c>
      <c r="M1071" s="16">
        <v>1036012.14126994</v>
      </c>
      <c r="N1071" s="16">
        <v>1018876.32941232</v>
      </c>
      <c r="O1071" s="16">
        <v>986901.76768327504</v>
      </c>
      <c r="P1071" s="16">
        <v>1000191.83580172</v>
      </c>
      <c r="Q1071" s="16">
        <v>1041991.3166216901</v>
      </c>
      <c r="R1071" s="16">
        <v>1036688.04187395</v>
      </c>
      <c r="S1071" s="17">
        <f t="shared" si="113"/>
        <v>1018876.32941232</v>
      </c>
      <c r="T1071" s="17">
        <f t="shared" si="114"/>
        <v>1036688.04187395</v>
      </c>
      <c r="U1071" s="18">
        <f t="shared" si="115"/>
        <v>1.0174817217236793</v>
      </c>
      <c r="X1071" s="20">
        <f t="shared" si="116"/>
        <v>0.56035063659761186</v>
      </c>
      <c r="AA1071" s="20">
        <f t="shared" si="117"/>
        <v>2.5002877817851012E-2</v>
      </c>
      <c r="AE1071" s="20">
        <f t="shared" si="118"/>
        <v>0.25154013034116263</v>
      </c>
    </row>
    <row r="1072" spans="1:31" x14ac:dyDescent="0.2">
      <c r="A1072" s="15" t="s">
        <v>4586</v>
      </c>
      <c r="B1072" s="15" t="s">
        <v>4587</v>
      </c>
      <c r="C1072" t="s">
        <v>4588</v>
      </c>
      <c r="D1072" s="15">
        <v>31</v>
      </c>
      <c r="E1072" s="15">
        <v>13</v>
      </c>
      <c r="F1072" s="16">
        <v>1210787.3977862599</v>
      </c>
      <c r="G1072" s="16">
        <v>1292490.61310995</v>
      </c>
      <c r="H1072" s="16">
        <v>1322010.2726030401</v>
      </c>
      <c r="I1072" s="16">
        <v>1753963.52795515</v>
      </c>
      <c r="J1072" s="16">
        <v>164159.70808141801</v>
      </c>
      <c r="K1072" s="16">
        <v>1567105.3894344</v>
      </c>
      <c r="L1072" s="15">
        <f t="shared" si="112"/>
        <v>6</v>
      </c>
      <c r="M1072" s="16">
        <v>2153029.37349445</v>
      </c>
      <c r="N1072" s="16">
        <v>2223608.68538719</v>
      </c>
      <c r="O1072" s="16">
        <v>2377139.77970726</v>
      </c>
      <c r="P1072" s="16">
        <v>2431866.57404408</v>
      </c>
      <c r="Q1072" s="16">
        <v>1435135.80671406</v>
      </c>
      <c r="R1072" s="16">
        <v>2152204.9818790602</v>
      </c>
      <c r="S1072" s="17">
        <f t="shared" si="113"/>
        <v>2223608.68538719</v>
      </c>
      <c r="T1072" s="17">
        <f t="shared" si="114"/>
        <v>2152204.9818790602</v>
      </c>
      <c r="U1072" s="18">
        <f t="shared" si="115"/>
        <v>0.96788836813897561</v>
      </c>
      <c r="X1072" s="20">
        <f t="shared" si="116"/>
        <v>0.46585811379960279</v>
      </c>
      <c r="AA1072" s="20">
        <f t="shared" si="117"/>
        <v>-4.7087431705032934E-2</v>
      </c>
      <c r="AE1072" s="20">
        <f t="shared" si="118"/>
        <v>0.33174633604988457</v>
      </c>
    </row>
    <row r="1073" spans="1:31" x14ac:dyDescent="0.2">
      <c r="A1073" s="15" t="s">
        <v>12274</v>
      </c>
      <c r="B1073" s="15" t="s">
        <v>12275</v>
      </c>
      <c r="C1073" t="s">
        <v>12276</v>
      </c>
      <c r="D1073" s="15">
        <v>29</v>
      </c>
      <c r="E1073" s="15">
        <v>17</v>
      </c>
      <c r="F1073" s="16">
        <v>1555437.6290907101</v>
      </c>
      <c r="G1073" s="16">
        <v>1586338.10091018</v>
      </c>
      <c r="H1073" s="16">
        <v>1544083.49965328</v>
      </c>
      <c r="I1073" s="16">
        <v>1634446.0721702201</v>
      </c>
      <c r="J1073" s="16">
        <v>112100.616034247</v>
      </c>
      <c r="K1073" s="16">
        <v>1670281.33311076</v>
      </c>
      <c r="L1073" s="15">
        <f t="shared" si="112"/>
        <v>6</v>
      </c>
      <c r="M1073" s="16">
        <v>2765888.4707536702</v>
      </c>
      <c r="N1073" s="16">
        <v>2729145.68459186</v>
      </c>
      <c r="O1073" s="16">
        <v>2776455.2108874298</v>
      </c>
      <c r="P1073" s="16">
        <v>2266155.8844512301</v>
      </c>
      <c r="Q1073" s="16">
        <v>980018.84814305406</v>
      </c>
      <c r="R1073" s="16">
        <v>2293903.0332593098</v>
      </c>
      <c r="S1073" s="17">
        <f t="shared" si="113"/>
        <v>2765888.4707536702</v>
      </c>
      <c r="T1073" s="17">
        <f t="shared" si="114"/>
        <v>2266155.8844512301</v>
      </c>
      <c r="U1073" s="18">
        <f t="shared" si="115"/>
        <v>0.81932294393408089</v>
      </c>
      <c r="X1073" s="20">
        <f t="shared" si="116"/>
        <v>0.1037046149153114</v>
      </c>
      <c r="AA1073" s="20">
        <f t="shared" si="117"/>
        <v>-0.28749587894444367</v>
      </c>
      <c r="AE1073" s="20">
        <f t="shared" si="118"/>
        <v>0.98420191682543556</v>
      </c>
    </row>
    <row r="1074" spans="1:31" x14ac:dyDescent="0.2">
      <c r="A1074" s="15" t="s">
        <v>17653</v>
      </c>
      <c r="B1074" s="15" t="s">
        <v>17654</v>
      </c>
      <c r="C1074" t="s">
        <v>17655</v>
      </c>
      <c r="D1074" s="15">
        <v>83</v>
      </c>
      <c r="E1074" s="15">
        <v>1</v>
      </c>
      <c r="F1074" s="16">
        <v>69717.082691706601</v>
      </c>
      <c r="G1074" s="16">
        <v>72501.371793843704</v>
      </c>
      <c r="H1074" s="16">
        <v>110776.738103204</v>
      </c>
      <c r="I1074" s="16">
        <v>143072.24517839699</v>
      </c>
      <c r="J1074" s="16">
        <v>3466.7221069335901</v>
      </c>
      <c r="K1074" s="16">
        <v>139546.368326614</v>
      </c>
      <c r="L1074" s="15">
        <f t="shared" si="112"/>
        <v>6</v>
      </c>
      <c r="M1074" s="16">
        <v>123971.332328059</v>
      </c>
      <c r="N1074" s="16">
        <v>124731.79951022399</v>
      </c>
      <c r="O1074" s="16">
        <v>199190.427085592</v>
      </c>
      <c r="P1074" s="16">
        <v>198369.353283201</v>
      </c>
      <c r="Q1074" s="16">
        <v>30307.1751633479</v>
      </c>
      <c r="R1074" s="16">
        <v>191647.85670481701</v>
      </c>
      <c r="S1074" s="17">
        <f t="shared" si="113"/>
        <v>124731.79951022399</v>
      </c>
      <c r="T1074" s="17">
        <f t="shared" si="114"/>
        <v>191647.85670481701</v>
      </c>
      <c r="U1074" s="18">
        <f t="shared" si="115"/>
        <v>1.536479530138648</v>
      </c>
      <c r="X1074" s="20">
        <f t="shared" si="116"/>
        <v>0.88631315923378762</v>
      </c>
      <c r="AA1074" s="20">
        <f t="shared" si="117"/>
        <v>0.61962854664829869</v>
      </c>
      <c r="AE1074" s="20">
        <f t="shared" si="118"/>
        <v>5.2412802607903389E-2</v>
      </c>
    </row>
    <row r="1075" spans="1:31" x14ac:dyDescent="0.2">
      <c r="A1075" s="15" t="s">
        <v>4979</v>
      </c>
      <c r="B1075" s="15" t="s">
        <v>4980</v>
      </c>
      <c r="C1075" t="s">
        <v>4981</v>
      </c>
      <c r="D1075" s="15">
        <v>39</v>
      </c>
      <c r="E1075" s="15">
        <v>17</v>
      </c>
      <c r="F1075" s="16">
        <v>2041925.0828485901</v>
      </c>
      <c r="G1075" s="16">
        <v>2108046.3742685998</v>
      </c>
      <c r="H1075" s="16">
        <v>2016999.9109000401</v>
      </c>
      <c r="I1075" s="16">
        <v>2458183.0240462101</v>
      </c>
      <c r="J1075" s="16">
        <v>290143.75486656697</v>
      </c>
      <c r="K1075" s="16">
        <v>2540683.24354664</v>
      </c>
      <c r="L1075" s="15">
        <f t="shared" si="112"/>
        <v>6</v>
      </c>
      <c r="M1075" s="16">
        <v>3630963.3630859698</v>
      </c>
      <c r="N1075" s="16">
        <v>3626695.7604773701</v>
      </c>
      <c r="O1075" s="16">
        <v>3626818.0537097901</v>
      </c>
      <c r="P1075" s="16">
        <v>3408265.35659495</v>
      </c>
      <c r="Q1075" s="16">
        <v>2536527.9737032498</v>
      </c>
      <c r="R1075" s="16">
        <v>3489281.0470846999</v>
      </c>
      <c r="S1075" s="17">
        <f t="shared" si="113"/>
        <v>3626818.0537097901</v>
      </c>
      <c r="T1075" s="17">
        <f t="shared" si="114"/>
        <v>3408265.35659495</v>
      </c>
      <c r="U1075" s="18">
        <f t="shared" si="115"/>
        <v>0.93973982320638128</v>
      </c>
      <c r="X1075" s="20">
        <f t="shared" si="116"/>
        <v>0.18809483036090421</v>
      </c>
      <c r="AA1075" s="20">
        <f t="shared" si="117"/>
        <v>-8.9666708018042482E-2</v>
      </c>
      <c r="AE1075" s="20">
        <f t="shared" si="118"/>
        <v>0.72562314052928878</v>
      </c>
    </row>
    <row r="1076" spans="1:31" x14ac:dyDescent="0.2">
      <c r="A1076" s="15" t="s">
        <v>4970</v>
      </c>
      <c r="B1076" s="15" t="s">
        <v>4971</v>
      </c>
      <c r="C1076" t="s">
        <v>4972</v>
      </c>
      <c r="D1076" s="15">
        <v>36</v>
      </c>
      <c r="E1076" s="15">
        <v>17</v>
      </c>
      <c r="F1076" s="16">
        <v>1622400.2363181999</v>
      </c>
      <c r="G1076" s="16">
        <v>1710032.3621467999</v>
      </c>
      <c r="H1076" s="16">
        <v>1740104.0331428801</v>
      </c>
      <c r="I1076" s="16">
        <v>2162161.22507902</v>
      </c>
      <c r="J1076" s="16">
        <v>321156.55298757501</v>
      </c>
      <c r="K1076" s="16">
        <v>2362002.2625924801</v>
      </c>
      <c r="L1076" s="15">
        <f t="shared" si="112"/>
        <v>6</v>
      </c>
      <c r="M1076" s="16">
        <v>2884961.7783798999</v>
      </c>
      <c r="N1076" s="16">
        <v>2941950.0414115102</v>
      </c>
      <c r="O1076" s="16">
        <v>3128924.6413102802</v>
      </c>
      <c r="P1076" s="16">
        <v>2997831.7833632398</v>
      </c>
      <c r="Q1076" s="16">
        <v>2807651.61037406</v>
      </c>
      <c r="R1076" s="16">
        <v>3243887.1508162501</v>
      </c>
      <c r="S1076" s="17">
        <f t="shared" si="113"/>
        <v>2941950.0414115102</v>
      </c>
      <c r="T1076" s="17">
        <f t="shared" si="114"/>
        <v>2997831.7833632398</v>
      </c>
      <c r="U1076" s="18">
        <f t="shared" si="115"/>
        <v>1.018994796364699</v>
      </c>
      <c r="X1076" s="20">
        <f t="shared" si="116"/>
        <v>0.84155517038846195</v>
      </c>
      <c r="AA1076" s="20">
        <f t="shared" si="117"/>
        <v>2.7146684204402253E-2</v>
      </c>
      <c r="AE1076" s="20">
        <f t="shared" si="118"/>
        <v>7.4917407424498247E-2</v>
      </c>
    </row>
    <row r="1077" spans="1:31" x14ac:dyDescent="0.2">
      <c r="A1077" s="15" t="s">
        <v>6313</v>
      </c>
      <c r="B1077" s="15" t="s">
        <v>6314</v>
      </c>
      <c r="C1077" t="s">
        <v>6315</v>
      </c>
      <c r="D1077" s="15">
        <v>31</v>
      </c>
      <c r="E1077" s="15">
        <v>14</v>
      </c>
      <c r="F1077" s="16">
        <v>606578.76443245704</v>
      </c>
      <c r="G1077" s="16">
        <v>639398.89741367195</v>
      </c>
      <c r="H1077" s="16">
        <v>610233.57526797696</v>
      </c>
      <c r="I1077" s="16">
        <v>723887.560063023</v>
      </c>
      <c r="J1077" s="16">
        <v>132329.35978227499</v>
      </c>
      <c r="K1077" s="16">
        <v>746431.38497098396</v>
      </c>
      <c r="L1077" s="15">
        <f t="shared" si="112"/>
        <v>6</v>
      </c>
      <c r="M1077" s="16">
        <v>1078621.9773585701</v>
      </c>
      <c r="N1077" s="16">
        <v>1100025.73890654</v>
      </c>
      <c r="O1077" s="16">
        <v>1097276.2744318501</v>
      </c>
      <c r="P1077" s="16">
        <v>1003668.50999231</v>
      </c>
      <c r="Q1077" s="16">
        <v>1156864.8892144801</v>
      </c>
      <c r="R1077" s="16">
        <v>1025121.44760427</v>
      </c>
      <c r="S1077" s="17">
        <f t="shared" si="113"/>
        <v>1097276.2744318501</v>
      </c>
      <c r="T1077" s="17">
        <f t="shared" si="114"/>
        <v>1025121.44760427</v>
      </c>
      <c r="U1077" s="18">
        <f t="shared" si="115"/>
        <v>0.9342418782681321</v>
      </c>
      <c r="X1077" s="20">
        <f t="shared" si="116"/>
        <v>0.56753268760104181</v>
      </c>
      <c r="AA1077" s="20">
        <f t="shared" si="117"/>
        <v>-9.8131978141893922E-2</v>
      </c>
      <c r="AE1077" s="20">
        <f t="shared" si="118"/>
        <v>0.2460091197983926</v>
      </c>
    </row>
    <row r="1078" spans="1:31" x14ac:dyDescent="0.2">
      <c r="A1078" s="15" t="s">
        <v>1103</v>
      </c>
      <c r="B1078" s="15" t="s">
        <v>1104</v>
      </c>
      <c r="C1078" t="s">
        <v>1105</v>
      </c>
      <c r="D1078" s="15">
        <v>29</v>
      </c>
      <c r="E1078" s="15">
        <v>18</v>
      </c>
      <c r="F1078" s="16">
        <v>775920.24308460997</v>
      </c>
      <c r="G1078" s="16">
        <v>704368.41569824005</v>
      </c>
      <c r="H1078" s="16">
        <v>645028.94896569895</v>
      </c>
      <c r="I1078" s="16">
        <v>752962.03050120897</v>
      </c>
      <c r="J1078" s="16">
        <v>238586.18394304</v>
      </c>
      <c r="K1078" s="16">
        <v>847146.77363123302</v>
      </c>
      <c r="L1078" s="15">
        <f t="shared" si="112"/>
        <v>6</v>
      </c>
      <c r="M1078" s="16">
        <v>1379746.0048762599</v>
      </c>
      <c r="N1078" s="16">
        <v>1211799.6919841401</v>
      </c>
      <c r="O1078" s="16">
        <v>1159842.7072960699</v>
      </c>
      <c r="P1078" s="16">
        <v>1043980.19931181</v>
      </c>
      <c r="Q1078" s="16">
        <v>2085795.47055543</v>
      </c>
      <c r="R1078" s="16">
        <v>1163440.26310187</v>
      </c>
      <c r="S1078" s="17">
        <f t="shared" si="113"/>
        <v>1211799.6919841401</v>
      </c>
      <c r="T1078" s="17">
        <f t="shared" si="114"/>
        <v>1163440.26310187</v>
      </c>
      <c r="U1078" s="18">
        <f t="shared" si="115"/>
        <v>0.96009288564590345</v>
      </c>
      <c r="X1078" s="20">
        <f t="shared" si="116"/>
        <v>0.61920700328299638</v>
      </c>
      <c r="AA1078" s="20">
        <f t="shared" si="117"/>
        <v>-5.8754106576261303E-2</v>
      </c>
      <c r="AE1078" s="20">
        <f t="shared" si="118"/>
        <v>0.20816414039047271</v>
      </c>
    </row>
    <row r="1079" spans="1:31" x14ac:dyDescent="0.2">
      <c r="A1079" s="15" t="s">
        <v>12898</v>
      </c>
      <c r="B1079" s="15" t="s">
        <v>12899</v>
      </c>
      <c r="C1079" t="s">
        <v>12900</v>
      </c>
      <c r="D1079" s="15">
        <v>36</v>
      </c>
      <c r="E1079" s="15">
        <v>14</v>
      </c>
      <c r="F1079" s="16">
        <v>916850.15350879799</v>
      </c>
      <c r="G1079" s="16">
        <v>1016967.77396735</v>
      </c>
      <c r="H1079" s="16">
        <v>947116.00883739197</v>
      </c>
      <c r="I1079" s="16">
        <v>1398880.99527708</v>
      </c>
      <c r="J1079" s="16">
        <v>273478.02016240201</v>
      </c>
      <c r="K1079" s="16">
        <v>1369724.9342104599</v>
      </c>
      <c r="L1079" s="15">
        <f t="shared" si="112"/>
        <v>6</v>
      </c>
      <c r="M1079" s="16">
        <v>1630348.4122865</v>
      </c>
      <c r="N1079" s="16">
        <v>1749597.5228102601</v>
      </c>
      <c r="O1079" s="16">
        <v>1703033.0151458499</v>
      </c>
      <c r="P1079" s="16">
        <v>1939545.4234136399</v>
      </c>
      <c r="Q1079" s="16">
        <v>2390830.8784861802</v>
      </c>
      <c r="R1079" s="16">
        <v>1881129.9144824501</v>
      </c>
      <c r="S1079" s="17">
        <f t="shared" si="113"/>
        <v>1703033.0151458499</v>
      </c>
      <c r="T1079" s="17">
        <f t="shared" si="114"/>
        <v>1939545.4234136399</v>
      </c>
      <c r="U1079" s="18">
        <f t="shared" si="115"/>
        <v>1.1388771715899675</v>
      </c>
      <c r="X1079" s="20">
        <f t="shared" si="116"/>
        <v>8.4471190674942687E-2</v>
      </c>
      <c r="AA1079" s="20">
        <f t="shared" si="117"/>
        <v>0.18761216013342383</v>
      </c>
      <c r="AE1079" s="20">
        <f t="shared" si="118"/>
        <v>1.0732913841183747</v>
      </c>
    </row>
    <row r="1080" spans="1:31" x14ac:dyDescent="0.2">
      <c r="A1080" s="15" t="s">
        <v>2087</v>
      </c>
      <c r="B1080" s="15" t="s">
        <v>2088</v>
      </c>
      <c r="C1080" t="s">
        <v>2089</v>
      </c>
      <c r="D1080" s="15">
        <v>44</v>
      </c>
      <c r="E1080" s="15">
        <v>12</v>
      </c>
      <c r="F1080" s="16">
        <v>1162171.09654031</v>
      </c>
      <c r="G1080" s="16">
        <v>1227810.7348827301</v>
      </c>
      <c r="H1080" s="16">
        <v>1079757.02215331</v>
      </c>
      <c r="I1080" s="16">
        <v>1362821.4785025199</v>
      </c>
      <c r="J1080" s="16">
        <v>281362.43226930802</v>
      </c>
      <c r="K1080" s="16">
        <v>1307245.24173684</v>
      </c>
      <c r="L1080" s="15">
        <f t="shared" si="112"/>
        <v>6</v>
      </c>
      <c r="M1080" s="16">
        <v>2066579.5766064301</v>
      </c>
      <c r="N1080" s="16">
        <v>2112333.0308199502</v>
      </c>
      <c r="O1080" s="16">
        <v>1941538.14306222</v>
      </c>
      <c r="P1080" s="16">
        <v>1889548.98271087</v>
      </c>
      <c r="Q1080" s="16">
        <v>2459758.8892736998</v>
      </c>
      <c r="R1080" s="16">
        <v>1795322.5997258399</v>
      </c>
      <c r="S1080" s="17">
        <f t="shared" si="113"/>
        <v>2066579.5766064301</v>
      </c>
      <c r="T1080" s="17">
        <f t="shared" si="114"/>
        <v>1889548.98271087</v>
      </c>
      <c r="U1080" s="18">
        <f t="shared" si="115"/>
        <v>0.91433642531865844</v>
      </c>
      <c r="X1080" s="20">
        <f t="shared" si="116"/>
        <v>0.97172782712319505</v>
      </c>
      <c r="AA1080" s="20">
        <f t="shared" si="117"/>
        <v>-0.12920299980618077</v>
      </c>
      <c r="AE1080" s="20">
        <f t="shared" si="118"/>
        <v>1.2455360311213141E-2</v>
      </c>
    </row>
    <row r="1081" spans="1:31" x14ac:dyDescent="0.2">
      <c r="A1081" s="15" t="s">
        <v>2183</v>
      </c>
      <c r="B1081" s="15" t="s">
        <v>2184</v>
      </c>
      <c r="C1081" t="s">
        <v>2185</v>
      </c>
      <c r="D1081" s="15">
        <v>29</v>
      </c>
      <c r="E1081" s="15">
        <v>14</v>
      </c>
      <c r="F1081" s="16">
        <v>592662.94830950198</v>
      </c>
      <c r="G1081" s="16">
        <v>569392.33893459896</v>
      </c>
      <c r="H1081" s="16">
        <v>489143.18235660798</v>
      </c>
      <c r="I1081" s="16">
        <v>647082.22780799598</v>
      </c>
      <c r="J1081" s="16">
        <v>116471.97295222399</v>
      </c>
      <c r="K1081" s="16">
        <v>688388.85046464799</v>
      </c>
      <c r="L1081" s="15">
        <f t="shared" si="112"/>
        <v>6</v>
      </c>
      <c r="M1081" s="16">
        <v>1053876.79011624</v>
      </c>
      <c r="N1081" s="16">
        <v>979586.03134566604</v>
      </c>
      <c r="O1081" s="16">
        <v>879540.60633962799</v>
      </c>
      <c r="P1081" s="16">
        <v>897178.08573753003</v>
      </c>
      <c r="Q1081" s="16">
        <v>1018234.62538972</v>
      </c>
      <c r="R1081" s="16">
        <v>945407.96262256603</v>
      </c>
      <c r="S1081" s="17">
        <f t="shared" si="113"/>
        <v>979586.03134566604</v>
      </c>
      <c r="T1081" s="17">
        <f t="shared" si="114"/>
        <v>945407.96262256603</v>
      </c>
      <c r="U1081" s="18">
        <f t="shared" si="115"/>
        <v>0.96510968140679865</v>
      </c>
      <c r="X1081" s="20">
        <f t="shared" si="116"/>
        <v>0.79152307586236781</v>
      </c>
      <c r="AA1081" s="20">
        <f t="shared" si="117"/>
        <v>-5.1235185843650152E-2</v>
      </c>
      <c r="AE1081" s="20">
        <f t="shared" si="118"/>
        <v>0.10153641930623078</v>
      </c>
    </row>
    <row r="1082" spans="1:31" x14ac:dyDescent="0.2">
      <c r="A1082" s="15" t="s">
        <v>11686</v>
      </c>
      <c r="B1082" s="15" t="s">
        <v>11687</v>
      </c>
      <c r="C1082" t="s">
        <v>11688</v>
      </c>
      <c r="D1082" s="15">
        <v>32</v>
      </c>
      <c r="E1082" s="15">
        <v>17</v>
      </c>
      <c r="F1082" s="16">
        <v>790926.35958157503</v>
      </c>
      <c r="G1082" s="16">
        <v>754478.32584720303</v>
      </c>
      <c r="H1082" s="16">
        <v>687954.33072758606</v>
      </c>
      <c r="I1082" s="16">
        <v>965327.17377163202</v>
      </c>
      <c r="J1082" s="16">
        <v>352738.02686630801</v>
      </c>
      <c r="K1082" s="16">
        <v>1049192.7907300801</v>
      </c>
      <c r="L1082" s="15">
        <f t="shared" si="112"/>
        <v>6</v>
      </c>
      <c r="M1082" s="16">
        <v>1406429.9707476599</v>
      </c>
      <c r="N1082" s="16">
        <v>1298009.08515187</v>
      </c>
      <c r="O1082" s="16">
        <v>1237027.9112690999</v>
      </c>
      <c r="P1082" s="16">
        <v>1338424.00340477</v>
      </c>
      <c r="Q1082" s="16">
        <v>3083746.7894035899</v>
      </c>
      <c r="R1082" s="16">
        <v>1440922.8418108299</v>
      </c>
      <c r="S1082" s="17">
        <f t="shared" si="113"/>
        <v>1298009.08515187</v>
      </c>
      <c r="T1082" s="17">
        <f t="shared" si="114"/>
        <v>1440922.8418108299</v>
      </c>
      <c r="U1082" s="18">
        <f t="shared" si="115"/>
        <v>1.1101022776294656</v>
      </c>
      <c r="X1082" s="20">
        <f t="shared" si="116"/>
        <v>0.32222879789929459</v>
      </c>
      <c r="AA1082" s="20">
        <f t="shared" si="117"/>
        <v>0.1506926032701692</v>
      </c>
      <c r="AE1082" s="20">
        <f t="shared" si="118"/>
        <v>0.49183564886445319</v>
      </c>
    </row>
    <row r="1083" spans="1:31" x14ac:dyDescent="0.2">
      <c r="A1083" s="15" t="s">
        <v>9182</v>
      </c>
      <c r="B1083" s="15" t="s">
        <v>9183</v>
      </c>
      <c r="C1083" t="s">
        <v>9184</v>
      </c>
      <c r="D1083" s="15">
        <v>33</v>
      </c>
      <c r="E1083" s="15">
        <v>16</v>
      </c>
      <c r="F1083" s="16">
        <v>677514.18323154503</v>
      </c>
      <c r="G1083" s="16">
        <v>620569.79122735397</v>
      </c>
      <c r="H1083" s="16">
        <v>565525.18067025603</v>
      </c>
      <c r="I1083" s="16">
        <v>683766.800368055</v>
      </c>
      <c r="J1083" s="16">
        <v>214848.75941396499</v>
      </c>
      <c r="K1083" s="16">
        <v>728144.15652411606</v>
      </c>
      <c r="L1083" s="15">
        <f t="shared" si="112"/>
        <v>6</v>
      </c>
      <c r="M1083" s="16">
        <v>1204759.7622205501</v>
      </c>
      <c r="N1083" s="16">
        <v>1067632.03048862</v>
      </c>
      <c r="O1083" s="16">
        <v>1016884.9904247799</v>
      </c>
      <c r="P1083" s="16">
        <v>948041.16491222102</v>
      </c>
      <c r="Q1083" s="16">
        <v>1878275.4383928899</v>
      </c>
      <c r="R1083" s="16">
        <v>1000006.4397474499</v>
      </c>
      <c r="S1083" s="17">
        <f t="shared" si="113"/>
        <v>1067632.03048862</v>
      </c>
      <c r="T1083" s="17">
        <f t="shared" si="114"/>
        <v>1000006.4397474499</v>
      </c>
      <c r="U1083" s="18">
        <f t="shared" si="115"/>
        <v>0.9366583346977515</v>
      </c>
      <c r="X1083" s="20">
        <f t="shared" si="116"/>
        <v>0.59106785442370136</v>
      </c>
      <c r="AA1083" s="20">
        <f t="shared" si="117"/>
        <v>-9.4405203595629067E-2</v>
      </c>
      <c r="AE1083" s="20">
        <f t="shared" si="118"/>
        <v>0.22836265937218558</v>
      </c>
    </row>
    <row r="1084" spans="1:31" x14ac:dyDescent="0.2">
      <c r="A1084" s="15" t="s">
        <v>5701</v>
      </c>
      <c r="B1084" s="15" t="s">
        <v>5702</v>
      </c>
      <c r="C1084" t="s">
        <v>5703</v>
      </c>
      <c r="D1084" s="15">
        <v>57</v>
      </c>
      <c r="E1084" s="15">
        <v>1</v>
      </c>
      <c r="F1084" s="16">
        <v>56071.216079577898</v>
      </c>
      <c r="G1084" s="16">
        <v>67236.741000000198</v>
      </c>
      <c r="H1084" s="16">
        <v>73201.203087890099</v>
      </c>
      <c r="I1084" s="16">
        <v>79476.753236719</v>
      </c>
      <c r="J1084" s="16">
        <v>10117.239451171899</v>
      </c>
      <c r="K1084" s="16">
        <v>65702.543259374506</v>
      </c>
      <c r="L1084" s="15">
        <f t="shared" si="112"/>
        <v>6</v>
      </c>
      <c r="M1084" s="16">
        <v>99706.170916222807</v>
      </c>
      <c r="N1084" s="16">
        <v>115674.49678027999</v>
      </c>
      <c r="O1084" s="16">
        <v>131624.916529604</v>
      </c>
      <c r="P1084" s="16">
        <v>110194.343570677</v>
      </c>
      <c r="Q1084" s="16">
        <v>88448.089797257402</v>
      </c>
      <c r="R1084" s="16">
        <v>90233.459650079298</v>
      </c>
      <c r="S1084" s="17">
        <f t="shared" si="113"/>
        <v>115674.49678027999</v>
      </c>
      <c r="T1084" s="17">
        <f t="shared" si="114"/>
        <v>90233.459650079298</v>
      </c>
      <c r="U1084" s="18">
        <f t="shared" si="115"/>
        <v>0.78006355905290747</v>
      </c>
      <c r="X1084" s="20">
        <f t="shared" si="116"/>
        <v>0.16882744762592181</v>
      </c>
      <c r="AA1084" s="20">
        <f t="shared" si="117"/>
        <v>-0.35833641630394542</v>
      </c>
      <c r="AE1084" s="20">
        <f t="shared" si="118"/>
        <v>0.77255694524926632</v>
      </c>
    </row>
    <row r="1085" spans="1:31" x14ac:dyDescent="0.2">
      <c r="A1085" s="15" t="s">
        <v>3344</v>
      </c>
      <c r="B1085" s="15" t="s">
        <v>3345</v>
      </c>
      <c r="C1085" t="s">
        <v>3346</v>
      </c>
      <c r="D1085" s="15">
        <v>68</v>
      </c>
      <c r="E1085" s="15">
        <v>9</v>
      </c>
      <c r="F1085" s="16">
        <v>398258.55264928599</v>
      </c>
      <c r="G1085" s="16">
        <v>464840.95250415098</v>
      </c>
      <c r="H1085" s="16">
        <v>415024.83364327799</v>
      </c>
      <c r="I1085" s="16">
        <v>507504.35243939498</v>
      </c>
      <c r="J1085" s="16">
        <v>92441.994124549601</v>
      </c>
      <c r="K1085" s="16">
        <v>506973.558516466</v>
      </c>
      <c r="L1085" s="15">
        <f t="shared" si="112"/>
        <v>6</v>
      </c>
      <c r="M1085" s="16">
        <v>708185.73406614305</v>
      </c>
      <c r="N1085" s="16">
        <v>799715.19237947196</v>
      </c>
      <c r="O1085" s="16">
        <v>746266.54729184695</v>
      </c>
      <c r="P1085" s="16">
        <v>703653.66851049697</v>
      </c>
      <c r="Q1085" s="16">
        <v>808156.99152189703</v>
      </c>
      <c r="R1085" s="16">
        <v>696258.86406650697</v>
      </c>
      <c r="S1085" s="17">
        <f t="shared" si="113"/>
        <v>746266.54729184695</v>
      </c>
      <c r="T1085" s="17">
        <f t="shared" si="114"/>
        <v>703653.66851049697</v>
      </c>
      <c r="U1085" s="18">
        <f t="shared" si="115"/>
        <v>0.94289858102846846</v>
      </c>
      <c r="X1085" s="20">
        <f t="shared" si="116"/>
        <v>0.749053727084253</v>
      </c>
      <c r="AA1085" s="20">
        <f t="shared" si="117"/>
        <v>-8.4825493144964889E-2</v>
      </c>
      <c r="AE1085" s="20">
        <f t="shared" si="118"/>
        <v>0.12548703071256578</v>
      </c>
    </row>
    <row r="1086" spans="1:31" x14ac:dyDescent="0.2">
      <c r="A1086" s="15" t="s">
        <v>7880</v>
      </c>
      <c r="B1086" s="15" t="s">
        <v>7881</v>
      </c>
      <c r="C1086" t="s">
        <v>7882</v>
      </c>
      <c r="D1086" s="15">
        <v>28</v>
      </c>
      <c r="E1086" s="15">
        <v>19</v>
      </c>
      <c r="F1086" s="16">
        <v>707153.33894437202</v>
      </c>
      <c r="G1086" s="16">
        <v>786385.65369801596</v>
      </c>
      <c r="H1086" s="16">
        <v>754030.54443298595</v>
      </c>
      <c r="I1086" s="16">
        <v>1140668.27944576</v>
      </c>
      <c r="J1086" s="16">
        <v>90628.541670562307</v>
      </c>
      <c r="K1086" s="16">
        <v>1011046.97898459</v>
      </c>
      <c r="L1086" s="15">
        <f t="shared" si="112"/>
        <v>6</v>
      </c>
      <c r="M1086" s="16">
        <v>1257464.28571656</v>
      </c>
      <c r="N1086" s="16">
        <v>1352902.6453966501</v>
      </c>
      <c r="O1086" s="16">
        <v>1355841.2059512001</v>
      </c>
      <c r="P1086" s="16">
        <v>1581534.0607968799</v>
      </c>
      <c r="Q1086" s="16">
        <v>792303.219723035</v>
      </c>
      <c r="R1086" s="16">
        <v>1388534.78505984</v>
      </c>
      <c r="S1086" s="17">
        <f t="shared" si="113"/>
        <v>1352902.6453966501</v>
      </c>
      <c r="T1086" s="17">
        <f t="shared" si="114"/>
        <v>1388534.78505984</v>
      </c>
      <c r="U1086" s="18">
        <f t="shared" si="115"/>
        <v>1.0263375489614355</v>
      </c>
      <c r="X1086" s="20">
        <f t="shared" si="116"/>
        <v>0.79091096261395022</v>
      </c>
      <c r="AA1086" s="20">
        <f t="shared" si="117"/>
        <v>3.7505292468589309E-2</v>
      </c>
      <c r="AE1086" s="20">
        <f t="shared" si="118"/>
        <v>0.10187240477277509</v>
      </c>
    </row>
    <row r="1087" spans="1:31" x14ac:dyDescent="0.2">
      <c r="A1087" s="15" t="s">
        <v>2201</v>
      </c>
      <c r="B1087" s="15" t="s">
        <v>2202</v>
      </c>
      <c r="C1087" t="s">
        <v>2203</v>
      </c>
      <c r="D1087" s="15">
        <v>37</v>
      </c>
      <c r="E1087" s="15">
        <v>15</v>
      </c>
      <c r="F1087" s="16">
        <v>957683.41547029302</v>
      </c>
      <c r="G1087" s="16">
        <v>829858.36791472102</v>
      </c>
      <c r="H1087" s="16">
        <v>792890.81706836901</v>
      </c>
      <c r="I1087" s="16">
        <v>1096150.08340924</v>
      </c>
      <c r="J1087" s="16">
        <v>365766.22524144303</v>
      </c>
      <c r="K1087" s="16">
        <v>1155037.4096534799</v>
      </c>
      <c r="L1087" s="15">
        <f t="shared" si="112"/>
        <v>6</v>
      </c>
      <c r="M1087" s="16">
        <v>1702958.3622904699</v>
      </c>
      <c r="N1087" s="16">
        <v>1427693.36645034</v>
      </c>
      <c r="O1087" s="16">
        <v>1425716.8353969101</v>
      </c>
      <c r="P1087" s="16">
        <v>1519809.6799004499</v>
      </c>
      <c r="Q1087" s="16">
        <v>3197643.3977958099</v>
      </c>
      <c r="R1087" s="16">
        <v>1586285.9537545899</v>
      </c>
      <c r="S1087" s="17">
        <f t="shared" si="113"/>
        <v>1427693.36645034</v>
      </c>
      <c r="T1087" s="17">
        <f t="shared" si="114"/>
        <v>1586285.9537545899</v>
      </c>
      <c r="U1087" s="18">
        <f t="shared" si="115"/>
        <v>1.111083087609041</v>
      </c>
      <c r="X1087" s="20">
        <f t="shared" si="116"/>
        <v>0.35411665924868618</v>
      </c>
      <c r="AA1087" s="20">
        <f t="shared" si="117"/>
        <v>0.15196670655546995</v>
      </c>
      <c r="AE1087" s="20">
        <f t="shared" si="118"/>
        <v>0.45085364158532193</v>
      </c>
    </row>
    <row r="1088" spans="1:31" x14ac:dyDescent="0.2">
      <c r="A1088" s="15" t="s">
        <v>1766</v>
      </c>
      <c r="B1088" s="15" t="s">
        <v>1767</v>
      </c>
      <c r="C1088" t="s">
        <v>1768</v>
      </c>
      <c r="D1088" s="15">
        <v>40</v>
      </c>
      <c r="E1088" s="15">
        <v>13</v>
      </c>
      <c r="F1088" s="16">
        <v>995820.08228660701</v>
      </c>
      <c r="G1088" s="16">
        <v>947361.84579837206</v>
      </c>
      <c r="H1088" s="16">
        <v>889768.24381298001</v>
      </c>
      <c r="I1088" s="16">
        <v>752239.81802252005</v>
      </c>
      <c r="J1088" s="16">
        <v>165205.90596390099</v>
      </c>
      <c r="K1088" s="16">
        <v>799498.79473091301</v>
      </c>
      <c r="L1088" s="15">
        <f t="shared" si="112"/>
        <v>6</v>
      </c>
      <c r="M1088" s="16">
        <v>1770773.2107211901</v>
      </c>
      <c r="N1088" s="16">
        <v>1629847.0620633401</v>
      </c>
      <c r="O1088" s="16">
        <v>1599914.5626330599</v>
      </c>
      <c r="P1088" s="16">
        <v>1042978.85329845</v>
      </c>
      <c r="Q1088" s="16">
        <v>1444281.99769848</v>
      </c>
      <c r="R1088" s="16">
        <v>1098002.2789961901</v>
      </c>
      <c r="S1088" s="17">
        <f t="shared" si="113"/>
        <v>1629847.0620633401</v>
      </c>
      <c r="T1088" s="17">
        <f t="shared" si="114"/>
        <v>1098002.2789961901</v>
      </c>
      <c r="U1088" s="18">
        <f t="shared" si="115"/>
        <v>0.67368423979986836</v>
      </c>
      <c r="X1088" s="20">
        <f t="shared" si="116"/>
        <v>2.5733327869432866E-2</v>
      </c>
      <c r="AA1088" s="20">
        <f t="shared" si="117"/>
        <v>-0.56985554564162322</v>
      </c>
      <c r="AE1088" s="20">
        <f t="shared" si="118"/>
        <v>1.5895040465967012</v>
      </c>
    </row>
    <row r="1089" spans="1:31" x14ac:dyDescent="0.2">
      <c r="A1089" s="15" t="s">
        <v>14659</v>
      </c>
      <c r="B1089" s="15" t="s">
        <v>14660</v>
      </c>
      <c r="C1089" t="s">
        <v>14661</v>
      </c>
      <c r="D1089" s="15">
        <v>36</v>
      </c>
      <c r="E1089" s="15">
        <v>12</v>
      </c>
      <c r="F1089" s="16">
        <v>905295.16766705399</v>
      </c>
      <c r="G1089" s="16">
        <v>894950.05090833199</v>
      </c>
      <c r="H1089" s="16">
        <v>890504.33211590105</v>
      </c>
      <c r="I1089" s="16">
        <v>1148899.2929334301</v>
      </c>
      <c r="J1089" s="16">
        <v>237474.369944887</v>
      </c>
      <c r="K1089" s="16">
        <v>1245094.7971761201</v>
      </c>
      <c r="L1089" s="15">
        <f t="shared" si="112"/>
        <v>6</v>
      </c>
      <c r="M1089" s="16">
        <v>1609801.2675333701</v>
      </c>
      <c r="N1089" s="16">
        <v>1539677.4924339</v>
      </c>
      <c r="O1089" s="16">
        <v>1601238.1414452</v>
      </c>
      <c r="P1089" s="16">
        <v>1592946.34289519</v>
      </c>
      <c r="Q1089" s="16">
        <v>2076075.6428473799</v>
      </c>
      <c r="R1089" s="16">
        <v>1709967.4619594701</v>
      </c>
      <c r="S1089" s="17">
        <f t="shared" si="113"/>
        <v>1601238.1414452</v>
      </c>
      <c r="T1089" s="17">
        <f t="shared" si="114"/>
        <v>1709967.4619594701</v>
      </c>
      <c r="U1089" s="18">
        <f t="shared" si="115"/>
        <v>1.067903279156301</v>
      </c>
      <c r="X1089" s="20">
        <f t="shared" si="116"/>
        <v>0.22784842033494243</v>
      </c>
      <c r="AA1089" s="20">
        <f t="shared" si="117"/>
        <v>9.4780986912705964E-2</v>
      </c>
      <c r="AE1089" s="20">
        <f t="shared" si="118"/>
        <v>0.64235397801941219</v>
      </c>
    </row>
    <row r="1090" spans="1:31" x14ac:dyDescent="0.2">
      <c r="A1090" s="15" t="s">
        <v>5405</v>
      </c>
      <c r="B1090" s="15" t="s">
        <v>5406</v>
      </c>
      <c r="C1090" t="s">
        <v>5407</v>
      </c>
      <c r="D1090" s="15">
        <v>31</v>
      </c>
      <c r="E1090" s="15">
        <v>14</v>
      </c>
      <c r="F1090" s="16">
        <v>503441.36865410698</v>
      </c>
      <c r="G1090" s="16">
        <v>500387.06297340302</v>
      </c>
      <c r="H1090" s="16">
        <v>510265.15665056702</v>
      </c>
      <c r="I1090" s="16">
        <v>662809.79623058497</v>
      </c>
      <c r="J1090" s="16">
        <v>177661.445358828</v>
      </c>
      <c r="K1090" s="16">
        <v>646406.41351576603</v>
      </c>
      <c r="L1090" s="15">
        <f t="shared" ref="L1090:L1153" si="119">COUNTIF(F1090:K1090,"&gt;0")</f>
        <v>6</v>
      </c>
      <c r="M1090" s="16">
        <v>895222.44493651902</v>
      </c>
      <c r="N1090" s="16">
        <v>860868.93629794905</v>
      </c>
      <c r="O1090" s="16">
        <v>917520.55729815003</v>
      </c>
      <c r="P1090" s="16">
        <v>918984.32476604404</v>
      </c>
      <c r="Q1090" s="16">
        <v>1553172.24114806</v>
      </c>
      <c r="R1090" s="16">
        <v>887750.82573694806</v>
      </c>
      <c r="S1090" s="17">
        <f t="shared" ref="S1090:S1153" si="120">MEDIAN(M1090:O1090)</f>
        <v>895222.44493651902</v>
      </c>
      <c r="T1090" s="17">
        <f t="shared" ref="T1090:T1153" si="121">MEDIAN(P1090:R1090)</f>
        <v>918984.32476604404</v>
      </c>
      <c r="U1090" s="18">
        <f t="shared" ref="U1090:U1153" si="122">T1090/S1090</f>
        <v>1.0265429893585944</v>
      </c>
      <c r="X1090" s="20">
        <f t="shared" ref="X1090:X1153" si="123">_xlfn.T.TEST(P1090:R1090,M1090:O1090,2,2)</f>
        <v>0.35206758687125478</v>
      </c>
      <c r="AA1090" s="20">
        <f t="shared" ref="AA1090:AA1153" si="124">LOG(U1090,2)</f>
        <v>3.7794045601210927E-2</v>
      </c>
      <c r="AE1090" s="20">
        <f t="shared" si="118"/>
        <v>0.45337395644338629</v>
      </c>
    </row>
    <row r="1091" spans="1:31" x14ac:dyDescent="0.2">
      <c r="A1091" s="15" t="s">
        <v>1073</v>
      </c>
      <c r="B1091" s="15" t="s">
        <v>1074</v>
      </c>
      <c r="C1091" t="s">
        <v>1075</v>
      </c>
      <c r="D1091" s="15">
        <v>33</v>
      </c>
      <c r="E1091" s="15">
        <v>18</v>
      </c>
      <c r="F1091" s="16">
        <v>401304.35610501497</v>
      </c>
      <c r="G1091" s="16">
        <v>437828.30482743599</v>
      </c>
      <c r="H1091" s="16">
        <v>441887.61862056301</v>
      </c>
      <c r="I1091" s="16">
        <v>490758.05460644601</v>
      </c>
      <c r="J1091" s="16">
        <v>52695.072582908499</v>
      </c>
      <c r="K1091" s="16">
        <v>519538.42160286498</v>
      </c>
      <c r="L1091" s="15">
        <f t="shared" si="119"/>
        <v>6</v>
      </c>
      <c r="M1091" s="16">
        <v>713601.79994035396</v>
      </c>
      <c r="N1091" s="16">
        <v>753242.46957592398</v>
      </c>
      <c r="O1091" s="16">
        <v>794569.19371341704</v>
      </c>
      <c r="P1091" s="16">
        <v>680434.96339499403</v>
      </c>
      <c r="Q1091" s="16">
        <v>460676.90047073399</v>
      </c>
      <c r="R1091" s="16">
        <v>713514.98552043003</v>
      </c>
      <c r="S1091" s="17">
        <f t="shared" si="120"/>
        <v>753242.46957592398</v>
      </c>
      <c r="T1091" s="17">
        <f t="shared" si="121"/>
        <v>680434.96339499403</v>
      </c>
      <c r="U1091" s="18">
        <f t="shared" si="122"/>
        <v>0.90334120934269591</v>
      </c>
      <c r="X1091" s="20">
        <f t="shared" si="123"/>
        <v>0.17648915608512358</v>
      </c>
      <c r="AA1091" s="20">
        <f t="shared" si="124"/>
        <v>-0.14665707058468641</v>
      </c>
      <c r="AE1091" s="20">
        <f t="shared" ref="AE1091:AE1154" si="125">-LOG10(X1091)</f>
        <v>0.7532819735456775</v>
      </c>
    </row>
    <row r="1092" spans="1:31" x14ac:dyDescent="0.2">
      <c r="A1092" s="15" t="s">
        <v>8051</v>
      </c>
      <c r="B1092" s="15" t="s">
        <v>8052</v>
      </c>
      <c r="C1092" t="s">
        <v>8053</v>
      </c>
      <c r="D1092" s="15">
        <v>27</v>
      </c>
      <c r="E1092" s="15">
        <v>16</v>
      </c>
      <c r="F1092" s="16">
        <v>458211.02838830999</v>
      </c>
      <c r="G1092" s="16">
        <v>498758.62743073801</v>
      </c>
      <c r="H1092" s="16">
        <v>482867.078810059</v>
      </c>
      <c r="I1092" s="16">
        <v>634528.57011472702</v>
      </c>
      <c r="J1092" s="16">
        <v>127287.723086133</v>
      </c>
      <c r="K1092" s="16">
        <v>684491.51397069404</v>
      </c>
      <c r="L1092" s="15">
        <f t="shared" si="119"/>
        <v>6</v>
      </c>
      <c r="M1092" s="16">
        <v>814793.58406180202</v>
      </c>
      <c r="N1092" s="16">
        <v>858067.36591938406</v>
      </c>
      <c r="O1092" s="16">
        <v>868255.38737329899</v>
      </c>
      <c r="P1092" s="16">
        <v>879772.46695488505</v>
      </c>
      <c r="Q1092" s="16">
        <v>1112789.31530148</v>
      </c>
      <c r="R1092" s="16">
        <v>940055.50383140997</v>
      </c>
      <c r="S1092" s="17">
        <f t="shared" si="120"/>
        <v>858067.36591938406</v>
      </c>
      <c r="T1092" s="17">
        <f t="shared" si="121"/>
        <v>940055.50383140997</v>
      </c>
      <c r="U1092" s="18">
        <f t="shared" si="122"/>
        <v>1.0955497681981867</v>
      </c>
      <c r="X1092" s="20">
        <f t="shared" si="123"/>
        <v>0.14297088001790628</v>
      </c>
      <c r="AA1092" s="20">
        <f t="shared" si="124"/>
        <v>0.13165502399206494</v>
      </c>
      <c r="AE1092" s="20">
        <f t="shared" si="125"/>
        <v>0.84475240963542153</v>
      </c>
    </row>
    <row r="1093" spans="1:31" x14ac:dyDescent="0.2">
      <c r="A1093" s="15" t="s">
        <v>15974</v>
      </c>
      <c r="B1093" s="15" t="s">
        <v>15975</v>
      </c>
      <c r="C1093" t="s">
        <v>15976</v>
      </c>
      <c r="D1093" s="15">
        <v>69</v>
      </c>
      <c r="E1093" s="15">
        <v>11</v>
      </c>
      <c r="F1093" s="16">
        <v>1669343.3651010799</v>
      </c>
      <c r="G1093" s="16">
        <v>1878926.32746729</v>
      </c>
      <c r="H1093" s="16">
        <v>1681770.8017225701</v>
      </c>
      <c r="I1093" s="16">
        <v>2573010.14322998</v>
      </c>
      <c r="J1093" s="16">
        <v>369727.24518985598</v>
      </c>
      <c r="K1093" s="16">
        <v>2555685.2114669299</v>
      </c>
      <c r="L1093" s="15">
        <f t="shared" si="119"/>
        <v>6</v>
      </c>
      <c r="M1093" s="16">
        <v>2968436.33001304</v>
      </c>
      <c r="N1093" s="16">
        <v>3232516.2431206899</v>
      </c>
      <c r="O1093" s="16">
        <v>3024034.19699093</v>
      </c>
      <c r="P1093" s="16">
        <v>3567472.9048056798</v>
      </c>
      <c r="Q1093" s="16">
        <v>3232271.8801774802</v>
      </c>
      <c r="R1093" s="16">
        <v>3509884.1988023398</v>
      </c>
      <c r="S1093" s="17">
        <f t="shared" si="120"/>
        <v>3024034.19699093</v>
      </c>
      <c r="T1093" s="17">
        <f t="shared" si="121"/>
        <v>3509884.1988023398</v>
      </c>
      <c r="U1093" s="18">
        <f t="shared" si="122"/>
        <v>1.1606628662780518</v>
      </c>
      <c r="X1093" s="20">
        <f t="shared" si="123"/>
        <v>5.0887472561067411E-2</v>
      </c>
      <c r="AA1093" s="20">
        <f t="shared" si="124"/>
        <v>0.21494897842169103</v>
      </c>
      <c r="AE1093" s="20">
        <f t="shared" si="125"/>
        <v>1.2933891187875424</v>
      </c>
    </row>
    <row r="1094" spans="1:31" x14ac:dyDescent="0.2">
      <c r="A1094" s="15" t="s">
        <v>7412</v>
      </c>
      <c r="B1094" s="15" t="s">
        <v>7413</v>
      </c>
      <c r="C1094" t="s">
        <v>7414</v>
      </c>
      <c r="D1094" s="15">
        <v>35</v>
      </c>
      <c r="E1094" s="15">
        <v>13</v>
      </c>
      <c r="F1094" s="16">
        <v>366412.941906002</v>
      </c>
      <c r="G1094" s="16">
        <v>2340345.5242254799</v>
      </c>
      <c r="H1094" s="16">
        <v>117556.63031025601</v>
      </c>
      <c r="I1094" s="16">
        <v>154559.01662259101</v>
      </c>
      <c r="J1094" s="16">
        <v>278105.34468345699</v>
      </c>
      <c r="K1094" s="16">
        <v>467215.37394427601</v>
      </c>
      <c r="L1094" s="15">
        <f t="shared" si="119"/>
        <v>6</v>
      </c>
      <c r="M1094" s="16">
        <v>651557.67907274002</v>
      </c>
      <c r="N1094" s="16">
        <v>4026344.6261734101</v>
      </c>
      <c r="O1094" s="16">
        <v>211381.52105930101</v>
      </c>
      <c r="P1094" s="16">
        <v>214295.73662789099</v>
      </c>
      <c r="Q1094" s="16">
        <v>2431284.4050370399</v>
      </c>
      <c r="R1094" s="16">
        <v>641656.43369798001</v>
      </c>
      <c r="S1094" s="17">
        <f t="shared" si="120"/>
        <v>651557.67907274002</v>
      </c>
      <c r="T1094" s="17">
        <f t="shared" si="121"/>
        <v>641656.43369798001</v>
      </c>
      <c r="U1094" s="18">
        <f t="shared" si="122"/>
        <v>0.98480373159157464</v>
      </c>
      <c r="X1094" s="20">
        <f t="shared" si="123"/>
        <v>0.71909463261699336</v>
      </c>
      <c r="AA1094" s="20">
        <f t="shared" si="124"/>
        <v>-2.2091866433737242E-2</v>
      </c>
      <c r="AE1094" s="20">
        <f t="shared" si="125"/>
        <v>0.14321395284523958</v>
      </c>
    </row>
    <row r="1095" spans="1:31" x14ac:dyDescent="0.2">
      <c r="A1095" s="15" t="s">
        <v>4064</v>
      </c>
      <c r="B1095" s="15" t="s">
        <v>4065</v>
      </c>
      <c r="C1095" t="s">
        <v>4066</v>
      </c>
      <c r="D1095" s="15">
        <v>26</v>
      </c>
      <c r="E1095" s="15">
        <v>18</v>
      </c>
      <c r="F1095" s="16">
        <v>767758.10652083601</v>
      </c>
      <c r="G1095" s="16">
        <v>772898.93011727103</v>
      </c>
      <c r="H1095" s="16">
        <v>751496.06229460903</v>
      </c>
      <c r="I1095" s="16">
        <v>1006487.17319778</v>
      </c>
      <c r="J1095" s="16">
        <v>147345.66774606</v>
      </c>
      <c r="K1095" s="16">
        <v>1041853.33347862</v>
      </c>
      <c r="L1095" s="15">
        <f t="shared" si="119"/>
        <v>6</v>
      </c>
      <c r="M1095" s="16">
        <v>1365232.0449486901</v>
      </c>
      <c r="N1095" s="16">
        <v>1329700.00439688</v>
      </c>
      <c r="O1095" s="16">
        <v>1351283.8901443901</v>
      </c>
      <c r="P1095" s="16">
        <v>1395492.25208655</v>
      </c>
      <c r="Q1095" s="16">
        <v>1288142.17701755</v>
      </c>
      <c r="R1095" s="16">
        <v>1430843.1008008299</v>
      </c>
      <c r="S1095" s="17">
        <f t="shared" si="120"/>
        <v>1351283.8901443901</v>
      </c>
      <c r="T1095" s="17">
        <f t="shared" si="121"/>
        <v>1395492.25208655</v>
      </c>
      <c r="U1095" s="18">
        <f t="shared" si="122"/>
        <v>1.0327158210532918</v>
      </c>
      <c r="X1095" s="20">
        <f t="shared" si="123"/>
        <v>0.63334363749793188</v>
      </c>
      <c r="AA1095" s="20">
        <f t="shared" si="124"/>
        <v>4.6443313292176519E-2</v>
      </c>
      <c r="AE1095" s="20">
        <f t="shared" si="125"/>
        <v>0.19836058796879827</v>
      </c>
    </row>
    <row r="1096" spans="1:31" x14ac:dyDescent="0.2">
      <c r="A1096" s="15" t="s">
        <v>6091</v>
      </c>
      <c r="B1096" s="15" t="s">
        <v>6092</v>
      </c>
      <c r="C1096" t="s">
        <v>6093</v>
      </c>
      <c r="D1096" s="15">
        <v>37</v>
      </c>
      <c r="E1096" s="15">
        <v>16</v>
      </c>
      <c r="F1096" s="16">
        <v>750924.78081032296</v>
      </c>
      <c r="G1096" s="16">
        <v>860328.37382216402</v>
      </c>
      <c r="H1096" s="16">
        <v>842545.72601433704</v>
      </c>
      <c r="I1096" s="16">
        <v>967888.51764246996</v>
      </c>
      <c r="J1096" s="16">
        <v>146033.98088053701</v>
      </c>
      <c r="K1096" s="16">
        <v>1058113.7680858599</v>
      </c>
      <c r="L1096" s="15">
        <f t="shared" si="119"/>
        <v>6</v>
      </c>
      <c r="M1096" s="16">
        <v>1335298.9247538501</v>
      </c>
      <c r="N1096" s="16">
        <v>1480114.1493112401</v>
      </c>
      <c r="O1096" s="16">
        <v>1515002.5707344899</v>
      </c>
      <c r="P1096" s="16">
        <v>1341975.3010485601</v>
      </c>
      <c r="Q1096" s="16">
        <v>1276674.99783022</v>
      </c>
      <c r="R1096" s="16">
        <v>1453174.58444268</v>
      </c>
      <c r="S1096" s="17">
        <f t="shared" si="120"/>
        <v>1480114.1493112401</v>
      </c>
      <c r="T1096" s="17">
        <f t="shared" si="121"/>
        <v>1341975.3010485601</v>
      </c>
      <c r="U1096" s="18">
        <f t="shared" si="122"/>
        <v>0.90667013870047664</v>
      </c>
      <c r="X1096" s="20">
        <f t="shared" si="123"/>
        <v>0.31658649316505577</v>
      </c>
      <c r="AA1096" s="20">
        <f t="shared" si="124"/>
        <v>-0.14135032452895863</v>
      </c>
      <c r="AE1096" s="20">
        <f t="shared" si="125"/>
        <v>0.49950761780283121</v>
      </c>
    </row>
    <row r="1097" spans="1:31" x14ac:dyDescent="0.2">
      <c r="A1097" s="15" t="s">
        <v>11878</v>
      </c>
      <c r="B1097" s="15" t="s">
        <v>11879</v>
      </c>
      <c r="C1097" t="s">
        <v>11880</v>
      </c>
      <c r="D1097" s="15">
        <v>31</v>
      </c>
      <c r="E1097" s="15">
        <v>17</v>
      </c>
      <c r="F1097" s="16">
        <v>612893.40912757302</v>
      </c>
      <c r="G1097" s="16">
        <v>566501.19526781002</v>
      </c>
      <c r="H1097" s="16">
        <v>537931.42230942496</v>
      </c>
      <c r="I1097" s="16">
        <v>777703.83530170703</v>
      </c>
      <c r="J1097" s="16">
        <v>159360.24644912101</v>
      </c>
      <c r="K1097" s="16">
        <v>817126.45948589803</v>
      </c>
      <c r="L1097" s="15">
        <f t="shared" si="119"/>
        <v>6</v>
      </c>
      <c r="M1097" s="16">
        <v>1089850.7162243901</v>
      </c>
      <c r="N1097" s="16">
        <v>974612.09025629598</v>
      </c>
      <c r="O1097" s="16">
        <v>967267.96245569596</v>
      </c>
      <c r="P1097" s="16">
        <v>1078284.65725342</v>
      </c>
      <c r="Q1097" s="16">
        <v>1393177.4033886599</v>
      </c>
      <c r="R1097" s="16">
        <v>1122211.46630443</v>
      </c>
      <c r="S1097" s="17">
        <f t="shared" si="120"/>
        <v>974612.09025629598</v>
      </c>
      <c r="T1097" s="17">
        <f t="shared" si="121"/>
        <v>1122211.46630443</v>
      </c>
      <c r="U1097" s="18">
        <f t="shared" si="122"/>
        <v>1.1514442284512596</v>
      </c>
      <c r="X1097" s="20">
        <f t="shared" si="123"/>
        <v>0.15243127980776944</v>
      </c>
      <c r="AA1097" s="20">
        <f t="shared" si="124"/>
        <v>0.20344453420033864</v>
      </c>
      <c r="AE1097" s="20">
        <f t="shared" si="125"/>
        <v>0.81692590403323906</v>
      </c>
    </row>
    <row r="1098" spans="1:31" x14ac:dyDescent="0.2">
      <c r="A1098" s="15" t="s">
        <v>8312</v>
      </c>
      <c r="B1098" s="15" t="s">
        <v>8313</v>
      </c>
      <c r="C1098" t="s">
        <v>8314</v>
      </c>
      <c r="D1098" s="15">
        <v>50</v>
      </c>
      <c r="E1098" s="15">
        <v>11</v>
      </c>
      <c r="F1098" s="16">
        <v>2320390.49022295</v>
      </c>
      <c r="G1098" s="16">
        <v>2324157.9986650702</v>
      </c>
      <c r="H1098" s="16">
        <v>2196970.0143541102</v>
      </c>
      <c r="I1098" s="16">
        <v>2357520.6685771602</v>
      </c>
      <c r="J1098" s="16">
        <v>421829.58891949902</v>
      </c>
      <c r="K1098" s="16">
        <v>2315528.4138066699</v>
      </c>
      <c r="L1098" s="15">
        <f t="shared" si="119"/>
        <v>6</v>
      </c>
      <c r="M1098" s="16">
        <v>4126132.2116181501</v>
      </c>
      <c r="N1098" s="16">
        <v>3998495.5090765799</v>
      </c>
      <c r="O1098" s="16">
        <v>3950426.8039173898</v>
      </c>
      <c r="P1098" s="16">
        <v>3268697.2221223302</v>
      </c>
      <c r="Q1098" s="16">
        <v>3687766.95856205</v>
      </c>
      <c r="R1098" s="16">
        <v>3180061.6738839098</v>
      </c>
      <c r="S1098" s="17">
        <f t="shared" si="120"/>
        <v>3998495.5090765799</v>
      </c>
      <c r="T1098" s="17">
        <f t="shared" si="121"/>
        <v>3268697.2221223302</v>
      </c>
      <c r="U1098" s="18">
        <f t="shared" si="122"/>
        <v>0.81748177900972796</v>
      </c>
      <c r="X1098" s="20">
        <f t="shared" si="123"/>
        <v>1.7341530224829975E-2</v>
      </c>
      <c r="AA1098" s="20">
        <f t="shared" si="124"/>
        <v>-0.29074152039317402</v>
      </c>
      <c r="AE1098" s="20">
        <f t="shared" si="125"/>
        <v>1.7609125828184036</v>
      </c>
    </row>
    <row r="1099" spans="1:31" x14ac:dyDescent="0.2">
      <c r="A1099" s="15" t="s">
        <v>10708</v>
      </c>
      <c r="B1099" s="15" t="s">
        <v>10709</v>
      </c>
      <c r="C1099" t="s">
        <v>10710</v>
      </c>
      <c r="D1099" s="15">
        <v>40</v>
      </c>
      <c r="E1099" s="15">
        <v>11</v>
      </c>
      <c r="F1099" s="16">
        <v>477452.04647859302</v>
      </c>
      <c r="G1099" s="16">
        <v>407986.58147882798</v>
      </c>
      <c r="H1099" s="16">
        <v>352986.81890022202</v>
      </c>
      <c r="I1099" s="16">
        <v>506983.411648151</v>
      </c>
      <c r="J1099" s="16">
        <v>372212.60576502699</v>
      </c>
      <c r="K1099" s="16">
        <v>530026.26366151101</v>
      </c>
      <c r="L1099" s="15">
        <f t="shared" si="119"/>
        <v>6</v>
      </c>
      <c r="M1099" s="16">
        <v>849008.07720903901</v>
      </c>
      <c r="N1099" s="16">
        <v>701902.58783765498</v>
      </c>
      <c r="O1099" s="16">
        <v>634714.43929694605</v>
      </c>
      <c r="P1099" s="16">
        <v>702931.38524913497</v>
      </c>
      <c r="Q1099" s="16">
        <v>3253999.6841295501</v>
      </c>
      <c r="R1099" s="16">
        <v>727918.60258406901</v>
      </c>
      <c r="S1099" s="17">
        <f t="shared" si="120"/>
        <v>701902.58783765498</v>
      </c>
      <c r="T1099" s="17">
        <f t="shared" si="121"/>
        <v>727918.60258406901</v>
      </c>
      <c r="U1099" s="18">
        <f t="shared" si="122"/>
        <v>1.0370649933441067</v>
      </c>
      <c r="X1099" s="20">
        <f t="shared" si="123"/>
        <v>0.3818198802475305</v>
      </c>
      <c r="AA1099" s="20">
        <f t="shared" si="124"/>
        <v>5.2506311351723164E-2</v>
      </c>
      <c r="AE1099" s="20">
        <f t="shared" si="125"/>
        <v>0.41814146290666071</v>
      </c>
    </row>
    <row r="1100" spans="1:31" x14ac:dyDescent="0.2">
      <c r="A1100" s="15" t="s">
        <v>11533</v>
      </c>
      <c r="B1100" s="15" t="s">
        <v>11534</v>
      </c>
      <c r="C1100" t="s">
        <v>11535</v>
      </c>
      <c r="D1100" s="15">
        <v>48</v>
      </c>
      <c r="E1100" s="15">
        <v>10</v>
      </c>
      <c r="F1100" s="16">
        <v>1036133.83696912</v>
      </c>
      <c r="G1100" s="16">
        <v>961490.65293317905</v>
      </c>
      <c r="H1100" s="16">
        <v>1009128.25568202</v>
      </c>
      <c r="I1100" s="16">
        <v>1356192.67489484</v>
      </c>
      <c r="J1100" s="16">
        <v>243523.20168200499</v>
      </c>
      <c r="K1100" s="16">
        <v>1314918.89290783</v>
      </c>
      <c r="L1100" s="15">
        <f t="shared" si="119"/>
        <v>6</v>
      </c>
      <c r="M1100" s="16">
        <v>1842459.3697826201</v>
      </c>
      <c r="N1100" s="16">
        <v>1654154.3475015899</v>
      </c>
      <c r="O1100" s="16">
        <v>1814538.7892372501</v>
      </c>
      <c r="P1100" s="16">
        <v>1880358.1610874401</v>
      </c>
      <c r="Q1100" s="16">
        <v>2128956.43263546</v>
      </c>
      <c r="R1100" s="16">
        <v>1805861.3103899399</v>
      </c>
      <c r="S1100" s="17">
        <f t="shared" si="120"/>
        <v>1814538.7892372501</v>
      </c>
      <c r="T1100" s="17">
        <f t="shared" si="121"/>
        <v>1880358.1610874401</v>
      </c>
      <c r="U1100" s="18">
        <f t="shared" si="122"/>
        <v>1.0362733341610502</v>
      </c>
      <c r="X1100" s="20">
        <f t="shared" si="123"/>
        <v>0.21437312623040905</v>
      </c>
      <c r="AA1100" s="20">
        <f t="shared" si="124"/>
        <v>5.1404587800074286E-2</v>
      </c>
      <c r="AE1100" s="20">
        <f t="shared" si="125"/>
        <v>0.6688296586311141</v>
      </c>
    </row>
    <row r="1101" spans="1:31" x14ac:dyDescent="0.2">
      <c r="A1101" s="15" t="s">
        <v>2369</v>
      </c>
      <c r="B1101" s="15" t="s">
        <v>2370</v>
      </c>
      <c r="C1101" t="s">
        <v>2371</v>
      </c>
      <c r="D1101" s="15">
        <v>18</v>
      </c>
      <c r="E1101" s="15">
        <v>15</v>
      </c>
      <c r="F1101" s="16">
        <v>317545.15949483903</v>
      </c>
      <c r="G1101" s="16">
        <v>290084.14025886997</v>
      </c>
      <c r="H1101" s="16">
        <v>315327.471713643</v>
      </c>
      <c r="I1101" s="16">
        <v>345548.67740668898</v>
      </c>
      <c r="J1101" s="16">
        <v>68045.844735644598</v>
      </c>
      <c r="K1101" s="16">
        <v>403821.55756323203</v>
      </c>
      <c r="L1101" s="15">
        <f t="shared" si="119"/>
        <v>6</v>
      </c>
      <c r="M1101" s="16">
        <v>564660.69687657699</v>
      </c>
      <c r="N1101" s="16">
        <v>499062.51328250702</v>
      </c>
      <c r="O1101" s="16">
        <v>566998.22397680697</v>
      </c>
      <c r="P1101" s="16">
        <v>479102.48126434197</v>
      </c>
      <c r="Q1101" s="16">
        <v>594878.17942387494</v>
      </c>
      <c r="R1101" s="16">
        <v>554593.69474278204</v>
      </c>
      <c r="S1101" s="17">
        <f t="shared" si="120"/>
        <v>564660.69687657699</v>
      </c>
      <c r="T1101" s="17">
        <f t="shared" si="121"/>
        <v>554593.69474278204</v>
      </c>
      <c r="U1101" s="18">
        <f t="shared" si="122"/>
        <v>0.98217159049765534</v>
      </c>
      <c r="X1101" s="20">
        <f t="shared" si="123"/>
        <v>0.98677527917389596</v>
      </c>
      <c r="AA1101" s="20">
        <f t="shared" si="124"/>
        <v>-2.5953001982431962E-2</v>
      </c>
      <c r="AE1101" s="20">
        <f t="shared" si="125"/>
        <v>5.7817390493924642E-3</v>
      </c>
    </row>
    <row r="1102" spans="1:31" x14ac:dyDescent="0.2">
      <c r="A1102" s="15" t="s">
        <v>13708</v>
      </c>
      <c r="B1102" s="15" t="s">
        <v>13709</v>
      </c>
      <c r="C1102" t="s">
        <v>13710</v>
      </c>
      <c r="D1102" s="15">
        <v>38</v>
      </c>
      <c r="E1102" s="15">
        <v>15</v>
      </c>
      <c r="F1102" s="16">
        <v>1563312.2937838901</v>
      </c>
      <c r="G1102" s="16">
        <v>1895993.9304162001</v>
      </c>
      <c r="H1102" s="16">
        <v>1731262.3012764901</v>
      </c>
      <c r="I1102" s="16">
        <v>1965306.7231972001</v>
      </c>
      <c r="J1102" s="16">
        <v>145006.46796022399</v>
      </c>
      <c r="K1102" s="16">
        <v>1896550.6440884599</v>
      </c>
      <c r="L1102" s="15">
        <f t="shared" si="119"/>
        <v>6</v>
      </c>
      <c r="M1102" s="16">
        <v>2779891.2464860999</v>
      </c>
      <c r="N1102" s="16">
        <v>3261879.4506914001</v>
      </c>
      <c r="O1102" s="16">
        <v>3113026.1018082402</v>
      </c>
      <c r="P1102" s="16">
        <v>2724893.44944327</v>
      </c>
      <c r="Q1102" s="16">
        <v>1267692.1566627</v>
      </c>
      <c r="R1102" s="16">
        <v>2604652.9940569801</v>
      </c>
      <c r="S1102" s="17">
        <f t="shared" si="120"/>
        <v>3113026.1018082402</v>
      </c>
      <c r="T1102" s="17">
        <f t="shared" si="121"/>
        <v>2604652.9940569801</v>
      </c>
      <c r="U1102" s="18">
        <f t="shared" si="122"/>
        <v>0.83669487786949004</v>
      </c>
      <c r="X1102" s="20">
        <f t="shared" si="123"/>
        <v>0.15572261598706708</v>
      </c>
      <c r="AA1102" s="20">
        <f t="shared" si="124"/>
        <v>-0.25722649175277751</v>
      </c>
      <c r="AE1102" s="20">
        <f t="shared" si="125"/>
        <v>0.80764830917166952</v>
      </c>
    </row>
    <row r="1103" spans="1:31" x14ac:dyDescent="0.2">
      <c r="A1103" s="15" t="s">
        <v>12685</v>
      </c>
      <c r="B1103" s="15" t="s">
        <v>12686</v>
      </c>
      <c r="C1103" t="s">
        <v>12687</v>
      </c>
      <c r="D1103" s="15">
        <v>30</v>
      </c>
      <c r="E1103" s="15">
        <v>18</v>
      </c>
      <c r="F1103" s="16">
        <v>834105.14101621998</v>
      </c>
      <c r="G1103" s="16">
        <v>853742.96980471001</v>
      </c>
      <c r="H1103" s="16">
        <v>859669.76346139505</v>
      </c>
      <c r="I1103" s="16">
        <v>1077742.1300866799</v>
      </c>
      <c r="J1103" s="16">
        <v>108569.257788687</v>
      </c>
      <c r="K1103" s="16">
        <v>1085887.91243491</v>
      </c>
      <c r="L1103" s="15">
        <f t="shared" si="119"/>
        <v>6</v>
      </c>
      <c r="M1103" s="16">
        <v>1483210.73747059</v>
      </c>
      <c r="N1103" s="16">
        <v>1468784.5803213699</v>
      </c>
      <c r="O1103" s="16">
        <v>1545793.73132393</v>
      </c>
      <c r="P1103" s="16">
        <v>1494287.09310305</v>
      </c>
      <c r="Q1103" s="16">
        <v>949146.60352366301</v>
      </c>
      <c r="R1103" s="16">
        <v>1491318.5741439899</v>
      </c>
      <c r="S1103" s="17">
        <f t="shared" si="120"/>
        <v>1483210.73747059</v>
      </c>
      <c r="T1103" s="17">
        <f t="shared" si="121"/>
        <v>1491318.5741439899</v>
      </c>
      <c r="U1103" s="18">
        <f t="shared" si="122"/>
        <v>1.0054664091005885</v>
      </c>
      <c r="X1103" s="20">
        <f t="shared" si="123"/>
        <v>0.36249027583873594</v>
      </c>
      <c r="AA1103" s="20">
        <f t="shared" si="124"/>
        <v>7.8648844940880248E-3</v>
      </c>
      <c r="AE1103" s="20">
        <f t="shared" si="125"/>
        <v>0.44070363931705014</v>
      </c>
    </row>
    <row r="1104" spans="1:31" x14ac:dyDescent="0.2">
      <c r="A1104" s="15" t="s">
        <v>1487</v>
      </c>
      <c r="B1104" s="15" t="s">
        <v>1488</v>
      </c>
      <c r="C1104" t="s">
        <v>1489</v>
      </c>
      <c r="D1104" s="15">
        <v>75</v>
      </c>
      <c r="E1104" s="15">
        <v>9</v>
      </c>
      <c r="F1104" s="16">
        <v>2551249.2970404099</v>
      </c>
      <c r="G1104" s="16">
        <v>2552396.5562309399</v>
      </c>
      <c r="H1104" s="16">
        <v>2301070.5657851198</v>
      </c>
      <c r="I1104" s="16">
        <v>2844885.8947718702</v>
      </c>
      <c r="J1104" s="16">
        <v>597299.37860748102</v>
      </c>
      <c r="K1104" s="16">
        <v>2814995.0684830099</v>
      </c>
      <c r="L1104" s="15">
        <f t="shared" si="119"/>
        <v>6</v>
      </c>
      <c r="M1104" s="16">
        <v>4536646.7190507902</v>
      </c>
      <c r="N1104" s="16">
        <v>4391158.5070093405</v>
      </c>
      <c r="O1104" s="16">
        <v>4137612.6125487201</v>
      </c>
      <c r="P1104" s="16">
        <v>3944428.0363862398</v>
      </c>
      <c r="Q1104" s="16">
        <v>5221779.0564205097</v>
      </c>
      <c r="R1104" s="16">
        <v>3866010.8319458701</v>
      </c>
      <c r="S1104" s="17">
        <f t="shared" si="120"/>
        <v>4391158.5070093405</v>
      </c>
      <c r="T1104" s="17">
        <f t="shared" si="121"/>
        <v>3944428.0363862398</v>
      </c>
      <c r="U1104" s="18">
        <f t="shared" si="122"/>
        <v>0.89826592005048056</v>
      </c>
      <c r="X1104" s="20">
        <f t="shared" si="123"/>
        <v>0.98174611596895067</v>
      </c>
      <c r="AA1104" s="20">
        <f t="shared" si="124"/>
        <v>-0.15478549541489336</v>
      </c>
      <c r="AE1104" s="20">
        <f t="shared" si="125"/>
        <v>8.0008082307949663E-3</v>
      </c>
    </row>
    <row r="1105" spans="1:31" x14ac:dyDescent="0.2">
      <c r="A1105" s="15" t="s">
        <v>10036</v>
      </c>
      <c r="B1105" s="15" t="s">
        <v>10037</v>
      </c>
      <c r="C1105" t="s">
        <v>10038</v>
      </c>
      <c r="D1105" s="15">
        <v>50</v>
      </c>
      <c r="E1105" s="15">
        <v>15</v>
      </c>
      <c r="F1105" s="16">
        <v>813130.24529037299</v>
      </c>
      <c r="G1105" s="16">
        <v>902250.40913481603</v>
      </c>
      <c r="H1105" s="16">
        <v>862639.25151038601</v>
      </c>
      <c r="I1105" s="16">
        <v>1344800.53817236</v>
      </c>
      <c r="J1105" s="16">
        <v>182294.24835058599</v>
      </c>
      <c r="K1105" s="16">
        <v>1266756.4810737199</v>
      </c>
      <c r="L1105" s="15">
        <f t="shared" si="119"/>
        <v>6</v>
      </c>
      <c r="M1105" s="16">
        <v>1445913.05276863</v>
      </c>
      <c r="N1105" s="16">
        <v>1552237.0729787699</v>
      </c>
      <c r="O1105" s="16">
        <v>1551133.24215293</v>
      </c>
      <c r="P1105" s="16">
        <v>1864562.98857629</v>
      </c>
      <c r="Q1105" s="16">
        <v>1593673.6622131299</v>
      </c>
      <c r="R1105" s="16">
        <v>1739716.82298817</v>
      </c>
      <c r="S1105" s="17">
        <f t="shared" si="120"/>
        <v>1551133.24215293</v>
      </c>
      <c r="T1105" s="17">
        <f t="shared" si="121"/>
        <v>1739716.82298817</v>
      </c>
      <c r="U1105" s="18">
        <f t="shared" si="122"/>
        <v>1.1215779378008115</v>
      </c>
      <c r="X1105" s="20">
        <f t="shared" si="123"/>
        <v>6.5459362961439962E-2</v>
      </c>
      <c r="AA1105" s="20">
        <f t="shared" si="124"/>
        <v>0.16552987594975477</v>
      </c>
      <c r="AE1105" s="20">
        <f t="shared" si="125"/>
        <v>1.1840282254819954</v>
      </c>
    </row>
    <row r="1106" spans="1:31" x14ac:dyDescent="0.2">
      <c r="A1106" s="15" t="s">
        <v>5872</v>
      </c>
      <c r="B1106" s="15" t="s">
        <v>5873</v>
      </c>
      <c r="C1106" t="s">
        <v>5874</v>
      </c>
      <c r="D1106" s="15">
        <v>55</v>
      </c>
      <c r="E1106" s="15">
        <v>7</v>
      </c>
      <c r="F1106" s="16">
        <v>1036932.21344428</v>
      </c>
      <c r="G1106" s="16">
        <v>1178327.48685856</v>
      </c>
      <c r="H1106" s="16">
        <v>1124757.5318956999</v>
      </c>
      <c r="I1106" s="16">
        <v>1512598.2510358701</v>
      </c>
      <c r="J1106" s="16">
        <v>218401.92050323999</v>
      </c>
      <c r="K1106" s="16">
        <v>1486832.4997564601</v>
      </c>
      <c r="L1106" s="15">
        <f t="shared" si="119"/>
        <v>6</v>
      </c>
      <c r="M1106" s="16">
        <v>1843879.04759334</v>
      </c>
      <c r="N1106" s="16">
        <v>2027201.75097029</v>
      </c>
      <c r="O1106" s="16">
        <v>2022454.68662668</v>
      </c>
      <c r="P1106" s="16">
        <v>2097214.14842655</v>
      </c>
      <c r="Q1106" s="16">
        <v>1909338.29033043</v>
      </c>
      <c r="R1106" s="16">
        <v>2041961.1436283099</v>
      </c>
      <c r="S1106" s="17">
        <f t="shared" si="120"/>
        <v>2022454.68662668</v>
      </c>
      <c r="T1106" s="17">
        <f t="shared" si="121"/>
        <v>2041961.1436283099</v>
      </c>
      <c r="U1106" s="18">
        <f t="shared" si="122"/>
        <v>1.0096449414321196</v>
      </c>
      <c r="X1106" s="20">
        <f t="shared" si="123"/>
        <v>0.56355011115289755</v>
      </c>
      <c r="AA1106" s="20">
        <f t="shared" si="124"/>
        <v>1.3848034270477596E-2</v>
      </c>
      <c r="AE1106" s="20">
        <f t="shared" si="125"/>
        <v>0.24906746022201248</v>
      </c>
    </row>
    <row r="1107" spans="1:31" x14ac:dyDescent="0.2">
      <c r="A1107" s="15" t="s">
        <v>10870</v>
      </c>
      <c r="B1107" s="15" t="s">
        <v>10871</v>
      </c>
      <c r="C1107" t="s">
        <v>10872</v>
      </c>
      <c r="D1107" s="15">
        <v>26</v>
      </c>
      <c r="E1107" s="15">
        <v>18</v>
      </c>
      <c r="F1107" s="16">
        <v>717457.61126087303</v>
      </c>
      <c r="G1107" s="16">
        <v>789429.23870100698</v>
      </c>
      <c r="H1107" s="16">
        <v>750268.96545981104</v>
      </c>
      <c r="I1107" s="16">
        <v>1085445.6601557501</v>
      </c>
      <c r="J1107" s="16">
        <v>133008.33578355901</v>
      </c>
      <c r="K1107" s="16">
        <v>1112281.1739349701</v>
      </c>
      <c r="L1107" s="15">
        <f t="shared" si="119"/>
        <v>6</v>
      </c>
      <c r="M1107" s="16">
        <v>1275787.4042181801</v>
      </c>
      <c r="N1107" s="16">
        <v>1358138.8474848701</v>
      </c>
      <c r="O1107" s="16">
        <v>1349077.4165942201</v>
      </c>
      <c r="P1107" s="16">
        <v>1504968.0206015599</v>
      </c>
      <c r="Q1107" s="16">
        <v>1162800.7109988299</v>
      </c>
      <c r="R1107" s="16">
        <v>1527566.11006049</v>
      </c>
      <c r="S1107" s="17">
        <f t="shared" si="120"/>
        <v>1349077.4165942201</v>
      </c>
      <c r="T1107" s="17">
        <f t="shared" si="121"/>
        <v>1504968.0206015599</v>
      </c>
      <c r="U1107" s="18">
        <f t="shared" si="122"/>
        <v>1.1155534901776722</v>
      </c>
      <c r="X1107" s="20">
        <f t="shared" si="123"/>
        <v>0.58954944564219947</v>
      </c>
      <c r="AA1107" s="20">
        <f t="shared" si="124"/>
        <v>0.15775969167609613</v>
      </c>
      <c r="AE1107" s="20">
        <f t="shared" si="125"/>
        <v>0.22947976466724163</v>
      </c>
    </row>
    <row r="1108" spans="1:31" x14ac:dyDescent="0.2">
      <c r="A1108" s="15" t="s">
        <v>7916</v>
      </c>
      <c r="B1108" s="15" t="s">
        <v>7917</v>
      </c>
      <c r="C1108" t="s">
        <v>7918</v>
      </c>
      <c r="D1108" s="15">
        <v>23</v>
      </c>
      <c r="E1108" s="15">
        <v>15</v>
      </c>
      <c r="F1108" s="16">
        <v>190696.73985658301</v>
      </c>
      <c r="G1108" s="16">
        <v>209230.264275575</v>
      </c>
      <c r="H1108" s="16">
        <v>194278.62556452601</v>
      </c>
      <c r="I1108" s="16">
        <v>267657.44783237902</v>
      </c>
      <c r="J1108" s="16">
        <v>25252.4964527343</v>
      </c>
      <c r="K1108" s="16">
        <v>283863.88324661402</v>
      </c>
      <c r="L1108" s="15">
        <f t="shared" si="119"/>
        <v>6</v>
      </c>
      <c r="M1108" s="16">
        <v>339098.08038267301</v>
      </c>
      <c r="N1108" s="16">
        <v>359961.01493500703</v>
      </c>
      <c r="O1108" s="16">
        <v>349337.26215829398</v>
      </c>
      <c r="P1108" s="16">
        <v>371106.46276457497</v>
      </c>
      <c r="Q1108" s="16">
        <v>220765.26750562</v>
      </c>
      <c r="R1108" s="16">
        <v>389848.23089619901</v>
      </c>
      <c r="S1108" s="17">
        <f t="shared" si="120"/>
        <v>349337.26215829398</v>
      </c>
      <c r="T1108" s="17">
        <f t="shared" si="121"/>
        <v>371106.46276457497</v>
      </c>
      <c r="U1108" s="18">
        <f t="shared" si="122"/>
        <v>1.0623157131071141</v>
      </c>
      <c r="X1108" s="20">
        <f t="shared" si="123"/>
        <v>0.70096590239612622</v>
      </c>
      <c r="AA1108" s="20">
        <f t="shared" si="124"/>
        <v>8.7212589159775644E-2</v>
      </c>
      <c r="AE1108" s="20">
        <f t="shared" si="125"/>
        <v>0.15430310722787868</v>
      </c>
    </row>
    <row r="1109" spans="1:31" x14ac:dyDescent="0.2">
      <c r="A1109" s="15" t="s">
        <v>9257</v>
      </c>
      <c r="B1109" s="15" t="s">
        <v>9258</v>
      </c>
      <c r="C1109" t="s">
        <v>9259</v>
      </c>
      <c r="D1109" s="15">
        <v>22</v>
      </c>
      <c r="E1109" s="15">
        <v>20</v>
      </c>
      <c r="F1109" s="16">
        <v>743901.30453928397</v>
      </c>
      <c r="G1109" s="16">
        <v>707362.45337262796</v>
      </c>
      <c r="H1109" s="16">
        <v>692726.80692135601</v>
      </c>
      <c r="I1109" s="16">
        <v>929974.50024959398</v>
      </c>
      <c r="J1109" s="16">
        <v>134543.761243696</v>
      </c>
      <c r="K1109" s="16">
        <v>961598.98830754496</v>
      </c>
      <c r="L1109" s="15">
        <f t="shared" si="119"/>
        <v>6</v>
      </c>
      <c r="M1109" s="16">
        <v>1322809.73735131</v>
      </c>
      <c r="N1109" s="16">
        <v>1216950.6525478901</v>
      </c>
      <c r="O1109" s="16">
        <v>1245609.4202354201</v>
      </c>
      <c r="P1109" s="16">
        <v>1289407.5993170701</v>
      </c>
      <c r="Q1109" s="16">
        <v>1176223.88336028</v>
      </c>
      <c r="R1109" s="16">
        <v>1320624.7308946501</v>
      </c>
      <c r="S1109" s="17">
        <f t="shared" si="120"/>
        <v>1245609.4202354201</v>
      </c>
      <c r="T1109" s="17">
        <f t="shared" si="121"/>
        <v>1289407.5993170701</v>
      </c>
      <c r="U1109" s="18">
        <f t="shared" si="122"/>
        <v>1.0351620486888837</v>
      </c>
      <c r="X1109" s="20">
        <f t="shared" si="123"/>
        <v>0.99590161314556225</v>
      </c>
      <c r="AA1109" s="20">
        <f t="shared" si="124"/>
        <v>4.9856631048160828E-2</v>
      </c>
      <c r="AE1109" s="20">
        <f t="shared" si="125"/>
        <v>1.7835641651910948E-3</v>
      </c>
    </row>
    <row r="1110" spans="1:31" x14ac:dyDescent="0.2">
      <c r="A1110" s="15" t="s">
        <v>13030</v>
      </c>
      <c r="B1110" s="15" t="s">
        <v>13031</v>
      </c>
      <c r="C1110" t="s">
        <v>13032</v>
      </c>
      <c r="D1110" s="15">
        <v>65</v>
      </c>
      <c r="E1110" s="15">
        <v>14</v>
      </c>
      <c r="F1110" s="16">
        <v>1065615.19249492</v>
      </c>
      <c r="G1110" s="16">
        <v>1153876.0811461101</v>
      </c>
      <c r="H1110" s="16">
        <v>1024380.19811064</v>
      </c>
      <c r="I1110" s="16">
        <v>1186388.48282393</v>
      </c>
      <c r="J1110" s="16">
        <v>164695.25177443499</v>
      </c>
      <c r="K1110" s="16">
        <v>1226354.8664117299</v>
      </c>
      <c r="L1110" s="15">
        <f t="shared" si="119"/>
        <v>6</v>
      </c>
      <c r="M1110" s="16">
        <v>1894883.2920447299</v>
      </c>
      <c r="N1110" s="16">
        <v>1985135.40436735</v>
      </c>
      <c r="O1110" s="16">
        <v>1841963.68888912</v>
      </c>
      <c r="P1110" s="16">
        <v>1644925.0222289499</v>
      </c>
      <c r="Q1110" s="16">
        <v>1439817.6981409499</v>
      </c>
      <c r="R1110" s="16">
        <v>1684230.72936758</v>
      </c>
      <c r="S1110" s="17">
        <f t="shared" si="120"/>
        <v>1894883.2920447299</v>
      </c>
      <c r="T1110" s="17">
        <f t="shared" si="121"/>
        <v>1644925.0222289499</v>
      </c>
      <c r="U1110" s="18">
        <f t="shared" si="122"/>
        <v>0.86808777571411533</v>
      </c>
      <c r="X1110" s="20">
        <f t="shared" si="123"/>
        <v>2.1374010248699032E-2</v>
      </c>
      <c r="AA1110" s="20">
        <f t="shared" si="124"/>
        <v>-0.20408716836387175</v>
      </c>
      <c r="AE1110" s="20">
        <f t="shared" si="125"/>
        <v>1.6701139867041428</v>
      </c>
    </row>
    <row r="1111" spans="1:31" x14ac:dyDescent="0.2">
      <c r="A1111" s="15" t="s">
        <v>15740</v>
      </c>
      <c r="B1111" s="15" t="s">
        <v>15741</v>
      </c>
      <c r="C1111" t="s">
        <v>15742</v>
      </c>
      <c r="D1111" s="15">
        <v>31</v>
      </c>
      <c r="E1111" s="15">
        <v>13</v>
      </c>
      <c r="F1111" s="16">
        <v>964690.11237422598</v>
      </c>
      <c r="G1111" s="16">
        <v>1044465.68386857</v>
      </c>
      <c r="H1111" s="16">
        <v>985040.85459051805</v>
      </c>
      <c r="I1111" s="16">
        <v>1079390.1775169901</v>
      </c>
      <c r="J1111" s="16">
        <v>90719.691971777298</v>
      </c>
      <c r="K1111" s="16">
        <v>1094074.90278667</v>
      </c>
      <c r="L1111" s="15">
        <f t="shared" si="119"/>
        <v>6</v>
      </c>
      <c r="M1111" s="16">
        <v>1715417.71252233</v>
      </c>
      <c r="N1111" s="16">
        <v>1796905.0936863299</v>
      </c>
      <c r="O1111" s="16">
        <v>1771226.6300876699</v>
      </c>
      <c r="P1111" s="16">
        <v>1496572.1072406501</v>
      </c>
      <c r="Q1111" s="16">
        <v>793100.08432882198</v>
      </c>
      <c r="R1111" s="16">
        <v>1502562.2859839599</v>
      </c>
      <c r="S1111" s="17">
        <f t="shared" si="120"/>
        <v>1771226.6300876699</v>
      </c>
      <c r="T1111" s="17">
        <f t="shared" si="121"/>
        <v>1496572.1072406501</v>
      </c>
      <c r="U1111" s="18">
        <f t="shared" si="122"/>
        <v>0.84493541471120193</v>
      </c>
      <c r="X1111" s="20">
        <f t="shared" si="123"/>
        <v>0.1036573800355034</v>
      </c>
      <c r="AA1111" s="20">
        <f t="shared" si="124"/>
        <v>-0.24308702619893804</v>
      </c>
      <c r="AE1111" s="20">
        <f t="shared" si="125"/>
        <v>0.98439977225225717</v>
      </c>
    </row>
    <row r="1112" spans="1:31" x14ac:dyDescent="0.2">
      <c r="A1112" s="15" t="s">
        <v>3836</v>
      </c>
      <c r="B1112" s="15" t="s">
        <v>3837</v>
      </c>
      <c r="C1112" t="s">
        <v>3838</v>
      </c>
      <c r="D1112" s="15">
        <v>29</v>
      </c>
      <c r="E1112" s="15">
        <v>15</v>
      </c>
      <c r="F1112" s="16">
        <v>1405579.1464016801</v>
      </c>
      <c r="G1112" s="16">
        <v>1303581.7480551801</v>
      </c>
      <c r="H1112" s="16">
        <v>1512432.9998230999</v>
      </c>
      <c r="I1112" s="16">
        <v>1952091.1920874801</v>
      </c>
      <c r="J1112" s="16">
        <v>160969.052112451</v>
      </c>
      <c r="K1112" s="16">
        <v>1832677.35203477</v>
      </c>
      <c r="L1112" s="15">
        <f t="shared" si="119"/>
        <v>6</v>
      </c>
      <c r="M1112" s="16">
        <v>2499409.2228801702</v>
      </c>
      <c r="N1112" s="16">
        <v>2242689.9411772601</v>
      </c>
      <c r="O1112" s="16">
        <v>2719543.6544849202</v>
      </c>
      <c r="P1112" s="16">
        <v>2706570.1446243599</v>
      </c>
      <c r="Q1112" s="16">
        <v>1407242.0885691701</v>
      </c>
      <c r="R1112" s="16">
        <v>2516931.7608241602</v>
      </c>
      <c r="S1112" s="17">
        <f t="shared" si="120"/>
        <v>2499409.2228801702</v>
      </c>
      <c r="T1112" s="17">
        <f t="shared" si="121"/>
        <v>2516931.7608241602</v>
      </c>
      <c r="U1112" s="18">
        <f t="shared" si="122"/>
        <v>1.0070106718754115</v>
      </c>
      <c r="X1112" s="20">
        <f t="shared" si="123"/>
        <v>0.55282272196662485</v>
      </c>
      <c r="AA1112" s="20">
        <f t="shared" si="124"/>
        <v>1.0078972500756518E-2</v>
      </c>
      <c r="AE1112" s="20">
        <f t="shared" si="125"/>
        <v>0.25741411501532696</v>
      </c>
    </row>
    <row r="1113" spans="1:31" x14ac:dyDescent="0.2">
      <c r="A1113" s="15" t="s">
        <v>8711</v>
      </c>
      <c r="B1113" s="15" t="s">
        <v>8712</v>
      </c>
      <c r="C1113" t="s">
        <v>8713</v>
      </c>
      <c r="D1113" s="15">
        <v>35</v>
      </c>
      <c r="E1113" s="15">
        <v>16</v>
      </c>
      <c r="F1113" s="16">
        <v>368980.22995317902</v>
      </c>
      <c r="G1113" s="16">
        <v>440310.663283373</v>
      </c>
      <c r="H1113" s="16">
        <v>416655.181658605</v>
      </c>
      <c r="I1113" s="16">
        <v>488949.67272650701</v>
      </c>
      <c r="J1113" s="16">
        <v>79754.354738759896</v>
      </c>
      <c r="K1113" s="16">
        <v>399619.929230535</v>
      </c>
      <c r="L1113" s="15">
        <f t="shared" si="119"/>
        <v>6</v>
      </c>
      <c r="M1113" s="16">
        <v>656122.84599296004</v>
      </c>
      <c r="N1113" s="16">
        <v>757513.13411064295</v>
      </c>
      <c r="O1113" s="16">
        <v>749198.11688878504</v>
      </c>
      <c r="P1113" s="16">
        <v>677927.64589560602</v>
      </c>
      <c r="Q1113" s="16">
        <v>697237.65694199095</v>
      </c>
      <c r="R1113" s="16">
        <v>548823.33271697199</v>
      </c>
      <c r="S1113" s="17">
        <f t="shared" si="120"/>
        <v>749198.11688878504</v>
      </c>
      <c r="T1113" s="17">
        <f t="shared" si="121"/>
        <v>677927.64589560602</v>
      </c>
      <c r="U1113" s="18">
        <f t="shared" si="122"/>
        <v>0.9048709955530243</v>
      </c>
      <c r="X1113" s="20">
        <f t="shared" si="123"/>
        <v>0.23366221044603805</v>
      </c>
      <c r="AA1113" s="20">
        <f t="shared" si="124"/>
        <v>-0.14421596826290753</v>
      </c>
      <c r="AE1113" s="20">
        <f t="shared" si="125"/>
        <v>0.63141151919444494</v>
      </c>
    </row>
    <row r="1114" spans="1:31" x14ac:dyDescent="0.2">
      <c r="A1114" s="15" t="s">
        <v>17464</v>
      </c>
      <c r="B1114" s="15" t="s">
        <v>17465</v>
      </c>
      <c r="C1114" t="s">
        <v>17466</v>
      </c>
      <c r="D1114" s="15">
        <v>26</v>
      </c>
      <c r="E1114" s="15">
        <v>17</v>
      </c>
      <c r="F1114" s="16">
        <v>306994.26350033103</v>
      </c>
      <c r="G1114" s="16">
        <v>285253.586013211</v>
      </c>
      <c r="H1114" s="16">
        <v>298850.30737370701</v>
      </c>
      <c r="I1114" s="16">
        <v>689348.80095522502</v>
      </c>
      <c r="J1114" s="16">
        <v>217535.25606920299</v>
      </c>
      <c r="K1114" s="16">
        <v>721455.98105909501</v>
      </c>
      <c r="L1114" s="15">
        <f t="shared" si="119"/>
        <v>6</v>
      </c>
      <c r="M1114" s="16">
        <v>545899.03067952802</v>
      </c>
      <c r="N1114" s="16">
        <v>490751.99847726902</v>
      </c>
      <c r="O1114" s="16">
        <v>537370.22212163697</v>
      </c>
      <c r="P1114" s="16">
        <v>955780.59644992102</v>
      </c>
      <c r="Q1114" s="16">
        <v>1901761.637227</v>
      </c>
      <c r="R1114" s="16">
        <v>990821.14522128098</v>
      </c>
      <c r="S1114" s="17">
        <f t="shared" si="120"/>
        <v>537370.22212163697</v>
      </c>
      <c r="T1114" s="17">
        <f t="shared" si="121"/>
        <v>990821.14522128098</v>
      </c>
      <c r="U1114" s="18">
        <f t="shared" si="122"/>
        <v>1.8438333655879477</v>
      </c>
      <c r="X1114" s="20">
        <f t="shared" si="123"/>
        <v>7.0861204263951025E-2</v>
      </c>
      <c r="AA1114" s="20">
        <f t="shared" si="124"/>
        <v>0.88270827968121846</v>
      </c>
      <c r="AE1114" s="20">
        <f t="shared" si="125"/>
        <v>1.1495914712415587</v>
      </c>
    </row>
    <row r="1115" spans="1:31" x14ac:dyDescent="0.2">
      <c r="A1115" s="15" t="s">
        <v>2192</v>
      </c>
      <c r="B1115" s="15" t="s">
        <v>2193</v>
      </c>
      <c r="C1115" t="s">
        <v>2194</v>
      </c>
      <c r="D1115" s="15">
        <v>57</v>
      </c>
      <c r="E1115" s="15">
        <v>8</v>
      </c>
      <c r="F1115" s="16">
        <v>3096160.3837755499</v>
      </c>
      <c r="G1115" s="16">
        <v>2791243.5215633698</v>
      </c>
      <c r="H1115" s="16">
        <v>3229216.1379241599</v>
      </c>
      <c r="I1115" s="16">
        <v>3158379.8396914899</v>
      </c>
      <c r="J1115" s="16">
        <v>671344.35219873802</v>
      </c>
      <c r="K1115" s="16">
        <v>3063007.6882156399</v>
      </c>
      <c r="L1115" s="15">
        <f t="shared" si="119"/>
        <v>6</v>
      </c>
      <c r="M1115" s="16">
        <v>5505610.8640596997</v>
      </c>
      <c r="N1115" s="16">
        <v>4802072.2739678901</v>
      </c>
      <c r="O1115" s="16">
        <v>5806534.4103699904</v>
      </c>
      <c r="P1115" s="16">
        <v>4379086.7015547603</v>
      </c>
      <c r="Q1115" s="16">
        <v>5869103.5074076196</v>
      </c>
      <c r="R1115" s="16">
        <v>4206622.2543531898</v>
      </c>
      <c r="S1115" s="17">
        <f t="shared" si="120"/>
        <v>5505610.8640596997</v>
      </c>
      <c r="T1115" s="17">
        <f t="shared" si="121"/>
        <v>4379086.7015547603</v>
      </c>
      <c r="U1115" s="18">
        <f t="shared" si="122"/>
        <v>0.79538616325777356</v>
      </c>
      <c r="X1115" s="20">
        <f t="shared" si="123"/>
        <v>0.4129383296993398</v>
      </c>
      <c r="AA1115" s="20">
        <f t="shared" si="124"/>
        <v>-0.33027263001985396</v>
      </c>
      <c r="AE1115" s="20">
        <f t="shared" si="125"/>
        <v>0.38411480323738639</v>
      </c>
    </row>
    <row r="1116" spans="1:31" x14ac:dyDescent="0.2">
      <c r="A1116" s="15" t="s">
        <v>7403</v>
      </c>
      <c r="B1116" s="15" t="s">
        <v>7404</v>
      </c>
      <c r="C1116" t="s">
        <v>7405</v>
      </c>
      <c r="D1116" s="15">
        <v>60</v>
      </c>
      <c r="E1116" s="15">
        <v>9</v>
      </c>
      <c r="F1116" s="16">
        <v>411708.99231055198</v>
      </c>
      <c r="G1116" s="16">
        <v>467987.97236043803</v>
      </c>
      <c r="H1116" s="16">
        <v>460346.18345504103</v>
      </c>
      <c r="I1116" s="16">
        <v>586433.43360997096</v>
      </c>
      <c r="J1116" s="16">
        <v>73731.404808833002</v>
      </c>
      <c r="K1116" s="16">
        <v>494717.41004355898</v>
      </c>
      <c r="L1116" s="15">
        <f t="shared" si="119"/>
        <v>6</v>
      </c>
      <c r="M1116" s="16">
        <v>732103.38610816805</v>
      </c>
      <c r="N1116" s="16">
        <v>805129.34441628202</v>
      </c>
      <c r="O1116" s="16">
        <v>827760.001420188</v>
      </c>
      <c r="P1116" s="16">
        <v>813088.66596595396</v>
      </c>
      <c r="Q1116" s="16">
        <v>644583.13405384799</v>
      </c>
      <c r="R1116" s="16">
        <v>679426.71992363001</v>
      </c>
      <c r="S1116" s="17">
        <f t="shared" si="120"/>
        <v>805129.34441628202</v>
      </c>
      <c r="T1116" s="17">
        <f t="shared" si="121"/>
        <v>679426.71992363001</v>
      </c>
      <c r="U1116" s="18">
        <f t="shared" si="122"/>
        <v>0.84387275738436007</v>
      </c>
      <c r="X1116" s="20">
        <f t="shared" si="123"/>
        <v>0.26673867242039134</v>
      </c>
      <c r="AA1116" s="20">
        <f t="shared" si="124"/>
        <v>-0.24490261506600566</v>
      </c>
      <c r="AE1116" s="20">
        <f t="shared" si="125"/>
        <v>0.57391401467677872</v>
      </c>
    </row>
    <row r="1117" spans="1:31" x14ac:dyDescent="0.2">
      <c r="A1117" s="15" t="s">
        <v>6136</v>
      </c>
      <c r="B1117" s="15" t="s">
        <v>6137</v>
      </c>
      <c r="C1117" t="s">
        <v>6138</v>
      </c>
      <c r="D1117" s="15">
        <v>33</v>
      </c>
      <c r="E1117" s="15">
        <v>10</v>
      </c>
      <c r="F1117" s="16">
        <v>735845.30660789099</v>
      </c>
      <c r="G1117" s="16">
        <v>820332.93756013096</v>
      </c>
      <c r="H1117" s="16">
        <v>799345.34294427105</v>
      </c>
      <c r="I1117" s="16">
        <v>1107571.7818012601</v>
      </c>
      <c r="J1117" s="16">
        <v>104450.947619122</v>
      </c>
      <c r="K1117" s="16">
        <v>993650.16687055596</v>
      </c>
      <c r="L1117" s="15">
        <f t="shared" si="119"/>
        <v>6</v>
      </c>
      <c r="M1117" s="16">
        <v>1308484.5137729901</v>
      </c>
      <c r="N1117" s="16">
        <v>1411305.75832873</v>
      </c>
      <c r="O1117" s="16">
        <v>1437322.8800220699</v>
      </c>
      <c r="P1117" s="16">
        <v>1535645.8396014001</v>
      </c>
      <c r="Q1117" s="16">
        <v>913143.04055091704</v>
      </c>
      <c r="R1117" s="16">
        <v>1364642.6422894399</v>
      </c>
      <c r="S1117" s="17">
        <f t="shared" si="120"/>
        <v>1411305.75832873</v>
      </c>
      <c r="T1117" s="17">
        <f t="shared" si="121"/>
        <v>1364642.6422894399</v>
      </c>
      <c r="U1117" s="18">
        <f t="shared" si="122"/>
        <v>0.96693621083602133</v>
      </c>
      <c r="X1117" s="20">
        <f t="shared" si="123"/>
        <v>0.5786813100641014</v>
      </c>
      <c r="AA1117" s="20">
        <f t="shared" si="124"/>
        <v>-4.850737720803773E-2</v>
      </c>
      <c r="AE1117" s="20">
        <f t="shared" si="125"/>
        <v>0.23756054401817878</v>
      </c>
    </row>
    <row r="1118" spans="1:31" x14ac:dyDescent="0.2">
      <c r="A1118" s="15" t="s">
        <v>3038</v>
      </c>
      <c r="B1118" s="15" t="s">
        <v>3039</v>
      </c>
      <c r="C1118" t="s">
        <v>3040</v>
      </c>
      <c r="D1118" s="15">
        <v>29</v>
      </c>
      <c r="E1118" s="15">
        <v>18</v>
      </c>
      <c r="F1118" s="16">
        <v>632282.15606116701</v>
      </c>
      <c r="G1118" s="16">
        <v>708010.19199663599</v>
      </c>
      <c r="H1118" s="16">
        <v>670578.79816268699</v>
      </c>
      <c r="I1118" s="16">
        <v>868972.99801556102</v>
      </c>
      <c r="J1118" s="16">
        <v>97505.823012597597</v>
      </c>
      <c r="K1118" s="16">
        <v>878600.64774453</v>
      </c>
      <c r="L1118" s="15">
        <f t="shared" si="119"/>
        <v>6</v>
      </c>
      <c r="M1118" s="16">
        <v>1124327.90168205</v>
      </c>
      <c r="N1118" s="16">
        <v>1218065.0260029801</v>
      </c>
      <c r="O1118" s="16">
        <v>1205784.53100981</v>
      </c>
      <c r="P1118" s="16">
        <v>1204829.1506292699</v>
      </c>
      <c r="Q1118" s="16">
        <v>852426.57655738201</v>
      </c>
      <c r="R1118" s="16">
        <v>1206637.85850448</v>
      </c>
      <c r="S1118" s="17">
        <f t="shared" si="120"/>
        <v>1205784.53100981</v>
      </c>
      <c r="T1118" s="17">
        <f t="shared" si="121"/>
        <v>1204829.1506292699</v>
      </c>
      <c r="U1118" s="18">
        <f t="shared" si="122"/>
        <v>0.99920766906858549</v>
      </c>
      <c r="X1118" s="20">
        <f t="shared" si="123"/>
        <v>0.47862414545183768</v>
      </c>
      <c r="AA1118" s="20">
        <f t="shared" si="124"/>
        <v>-1.1435449983805467E-3</v>
      </c>
      <c r="AE1118" s="20">
        <f t="shared" si="125"/>
        <v>0.32000539604437661</v>
      </c>
    </row>
    <row r="1119" spans="1:31" x14ac:dyDescent="0.2">
      <c r="A1119" s="15" t="s">
        <v>16364</v>
      </c>
      <c r="B1119" s="15" t="s">
        <v>16365</v>
      </c>
      <c r="C1119" t="s">
        <v>16366</v>
      </c>
      <c r="D1119" s="15">
        <v>69</v>
      </c>
      <c r="E1119" s="15">
        <v>12</v>
      </c>
      <c r="F1119" s="16">
        <v>1658433.24249811</v>
      </c>
      <c r="G1119" s="16">
        <v>1737387.9436592599</v>
      </c>
      <c r="H1119" s="16">
        <v>1624086.4724216601</v>
      </c>
      <c r="I1119" s="16">
        <v>2333163.5724607701</v>
      </c>
      <c r="J1119" s="16">
        <v>305721.45859898598</v>
      </c>
      <c r="K1119" s="16">
        <v>2456038.7679952602</v>
      </c>
      <c r="L1119" s="15">
        <f t="shared" si="119"/>
        <v>6</v>
      </c>
      <c r="M1119" s="16">
        <v>2949035.8849179298</v>
      </c>
      <c r="N1119" s="16">
        <v>2989012.7496647998</v>
      </c>
      <c r="O1119" s="16">
        <v>2920310.5598236201</v>
      </c>
      <c r="P1119" s="16">
        <v>3234926.1619251501</v>
      </c>
      <c r="Q1119" s="16">
        <v>2672713.1599103902</v>
      </c>
      <c r="R1119" s="16">
        <v>3373033.43336424</v>
      </c>
      <c r="S1119" s="17">
        <f t="shared" si="120"/>
        <v>2949035.8849179298</v>
      </c>
      <c r="T1119" s="17">
        <f t="shared" si="121"/>
        <v>3234926.1619251501</v>
      </c>
      <c r="U1119" s="18">
        <f t="shared" si="122"/>
        <v>1.0969436412996298</v>
      </c>
      <c r="X1119" s="20">
        <f t="shared" si="123"/>
        <v>0.54852821653107231</v>
      </c>
      <c r="AA1119" s="20">
        <f t="shared" si="124"/>
        <v>0.1334894049514718</v>
      </c>
      <c r="AE1119" s="20">
        <f t="shared" si="125"/>
        <v>0.26080102721679077</v>
      </c>
    </row>
    <row r="1120" spans="1:31" x14ac:dyDescent="0.2">
      <c r="A1120" s="15" t="s">
        <v>15716</v>
      </c>
      <c r="B1120" s="15" t="s">
        <v>15717</v>
      </c>
      <c r="C1120" t="s">
        <v>15718</v>
      </c>
      <c r="D1120" s="15">
        <v>67</v>
      </c>
      <c r="E1120" s="15">
        <v>11</v>
      </c>
      <c r="F1120" s="16">
        <v>12911739.0927474</v>
      </c>
      <c r="G1120" s="16">
        <v>14527373.2694235</v>
      </c>
      <c r="H1120" s="16">
        <v>13315539.456748599</v>
      </c>
      <c r="I1120" s="16">
        <v>17679712.0097831</v>
      </c>
      <c r="J1120" s="16">
        <v>1314267.8606956601</v>
      </c>
      <c r="K1120" s="16">
        <v>17800097.010565501</v>
      </c>
      <c r="L1120" s="15">
        <f t="shared" si="119"/>
        <v>6</v>
      </c>
      <c r="M1120" s="16">
        <v>22959731.4775564</v>
      </c>
      <c r="N1120" s="16">
        <v>24992981.032198701</v>
      </c>
      <c r="O1120" s="16">
        <v>23943004.972702701</v>
      </c>
      <c r="P1120" s="16">
        <v>24512881.818838399</v>
      </c>
      <c r="Q1120" s="16">
        <v>11489743.0590115</v>
      </c>
      <c r="R1120" s="16">
        <v>24445999.434598599</v>
      </c>
      <c r="S1120" s="17">
        <f t="shared" si="120"/>
        <v>23943004.972702701</v>
      </c>
      <c r="T1120" s="17">
        <f t="shared" si="121"/>
        <v>24445999.434598599</v>
      </c>
      <c r="U1120" s="18">
        <f t="shared" si="122"/>
        <v>1.0210079922077182</v>
      </c>
      <c r="X1120" s="20">
        <f t="shared" si="123"/>
        <v>0.43181851072084343</v>
      </c>
      <c r="AA1120" s="20">
        <f t="shared" si="124"/>
        <v>2.9994159333552248E-2</v>
      </c>
      <c r="AE1120" s="20">
        <f t="shared" si="125"/>
        <v>0.36469874474470104</v>
      </c>
    </row>
    <row r="1121" spans="1:31" x14ac:dyDescent="0.2">
      <c r="A1121" s="15" t="s">
        <v>2843</v>
      </c>
      <c r="B1121" s="15" t="s">
        <v>2844</v>
      </c>
      <c r="C1121" t="s">
        <v>2845</v>
      </c>
      <c r="D1121" s="15">
        <v>22</v>
      </c>
      <c r="E1121" s="15">
        <v>15</v>
      </c>
      <c r="F1121" s="16">
        <v>306977.65423711902</v>
      </c>
      <c r="G1121" s="16">
        <v>331326.30756037199</v>
      </c>
      <c r="H1121" s="16">
        <v>311886.97330796102</v>
      </c>
      <c r="I1121" s="16">
        <v>388260.83373585198</v>
      </c>
      <c r="J1121" s="16">
        <v>56081.3446971679</v>
      </c>
      <c r="K1121" s="16">
        <v>362180.64155436301</v>
      </c>
      <c r="L1121" s="15">
        <f t="shared" si="119"/>
        <v>6</v>
      </c>
      <c r="M1121" s="16">
        <v>545869.49598860496</v>
      </c>
      <c r="N1121" s="16">
        <v>570015.78790254402</v>
      </c>
      <c r="O1121" s="16">
        <v>560811.77762940899</v>
      </c>
      <c r="P1121" s="16">
        <v>538322.79207851901</v>
      </c>
      <c r="Q1121" s="16">
        <v>490280.75649148598</v>
      </c>
      <c r="R1121" s="16">
        <v>497405.59017207398</v>
      </c>
      <c r="S1121" s="17">
        <f t="shared" si="120"/>
        <v>560811.77762940899</v>
      </c>
      <c r="T1121" s="17">
        <f t="shared" si="121"/>
        <v>497405.59017207398</v>
      </c>
      <c r="U1121" s="18">
        <f t="shared" si="122"/>
        <v>0.88693855944795341</v>
      </c>
      <c r="X1121" s="20">
        <f t="shared" si="123"/>
        <v>3.8518554166419777E-2</v>
      </c>
      <c r="AA1121" s="20">
        <f t="shared" si="124"/>
        <v>-0.17309392615565419</v>
      </c>
      <c r="AE1121" s="20">
        <f t="shared" si="125"/>
        <v>1.4143300229319855</v>
      </c>
    </row>
    <row r="1122" spans="1:31" x14ac:dyDescent="0.2">
      <c r="A1122" s="15" t="s">
        <v>17656</v>
      </c>
      <c r="B1122" s="15" t="s">
        <v>17657</v>
      </c>
      <c r="C1122" t="s">
        <v>17658</v>
      </c>
      <c r="D1122" s="15">
        <v>89</v>
      </c>
      <c r="E1122" s="15">
        <v>1</v>
      </c>
      <c r="F1122" s="16">
        <v>88053476.621889204</v>
      </c>
      <c r="G1122" s="16">
        <v>98888128.979069605</v>
      </c>
      <c r="H1122" s="16">
        <v>81341072.550727695</v>
      </c>
      <c r="I1122" s="16">
        <v>116106813.94804101</v>
      </c>
      <c r="J1122" s="16">
        <v>6839935.1496059597</v>
      </c>
      <c r="K1122" s="16">
        <v>116397248.52829701</v>
      </c>
      <c r="L1122" s="15">
        <f t="shared" si="119"/>
        <v>6</v>
      </c>
      <c r="M1122" s="16">
        <v>156577217.39741901</v>
      </c>
      <c r="N1122" s="16">
        <v>170127736.51830199</v>
      </c>
      <c r="O1122" s="16">
        <v>146261419.666327</v>
      </c>
      <c r="P1122" s="16">
        <v>160981842.18698201</v>
      </c>
      <c r="Q1122" s="16">
        <v>59796864.672377698</v>
      </c>
      <c r="R1122" s="16">
        <v>159855705.84377199</v>
      </c>
      <c r="S1122" s="17">
        <f t="shared" si="120"/>
        <v>156577217.39741901</v>
      </c>
      <c r="T1122" s="17">
        <f t="shared" si="121"/>
        <v>159855705.84377199</v>
      </c>
      <c r="U1122" s="18">
        <f t="shared" si="122"/>
        <v>1.0209384768796321</v>
      </c>
      <c r="X1122" s="20">
        <f t="shared" si="123"/>
        <v>0.41962355599687767</v>
      </c>
      <c r="AA1122" s="20">
        <f t="shared" si="124"/>
        <v>2.989593009918929E-2</v>
      </c>
      <c r="AE1122" s="20">
        <f t="shared" si="125"/>
        <v>0.3771401402298814</v>
      </c>
    </row>
    <row r="1123" spans="1:31" x14ac:dyDescent="0.2">
      <c r="A1123" s="15" t="s">
        <v>12976</v>
      </c>
      <c r="B1123" s="15" t="s">
        <v>12977</v>
      </c>
      <c r="C1123" t="s">
        <v>12978</v>
      </c>
      <c r="D1123" s="15">
        <v>51</v>
      </c>
      <c r="E1123" s="15">
        <v>3</v>
      </c>
      <c r="F1123" s="16">
        <v>170296.020345845</v>
      </c>
      <c r="G1123" s="16">
        <v>163505.367099353</v>
      </c>
      <c r="H1123" s="16">
        <v>190047.40648834099</v>
      </c>
      <c r="I1123" s="16">
        <v>149581.54080439499</v>
      </c>
      <c r="J1123" s="16">
        <v>65221.481025293098</v>
      </c>
      <c r="K1123" s="16">
        <v>153817.77276988199</v>
      </c>
      <c r="L1123" s="15">
        <f t="shared" si="119"/>
        <v>6</v>
      </c>
      <c r="M1123" s="16">
        <v>302821.39925157698</v>
      </c>
      <c r="N1123" s="16">
        <v>281295.62466587499</v>
      </c>
      <c r="O1123" s="16">
        <v>341729.001170389</v>
      </c>
      <c r="P1123" s="16">
        <v>207394.47735284999</v>
      </c>
      <c r="Q1123" s="16">
        <v>570186.703426008</v>
      </c>
      <c r="R1123" s="16">
        <v>211247.67937679199</v>
      </c>
      <c r="S1123" s="17">
        <f t="shared" si="120"/>
        <v>302821.39925157698</v>
      </c>
      <c r="T1123" s="17">
        <f t="shared" si="121"/>
        <v>211247.67937679199</v>
      </c>
      <c r="U1123" s="18">
        <f t="shared" si="122"/>
        <v>0.69759825395064745</v>
      </c>
      <c r="X1123" s="20">
        <f t="shared" si="123"/>
        <v>0.87129618303531098</v>
      </c>
      <c r="AA1123" s="20">
        <f t="shared" si="124"/>
        <v>-0.51953166575287646</v>
      </c>
      <c r="AE1123" s="20">
        <f t="shared" si="125"/>
        <v>5.9834188514224215E-2</v>
      </c>
    </row>
    <row r="1124" spans="1:31" x14ac:dyDescent="0.2">
      <c r="A1124" s="15" t="s">
        <v>11383</v>
      </c>
      <c r="B1124" s="15" t="s">
        <v>11384</v>
      </c>
      <c r="C1124" t="s">
        <v>11385</v>
      </c>
      <c r="D1124" s="15">
        <v>25</v>
      </c>
      <c r="E1124" s="15">
        <v>12</v>
      </c>
      <c r="F1124" s="16">
        <v>422391.23190322297</v>
      </c>
      <c r="G1124" s="16">
        <v>397993.19256719702</v>
      </c>
      <c r="H1124" s="16">
        <v>387501.60428966902</v>
      </c>
      <c r="I1124" s="16">
        <v>594002.12911183701</v>
      </c>
      <c r="J1124" s="16">
        <v>157021.919771349</v>
      </c>
      <c r="K1124" s="16">
        <v>598090.79093037604</v>
      </c>
      <c r="L1124" s="15">
        <f t="shared" si="119"/>
        <v>6</v>
      </c>
      <c r="M1124" s="16">
        <v>751098.60827497998</v>
      </c>
      <c r="N1124" s="16">
        <v>684709.90097791306</v>
      </c>
      <c r="O1124" s="16">
        <v>696776.33929698402</v>
      </c>
      <c r="P1124" s="16">
        <v>823582.64563357201</v>
      </c>
      <c r="Q1124" s="16">
        <v>1372735.0160191499</v>
      </c>
      <c r="R1124" s="16">
        <v>821395.92431682395</v>
      </c>
      <c r="S1124" s="17">
        <f t="shared" si="120"/>
        <v>696776.33929698402</v>
      </c>
      <c r="T1124" s="17">
        <f t="shared" si="121"/>
        <v>823582.64563357201</v>
      </c>
      <c r="U1124" s="18">
        <f t="shared" si="122"/>
        <v>1.181989971795727</v>
      </c>
      <c r="X1124" s="20">
        <f t="shared" si="123"/>
        <v>0.18512774132816856</v>
      </c>
      <c r="AA1124" s="20">
        <f t="shared" si="124"/>
        <v>0.24121779549687813</v>
      </c>
      <c r="AE1124" s="20">
        <f t="shared" si="125"/>
        <v>0.73252849749230431</v>
      </c>
    </row>
    <row r="1125" spans="1:31" x14ac:dyDescent="0.2">
      <c r="A1125" s="15" t="s">
        <v>11131</v>
      </c>
      <c r="B1125" s="15" t="s">
        <v>11132</v>
      </c>
      <c r="C1125" t="s">
        <v>11133</v>
      </c>
      <c r="D1125" s="15">
        <v>28</v>
      </c>
      <c r="E1125" s="15">
        <v>19</v>
      </c>
      <c r="F1125" s="16">
        <v>403693.16716741101</v>
      </c>
      <c r="G1125" s="16">
        <v>443159.10661424999</v>
      </c>
      <c r="H1125" s="16">
        <v>410999.468472448</v>
      </c>
      <c r="I1125" s="16">
        <v>622607.61307302001</v>
      </c>
      <c r="J1125" s="16">
        <v>133005.52814145701</v>
      </c>
      <c r="K1125" s="16">
        <v>628910.94108330901</v>
      </c>
      <c r="L1125" s="15">
        <f t="shared" si="119"/>
        <v>6</v>
      </c>
      <c r="M1125" s="16">
        <v>717849.59802156303</v>
      </c>
      <c r="N1125" s="16">
        <v>762413.61328327795</v>
      </c>
      <c r="O1125" s="16">
        <v>739028.43736658397</v>
      </c>
      <c r="P1125" s="16">
        <v>863244.08623413998</v>
      </c>
      <c r="Q1125" s="16">
        <v>1162776.1657083801</v>
      </c>
      <c r="R1125" s="16">
        <v>863723.18650902703</v>
      </c>
      <c r="S1125" s="17">
        <f t="shared" si="120"/>
        <v>739028.43736658397</v>
      </c>
      <c r="T1125" s="17">
        <f t="shared" si="121"/>
        <v>863723.18650902703</v>
      </c>
      <c r="U1125" s="18">
        <f t="shared" si="122"/>
        <v>1.1687279444709515</v>
      </c>
      <c r="X1125" s="20">
        <f t="shared" si="123"/>
        <v>9.0440150983179993E-2</v>
      </c>
      <c r="AA1125" s="20">
        <f t="shared" si="124"/>
        <v>0.2249391395862689</v>
      </c>
      <c r="AE1125" s="20">
        <f t="shared" si="125"/>
        <v>1.0436387213033784</v>
      </c>
    </row>
    <row r="1126" spans="1:31" x14ac:dyDescent="0.2">
      <c r="A1126" s="15" t="s">
        <v>9299</v>
      </c>
      <c r="B1126" s="15" t="s">
        <v>9300</v>
      </c>
      <c r="C1126" t="s">
        <v>9301</v>
      </c>
      <c r="D1126" s="15">
        <v>47</v>
      </c>
      <c r="E1126" s="15">
        <v>8</v>
      </c>
      <c r="F1126" s="16">
        <v>660152.47799601196</v>
      </c>
      <c r="G1126" s="16">
        <v>672335.31796118699</v>
      </c>
      <c r="H1126" s="16">
        <v>684516.80606580304</v>
      </c>
      <c r="I1126" s="16">
        <v>1036706.8557875199</v>
      </c>
      <c r="J1126" s="16">
        <v>134313.07782899201</v>
      </c>
      <c r="K1126" s="16">
        <v>1029031.1714866</v>
      </c>
      <c r="L1126" s="15">
        <f t="shared" si="119"/>
        <v>6</v>
      </c>
      <c r="M1126" s="16">
        <v>1173887.07440236</v>
      </c>
      <c r="N1126" s="16">
        <v>1156689.7564647</v>
      </c>
      <c r="O1126" s="16">
        <v>1230846.81208508</v>
      </c>
      <c r="P1126" s="16">
        <v>1437391.7755355299</v>
      </c>
      <c r="Q1126" s="16">
        <v>1174207.17638433</v>
      </c>
      <c r="R1126" s="16">
        <v>1413233.6144805399</v>
      </c>
      <c r="S1126" s="17">
        <f t="shared" si="120"/>
        <v>1173887.07440236</v>
      </c>
      <c r="T1126" s="17">
        <f t="shared" si="121"/>
        <v>1413233.6144805399</v>
      </c>
      <c r="U1126" s="18">
        <f t="shared" si="122"/>
        <v>1.2038923038657992</v>
      </c>
      <c r="X1126" s="20">
        <f t="shared" si="123"/>
        <v>0.15021855964886399</v>
      </c>
      <c r="AA1126" s="20">
        <f t="shared" si="124"/>
        <v>0.2677063392503688</v>
      </c>
      <c r="AE1126" s="20">
        <f t="shared" si="125"/>
        <v>0.8232764065120437</v>
      </c>
    </row>
    <row r="1127" spans="1:31" x14ac:dyDescent="0.2">
      <c r="A1127" s="15" t="s">
        <v>8045</v>
      </c>
      <c r="B1127" s="15" t="s">
        <v>8046</v>
      </c>
      <c r="C1127" t="s">
        <v>8047</v>
      </c>
      <c r="D1127" s="15">
        <v>22</v>
      </c>
      <c r="E1127" s="15">
        <v>13</v>
      </c>
      <c r="F1127" s="16">
        <v>175559.98246875001</v>
      </c>
      <c r="G1127" s="16">
        <v>169435.90132532001</v>
      </c>
      <c r="H1127" s="16">
        <v>162062.29522839599</v>
      </c>
      <c r="I1127" s="16">
        <v>236194.96754704299</v>
      </c>
      <c r="J1127" s="16">
        <v>75121.158718180901</v>
      </c>
      <c r="K1127" s="16">
        <v>241001.29092368</v>
      </c>
      <c r="L1127" s="15">
        <f t="shared" si="119"/>
        <v>6</v>
      </c>
      <c r="M1127" s="16">
        <v>312181.80809981801</v>
      </c>
      <c r="N1127" s="16">
        <v>291498.55169689999</v>
      </c>
      <c r="O1127" s="16">
        <v>291408.27175233298</v>
      </c>
      <c r="P1127" s="16">
        <v>327483.80304391898</v>
      </c>
      <c r="Q1127" s="16">
        <v>656732.79989533999</v>
      </c>
      <c r="R1127" s="16">
        <v>330982.32094807201</v>
      </c>
      <c r="S1127" s="17">
        <f t="shared" si="120"/>
        <v>291498.55169689999</v>
      </c>
      <c r="T1127" s="17">
        <f t="shared" si="121"/>
        <v>330982.32094807201</v>
      </c>
      <c r="U1127" s="18">
        <f t="shared" si="122"/>
        <v>1.1354509963131043</v>
      </c>
      <c r="X1127" s="20">
        <f t="shared" si="123"/>
        <v>0.26968605661937178</v>
      </c>
      <c r="AA1127" s="20">
        <f t="shared" si="124"/>
        <v>0.18326544369198433</v>
      </c>
      <c r="AE1127" s="20">
        <f t="shared" si="125"/>
        <v>0.56914150697612476</v>
      </c>
    </row>
    <row r="1128" spans="1:31" x14ac:dyDescent="0.2">
      <c r="A1128" s="15" t="s">
        <v>7919</v>
      </c>
      <c r="B1128" s="15" t="s">
        <v>7920</v>
      </c>
      <c r="C1128" t="s">
        <v>7921</v>
      </c>
      <c r="D1128" s="15">
        <v>28</v>
      </c>
      <c r="E1128" s="15">
        <v>17</v>
      </c>
      <c r="F1128" s="16">
        <v>429778.14729612001</v>
      </c>
      <c r="G1128" s="16">
        <v>436201.16169126</v>
      </c>
      <c r="H1128" s="16">
        <v>444541.05869897897</v>
      </c>
      <c r="I1128" s="16">
        <v>563423.77013606101</v>
      </c>
      <c r="J1128" s="16">
        <v>71843.139830481305</v>
      </c>
      <c r="K1128" s="16">
        <v>577128.612851504</v>
      </c>
      <c r="L1128" s="15">
        <f t="shared" si="119"/>
        <v>6</v>
      </c>
      <c r="M1128" s="16">
        <v>764234.06529204606</v>
      </c>
      <c r="N1128" s="16">
        <v>750443.12266131595</v>
      </c>
      <c r="O1128" s="16">
        <v>799340.41077139997</v>
      </c>
      <c r="P1128" s="16">
        <v>781185.81816418504</v>
      </c>
      <c r="Q1128" s="16">
        <v>628075.32763369603</v>
      </c>
      <c r="R1128" s="16">
        <v>792607.23888663296</v>
      </c>
      <c r="S1128" s="17">
        <f t="shared" si="120"/>
        <v>764234.06529204606</v>
      </c>
      <c r="T1128" s="17">
        <f t="shared" si="121"/>
        <v>781185.81816418504</v>
      </c>
      <c r="U1128" s="18">
        <f t="shared" si="122"/>
        <v>1.0221813625458596</v>
      </c>
      <c r="X1128" s="20">
        <f t="shared" si="123"/>
        <v>0.53402664018791379</v>
      </c>
      <c r="AA1128" s="20">
        <f t="shared" si="124"/>
        <v>3.1651192001740554E-2</v>
      </c>
      <c r="AE1128" s="20">
        <f t="shared" si="125"/>
        <v>0.27243707743207429</v>
      </c>
    </row>
    <row r="1129" spans="1:31" x14ac:dyDescent="0.2">
      <c r="A1129" s="15" t="s">
        <v>6226</v>
      </c>
      <c r="B1129" s="15" t="s">
        <v>6227</v>
      </c>
      <c r="C1129" t="s">
        <v>6228</v>
      </c>
      <c r="D1129" s="15">
        <v>39</v>
      </c>
      <c r="E1129" s="15">
        <v>11</v>
      </c>
      <c r="F1129" s="16">
        <v>487805.09319407202</v>
      </c>
      <c r="G1129" s="16">
        <v>529895.85907875095</v>
      </c>
      <c r="H1129" s="16">
        <v>557894.61476931104</v>
      </c>
      <c r="I1129" s="16">
        <v>682784.67045519606</v>
      </c>
      <c r="J1129" s="16">
        <v>80100.186080801301</v>
      </c>
      <c r="K1129" s="16">
        <v>650625.99132355803</v>
      </c>
      <c r="L1129" s="15">
        <f t="shared" si="119"/>
        <v>6</v>
      </c>
      <c r="M1129" s="16">
        <v>867417.92663788202</v>
      </c>
      <c r="N1129" s="16">
        <v>911636.04798883398</v>
      </c>
      <c r="O1129" s="16">
        <v>1003164.27877774</v>
      </c>
      <c r="P1129" s="16">
        <v>946679.44394802605</v>
      </c>
      <c r="Q1129" s="16">
        <v>700261.023320065</v>
      </c>
      <c r="R1129" s="16">
        <v>893545.83891256806</v>
      </c>
      <c r="S1129" s="17">
        <f t="shared" si="120"/>
        <v>911636.04798883398</v>
      </c>
      <c r="T1129" s="17">
        <f t="shared" si="121"/>
        <v>893545.83891256806</v>
      </c>
      <c r="U1129" s="18">
        <f t="shared" si="122"/>
        <v>0.98015632541497799</v>
      </c>
      <c r="X1129" s="20">
        <f t="shared" si="123"/>
        <v>0.39618763413286429</v>
      </c>
      <c r="AA1129" s="20">
        <f t="shared" si="124"/>
        <v>-2.8916231460452222E-2</v>
      </c>
      <c r="AE1129" s="20">
        <f t="shared" si="125"/>
        <v>0.40209908384964593</v>
      </c>
    </row>
    <row r="1130" spans="1:31" x14ac:dyDescent="0.2">
      <c r="A1130" s="15" t="s">
        <v>15923</v>
      </c>
      <c r="B1130" s="15" t="s">
        <v>15924</v>
      </c>
      <c r="C1130" t="s">
        <v>15925</v>
      </c>
      <c r="D1130" s="15">
        <v>27</v>
      </c>
      <c r="E1130" s="15">
        <v>17</v>
      </c>
      <c r="F1130" s="16">
        <v>1142387.2064940301</v>
      </c>
      <c r="G1130" s="16">
        <v>1263381.4247601</v>
      </c>
      <c r="H1130" s="16">
        <v>1188203.03819833</v>
      </c>
      <c r="I1130" s="16">
        <v>1490599.0166911399</v>
      </c>
      <c r="J1130" s="16">
        <v>200828.186225741</v>
      </c>
      <c r="K1130" s="16">
        <v>1463696.0814451501</v>
      </c>
      <c r="L1130" s="15">
        <f t="shared" si="119"/>
        <v>6</v>
      </c>
      <c r="M1130" s="16">
        <v>2031399.7453086399</v>
      </c>
      <c r="N1130" s="16">
        <v>2173529.0613011401</v>
      </c>
      <c r="O1130" s="16">
        <v>2136537.6404441898</v>
      </c>
      <c r="P1130" s="16">
        <v>2066712.2583901701</v>
      </c>
      <c r="Q1130" s="16">
        <v>1755703.17721967</v>
      </c>
      <c r="R1130" s="16">
        <v>2010186.43652299</v>
      </c>
      <c r="S1130" s="17">
        <f t="shared" si="120"/>
        <v>2136537.6404441898</v>
      </c>
      <c r="T1130" s="17">
        <f t="shared" si="121"/>
        <v>2010186.43652299</v>
      </c>
      <c r="U1130" s="18">
        <f t="shared" si="122"/>
        <v>0.94086170000967961</v>
      </c>
      <c r="X1130" s="20">
        <f t="shared" si="123"/>
        <v>0.18052208046001392</v>
      </c>
      <c r="AA1130" s="20">
        <f t="shared" si="124"/>
        <v>-8.7945422277683857E-2</v>
      </c>
      <c r="AE1130" s="20">
        <f t="shared" si="125"/>
        <v>0.74346967001618725</v>
      </c>
    </row>
    <row r="1131" spans="1:31" x14ac:dyDescent="0.2">
      <c r="A1131" s="15" t="s">
        <v>1916</v>
      </c>
      <c r="B1131" s="15" t="s">
        <v>1917</v>
      </c>
      <c r="C1131" t="s">
        <v>1918</v>
      </c>
      <c r="D1131" s="15">
        <v>23</v>
      </c>
      <c r="E1131" s="15">
        <v>12</v>
      </c>
      <c r="F1131" s="16">
        <v>629652.77649161895</v>
      </c>
      <c r="G1131" s="16">
        <v>568480.29083253106</v>
      </c>
      <c r="H1131" s="16">
        <v>570468.95421591902</v>
      </c>
      <c r="I1131" s="16">
        <v>591518.006858901</v>
      </c>
      <c r="J1131" s="16">
        <v>167795.231461074</v>
      </c>
      <c r="K1131" s="16">
        <v>626492.97084467101</v>
      </c>
      <c r="L1131" s="15">
        <f t="shared" si="119"/>
        <v>6</v>
      </c>
      <c r="M1131" s="16">
        <v>1119652.32324635</v>
      </c>
      <c r="N1131" s="16">
        <v>978016.93826237496</v>
      </c>
      <c r="O1131" s="16">
        <v>1025774.51344953</v>
      </c>
      <c r="P1131" s="16">
        <v>820138.41559316998</v>
      </c>
      <c r="Q1131" s="16">
        <v>1466918.6957022799</v>
      </c>
      <c r="R1131" s="16">
        <v>860402.434995619</v>
      </c>
      <c r="S1131" s="17">
        <f t="shared" si="120"/>
        <v>1025774.51344953</v>
      </c>
      <c r="T1131" s="17">
        <f t="shared" si="121"/>
        <v>860402.434995619</v>
      </c>
      <c r="U1131" s="18">
        <f t="shared" si="122"/>
        <v>0.83878320597205247</v>
      </c>
      <c r="X1131" s="20">
        <f t="shared" si="123"/>
        <v>0.97186069068726066</v>
      </c>
      <c r="AA1131" s="20">
        <f t="shared" si="124"/>
        <v>-0.25363011865002733</v>
      </c>
      <c r="AE1131" s="20">
        <f t="shared" si="125"/>
        <v>1.2395983635254404E-2</v>
      </c>
    </row>
    <row r="1132" spans="1:31" x14ac:dyDescent="0.2">
      <c r="A1132" s="15" t="s">
        <v>15545</v>
      </c>
      <c r="B1132" s="15" t="s">
        <v>15546</v>
      </c>
      <c r="C1132" t="s">
        <v>15547</v>
      </c>
      <c r="D1132" s="15">
        <v>32</v>
      </c>
      <c r="E1132" s="15">
        <v>16</v>
      </c>
      <c r="F1132" s="16">
        <v>402512.06868439203</v>
      </c>
      <c r="G1132" s="16">
        <v>444497.63618047</v>
      </c>
      <c r="H1132" s="16">
        <v>404229.12161905703</v>
      </c>
      <c r="I1132" s="16">
        <v>620221.01663232304</v>
      </c>
      <c r="J1132" s="16">
        <v>119642.690513494</v>
      </c>
      <c r="K1132" s="16">
        <v>637242.36901531101</v>
      </c>
      <c r="L1132" s="15">
        <f t="shared" si="119"/>
        <v>6</v>
      </c>
      <c r="M1132" s="16">
        <v>715749.36165341199</v>
      </c>
      <c r="N1132" s="16">
        <v>764716.42766266502</v>
      </c>
      <c r="O1132" s="16">
        <v>726854.50713235</v>
      </c>
      <c r="P1132" s="16">
        <v>859935.07551791996</v>
      </c>
      <c r="Q1132" s="16">
        <v>1045954.0357026201</v>
      </c>
      <c r="R1132" s="16">
        <v>875165.26361648401</v>
      </c>
      <c r="S1132" s="17">
        <f t="shared" si="120"/>
        <v>726854.50713235</v>
      </c>
      <c r="T1132" s="17">
        <f t="shared" si="121"/>
        <v>875165.26361648401</v>
      </c>
      <c r="U1132" s="18">
        <f t="shared" si="122"/>
        <v>1.2040446265776938</v>
      </c>
      <c r="X1132" s="20">
        <f t="shared" si="123"/>
        <v>3.5786551628654253E-2</v>
      </c>
      <c r="AA1132" s="20">
        <f t="shared" si="124"/>
        <v>0.26788886497899561</v>
      </c>
      <c r="AE1132" s="20">
        <f t="shared" si="125"/>
        <v>1.4462801479581109</v>
      </c>
    </row>
    <row r="1133" spans="1:31" x14ac:dyDescent="0.2">
      <c r="A1133" s="15" t="s">
        <v>1538</v>
      </c>
      <c r="B1133" s="15" t="s">
        <v>1539</v>
      </c>
      <c r="C1133" t="s">
        <v>1540</v>
      </c>
      <c r="D1133" s="15">
        <v>26</v>
      </c>
      <c r="E1133" s="15">
        <v>15</v>
      </c>
      <c r="F1133" s="16">
        <v>437602.71701979701</v>
      </c>
      <c r="G1133" s="16">
        <v>503455.53042853699</v>
      </c>
      <c r="H1133" s="16">
        <v>489044.46658496698</v>
      </c>
      <c r="I1133" s="16">
        <v>545873.33579954202</v>
      </c>
      <c r="J1133" s="16">
        <v>80056.954253819102</v>
      </c>
      <c r="K1133" s="16">
        <v>572097.19028933905</v>
      </c>
      <c r="L1133" s="15">
        <f t="shared" si="119"/>
        <v>6</v>
      </c>
      <c r="M1133" s="16">
        <v>778147.76185085799</v>
      </c>
      <c r="N1133" s="16">
        <v>866147.94630765903</v>
      </c>
      <c r="O1133" s="16">
        <v>879363.10303839599</v>
      </c>
      <c r="P1133" s="16">
        <v>756852.17955501005</v>
      </c>
      <c r="Q1133" s="16">
        <v>699883.07708942797</v>
      </c>
      <c r="R1133" s="16">
        <v>785697.26794451405</v>
      </c>
      <c r="S1133" s="17">
        <f t="shared" si="120"/>
        <v>866147.94630765903</v>
      </c>
      <c r="T1133" s="17">
        <f t="shared" si="121"/>
        <v>756852.17955501005</v>
      </c>
      <c r="U1133" s="18">
        <f t="shared" si="122"/>
        <v>0.8738139746003315</v>
      </c>
      <c r="X1133" s="20">
        <f t="shared" si="123"/>
        <v>8.189922049471432E-2</v>
      </c>
      <c r="AA1133" s="20">
        <f t="shared" si="124"/>
        <v>-0.19460191640509317</v>
      </c>
      <c r="AE1133" s="20">
        <f t="shared" si="125"/>
        <v>1.0867202317738336</v>
      </c>
    </row>
    <row r="1134" spans="1:31" x14ac:dyDescent="0.2">
      <c r="A1134" s="15" t="s">
        <v>1769</v>
      </c>
      <c r="B1134" s="15" t="s">
        <v>1770</v>
      </c>
      <c r="C1134" t="s">
        <v>1771</v>
      </c>
      <c r="D1134" s="15">
        <v>29</v>
      </c>
      <c r="E1134" s="15">
        <v>17</v>
      </c>
      <c r="F1134" s="16">
        <v>418476.13710895902</v>
      </c>
      <c r="G1134" s="16">
        <v>453670.66679490701</v>
      </c>
      <c r="H1134" s="16">
        <v>466978.41946810501</v>
      </c>
      <c r="I1134" s="16">
        <v>542340.75109041901</v>
      </c>
      <c r="J1134" s="16">
        <v>112886.351951807</v>
      </c>
      <c r="K1134" s="16">
        <v>537540.97042033297</v>
      </c>
      <c r="L1134" s="15">
        <f t="shared" si="119"/>
        <v>6</v>
      </c>
      <c r="M1134" s="16">
        <v>744136.76335697295</v>
      </c>
      <c r="N1134" s="16">
        <v>780497.76513521106</v>
      </c>
      <c r="O1134" s="16">
        <v>839685.59109357104</v>
      </c>
      <c r="P1134" s="16">
        <v>751954.25862497103</v>
      </c>
      <c r="Q1134" s="16">
        <v>986887.99869826995</v>
      </c>
      <c r="R1134" s="16">
        <v>738239.02483054798</v>
      </c>
      <c r="S1134" s="17">
        <f t="shared" si="120"/>
        <v>780497.76513521106</v>
      </c>
      <c r="T1134" s="17">
        <f t="shared" si="121"/>
        <v>751954.25862497103</v>
      </c>
      <c r="U1134" s="18">
        <f t="shared" si="122"/>
        <v>0.9634290989862152</v>
      </c>
      <c r="X1134" s="20">
        <f t="shared" si="123"/>
        <v>0.68245359432458086</v>
      </c>
      <c r="AA1134" s="20">
        <f t="shared" si="124"/>
        <v>-5.3749595781743431E-2</v>
      </c>
      <c r="AE1134" s="20">
        <f t="shared" si="125"/>
        <v>0.16592687456406718</v>
      </c>
    </row>
    <row r="1135" spans="1:31" x14ac:dyDescent="0.2">
      <c r="A1135" s="15" t="s">
        <v>7859</v>
      </c>
      <c r="B1135" s="15" t="s">
        <v>7860</v>
      </c>
      <c r="C1135" t="s">
        <v>7861</v>
      </c>
      <c r="D1135" s="15">
        <v>35</v>
      </c>
      <c r="E1135" s="15">
        <v>13</v>
      </c>
      <c r="F1135" s="16">
        <v>820627.64062659105</v>
      </c>
      <c r="G1135" s="16">
        <v>886632.62445543101</v>
      </c>
      <c r="H1135" s="16">
        <v>812914.78243773803</v>
      </c>
      <c r="I1135" s="16">
        <v>1148547.6720759</v>
      </c>
      <c r="J1135" s="16">
        <v>163757.379463477</v>
      </c>
      <c r="K1135" s="16">
        <v>1140464.1020730899</v>
      </c>
      <c r="L1135" s="15">
        <f t="shared" si="119"/>
        <v>6</v>
      </c>
      <c r="M1135" s="16">
        <v>1459244.96587996</v>
      </c>
      <c r="N1135" s="16">
        <v>1525368.14154721</v>
      </c>
      <c r="O1135" s="16">
        <v>1461722.4290095</v>
      </c>
      <c r="P1135" s="16">
        <v>1592458.82134953</v>
      </c>
      <c r="Q1135" s="16">
        <v>1431618.52337808</v>
      </c>
      <c r="R1135" s="16">
        <v>1566271.50840303</v>
      </c>
      <c r="S1135" s="17">
        <f t="shared" si="120"/>
        <v>1461722.4290095</v>
      </c>
      <c r="T1135" s="17">
        <f t="shared" si="121"/>
        <v>1566271.50840303</v>
      </c>
      <c r="U1135" s="18">
        <f t="shared" si="122"/>
        <v>1.071524577661694</v>
      </c>
      <c r="X1135" s="20">
        <f t="shared" si="123"/>
        <v>0.42677389740796584</v>
      </c>
      <c r="AA1135" s="20">
        <f t="shared" si="124"/>
        <v>9.9664941628073989E-2</v>
      </c>
      <c r="AE1135" s="20">
        <f t="shared" si="125"/>
        <v>0.3698021510056575</v>
      </c>
    </row>
    <row r="1136" spans="1:31" x14ac:dyDescent="0.2">
      <c r="A1136" s="15" t="s">
        <v>2213</v>
      </c>
      <c r="B1136" s="15" t="s">
        <v>2214</v>
      </c>
      <c r="C1136" t="s">
        <v>2215</v>
      </c>
      <c r="D1136" s="15">
        <v>20</v>
      </c>
      <c r="E1136" s="15">
        <v>10</v>
      </c>
      <c r="F1136" s="16">
        <v>332545.43298799801</v>
      </c>
      <c r="G1136" s="16">
        <v>304846.62538694101</v>
      </c>
      <c r="H1136" s="16">
        <v>356130.02436383598</v>
      </c>
      <c r="I1136" s="16">
        <v>362617.29194294999</v>
      </c>
      <c r="J1136" s="16">
        <v>120475.494653876</v>
      </c>
      <c r="K1136" s="16">
        <v>381170.38263101398</v>
      </c>
      <c r="L1136" s="15">
        <f t="shared" si="119"/>
        <v>6</v>
      </c>
      <c r="M1136" s="16">
        <v>591334.27268375095</v>
      </c>
      <c r="N1136" s="16">
        <v>524459.98218148202</v>
      </c>
      <c r="O1136" s="16">
        <v>640366.31575977895</v>
      </c>
      <c r="P1136" s="16">
        <v>502768.07778011903</v>
      </c>
      <c r="Q1136" s="16">
        <v>1053234.6714677</v>
      </c>
      <c r="R1136" s="16">
        <v>523485.40307126398</v>
      </c>
      <c r="S1136" s="17">
        <f t="shared" si="120"/>
        <v>591334.27268375095</v>
      </c>
      <c r="T1136" s="17">
        <f t="shared" si="121"/>
        <v>523485.40307126398</v>
      </c>
      <c r="U1136" s="18">
        <f t="shared" si="122"/>
        <v>0.88526139487136923</v>
      </c>
      <c r="X1136" s="20">
        <f t="shared" si="123"/>
        <v>0.58802542097393817</v>
      </c>
      <c r="AA1136" s="20">
        <f t="shared" si="124"/>
        <v>-0.17582458612870941</v>
      </c>
      <c r="AE1136" s="20">
        <f t="shared" si="125"/>
        <v>0.23060389849858451</v>
      </c>
    </row>
    <row r="1137" spans="1:31" x14ac:dyDescent="0.2">
      <c r="A1137" s="15" t="s">
        <v>12415</v>
      </c>
      <c r="B1137" s="15" t="s">
        <v>12416</v>
      </c>
      <c r="C1137" t="s">
        <v>12417</v>
      </c>
      <c r="D1137" s="15">
        <v>28</v>
      </c>
      <c r="E1137" s="15">
        <v>11</v>
      </c>
      <c r="F1137" s="16">
        <v>671395.89258836803</v>
      </c>
      <c r="G1137" s="16">
        <v>618506.200367957</v>
      </c>
      <c r="H1137" s="16">
        <v>612457.65174211306</v>
      </c>
      <c r="I1137" s="16">
        <v>738837.82924257498</v>
      </c>
      <c r="J1137" s="16">
        <v>149465.822670689</v>
      </c>
      <c r="K1137" s="16">
        <v>789150.608985072</v>
      </c>
      <c r="L1137" s="15">
        <f t="shared" si="119"/>
        <v>6</v>
      </c>
      <c r="M1137" s="16">
        <v>1193880.1813012101</v>
      </c>
      <c r="N1137" s="16">
        <v>1064081.8162654</v>
      </c>
      <c r="O1137" s="16">
        <v>1101275.4420399501</v>
      </c>
      <c r="P1137" s="16">
        <v>1024397.02532985</v>
      </c>
      <c r="Q1137" s="16">
        <v>1306677.23829219</v>
      </c>
      <c r="R1137" s="16">
        <v>1083790.4607829601</v>
      </c>
      <c r="S1137" s="17">
        <f t="shared" si="120"/>
        <v>1101275.4420399501</v>
      </c>
      <c r="T1137" s="17">
        <f t="shared" si="121"/>
        <v>1083790.4607829601</v>
      </c>
      <c r="U1137" s="18">
        <f t="shared" si="122"/>
        <v>0.98412297179295882</v>
      </c>
      <c r="X1137" s="20">
        <f t="shared" si="123"/>
        <v>0.85353506034434756</v>
      </c>
      <c r="AA1137" s="20">
        <f t="shared" si="124"/>
        <v>-2.3089495063535706E-2</v>
      </c>
      <c r="AE1137" s="20">
        <f t="shared" si="125"/>
        <v>6.877863482885796E-2</v>
      </c>
    </row>
    <row r="1138" spans="1:31" x14ac:dyDescent="0.2">
      <c r="A1138" s="15" t="s">
        <v>9622</v>
      </c>
      <c r="B1138" s="15" t="s">
        <v>9623</v>
      </c>
      <c r="C1138" t="s">
        <v>9624</v>
      </c>
      <c r="D1138" s="15">
        <v>26</v>
      </c>
      <c r="E1138" s="15">
        <v>20</v>
      </c>
      <c r="F1138" s="16">
        <v>511179.216067161</v>
      </c>
      <c r="G1138" s="16">
        <v>504669.20628870401</v>
      </c>
      <c r="H1138" s="16">
        <v>501505.74075092498</v>
      </c>
      <c r="I1138" s="16">
        <v>647186.06038713502</v>
      </c>
      <c r="J1138" s="16">
        <v>106889.473651805</v>
      </c>
      <c r="K1138" s="16">
        <v>711221.40976591303</v>
      </c>
      <c r="L1138" s="15">
        <f t="shared" si="119"/>
        <v>6</v>
      </c>
      <c r="M1138" s="16">
        <v>908981.93136525305</v>
      </c>
      <c r="N1138" s="16">
        <v>868235.96161433903</v>
      </c>
      <c r="O1138" s="16">
        <v>901770.03219743399</v>
      </c>
      <c r="P1138" s="16">
        <v>897322.04938014899</v>
      </c>
      <c r="Q1138" s="16">
        <v>934461.40220012201</v>
      </c>
      <c r="R1138" s="16">
        <v>976765.36092426395</v>
      </c>
      <c r="S1138" s="17">
        <f t="shared" si="120"/>
        <v>901770.03219743399</v>
      </c>
      <c r="T1138" s="17">
        <f t="shared" si="121"/>
        <v>934461.40220012201</v>
      </c>
      <c r="U1138" s="18">
        <f t="shared" si="122"/>
        <v>1.0362524466720475</v>
      </c>
      <c r="X1138" s="20">
        <f t="shared" si="123"/>
        <v>0.17409102616808037</v>
      </c>
      <c r="AA1138" s="20">
        <f t="shared" si="124"/>
        <v>5.1375508039445558E-2</v>
      </c>
      <c r="AE1138" s="20">
        <f t="shared" si="125"/>
        <v>0.75922361478806089</v>
      </c>
    </row>
    <row r="1139" spans="1:31" x14ac:dyDescent="0.2">
      <c r="A1139" s="15" t="s">
        <v>12949</v>
      </c>
      <c r="B1139" s="15" t="s">
        <v>12950</v>
      </c>
      <c r="C1139" t="s">
        <v>12951</v>
      </c>
      <c r="D1139" s="15">
        <v>23</v>
      </c>
      <c r="E1139" s="15">
        <v>14</v>
      </c>
      <c r="F1139" s="16">
        <v>272046.81089550501</v>
      </c>
      <c r="G1139" s="16">
        <v>271525.85607148497</v>
      </c>
      <c r="H1139" s="16">
        <v>271286.51840789098</v>
      </c>
      <c r="I1139" s="16">
        <v>353740.09257017903</v>
      </c>
      <c r="J1139" s="16">
        <v>74890.613623287194</v>
      </c>
      <c r="K1139" s="16">
        <v>384534.19194862398</v>
      </c>
      <c r="L1139" s="15">
        <f t="shared" si="119"/>
        <v>6</v>
      </c>
      <c r="M1139" s="16">
        <v>483755.26198440901</v>
      </c>
      <c r="N1139" s="16">
        <v>467134.72867317899</v>
      </c>
      <c r="O1139" s="16">
        <v>487807.08287228597</v>
      </c>
      <c r="P1139" s="16">
        <v>490459.86037326301</v>
      </c>
      <c r="Q1139" s="16">
        <v>654717.302154687</v>
      </c>
      <c r="R1139" s="16">
        <v>528105.13523494801</v>
      </c>
      <c r="S1139" s="17">
        <f t="shared" si="120"/>
        <v>483755.26198440901</v>
      </c>
      <c r="T1139" s="17">
        <f t="shared" si="121"/>
        <v>528105.13523494801</v>
      </c>
      <c r="U1139" s="18">
        <f t="shared" si="122"/>
        <v>1.0916783273190904</v>
      </c>
      <c r="X1139" s="20">
        <f t="shared" si="123"/>
        <v>0.19347061635539192</v>
      </c>
      <c r="AA1139" s="20">
        <f t="shared" si="124"/>
        <v>0.12654781601343218</v>
      </c>
      <c r="AE1139" s="20">
        <f t="shared" si="125"/>
        <v>0.71338498477283385</v>
      </c>
    </row>
    <row r="1140" spans="1:31" x14ac:dyDescent="0.2">
      <c r="A1140" s="15" t="s">
        <v>12451</v>
      </c>
      <c r="B1140" s="15" t="s">
        <v>12452</v>
      </c>
      <c r="C1140" t="s">
        <v>12453</v>
      </c>
      <c r="D1140" s="15">
        <v>45</v>
      </c>
      <c r="E1140" s="15">
        <v>9</v>
      </c>
      <c r="F1140" s="16">
        <v>1624734.7591717299</v>
      </c>
      <c r="G1140" s="16">
        <v>1727887.5002482601</v>
      </c>
      <c r="H1140" s="16">
        <v>1592247.6966100901</v>
      </c>
      <c r="I1140" s="16">
        <v>2215397.5383401499</v>
      </c>
      <c r="J1140" s="16">
        <v>280624.941686504</v>
      </c>
      <c r="K1140" s="16">
        <v>2227311.7721327799</v>
      </c>
      <c r="L1140" s="15">
        <f t="shared" si="119"/>
        <v>6</v>
      </c>
      <c r="M1140" s="16">
        <v>2889113.0408442598</v>
      </c>
      <c r="N1140" s="16">
        <v>2972668.1292324001</v>
      </c>
      <c r="O1140" s="16">
        <v>2863060.4596637799</v>
      </c>
      <c r="P1140" s="16">
        <v>3071643.8146179798</v>
      </c>
      <c r="Q1140" s="16">
        <v>2453311.5146111399</v>
      </c>
      <c r="R1140" s="16">
        <v>3058908.1784168901</v>
      </c>
      <c r="S1140" s="17">
        <f t="shared" si="120"/>
        <v>2889113.0408442598</v>
      </c>
      <c r="T1140" s="17">
        <f t="shared" si="121"/>
        <v>3058908.1784168901</v>
      </c>
      <c r="U1140" s="18">
        <f t="shared" si="122"/>
        <v>1.0587706798495542</v>
      </c>
      <c r="X1140" s="20">
        <f t="shared" si="123"/>
        <v>0.83128703329875653</v>
      </c>
      <c r="AA1140" s="20">
        <f t="shared" si="124"/>
        <v>8.2390148471316926E-2</v>
      </c>
      <c r="AE1140" s="20">
        <f t="shared" si="125"/>
        <v>8.024899372006937E-2</v>
      </c>
    </row>
    <row r="1141" spans="1:31" x14ac:dyDescent="0.2">
      <c r="A1141" s="15" t="s">
        <v>13483</v>
      </c>
      <c r="B1141" s="15" t="s">
        <v>13484</v>
      </c>
      <c r="C1141" t="s">
        <v>13485</v>
      </c>
      <c r="D1141" s="15">
        <v>30</v>
      </c>
      <c r="E1141" s="15">
        <v>14</v>
      </c>
      <c r="F1141" s="16">
        <v>1051585.61677362</v>
      </c>
      <c r="G1141" s="16">
        <v>1015638.65380101</v>
      </c>
      <c r="H1141" s="16">
        <v>937983.13680146798</v>
      </c>
      <c r="I1141" s="16">
        <v>1123534.1639433899</v>
      </c>
      <c r="J1141" s="16">
        <v>263159.61493422498</v>
      </c>
      <c r="K1141" s="16">
        <v>1165387.71287007</v>
      </c>
      <c r="L1141" s="15">
        <f t="shared" si="119"/>
        <v>6</v>
      </c>
      <c r="M1141" s="16">
        <v>1869935.81680602</v>
      </c>
      <c r="N1141" s="16">
        <v>1747310.89641946</v>
      </c>
      <c r="O1141" s="16">
        <v>1686610.96921361</v>
      </c>
      <c r="P1141" s="16">
        <v>1557777.6473356399</v>
      </c>
      <c r="Q1141" s="16">
        <v>2300624.13418691</v>
      </c>
      <c r="R1141" s="16">
        <v>1600500.6800243701</v>
      </c>
      <c r="S1141" s="17">
        <f t="shared" si="120"/>
        <v>1747310.89641946</v>
      </c>
      <c r="T1141" s="17">
        <f t="shared" si="121"/>
        <v>1600500.6800243701</v>
      </c>
      <c r="U1141" s="18">
        <f t="shared" si="122"/>
        <v>0.91597933905412643</v>
      </c>
      <c r="X1141" s="20">
        <f t="shared" si="123"/>
        <v>0.8443469461675347</v>
      </c>
      <c r="AA1141" s="20">
        <f t="shared" si="124"/>
        <v>-0.1266130378100335</v>
      </c>
      <c r="AE1141" s="20">
        <f t="shared" si="125"/>
        <v>7.3479063036750822E-2</v>
      </c>
    </row>
    <row r="1142" spans="1:31" x14ac:dyDescent="0.2">
      <c r="A1142" s="15" t="s">
        <v>13258</v>
      </c>
      <c r="B1142" s="15" t="s">
        <v>13259</v>
      </c>
      <c r="C1142" t="s">
        <v>13260</v>
      </c>
      <c r="D1142" s="15">
        <v>24</v>
      </c>
      <c r="E1142" s="15">
        <v>19</v>
      </c>
      <c r="F1142" s="16">
        <v>576227.21613819001</v>
      </c>
      <c r="G1142" s="16">
        <v>570386.31641478196</v>
      </c>
      <c r="H1142" s="16">
        <v>581265.29059281701</v>
      </c>
      <c r="I1142" s="16">
        <v>779217.33017486206</v>
      </c>
      <c r="J1142" s="16">
        <v>137411.20158691399</v>
      </c>
      <c r="K1142" s="16">
        <v>798107.15899748704</v>
      </c>
      <c r="L1142" s="15">
        <f t="shared" si="119"/>
        <v>6</v>
      </c>
      <c r="M1142" s="16">
        <v>1024650.67312459</v>
      </c>
      <c r="N1142" s="16">
        <v>981296.07622769102</v>
      </c>
      <c r="O1142" s="16">
        <v>1045187.67627321</v>
      </c>
      <c r="P1142" s="16">
        <v>1080383.11456644</v>
      </c>
      <c r="Q1142" s="16">
        <v>1201291.9488329999</v>
      </c>
      <c r="R1142" s="16">
        <v>1096091.05759485</v>
      </c>
      <c r="S1142" s="17">
        <f t="shared" si="120"/>
        <v>1024650.67312459</v>
      </c>
      <c r="T1142" s="17">
        <f t="shared" si="121"/>
        <v>1096091.05759485</v>
      </c>
      <c r="U1142" s="18">
        <f t="shared" si="122"/>
        <v>1.0697216976907928</v>
      </c>
      <c r="X1142" s="20">
        <f t="shared" si="123"/>
        <v>6.200653550416825E-2</v>
      </c>
      <c r="AA1142" s="20">
        <f t="shared" si="124"/>
        <v>9.7235509163516698E-2</v>
      </c>
      <c r="AE1142" s="20">
        <f t="shared" si="125"/>
        <v>1.2075625333435049</v>
      </c>
    </row>
    <row r="1143" spans="1:31" x14ac:dyDescent="0.2">
      <c r="A1143" s="15" t="s">
        <v>1376</v>
      </c>
      <c r="B1143" s="15" t="s">
        <v>1377</v>
      </c>
      <c r="C1143" t="s">
        <v>1378</v>
      </c>
      <c r="D1143" s="15">
        <v>38</v>
      </c>
      <c r="E1143" s="15">
        <v>14</v>
      </c>
      <c r="F1143" s="16">
        <v>964978.68838179496</v>
      </c>
      <c r="G1143" s="16">
        <v>1073497.59077665</v>
      </c>
      <c r="H1143" s="16">
        <v>1048036.03435377</v>
      </c>
      <c r="I1143" s="16">
        <v>1228231.40544947</v>
      </c>
      <c r="J1143" s="16">
        <v>110303.41218563099</v>
      </c>
      <c r="K1143" s="16">
        <v>1258961.2554109001</v>
      </c>
      <c r="L1143" s="15">
        <f t="shared" si="119"/>
        <v>6</v>
      </c>
      <c r="M1143" s="16">
        <v>1715930.86010044</v>
      </c>
      <c r="N1143" s="16">
        <v>1846851.7623115</v>
      </c>
      <c r="O1143" s="16">
        <v>1884499.8404767001</v>
      </c>
      <c r="P1143" s="16">
        <v>1702940.1424247499</v>
      </c>
      <c r="Q1143" s="16">
        <v>964307.12676357396</v>
      </c>
      <c r="R1143" s="16">
        <v>1729011.1463824301</v>
      </c>
      <c r="S1143" s="17">
        <f t="shared" si="120"/>
        <v>1846851.7623115</v>
      </c>
      <c r="T1143" s="17">
        <f t="shared" si="121"/>
        <v>1702940.1424247499</v>
      </c>
      <c r="U1143" s="18">
        <f t="shared" si="122"/>
        <v>0.92207733028522443</v>
      </c>
      <c r="X1143" s="20">
        <f t="shared" si="123"/>
        <v>0.24270127117019411</v>
      </c>
      <c r="AA1143" s="20">
        <f t="shared" si="124"/>
        <v>-0.11704034711702405</v>
      </c>
      <c r="AE1143" s="20">
        <f t="shared" si="125"/>
        <v>0.61492794900487979</v>
      </c>
    </row>
    <row r="1144" spans="1:31" x14ac:dyDescent="0.2">
      <c r="A1144" s="15" t="s">
        <v>7259</v>
      </c>
      <c r="B1144" s="15" t="s">
        <v>7260</v>
      </c>
      <c r="C1144" t="s">
        <v>7261</v>
      </c>
      <c r="D1144" s="15">
        <v>26</v>
      </c>
      <c r="E1144" s="15">
        <v>14</v>
      </c>
      <c r="F1144" s="16">
        <v>488727.46374389902</v>
      </c>
      <c r="G1144" s="16">
        <v>506246.08198286302</v>
      </c>
      <c r="H1144" s="16">
        <v>472676.06415789202</v>
      </c>
      <c r="I1144" s="16">
        <v>553433.32434532302</v>
      </c>
      <c r="J1144" s="16">
        <v>74208.699383240906</v>
      </c>
      <c r="K1144" s="16">
        <v>512812.058050094</v>
      </c>
      <c r="L1144" s="15">
        <f t="shared" si="119"/>
        <v>6</v>
      </c>
      <c r="M1144" s="16">
        <v>869058.09145183302</v>
      </c>
      <c r="N1144" s="16">
        <v>870948.82811699901</v>
      </c>
      <c r="O1144" s="16">
        <v>849930.66870258399</v>
      </c>
      <c r="P1144" s="16">
        <v>767334.08704716596</v>
      </c>
      <c r="Q1144" s="16">
        <v>648755.79336281505</v>
      </c>
      <c r="R1144" s="16">
        <v>704277.24487719801</v>
      </c>
      <c r="S1144" s="17">
        <f t="shared" si="120"/>
        <v>869058.09145183302</v>
      </c>
      <c r="T1144" s="17">
        <f t="shared" si="121"/>
        <v>704277.24487719801</v>
      </c>
      <c r="U1144" s="18">
        <f t="shared" si="122"/>
        <v>0.81039144771167704</v>
      </c>
      <c r="X1144" s="20">
        <f t="shared" si="123"/>
        <v>1.0954156038680685E-2</v>
      </c>
      <c r="AA1144" s="20">
        <f t="shared" si="124"/>
        <v>-0.30330914583352414</v>
      </c>
      <c r="AE1144" s="20">
        <f t="shared" si="125"/>
        <v>1.9604210769680037</v>
      </c>
    </row>
    <row r="1145" spans="1:31" x14ac:dyDescent="0.2">
      <c r="A1145" s="15" t="s">
        <v>5776</v>
      </c>
      <c r="B1145" s="15" t="s">
        <v>5777</v>
      </c>
      <c r="C1145" t="s">
        <v>5778</v>
      </c>
      <c r="D1145" s="15">
        <v>39</v>
      </c>
      <c r="E1145" s="15">
        <v>15</v>
      </c>
      <c r="F1145" s="16">
        <v>846782.59280033899</v>
      </c>
      <c r="G1145" s="16">
        <v>881968.17083461897</v>
      </c>
      <c r="H1145" s="16">
        <v>848869.19102459599</v>
      </c>
      <c r="I1145" s="16">
        <v>921016.59640628297</v>
      </c>
      <c r="J1145" s="16">
        <v>194065.47989984899</v>
      </c>
      <c r="K1145" s="16">
        <v>965887.58391488902</v>
      </c>
      <c r="L1145" s="15">
        <f t="shared" si="119"/>
        <v>6</v>
      </c>
      <c r="M1145" s="16">
        <v>1505753.85785834</v>
      </c>
      <c r="N1145" s="16">
        <v>1517343.3872638</v>
      </c>
      <c r="O1145" s="16">
        <v>1526372.9515348501</v>
      </c>
      <c r="P1145" s="16">
        <v>1276987.4853393</v>
      </c>
      <c r="Q1145" s="16">
        <v>1696581.4712175799</v>
      </c>
      <c r="R1145" s="16">
        <v>1326514.53058115</v>
      </c>
      <c r="S1145" s="17">
        <f t="shared" si="120"/>
        <v>1517343.3872638</v>
      </c>
      <c r="T1145" s="17">
        <f t="shared" si="121"/>
        <v>1326514.53058115</v>
      </c>
      <c r="U1145" s="18">
        <f t="shared" si="122"/>
        <v>0.87423489087281125</v>
      </c>
      <c r="X1145" s="20">
        <f t="shared" si="123"/>
        <v>0.5644914075732409</v>
      </c>
      <c r="AA1145" s="20">
        <f t="shared" si="124"/>
        <v>-0.19390713739442975</v>
      </c>
      <c r="AE1145" s="20">
        <f t="shared" si="125"/>
        <v>0.24834266431815977</v>
      </c>
    </row>
    <row r="1146" spans="1:31" x14ac:dyDescent="0.2">
      <c r="A1146" s="15" t="s">
        <v>155</v>
      </c>
      <c r="B1146" s="15" t="s">
        <v>156</v>
      </c>
      <c r="C1146" t="s">
        <v>157</v>
      </c>
      <c r="D1146" s="15">
        <v>32</v>
      </c>
      <c r="E1146" s="15">
        <v>10</v>
      </c>
      <c r="F1146" s="16">
        <v>1201297.4159162799</v>
      </c>
      <c r="G1146" s="16">
        <v>6936469.1213570796</v>
      </c>
      <c r="H1146" s="16">
        <v>497929.249786139</v>
      </c>
      <c r="I1146" s="16">
        <v>867192.60849576001</v>
      </c>
      <c r="J1146" s="16">
        <v>605378.84114465001</v>
      </c>
      <c r="K1146" s="16">
        <v>1102005.34105602</v>
      </c>
      <c r="L1146" s="15">
        <f t="shared" si="119"/>
        <v>6</v>
      </c>
      <c r="M1146" s="16">
        <v>2136154.2311223499</v>
      </c>
      <c r="N1146" s="16">
        <v>11933543.522654301</v>
      </c>
      <c r="O1146" s="16">
        <v>895339.05422370299</v>
      </c>
      <c r="P1146" s="16">
        <v>1202360.64447565</v>
      </c>
      <c r="Q1146" s="16">
        <v>5292412.25942514</v>
      </c>
      <c r="R1146" s="16">
        <v>1513453.65861713</v>
      </c>
      <c r="S1146" s="17">
        <f t="shared" si="120"/>
        <v>2136154.2311223499</v>
      </c>
      <c r="T1146" s="17">
        <f t="shared" si="121"/>
        <v>1513453.65861713</v>
      </c>
      <c r="U1146" s="18">
        <f t="shared" si="122"/>
        <v>0.70849456306436787</v>
      </c>
      <c r="X1146" s="20">
        <f t="shared" si="123"/>
        <v>0.56785219866433589</v>
      </c>
      <c r="AA1146" s="20">
        <f t="shared" si="124"/>
        <v>-0.49717131283816951</v>
      </c>
      <c r="AE1146" s="20">
        <f t="shared" si="125"/>
        <v>0.24576468833371973</v>
      </c>
    </row>
    <row r="1147" spans="1:31" x14ac:dyDescent="0.2">
      <c r="A1147" s="15" t="s">
        <v>4700</v>
      </c>
      <c r="B1147" s="15" t="s">
        <v>4701</v>
      </c>
      <c r="C1147" t="s">
        <v>4702</v>
      </c>
      <c r="D1147" s="15">
        <v>33</v>
      </c>
      <c r="E1147" s="15">
        <v>10</v>
      </c>
      <c r="F1147" s="16">
        <v>1270766.3771857901</v>
      </c>
      <c r="G1147" s="16">
        <v>1358550.0130525799</v>
      </c>
      <c r="H1147" s="16">
        <v>1304464.3645920199</v>
      </c>
      <c r="I1147" s="16">
        <v>1535424.02745324</v>
      </c>
      <c r="J1147" s="16">
        <v>94651.084622763607</v>
      </c>
      <c r="K1147" s="16">
        <v>1392872.81792451</v>
      </c>
      <c r="L1147" s="15">
        <f t="shared" si="119"/>
        <v>6</v>
      </c>
      <c r="M1147" s="16">
        <v>2259684.3524573199</v>
      </c>
      <c r="N1147" s="16">
        <v>2337257.67747577</v>
      </c>
      <c r="O1147" s="16">
        <v>2345590.0430914001</v>
      </c>
      <c r="P1147" s="16">
        <v>2128862.0372288399</v>
      </c>
      <c r="Q1147" s="16">
        <v>827469.55555671104</v>
      </c>
      <c r="R1147" s="16">
        <v>1912920.3677507699</v>
      </c>
      <c r="S1147" s="17">
        <f t="shared" si="120"/>
        <v>2337257.67747577</v>
      </c>
      <c r="T1147" s="17">
        <f t="shared" si="121"/>
        <v>1912920.3677507699</v>
      </c>
      <c r="U1147" s="18">
        <f t="shared" si="122"/>
        <v>0.81844650086537196</v>
      </c>
      <c r="X1147" s="20">
        <f t="shared" si="123"/>
        <v>0.16199124433839016</v>
      </c>
      <c r="AA1147" s="20">
        <f t="shared" si="124"/>
        <v>-0.28903997929820985</v>
      </c>
      <c r="AE1147" s="20">
        <f t="shared" si="125"/>
        <v>0.79050845853320018</v>
      </c>
    </row>
    <row r="1148" spans="1:31" x14ac:dyDescent="0.2">
      <c r="A1148" s="15" t="s">
        <v>2996</v>
      </c>
      <c r="B1148" s="15" t="s">
        <v>2997</v>
      </c>
      <c r="C1148" t="s">
        <v>2998</v>
      </c>
      <c r="D1148" s="15">
        <v>50</v>
      </c>
      <c r="E1148" s="15">
        <v>12</v>
      </c>
      <c r="F1148" s="16">
        <v>3001563.8343790802</v>
      </c>
      <c r="G1148" s="16">
        <v>2934523.7311970899</v>
      </c>
      <c r="H1148" s="16">
        <v>2803850.1719927099</v>
      </c>
      <c r="I1148" s="16">
        <v>3188528.3246417101</v>
      </c>
      <c r="J1148" s="16">
        <v>476481.73054210702</v>
      </c>
      <c r="K1148" s="16">
        <v>3005334.1973153101</v>
      </c>
      <c r="L1148" s="15">
        <f t="shared" si="119"/>
        <v>6</v>
      </c>
      <c r="M1148" s="16">
        <v>5337398.7156229103</v>
      </c>
      <c r="N1148" s="16">
        <v>5048572.4151325701</v>
      </c>
      <c r="O1148" s="16">
        <v>5041673.2141265804</v>
      </c>
      <c r="P1148" s="16">
        <v>4420887.5096331201</v>
      </c>
      <c r="Q1148" s="16">
        <v>4165553.1722004898</v>
      </c>
      <c r="R1148" s="16">
        <v>4127415.6003049701</v>
      </c>
      <c r="S1148" s="17">
        <f t="shared" si="120"/>
        <v>5048572.4151325701</v>
      </c>
      <c r="T1148" s="17">
        <f t="shared" si="121"/>
        <v>4165553.1722004898</v>
      </c>
      <c r="U1148" s="18">
        <f t="shared" si="122"/>
        <v>0.82509526053636029</v>
      </c>
      <c r="X1148" s="20">
        <f t="shared" si="123"/>
        <v>2.5175246199336488E-3</v>
      </c>
      <c r="AA1148" s="20">
        <f t="shared" si="124"/>
        <v>-0.27736740102034702</v>
      </c>
      <c r="AE1148" s="20">
        <f t="shared" si="125"/>
        <v>2.5990262736049119</v>
      </c>
    </row>
    <row r="1149" spans="1:31" x14ac:dyDescent="0.2">
      <c r="A1149" s="15" t="s">
        <v>12085</v>
      </c>
      <c r="B1149" s="15" t="s">
        <v>12086</v>
      </c>
      <c r="C1149" t="s">
        <v>12087</v>
      </c>
      <c r="D1149" s="15">
        <v>32</v>
      </c>
      <c r="E1149" s="15">
        <v>19</v>
      </c>
      <c r="F1149" s="16">
        <v>689174.09019225196</v>
      </c>
      <c r="G1149" s="16">
        <v>722775.56597653299</v>
      </c>
      <c r="H1149" s="16">
        <v>788361.62846387306</v>
      </c>
      <c r="I1149" s="16">
        <v>942643.78988903202</v>
      </c>
      <c r="J1149" s="16">
        <v>216239.75364016599</v>
      </c>
      <c r="K1149" s="16">
        <v>899404.55647234595</v>
      </c>
      <c r="L1149" s="15">
        <f t="shared" si="119"/>
        <v>6</v>
      </c>
      <c r="M1149" s="16">
        <v>1225493.47833332</v>
      </c>
      <c r="N1149" s="16">
        <v>1243467.46490014</v>
      </c>
      <c r="O1149" s="16">
        <v>1417572.7879377799</v>
      </c>
      <c r="P1149" s="16">
        <v>1306973.5415387701</v>
      </c>
      <c r="Q1149" s="16">
        <v>1890435.9474744799</v>
      </c>
      <c r="R1149" s="16">
        <v>1235209.1826211801</v>
      </c>
      <c r="S1149" s="17">
        <f t="shared" si="120"/>
        <v>1243467.46490014</v>
      </c>
      <c r="T1149" s="17">
        <f t="shared" si="121"/>
        <v>1306973.5415387701</v>
      </c>
      <c r="U1149" s="18">
        <f t="shared" si="122"/>
        <v>1.0510717637825209</v>
      </c>
      <c r="X1149" s="20">
        <f t="shared" si="123"/>
        <v>0.4474793633069914</v>
      </c>
      <c r="AA1149" s="20">
        <f t="shared" si="124"/>
        <v>7.1861175216951428E-2</v>
      </c>
      <c r="AE1149" s="20">
        <f t="shared" si="125"/>
        <v>0.34922698852361694</v>
      </c>
    </row>
    <row r="1150" spans="1:31" x14ac:dyDescent="0.2">
      <c r="A1150" s="15" t="s">
        <v>1331</v>
      </c>
      <c r="B1150" s="15" t="s">
        <v>1332</v>
      </c>
      <c r="C1150" t="s">
        <v>1333</v>
      </c>
      <c r="D1150" s="15">
        <v>26</v>
      </c>
      <c r="E1150" s="15">
        <v>23</v>
      </c>
      <c r="F1150" s="16">
        <v>178906.11803503701</v>
      </c>
      <c r="G1150" s="16">
        <v>208113.28512788401</v>
      </c>
      <c r="H1150" s="16">
        <v>178516.192176754</v>
      </c>
      <c r="I1150" s="16">
        <v>234555.019175633</v>
      </c>
      <c r="J1150" s="16">
        <v>122474.05134940799</v>
      </c>
      <c r="K1150" s="16">
        <v>254186.73287288999</v>
      </c>
      <c r="L1150" s="15">
        <f t="shared" si="119"/>
        <v>6</v>
      </c>
      <c r="M1150" s="16">
        <v>318131.926324606</v>
      </c>
      <c r="N1150" s="16">
        <v>358039.35723861097</v>
      </c>
      <c r="O1150" s="16">
        <v>320994.43592799501</v>
      </c>
      <c r="P1150" s="16">
        <v>325210.01823367301</v>
      </c>
      <c r="Q1150" s="16">
        <v>1070706.6827732001</v>
      </c>
      <c r="R1150" s="16">
        <v>349090.72261824302</v>
      </c>
      <c r="S1150" s="17">
        <f t="shared" si="120"/>
        <v>320994.43592799501</v>
      </c>
      <c r="T1150" s="17">
        <f t="shared" si="121"/>
        <v>349090.72261824302</v>
      </c>
      <c r="U1150" s="18">
        <f t="shared" si="122"/>
        <v>1.0875288900538778</v>
      </c>
      <c r="X1150" s="20">
        <f t="shared" si="123"/>
        <v>0.36638350242319334</v>
      </c>
      <c r="AA1150" s="20">
        <f t="shared" si="124"/>
        <v>0.12105372646375677</v>
      </c>
      <c r="AE1150" s="20">
        <f t="shared" si="125"/>
        <v>0.43606409004752383</v>
      </c>
    </row>
    <row r="1151" spans="1:31" x14ac:dyDescent="0.2">
      <c r="A1151" s="15" t="s">
        <v>13522</v>
      </c>
      <c r="B1151" s="15" t="s">
        <v>13523</v>
      </c>
      <c r="C1151" t="s">
        <v>13524</v>
      </c>
      <c r="D1151" s="15">
        <v>37</v>
      </c>
      <c r="E1151" s="15">
        <v>19</v>
      </c>
      <c r="F1151" s="16">
        <v>879397.54779460304</v>
      </c>
      <c r="G1151" s="16">
        <v>935963.87336476496</v>
      </c>
      <c r="H1151" s="16">
        <v>880747.14666277997</v>
      </c>
      <c r="I1151" s="16">
        <v>1331289.8088173601</v>
      </c>
      <c r="J1151" s="16">
        <v>139305.612814942</v>
      </c>
      <c r="K1151" s="16">
        <v>1311388.91986949</v>
      </c>
      <c r="L1151" s="15">
        <f t="shared" si="119"/>
        <v>6</v>
      </c>
      <c r="M1151" s="16">
        <v>1563749.96538823</v>
      </c>
      <c r="N1151" s="16">
        <v>1610237.9211983399</v>
      </c>
      <c r="O1151" s="16">
        <v>1583693.5019221499</v>
      </c>
      <c r="P1151" s="16">
        <v>1845830.39203953</v>
      </c>
      <c r="Q1151" s="16">
        <v>1217853.48770122</v>
      </c>
      <c r="R1151" s="16">
        <v>1801013.3750754199</v>
      </c>
      <c r="S1151" s="17">
        <f t="shared" si="120"/>
        <v>1583693.5019221499</v>
      </c>
      <c r="T1151" s="17">
        <f t="shared" si="121"/>
        <v>1801013.3750754199</v>
      </c>
      <c r="U1151" s="18">
        <f t="shared" si="122"/>
        <v>1.1372234418399179</v>
      </c>
      <c r="X1151" s="20">
        <f t="shared" si="123"/>
        <v>0.8688682348810155</v>
      </c>
      <c r="AA1151" s="20">
        <f t="shared" si="124"/>
        <v>0.18551574302856411</v>
      </c>
      <c r="AE1151" s="20">
        <f t="shared" si="125"/>
        <v>6.1046079941413492E-2</v>
      </c>
    </row>
    <row r="1152" spans="1:31" x14ac:dyDescent="0.2">
      <c r="A1152" s="15" t="s">
        <v>16280</v>
      </c>
      <c r="B1152" s="15" t="s">
        <v>16281</v>
      </c>
      <c r="C1152" t="s">
        <v>16282</v>
      </c>
      <c r="D1152" s="15">
        <v>21</v>
      </c>
      <c r="E1152" s="15">
        <v>14</v>
      </c>
      <c r="F1152" s="16">
        <v>426804.38291479298</v>
      </c>
      <c r="G1152" s="16">
        <v>428889.55275257502</v>
      </c>
      <c r="H1152" s="16">
        <v>356151.72516178299</v>
      </c>
      <c r="I1152" s="16">
        <v>535105.28805769095</v>
      </c>
      <c r="J1152" s="16">
        <v>99192.2147616211</v>
      </c>
      <c r="K1152" s="16">
        <v>535392.61752827698</v>
      </c>
      <c r="L1152" s="15">
        <f t="shared" si="119"/>
        <v>6</v>
      </c>
      <c r="M1152" s="16">
        <v>758946.09972967196</v>
      </c>
      <c r="N1152" s="16">
        <v>737864.18632297299</v>
      </c>
      <c r="O1152" s="16">
        <v>640405.33650804602</v>
      </c>
      <c r="P1152" s="16">
        <v>741922.30504293996</v>
      </c>
      <c r="Q1152" s="16">
        <v>867169.543704779</v>
      </c>
      <c r="R1152" s="16">
        <v>735288.55587785901</v>
      </c>
      <c r="S1152" s="17">
        <f t="shared" si="120"/>
        <v>737864.18632297299</v>
      </c>
      <c r="T1152" s="17">
        <f t="shared" si="121"/>
        <v>741922.30504293996</v>
      </c>
      <c r="U1152" s="18">
        <f t="shared" si="122"/>
        <v>1.0054998179816668</v>
      </c>
      <c r="X1152" s="20">
        <f t="shared" si="123"/>
        <v>0.28748394349665463</v>
      </c>
      <c r="AA1152" s="20">
        <f t="shared" si="124"/>
        <v>7.9128204826775985E-3</v>
      </c>
      <c r="AE1152" s="20">
        <f t="shared" si="125"/>
        <v>0.54138640643707181</v>
      </c>
    </row>
    <row r="1153" spans="1:31" x14ac:dyDescent="0.2">
      <c r="A1153" s="15" t="s">
        <v>9143</v>
      </c>
      <c r="B1153" s="15" t="s">
        <v>9144</v>
      </c>
      <c r="C1153" t="s">
        <v>9145</v>
      </c>
      <c r="D1153" s="15">
        <v>19</v>
      </c>
      <c r="E1153" s="15">
        <v>14</v>
      </c>
      <c r="F1153" s="16">
        <v>624256.27625810099</v>
      </c>
      <c r="G1153" s="16">
        <v>728298.57416771399</v>
      </c>
      <c r="H1153" s="16">
        <v>643628.49204605503</v>
      </c>
      <c r="I1153" s="16">
        <v>599407.89238911704</v>
      </c>
      <c r="J1153" s="16">
        <v>102642.657736523</v>
      </c>
      <c r="K1153" s="16">
        <v>668727.94898508897</v>
      </c>
      <c r="L1153" s="15">
        <f t="shared" si="119"/>
        <v>6</v>
      </c>
      <c r="M1153" s="16">
        <v>1110056.2343391899</v>
      </c>
      <c r="N1153" s="16">
        <v>1252969.28167065</v>
      </c>
      <c r="O1153" s="16">
        <v>1157324.5106356901</v>
      </c>
      <c r="P1153" s="16">
        <v>831077.72452870698</v>
      </c>
      <c r="Q1153" s="16">
        <v>897334.40157508897</v>
      </c>
      <c r="R1153" s="16">
        <v>918406.40267782402</v>
      </c>
      <c r="S1153" s="17">
        <f t="shared" si="120"/>
        <v>1157324.5106356901</v>
      </c>
      <c r="T1153" s="17">
        <f t="shared" si="121"/>
        <v>897334.40157508897</v>
      </c>
      <c r="U1153" s="18">
        <f t="shared" si="122"/>
        <v>0.77535245588309987</v>
      </c>
      <c r="X1153" s="20">
        <f t="shared" si="123"/>
        <v>4.2023392674499062E-3</v>
      </c>
      <c r="AA1153" s="20">
        <f t="shared" si="124"/>
        <v>-0.36707582222363738</v>
      </c>
      <c r="AE1153" s="20">
        <f t="shared" si="125"/>
        <v>2.3765088886188943</v>
      </c>
    </row>
    <row r="1154" spans="1:31" x14ac:dyDescent="0.2">
      <c r="A1154" s="15" t="s">
        <v>821</v>
      </c>
      <c r="B1154" s="15" t="s">
        <v>822</v>
      </c>
      <c r="C1154" t="s">
        <v>823</v>
      </c>
      <c r="D1154" s="15">
        <v>35</v>
      </c>
      <c r="E1154" s="15">
        <v>13</v>
      </c>
      <c r="F1154" s="16">
        <v>1553558.1840528699</v>
      </c>
      <c r="G1154" s="16">
        <v>1469167.5820458401</v>
      </c>
      <c r="H1154" s="16">
        <v>1410110.34206402</v>
      </c>
      <c r="I1154" s="16">
        <v>1519392.4671660301</v>
      </c>
      <c r="J1154" s="16">
        <v>408565.25260639499</v>
      </c>
      <c r="K1154" s="16">
        <v>1565021.6069487601</v>
      </c>
      <c r="L1154" s="15">
        <f t="shared" ref="L1154:L1217" si="126">COUNTIF(F1154:K1154,"&gt;0")</f>
        <v>6</v>
      </c>
      <c r="M1154" s="16">
        <v>2762546.4303758801</v>
      </c>
      <c r="N1154" s="16">
        <v>2527564.8136939602</v>
      </c>
      <c r="O1154" s="16">
        <v>2535554.7209908301</v>
      </c>
      <c r="P1154" s="16">
        <v>2106634.3141486002</v>
      </c>
      <c r="Q1154" s="16">
        <v>3571805.9580357098</v>
      </c>
      <c r="R1154" s="16">
        <v>2149343.1915508602</v>
      </c>
      <c r="S1154" s="17">
        <f t="shared" ref="S1154:S1217" si="127">MEDIAN(M1154:O1154)</f>
        <v>2535554.7209908301</v>
      </c>
      <c r="T1154" s="17">
        <f t="shared" ref="T1154:T1217" si="128">MEDIAN(P1154:R1154)</f>
        <v>2149343.1915508602</v>
      </c>
      <c r="U1154" s="18">
        <f t="shared" ref="U1154:U1217" si="129">T1154/S1154</f>
        <v>0.84768164289940928</v>
      </c>
      <c r="X1154" s="20">
        <f t="shared" ref="X1154:X1217" si="130">_xlfn.T.TEST(P1154:R1154,M1154:O1154,2,2)</f>
        <v>0.99891422367126026</v>
      </c>
      <c r="AA1154" s="20">
        <f t="shared" ref="AA1154:AA1217" si="131">LOG(U1154,2)</f>
        <v>-0.23840554996425734</v>
      </c>
      <c r="AE1154" s="20">
        <f t="shared" si="125"/>
        <v>4.7180285071268992E-4</v>
      </c>
    </row>
    <row r="1155" spans="1:31" x14ac:dyDescent="0.2">
      <c r="A1155" s="15" t="s">
        <v>8549</v>
      </c>
      <c r="B1155" s="15" t="s">
        <v>8550</v>
      </c>
      <c r="C1155" t="s">
        <v>8551</v>
      </c>
      <c r="D1155" s="15">
        <v>90</v>
      </c>
      <c r="E1155" s="15">
        <v>15</v>
      </c>
      <c r="F1155" s="16">
        <v>6848743.5528602302</v>
      </c>
      <c r="G1155" s="16">
        <v>7152157.7264842298</v>
      </c>
      <c r="H1155" s="16">
        <v>6598880.9636569498</v>
      </c>
      <c r="I1155" s="16">
        <v>8308035.4066549102</v>
      </c>
      <c r="J1155" s="16">
        <v>866612.321641166</v>
      </c>
      <c r="K1155" s="16">
        <v>8496004.6927419491</v>
      </c>
      <c r="L1155" s="15">
        <f t="shared" si="126"/>
        <v>6</v>
      </c>
      <c r="M1155" s="16">
        <v>12178476.6407371</v>
      </c>
      <c r="N1155" s="16">
        <v>12304615.506338401</v>
      </c>
      <c r="O1155" s="16">
        <v>11865613.123697801</v>
      </c>
      <c r="P1155" s="16">
        <v>11519072.819589101</v>
      </c>
      <c r="Q1155" s="16">
        <v>7576197.5204658499</v>
      </c>
      <c r="R1155" s="16">
        <v>11668100.7857338</v>
      </c>
      <c r="S1155" s="17">
        <f t="shared" si="127"/>
        <v>12178476.6407371</v>
      </c>
      <c r="T1155" s="17">
        <f t="shared" si="128"/>
        <v>11519072.819589101</v>
      </c>
      <c r="U1155" s="18">
        <f t="shared" si="129"/>
        <v>0.9458549832955061</v>
      </c>
      <c r="X1155" s="20">
        <f t="shared" si="130"/>
        <v>0.23884469087901206</v>
      </c>
      <c r="AA1155" s="20">
        <f t="shared" si="131"/>
        <v>-8.0309085654420728E-2</v>
      </c>
      <c r="AE1155" s="20">
        <f t="shared" ref="AE1155:AE1218" si="132">-LOG10(X1155)</f>
        <v>0.62188440791872579</v>
      </c>
    </row>
    <row r="1156" spans="1:31" x14ac:dyDescent="0.2">
      <c r="A1156" s="15" t="s">
        <v>7967</v>
      </c>
      <c r="B1156" s="15" t="s">
        <v>7968</v>
      </c>
      <c r="C1156" t="s">
        <v>7969</v>
      </c>
      <c r="D1156" s="15">
        <v>28</v>
      </c>
      <c r="E1156" s="15">
        <v>15</v>
      </c>
      <c r="F1156" s="16">
        <v>634007.53304882406</v>
      </c>
      <c r="G1156" s="16">
        <v>692949.59315515403</v>
      </c>
      <c r="H1156" s="16">
        <v>671350.06848735304</v>
      </c>
      <c r="I1156" s="16">
        <v>866330.66819022002</v>
      </c>
      <c r="J1156" s="16">
        <v>116820.029076313</v>
      </c>
      <c r="K1156" s="16">
        <v>936851.663040846</v>
      </c>
      <c r="L1156" s="15">
        <f t="shared" si="126"/>
        <v>6</v>
      </c>
      <c r="M1156" s="16">
        <v>1127395.9773339501</v>
      </c>
      <c r="N1156" s="16">
        <v>1192154.6804644</v>
      </c>
      <c r="O1156" s="16">
        <v>1207171.37149635</v>
      </c>
      <c r="P1156" s="16">
        <v>1201165.5661376701</v>
      </c>
      <c r="Q1156" s="16">
        <v>1021277.44151228</v>
      </c>
      <c r="R1156" s="16">
        <v>1286637.66334561</v>
      </c>
      <c r="S1156" s="17">
        <f t="shared" si="127"/>
        <v>1192154.6804644</v>
      </c>
      <c r="T1156" s="17">
        <f t="shared" si="128"/>
        <v>1201165.5661376701</v>
      </c>
      <c r="U1156" s="18">
        <f t="shared" si="129"/>
        <v>1.0075584870159298</v>
      </c>
      <c r="X1156" s="20">
        <f t="shared" si="130"/>
        <v>0.94623579724873141</v>
      </c>
      <c r="AA1156" s="20">
        <f t="shared" si="131"/>
        <v>1.0863587119263463E-2</v>
      </c>
      <c r="AE1156" s="20">
        <f t="shared" si="132"/>
        <v>2.4000626089276288E-2</v>
      </c>
    </row>
    <row r="1157" spans="1:31" x14ac:dyDescent="0.2">
      <c r="A1157" s="15" t="s">
        <v>11512</v>
      </c>
      <c r="B1157" s="15" t="s">
        <v>11513</v>
      </c>
      <c r="C1157" t="s">
        <v>11514</v>
      </c>
      <c r="D1157" s="15">
        <v>31</v>
      </c>
      <c r="E1157" s="15">
        <v>16</v>
      </c>
      <c r="F1157" s="16">
        <v>1257946.26573055</v>
      </c>
      <c r="G1157" s="16">
        <v>1283985.55620818</v>
      </c>
      <c r="H1157" s="16">
        <v>1272522.9839916099</v>
      </c>
      <c r="I1157" s="16">
        <v>1724569.1858807199</v>
      </c>
      <c r="J1157" s="16">
        <v>243805.24415173399</v>
      </c>
      <c r="K1157" s="16">
        <v>1805139.36499206</v>
      </c>
      <c r="L1157" s="15">
        <f t="shared" si="126"/>
        <v>6</v>
      </c>
      <c r="M1157" s="16">
        <v>2236887.55379138</v>
      </c>
      <c r="N1157" s="16">
        <v>2208976.5339389201</v>
      </c>
      <c r="O1157" s="16">
        <v>2288155.4466911</v>
      </c>
      <c r="P1157" s="16">
        <v>2391111.3834044202</v>
      </c>
      <c r="Q1157" s="16">
        <v>2131422.1366261202</v>
      </c>
      <c r="R1157" s="16">
        <v>2479112.1008933</v>
      </c>
      <c r="S1157" s="17">
        <f t="shared" si="127"/>
        <v>2236887.55379138</v>
      </c>
      <c r="T1157" s="17">
        <f t="shared" si="128"/>
        <v>2391111.3834044202</v>
      </c>
      <c r="U1157" s="18">
        <f t="shared" si="129"/>
        <v>1.0689457229763923</v>
      </c>
      <c r="X1157" s="20">
        <f t="shared" si="130"/>
        <v>0.45098728949940214</v>
      </c>
      <c r="AA1157" s="20">
        <f t="shared" si="131"/>
        <v>9.6188600316794409E-2</v>
      </c>
      <c r="AE1157" s="20">
        <f t="shared" si="132"/>
        <v>0.34583569798469943</v>
      </c>
    </row>
    <row r="1158" spans="1:31" x14ac:dyDescent="0.2">
      <c r="A1158" s="15" t="s">
        <v>3404</v>
      </c>
      <c r="B1158" s="15" t="s">
        <v>3405</v>
      </c>
      <c r="C1158" t="s">
        <v>3406</v>
      </c>
      <c r="D1158" s="15">
        <v>45</v>
      </c>
      <c r="E1158" s="15">
        <v>8</v>
      </c>
      <c r="F1158" s="16">
        <v>394637.89187804499</v>
      </c>
      <c r="G1158" s="16">
        <v>417341.70864034601</v>
      </c>
      <c r="H1158" s="16">
        <v>366777.147788034</v>
      </c>
      <c r="I1158" s="16">
        <v>453858.216329902</v>
      </c>
      <c r="J1158" s="16">
        <v>82298.230821626305</v>
      </c>
      <c r="K1158" s="16">
        <v>519160.869519245</v>
      </c>
      <c r="L1158" s="15">
        <f t="shared" si="126"/>
        <v>6</v>
      </c>
      <c r="M1158" s="16">
        <v>701747.45348427398</v>
      </c>
      <c r="N1158" s="16">
        <v>717997.20531360002</v>
      </c>
      <c r="O1158" s="16">
        <v>659511.17503631103</v>
      </c>
      <c r="P1158" s="16">
        <v>629273.41877782799</v>
      </c>
      <c r="Q1158" s="16">
        <v>719477.02186919097</v>
      </c>
      <c r="R1158" s="16">
        <v>712996.46935631905</v>
      </c>
      <c r="S1158" s="17">
        <f t="shared" si="127"/>
        <v>701747.45348427398</v>
      </c>
      <c r="T1158" s="17">
        <f t="shared" si="128"/>
        <v>712996.46935631905</v>
      </c>
      <c r="U1158" s="18">
        <f t="shared" si="129"/>
        <v>1.0160300059746454</v>
      </c>
      <c r="X1158" s="20">
        <f t="shared" si="130"/>
        <v>0.87158045894442571</v>
      </c>
      <c r="AA1158" s="20">
        <f t="shared" si="131"/>
        <v>2.2943009227782654E-2</v>
      </c>
      <c r="AE1158" s="20">
        <f t="shared" si="132"/>
        <v>5.9692515309376901E-2</v>
      </c>
    </row>
    <row r="1159" spans="1:31" x14ac:dyDescent="0.2">
      <c r="A1159" s="15" t="s">
        <v>6731</v>
      </c>
      <c r="B1159" s="15" t="s">
        <v>6732</v>
      </c>
      <c r="C1159" t="s">
        <v>6733</v>
      </c>
      <c r="D1159" s="15">
        <v>29</v>
      </c>
      <c r="E1159" s="15">
        <v>13</v>
      </c>
      <c r="F1159" s="16">
        <v>745539.08479751495</v>
      </c>
      <c r="G1159" s="16">
        <v>733753.09766031301</v>
      </c>
      <c r="H1159" s="16">
        <v>708128.17087730498</v>
      </c>
      <c r="I1159" s="16">
        <v>914026.65811098902</v>
      </c>
      <c r="J1159" s="16">
        <v>152958.35347846599</v>
      </c>
      <c r="K1159" s="16">
        <v>964642.84784441697</v>
      </c>
      <c r="L1159" s="15">
        <f t="shared" si="126"/>
        <v>6</v>
      </c>
      <c r="M1159" s="16">
        <v>1325722.0479764</v>
      </c>
      <c r="N1159" s="16">
        <v>1262353.2769506001</v>
      </c>
      <c r="O1159" s="16">
        <v>1273302.9984777099</v>
      </c>
      <c r="P1159" s="16">
        <v>1267295.95126574</v>
      </c>
      <c r="Q1159" s="16">
        <v>1337210.0412367899</v>
      </c>
      <c r="R1159" s="16">
        <v>1324805.0557812699</v>
      </c>
      <c r="S1159" s="17">
        <f t="shared" si="127"/>
        <v>1273302.9984777099</v>
      </c>
      <c r="T1159" s="17">
        <f t="shared" si="128"/>
        <v>1324805.0557812699</v>
      </c>
      <c r="U1159" s="18">
        <f t="shared" si="129"/>
        <v>1.0404476054522238</v>
      </c>
      <c r="X1159" s="20">
        <f t="shared" si="130"/>
        <v>0.479802870801118</v>
      </c>
      <c r="AA1159" s="20">
        <f t="shared" si="131"/>
        <v>5.7204316099228068E-2</v>
      </c>
      <c r="AE1159" s="20">
        <f t="shared" si="132"/>
        <v>0.31893715784931725</v>
      </c>
    </row>
    <row r="1160" spans="1:31" x14ac:dyDescent="0.2">
      <c r="A1160" s="15" t="s">
        <v>13405</v>
      </c>
      <c r="B1160" s="15" t="s">
        <v>13406</v>
      </c>
      <c r="C1160" t="s">
        <v>13407</v>
      </c>
      <c r="D1160" s="15">
        <v>40</v>
      </c>
      <c r="E1160" s="15">
        <v>15</v>
      </c>
      <c r="F1160" s="16">
        <v>2536592.6385293701</v>
      </c>
      <c r="G1160" s="16">
        <v>2450418.6641290602</v>
      </c>
      <c r="H1160" s="16">
        <v>2506120.2748687002</v>
      </c>
      <c r="I1160" s="16">
        <v>2776815.09617555</v>
      </c>
      <c r="J1160" s="16">
        <v>425315.71237508702</v>
      </c>
      <c r="K1160" s="16">
        <v>2847330.0196242002</v>
      </c>
      <c r="L1160" s="15">
        <f t="shared" si="126"/>
        <v>6</v>
      </c>
      <c r="M1160" s="16">
        <v>4510584.1614545798</v>
      </c>
      <c r="N1160" s="16">
        <v>4215715.1232855702</v>
      </c>
      <c r="O1160" s="16">
        <v>4506317.6297345702</v>
      </c>
      <c r="P1160" s="16">
        <v>3850048.0238395301</v>
      </c>
      <c r="Q1160" s="16">
        <v>3718243.7464182898</v>
      </c>
      <c r="R1160" s="16">
        <v>3910418.4661765201</v>
      </c>
      <c r="S1160" s="17">
        <f t="shared" si="127"/>
        <v>4506317.6297345702</v>
      </c>
      <c r="T1160" s="17">
        <f t="shared" si="128"/>
        <v>3850048.0238395301</v>
      </c>
      <c r="U1160" s="18">
        <f t="shared" si="129"/>
        <v>0.85436676687752799</v>
      </c>
      <c r="X1160" s="20">
        <f t="shared" si="130"/>
        <v>6.610159037773706E-3</v>
      </c>
      <c r="AA1160" s="20">
        <f t="shared" si="131"/>
        <v>-0.22707256466135461</v>
      </c>
      <c r="AE1160" s="20">
        <f t="shared" si="132"/>
        <v>2.1797880914377123</v>
      </c>
    </row>
    <row r="1161" spans="1:31" x14ac:dyDescent="0.2">
      <c r="A1161" s="15" t="s">
        <v>2342</v>
      </c>
      <c r="B1161" s="15" t="s">
        <v>2343</v>
      </c>
      <c r="C1161" t="s">
        <v>2344</v>
      </c>
      <c r="D1161" s="15">
        <v>37</v>
      </c>
      <c r="E1161" s="15">
        <v>11</v>
      </c>
      <c r="F1161" s="16">
        <v>585341.24812298804</v>
      </c>
      <c r="G1161" s="16">
        <v>530769.52894729201</v>
      </c>
      <c r="H1161" s="16">
        <v>534955.25588328496</v>
      </c>
      <c r="I1161" s="16">
        <v>676358.85795043304</v>
      </c>
      <c r="J1161" s="16">
        <v>187824.29275327901</v>
      </c>
      <c r="K1161" s="16">
        <v>695467.356024693</v>
      </c>
      <c r="L1161" s="15">
        <f t="shared" si="126"/>
        <v>6</v>
      </c>
      <c r="M1161" s="16">
        <v>1040857.2991682</v>
      </c>
      <c r="N1161" s="16">
        <v>913139.11492653005</v>
      </c>
      <c r="O1161" s="16">
        <v>961916.44306948304</v>
      </c>
      <c r="P1161" s="16">
        <v>937770.06904236495</v>
      </c>
      <c r="Q1161" s="16">
        <v>1642019.0499320601</v>
      </c>
      <c r="R1161" s="16">
        <v>955129.32216436695</v>
      </c>
      <c r="S1161" s="17">
        <f t="shared" si="127"/>
        <v>961916.44306948304</v>
      </c>
      <c r="T1161" s="17">
        <f t="shared" si="128"/>
        <v>955129.32216436695</v>
      </c>
      <c r="U1161" s="18">
        <f t="shared" si="129"/>
        <v>0.99294416791186324</v>
      </c>
      <c r="X1161" s="20">
        <f t="shared" si="130"/>
        <v>0.42928556626825104</v>
      </c>
      <c r="AA1161" s="20">
        <f t="shared" si="131"/>
        <v>-1.021549590633535E-2</v>
      </c>
      <c r="AE1161" s="20">
        <f t="shared" si="132"/>
        <v>0.36725371342000773</v>
      </c>
    </row>
    <row r="1162" spans="1:31" x14ac:dyDescent="0.2">
      <c r="A1162" s="15" t="s">
        <v>3431</v>
      </c>
      <c r="B1162" s="15" t="s">
        <v>3432</v>
      </c>
      <c r="C1162" t="s">
        <v>3433</v>
      </c>
      <c r="D1162" s="15">
        <v>36</v>
      </c>
      <c r="E1162" s="15">
        <v>13</v>
      </c>
      <c r="F1162" s="16">
        <v>636518.89624036499</v>
      </c>
      <c r="G1162" s="16">
        <v>659052.23582036898</v>
      </c>
      <c r="H1162" s="16">
        <v>640283.84004171903</v>
      </c>
      <c r="I1162" s="16">
        <v>755718.10236656806</v>
      </c>
      <c r="J1162" s="16">
        <v>286371.70007714402</v>
      </c>
      <c r="K1162" s="16">
        <v>784134.20596836496</v>
      </c>
      <c r="L1162" s="15">
        <f t="shared" si="126"/>
        <v>6</v>
      </c>
      <c r="M1162" s="16">
        <v>1131861.69834227</v>
      </c>
      <c r="N1162" s="16">
        <v>1133837.4614325799</v>
      </c>
      <c r="O1162" s="16">
        <v>1151310.4081029501</v>
      </c>
      <c r="P1162" s="16">
        <v>1047801.48689174</v>
      </c>
      <c r="Q1162" s="16">
        <v>2503551.4841830302</v>
      </c>
      <c r="R1162" s="16">
        <v>1076901.1171329</v>
      </c>
      <c r="S1162" s="17">
        <f t="shared" si="127"/>
        <v>1133837.4614325799</v>
      </c>
      <c r="T1162" s="17">
        <f t="shared" si="128"/>
        <v>1076901.1171329</v>
      </c>
      <c r="U1162" s="18">
        <f t="shared" si="129"/>
        <v>0.94978438600208004</v>
      </c>
      <c r="X1162" s="20">
        <f t="shared" si="130"/>
        <v>0.44806213452295046</v>
      </c>
      <c r="AA1162" s="20">
        <f t="shared" si="131"/>
        <v>-7.4328055707880661E-2</v>
      </c>
      <c r="AE1162" s="20">
        <f t="shared" si="132"/>
        <v>0.34866175651674181</v>
      </c>
    </row>
    <row r="1163" spans="1:31" x14ac:dyDescent="0.2">
      <c r="A1163" s="15" t="s">
        <v>15377</v>
      </c>
      <c r="B1163" s="15" t="s">
        <v>15378</v>
      </c>
      <c r="C1163" t="s">
        <v>15379</v>
      </c>
      <c r="D1163" s="15">
        <v>33</v>
      </c>
      <c r="E1163" s="15">
        <v>16</v>
      </c>
      <c r="F1163" s="16">
        <v>311124.42854969</v>
      </c>
      <c r="G1163" s="16">
        <v>315464.385171075</v>
      </c>
      <c r="H1163" s="16">
        <v>358451.54975546198</v>
      </c>
      <c r="I1163" s="16">
        <v>512499.95899231901</v>
      </c>
      <c r="J1163" s="16">
        <v>100312.06776024601</v>
      </c>
      <c r="K1163" s="16">
        <v>513153.69289730099</v>
      </c>
      <c r="L1163" s="15">
        <f t="shared" si="126"/>
        <v>6</v>
      </c>
      <c r="M1163" s="16">
        <v>553243.31480811106</v>
      </c>
      <c r="N1163" s="16">
        <v>542726.84047497995</v>
      </c>
      <c r="O1163" s="16">
        <v>644540.70870694495</v>
      </c>
      <c r="P1163" s="16">
        <v>710580.06600936397</v>
      </c>
      <c r="Q1163" s="16">
        <v>876959.65088373504</v>
      </c>
      <c r="R1163" s="16">
        <v>704746.43362806295</v>
      </c>
      <c r="S1163" s="17">
        <f t="shared" si="127"/>
        <v>553243.31480811106</v>
      </c>
      <c r="T1163" s="17">
        <f t="shared" si="128"/>
        <v>710580.06600936397</v>
      </c>
      <c r="U1163" s="18">
        <f t="shared" si="129"/>
        <v>1.284389791959482</v>
      </c>
      <c r="X1163" s="20">
        <f t="shared" si="130"/>
        <v>4.7484552428858968E-2</v>
      </c>
      <c r="AA1163" s="20">
        <f t="shared" si="131"/>
        <v>0.36108310400693688</v>
      </c>
      <c r="AE1163" s="20">
        <f t="shared" si="132"/>
        <v>1.3234476511337085</v>
      </c>
    </row>
    <row r="1164" spans="1:31" x14ac:dyDescent="0.2">
      <c r="A1164" s="15" t="s">
        <v>5303</v>
      </c>
      <c r="B1164" s="15" t="s">
        <v>5304</v>
      </c>
      <c r="C1164" t="s">
        <v>5305</v>
      </c>
      <c r="D1164" s="15">
        <v>29</v>
      </c>
      <c r="E1164" s="15">
        <v>19</v>
      </c>
      <c r="F1164" s="16">
        <v>689439.84177775099</v>
      </c>
      <c r="G1164" s="16">
        <v>756053.45147807896</v>
      </c>
      <c r="H1164" s="16">
        <v>688295.36239506502</v>
      </c>
      <c r="I1164" s="16">
        <v>921746.83534621005</v>
      </c>
      <c r="J1164" s="16">
        <v>139023.47833574301</v>
      </c>
      <c r="K1164" s="16">
        <v>957503.61594223406</v>
      </c>
      <c r="L1164" s="15">
        <f t="shared" si="126"/>
        <v>6</v>
      </c>
      <c r="M1164" s="16">
        <v>1225966.03938795</v>
      </c>
      <c r="N1164" s="16">
        <v>1300718.9408350501</v>
      </c>
      <c r="O1164" s="16">
        <v>1237641.12885122</v>
      </c>
      <c r="P1164" s="16">
        <v>1277999.96002351</v>
      </c>
      <c r="Q1164" s="16">
        <v>1215386.9793348201</v>
      </c>
      <c r="R1164" s="16">
        <v>1315000.2969116601</v>
      </c>
      <c r="S1164" s="17">
        <f t="shared" si="127"/>
        <v>1237641.12885122</v>
      </c>
      <c r="T1164" s="17">
        <f t="shared" si="128"/>
        <v>1277999.96002351</v>
      </c>
      <c r="U1164" s="18">
        <f t="shared" si="129"/>
        <v>1.0326094780073696</v>
      </c>
      <c r="X1164" s="20">
        <f t="shared" si="130"/>
        <v>0.71316215758085744</v>
      </c>
      <c r="AA1164" s="20">
        <f t="shared" si="131"/>
        <v>4.6294745330325224E-2</v>
      </c>
      <c r="AE1164" s="20">
        <f t="shared" si="132"/>
        <v>0.14681170978979188</v>
      </c>
    </row>
    <row r="1165" spans="1:31" x14ac:dyDescent="0.2">
      <c r="A1165" s="15" t="s">
        <v>17659</v>
      </c>
      <c r="B1165" s="15" t="s">
        <v>17660</v>
      </c>
      <c r="C1165" t="s">
        <v>17661</v>
      </c>
      <c r="D1165" s="15">
        <v>98</v>
      </c>
      <c r="E1165" s="15">
        <v>4</v>
      </c>
      <c r="F1165" s="16">
        <v>46982.434879741297</v>
      </c>
      <c r="G1165" s="16">
        <v>33522.679359737704</v>
      </c>
      <c r="H1165" s="16">
        <v>42327.219814791802</v>
      </c>
      <c r="I1165" s="16">
        <v>73884.775989156798</v>
      </c>
      <c r="J1165" s="16">
        <v>13596.6338964843</v>
      </c>
      <c r="K1165" s="16">
        <v>64965.704755810599</v>
      </c>
      <c r="L1165" s="15">
        <f t="shared" si="126"/>
        <v>6</v>
      </c>
      <c r="M1165" s="16">
        <v>83544.445969060194</v>
      </c>
      <c r="N1165" s="16">
        <v>57672.620772389098</v>
      </c>
      <c r="O1165" s="16">
        <v>76109.633995535201</v>
      </c>
      <c r="P1165" s="16">
        <v>102441.079415284</v>
      </c>
      <c r="Q1165" s="16">
        <v>118866.05052896999</v>
      </c>
      <c r="R1165" s="16">
        <v>89221.512713451797</v>
      </c>
      <c r="S1165" s="17">
        <f t="shared" si="127"/>
        <v>76109.633995535201</v>
      </c>
      <c r="T1165" s="17">
        <f t="shared" si="128"/>
        <v>102441.079415284</v>
      </c>
      <c r="U1165" s="18">
        <f t="shared" si="129"/>
        <v>1.3459673110672621</v>
      </c>
      <c r="X1165" s="20">
        <f t="shared" si="130"/>
        <v>5.4244516312415211E-2</v>
      </c>
      <c r="AA1165" s="20">
        <f t="shared" si="131"/>
        <v>0.42864337225593613</v>
      </c>
      <c r="AE1165" s="20">
        <f t="shared" si="132"/>
        <v>1.2656441589657297</v>
      </c>
    </row>
    <row r="1166" spans="1:31" x14ac:dyDescent="0.2">
      <c r="A1166" s="15" t="s">
        <v>16052</v>
      </c>
      <c r="B1166" s="15" t="s">
        <v>16053</v>
      </c>
      <c r="C1166" t="s">
        <v>16054</v>
      </c>
      <c r="D1166" s="15">
        <v>40</v>
      </c>
      <c r="E1166" s="15">
        <v>16</v>
      </c>
      <c r="F1166" s="16">
        <v>1089291.5944076399</v>
      </c>
      <c r="G1166" s="16">
        <v>1080928.5565506199</v>
      </c>
      <c r="H1166" s="16">
        <v>1059316.9805874501</v>
      </c>
      <c r="I1166" s="16">
        <v>1383227.5892382399</v>
      </c>
      <c r="J1166" s="16">
        <v>199820.029971162</v>
      </c>
      <c r="K1166" s="16">
        <v>1365146.3881844799</v>
      </c>
      <c r="L1166" s="15">
        <f t="shared" si="126"/>
        <v>6</v>
      </c>
      <c r="M1166" s="16">
        <v>1936984.81116358</v>
      </c>
      <c r="N1166" s="16">
        <v>1859636.0408727599</v>
      </c>
      <c r="O1166" s="16">
        <v>1904784.39242049</v>
      </c>
      <c r="P1166" s="16">
        <v>1917842.0103670901</v>
      </c>
      <c r="Q1166" s="16">
        <v>1746889.5581129</v>
      </c>
      <c r="R1166" s="16">
        <v>1874841.90754092</v>
      </c>
      <c r="S1166" s="17">
        <f t="shared" si="127"/>
        <v>1904784.39242049</v>
      </c>
      <c r="T1166" s="17">
        <f t="shared" si="128"/>
        <v>1874841.90754092</v>
      </c>
      <c r="U1166" s="18">
        <f t="shared" si="129"/>
        <v>0.98428038102437365</v>
      </c>
      <c r="X1166" s="20">
        <f t="shared" si="130"/>
        <v>0.3901658528533915</v>
      </c>
      <c r="AA1166" s="20">
        <f t="shared" si="131"/>
        <v>-2.2858756259203392E-2</v>
      </c>
      <c r="AE1166" s="20">
        <f t="shared" si="132"/>
        <v>0.40875074254344806</v>
      </c>
    </row>
    <row r="1167" spans="1:31" x14ac:dyDescent="0.2">
      <c r="A1167" s="15" t="s">
        <v>13930</v>
      </c>
      <c r="B1167" s="15" t="s">
        <v>13931</v>
      </c>
      <c r="C1167" t="s">
        <v>13932</v>
      </c>
      <c r="D1167" s="15">
        <v>33</v>
      </c>
      <c r="E1167" s="15">
        <v>19</v>
      </c>
      <c r="F1167" s="16">
        <v>970612.46047843702</v>
      </c>
      <c r="G1167" s="16">
        <v>941720.87574986601</v>
      </c>
      <c r="H1167" s="16">
        <v>901220.60821053199</v>
      </c>
      <c r="I1167" s="16">
        <v>1235178.16160242</v>
      </c>
      <c r="J1167" s="16">
        <v>177847.42575254099</v>
      </c>
      <c r="K1167" s="16">
        <v>1288805.59629259</v>
      </c>
      <c r="L1167" s="15">
        <f t="shared" si="126"/>
        <v>6</v>
      </c>
      <c r="M1167" s="16">
        <v>1725948.8672500199</v>
      </c>
      <c r="N1167" s="16">
        <v>1620142.3029984499</v>
      </c>
      <c r="O1167" s="16">
        <v>1620507.3458703</v>
      </c>
      <c r="P1167" s="16">
        <v>1712571.8045529199</v>
      </c>
      <c r="Q1167" s="16">
        <v>1554798.1402525599</v>
      </c>
      <c r="R1167" s="16">
        <v>1769998.2679631</v>
      </c>
      <c r="S1167" s="17">
        <f t="shared" si="127"/>
        <v>1620507.3458703</v>
      </c>
      <c r="T1167" s="17">
        <f t="shared" si="128"/>
        <v>1712571.8045529199</v>
      </c>
      <c r="U1167" s="18">
        <f t="shared" si="129"/>
        <v>1.0568121205480723</v>
      </c>
      <c r="X1167" s="20">
        <f t="shared" si="130"/>
        <v>0.76382023848967218</v>
      </c>
      <c r="AA1167" s="20">
        <f t="shared" si="131"/>
        <v>7.9718918020544094E-2</v>
      </c>
      <c r="AE1167" s="20">
        <f t="shared" si="132"/>
        <v>0.11700883856817224</v>
      </c>
    </row>
    <row r="1168" spans="1:31" x14ac:dyDescent="0.2">
      <c r="A1168" s="15" t="s">
        <v>4052</v>
      </c>
      <c r="B1168" s="15" t="s">
        <v>4053</v>
      </c>
      <c r="C1168" t="s">
        <v>4054</v>
      </c>
      <c r="D1168" s="15">
        <v>26</v>
      </c>
      <c r="E1168" s="15">
        <v>20</v>
      </c>
      <c r="F1168" s="16">
        <v>504431.41054060002</v>
      </c>
      <c r="G1168" s="16">
        <v>534953.15380390501</v>
      </c>
      <c r="H1168" s="16">
        <v>539738.37972518499</v>
      </c>
      <c r="I1168" s="16">
        <v>754883.78073219897</v>
      </c>
      <c r="J1168" s="16">
        <v>145859.90005264699</v>
      </c>
      <c r="K1168" s="16">
        <v>829216.18139743304</v>
      </c>
      <c r="L1168" s="15">
        <f t="shared" si="126"/>
        <v>6</v>
      </c>
      <c r="M1168" s="16">
        <v>896982.94332501001</v>
      </c>
      <c r="N1168" s="16">
        <v>920336.64848940901</v>
      </c>
      <c r="O1168" s="16">
        <v>970517.09783857199</v>
      </c>
      <c r="P1168" s="16">
        <v>1046644.7017806</v>
      </c>
      <c r="Q1168" s="16">
        <v>1275153.12847332</v>
      </c>
      <c r="R1168" s="16">
        <v>1138815.04632079</v>
      </c>
      <c r="S1168" s="17">
        <f t="shared" si="127"/>
        <v>920336.64848940901</v>
      </c>
      <c r="T1168" s="17">
        <f t="shared" si="128"/>
        <v>1138815.04632079</v>
      </c>
      <c r="U1168" s="18">
        <f t="shared" si="129"/>
        <v>1.2373896532208943</v>
      </c>
      <c r="X1168" s="20">
        <f t="shared" si="130"/>
        <v>3.254154370651053E-2</v>
      </c>
      <c r="AA1168" s="20">
        <f t="shared" si="131"/>
        <v>0.30729987561719074</v>
      </c>
      <c r="AE1168" s="20">
        <f t="shared" si="132"/>
        <v>1.4875618488387059</v>
      </c>
    </row>
    <row r="1169" spans="1:31" x14ac:dyDescent="0.2">
      <c r="A1169" s="15" t="s">
        <v>4784</v>
      </c>
      <c r="B1169" s="15" t="s">
        <v>4785</v>
      </c>
      <c r="C1169" t="s">
        <v>4786</v>
      </c>
      <c r="D1169" s="15">
        <v>29</v>
      </c>
      <c r="E1169" s="15">
        <v>13</v>
      </c>
      <c r="F1169" s="16">
        <v>751486.789306244</v>
      </c>
      <c r="G1169" s="16">
        <v>761870.65797932399</v>
      </c>
      <c r="H1169" s="16">
        <v>743691.56728584098</v>
      </c>
      <c r="I1169" s="16">
        <v>834771.92140027694</v>
      </c>
      <c r="J1169" s="16">
        <v>186257.45256877999</v>
      </c>
      <c r="K1169" s="16">
        <v>880115.98526411003</v>
      </c>
      <c r="L1169" s="15">
        <f t="shared" si="126"/>
        <v>6</v>
      </c>
      <c r="M1169" s="16">
        <v>1336298.2916138701</v>
      </c>
      <c r="N1169" s="16">
        <v>1310726.89816152</v>
      </c>
      <c r="O1169" s="16">
        <v>1337250.4322126801</v>
      </c>
      <c r="P1169" s="16">
        <v>1157409.4331201001</v>
      </c>
      <c r="Q1169" s="16">
        <v>1628321.2401683</v>
      </c>
      <c r="R1169" s="16">
        <v>1208718.9673953401</v>
      </c>
      <c r="S1169" s="17">
        <f t="shared" si="127"/>
        <v>1336298.2916138701</v>
      </c>
      <c r="T1169" s="17">
        <f t="shared" si="128"/>
        <v>1208718.9673953401</v>
      </c>
      <c r="U1169" s="18">
        <f t="shared" si="129"/>
        <v>0.90452781013103722</v>
      </c>
      <c r="X1169" s="20">
        <f t="shared" si="130"/>
        <v>0.98297805721743448</v>
      </c>
      <c r="AA1169" s="20">
        <f t="shared" si="131"/>
        <v>-0.14476323502442837</v>
      </c>
      <c r="AE1169" s="20">
        <f t="shared" si="132"/>
        <v>7.4561767108438587E-3</v>
      </c>
    </row>
    <row r="1170" spans="1:31" x14ac:dyDescent="0.2">
      <c r="A1170" s="15" t="s">
        <v>404</v>
      </c>
      <c r="B1170" s="15" t="s">
        <v>405</v>
      </c>
      <c r="C1170" t="s">
        <v>406</v>
      </c>
      <c r="D1170" s="15">
        <v>33</v>
      </c>
      <c r="E1170" s="15">
        <v>12</v>
      </c>
      <c r="F1170" s="16">
        <v>225019.747682115</v>
      </c>
      <c r="G1170" s="16">
        <v>257515.802244341</v>
      </c>
      <c r="H1170" s="16">
        <v>266687.30305707903</v>
      </c>
      <c r="I1170" s="16">
        <v>391160.96272756503</v>
      </c>
      <c r="J1170" s="16">
        <v>37254.960662454498</v>
      </c>
      <c r="K1170" s="16">
        <v>331806.66220020998</v>
      </c>
      <c r="L1170" s="15">
        <f t="shared" si="126"/>
        <v>6</v>
      </c>
      <c r="M1170" s="16">
        <v>400131.45764623099</v>
      </c>
      <c r="N1170" s="16">
        <v>443031.747145275</v>
      </c>
      <c r="O1170" s="16">
        <v>479537.11856684397</v>
      </c>
      <c r="P1170" s="16">
        <v>542343.81454731897</v>
      </c>
      <c r="Q1170" s="16">
        <v>325694.58516516502</v>
      </c>
      <c r="R1170" s="16">
        <v>455691.08256701002</v>
      </c>
      <c r="S1170" s="17">
        <f t="shared" si="127"/>
        <v>443031.747145275</v>
      </c>
      <c r="T1170" s="17">
        <f t="shared" si="128"/>
        <v>455691.08256701002</v>
      </c>
      <c r="U1170" s="18">
        <f t="shared" si="129"/>
        <v>1.0285743301768031</v>
      </c>
      <c r="X1170" s="20">
        <f t="shared" si="130"/>
        <v>0.99616037489070886</v>
      </c>
      <c r="AA1170" s="20">
        <f t="shared" si="131"/>
        <v>4.0646054341854171E-2</v>
      </c>
      <c r="AE1170" s="20">
        <f t="shared" si="132"/>
        <v>1.6707375570315097E-3</v>
      </c>
    </row>
    <row r="1171" spans="1:31" x14ac:dyDescent="0.2">
      <c r="A1171" s="15" t="s">
        <v>4538</v>
      </c>
      <c r="B1171" s="15" t="s">
        <v>4539</v>
      </c>
      <c r="C1171" t="s">
        <v>4540</v>
      </c>
      <c r="D1171" s="15">
        <v>40</v>
      </c>
      <c r="E1171" s="15">
        <v>11</v>
      </c>
      <c r="F1171" s="16">
        <v>1078395.7572190401</v>
      </c>
      <c r="G1171" s="16">
        <v>1021723.63258914</v>
      </c>
      <c r="H1171" s="16">
        <v>1047677.60292139</v>
      </c>
      <c r="I1171" s="16">
        <v>1173012.9886632301</v>
      </c>
      <c r="J1171" s="16">
        <v>285401.88908824301</v>
      </c>
      <c r="K1171" s="16">
        <v>1196307.8536252901</v>
      </c>
      <c r="L1171" s="15">
        <f t="shared" si="126"/>
        <v>6</v>
      </c>
      <c r="M1171" s="16">
        <v>1917609.7684775</v>
      </c>
      <c r="N1171" s="16">
        <v>1757779.5308114099</v>
      </c>
      <c r="O1171" s="16">
        <v>1883855.3359415601</v>
      </c>
      <c r="P1171" s="16">
        <v>1626379.92899166</v>
      </c>
      <c r="Q1171" s="16">
        <v>2495073.09145085</v>
      </c>
      <c r="R1171" s="16">
        <v>1642965.26563709</v>
      </c>
      <c r="S1171" s="17">
        <f t="shared" si="127"/>
        <v>1883855.3359415601</v>
      </c>
      <c r="T1171" s="17">
        <f t="shared" si="128"/>
        <v>1642965.26563709</v>
      </c>
      <c r="U1171" s="18">
        <f t="shared" si="129"/>
        <v>0.87212920986628084</v>
      </c>
      <c r="X1171" s="20">
        <f t="shared" si="130"/>
        <v>0.82569493516051162</v>
      </c>
      <c r="AA1171" s="20">
        <f t="shared" si="131"/>
        <v>-0.1973862022889874</v>
      </c>
      <c r="AE1171" s="20">
        <f t="shared" si="132"/>
        <v>8.3180379372342572E-2</v>
      </c>
    </row>
    <row r="1172" spans="1:31" x14ac:dyDescent="0.2">
      <c r="A1172" s="15" t="s">
        <v>11542</v>
      </c>
      <c r="B1172" s="15" t="s">
        <v>11543</v>
      </c>
      <c r="C1172" t="s">
        <v>11544</v>
      </c>
      <c r="D1172" s="15">
        <v>40</v>
      </c>
      <c r="E1172" s="15">
        <v>12</v>
      </c>
      <c r="F1172" s="16">
        <v>1090822.9587002599</v>
      </c>
      <c r="G1172" s="16">
        <v>1078828.6482629699</v>
      </c>
      <c r="H1172" s="16">
        <v>1051148.91072234</v>
      </c>
      <c r="I1172" s="16">
        <v>1253856.6229162</v>
      </c>
      <c r="J1172" s="16">
        <v>683281.404882084</v>
      </c>
      <c r="K1172" s="16">
        <v>1158982.6037334399</v>
      </c>
      <c r="L1172" s="15">
        <f t="shared" si="126"/>
        <v>6</v>
      </c>
      <c r="M1172" s="16">
        <v>1939707.8922838001</v>
      </c>
      <c r="N1172" s="16">
        <v>1856023.3459258301</v>
      </c>
      <c r="O1172" s="16">
        <v>1890097.1814341701</v>
      </c>
      <c r="P1172" s="16">
        <v>1738469.4500852099</v>
      </c>
      <c r="Q1172" s="16">
        <v>5973460.9769275198</v>
      </c>
      <c r="R1172" s="16">
        <v>1591704.13839655</v>
      </c>
      <c r="S1172" s="17">
        <f t="shared" si="127"/>
        <v>1890097.1814341701</v>
      </c>
      <c r="T1172" s="17">
        <f t="shared" si="128"/>
        <v>1738469.4500852099</v>
      </c>
      <c r="U1172" s="18">
        <f t="shared" si="129"/>
        <v>0.91977781204143805</v>
      </c>
      <c r="X1172" s="20">
        <f t="shared" si="130"/>
        <v>0.44856881673253185</v>
      </c>
      <c r="AA1172" s="20">
        <f t="shared" si="131"/>
        <v>-0.12064269913067961</v>
      </c>
      <c r="AE1172" s="20">
        <f t="shared" si="132"/>
        <v>0.34817092065876781</v>
      </c>
    </row>
    <row r="1173" spans="1:31" x14ac:dyDescent="0.2">
      <c r="A1173" s="15" t="s">
        <v>5492</v>
      </c>
      <c r="B1173" s="15" t="s">
        <v>5493</v>
      </c>
      <c r="C1173" t="s">
        <v>5494</v>
      </c>
      <c r="D1173" s="15">
        <v>88</v>
      </c>
      <c r="E1173" s="15">
        <v>8</v>
      </c>
      <c r="F1173" s="16">
        <v>2687134.8614429901</v>
      </c>
      <c r="G1173" s="16">
        <v>2731748.5277792001</v>
      </c>
      <c r="H1173" s="16">
        <v>2645567.1559059601</v>
      </c>
      <c r="I1173" s="16">
        <v>3289892.3210597099</v>
      </c>
      <c r="J1173" s="16">
        <v>421869.36354277597</v>
      </c>
      <c r="K1173" s="16">
        <v>3180926.3689970402</v>
      </c>
      <c r="L1173" s="15">
        <f t="shared" si="126"/>
        <v>6</v>
      </c>
      <c r="M1173" s="16">
        <v>4778279.2402742002</v>
      </c>
      <c r="N1173" s="16">
        <v>4699716.7260252899</v>
      </c>
      <c r="O1173" s="16">
        <v>4757060.5588474302</v>
      </c>
      <c r="P1173" s="16">
        <v>4561428.4677383602</v>
      </c>
      <c r="Q1173" s="16">
        <v>3688114.6808303799</v>
      </c>
      <c r="R1173" s="16">
        <v>4368567.4393709898</v>
      </c>
      <c r="S1173" s="17">
        <f t="shared" si="127"/>
        <v>4757060.5588474302</v>
      </c>
      <c r="T1173" s="17">
        <f t="shared" si="128"/>
        <v>4368567.4393709898</v>
      </c>
      <c r="U1173" s="18">
        <f t="shared" si="129"/>
        <v>0.91833336686162204</v>
      </c>
      <c r="X1173" s="20">
        <f t="shared" si="130"/>
        <v>0.11261037936418193</v>
      </c>
      <c r="AA1173" s="20">
        <f t="shared" si="131"/>
        <v>-0.12291012925202457</v>
      </c>
      <c r="AE1173" s="20">
        <f t="shared" si="132"/>
        <v>0.94842157846473651</v>
      </c>
    </row>
    <row r="1174" spans="1:31" x14ac:dyDescent="0.2">
      <c r="A1174" s="15" t="s">
        <v>8030</v>
      </c>
      <c r="B1174" s="15" t="s">
        <v>8031</v>
      </c>
      <c r="C1174" t="s">
        <v>8032</v>
      </c>
      <c r="D1174" s="15">
        <v>26</v>
      </c>
      <c r="E1174" s="15">
        <v>14</v>
      </c>
      <c r="F1174" s="16">
        <v>436213.53298281302</v>
      </c>
      <c r="G1174" s="16">
        <v>421948.465420981</v>
      </c>
      <c r="H1174" s="16">
        <v>470214.41696191899</v>
      </c>
      <c r="I1174" s="16">
        <v>678429.60682912299</v>
      </c>
      <c r="J1174" s="16">
        <v>77245.072731298904</v>
      </c>
      <c r="K1174" s="16">
        <v>668929.29099718097</v>
      </c>
      <c r="L1174" s="15">
        <f t="shared" si="126"/>
        <v>6</v>
      </c>
      <c r="M1174" s="16">
        <v>775677.50650934596</v>
      </c>
      <c r="N1174" s="16">
        <v>725922.69760343502</v>
      </c>
      <c r="O1174" s="16">
        <v>845504.31922979897</v>
      </c>
      <c r="P1174" s="16">
        <v>940641.15780850197</v>
      </c>
      <c r="Q1174" s="16">
        <v>675300.72430402297</v>
      </c>
      <c r="R1174" s="16">
        <v>918682.91840191395</v>
      </c>
      <c r="S1174" s="17">
        <f t="shared" si="127"/>
        <v>775677.50650934596</v>
      </c>
      <c r="T1174" s="17">
        <f t="shared" si="128"/>
        <v>918682.91840191395</v>
      </c>
      <c r="U1174" s="18">
        <f t="shared" si="129"/>
        <v>1.1843619425502123</v>
      </c>
      <c r="X1174" s="20">
        <f t="shared" si="130"/>
        <v>0.53341637200927139</v>
      </c>
      <c r="AA1174" s="20">
        <f t="shared" si="131"/>
        <v>0.24411003782988419</v>
      </c>
      <c r="AE1174" s="20">
        <f t="shared" si="132"/>
        <v>0.27293365875456743</v>
      </c>
    </row>
    <row r="1175" spans="1:31" x14ac:dyDescent="0.2">
      <c r="A1175" s="15" t="s">
        <v>10336</v>
      </c>
      <c r="B1175" s="15" t="s">
        <v>10337</v>
      </c>
      <c r="C1175" t="s">
        <v>10338</v>
      </c>
      <c r="D1175" s="15">
        <v>32</v>
      </c>
      <c r="E1175" s="15">
        <v>9</v>
      </c>
      <c r="F1175" s="16">
        <v>511389.54286543297</v>
      </c>
      <c r="G1175" s="16">
        <v>517842.72185674001</v>
      </c>
      <c r="H1175" s="16">
        <v>558106.73905601399</v>
      </c>
      <c r="I1175" s="16">
        <v>685178.35744167597</v>
      </c>
      <c r="J1175" s="16">
        <v>141379.451064486</v>
      </c>
      <c r="K1175" s="16">
        <v>742831.98149264604</v>
      </c>
      <c r="L1175" s="15">
        <f t="shared" si="126"/>
        <v>6</v>
      </c>
      <c r="M1175" s="16">
        <v>909355.93573260901</v>
      </c>
      <c r="N1175" s="16">
        <v>890899.75765049295</v>
      </c>
      <c r="O1175" s="16">
        <v>1003545.70477012</v>
      </c>
      <c r="P1175" s="16">
        <v>949998.28569038003</v>
      </c>
      <c r="Q1175" s="16">
        <v>1235983.63403272</v>
      </c>
      <c r="R1175" s="16">
        <v>1020178.15907364</v>
      </c>
      <c r="S1175" s="17">
        <f t="shared" si="127"/>
        <v>909355.93573260901</v>
      </c>
      <c r="T1175" s="17">
        <f t="shared" si="128"/>
        <v>1020178.15907364</v>
      </c>
      <c r="U1175" s="18">
        <f t="shared" si="129"/>
        <v>1.1218689173142624</v>
      </c>
      <c r="X1175" s="20">
        <f t="shared" si="130"/>
        <v>0.2221162653803882</v>
      </c>
      <c r="AA1175" s="20">
        <f t="shared" si="131"/>
        <v>0.16590411677694689</v>
      </c>
      <c r="AE1175" s="20">
        <f t="shared" si="132"/>
        <v>0.6534196372808897</v>
      </c>
    </row>
    <row r="1176" spans="1:31" x14ac:dyDescent="0.2">
      <c r="A1176" s="15" t="s">
        <v>7349</v>
      </c>
      <c r="B1176" s="15" t="s">
        <v>7350</v>
      </c>
      <c r="C1176" t="s">
        <v>7351</v>
      </c>
      <c r="D1176" s="15">
        <v>29</v>
      </c>
      <c r="E1176" s="15">
        <v>15</v>
      </c>
      <c r="F1176" s="16">
        <v>404464.400753311</v>
      </c>
      <c r="G1176" s="16">
        <v>416114.84056151699</v>
      </c>
      <c r="H1176" s="16">
        <v>417551.87999918999</v>
      </c>
      <c r="I1176" s="16">
        <v>569511.61798970797</v>
      </c>
      <c r="J1176" s="16">
        <v>106400.738413723</v>
      </c>
      <c r="K1176" s="16">
        <v>642716.90300302696</v>
      </c>
      <c r="L1176" s="15">
        <f t="shared" si="126"/>
        <v>6</v>
      </c>
      <c r="M1176" s="16">
        <v>719221.01018467604</v>
      </c>
      <c r="N1176" s="16">
        <v>715886.49403396796</v>
      </c>
      <c r="O1176" s="16">
        <v>750810.49263198103</v>
      </c>
      <c r="P1176" s="16">
        <v>789626.60582435504</v>
      </c>
      <c r="Q1176" s="16">
        <v>930188.72501049598</v>
      </c>
      <c r="R1176" s="16">
        <v>882683.78751491895</v>
      </c>
      <c r="S1176" s="17">
        <f t="shared" si="127"/>
        <v>719221.01018467604</v>
      </c>
      <c r="T1176" s="17">
        <f t="shared" si="128"/>
        <v>882683.78751491895</v>
      </c>
      <c r="U1176" s="18">
        <f t="shared" si="129"/>
        <v>1.2272775336308239</v>
      </c>
      <c r="X1176" s="20">
        <f t="shared" si="130"/>
        <v>3.1439037927004553E-2</v>
      </c>
      <c r="AA1176" s="20">
        <f t="shared" si="131"/>
        <v>0.295461533529841</v>
      </c>
      <c r="AE1176" s="20">
        <f t="shared" si="132"/>
        <v>1.50253075237137</v>
      </c>
    </row>
    <row r="1177" spans="1:31" x14ac:dyDescent="0.2">
      <c r="A1177" s="15" t="s">
        <v>15404</v>
      </c>
      <c r="B1177" s="15" t="s">
        <v>15405</v>
      </c>
      <c r="C1177" t="s">
        <v>15406</v>
      </c>
      <c r="D1177" s="15">
        <v>98</v>
      </c>
      <c r="E1177" s="15">
        <v>13</v>
      </c>
      <c r="F1177" s="16">
        <v>16801720.935605198</v>
      </c>
      <c r="G1177" s="16">
        <v>16757243.9558897</v>
      </c>
      <c r="H1177" s="16">
        <v>16889173.608965199</v>
      </c>
      <c r="I1177" s="16">
        <v>23389857.8064945</v>
      </c>
      <c r="J1177" s="16">
        <v>5366132.7069677198</v>
      </c>
      <c r="K1177" s="16">
        <v>24876233.875616301</v>
      </c>
      <c r="L1177" s="15">
        <f t="shared" si="126"/>
        <v>6</v>
      </c>
      <c r="M1177" s="16">
        <v>29876920.395566002</v>
      </c>
      <c r="N1177" s="16">
        <v>28829264.077833999</v>
      </c>
      <c r="O1177" s="16">
        <v>30368846.040206499</v>
      </c>
      <c r="P1177" s="16">
        <v>32429986.4077405</v>
      </c>
      <c r="Q1177" s="16">
        <v>46912420.114254199</v>
      </c>
      <c r="R1177" s="16">
        <v>34164105.897698097</v>
      </c>
      <c r="S1177" s="17">
        <f t="shared" si="127"/>
        <v>29876920.395566002</v>
      </c>
      <c r="T1177" s="17">
        <f t="shared" si="128"/>
        <v>34164105.897698097</v>
      </c>
      <c r="U1177" s="18">
        <f t="shared" si="129"/>
        <v>1.1434948932276283</v>
      </c>
      <c r="X1177" s="20">
        <f t="shared" si="130"/>
        <v>0.15058808134013724</v>
      </c>
      <c r="AA1177" s="20">
        <f t="shared" si="131"/>
        <v>0.19344992278358031</v>
      </c>
      <c r="AE1177" s="20">
        <f t="shared" si="132"/>
        <v>0.82220940006789767</v>
      </c>
    </row>
    <row r="1178" spans="1:31" x14ac:dyDescent="0.2">
      <c r="A1178" s="15" t="s">
        <v>11848</v>
      </c>
      <c r="B1178" s="15" t="s">
        <v>11849</v>
      </c>
      <c r="C1178" t="s">
        <v>11850</v>
      </c>
      <c r="D1178" s="15">
        <v>37</v>
      </c>
      <c r="E1178" s="15">
        <v>18</v>
      </c>
      <c r="F1178" s="16">
        <v>512606.75835274498</v>
      </c>
      <c r="G1178" s="16">
        <v>547224.95772998105</v>
      </c>
      <c r="H1178" s="16">
        <v>520744.41815859301</v>
      </c>
      <c r="I1178" s="16">
        <v>691022.69545968994</v>
      </c>
      <c r="J1178" s="16">
        <v>70074.768227501801</v>
      </c>
      <c r="K1178" s="16">
        <v>668664.77281666105</v>
      </c>
      <c r="L1178" s="15">
        <f t="shared" si="126"/>
        <v>6</v>
      </c>
      <c r="M1178" s="16">
        <v>911520.39557324501</v>
      </c>
      <c r="N1178" s="16">
        <v>941449.13435089902</v>
      </c>
      <c r="O1178" s="16">
        <v>936363.57985926396</v>
      </c>
      <c r="P1178" s="16">
        <v>958101.44749899197</v>
      </c>
      <c r="Q1178" s="16">
        <v>612615.66681513796</v>
      </c>
      <c r="R1178" s="16">
        <v>918319.63884857297</v>
      </c>
      <c r="S1178" s="17">
        <f t="shared" si="127"/>
        <v>936363.57985926396</v>
      </c>
      <c r="T1178" s="17">
        <f t="shared" si="128"/>
        <v>918319.63884857297</v>
      </c>
      <c r="U1178" s="18">
        <f t="shared" si="129"/>
        <v>0.98072977057330335</v>
      </c>
      <c r="X1178" s="20">
        <f t="shared" si="130"/>
        <v>0.41247063031214909</v>
      </c>
      <c r="AA1178" s="20">
        <f t="shared" si="131"/>
        <v>-2.8072422621769844E-2</v>
      </c>
      <c r="AE1178" s="20">
        <f t="shared" si="132"/>
        <v>0.38460696965336988</v>
      </c>
    </row>
    <row r="1179" spans="1:31" x14ac:dyDescent="0.2">
      <c r="A1179" s="15" t="s">
        <v>16064</v>
      </c>
      <c r="B1179" s="15" t="s">
        <v>16065</v>
      </c>
      <c r="C1179" t="s">
        <v>16066</v>
      </c>
      <c r="D1179" s="15">
        <v>27</v>
      </c>
      <c r="E1179" s="15">
        <v>17</v>
      </c>
      <c r="F1179" s="16">
        <v>589101.82759223401</v>
      </c>
      <c r="G1179" s="16">
        <v>582121.42528440896</v>
      </c>
      <c r="H1179" s="16">
        <v>607628.34170179302</v>
      </c>
      <c r="I1179" s="16">
        <v>664122.91316689795</v>
      </c>
      <c r="J1179" s="16">
        <v>103948.146010693</v>
      </c>
      <c r="K1179" s="16">
        <v>671252.18657442997</v>
      </c>
      <c r="L1179" s="15">
        <f t="shared" si="126"/>
        <v>6</v>
      </c>
      <c r="M1179" s="16">
        <v>1047544.38401352</v>
      </c>
      <c r="N1179" s="16">
        <v>1001485.2286608201</v>
      </c>
      <c r="O1179" s="16">
        <v>1092591.7387108</v>
      </c>
      <c r="P1179" s="16">
        <v>920804.95851032401</v>
      </c>
      <c r="Q1179" s="16">
        <v>908747.39072695095</v>
      </c>
      <c r="R1179" s="16">
        <v>921873.09786747303</v>
      </c>
      <c r="S1179" s="17">
        <f t="shared" si="127"/>
        <v>1047544.38401352</v>
      </c>
      <c r="T1179" s="17">
        <f t="shared" si="128"/>
        <v>920804.95851032401</v>
      </c>
      <c r="U1179" s="18">
        <f t="shared" si="129"/>
        <v>0.87901283474251324</v>
      </c>
      <c r="X1179" s="20">
        <f t="shared" si="130"/>
        <v>8.1418683888199658E-3</v>
      </c>
      <c r="AA1179" s="20">
        <f t="shared" si="131"/>
        <v>-0.18604386412142387</v>
      </c>
      <c r="AE1179" s="20">
        <f t="shared" si="132"/>
        <v>2.0892759221569652</v>
      </c>
    </row>
    <row r="1180" spans="1:31" x14ac:dyDescent="0.2">
      <c r="A1180" s="15" t="s">
        <v>10477</v>
      </c>
      <c r="B1180" s="15" t="s">
        <v>10478</v>
      </c>
      <c r="C1180" t="s">
        <v>10479</v>
      </c>
      <c r="D1180" s="15">
        <v>68</v>
      </c>
      <c r="E1180" s="15">
        <v>11</v>
      </c>
      <c r="F1180" s="16">
        <v>3458473.0108840601</v>
      </c>
      <c r="G1180" s="16">
        <v>3796785.7854673699</v>
      </c>
      <c r="H1180" s="16">
        <v>3636744.3862066902</v>
      </c>
      <c r="I1180" s="16">
        <v>4358407.8617848502</v>
      </c>
      <c r="J1180" s="16">
        <v>531247.08025720902</v>
      </c>
      <c r="K1180" s="16">
        <v>4525552.6274002697</v>
      </c>
      <c r="L1180" s="15">
        <f t="shared" si="126"/>
        <v>6</v>
      </c>
      <c r="M1180" s="16">
        <v>6149877.3388997801</v>
      </c>
      <c r="N1180" s="16">
        <v>6532013.2800080003</v>
      </c>
      <c r="O1180" s="16">
        <v>6539321.1597795403</v>
      </c>
      <c r="P1180" s="16">
        <v>6042922.9149835296</v>
      </c>
      <c r="Q1180" s="16">
        <v>4644329.0865946496</v>
      </c>
      <c r="R1180" s="16">
        <v>6215227.75437719</v>
      </c>
      <c r="S1180" s="17">
        <f t="shared" si="127"/>
        <v>6532013.2800080003</v>
      </c>
      <c r="T1180" s="17">
        <f t="shared" si="128"/>
        <v>6042922.9149835296</v>
      </c>
      <c r="U1180" s="18">
        <f t="shared" si="129"/>
        <v>0.9251241012443453</v>
      </c>
      <c r="X1180" s="20">
        <f t="shared" si="130"/>
        <v>0.20692194890285856</v>
      </c>
      <c r="AA1180" s="20">
        <f t="shared" si="131"/>
        <v>-0.11228118521460144</v>
      </c>
      <c r="AE1180" s="20">
        <f t="shared" si="132"/>
        <v>0.68419343982331016</v>
      </c>
    </row>
    <row r="1181" spans="1:31" x14ac:dyDescent="0.2">
      <c r="A1181" s="15" t="s">
        <v>13006</v>
      </c>
      <c r="B1181" s="15" t="s">
        <v>13007</v>
      </c>
      <c r="C1181" t="s">
        <v>13008</v>
      </c>
      <c r="D1181" s="15">
        <v>50</v>
      </c>
      <c r="E1181" s="15">
        <v>6</v>
      </c>
      <c r="F1181" s="16">
        <v>1587016.9656138001</v>
      </c>
      <c r="G1181" s="16">
        <v>1430819.10233007</v>
      </c>
      <c r="H1181" s="16">
        <v>1467987.11190686</v>
      </c>
      <c r="I1181" s="16">
        <v>1910651.74708051</v>
      </c>
      <c r="J1181" s="16">
        <v>476224.75246001501</v>
      </c>
      <c r="K1181" s="16">
        <v>1964512.4302355</v>
      </c>
      <c r="L1181" s="15">
        <f t="shared" si="126"/>
        <v>6</v>
      </c>
      <c r="M1181" s="16">
        <v>2822043.0353403199</v>
      </c>
      <c r="N1181" s="16">
        <v>2461589.85673685</v>
      </c>
      <c r="O1181" s="16">
        <v>2639624.3903160598</v>
      </c>
      <c r="P1181" s="16">
        <v>2649114.4452593499</v>
      </c>
      <c r="Q1181" s="16">
        <v>4163306.5889708898</v>
      </c>
      <c r="R1181" s="16">
        <v>2697989.21490672</v>
      </c>
      <c r="S1181" s="17">
        <f t="shared" si="127"/>
        <v>2639624.3903160598</v>
      </c>
      <c r="T1181" s="17">
        <f t="shared" si="128"/>
        <v>2697989.21490672</v>
      </c>
      <c r="U1181" s="18">
        <f t="shared" si="129"/>
        <v>1.0221110339807369</v>
      </c>
      <c r="X1181" s="20">
        <f t="shared" si="130"/>
        <v>0.35611035529601803</v>
      </c>
      <c r="AA1181" s="20">
        <f t="shared" si="131"/>
        <v>3.1551927657415109E-2</v>
      </c>
      <c r="AE1181" s="20">
        <f t="shared" si="132"/>
        <v>0.44841539733801544</v>
      </c>
    </row>
    <row r="1182" spans="1:31" x14ac:dyDescent="0.2">
      <c r="A1182" s="15" t="s">
        <v>4616</v>
      </c>
      <c r="B1182" s="15" t="s">
        <v>4617</v>
      </c>
      <c r="C1182" t="s">
        <v>4618</v>
      </c>
      <c r="D1182" s="15">
        <v>39</v>
      </c>
      <c r="E1182" s="15">
        <v>13</v>
      </c>
      <c r="F1182" s="16">
        <v>1148175.63231335</v>
      </c>
      <c r="G1182" s="16">
        <v>1199377.1637044901</v>
      </c>
      <c r="H1182" s="16">
        <v>1183013.8268013999</v>
      </c>
      <c r="I1182" s="16">
        <v>1349948.8588340001</v>
      </c>
      <c r="J1182" s="16">
        <v>219140.797982964</v>
      </c>
      <c r="K1182" s="16">
        <v>1440914.3440847101</v>
      </c>
      <c r="L1182" s="15">
        <f t="shared" si="126"/>
        <v>6</v>
      </c>
      <c r="M1182" s="16">
        <v>2041692.7586304401</v>
      </c>
      <c r="N1182" s="16">
        <v>2063415.7426112699</v>
      </c>
      <c r="O1182" s="16">
        <v>2127206.7894723201</v>
      </c>
      <c r="P1182" s="16">
        <v>1871701.1238510299</v>
      </c>
      <c r="Q1182" s="16">
        <v>1915797.7896821201</v>
      </c>
      <c r="R1182" s="16">
        <v>1978898.8352081301</v>
      </c>
      <c r="S1182" s="17">
        <f t="shared" si="127"/>
        <v>2063415.7426112699</v>
      </c>
      <c r="T1182" s="17">
        <f t="shared" si="128"/>
        <v>1915797.7896821201</v>
      </c>
      <c r="U1182" s="18">
        <f t="shared" si="129"/>
        <v>0.92845942294579076</v>
      </c>
      <c r="X1182" s="20">
        <f t="shared" si="130"/>
        <v>1.8283053364208414E-2</v>
      </c>
      <c r="AA1182" s="20">
        <f t="shared" si="131"/>
        <v>-0.10708923437025834</v>
      </c>
      <c r="AE1182" s="20">
        <f t="shared" si="132"/>
        <v>1.7379512731267266</v>
      </c>
    </row>
    <row r="1183" spans="1:31" x14ac:dyDescent="0.2">
      <c r="A1183" s="15" t="s">
        <v>5824</v>
      </c>
      <c r="B1183" s="15" t="s">
        <v>5825</v>
      </c>
      <c r="C1183" t="s">
        <v>5826</v>
      </c>
      <c r="D1183" s="15">
        <v>24</v>
      </c>
      <c r="E1183" s="15">
        <v>16</v>
      </c>
      <c r="F1183" s="16">
        <v>342682.97051749</v>
      </c>
      <c r="G1183" s="16">
        <v>329905.73005253501</v>
      </c>
      <c r="H1183" s="16">
        <v>352380.72049547703</v>
      </c>
      <c r="I1183" s="16">
        <v>519680.88265502302</v>
      </c>
      <c r="J1183" s="16">
        <v>102295.789049684</v>
      </c>
      <c r="K1183" s="16">
        <v>514213.878169982</v>
      </c>
      <c r="L1183" s="15">
        <f t="shared" si="126"/>
        <v>6</v>
      </c>
      <c r="M1183" s="16">
        <v>609360.90239248902</v>
      </c>
      <c r="N1183" s="16">
        <v>567571.81774705497</v>
      </c>
      <c r="O1183" s="16">
        <v>633624.59857619298</v>
      </c>
      <c r="P1183" s="16">
        <v>720536.40087480401</v>
      </c>
      <c r="Q1183" s="16">
        <v>894301.96640247898</v>
      </c>
      <c r="R1183" s="16">
        <v>706202.45314083004</v>
      </c>
      <c r="S1183" s="17">
        <f t="shared" si="127"/>
        <v>609360.90239248902</v>
      </c>
      <c r="T1183" s="17">
        <f t="shared" si="128"/>
        <v>720536.40087480401</v>
      </c>
      <c r="U1183" s="18">
        <f t="shared" si="129"/>
        <v>1.1824460644682235</v>
      </c>
      <c r="X1183" s="20">
        <f t="shared" si="130"/>
        <v>5.513844629950812E-2</v>
      </c>
      <c r="AA1183" s="20">
        <f t="shared" si="131"/>
        <v>0.24177437866078355</v>
      </c>
      <c r="AE1183" s="20">
        <f t="shared" si="132"/>
        <v>1.2585454756814034</v>
      </c>
    </row>
    <row r="1184" spans="1:31" x14ac:dyDescent="0.2">
      <c r="A1184" s="15" t="s">
        <v>13312</v>
      </c>
      <c r="B1184" s="15" t="s">
        <v>13313</v>
      </c>
      <c r="C1184" t="s">
        <v>13314</v>
      </c>
      <c r="D1184" s="15">
        <v>40</v>
      </c>
      <c r="E1184" s="15">
        <v>15</v>
      </c>
      <c r="F1184" s="16">
        <v>974283.62264110602</v>
      </c>
      <c r="G1184" s="16">
        <v>893185.38840435096</v>
      </c>
      <c r="H1184" s="16">
        <v>879273.98194986302</v>
      </c>
      <c r="I1184" s="16">
        <v>1069641.75259624</v>
      </c>
      <c r="J1184" s="16">
        <v>312581.23073441198</v>
      </c>
      <c r="K1184" s="16">
        <v>1099227.62554917</v>
      </c>
      <c r="L1184" s="15">
        <f t="shared" si="126"/>
        <v>6</v>
      </c>
      <c r="M1184" s="16">
        <v>1732476.94970739</v>
      </c>
      <c r="N1184" s="16">
        <v>1536641.55636533</v>
      </c>
      <c r="O1184" s="16">
        <v>1581044.5675577901</v>
      </c>
      <c r="P1184" s="16">
        <v>1483055.93752759</v>
      </c>
      <c r="Q1184" s="16">
        <v>2732683.4457528</v>
      </c>
      <c r="R1184" s="16">
        <v>1509638.8461658501</v>
      </c>
      <c r="S1184" s="17">
        <f t="shared" si="127"/>
        <v>1581044.5675577901</v>
      </c>
      <c r="T1184" s="17">
        <f t="shared" si="128"/>
        <v>1509638.8461658501</v>
      </c>
      <c r="U1184" s="18">
        <f t="shared" si="129"/>
        <v>0.9548363639728138</v>
      </c>
      <c r="X1184" s="20">
        <f t="shared" si="130"/>
        <v>0.52217477687534419</v>
      </c>
      <c r="AA1184" s="20">
        <f t="shared" si="131"/>
        <v>-6.6674583846548535E-2</v>
      </c>
      <c r="AE1184" s="20">
        <f t="shared" si="132"/>
        <v>0.28218411016228434</v>
      </c>
    </row>
    <row r="1185" spans="1:31" x14ac:dyDescent="0.2">
      <c r="A1185" s="15" t="s">
        <v>4889</v>
      </c>
      <c r="B1185" s="15" t="s">
        <v>4890</v>
      </c>
      <c r="C1185" t="s">
        <v>4891</v>
      </c>
      <c r="D1185" s="15">
        <v>29</v>
      </c>
      <c r="E1185" s="15">
        <v>16</v>
      </c>
      <c r="F1185" s="16">
        <v>568111.60681214195</v>
      </c>
      <c r="G1185" s="16">
        <v>532809.75261271896</v>
      </c>
      <c r="H1185" s="16">
        <v>456342.52431368199</v>
      </c>
      <c r="I1185" s="16">
        <v>561115.12792153505</v>
      </c>
      <c r="J1185" s="16">
        <v>107214.248788818</v>
      </c>
      <c r="K1185" s="16">
        <v>680899.89417681401</v>
      </c>
      <c r="L1185" s="15">
        <f t="shared" si="126"/>
        <v>6</v>
      </c>
      <c r="M1185" s="16">
        <v>1010219.44820869</v>
      </c>
      <c r="N1185" s="16">
        <v>916649.12808759999</v>
      </c>
      <c r="O1185" s="16">
        <v>820560.92165012297</v>
      </c>
      <c r="P1185" s="16">
        <v>777984.89081110805</v>
      </c>
      <c r="Q1185" s="16">
        <v>937300.68861031602</v>
      </c>
      <c r="R1185" s="16">
        <v>935122.90512712405</v>
      </c>
      <c r="S1185" s="17">
        <f t="shared" si="127"/>
        <v>916649.12808759999</v>
      </c>
      <c r="T1185" s="17">
        <f t="shared" si="128"/>
        <v>935122.90512712405</v>
      </c>
      <c r="U1185" s="18">
        <f t="shared" si="129"/>
        <v>1.0201535969145203</v>
      </c>
      <c r="X1185" s="20">
        <f t="shared" si="130"/>
        <v>0.69244096550609546</v>
      </c>
      <c r="AA1185" s="20">
        <f t="shared" si="131"/>
        <v>2.8786384377355877E-2</v>
      </c>
      <c r="AE1185" s="20">
        <f t="shared" si="132"/>
        <v>0.1596172467369012</v>
      </c>
    </row>
    <row r="1186" spans="1:31" x14ac:dyDescent="0.2">
      <c r="A1186" s="15" t="s">
        <v>8951</v>
      </c>
      <c r="B1186" s="15" t="s">
        <v>8952</v>
      </c>
      <c r="C1186" t="s">
        <v>8953</v>
      </c>
      <c r="D1186" s="15">
        <v>24</v>
      </c>
      <c r="E1186" s="15">
        <v>21</v>
      </c>
      <c r="F1186" s="16">
        <v>437826.60380972998</v>
      </c>
      <c r="G1186" s="16">
        <v>444994.88879560598</v>
      </c>
      <c r="H1186" s="16">
        <v>486160.76129400701</v>
      </c>
      <c r="I1186" s="16">
        <v>495625.82840654498</v>
      </c>
      <c r="J1186" s="16">
        <v>102932.623080762</v>
      </c>
      <c r="K1186" s="16">
        <v>521580.57820429798</v>
      </c>
      <c r="L1186" s="15">
        <f t="shared" si="126"/>
        <v>6</v>
      </c>
      <c r="M1186" s="16">
        <v>778545.87867627502</v>
      </c>
      <c r="N1186" s="16">
        <v>765571.90407590498</v>
      </c>
      <c r="O1186" s="16">
        <v>874177.84033495502</v>
      </c>
      <c r="P1186" s="16">
        <v>687184.121063211</v>
      </c>
      <c r="Q1186" s="16">
        <v>899869.369826957</v>
      </c>
      <c r="R1186" s="16">
        <v>716319.60838817805</v>
      </c>
      <c r="S1186" s="17">
        <f t="shared" si="127"/>
        <v>778545.87867627502</v>
      </c>
      <c r="T1186" s="17">
        <f t="shared" si="128"/>
        <v>716319.60838817805</v>
      </c>
      <c r="U1186" s="18">
        <f t="shared" si="129"/>
        <v>0.92007372719781477</v>
      </c>
      <c r="X1186" s="20">
        <f t="shared" si="130"/>
        <v>0.63581904828076441</v>
      </c>
      <c r="AA1186" s="20">
        <f t="shared" si="131"/>
        <v>-0.12017862328194423</v>
      </c>
      <c r="AE1186" s="20">
        <f t="shared" si="132"/>
        <v>0.19666646534967139</v>
      </c>
    </row>
    <row r="1187" spans="1:31" x14ac:dyDescent="0.2">
      <c r="A1187" s="15" t="s">
        <v>8081</v>
      </c>
      <c r="B1187" s="15" t="s">
        <v>8082</v>
      </c>
      <c r="C1187" t="s">
        <v>8083</v>
      </c>
      <c r="D1187" s="15">
        <v>53</v>
      </c>
      <c r="E1187" s="15">
        <v>11</v>
      </c>
      <c r="F1187" s="16">
        <v>2003853.33767432</v>
      </c>
      <c r="G1187" s="16">
        <v>2186508.0583335301</v>
      </c>
      <c r="H1187" s="16">
        <v>2096647.75580581</v>
      </c>
      <c r="I1187" s="16">
        <v>2460439.1700256099</v>
      </c>
      <c r="J1187" s="16">
        <v>273945.25118961302</v>
      </c>
      <c r="K1187" s="16">
        <v>2487115.5579622402</v>
      </c>
      <c r="L1187" s="15">
        <f t="shared" si="126"/>
        <v>6</v>
      </c>
      <c r="M1187" s="16">
        <v>3563263.9587063999</v>
      </c>
      <c r="N1187" s="16">
        <v>3761681.7173479302</v>
      </c>
      <c r="O1187" s="16">
        <v>3770034.83834237</v>
      </c>
      <c r="P1187" s="16">
        <v>3411393.4980334798</v>
      </c>
      <c r="Q1187" s="16">
        <v>2394915.5590999201</v>
      </c>
      <c r="R1187" s="16">
        <v>3415713.1552506401</v>
      </c>
      <c r="S1187" s="17">
        <f t="shared" si="127"/>
        <v>3761681.7173479302</v>
      </c>
      <c r="T1187" s="17">
        <f t="shared" si="128"/>
        <v>3411393.4980334798</v>
      </c>
      <c r="U1187" s="18">
        <f t="shared" si="129"/>
        <v>0.90687988893398153</v>
      </c>
      <c r="X1187" s="20">
        <f t="shared" si="130"/>
        <v>0.14567587889794792</v>
      </c>
      <c r="AA1187" s="20">
        <f t="shared" si="131"/>
        <v>-0.1410166082063416</v>
      </c>
      <c r="AE1187" s="20">
        <f t="shared" si="132"/>
        <v>0.83661235302585091</v>
      </c>
    </row>
    <row r="1188" spans="1:31" x14ac:dyDescent="0.2">
      <c r="A1188" s="15" t="s">
        <v>10177</v>
      </c>
      <c r="B1188" s="15" t="s">
        <v>10178</v>
      </c>
      <c r="C1188" t="s">
        <v>10179</v>
      </c>
      <c r="D1188" s="15">
        <v>24</v>
      </c>
      <c r="E1188" s="15">
        <v>12</v>
      </c>
      <c r="F1188" s="16">
        <v>489430.72128844302</v>
      </c>
      <c r="G1188" s="16">
        <v>560801.56784477294</v>
      </c>
      <c r="H1188" s="16">
        <v>520860.70352930698</v>
      </c>
      <c r="I1188" s="16">
        <v>683659.34685660503</v>
      </c>
      <c r="J1188" s="16">
        <v>144884.67876738301</v>
      </c>
      <c r="K1188" s="16">
        <v>781555.26960493799</v>
      </c>
      <c r="L1188" s="15">
        <f t="shared" si="126"/>
        <v>6</v>
      </c>
      <c r="M1188" s="16">
        <v>870308.62821270595</v>
      </c>
      <c r="N1188" s="16">
        <v>964806.41668869997</v>
      </c>
      <c r="O1188" s="16">
        <v>936572.67549660604</v>
      </c>
      <c r="P1188" s="16">
        <v>947892.18085491704</v>
      </c>
      <c r="Q1188" s="16">
        <v>1266627.4372284401</v>
      </c>
      <c r="R1188" s="16">
        <v>1073359.3006560199</v>
      </c>
      <c r="S1188" s="17">
        <f t="shared" si="127"/>
        <v>936572.67549660604</v>
      </c>
      <c r="T1188" s="17">
        <f t="shared" si="128"/>
        <v>1073359.3006560199</v>
      </c>
      <c r="U1188" s="18">
        <f t="shared" si="129"/>
        <v>1.1460501984930156</v>
      </c>
      <c r="X1188" s="20">
        <f t="shared" si="130"/>
        <v>0.15024729054370231</v>
      </c>
      <c r="AA1188" s="20">
        <f t="shared" si="131"/>
        <v>0.19667023740270687</v>
      </c>
      <c r="AE1188" s="20">
        <f t="shared" si="132"/>
        <v>0.82319335102258662</v>
      </c>
    </row>
    <row r="1189" spans="1:31" x14ac:dyDescent="0.2">
      <c r="A1189" s="15" t="s">
        <v>10120</v>
      </c>
      <c r="B1189" s="15" t="s">
        <v>10121</v>
      </c>
      <c r="C1189" t="s">
        <v>10122</v>
      </c>
      <c r="D1189" s="15">
        <v>29</v>
      </c>
      <c r="E1189" s="15">
        <v>15</v>
      </c>
      <c r="F1189" s="16">
        <v>762347.25303615804</v>
      </c>
      <c r="G1189" s="16">
        <v>838276.63148708094</v>
      </c>
      <c r="H1189" s="16">
        <v>759322.84416286496</v>
      </c>
      <c r="I1189" s="16">
        <v>957781.34155196697</v>
      </c>
      <c r="J1189" s="16">
        <v>90553.909729980296</v>
      </c>
      <c r="K1189" s="16">
        <v>951785.84278529906</v>
      </c>
      <c r="L1189" s="15">
        <f t="shared" si="126"/>
        <v>6</v>
      </c>
      <c r="M1189" s="16">
        <v>1355610.4330046901</v>
      </c>
      <c r="N1189" s="16">
        <v>1442176.1981285899</v>
      </c>
      <c r="O1189" s="16">
        <v>1365357.4226363101</v>
      </c>
      <c r="P1189" s="16">
        <v>1327961.7236276399</v>
      </c>
      <c r="Q1189" s="16">
        <v>791650.76382197603</v>
      </c>
      <c r="R1189" s="16">
        <v>1307147.7172724199</v>
      </c>
      <c r="S1189" s="17">
        <f t="shared" si="127"/>
        <v>1365357.4226363101</v>
      </c>
      <c r="T1189" s="17">
        <f t="shared" si="128"/>
        <v>1307147.7172724199</v>
      </c>
      <c r="U1189" s="18">
        <f t="shared" si="129"/>
        <v>0.95736669065635904</v>
      </c>
      <c r="X1189" s="20">
        <f t="shared" si="130"/>
        <v>0.23894737116216216</v>
      </c>
      <c r="AA1189" s="20">
        <f t="shared" si="131"/>
        <v>-6.2856483169416902E-2</v>
      </c>
      <c r="AE1189" s="20">
        <f t="shared" si="132"/>
        <v>0.62169774311367088</v>
      </c>
    </row>
    <row r="1190" spans="1:31" x14ac:dyDescent="0.2">
      <c r="A1190" s="15" t="s">
        <v>5033</v>
      </c>
      <c r="B1190" s="15" t="s">
        <v>5034</v>
      </c>
      <c r="C1190" t="s">
        <v>5035</v>
      </c>
      <c r="D1190" s="15">
        <v>25</v>
      </c>
      <c r="E1190" s="15">
        <v>20</v>
      </c>
      <c r="F1190" s="16">
        <v>649837.54301896901</v>
      </c>
      <c r="G1190" s="16">
        <v>653082.54937785096</v>
      </c>
      <c r="H1190" s="16">
        <v>637511.809773774</v>
      </c>
      <c r="I1190" s="16">
        <v>784543.40898876905</v>
      </c>
      <c r="J1190" s="16">
        <v>98482.375573177502</v>
      </c>
      <c r="K1190" s="16">
        <v>750444.44718385395</v>
      </c>
      <c r="L1190" s="15">
        <f t="shared" si="126"/>
        <v>6</v>
      </c>
      <c r="M1190" s="16">
        <v>1155544.9954941501</v>
      </c>
      <c r="N1190" s="16">
        <v>1123567.17669087</v>
      </c>
      <c r="O1190" s="16">
        <v>1146325.9510551901</v>
      </c>
      <c r="P1190" s="16">
        <v>1087767.7111283501</v>
      </c>
      <c r="Q1190" s="16">
        <v>860963.90622984595</v>
      </c>
      <c r="R1190" s="16">
        <v>1030632.83984716</v>
      </c>
      <c r="S1190" s="17">
        <f t="shared" si="127"/>
        <v>1146325.9510551901</v>
      </c>
      <c r="T1190" s="17">
        <f t="shared" si="128"/>
        <v>1030632.83984716</v>
      </c>
      <c r="U1190" s="18">
        <f t="shared" si="129"/>
        <v>0.8990748564127552</v>
      </c>
      <c r="X1190" s="20">
        <f t="shared" si="130"/>
        <v>9.6641703235617341E-2</v>
      </c>
      <c r="AA1190" s="20">
        <f t="shared" si="131"/>
        <v>-0.15348685625605055</v>
      </c>
      <c r="AE1190" s="20">
        <f t="shared" si="132"/>
        <v>1.0148354245496034</v>
      </c>
    </row>
    <row r="1191" spans="1:31" x14ac:dyDescent="0.2">
      <c r="A1191" s="15" t="s">
        <v>10570</v>
      </c>
      <c r="B1191" s="15" t="s">
        <v>10571</v>
      </c>
      <c r="C1191" t="s">
        <v>10572</v>
      </c>
      <c r="D1191" s="15">
        <v>30</v>
      </c>
      <c r="E1191" s="15">
        <v>17</v>
      </c>
      <c r="F1191" s="16">
        <v>517113.78873733699</v>
      </c>
      <c r="G1191" s="16">
        <v>497738.82366447698</v>
      </c>
      <c r="H1191" s="16">
        <v>479248.168755349</v>
      </c>
      <c r="I1191" s="16">
        <v>659840.05331860995</v>
      </c>
      <c r="J1191" s="16">
        <v>102520.14490606201</v>
      </c>
      <c r="K1191" s="16">
        <v>656385.79354316799</v>
      </c>
      <c r="L1191" s="15">
        <f t="shared" si="126"/>
        <v>6</v>
      </c>
      <c r="M1191" s="16">
        <v>919534.82388906705</v>
      </c>
      <c r="N1191" s="16">
        <v>856312.88933824003</v>
      </c>
      <c r="O1191" s="16">
        <v>861748.13457162899</v>
      </c>
      <c r="P1191" s="16">
        <v>914866.78274990304</v>
      </c>
      <c r="Q1191" s="16">
        <v>896263.35587311699</v>
      </c>
      <c r="R1191" s="16">
        <v>901456.13972275006</v>
      </c>
      <c r="S1191" s="17">
        <f t="shared" si="127"/>
        <v>861748.13457162899</v>
      </c>
      <c r="T1191" s="17">
        <f t="shared" si="128"/>
        <v>901456.13972275006</v>
      </c>
      <c r="U1191" s="18">
        <f t="shared" si="129"/>
        <v>1.0460784347051237</v>
      </c>
      <c r="X1191" s="20">
        <f t="shared" si="130"/>
        <v>0.29922607275473811</v>
      </c>
      <c r="AA1191" s="20">
        <f t="shared" si="131"/>
        <v>6.4991028561674574E-2</v>
      </c>
      <c r="AE1191" s="20">
        <f t="shared" si="132"/>
        <v>0.52400056735778866</v>
      </c>
    </row>
    <row r="1192" spans="1:31" x14ac:dyDescent="0.2">
      <c r="A1192" s="15" t="s">
        <v>11959</v>
      </c>
      <c r="B1192" s="15" t="s">
        <v>11960</v>
      </c>
      <c r="C1192" t="s">
        <v>11961</v>
      </c>
      <c r="D1192" s="15">
        <v>20</v>
      </c>
      <c r="E1192" s="15">
        <v>15</v>
      </c>
      <c r="F1192" s="16">
        <v>376998.83912524598</v>
      </c>
      <c r="G1192" s="16">
        <v>399977.00695760897</v>
      </c>
      <c r="H1192" s="16">
        <v>384650.28235528199</v>
      </c>
      <c r="I1192" s="16">
        <v>386656.46896291903</v>
      </c>
      <c r="J1192" s="16">
        <v>61162.407158892303</v>
      </c>
      <c r="K1192" s="16">
        <v>412867.04424192</v>
      </c>
      <c r="L1192" s="15">
        <f t="shared" si="126"/>
        <v>6</v>
      </c>
      <c r="M1192" s="16">
        <v>670381.58465640899</v>
      </c>
      <c r="N1192" s="16">
        <v>688122.86728031596</v>
      </c>
      <c r="O1192" s="16">
        <v>691649.30591800902</v>
      </c>
      <c r="P1192" s="16">
        <v>536098.34384930402</v>
      </c>
      <c r="Q1192" s="16">
        <v>534701.00284910505</v>
      </c>
      <c r="R1192" s="16">
        <v>567016.43390547496</v>
      </c>
      <c r="S1192" s="17">
        <f t="shared" si="127"/>
        <v>688122.86728031596</v>
      </c>
      <c r="T1192" s="17">
        <f t="shared" si="128"/>
        <v>536098.34384930402</v>
      </c>
      <c r="U1192" s="18">
        <f t="shared" si="129"/>
        <v>0.77907357732222737</v>
      </c>
      <c r="X1192" s="20">
        <f t="shared" si="130"/>
        <v>3.805127218812276E-4</v>
      </c>
      <c r="AA1192" s="20">
        <f t="shared" si="131"/>
        <v>-0.36016850905838232</v>
      </c>
      <c r="AE1192" s="20">
        <f t="shared" si="132"/>
        <v>3.4196308186556825</v>
      </c>
    </row>
    <row r="1193" spans="1:31" x14ac:dyDescent="0.2">
      <c r="A1193" s="15" t="s">
        <v>10192</v>
      </c>
      <c r="B1193" s="15" t="s">
        <v>10193</v>
      </c>
      <c r="C1193" t="s">
        <v>10194</v>
      </c>
      <c r="D1193" s="15">
        <v>49</v>
      </c>
      <c r="E1193" s="15">
        <v>16</v>
      </c>
      <c r="F1193" s="16">
        <v>719970.51409936801</v>
      </c>
      <c r="G1193" s="16">
        <v>807822.48706149496</v>
      </c>
      <c r="H1193" s="16">
        <v>781987.89348575904</v>
      </c>
      <c r="I1193" s="16">
        <v>1190262.1615668901</v>
      </c>
      <c r="J1193" s="16">
        <v>157583.022072675</v>
      </c>
      <c r="K1193" s="16">
        <v>1226381.3200469399</v>
      </c>
      <c r="L1193" s="15">
        <f t="shared" si="126"/>
        <v>6</v>
      </c>
      <c r="M1193" s="16">
        <v>1280255.8630359001</v>
      </c>
      <c r="N1193" s="16">
        <v>1389782.70345722</v>
      </c>
      <c r="O1193" s="16">
        <v>1406112.0154492599</v>
      </c>
      <c r="P1193" s="16">
        <v>1650295.86928674</v>
      </c>
      <c r="Q1193" s="16">
        <v>1377640.3488397</v>
      </c>
      <c r="R1193" s="16">
        <v>1684267.05981853</v>
      </c>
      <c r="S1193" s="17">
        <f t="shared" si="127"/>
        <v>1389782.70345722</v>
      </c>
      <c r="T1193" s="17">
        <f t="shared" si="128"/>
        <v>1650295.86928674</v>
      </c>
      <c r="U1193" s="18">
        <f t="shared" si="129"/>
        <v>1.1874488473496383</v>
      </c>
      <c r="X1193" s="20">
        <f t="shared" si="130"/>
        <v>0.11305087778551444</v>
      </c>
      <c r="AA1193" s="20">
        <f t="shared" si="131"/>
        <v>0.24786536669453116</v>
      </c>
      <c r="AE1193" s="20">
        <f t="shared" si="132"/>
        <v>0.9467260612184426</v>
      </c>
    </row>
    <row r="1194" spans="1:31" x14ac:dyDescent="0.2">
      <c r="A1194" s="15" t="s">
        <v>4268</v>
      </c>
      <c r="B1194" s="15" t="s">
        <v>4269</v>
      </c>
      <c r="C1194" t="s">
        <v>4270</v>
      </c>
      <c r="D1194" s="15">
        <v>33</v>
      </c>
      <c r="E1194" s="15">
        <v>13</v>
      </c>
      <c r="F1194" s="16">
        <v>211126.505243994</v>
      </c>
      <c r="G1194" s="16">
        <v>268752.317290331</v>
      </c>
      <c r="H1194" s="16">
        <v>257539.24189268501</v>
      </c>
      <c r="I1194" s="16">
        <v>349589.59180163097</v>
      </c>
      <c r="J1194" s="16">
        <v>73912.922201285895</v>
      </c>
      <c r="K1194" s="16">
        <v>328651.24432414299</v>
      </c>
      <c r="L1194" s="15">
        <f t="shared" si="126"/>
        <v>6</v>
      </c>
      <c r="M1194" s="16">
        <v>375426.41106493602</v>
      </c>
      <c r="N1194" s="16">
        <v>462363.11574193102</v>
      </c>
      <c r="O1194" s="16">
        <v>463087.76068230998</v>
      </c>
      <c r="P1194" s="16">
        <v>484705.20018580602</v>
      </c>
      <c r="Q1194" s="16">
        <v>646170.016197433</v>
      </c>
      <c r="R1194" s="16">
        <v>451357.54755489802</v>
      </c>
      <c r="S1194" s="17">
        <f t="shared" si="127"/>
        <v>462363.11574193102</v>
      </c>
      <c r="T1194" s="17">
        <f t="shared" si="128"/>
        <v>484705.20018580602</v>
      </c>
      <c r="U1194" s="18">
        <f t="shared" si="129"/>
        <v>1.0483215111309729</v>
      </c>
      <c r="X1194" s="20">
        <f t="shared" si="130"/>
        <v>0.23314316215823355</v>
      </c>
      <c r="AA1194" s="20">
        <f t="shared" si="131"/>
        <v>6.8081246816900559E-2</v>
      </c>
      <c r="AE1194" s="20">
        <f t="shared" si="132"/>
        <v>0.63237731741941849</v>
      </c>
    </row>
    <row r="1195" spans="1:31" x14ac:dyDescent="0.2">
      <c r="A1195" s="15" t="s">
        <v>3347</v>
      </c>
      <c r="B1195" s="15" t="s">
        <v>3348</v>
      </c>
      <c r="C1195" t="s">
        <v>3349</v>
      </c>
      <c r="D1195" s="15">
        <v>25</v>
      </c>
      <c r="E1195" s="15">
        <v>15</v>
      </c>
      <c r="F1195" s="16">
        <v>557201.37081214599</v>
      </c>
      <c r="G1195" s="16">
        <v>523613.04824711301</v>
      </c>
      <c r="H1195" s="16">
        <v>548149.84991725197</v>
      </c>
      <c r="I1195" s="16">
        <v>675324.30274277006</v>
      </c>
      <c r="J1195" s="16">
        <v>83024.370244350401</v>
      </c>
      <c r="K1195" s="16">
        <v>637723.75820459099</v>
      </c>
      <c r="L1195" s="15">
        <f t="shared" si="126"/>
        <v>6</v>
      </c>
      <c r="M1195" s="16">
        <v>990818.80147029704</v>
      </c>
      <c r="N1195" s="16">
        <v>900827.06215004297</v>
      </c>
      <c r="O1195" s="16">
        <v>985641.97304851504</v>
      </c>
      <c r="P1195" s="16">
        <v>936335.66052222205</v>
      </c>
      <c r="Q1195" s="16">
        <v>725825.16111966502</v>
      </c>
      <c r="R1195" s="16">
        <v>875826.38584755897</v>
      </c>
      <c r="S1195" s="17">
        <f t="shared" si="127"/>
        <v>985641.97304851504</v>
      </c>
      <c r="T1195" s="17">
        <f t="shared" si="128"/>
        <v>875826.38584755897</v>
      </c>
      <c r="U1195" s="18">
        <f t="shared" si="129"/>
        <v>0.88858470904875841</v>
      </c>
      <c r="X1195" s="20">
        <f t="shared" si="130"/>
        <v>0.1767215158917198</v>
      </c>
      <c r="AA1195" s="20">
        <f t="shared" si="131"/>
        <v>-0.17041877952339068</v>
      </c>
      <c r="AE1195" s="20">
        <f t="shared" si="132"/>
        <v>0.7527105718051057</v>
      </c>
    </row>
    <row r="1196" spans="1:31" x14ac:dyDescent="0.2">
      <c r="A1196" s="15" t="s">
        <v>3953</v>
      </c>
      <c r="B1196" s="15" t="s">
        <v>3954</v>
      </c>
      <c r="C1196" t="s">
        <v>3955</v>
      </c>
      <c r="D1196" s="15">
        <v>30</v>
      </c>
      <c r="E1196" s="15">
        <v>11</v>
      </c>
      <c r="F1196" s="16">
        <v>713569.87351927499</v>
      </c>
      <c r="G1196" s="16">
        <v>769068.33800979599</v>
      </c>
      <c r="H1196" s="16">
        <v>703434.94466868101</v>
      </c>
      <c r="I1196" s="16">
        <v>855411.56404770794</v>
      </c>
      <c r="J1196" s="16">
        <v>164427.72220138999</v>
      </c>
      <c r="K1196" s="16">
        <v>879919.13639581995</v>
      </c>
      <c r="L1196" s="15">
        <f t="shared" si="126"/>
        <v>6</v>
      </c>
      <c r="M1196" s="16">
        <v>1268874.2057744199</v>
      </c>
      <c r="N1196" s="16">
        <v>1323109.83051557</v>
      </c>
      <c r="O1196" s="16">
        <v>1264863.9908944201</v>
      </c>
      <c r="P1196" s="16">
        <v>1186026.2522583001</v>
      </c>
      <c r="Q1196" s="16">
        <v>1437478.87045834</v>
      </c>
      <c r="R1196" s="16">
        <v>1208448.62238991</v>
      </c>
      <c r="S1196" s="17">
        <f t="shared" si="127"/>
        <v>1268874.2057744199</v>
      </c>
      <c r="T1196" s="17">
        <f t="shared" si="128"/>
        <v>1208448.62238991</v>
      </c>
      <c r="U1196" s="18">
        <f t="shared" si="129"/>
        <v>0.95237858638033313</v>
      </c>
      <c r="X1196" s="20">
        <f t="shared" si="130"/>
        <v>0.92472860843068849</v>
      </c>
      <c r="AA1196" s="20">
        <f t="shared" si="131"/>
        <v>-7.0392911984078071E-2</v>
      </c>
      <c r="AE1196" s="20">
        <f t="shared" si="132"/>
        <v>3.3985706347215601E-2</v>
      </c>
    </row>
    <row r="1197" spans="1:31" x14ac:dyDescent="0.2">
      <c r="A1197" s="15" t="s">
        <v>1574</v>
      </c>
      <c r="B1197" s="15" t="s">
        <v>1575</v>
      </c>
      <c r="C1197" t="s">
        <v>1576</v>
      </c>
      <c r="D1197" s="15">
        <v>55</v>
      </c>
      <c r="E1197" s="15">
        <v>8</v>
      </c>
      <c r="F1197" s="16">
        <v>1175757.24028908</v>
      </c>
      <c r="G1197" s="16">
        <v>994335.53572565306</v>
      </c>
      <c r="H1197" s="16">
        <v>997283.12345194898</v>
      </c>
      <c r="I1197" s="16">
        <v>1244226.0224458401</v>
      </c>
      <c r="J1197" s="16">
        <v>309228.21992577502</v>
      </c>
      <c r="K1197" s="16">
        <v>1298479.38398959</v>
      </c>
      <c r="L1197" s="15">
        <f t="shared" si="126"/>
        <v>6</v>
      </c>
      <c r="M1197" s="16">
        <v>2090738.53846638</v>
      </c>
      <c r="N1197" s="16">
        <v>1710660.8829511099</v>
      </c>
      <c r="O1197" s="16">
        <v>1793239.76032385</v>
      </c>
      <c r="P1197" s="16">
        <v>1725116.6437134999</v>
      </c>
      <c r="Q1197" s="16">
        <v>2703370.3705286002</v>
      </c>
      <c r="R1197" s="16">
        <v>1783283.8926667699</v>
      </c>
      <c r="S1197" s="17">
        <f t="shared" si="127"/>
        <v>1793239.76032385</v>
      </c>
      <c r="T1197" s="17">
        <f t="shared" si="128"/>
        <v>1783283.8926667699</v>
      </c>
      <c r="U1197" s="18">
        <f t="shared" si="129"/>
        <v>0.99444811124682952</v>
      </c>
      <c r="X1197" s="20">
        <f t="shared" si="130"/>
        <v>0.5747859223067644</v>
      </c>
      <c r="AA1197" s="20">
        <f t="shared" si="131"/>
        <v>-8.0319994441026537E-3</v>
      </c>
      <c r="AE1197" s="20">
        <f t="shared" si="132"/>
        <v>0.24049387717552961</v>
      </c>
    </row>
    <row r="1198" spans="1:31" x14ac:dyDescent="0.2">
      <c r="A1198" s="15" t="s">
        <v>7358</v>
      </c>
      <c r="B1198" s="15" t="s">
        <v>7359</v>
      </c>
      <c r="C1198" t="s">
        <v>7360</v>
      </c>
      <c r="D1198" s="15">
        <v>28</v>
      </c>
      <c r="E1198" s="15">
        <v>18</v>
      </c>
      <c r="F1198" s="16">
        <v>443485.46679246001</v>
      </c>
      <c r="G1198" s="16">
        <v>531670.87112089596</v>
      </c>
      <c r="H1198" s="16">
        <v>537535.63252263295</v>
      </c>
      <c r="I1198" s="16">
        <v>719833.19893920503</v>
      </c>
      <c r="J1198" s="16">
        <v>52154.954143359297</v>
      </c>
      <c r="K1198" s="16">
        <v>685152.94175952999</v>
      </c>
      <c r="L1198" s="15">
        <f t="shared" si="126"/>
        <v>6</v>
      </c>
      <c r="M1198" s="16">
        <v>788608.50258917199</v>
      </c>
      <c r="N1198" s="16">
        <v>914689.78946559597</v>
      </c>
      <c r="O1198" s="16">
        <v>966556.28292787005</v>
      </c>
      <c r="P1198" s="16">
        <v>998047.14721083001</v>
      </c>
      <c r="Q1198" s="16">
        <v>455955.01517060201</v>
      </c>
      <c r="R1198" s="16">
        <v>940963.88446227298</v>
      </c>
      <c r="S1198" s="17">
        <f t="shared" si="127"/>
        <v>914689.78946559597</v>
      </c>
      <c r="T1198" s="17">
        <f t="shared" si="128"/>
        <v>940963.88446227298</v>
      </c>
      <c r="U1198" s="18">
        <f t="shared" si="129"/>
        <v>1.028724596359633</v>
      </c>
      <c r="X1198" s="20">
        <f t="shared" si="130"/>
        <v>0.63734504930241354</v>
      </c>
      <c r="AA1198" s="20">
        <f t="shared" si="131"/>
        <v>4.0856804733419738E-2</v>
      </c>
      <c r="AE1198" s="20">
        <f t="shared" si="132"/>
        <v>0.19562538330580279</v>
      </c>
    </row>
    <row r="1199" spans="1:31" x14ac:dyDescent="0.2">
      <c r="A1199" s="15" t="s">
        <v>12091</v>
      </c>
      <c r="B1199" s="15" t="s">
        <v>12092</v>
      </c>
      <c r="C1199" t="s">
        <v>12093</v>
      </c>
      <c r="D1199" s="15">
        <v>28</v>
      </c>
      <c r="E1199" s="15">
        <v>21</v>
      </c>
      <c r="F1199" s="16">
        <v>424241.47198777797</v>
      </c>
      <c r="G1199" s="16">
        <v>429389.56551975</v>
      </c>
      <c r="H1199" s="16">
        <v>394714.28885396</v>
      </c>
      <c r="I1199" s="16">
        <v>540883.22860826401</v>
      </c>
      <c r="J1199" s="16">
        <v>53965.9871282897</v>
      </c>
      <c r="K1199" s="16">
        <v>504446.99561478302</v>
      </c>
      <c r="L1199" s="15">
        <f t="shared" si="126"/>
        <v>6</v>
      </c>
      <c r="M1199" s="16">
        <v>754388.71623063495</v>
      </c>
      <c r="N1199" s="16">
        <v>738724.41131850996</v>
      </c>
      <c r="O1199" s="16">
        <v>709745.64804713195</v>
      </c>
      <c r="P1199" s="16">
        <v>749933.40690897102</v>
      </c>
      <c r="Q1199" s="16">
        <v>471787.635209892</v>
      </c>
      <c r="R1199" s="16">
        <v>692788.97537829599</v>
      </c>
      <c r="S1199" s="17">
        <f t="shared" si="127"/>
        <v>738724.41131850996</v>
      </c>
      <c r="T1199" s="17">
        <f t="shared" si="128"/>
        <v>692788.97537829599</v>
      </c>
      <c r="U1199" s="18">
        <f t="shared" si="129"/>
        <v>0.93781789902106216</v>
      </c>
      <c r="X1199" s="20">
        <f t="shared" si="130"/>
        <v>0.32539370927152034</v>
      </c>
      <c r="AA1199" s="20">
        <f t="shared" si="131"/>
        <v>-9.2620280551920897E-2</v>
      </c>
      <c r="AE1199" s="20">
        <f t="shared" si="132"/>
        <v>0.48759084738893999</v>
      </c>
    </row>
    <row r="1200" spans="1:31" x14ac:dyDescent="0.2">
      <c r="A1200" s="15" t="s">
        <v>8129</v>
      </c>
      <c r="B1200" s="15" t="s">
        <v>8130</v>
      </c>
      <c r="C1200" t="s">
        <v>8131</v>
      </c>
      <c r="D1200" s="15">
        <v>28</v>
      </c>
      <c r="E1200" s="15">
        <v>20</v>
      </c>
      <c r="F1200" s="16">
        <v>1119373.3219469099</v>
      </c>
      <c r="G1200" s="16">
        <v>1226390.83897262</v>
      </c>
      <c r="H1200" s="16">
        <v>1193676.0556021801</v>
      </c>
      <c r="I1200" s="16">
        <v>1304673.8762420099</v>
      </c>
      <c r="J1200" s="16">
        <v>135587.806026623</v>
      </c>
      <c r="K1200" s="16">
        <v>1259768.4957204401</v>
      </c>
      <c r="L1200" s="15">
        <f t="shared" si="126"/>
        <v>6</v>
      </c>
      <c r="M1200" s="16">
        <v>1990476.31852145</v>
      </c>
      <c r="N1200" s="16">
        <v>2109890.23328932</v>
      </c>
      <c r="O1200" s="16">
        <v>2146378.8101047799</v>
      </c>
      <c r="P1200" s="16">
        <v>1808927.46005982</v>
      </c>
      <c r="Q1200" s="16">
        <v>1185351.25127109</v>
      </c>
      <c r="R1200" s="16">
        <v>1730119.7805735101</v>
      </c>
      <c r="S1200" s="17">
        <f t="shared" si="127"/>
        <v>2109890.23328932</v>
      </c>
      <c r="T1200" s="17">
        <f t="shared" si="128"/>
        <v>1730119.7805735101</v>
      </c>
      <c r="U1200" s="18">
        <f t="shared" si="129"/>
        <v>0.820004639708793</v>
      </c>
      <c r="X1200" s="20">
        <f t="shared" si="130"/>
        <v>6.5577903072992855E-2</v>
      </c>
      <c r="AA1200" s="20">
        <f t="shared" si="131"/>
        <v>-0.28629602214940947</v>
      </c>
      <c r="AE1200" s="20">
        <f t="shared" si="132"/>
        <v>1.1832424744978227</v>
      </c>
    </row>
    <row r="1201" spans="1:31" x14ac:dyDescent="0.2">
      <c r="A1201" s="15" t="s">
        <v>13237</v>
      </c>
      <c r="B1201" s="15" t="s">
        <v>13238</v>
      </c>
      <c r="C1201" t="s">
        <v>13239</v>
      </c>
      <c r="D1201" s="15">
        <v>34</v>
      </c>
      <c r="E1201" s="15">
        <v>9</v>
      </c>
      <c r="F1201" s="16">
        <v>1323839.6028208099</v>
      </c>
      <c r="G1201" s="16">
        <v>1421679.5224678</v>
      </c>
      <c r="H1201" s="16">
        <v>1332270.5803348899</v>
      </c>
      <c r="I1201" s="16">
        <v>1858014.0854002601</v>
      </c>
      <c r="J1201" s="16">
        <v>231181.754721123</v>
      </c>
      <c r="K1201" s="16">
        <v>1942158.90921541</v>
      </c>
      <c r="L1201" s="15">
        <f t="shared" si="126"/>
        <v>6</v>
      </c>
      <c r="M1201" s="16">
        <v>2354059.4788810099</v>
      </c>
      <c r="N1201" s="16">
        <v>2445866.0681411</v>
      </c>
      <c r="O1201" s="16">
        <v>2395589.0959999398</v>
      </c>
      <c r="P1201" s="16">
        <v>2576132.4431049</v>
      </c>
      <c r="Q1201" s="16">
        <v>2021063.6211336299</v>
      </c>
      <c r="R1201" s="16">
        <v>2667289.7101852498</v>
      </c>
      <c r="S1201" s="17">
        <f t="shared" si="127"/>
        <v>2395589.0959999398</v>
      </c>
      <c r="T1201" s="17">
        <f t="shared" si="128"/>
        <v>2576132.4431049</v>
      </c>
      <c r="U1201" s="18">
        <f t="shared" si="129"/>
        <v>1.0753649060293455</v>
      </c>
      <c r="X1201" s="20">
        <f t="shared" si="130"/>
        <v>0.91556548825682227</v>
      </c>
      <c r="AA1201" s="20">
        <f t="shared" si="131"/>
        <v>0.10482629589696933</v>
      </c>
      <c r="AE1201" s="20">
        <f t="shared" si="132"/>
        <v>3.8310586183281675E-2</v>
      </c>
    </row>
    <row r="1202" spans="1:31" x14ac:dyDescent="0.2">
      <c r="A1202" s="15" t="s">
        <v>13795</v>
      </c>
      <c r="B1202" s="15" t="s">
        <v>13796</v>
      </c>
      <c r="C1202" t="s">
        <v>13797</v>
      </c>
      <c r="D1202" s="15">
        <v>31</v>
      </c>
      <c r="E1202" s="15">
        <v>11</v>
      </c>
      <c r="F1202" s="16">
        <v>1258637.57638159</v>
      </c>
      <c r="G1202" s="16">
        <v>1262508.84200664</v>
      </c>
      <c r="H1202" s="16">
        <v>1191264.99003931</v>
      </c>
      <c r="I1202" s="16">
        <v>1339515.36627325</v>
      </c>
      <c r="J1202" s="16">
        <v>302127.41447199899</v>
      </c>
      <c r="K1202" s="16">
        <v>1466433.4240610199</v>
      </c>
      <c r="L1202" s="15">
        <f t="shared" si="126"/>
        <v>6</v>
      </c>
      <c r="M1202" s="16">
        <v>2238116.8465149398</v>
      </c>
      <c r="N1202" s="16">
        <v>2172027.8646428199</v>
      </c>
      <c r="O1202" s="16">
        <v>2142043.4127332401</v>
      </c>
      <c r="P1202" s="16">
        <v>1857235.1093617601</v>
      </c>
      <c r="Q1202" s="16">
        <v>2641292.89559686</v>
      </c>
      <c r="R1202" s="16">
        <v>2013945.80232871</v>
      </c>
      <c r="S1202" s="17">
        <f t="shared" si="127"/>
        <v>2172027.8646428199</v>
      </c>
      <c r="T1202" s="17">
        <f t="shared" si="128"/>
        <v>2013945.80232871</v>
      </c>
      <c r="U1202" s="18">
        <f t="shared" si="129"/>
        <v>0.927219137061989</v>
      </c>
      <c r="X1202" s="20">
        <f t="shared" si="130"/>
        <v>0.95886592689234917</v>
      </c>
      <c r="AA1202" s="20">
        <f t="shared" si="131"/>
        <v>-0.10901775216300191</v>
      </c>
      <c r="AE1202" s="20">
        <f t="shared" si="132"/>
        <v>1.8242113665034834E-2</v>
      </c>
    </row>
    <row r="1203" spans="1:31" x14ac:dyDescent="0.2">
      <c r="A1203" s="15" t="s">
        <v>9664</v>
      </c>
      <c r="B1203" s="15" t="s">
        <v>9665</v>
      </c>
      <c r="C1203" t="s">
        <v>9666</v>
      </c>
      <c r="D1203" s="15">
        <v>29</v>
      </c>
      <c r="E1203" s="15">
        <v>16</v>
      </c>
      <c r="F1203" s="16">
        <v>621054.00661654095</v>
      </c>
      <c r="G1203" s="16">
        <v>634823.83379265398</v>
      </c>
      <c r="H1203" s="16">
        <v>575130.27371594403</v>
      </c>
      <c r="I1203" s="16">
        <v>845400.24481886998</v>
      </c>
      <c r="J1203" s="16">
        <v>150052.23212164399</v>
      </c>
      <c r="K1203" s="16">
        <v>745726.01394933404</v>
      </c>
      <c r="L1203" s="15">
        <f t="shared" si="126"/>
        <v>6</v>
      </c>
      <c r="M1203" s="16">
        <v>1104361.9393599599</v>
      </c>
      <c r="N1203" s="16">
        <v>1092154.7717206201</v>
      </c>
      <c r="O1203" s="16">
        <v>1034156.1487810099</v>
      </c>
      <c r="P1203" s="16">
        <v>1172145.58016526</v>
      </c>
      <c r="Q1203" s="16">
        <v>1311803.8141754901</v>
      </c>
      <c r="R1203" s="16">
        <v>1024152.7169515</v>
      </c>
      <c r="S1203" s="17">
        <f t="shared" si="127"/>
        <v>1092154.7717206201</v>
      </c>
      <c r="T1203" s="17">
        <f t="shared" si="128"/>
        <v>1172145.58016526</v>
      </c>
      <c r="U1203" s="18">
        <f t="shared" si="129"/>
        <v>1.0732412754271261</v>
      </c>
      <c r="X1203" s="20">
        <f t="shared" si="130"/>
        <v>0.34191045609988235</v>
      </c>
      <c r="AA1203" s="20">
        <f t="shared" si="131"/>
        <v>0.10197444490390178</v>
      </c>
      <c r="AE1203" s="20">
        <f t="shared" si="132"/>
        <v>0.46608761766773715</v>
      </c>
    </row>
    <row r="1204" spans="1:31" x14ac:dyDescent="0.2">
      <c r="A1204" s="15" t="s">
        <v>6085</v>
      </c>
      <c r="B1204" s="15" t="s">
        <v>6086</v>
      </c>
      <c r="C1204" t="s">
        <v>6087</v>
      </c>
      <c r="D1204" s="15">
        <v>52</v>
      </c>
      <c r="E1204" s="15">
        <v>19</v>
      </c>
      <c r="F1204" s="16">
        <v>1572428.97939342</v>
      </c>
      <c r="G1204" s="16">
        <v>1659566.6163184601</v>
      </c>
      <c r="H1204" s="16">
        <v>1624719.76253444</v>
      </c>
      <c r="I1204" s="16">
        <v>1908247.31237049</v>
      </c>
      <c r="J1204" s="16">
        <v>216311.10541282399</v>
      </c>
      <c r="K1204" s="16">
        <v>1880804.9633828599</v>
      </c>
      <c r="L1204" s="15">
        <f t="shared" si="126"/>
        <v>6</v>
      </c>
      <c r="M1204" s="16">
        <v>2796102.5912210401</v>
      </c>
      <c r="N1204" s="16">
        <v>2855128.4663840202</v>
      </c>
      <c r="O1204" s="16">
        <v>2921449.2946355902</v>
      </c>
      <c r="P1204" s="16">
        <v>2645780.70182194</v>
      </c>
      <c r="Q1204" s="16">
        <v>1891059.72711572</v>
      </c>
      <c r="R1204" s="16">
        <v>2583028.4545166502</v>
      </c>
      <c r="S1204" s="17">
        <f t="shared" si="127"/>
        <v>2855128.4663840202</v>
      </c>
      <c r="T1204" s="17">
        <f t="shared" si="128"/>
        <v>2583028.4545166502</v>
      </c>
      <c r="U1204" s="18">
        <f t="shared" si="129"/>
        <v>0.90469780429460644</v>
      </c>
      <c r="X1204" s="20">
        <f t="shared" si="130"/>
        <v>0.11870141746121983</v>
      </c>
      <c r="AA1204" s="20">
        <f t="shared" si="131"/>
        <v>-0.14449212484830923</v>
      </c>
      <c r="AE1204" s="20">
        <f t="shared" si="132"/>
        <v>0.92554409492990308</v>
      </c>
    </row>
    <row r="1205" spans="1:31" x14ac:dyDescent="0.2">
      <c r="A1205" s="15" t="s">
        <v>9928</v>
      </c>
      <c r="B1205" s="15" t="s">
        <v>9929</v>
      </c>
      <c r="C1205" t="s">
        <v>9930</v>
      </c>
      <c r="D1205" s="15">
        <v>27</v>
      </c>
      <c r="E1205" s="15">
        <v>19</v>
      </c>
      <c r="F1205" s="16">
        <v>1228710.9462279901</v>
      </c>
      <c r="G1205" s="16">
        <v>1311626.12129168</v>
      </c>
      <c r="H1205" s="16">
        <v>1206911.14316022</v>
      </c>
      <c r="I1205" s="16">
        <v>1665106.92996606</v>
      </c>
      <c r="J1205" s="16">
        <v>215924.08615527101</v>
      </c>
      <c r="K1205" s="16">
        <v>1612546.591852</v>
      </c>
      <c r="L1205" s="15">
        <f t="shared" si="126"/>
        <v>6</v>
      </c>
      <c r="M1205" s="16">
        <v>2184901.1342534898</v>
      </c>
      <c r="N1205" s="16">
        <v>2256529.5296553001</v>
      </c>
      <c r="O1205" s="16">
        <v>2170177.1525035701</v>
      </c>
      <c r="P1205" s="16">
        <v>2308667.09635319</v>
      </c>
      <c r="Q1205" s="16">
        <v>1887676.28302403</v>
      </c>
      <c r="R1205" s="16">
        <v>2214612.26021855</v>
      </c>
      <c r="S1205" s="17">
        <f t="shared" si="127"/>
        <v>2184901.1342534898</v>
      </c>
      <c r="T1205" s="17">
        <f t="shared" si="128"/>
        <v>2214612.26021855</v>
      </c>
      <c r="U1205" s="18">
        <f t="shared" si="129"/>
        <v>1.0135983846130463</v>
      </c>
      <c r="X1205" s="20">
        <f t="shared" si="130"/>
        <v>0.6348749641555258</v>
      </c>
      <c r="AA1205" s="20">
        <f t="shared" si="131"/>
        <v>1.9486130348459224E-2</v>
      </c>
      <c r="AE1205" s="20">
        <f t="shared" si="132"/>
        <v>0.19731179868322429</v>
      </c>
    </row>
    <row r="1206" spans="1:31" x14ac:dyDescent="0.2">
      <c r="A1206" s="15" t="s">
        <v>16475</v>
      </c>
      <c r="B1206" s="15" t="s">
        <v>16476</v>
      </c>
      <c r="C1206" t="s">
        <v>16477</v>
      </c>
      <c r="D1206" s="15">
        <v>29</v>
      </c>
      <c r="E1206" s="15">
        <v>18</v>
      </c>
      <c r="F1206" s="16">
        <v>562339.74284566799</v>
      </c>
      <c r="G1206" s="16">
        <v>513559.64380767598</v>
      </c>
      <c r="H1206" s="16">
        <v>490915.34183591203</v>
      </c>
      <c r="I1206" s="16">
        <v>718056.81043920596</v>
      </c>
      <c r="J1206" s="16">
        <v>151675.11107835101</v>
      </c>
      <c r="K1206" s="16">
        <v>729284.94944783405</v>
      </c>
      <c r="L1206" s="15">
        <f t="shared" si="126"/>
        <v>6</v>
      </c>
      <c r="M1206" s="16">
        <v>999955.88527241105</v>
      </c>
      <c r="N1206" s="16">
        <v>883531.124212472</v>
      </c>
      <c r="O1206" s="16">
        <v>882727.17068148195</v>
      </c>
      <c r="P1206" s="16">
        <v>995584.188462366</v>
      </c>
      <c r="Q1206" s="16">
        <v>1325991.5325136599</v>
      </c>
      <c r="R1206" s="16">
        <v>1001573.16284742</v>
      </c>
      <c r="S1206" s="17">
        <f t="shared" si="127"/>
        <v>883531.124212472</v>
      </c>
      <c r="T1206" s="17">
        <f t="shared" si="128"/>
        <v>1001573.16284742</v>
      </c>
      <c r="U1206" s="18">
        <f t="shared" si="129"/>
        <v>1.1336025810524375</v>
      </c>
      <c r="X1206" s="20">
        <f t="shared" si="130"/>
        <v>0.1844354698090595</v>
      </c>
      <c r="AA1206" s="20">
        <f t="shared" si="131"/>
        <v>0.18091494818447659</v>
      </c>
      <c r="AE1206" s="20">
        <f t="shared" si="132"/>
        <v>0.73415555366738705</v>
      </c>
    </row>
    <row r="1207" spans="1:31" x14ac:dyDescent="0.2">
      <c r="A1207" s="15" t="s">
        <v>15072</v>
      </c>
      <c r="B1207" s="15" t="s">
        <v>15073</v>
      </c>
      <c r="C1207" t="s">
        <v>15074</v>
      </c>
      <c r="D1207" s="15">
        <v>37</v>
      </c>
      <c r="E1207" s="15">
        <v>13</v>
      </c>
      <c r="F1207" s="16">
        <v>1451363.8081298801</v>
      </c>
      <c r="G1207" s="16">
        <v>1505093.98942001</v>
      </c>
      <c r="H1207" s="16">
        <v>1356199.692483</v>
      </c>
      <c r="I1207" s="16">
        <v>1565121.7842149099</v>
      </c>
      <c r="J1207" s="16">
        <v>309511.57800517202</v>
      </c>
      <c r="K1207" s="16">
        <v>1703575.5657440999</v>
      </c>
      <c r="L1207" s="15">
        <f t="shared" si="126"/>
        <v>6</v>
      </c>
      <c r="M1207" s="16">
        <v>2580823.7814860502</v>
      </c>
      <c r="N1207" s="16">
        <v>2589372.8227128601</v>
      </c>
      <c r="O1207" s="16">
        <v>2438616.6318362202</v>
      </c>
      <c r="P1207" s="16">
        <v>2170037.9116650601</v>
      </c>
      <c r="Q1207" s="16">
        <v>2705847.5759928199</v>
      </c>
      <c r="R1207" s="16">
        <v>2339628.1094567501</v>
      </c>
      <c r="S1207" s="17">
        <f t="shared" si="127"/>
        <v>2580823.7814860502</v>
      </c>
      <c r="T1207" s="17">
        <f t="shared" si="128"/>
        <v>2339628.1094567501</v>
      </c>
      <c r="U1207" s="18">
        <f t="shared" si="129"/>
        <v>0.90654314573526651</v>
      </c>
      <c r="X1207" s="20">
        <f t="shared" si="130"/>
        <v>0.47259306679393331</v>
      </c>
      <c r="AA1207" s="20">
        <f t="shared" si="131"/>
        <v>-0.14155241010047817</v>
      </c>
      <c r="AE1207" s="20">
        <f t="shared" si="132"/>
        <v>0.32551265400120266</v>
      </c>
    </row>
    <row r="1208" spans="1:31" x14ac:dyDescent="0.2">
      <c r="A1208" s="15" t="s">
        <v>10651</v>
      </c>
      <c r="B1208" s="15" t="s">
        <v>10652</v>
      </c>
      <c r="C1208" t="s">
        <v>10653</v>
      </c>
      <c r="D1208" s="15">
        <v>30</v>
      </c>
      <c r="E1208" s="15">
        <v>14</v>
      </c>
      <c r="F1208" s="16">
        <v>680706.62962407595</v>
      </c>
      <c r="G1208" s="16">
        <v>640972.58114557702</v>
      </c>
      <c r="H1208" s="16">
        <v>664113.38611682295</v>
      </c>
      <c r="I1208" s="16">
        <v>763724.63670131995</v>
      </c>
      <c r="J1208" s="16">
        <v>122187.779035695</v>
      </c>
      <c r="K1208" s="16">
        <v>742862.27101253101</v>
      </c>
      <c r="L1208" s="15">
        <f t="shared" si="126"/>
        <v>6</v>
      </c>
      <c r="M1208" s="16">
        <v>1210436.58943976</v>
      </c>
      <c r="N1208" s="16">
        <v>1102733.11393799</v>
      </c>
      <c r="O1208" s="16">
        <v>1194158.91168981</v>
      </c>
      <c r="P1208" s="16">
        <v>1058902.52913822</v>
      </c>
      <c r="Q1208" s="16">
        <v>1068204.0001558701</v>
      </c>
      <c r="R1208" s="16">
        <v>1020219.7575877201</v>
      </c>
      <c r="S1208" s="17">
        <f t="shared" si="127"/>
        <v>1194158.91168981</v>
      </c>
      <c r="T1208" s="17">
        <f t="shared" si="128"/>
        <v>1058902.52913822</v>
      </c>
      <c r="U1208" s="18">
        <f t="shared" si="129"/>
        <v>0.88673502225914502</v>
      </c>
      <c r="X1208" s="20">
        <f t="shared" si="130"/>
        <v>3.0531840235919473E-2</v>
      </c>
      <c r="AA1208" s="20">
        <f t="shared" si="131"/>
        <v>-0.17342503791967639</v>
      </c>
      <c r="AE1208" s="20">
        <f t="shared" si="132"/>
        <v>1.5152470188189389</v>
      </c>
    </row>
    <row r="1209" spans="1:31" x14ac:dyDescent="0.2">
      <c r="A1209" s="15" t="s">
        <v>10855</v>
      </c>
      <c r="B1209" s="15" t="s">
        <v>10856</v>
      </c>
      <c r="C1209" t="s">
        <v>10857</v>
      </c>
      <c r="D1209" s="15">
        <v>28</v>
      </c>
      <c r="E1209" s="15">
        <v>10</v>
      </c>
      <c r="F1209" s="16">
        <v>2033537.85278451</v>
      </c>
      <c r="G1209" s="16">
        <v>2430669.7140114899</v>
      </c>
      <c r="H1209" s="16">
        <v>2300709.4326143102</v>
      </c>
      <c r="I1209" s="16">
        <v>2505859.0940425601</v>
      </c>
      <c r="J1209" s="16">
        <v>181081.64429587801</v>
      </c>
      <c r="K1209" s="16">
        <v>2502351.7937181699</v>
      </c>
      <c r="L1209" s="15">
        <f t="shared" si="126"/>
        <v>6</v>
      </c>
      <c r="M1209" s="16">
        <v>3616049.1405533901</v>
      </c>
      <c r="N1209" s="16">
        <v>4181738.90979259</v>
      </c>
      <c r="O1209" s="16">
        <v>4136963.2499500401</v>
      </c>
      <c r="P1209" s="16">
        <v>3474368.12279162</v>
      </c>
      <c r="Q1209" s="16">
        <v>1583072.69612579</v>
      </c>
      <c r="R1209" s="16">
        <v>3436638.0418090601</v>
      </c>
      <c r="S1209" s="17">
        <f t="shared" si="127"/>
        <v>4136963.2499500401</v>
      </c>
      <c r="T1209" s="17">
        <f t="shared" si="128"/>
        <v>3436638.0418090601</v>
      </c>
      <c r="U1209" s="18">
        <f t="shared" si="129"/>
        <v>0.83071514881128383</v>
      </c>
      <c r="X1209" s="20">
        <f t="shared" si="130"/>
        <v>0.15247500910841497</v>
      </c>
      <c r="AA1209" s="20">
        <f t="shared" si="131"/>
        <v>-0.26757423142604342</v>
      </c>
      <c r="AE1209" s="20">
        <f t="shared" si="132"/>
        <v>0.81680133202676741</v>
      </c>
    </row>
    <row r="1210" spans="1:31" x14ac:dyDescent="0.2">
      <c r="A1210" s="15" t="s">
        <v>8159</v>
      </c>
      <c r="B1210" s="15" t="s">
        <v>8160</v>
      </c>
      <c r="C1210" t="s">
        <v>8161</v>
      </c>
      <c r="D1210" s="15">
        <v>34</v>
      </c>
      <c r="E1210" s="15">
        <v>15</v>
      </c>
      <c r="F1210" s="16">
        <v>1196211.0284669599</v>
      </c>
      <c r="G1210" s="16">
        <v>1266298.29078527</v>
      </c>
      <c r="H1210" s="16">
        <v>1260695.21695472</v>
      </c>
      <c r="I1210" s="16">
        <v>1427796.7212453701</v>
      </c>
      <c r="J1210" s="16">
        <v>289760.122292493</v>
      </c>
      <c r="K1210" s="16">
        <v>1384595.64246159</v>
      </c>
      <c r="L1210" s="15">
        <f t="shared" si="126"/>
        <v>6</v>
      </c>
      <c r="M1210" s="16">
        <v>2127109.5866179601</v>
      </c>
      <c r="N1210" s="16">
        <v>2178547.25529178</v>
      </c>
      <c r="O1210" s="16">
        <v>2266887.6425664602</v>
      </c>
      <c r="P1210" s="16">
        <v>1979637.0138747499</v>
      </c>
      <c r="Q1210" s="16">
        <v>2533174.13706386</v>
      </c>
      <c r="R1210" s="16">
        <v>1901552.7989916501</v>
      </c>
      <c r="S1210" s="17">
        <f t="shared" si="127"/>
        <v>2178547.25529178</v>
      </c>
      <c r="T1210" s="17">
        <f t="shared" si="128"/>
        <v>1979637.0138747499</v>
      </c>
      <c r="U1210" s="18">
        <f t="shared" si="129"/>
        <v>0.90869592526218146</v>
      </c>
      <c r="X1210" s="20">
        <f t="shared" si="130"/>
        <v>0.80784537160907421</v>
      </c>
      <c r="AA1210" s="20">
        <f t="shared" si="131"/>
        <v>-0.13813048529364935</v>
      </c>
      <c r="AE1210" s="20">
        <f t="shared" si="132"/>
        <v>9.267175888316026E-2</v>
      </c>
    </row>
    <row r="1211" spans="1:31" x14ac:dyDescent="0.2">
      <c r="A1211" s="15" t="s">
        <v>15007</v>
      </c>
      <c r="B1211" s="15" t="s">
        <v>15008</v>
      </c>
      <c r="C1211" t="s">
        <v>15009</v>
      </c>
      <c r="D1211" s="15">
        <v>21</v>
      </c>
      <c r="E1211" s="15">
        <v>19</v>
      </c>
      <c r="F1211" s="16">
        <v>280359.37066938198</v>
      </c>
      <c r="G1211" s="16">
        <v>305361.89334911102</v>
      </c>
      <c r="H1211" s="16">
        <v>281076.47439214302</v>
      </c>
      <c r="I1211" s="16">
        <v>348348.54060183599</v>
      </c>
      <c r="J1211" s="16">
        <v>89079.167802901007</v>
      </c>
      <c r="K1211" s="16">
        <v>379162.783647765</v>
      </c>
      <c r="L1211" s="15">
        <f t="shared" si="126"/>
        <v>6</v>
      </c>
      <c r="M1211" s="16">
        <v>498536.70536150999</v>
      </c>
      <c r="N1211" s="16">
        <v>525346.45230696199</v>
      </c>
      <c r="O1211" s="16">
        <v>505410.64790807501</v>
      </c>
      <c r="P1211" s="16">
        <v>482984.48542671598</v>
      </c>
      <c r="Q1211" s="16">
        <v>778758.10599534097</v>
      </c>
      <c r="R1211" s="16">
        <v>520728.24036702298</v>
      </c>
      <c r="S1211" s="17">
        <f t="shared" si="127"/>
        <v>505410.64790807501</v>
      </c>
      <c r="T1211" s="17">
        <f t="shared" si="128"/>
        <v>520728.24036702298</v>
      </c>
      <c r="U1211" s="18">
        <f t="shared" si="129"/>
        <v>1.030307221508586</v>
      </c>
      <c r="X1211" s="20">
        <f t="shared" si="130"/>
        <v>0.41681658934507054</v>
      </c>
      <c r="AA1211" s="20">
        <f t="shared" si="131"/>
        <v>4.3074590669317556E-2</v>
      </c>
      <c r="AE1211" s="20">
        <f t="shared" si="132"/>
        <v>0.38005500439747752</v>
      </c>
    </row>
    <row r="1212" spans="1:31" x14ac:dyDescent="0.2">
      <c r="A1212" s="15" t="s">
        <v>7946</v>
      </c>
      <c r="B1212" s="15" t="s">
        <v>7947</v>
      </c>
      <c r="C1212" t="s">
        <v>7948</v>
      </c>
      <c r="D1212" s="15">
        <v>29</v>
      </c>
      <c r="E1212" s="15">
        <v>12</v>
      </c>
      <c r="F1212" s="16">
        <v>646495.488621959</v>
      </c>
      <c r="G1212" s="16">
        <v>632823.293237695</v>
      </c>
      <c r="H1212" s="16">
        <v>644513.937378734</v>
      </c>
      <c r="I1212" s="16">
        <v>869561.86831156805</v>
      </c>
      <c r="J1212" s="16">
        <v>128927.383177282</v>
      </c>
      <c r="K1212" s="16">
        <v>939248.16508363897</v>
      </c>
      <c r="L1212" s="15">
        <f t="shared" si="126"/>
        <v>6</v>
      </c>
      <c r="M1212" s="16">
        <v>1149602.13442892</v>
      </c>
      <c r="N1212" s="16">
        <v>1088713.0296233399</v>
      </c>
      <c r="O1212" s="16">
        <v>1158916.65206356</v>
      </c>
      <c r="P1212" s="16">
        <v>1205645.61799959</v>
      </c>
      <c r="Q1212" s="16">
        <v>1127123.73959567</v>
      </c>
      <c r="R1212" s="16">
        <v>1289928.9312273799</v>
      </c>
      <c r="S1212" s="17">
        <f t="shared" si="127"/>
        <v>1149602.13442892</v>
      </c>
      <c r="T1212" s="17">
        <f t="shared" si="128"/>
        <v>1205645.61799959</v>
      </c>
      <c r="U1212" s="18">
        <f t="shared" si="129"/>
        <v>1.0487503301292236</v>
      </c>
      <c r="X1212" s="20">
        <f t="shared" si="130"/>
        <v>0.22121325050840623</v>
      </c>
      <c r="AA1212" s="20">
        <f t="shared" si="131"/>
        <v>6.8671264801659943E-2</v>
      </c>
      <c r="AE1212" s="20">
        <f t="shared" si="132"/>
        <v>0.65518886267325704</v>
      </c>
    </row>
    <row r="1213" spans="1:31" x14ac:dyDescent="0.2">
      <c r="A1213" s="15" t="s">
        <v>13285</v>
      </c>
      <c r="B1213" s="15" t="s">
        <v>13286</v>
      </c>
      <c r="C1213" t="s">
        <v>13287</v>
      </c>
      <c r="D1213" s="15">
        <v>67</v>
      </c>
      <c r="E1213" s="15">
        <v>14</v>
      </c>
      <c r="F1213" s="16">
        <v>7579579.5670969198</v>
      </c>
      <c r="G1213" s="16">
        <v>7648207.2834018599</v>
      </c>
      <c r="H1213" s="16">
        <v>7187487.5023342101</v>
      </c>
      <c r="I1213" s="16">
        <v>8223859.2603732403</v>
      </c>
      <c r="J1213" s="16">
        <v>1211625.1292020499</v>
      </c>
      <c r="K1213" s="16">
        <v>8330254.8972022301</v>
      </c>
      <c r="L1213" s="15">
        <f t="shared" si="126"/>
        <v>6</v>
      </c>
      <c r="M1213" s="16">
        <v>13478053.6009335</v>
      </c>
      <c r="N1213" s="16">
        <v>13158022.1709256</v>
      </c>
      <c r="O1213" s="16">
        <v>12924001.2820065</v>
      </c>
      <c r="P1213" s="16">
        <v>11402362.777897</v>
      </c>
      <c r="Q1213" s="16">
        <v>10592408.012628701</v>
      </c>
      <c r="R1213" s="16">
        <v>11440466.104549499</v>
      </c>
      <c r="S1213" s="17">
        <f t="shared" si="127"/>
        <v>13158022.1709256</v>
      </c>
      <c r="T1213" s="17">
        <f t="shared" si="128"/>
        <v>11402362.777897</v>
      </c>
      <c r="U1213" s="18">
        <f t="shared" si="129"/>
        <v>0.86657117838667552</v>
      </c>
      <c r="X1213" s="20">
        <f t="shared" si="130"/>
        <v>3.0892113342843482E-3</v>
      </c>
      <c r="AA1213" s="20">
        <f t="shared" si="131"/>
        <v>-0.20660984061093121</v>
      </c>
      <c r="AE1213" s="20">
        <f t="shared" si="132"/>
        <v>2.5101523804087926</v>
      </c>
    </row>
    <row r="1214" spans="1:31" x14ac:dyDescent="0.2">
      <c r="A1214" s="15" t="s">
        <v>4133</v>
      </c>
      <c r="B1214" s="15" t="s">
        <v>4134</v>
      </c>
      <c r="C1214" t="s">
        <v>4135</v>
      </c>
      <c r="D1214" s="15">
        <v>86</v>
      </c>
      <c r="E1214" s="15">
        <v>12</v>
      </c>
      <c r="F1214" s="16">
        <v>2786608.44872435</v>
      </c>
      <c r="G1214" s="16">
        <v>2854863.99862224</v>
      </c>
      <c r="H1214" s="16">
        <v>2747423.8067994602</v>
      </c>
      <c r="I1214" s="16">
        <v>3513991.3833291698</v>
      </c>
      <c r="J1214" s="16">
        <v>617502.30338324199</v>
      </c>
      <c r="K1214" s="16">
        <v>3360100.34967726</v>
      </c>
      <c r="L1214" s="15">
        <f t="shared" si="126"/>
        <v>6</v>
      </c>
      <c r="M1214" s="16">
        <v>4955163.7665710598</v>
      </c>
      <c r="N1214" s="16">
        <v>4911525.32834341</v>
      </c>
      <c r="O1214" s="16">
        <v>4940211.5537258098</v>
      </c>
      <c r="P1214" s="16">
        <v>4872141.32471726</v>
      </c>
      <c r="Q1214" s="16">
        <v>5398399.3799146498</v>
      </c>
      <c r="R1214" s="16">
        <v>4614638.4033552604</v>
      </c>
      <c r="S1214" s="17">
        <f t="shared" si="127"/>
        <v>4940211.5537258098</v>
      </c>
      <c r="T1214" s="17">
        <f t="shared" si="128"/>
        <v>4872141.32471726</v>
      </c>
      <c r="U1214" s="18">
        <f t="shared" si="129"/>
        <v>0.98622119148779919</v>
      </c>
      <c r="X1214" s="20">
        <f t="shared" si="130"/>
        <v>0.9155070238208658</v>
      </c>
      <c r="AA1214" s="20">
        <f t="shared" si="131"/>
        <v>-2.0016841717883649E-2</v>
      </c>
      <c r="AE1214" s="20">
        <f t="shared" si="132"/>
        <v>3.8338319418054885E-2</v>
      </c>
    </row>
    <row r="1215" spans="1:31" x14ac:dyDescent="0.2">
      <c r="A1215" s="15" t="s">
        <v>9727</v>
      </c>
      <c r="B1215" s="15" t="s">
        <v>9728</v>
      </c>
      <c r="C1215" t="s">
        <v>9729</v>
      </c>
      <c r="D1215" s="15">
        <v>29</v>
      </c>
      <c r="E1215" s="15">
        <v>15</v>
      </c>
      <c r="F1215" s="16">
        <v>618038.69691105594</v>
      </c>
      <c r="G1215" s="16">
        <v>656212.05042567803</v>
      </c>
      <c r="H1215" s="16">
        <v>661337.39353015099</v>
      </c>
      <c r="I1215" s="16">
        <v>756160.02833187603</v>
      </c>
      <c r="J1215" s="16">
        <v>80021.391383523704</v>
      </c>
      <c r="K1215" s="16">
        <v>779915.91118799394</v>
      </c>
      <c r="L1215" s="15">
        <f t="shared" si="126"/>
        <v>6</v>
      </c>
      <c r="M1215" s="16">
        <v>1099000.0976543301</v>
      </c>
      <c r="N1215" s="16">
        <v>1128951.1892634099</v>
      </c>
      <c r="O1215" s="16">
        <v>1189167.3298975099</v>
      </c>
      <c r="P1215" s="16">
        <v>1048414.21627072</v>
      </c>
      <c r="Q1215" s="16">
        <v>699572.175290521</v>
      </c>
      <c r="R1215" s="16">
        <v>1071107.8660200201</v>
      </c>
      <c r="S1215" s="17">
        <f t="shared" si="127"/>
        <v>1128951.1892634099</v>
      </c>
      <c r="T1215" s="17">
        <f t="shared" si="128"/>
        <v>1048414.21627072</v>
      </c>
      <c r="U1215" s="18">
        <f t="shared" si="129"/>
        <v>0.92866213016238841</v>
      </c>
      <c r="X1215" s="20">
        <f t="shared" si="130"/>
        <v>0.18076981704267603</v>
      </c>
      <c r="AA1215" s="20">
        <f t="shared" si="131"/>
        <v>-0.10677429031416273</v>
      </c>
      <c r="AE1215" s="20">
        <f t="shared" si="132"/>
        <v>0.74287408152709178</v>
      </c>
    </row>
    <row r="1216" spans="1:31" x14ac:dyDescent="0.2">
      <c r="A1216" s="15" t="s">
        <v>4124</v>
      </c>
      <c r="B1216" s="15" t="s">
        <v>4125</v>
      </c>
      <c r="C1216" t="s">
        <v>4126</v>
      </c>
      <c r="D1216" s="15">
        <v>35</v>
      </c>
      <c r="E1216" s="15">
        <v>14</v>
      </c>
      <c r="F1216" s="16">
        <v>1071576.56264743</v>
      </c>
      <c r="G1216" s="16">
        <v>1029749.44067442</v>
      </c>
      <c r="H1216" s="16">
        <v>1047470.60584059</v>
      </c>
      <c r="I1216" s="16">
        <v>1143027.4125397799</v>
      </c>
      <c r="J1216" s="16">
        <v>303514.76553516701</v>
      </c>
      <c r="K1216" s="16">
        <v>1134654.61307642</v>
      </c>
      <c r="L1216" s="15">
        <f t="shared" si="126"/>
        <v>6</v>
      </c>
      <c r="M1216" s="16">
        <v>1905483.8360114901</v>
      </c>
      <c r="N1216" s="16">
        <v>1771587.1796907601</v>
      </c>
      <c r="O1216" s="16">
        <v>1883483.1293065201</v>
      </c>
      <c r="P1216" s="16">
        <v>1584804.9936433299</v>
      </c>
      <c r="Q1216" s="16">
        <v>2653421.5550012002</v>
      </c>
      <c r="R1216" s="16">
        <v>1558292.96959823</v>
      </c>
      <c r="S1216" s="17">
        <f t="shared" si="127"/>
        <v>1883483.1293065201</v>
      </c>
      <c r="T1216" s="17">
        <f t="shared" si="128"/>
        <v>1584804.9936433299</v>
      </c>
      <c r="U1216" s="18">
        <f t="shared" si="129"/>
        <v>0.84142245236188529</v>
      </c>
      <c r="X1216" s="20">
        <f t="shared" si="130"/>
        <v>0.8390942972635429</v>
      </c>
      <c r="AA1216" s="20">
        <f t="shared" si="131"/>
        <v>-0.24909777965803756</v>
      </c>
      <c r="AE1216" s="20">
        <f t="shared" si="132"/>
        <v>7.6189230494308036E-2</v>
      </c>
    </row>
    <row r="1217" spans="1:31" x14ac:dyDescent="0.2">
      <c r="A1217" s="15" t="s">
        <v>16415</v>
      </c>
      <c r="B1217" s="15" t="s">
        <v>16416</v>
      </c>
      <c r="C1217" t="s">
        <v>16417</v>
      </c>
      <c r="D1217" s="15">
        <v>31</v>
      </c>
      <c r="E1217" s="15">
        <v>11</v>
      </c>
      <c r="F1217" s="16">
        <v>860144.89603223198</v>
      </c>
      <c r="G1217" s="16">
        <v>912326.752705183</v>
      </c>
      <c r="H1217" s="16">
        <v>808818.03623733204</v>
      </c>
      <c r="I1217" s="16">
        <v>1169369.6410125999</v>
      </c>
      <c r="J1217" s="16">
        <v>223586.08153692799</v>
      </c>
      <c r="K1217" s="16">
        <v>1182314.37711156</v>
      </c>
      <c r="L1217" s="15">
        <f t="shared" si="126"/>
        <v>6</v>
      </c>
      <c r="M1217" s="16">
        <v>1529514.78517589</v>
      </c>
      <c r="N1217" s="16">
        <v>1569572.47553624</v>
      </c>
      <c r="O1217" s="16">
        <v>1454355.9670672801</v>
      </c>
      <c r="P1217" s="16">
        <v>1621328.4354868201</v>
      </c>
      <c r="Q1217" s="16">
        <v>1954659.85683521</v>
      </c>
      <c r="R1217" s="16">
        <v>1623747.13897521</v>
      </c>
      <c r="S1217" s="17">
        <f t="shared" si="127"/>
        <v>1529514.78517589</v>
      </c>
      <c r="T1217" s="17">
        <f t="shared" si="128"/>
        <v>1623747.13897521</v>
      </c>
      <c r="U1217" s="18">
        <f t="shared" si="129"/>
        <v>1.0616093121247492</v>
      </c>
      <c r="X1217" s="20">
        <f t="shared" si="130"/>
        <v>0.13620451595750643</v>
      </c>
      <c r="AA1217" s="20">
        <f t="shared" si="131"/>
        <v>8.625293077296102E-2</v>
      </c>
      <c r="AE1217" s="20">
        <f t="shared" si="132"/>
        <v>0.86580849284238348</v>
      </c>
    </row>
    <row r="1218" spans="1:31" x14ac:dyDescent="0.2">
      <c r="A1218" s="15" t="s">
        <v>2426</v>
      </c>
      <c r="B1218" s="15" t="s">
        <v>2427</v>
      </c>
      <c r="C1218" t="s">
        <v>2428</v>
      </c>
      <c r="D1218" s="15">
        <v>23</v>
      </c>
      <c r="E1218" s="15">
        <v>13</v>
      </c>
      <c r="F1218" s="16">
        <v>352796.41097074997</v>
      </c>
      <c r="G1218" s="16">
        <v>319180.82460630097</v>
      </c>
      <c r="H1218" s="16">
        <v>337354.50936204201</v>
      </c>
      <c r="I1218" s="16">
        <v>409834.47595748497</v>
      </c>
      <c r="J1218" s="16">
        <v>81070.370215049203</v>
      </c>
      <c r="K1218" s="16">
        <v>397551.042979235</v>
      </c>
      <c r="L1218" s="15">
        <f t="shared" ref="L1218:L1281" si="133">COUNTIF(F1218:K1218,"&gt;0")</f>
        <v>6</v>
      </c>
      <c r="M1218" s="16">
        <v>627344.68253652297</v>
      </c>
      <c r="N1218" s="16">
        <v>549120.62540700403</v>
      </c>
      <c r="O1218" s="16">
        <v>606605.59201943094</v>
      </c>
      <c r="P1218" s="16">
        <v>568234.59957222606</v>
      </c>
      <c r="Q1218" s="16">
        <v>708742.67820625904</v>
      </c>
      <c r="R1218" s="16">
        <v>545982.00032988004</v>
      </c>
      <c r="S1218" s="17">
        <f t="shared" ref="S1218:S1281" si="134">MEDIAN(M1218:O1218)</f>
        <v>606605.59201943094</v>
      </c>
      <c r="T1218" s="17">
        <f t="shared" ref="T1218:T1281" si="135">MEDIAN(P1218:R1218)</f>
        <v>568234.59957222606</v>
      </c>
      <c r="U1218" s="18">
        <f t="shared" ref="U1218:U1281" si="136">T1218/S1218</f>
        <v>0.93674474328621793</v>
      </c>
      <c r="X1218" s="20">
        <f t="shared" ref="X1218:X1281" si="137">_xlfn.T.TEST(P1218:R1218,M1218:O1218,2,2)</f>
        <v>0.82419207020081731</v>
      </c>
      <c r="AA1218" s="20">
        <f t="shared" ref="AA1218:AA1281" si="138">LOG(U1218,2)</f>
        <v>-9.4272118256308199E-2</v>
      </c>
      <c r="AE1218" s="20">
        <f t="shared" si="132"/>
        <v>8.3971568268837518E-2</v>
      </c>
    </row>
    <row r="1219" spans="1:31" x14ac:dyDescent="0.2">
      <c r="A1219" s="15" t="s">
        <v>2030</v>
      </c>
      <c r="B1219" s="15" t="s">
        <v>2031</v>
      </c>
      <c r="C1219" t="s">
        <v>2032</v>
      </c>
      <c r="D1219" s="15">
        <v>46</v>
      </c>
      <c r="E1219" s="15">
        <v>11</v>
      </c>
      <c r="F1219" s="16">
        <v>1180691.60829844</v>
      </c>
      <c r="G1219" s="16">
        <v>1197377.64485256</v>
      </c>
      <c r="H1219" s="16">
        <v>1196915.1489738999</v>
      </c>
      <c r="I1219" s="16">
        <v>1525957.6860188099</v>
      </c>
      <c r="J1219" s="16">
        <v>177230.37849492999</v>
      </c>
      <c r="K1219" s="16">
        <v>1438804.95567867</v>
      </c>
      <c r="L1219" s="15">
        <f t="shared" si="133"/>
        <v>6</v>
      </c>
      <c r="M1219" s="16">
        <v>2099512.86109578</v>
      </c>
      <c r="N1219" s="16">
        <v>2059975.7582580801</v>
      </c>
      <c r="O1219" s="16">
        <v>2152203.1050165999</v>
      </c>
      <c r="P1219" s="16">
        <v>2115736.9756491901</v>
      </c>
      <c r="Q1219" s="16">
        <v>1549403.7190259299</v>
      </c>
      <c r="R1219" s="16">
        <v>1976001.87864936</v>
      </c>
      <c r="S1219" s="17">
        <f t="shared" si="134"/>
        <v>2099512.86109578</v>
      </c>
      <c r="T1219" s="17">
        <f t="shared" si="135"/>
        <v>1976001.87864936</v>
      </c>
      <c r="U1219" s="18">
        <f t="shared" si="136"/>
        <v>0.94117159997678845</v>
      </c>
      <c r="X1219" s="20">
        <f t="shared" si="137"/>
        <v>0.26457922289123059</v>
      </c>
      <c r="AA1219" s="20">
        <f t="shared" si="138"/>
        <v>-8.7470307252074539E-2</v>
      </c>
      <c r="AE1219" s="20">
        <f t="shared" ref="AE1219:AE1282" si="139">-LOG10(X1219)</f>
        <v>0.57744426346664812</v>
      </c>
    </row>
    <row r="1220" spans="1:31" x14ac:dyDescent="0.2">
      <c r="A1220" s="15" t="s">
        <v>11308</v>
      </c>
      <c r="B1220" s="15" t="s">
        <v>11309</v>
      </c>
      <c r="C1220" t="s">
        <v>11310</v>
      </c>
      <c r="D1220" s="15">
        <v>27</v>
      </c>
      <c r="E1220" s="15">
        <v>19</v>
      </c>
      <c r="F1220" s="16">
        <v>705973.23897985101</v>
      </c>
      <c r="G1220" s="16">
        <v>676278.65040297504</v>
      </c>
      <c r="H1220" s="16">
        <v>688549.61308901501</v>
      </c>
      <c r="I1220" s="16">
        <v>788199.17748953402</v>
      </c>
      <c r="J1220" s="16">
        <v>121197.2425125</v>
      </c>
      <c r="K1220" s="16">
        <v>794371.14335822803</v>
      </c>
      <c r="L1220" s="15">
        <f t="shared" si="133"/>
        <v>6</v>
      </c>
      <c r="M1220" s="16">
        <v>1255365.82491996</v>
      </c>
      <c r="N1220" s="16">
        <v>1163473.88950055</v>
      </c>
      <c r="O1220" s="16">
        <v>1238098.3033914899</v>
      </c>
      <c r="P1220" s="16">
        <v>1092836.4261145899</v>
      </c>
      <c r="Q1220" s="16">
        <v>1059544.4182833801</v>
      </c>
      <c r="R1220" s="16">
        <v>1090960.1509402001</v>
      </c>
      <c r="S1220" s="17">
        <f t="shared" si="134"/>
        <v>1238098.3033914899</v>
      </c>
      <c r="T1220" s="17">
        <f t="shared" si="135"/>
        <v>1090960.1509402001</v>
      </c>
      <c r="U1220" s="18">
        <f t="shared" si="136"/>
        <v>0.88115794032813211</v>
      </c>
      <c r="X1220" s="20">
        <f t="shared" si="137"/>
        <v>1.029166156243669E-2</v>
      </c>
      <c r="AA1220" s="20">
        <f t="shared" si="138"/>
        <v>-0.18252746131949479</v>
      </c>
      <c r="AE1220" s="20">
        <f t="shared" si="139"/>
        <v>1.987514503843629</v>
      </c>
    </row>
    <row r="1221" spans="1:31" x14ac:dyDescent="0.2">
      <c r="A1221" s="15" t="s">
        <v>3980</v>
      </c>
      <c r="B1221" s="15" t="s">
        <v>3981</v>
      </c>
      <c r="C1221" t="s">
        <v>3982</v>
      </c>
      <c r="D1221" s="15">
        <v>28</v>
      </c>
      <c r="E1221" s="15">
        <v>16</v>
      </c>
      <c r="F1221" s="16">
        <v>581705.29788817698</v>
      </c>
      <c r="G1221" s="16">
        <v>570280.875939833</v>
      </c>
      <c r="H1221" s="16">
        <v>545970.26113449002</v>
      </c>
      <c r="I1221" s="16">
        <v>635887.12477337802</v>
      </c>
      <c r="J1221" s="16">
        <v>123980.075669736</v>
      </c>
      <c r="K1221" s="16">
        <v>690237.08299845096</v>
      </c>
      <c r="L1221" s="15">
        <f t="shared" si="133"/>
        <v>6</v>
      </c>
      <c r="M1221" s="16">
        <v>1034391.830771</v>
      </c>
      <c r="N1221" s="16">
        <v>981114.67579544894</v>
      </c>
      <c r="O1221" s="16">
        <v>981722.79987242003</v>
      </c>
      <c r="P1221" s="16">
        <v>881656.10000125598</v>
      </c>
      <c r="Q1221" s="16">
        <v>1083872.8211219099</v>
      </c>
      <c r="R1221" s="16">
        <v>947946.25729868596</v>
      </c>
      <c r="S1221" s="17">
        <f t="shared" si="134"/>
        <v>981722.79987242003</v>
      </c>
      <c r="T1221" s="17">
        <f t="shared" si="135"/>
        <v>947946.25729868596</v>
      </c>
      <c r="U1221" s="18">
        <f t="shared" si="136"/>
        <v>0.96559462347403613</v>
      </c>
      <c r="X1221" s="20">
        <f t="shared" si="137"/>
        <v>0.67622114847352388</v>
      </c>
      <c r="AA1221" s="20">
        <f t="shared" si="138"/>
        <v>-5.0510451840140691E-2</v>
      </c>
      <c r="AE1221" s="20">
        <f t="shared" si="139"/>
        <v>0.16991125101815321</v>
      </c>
    </row>
    <row r="1222" spans="1:31" x14ac:dyDescent="0.2">
      <c r="A1222" s="15" t="s">
        <v>1229</v>
      </c>
      <c r="B1222" s="15" t="s">
        <v>1230</v>
      </c>
      <c r="C1222" t="s">
        <v>1231</v>
      </c>
      <c r="D1222" s="15">
        <v>22</v>
      </c>
      <c r="E1222" s="15">
        <v>19</v>
      </c>
      <c r="F1222" s="16">
        <v>189202.65395392399</v>
      </c>
      <c r="G1222" s="16">
        <v>189194.99739575799</v>
      </c>
      <c r="H1222" s="16">
        <v>210433.47401159699</v>
      </c>
      <c r="I1222" s="16">
        <v>229988.58075143001</v>
      </c>
      <c r="J1222" s="16">
        <v>63586.941183691401</v>
      </c>
      <c r="K1222" s="16">
        <v>253588.750279481</v>
      </c>
      <c r="L1222" s="15">
        <f t="shared" si="133"/>
        <v>6</v>
      </c>
      <c r="M1222" s="16">
        <v>336441.28791784402</v>
      </c>
      <c r="N1222" s="16">
        <v>325492.22034870298</v>
      </c>
      <c r="O1222" s="16">
        <v>378385.69973439601</v>
      </c>
      <c r="P1222" s="16">
        <v>318878.66140141501</v>
      </c>
      <c r="Q1222" s="16">
        <v>555897.04196401301</v>
      </c>
      <c r="R1222" s="16">
        <v>348269.47528842703</v>
      </c>
      <c r="S1222" s="17">
        <f t="shared" si="134"/>
        <v>336441.28791784402</v>
      </c>
      <c r="T1222" s="17">
        <f t="shared" si="135"/>
        <v>348269.47528842703</v>
      </c>
      <c r="U1222" s="18">
        <f t="shared" si="136"/>
        <v>1.0351567652227966</v>
      </c>
      <c r="X1222" s="20">
        <f t="shared" si="137"/>
        <v>0.46949216425165569</v>
      </c>
      <c r="AA1222" s="20">
        <f t="shared" si="138"/>
        <v>4.9849267515287218E-2</v>
      </c>
      <c r="AE1222" s="20">
        <f t="shared" si="139"/>
        <v>0.32837165164209881</v>
      </c>
    </row>
    <row r="1223" spans="1:31" x14ac:dyDescent="0.2">
      <c r="A1223" s="15" t="s">
        <v>1685</v>
      </c>
      <c r="B1223" s="15" t="s">
        <v>1686</v>
      </c>
      <c r="C1223" t="s">
        <v>1687</v>
      </c>
      <c r="D1223" s="15">
        <v>26</v>
      </c>
      <c r="E1223" s="15">
        <v>11</v>
      </c>
      <c r="F1223" s="16">
        <v>300768.01528603199</v>
      </c>
      <c r="G1223" s="16">
        <v>294480.96391555801</v>
      </c>
      <c r="H1223" s="16">
        <v>313617.26057943399</v>
      </c>
      <c r="I1223" s="16">
        <v>426012.160580436</v>
      </c>
      <c r="J1223" s="16">
        <v>147785.05409765599</v>
      </c>
      <c r="K1223" s="16">
        <v>445796.59644769301</v>
      </c>
      <c r="L1223" s="15">
        <f t="shared" si="133"/>
        <v>6</v>
      </c>
      <c r="M1223" s="16">
        <v>534827.47896321304</v>
      </c>
      <c r="N1223" s="16">
        <v>506626.83535336802</v>
      </c>
      <c r="O1223" s="16">
        <v>563923.05050570995</v>
      </c>
      <c r="P1223" s="16">
        <v>590664.92372260801</v>
      </c>
      <c r="Q1223" s="16">
        <v>1291983.43071815</v>
      </c>
      <c r="R1223" s="16">
        <v>612240.67139845598</v>
      </c>
      <c r="S1223" s="17">
        <f t="shared" si="134"/>
        <v>534827.47896321304</v>
      </c>
      <c r="T1223" s="17">
        <f t="shared" si="135"/>
        <v>612240.67139845598</v>
      </c>
      <c r="U1223" s="18">
        <f t="shared" si="136"/>
        <v>1.1447442315142669</v>
      </c>
      <c r="X1223" s="20">
        <f t="shared" si="137"/>
        <v>0.26835054331471198</v>
      </c>
      <c r="AA1223" s="20">
        <f t="shared" si="138"/>
        <v>0.19502529513879902</v>
      </c>
      <c r="AE1223" s="20">
        <f t="shared" si="139"/>
        <v>0.57129752108370002</v>
      </c>
    </row>
    <row r="1224" spans="1:31" x14ac:dyDescent="0.2">
      <c r="A1224" s="15" t="s">
        <v>10315</v>
      </c>
      <c r="B1224" s="15" t="s">
        <v>10316</v>
      </c>
      <c r="C1224" t="s">
        <v>10317</v>
      </c>
      <c r="D1224" s="15">
        <v>45</v>
      </c>
      <c r="E1224" s="15">
        <v>5</v>
      </c>
      <c r="F1224" s="16">
        <v>785831.26422961196</v>
      </c>
      <c r="G1224" s="16">
        <v>871566.517218397</v>
      </c>
      <c r="H1224" s="16">
        <v>778906.88977092004</v>
      </c>
      <c r="I1224" s="16">
        <v>948788.42547989404</v>
      </c>
      <c r="J1224" s="16">
        <v>70121.442372453603</v>
      </c>
      <c r="K1224" s="16">
        <v>961855.86020018603</v>
      </c>
      <c r="L1224" s="15">
        <f t="shared" si="133"/>
        <v>6</v>
      </c>
      <c r="M1224" s="16">
        <v>1397369.8417988501</v>
      </c>
      <c r="N1224" s="16">
        <v>1499448.31933153</v>
      </c>
      <c r="O1224" s="16">
        <v>1400571.9855086801</v>
      </c>
      <c r="P1224" s="16">
        <v>1315493.06527169</v>
      </c>
      <c r="Q1224" s="16">
        <v>613023.70687229396</v>
      </c>
      <c r="R1224" s="16">
        <v>1320977.50931707</v>
      </c>
      <c r="S1224" s="17">
        <f t="shared" si="134"/>
        <v>1400571.9855086801</v>
      </c>
      <c r="T1224" s="17">
        <f t="shared" si="135"/>
        <v>1315493.06527169</v>
      </c>
      <c r="U1224" s="18">
        <f t="shared" si="136"/>
        <v>0.93925416107327753</v>
      </c>
      <c r="X1224" s="20">
        <f t="shared" si="137"/>
        <v>0.21524441515970899</v>
      </c>
      <c r="AA1224" s="20">
        <f t="shared" si="138"/>
        <v>-9.0412492594726848E-2</v>
      </c>
      <c r="AE1224" s="20">
        <f t="shared" si="139"/>
        <v>0.66706810815206186</v>
      </c>
    </row>
    <row r="1225" spans="1:31" x14ac:dyDescent="0.2">
      <c r="A1225" s="15" t="s">
        <v>8834</v>
      </c>
      <c r="B1225" s="15" t="s">
        <v>8835</v>
      </c>
      <c r="C1225" t="s">
        <v>8836</v>
      </c>
      <c r="D1225" s="15">
        <v>28</v>
      </c>
      <c r="E1225" s="15">
        <v>16</v>
      </c>
      <c r="F1225" s="16">
        <v>574394.94223930803</v>
      </c>
      <c r="G1225" s="16">
        <v>610049.10025031399</v>
      </c>
      <c r="H1225" s="16">
        <v>655495.09937094594</v>
      </c>
      <c r="I1225" s="16">
        <v>814248.17989707994</v>
      </c>
      <c r="J1225" s="16">
        <v>132265.93296320501</v>
      </c>
      <c r="K1225" s="16">
        <v>800764.74104572996</v>
      </c>
      <c r="L1225" s="15">
        <f t="shared" si="133"/>
        <v>6</v>
      </c>
      <c r="M1225" s="16">
        <v>1021392.5127474701</v>
      </c>
      <c r="N1225" s="16">
        <v>1049532.1699592399</v>
      </c>
      <c r="O1225" s="16">
        <v>1178662.15445492</v>
      </c>
      <c r="P1225" s="16">
        <v>1128953.3106634701</v>
      </c>
      <c r="Q1225" s="16">
        <v>1156310.3920103901</v>
      </c>
      <c r="R1225" s="16">
        <v>1099740.8831666</v>
      </c>
      <c r="S1225" s="17">
        <f t="shared" si="134"/>
        <v>1049532.1699592399</v>
      </c>
      <c r="T1225" s="17">
        <f t="shared" si="135"/>
        <v>1128953.3106634701</v>
      </c>
      <c r="U1225" s="18">
        <f t="shared" si="136"/>
        <v>1.0756728978658316</v>
      </c>
      <c r="X1225" s="20">
        <f t="shared" si="137"/>
        <v>0.42694261125904703</v>
      </c>
      <c r="AA1225" s="20">
        <f t="shared" si="138"/>
        <v>0.10523943442699858</v>
      </c>
      <c r="AE1225" s="20">
        <f t="shared" si="139"/>
        <v>0.36963049801604037</v>
      </c>
    </row>
    <row r="1226" spans="1:31" x14ac:dyDescent="0.2">
      <c r="A1226" s="15" t="s">
        <v>2900</v>
      </c>
      <c r="B1226" s="15" t="s">
        <v>2901</v>
      </c>
      <c r="C1226" t="s">
        <v>2902</v>
      </c>
      <c r="D1226" s="15">
        <v>28</v>
      </c>
      <c r="E1226" s="15">
        <v>6</v>
      </c>
      <c r="F1226" s="16">
        <v>850464.33933734999</v>
      </c>
      <c r="G1226" s="16">
        <v>702954.04482101602</v>
      </c>
      <c r="H1226" s="16">
        <v>691392.76450794202</v>
      </c>
      <c r="I1226" s="16">
        <v>780213.52563381195</v>
      </c>
      <c r="J1226" s="16">
        <v>280231.53918055102</v>
      </c>
      <c r="K1226" s="16">
        <v>791800.34525757295</v>
      </c>
      <c r="L1226" s="15">
        <f t="shared" si="133"/>
        <v>6</v>
      </c>
      <c r="M1226" s="16">
        <v>1512300.7615133</v>
      </c>
      <c r="N1226" s="16">
        <v>1209366.3997535701</v>
      </c>
      <c r="O1226" s="16">
        <v>1243210.6451619901</v>
      </c>
      <c r="P1226" s="16">
        <v>1081764.3373793501</v>
      </c>
      <c r="Q1226" s="16">
        <v>2449872.2661539898</v>
      </c>
      <c r="R1226" s="16">
        <v>1087429.5112544801</v>
      </c>
      <c r="S1226" s="17">
        <f t="shared" si="134"/>
        <v>1243210.6451619901</v>
      </c>
      <c r="T1226" s="17">
        <f t="shared" si="135"/>
        <v>1087429.5112544801</v>
      </c>
      <c r="U1226" s="18">
        <f t="shared" si="136"/>
        <v>0.87469449806133881</v>
      </c>
      <c r="X1226" s="20">
        <f t="shared" si="137"/>
        <v>0.66357187775449833</v>
      </c>
      <c r="AA1226" s="20">
        <f t="shared" si="138"/>
        <v>-0.19314887576179318</v>
      </c>
      <c r="AE1226" s="20">
        <f t="shared" si="139"/>
        <v>0.17811202770318879</v>
      </c>
    </row>
    <row r="1227" spans="1:31" x14ac:dyDescent="0.2">
      <c r="A1227" s="15" t="s">
        <v>9973</v>
      </c>
      <c r="B1227" s="15" t="s">
        <v>9974</v>
      </c>
      <c r="C1227" t="s">
        <v>9975</v>
      </c>
      <c r="D1227" s="15">
        <v>32</v>
      </c>
      <c r="E1227" s="15">
        <v>14</v>
      </c>
      <c r="F1227" s="16">
        <v>735398.04848411004</v>
      </c>
      <c r="G1227" s="16">
        <v>744806.59782535804</v>
      </c>
      <c r="H1227" s="16">
        <v>689712.06808</v>
      </c>
      <c r="I1227" s="16">
        <v>1101148.1829583601</v>
      </c>
      <c r="J1227" s="16">
        <v>259040.727411575</v>
      </c>
      <c r="K1227" s="16">
        <v>1177875.6367693699</v>
      </c>
      <c r="L1227" s="15">
        <f t="shared" si="133"/>
        <v>6</v>
      </c>
      <c r="M1227" s="16">
        <v>1307689.1967092401</v>
      </c>
      <c r="N1227" s="16">
        <v>1281369.78563671</v>
      </c>
      <c r="O1227" s="16">
        <v>1240188.5428234001</v>
      </c>
      <c r="P1227" s="16">
        <v>1526739.53393306</v>
      </c>
      <c r="Q1227" s="16">
        <v>2264615.5238118898</v>
      </c>
      <c r="R1227" s="16">
        <v>1617651.13602472</v>
      </c>
      <c r="S1227" s="17">
        <f t="shared" si="134"/>
        <v>1281369.78563671</v>
      </c>
      <c r="T1227" s="17">
        <f t="shared" si="135"/>
        <v>1617651.13602472</v>
      </c>
      <c r="U1227" s="18">
        <f t="shared" si="136"/>
        <v>1.2624389572452051</v>
      </c>
      <c r="X1227" s="20">
        <f t="shared" si="137"/>
        <v>8.6792279323020582E-2</v>
      </c>
      <c r="AA1227" s="20">
        <f t="shared" si="138"/>
        <v>0.33621363086742512</v>
      </c>
      <c r="AE1227" s="20">
        <f t="shared" si="139"/>
        <v>1.0615189061200612</v>
      </c>
    </row>
    <row r="1228" spans="1:31" x14ac:dyDescent="0.2">
      <c r="A1228" s="15" t="s">
        <v>9146</v>
      </c>
      <c r="B1228" s="15" t="s">
        <v>9147</v>
      </c>
      <c r="C1228" t="s">
        <v>9148</v>
      </c>
      <c r="D1228" s="15">
        <v>29</v>
      </c>
      <c r="E1228" s="15">
        <v>14</v>
      </c>
      <c r="F1228" s="16">
        <v>860434.27452183003</v>
      </c>
      <c r="G1228" s="16">
        <v>847688.65634117997</v>
      </c>
      <c r="H1228" s="16">
        <v>794593.22296557005</v>
      </c>
      <c r="I1228" s="16">
        <v>1149771.1555788</v>
      </c>
      <c r="J1228" s="16">
        <v>196668.12705106099</v>
      </c>
      <c r="K1228" s="16">
        <v>1230464.90362382</v>
      </c>
      <c r="L1228" s="15">
        <f t="shared" si="133"/>
        <v>6</v>
      </c>
      <c r="M1228" s="16">
        <v>1530029.3597323301</v>
      </c>
      <c r="N1228" s="16">
        <v>1458368.70273974</v>
      </c>
      <c r="O1228" s="16">
        <v>1428777.9740758699</v>
      </c>
      <c r="P1228" s="16">
        <v>1594155.1785355201</v>
      </c>
      <c r="Q1228" s="16">
        <v>1719334.63131149</v>
      </c>
      <c r="R1228" s="16">
        <v>1689875.3035124999</v>
      </c>
      <c r="S1228" s="17">
        <f t="shared" si="134"/>
        <v>1458368.70273974</v>
      </c>
      <c r="T1228" s="17">
        <f t="shared" si="135"/>
        <v>1689875.3035124999</v>
      </c>
      <c r="U1228" s="18">
        <f t="shared" si="136"/>
        <v>1.1587435333313474</v>
      </c>
      <c r="X1228" s="20">
        <f t="shared" si="137"/>
        <v>1.5515587249575913E-2</v>
      </c>
      <c r="AA1228" s="20">
        <f t="shared" si="138"/>
        <v>0.21256128753962694</v>
      </c>
      <c r="AE1228" s="20">
        <f t="shared" si="139"/>
        <v>1.8092317821536945</v>
      </c>
    </row>
    <row r="1229" spans="1:31" x14ac:dyDescent="0.2">
      <c r="A1229" s="15" t="s">
        <v>11623</v>
      </c>
      <c r="B1229" s="15" t="s">
        <v>11624</v>
      </c>
      <c r="C1229" t="s">
        <v>11625</v>
      </c>
      <c r="D1229" s="15">
        <v>82</v>
      </c>
      <c r="E1229" s="15">
        <v>16</v>
      </c>
      <c r="F1229" s="16">
        <v>2158950.4965793099</v>
      </c>
      <c r="G1229" s="16">
        <v>2197217.3573390502</v>
      </c>
      <c r="H1229" s="16">
        <v>2210346.2750010202</v>
      </c>
      <c r="I1229" s="16">
        <v>2553442.2488188199</v>
      </c>
      <c r="J1229" s="16">
        <v>378012.351107508</v>
      </c>
      <c r="K1229" s="16">
        <v>2749306.63410962</v>
      </c>
      <c r="L1229" s="15">
        <f t="shared" si="133"/>
        <v>6</v>
      </c>
      <c r="M1229" s="16">
        <v>3839058.65187757</v>
      </c>
      <c r="N1229" s="16">
        <v>3780106.0602727798</v>
      </c>
      <c r="O1229" s="16">
        <v>3974478.9931828398</v>
      </c>
      <c r="P1229" s="16">
        <v>3540342.0622399799</v>
      </c>
      <c r="Q1229" s="16">
        <v>3304702.8823022102</v>
      </c>
      <c r="R1229" s="16">
        <v>3775796.7489215699</v>
      </c>
      <c r="S1229" s="17">
        <f t="shared" si="134"/>
        <v>3839058.65187757</v>
      </c>
      <c r="T1229" s="17">
        <f t="shared" si="135"/>
        <v>3540342.0622399799</v>
      </c>
      <c r="U1229" s="18">
        <f t="shared" si="136"/>
        <v>0.92219014692794632</v>
      </c>
      <c r="X1229" s="20">
        <f t="shared" si="137"/>
        <v>9.3070380395422272E-2</v>
      </c>
      <c r="AA1229" s="20">
        <f t="shared" si="138"/>
        <v>-0.11686384342306576</v>
      </c>
      <c r="AE1229" s="20">
        <f t="shared" si="139"/>
        <v>1.0311885110436774</v>
      </c>
    </row>
    <row r="1230" spans="1:31" x14ac:dyDescent="0.2">
      <c r="A1230" s="15" t="s">
        <v>8489</v>
      </c>
      <c r="B1230" s="15" t="s">
        <v>8490</v>
      </c>
      <c r="C1230" t="s">
        <v>8491</v>
      </c>
      <c r="D1230" s="15">
        <v>23</v>
      </c>
      <c r="E1230" s="15">
        <v>13</v>
      </c>
      <c r="F1230" s="16">
        <v>459329.04898493399</v>
      </c>
      <c r="G1230" s="16">
        <v>453575.99230311398</v>
      </c>
      <c r="H1230" s="16">
        <v>429811.58540158201</v>
      </c>
      <c r="I1230" s="16">
        <v>568836.08876995696</v>
      </c>
      <c r="J1230" s="16">
        <v>93248.470138183504</v>
      </c>
      <c r="K1230" s="16">
        <v>569530.87927455804</v>
      </c>
      <c r="L1230" s="15">
        <f t="shared" si="133"/>
        <v>6</v>
      </c>
      <c r="M1230" s="16">
        <v>816781.65495608503</v>
      </c>
      <c r="N1230" s="16">
        <v>780334.88656564895</v>
      </c>
      <c r="O1230" s="16">
        <v>772854.97594914504</v>
      </c>
      <c r="P1230" s="16">
        <v>788689.98604685196</v>
      </c>
      <c r="Q1230" s="16">
        <v>815207.45852107101</v>
      </c>
      <c r="R1230" s="16">
        <v>782172.79065772705</v>
      </c>
      <c r="S1230" s="17">
        <f t="shared" si="134"/>
        <v>780334.88656564895</v>
      </c>
      <c r="T1230" s="17">
        <f t="shared" si="135"/>
        <v>788689.98604685196</v>
      </c>
      <c r="U1230" s="18">
        <f t="shared" si="136"/>
        <v>1.0107070690097875</v>
      </c>
      <c r="X1230" s="20">
        <f t="shared" si="137"/>
        <v>0.76694029562115318</v>
      </c>
      <c r="AA1230" s="20">
        <f t="shared" si="138"/>
        <v>1.5364924715646549E-2</v>
      </c>
      <c r="AE1230" s="20">
        <f t="shared" si="139"/>
        <v>0.1152384434715109</v>
      </c>
    </row>
    <row r="1231" spans="1:31" x14ac:dyDescent="0.2">
      <c r="A1231" s="15" t="s">
        <v>9835</v>
      </c>
      <c r="B1231" s="15" t="s">
        <v>9836</v>
      </c>
      <c r="C1231" t="s">
        <v>9837</v>
      </c>
      <c r="D1231" s="15">
        <v>62</v>
      </c>
      <c r="E1231" s="15">
        <v>12</v>
      </c>
      <c r="F1231" s="16">
        <v>3660764.2532084398</v>
      </c>
      <c r="G1231" s="16">
        <v>4168137.9328674101</v>
      </c>
      <c r="H1231" s="16">
        <v>3663327.39330588</v>
      </c>
      <c r="I1231" s="16">
        <v>4969342.6478861896</v>
      </c>
      <c r="J1231" s="16">
        <v>169477.74339292099</v>
      </c>
      <c r="K1231" s="16">
        <v>5034275.5438312003</v>
      </c>
      <c r="L1231" s="15">
        <f t="shared" si="133"/>
        <v>6</v>
      </c>
      <c r="M1231" s="16">
        <v>6509592.8327357704</v>
      </c>
      <c r="N1231" s="16">
        <v>7170889.7653923295</v>
      </c>
      <c r="O1231" s="16">
        <v>6587120.7305917302</v>
      </c>
      <c r="P1231" s="16">
        <v>6889982.6522933096</v>
      </c>
      <c r="Q1231" s="16">
        <v>1481627.74426747</v>
      </c>
      <c r="R1231" s="16">
        <v>6913889.1223492902</v>
      </c>
      <c r="S1231" s="17">
        <f t="shared" si="134"/>
        <v>6587120.7305917302</v>
      </c>
      <c r="T1231" s="17">
        <f t="shared" si="135"/>
        <v>6889982.6522933096</v>
      </c>
      <c r="U1231" s="18">
        <f t="shared" si="136"/>
        <v>1.045977891416964</v>
      </c>
      <c r="X1231" s="20">
        <f t="shared" si="137"/>
        <v>0.41285834604550348</v>
      </c>
      <c r="AA1231" s="20">
        <f t="shared" si="138"/>
        <v>6.4852358009143768E-2</v>
      </c>
      <c r="AE1231" s="20">
        <f t="shared" si="139"/>
        <v>0.38419893159641832</v>
      </c>
    </row>
    <row r="1232" spans="1:31" x14ac:dyDescent="0.2">
      <c r="A1232" s="15" t="s">
        <v>9206</v>
      </c>
      <c r="B1232" s="15" t="s">
        <v>9207</v>
      </c>
      <c r="C1232" t="s">
        <v>9208</v>
      </c>
      <c r="D1232" s="15">
        <v>30</v>
      </c>
      <c r="E1232" s="15">
        <v>16</v>
      </c>
      <c r="F1232" s="16">
        <v>402470.16364821797</v>
      </c>
      <c r="G1232" s="16">
        <v>342074.194307175</v>
      </c>
      <c r="H1232" s="16">
        <v>349606.67677800899</v>
      </c>
      <c r="I1232" s="16">
        <v>499965.00672971603</v>
      </c>
      <c r="J1232" s="16">
        <v>130805.794204741</v>
      </c>
      <c r="K1232" s="16">
        <v>460918.80449852801</v>
      </c>
      <c r="L1232" s="15">
        <f t="shared" si="133"/>
        <v>6</v>
      </c>
      <c r="M1232" s="16">
        <v>715674.84586810996</v>
      </c>
      <c r="N1232" s="16">
        <v>588506.517411398</v>
      </c>
      <c r="O1232" s="16">
        <v>628636.52109442302</v>
      </c>
      <c r="P1232" s="16">
        <v>693200.382265197</v>
      </c>
      <c r="Q1232" s="16">
        <v>1143545.39967742</v>
      </c>
      <c r="R1232" s="16">
        <v>633008.95649494603</v>
      </c>
      <c r="S1232" s="17">
        <f t="shared" si="134"/>
        <v>628636.52109442302</v>
      </c>
      <c r="T1232" s="17">
        <f t="shared" si="135"/>
        <v>693200.382265197</v>
      </c>
      <c r="U1232" s="18">
        <f t="shared" si="136"/>
        <v>1.1027045979739958</v>
      </c>
      <c r="X1232" s="20">
        <f t="shared" si="137"/>
        <v>0.340088464579268</v>
      </c>
      <c r="AA1232" s="20">
        <f t="shared" si="138"/>
        <v>0.14104636108649224</v>
      </c>
      <c r="AE1232" s="20">
        <f t="shared" si="139"/>
        <v>0.46840809860103932</v>
      </c>
    </row>
    <row r="1233" spans="1:31" x14ac:dyDescent="0.2">
      <c r="A1233" s="15" t="s">
        <v>11929</v>
      </c>
      <c r="B1233" s="15" t="s">
        <v>11930</v>
      </c>
      <c r="C1233" t="s">
        <v>11931</v>
      </c>
      <c r="D1233" s="15">
        <v>21</v>
      </c>
      <c r="E1233" s="15">
        <v>14</v>
      </c>
      <c r="F1233" s="16">
        <v>497000.16248915298</v>
      </c>
      <c r="G1233" s="16">
        <v>517381.14960952097</v>
      </c>
      <c r="H1233" s="16">
        <v>515673.30588997999</v>
      </c>
      <c r="I1233" s="16">
        <v>639511.65858296398</v>
      </c>
      <c r="J1233" s="16">
        <v>107366.326163155</v>
      </c>
      <c r="K1233" s="16">
        <v>609674.36677326402</v>
      </c>
      <c r="L1233" s="15">
        <f t="shared" si="133"/>
        <v>6</v>
      </c>
      <c r="M1233" s="16">
        <v>883768.65371005202</v>
      </c>
      <c r="N1233" s="16">
        <v>890105.66595849895</v>
      </c>
      <c r="O1233" s="16">
        <v>927245.08588769694</v>
      </c>
      <c r="P1233" s="16">
        <v>886681.50815686199</v>
      </c>
      <c r="Q1233" s="16">
        <v>938630.19685477798</v>
      </c>
      <c r="R1233" s="16">
        <v>837304.38191330805</v>
      </c>
      <c r="S1233" s="17">
        <f t="shared" si="134"/>
        <v>890105.66595849895</v>
      </c>
      <c r="T1233" s="17">
        <f t="shared" si="135"/>
        <v>886681.50815686199</v>
      </c>
      <c r="U1233" s="18">
        <f t="shared" si="136"/>
        <v>0.99615308841119476</v>
      </c>
      <c r="X1233" s="20">
        <f t="shared" si="137"/>
        <v>0.7109241673623985</v>
      </c>
      <c r="AA1233" s="20">
        <f t="shared" si="138"/>
        <v>-5.5606227547002869E-3</v>
      </c>
      <c r="AE1233" s="20">
        <f t="shared" si="139"/>
        <v>0.1481767219882037</v>
      </c>
    </row>
    <row r="1234" spans="1:31" x14ac:dyDescent="0.2">
      <c r="A1234" s="15" t="s">
        <v>10615</v>
      </c>
      <c r="B1234" s="15" t="s">
        <v>10616</v>
      </c>
      <c r="C1234" t="s">
        <v>10617</v>
      </c>
      <c r="D1234" s="15">
        <v>39</v>
      </c>
      <c r="E1234" s="15">
        <v>13</v>
      </c>
      <c r="F1234" s="16">
        <v>1246174.36656181</v>
      </c>
      <c r="G1234" s="16">
        <v>1354563.8012614399</v>
      </c>
      <c r="H1234" s="16">
        <v>1308024.4476747201</v>
      </c>
      <c r="I1234" s="16">
        <v>1500059.1252156501</v>
      </c>
      <c r="J1234" s="16">
        <v>146154.48063209301</v>
      </c>
      <c r="K1234" s="16">
        <v>1450348.3047579899</v>
      </c>
      <c r="L1234" s="15">
        <f t="shared" si="133"/>
        <v>6</v>
      </c>
      <c r="M1234" s="16">
        <v>2215954.6924662101</v>
      </c>
      <c r="N1234" s="16">
        <v>2330399.7745473799</v>
      </c>
      <c r="O1234" s="16">
        <v>2351991.51764144</v>
      </c>
      <c r="P1234" s="16">
        <v>2079828.6780539199</v>
      </c>
      <c r="Q1234" s="16">
        <v>1277728.44456316</v>
      </c>
      <c r="R1234" s="16">
        <v>1991855.0902863001</v>
      </c>
      <c r="S1234" s="17">
        <f t="shared" si="134"/>
        <v>2330399.7745473799</v>
      </c>
      <c r="T1234" s="17">
        <f t="shared" si="135"/>
        <v>1991855.0902863001</v>
      </c>
      <c r="U1234" s="18">
        <f t="shared" si="136"/>
        <v>0.85472677780067441</v>
      </c>
      <c r="X1234" s="20">
        <f t="shared" si="137"/>
        <v>0.1154035060461131</v>
      </c>
      <c r="AA1234" s="20">
        <f t="shared" si="138"/>
        <v>-0.22646477349300298</v>
      </c>
      <c r="AE1234" s="20">
        <f t="shared" si="139"/>
        <v>0.93778099678383808</v>
      </c>
    </row>
    <row r="1235" spans="1:31" x14ac:dyDescent="0.2">
      <c r="A1235" s="15" t="s">
        <v>10594</v>
      </c>
      <c r="B1235" s="15" t="s">
        <v>10595</v>
      </c>
      <c r="C1235" t="s">
        <v>10596</v>
      </c>
      <c r="D1235" s="15">
        <v>27</v>
      </c>
      <c r="E1235" s="15">
        <v>12</v>
      </c>
      <c r="F1235" s="16">
        <v>601971.38837217796</v>
      </c>
      <c r="G1235" s="16">
        <v>615439.63477207802</v>
      </c>
      <c r="H1235" s="16">
        <v>565499.19675499504</v>
      </c>
      <c r="I1235" s="16">
        <v>746931.00380191905</v>
      </c>
      <c r="J1235" s="16">
        <v>173291.932173615</v>
      </c>
      <c r="K1235" s="16">
        <v>719454.61011884199</v>
      </c>
      <c r="L1235" s="15">
        <f t="shared" si="133"/>
        <v>6</v>
      </c>
      <c r="M1235" s="16">
        <v>1070429.1137636399</v>
      </c>
      <c r="N1235" s="16">
        <v>1058806.0782258799</v>
      </c>
      <c r="O1235" s="16">
        <v>1016838.26809601</v>
      </c>
      <c r="P1235" s="16">
        <v>1035618.19405719</v>
      </c>
      <c r="Q1235" s="16">
        <v>1514972.5823931899</v>
      </c>
      <c r="R1235" s="16">
        <v>988072.53588253399</v>
      </c>
      <c r="S1235" s="17">
        <f t="shared" si="134"/>
        <v>1058806.0782258799</v>
      </c>
      <c r="T1235" s="17">
        <f t="shared" si="135"/>
        <v>1035618.19405719</v>
      </c>
      <c r="U1235" s="18">
        <f t="shared" si="136"/>
        <v>0.97809997066928134</v>
      </c>
      <c r="X1235" s="20">
        <f t="shared" si="137"/>
        <v>0.48208721054995907</v>
      </c>
      <c r="AA1235" s="20">
        <f t="shared" si="138"/>
        <v>-3.1946165683377444E-2</v>
      </c>
      <c r="AE1235" s="20">
        <f t="shared" si="139"/>
        <v>0.3168743899052025</v>
      </c>
    </row>
    <row r="1236" spans="1:31" x14ac:dyDescent="0.2">
      <c r="A1236" s="15" t="s">
        <v>11956</v>
      </c>
      <c r="B1236" s="15" t="s">
        <v>11957</v>
      </c>
      <c r="C1236" t="s">
        <v>11958</v>
      </c>
      <c r="D1236" s="15">
        <v>19</v>
      </c>
      <c r="E1236" s="15">
        <v>12</v>
      </c>
      <c r="F1236" s="16">
        <v>237603.6268463</v>
      </c>
      <c r="G1236" s="16">
        <v>259579.92887131</v>
      </c>
      <c r="H1236" s="16">
        <v>288725.59302007302</v>
      </c>
      <c r="I1236" s="16">
        <v>308129.25078604103</v>
      </c>
      <c r="J1236" s="16">
        <v>39578.154844049997</v>
      </c>
      <c r="K1236" s="16">
        <v>329174.199346209</v>
      </c>
      <c r="L1236" s="15">
        <f t="shared" si="133"/>
        <v>6</v>
      </c>
      <c r="M1236" s="16">
        <v>422508.18664302398</v>
      </c>
      <c r="N1236" s="16">
        <v>446582.88310627203</v>
      </c>
      <c r="O1236" s="16">
        <v>519164.71967814601</v>
      </c>
      <c r="P1236" s="16">
        <v>427220.52855079802</v>
      </c>
      <c r="Q1236" s="16">
        <v>346004.679492964</v>
      </c>
      <c r="R1236" s="16">
        <v>452075.75477400201</v>
      </c>
      <c r="S1236" s="17">
        <f t="shared" si="134"/>
        <v>446582.88310627203</v>
      </c>
      <c r="T1236" s="17">
        <f t="shared" si="135"/>
        <v>427220.52855079802</v>
      </c>
      <c r="U1236" s="18">
        <f t="shared" si="136"/>
        <v>0.95664331238851708</v>
      </c>
      <c r="X1236" s="20">
        <f t="shared" si="137"/>
        <v>0.2774093886689834</v>
      </c>
      <c r="AA1236" s="20">
        <f t="shared" si="138"/>
        <v>-6.3946983519709066E-2</v>
      </c>
      <c r="AE1236" s="20">
        <f t="shared" si="139"/>
        <v>0.55687884471142757</v>
      </c>
    </row>
    <row r="1237" spans="1:31" x14ac:dyDescent="0.2">
      <c r="A1237" s="15" t="s">
        <v>5402</v>
      </c>
      <c r="B1237" s="15" t="s">
        <v>5403</v>
      </c>
      <c r="C1237" t="s">
        <v>5404</v>
      </c>
      <c r="D1237" s="15">
        <v>29</v>
      </c>
      <c r="E1237" s="15">
        <v>12</v>
      </c>
      <c r="F1237" s="16">
        <v>443868.288411838</v>
      </c>
      <c r="G1237" s="16">
        <v>457540.68975389499</v>
      </c>
      <c r="H1237" s="16">
        <v>388091.93563666602</v>
      </c>
      <c r="I1237" s="16">
        <v>504590.012477557</v>
      </c>
      <c r="J1237" s="16">
        <v>90362.468515189103</v>
      </c>
      <c r="K1237" s="16">
        <v>556204.82411232998</v>
      </c>
      <c r="L1237" s="15">
        <f t="shared" si="133"/>
        <v>6</v>
      </c>
      <c r="M1237" s="16">
        <v>789289.23827640899</v>
      </c>
      <c r="N1237" s="16">
        <v>787155.77609248098</v>
      </c>
      <c r="O1237" s="16">
        <v>697837.82887633005</v>
      </c>
      <c r="P1237" s="16">
        <v>699612.94256287196</v>
      </c>
      <c r="Q1237" s="16">
        <v>789977.12450183695</v>
      </c>
      <c r="R1237" s="16">
        <v>763871.27596553799</v>
      </c>
      <c r="S1237" s="17">
        <f t="shared" si="134"/>
        <v>787155.77609248098</v>
      </c>
      <c r="T1237" s="17">
        <f t="shared" si="135"/>
        <v>763871.27596553799</v>
      </c>
      <c r="U1237" s="18">
        <f t="shared" si="136"/>
        <v>0.97041945084551173</v>
      </c>
      <c r="X1237" s="20">
        <f t="shared" si="137"/>
        <v>0.87181745916083586</v>
      </c>
      <c r="AA1237" s="20">
        <f t="shared" si="138"/>
        <v>-4.3319627119449478E-2</v>
      </c>
      <c r="AE1237" s="20">
        <f t="shared" si="139"/>
        <v>5.9574437978020776E-2</v>
      </c>
    </row>
    <row r="1238" spans="1:31" x14ac:dyDescent="0.2">
      <c r="A1238" s="15" t="s">
        <v>6049</v>
      </c>
      <c r="B1238" s="15" t="s">
        <v>6050</v>
      </c>
      <c r="C1238" t="s">
        <v>6051</v>
      </c>
      <c r="D1238" s="15">
        <v>21</v>
      </c>
      <c r="E1238" s="15">
        <v>13</v>
      </c>
      <c r="F1238" s="16">
        <v>803926.29672767699</v>
      </c>
      <c r="G1238" s="16">
        <v>836045.75423629</v>
      </c>
      <c r="H1238" s="16">
        <v>765300.23861636303</v>
      </c>
      <c r="I1238" s="16">
        <v>955484.02339112805</v>
      </c>
      <c r="J1238" s="16">
        <v>153553.636673806</v>
      </c>
      <c r="K1238" s="16">
        <v>1006477.93364194</v>
      </c>
      <c r="L1238" s="15">
        <f t="shared" si="133"/>
        <v>6</v>
      </c>
      <c r="M1238" s="16">
        <v>1429546.5365298199</v>
      </c>
      <c r="N1238" s="16">
        <v>1438338.1833835801</v>
      </c>
      <c r="O1238" s="16">
        <v>1376105.52530152</v>
      </c>
      <c r="P1238" s="16">
        <v>1324776.49705009</v>
      </c>
      <c r="Q1238" s="16">
        <v>1342414.19418487</v>
      </c>
      <c r="R1238" s="16">
        <v>1382259.82600783</v>
      </c>
      <c r="S1238" s="17">
        <f t="shared" si="134"/>
        <v>1429546.5365298199</v>
      </c>
      <c r="T1238" s="17">
        <f t="shared" si="135"/>
        <v>1342414.19418487</v>
      </c>
      <c r="U1238" s="18">
        <f t="shared" si="136"/>
        <v>0.93904896404669624</v>
      </c>
      <c r="X1238" s="20">
        <f t="shared" si="137"/>
        <v>6.6019925551680181E-2</v>
      </c>
      <c r="AA1238" s="20">
        <f t="shared" si="138"/>
        <v>-9.0727709803144971E-2</v>
      </c>
      <c r="AE1238" s="20">
        <f t="shared" si="139"/>
        <v>1.180324969743858</v>
      </c>
    </row>
    <row r="1239" spans="1:31" x14ac:dyDescent="0.2">
      <c r="A1239" s="15" t="s">
        <v>6286</v>
      </c>
      <c r="B1239" s="15" t="s">
        <v>6287</v>
      </c>
      <c r="C1239" t="s">
        <v>6288</v>
      </c>
      <c r="D1239" s="15">
        <v>68</v>
      </c>
      <c r="E1239" s="15">
        <v>13</v>
      </c>
      <c r="F1239" s="16">
        <v>2994482.5036893799</v>
      </c>
      <c r="G1239" s="16">
        <v>2854572.6404872802</v>
      </c>
      <c r="H1239" s="16">
        <v>2784374.4261561502</v>
      </c>
      <c r="I1239" s="16">
        <v>3425813.5661789598</v>
      </c>
      <c r="J1239" s="16">
        <v>620440.982650797</v>
      </c>
      <c r="K1239" s="16">
        <v>3707791.5305005899</v>
      </c>
      <c r="L1239" s="15">
        <f t="shared" si="133"/>
        <v>6</v>
      </c>
      <c r="M1239" s="16">
        <v>5324806.6511479802</v>
      </c>
      <c r="N1239" s="16">
        <v>4911024.07404193</v>
      </c>
      <c r="O1239" s="16">
        <v>5006653.3877855903</v>
      </c>
      <c r="P1239" s="16">
        <v>4749882.9751666402</v>
      </c>
      <c r="Q1239" s="16">
        <v>5424090.2384731099</v>
      </c>
      <c r="R1239" s="16">
        <v>5092144.7003589896</v>
      </c>
      <c r="S1239" s="17">
        <f t="shared" si="134"/>
        <v>5006653.3877855903</v>
      </c>
      <c r="T1239" s="17">
        <f t="shared" si="135"/>
        <v>5092144.7003589896</v>
      </c>
      <c r="U1239" s="18">
        <f t="shared" si="136"/>
        <v>1.0170755404761926</v>
      </c>
      <c r="X1239" s="20">
        <f t="shared" si="137"/>
        <v>0.97446792508158642</v>
      </c>
      <c r="AA1239" s="20">
        <f t="shared" si="138"/>
        <v>2.4426835363678148E-2</v>
      </c>
      <c r="AE1239" s="20">
        <f t="shared" si="139"/>
        <v>1.1232451250645559E-2</v>
      </c>
    </row>
    <row r="1240" spans="1:31" x14ac:dyDescent="0.2">
      <c r="A1240" s="15" t="s">
        <v>4841</v>
      </c>
      <c r="B1240" s="15" t="s">
        <v>4842</v>
      </c>
      <c r="C1240" t="s">
        <v>4843</v>
      </c>
      <c r="D1240" s="15">
        <v>24</v>
      </c>
      <c r="E1240" s="15">
        <v>18</v>
      </c>
      <c r="F1240" s="16">
        <v>322196.03312164702</v>
      </c>
      <c r="G1240" s="16">
        <v>391460.15118448</v>
      </c>
      <c r="H1240" s="16">
        <v>312341.520807422</v>
      </c>
      <c r="I1240" s="16">
        <v>431740.79003217601</v>
      </c>
      <c r="J1240" s="16">
        <v>100681.076095652</v>
      </c>
      <c r="K1240" s="16">
        <v>457004.14172352903</v>
      </c>
      <c r="L1240" s="15">
        <f t="shared" si="133"/>
        <v>6</v>
      </c>
      <c r="M1240" s="16">
        <v>572930.90810378105</v>
      </c>
      <c r="N1240" s="16">
        <v>673470.416982244</v>
      </c>
      <c r="O1240" s="16">
        <v>561629.11087191699</v>
      </c>
      <c r="P1240" s="16">
        <v>598607.65585855604</v>
      </c>
      <c r="Q1240" s="16">
        <v>880185.63782843295</v>
      </c>
      <c r="R1240" s="16">
        <v>627632.70242579805</v>
      </c>
      <c r="S1240" s="17">
        <f t="shared" si="134"/>
        <v>572930.90810378105</v>
      </c>
      <c r="T1240" s="17">
        <f t="shared" si="135"/>
        <v>627632.70242579805</v>
      </c>
      <c r="U1240" s="18">
        <f t="shared" si="136"/>
        <v>1.0954771221944763</v>
      </c>
      <c r="X1240" s="20">
        <f t="shared" si="137"/>
        <v>0.3596730358697704</v>
      </c>
      <c r="AA1240" s="20">
        <f t="shared" si="138"/>
        <v>0.1315593555821597</v>
      </c>
      <c r="AE1240" s="20">
        <f t="shared" si="139"/>
        <v>0.44409211934554593</v>
      </c>
    </row>
    <row r="1241" spans="1:31" x14ac:dyDescent="0.2">
      <c r="A1241" s="15" t="s">
        <v>5105</v>
      </c>
      <c r="B1241" s="15" t="s">
        <v>5106</v>
      </c>
      <c r="C1241" t="s">
        <v>5107</v>
      </c>
      <c r="D1241" s="15">
        <v>20</v>
      </c>
      <c r="E1241" s="15">
        <v>11</v>
      </c>
      <c r="F1241" s="16">
        <v>645997.76076499699</v>
      </c>
      <c r="G1241" s="16">
        <v>646954.83530602104</v>
      </c>
      <c r="H1241" s="16">
        <v>676322.71488721599</v>
      </c>
      <c r="I1241" s="16">
        <v>807437.89030999504</v>
      </c>
      <c r="J1241" s="16">
        <v>141728.294322656</v>
      </c>
      <c r="K1241" s="16">
        <v>853308.02651367604</v>
      </c>
      <c r="L1241" s="15">
        <f t="shared" si="133"/>
        <v>6</v>
      </c>
      <c r="M1241" s="16">
        <v>1148717.0717845601</v>
      </c>
      <c r="N1241" s="16">
        <v>1113025.0202577901</v>
      </c>
      <c r="O1241" s="16">
        <v>1216112.8115233399</v>
      </c>
      <c r="P1241" s="16">
        <v>1119510.8591287399</v>
      </c>
      <c r="Q1241" s="16">
        <v>1239033.3315290301</v>
      </c>
      <c r="R1241" s="16">
        <v>1171901.90150705</v>
      </c>
      <c r="S1241" s="17">
        <f t="shared" si="134"/>
        <v>1148717.0717845601</v>
      </c>
      <c r="T1241" s="17">
        <f t="shared" si="135"/>
        <v>1171901.90150705</v>
      </c>
      <c r="U1241" s="18">
        <f t="shared" si="136"/>
        <v>1.0201832377109812</v>
      </c>
      <c r="X1241" s="20">
        <f t="shared" si="137"/>
        <v>0.72213862314706412</v>
      </c>
      <c r="AA1241" s="20">
        <f t="shared" si="138"/>
        <v>2.8828301603315197E-2</v>
      </c>
      <c r="AE1241" s="20">
        <f t="shared" si="139"/>
        <v>0.14137942640668288</v>
      </c>
    </row>
    <row r="1242" spans="1:31" x14ac:dyDescent="0.2">
      <c r="A1242" s="15" t="s">
        <v>11020</v>
      </c>
      <c r="B1242" s="15" t="s">
        <v>11021</v>
      </c>
      <c r="C1242" t="s">
        <v>11022</v>
      </c>
      <c r="D1242" s="15">
        <v>29</v>
      </c>
      <c r="E1242" s="15">
        <v>17</v>
      </c>
      <c r="F1242" s="16">
        <v>722631.64554324094</v>
      </c>
      <c r="G1242" s="16">
        <v>758586.70870072395</v>
      </c>
      <c r="H1242" s="16">
        <v>665863.47594960197</v>
      </c>
      <c r="I1242" s="16">
        <v>874736.25873909099</v>
      </c>
      <c r="J1242" s="16">
        <v>138196.598355386</v>
      </c>
      <c r="K1242" s="16">
        <v>949712.56873195304</v>
      </c>
      <c r="L1242" s="15">
        <f t="shared" si="133"/>
        <v>6</v>
      </c>
      <c r="M1242" s="16">
        <v>1284987.9028439301</v>
      </c>
      <c r="N1242" s="16">
        <v>1305077.17191654</v>
      </c>
      <c r="O1242" s="16">
        <v>1197305.7920475299</v>
      </c>
      <c r="P1242" s="16">
        <v>1212819.89894739</v>
      </c>
      <c r="Q1242" s="16">
        <v>1208158.1344402099</v>
      </c>
      <c r="R1242" s="16">
        <v>1304300.3588391601</v>
      </c>
      <c r="S1242" s="17">
        <f t="shared" si="134"/>
        <v>1284987.9028439301</v>
      </c>
      <c r="T1242" s="17">
        <f t="shared" si="135"/>
        <v>1212819.89894739</v>
      </c>
      <c r="U1242" s="18">
        <f t="shared" si="136"/>
        <v>0.94383760054330623</v>
      </c>
      <c r="X1242" s="20">
        <f t="shared" si="137"/>
        <v>0.67308792876190882</v>
      </c>
      <c r="AA1242" s="20">
        <f t="shared" si="138"/>
        <v>-8.3389448272935457E-2</v>
      </c>
      <c r="AE1242" s="20">
        <f t="shared" si="139"/>
        <v>0.17192819806173873</v>
      </c>
    </row>
    <row r="1243" spans="1:31" x14ac:dyDescent="0.2">
      <c r="A1243" s="15" t="s">
        <v>7815</v>
      </c>
      <c r="B1243" s="15" t="s">
        <v>7816</v>
      </c>
      <c r="C1243" t="s">
        <v>7817</v>
      </c>
      <c r="D1243" s="15">
        <v>53</v>
      </c>
      <c r="E1243" s="15">
        <v>14</v>
      </c>
      <c r="F1243" s="16">
        <v>1722351.3204125999</v>
      </c>
      <c r="G1243" s="16">
        <v>1817976.57842203</v>
      </c>
      <c r="H1243" s="16">
        <v>1643103.2552934899</v>
      </c>
      <c r="I1243" s="16">
        <v>2253028.0779363001</v>
      </c>
      <c r="J1243" s="16">
        <v>243777.727059603</v>
      </c>
      <c r="K1243" s="16">
        <v>2327454.7477775202</v>
      </c>
      <c r="L1243" s="15">
        <f t="shared" si="133"/>
        <v>6</v>
      </c>
      <c r="M1243" s="16">
        <v>3062695.3923581298</v>
      </c>
      <c r="N1243" s="16">
        <v>3127657.92540872</v>
      </c>
      <c r="O1243" s="16">
        <v>2954505.1133634201</v>
      </c>
      <c r="P1243" s="16">
        <v>3123818.4750077599</v>
      </c>
      <c r="Q1243" s="16">
        <v>2131181.5735508399</v>
      </c>
      <c r="R1243" s="16">
        <v>3196440.8629037798</v>
      </c>
      <c r="S1243" s="17">
        <f t="shared" si="134"/>
        <v>3062695.3923581298</v>
      </c>
      <c r="T1243" s="17">
        <f t="shared" si="135"/>
        <v>3123818.4750077599</v>
      </c>
      <c r="U1243" s="18">
        <f t="shared" si="136"/>
        <v>1.0199572842934825</v>
      </c>
      <c r="X1243" s="20">
        <f t="shared" si="137"/>
        <v>0.54213960401453498</v>
      </c>
      <c r="AA1243" s="20">
        <f t="shared" si="138"/>
        <v>2.8508733541493844E-2</v>
      </c>
      <c r="AE1243" s="20">
        <f t="shared" si="139"/>
        <v>0.26588886577470139</v>
      </c>
    </row>
    <row r="1244" spans="1:31" x14ac:dyDescent="0.2">
      <c r="A1244" s="15" t="s">
        <v>10957</v>
      </c>
      <c r="B1244" s="15" t="s">
        <v>10958</v>
      </c>
      <c r="C1244" t="s">
        <v>10959</v>
      </c>
      <c r="D1244" s="15">
        <v>30</v>
      </c>
      <c r="E1244" s="15">
        <v>16</v>
      </c>
      <c r="F1244" s="16">
        <v>833530.55500730604</v>
      </c>
      <c r="G1244" s="16">
        <v>867944.06449734396</v>
      </c>
      <c r="H1244" s="16">
        <v>889929.49953392497</v>
      </c>
      <c r="I1244" s="16">
        <v>1431968.3178912201</v>
      </c>
      <c r="J1244" s="16">
        <v>179389.887377145</v>
      </c>
      <c r="K1244" s="16">
        <v>1385005.2963998099</v>
      </c>
      <c r="L1244" s="15">
        <f t="shared" si="133"/>
        <v>6</v>
      </c>
      <c r="M1244" s="16">
        <v>1482189.00520194</v>
      </c>
      <c r="N1244" s="16">
        <v>1493216.22971228</v>
      </c>
      <c r="O1244" s="16">
        <v>1600204.52058339</v>
      </c>
      <c r="P1244" s="16">
        <v>1985420.92344969</v>
      </c>
      <c r="Q1244" s="16">
        <v>1568282.8249770999</v>
      </c>
      <c r="R1244" s="16">
        <v>1902115.4026637599</v>
      </c>
      <c r="S1244" s="17">
        <f t="shared" si="134"/>
        <v>1493216.22971228</v>
      </c>
      <c r="T1244" s="17">
        <f t="shared" si="135"/>
        <v>1902115.4026637599</v>
      </c>
      <c r="U1244" s="18">
        <f t="shared" si="136"/>
        <v>1.2738378841691727</v>
      </c>
      <c r="X1244" s="20">
        <f t="shared" si="137"/>
        <v>9.1847239529287694E-2</v>
      </c>
      <c r="AA1244" s="20">
        <f t="shared" si="138"/>
        <v>0.34918168372668112</v>
      </c>
      <c r="AE1244" s="20">
        <f t="shared" si="139"/>
        <v>1.0369338918917981</v>
      </c>
    </row>
    <row r="1245" spans="1:31" x14ac:dyDescent="0.2">
      <c r="A1245" s="15" t="s">
        <v>10834</v>
      </c>
      <c r="B1245" s="15" t="s">
        <v>10835</v>
      </c>
      <c r="C1245" t="s">
        <v>10836</v>
      </c>
      <c r="D1245" s="15">
        <v>26</v>
      </c>
      <c r="E1245" s="15">
        <v>17</v>
      </c>
      <c r="F1245" s="16">
        <v>483658.76510137401</v>
      </c>
      <c r="G1245" s="16">
        <v>458918.51322588802</v>
      </c>
      <c r="H1245" s="16">
        <v>406777.71434987203</v>
      </c>
      <c r="I1245" s="16">
        <v>600830.56027982803</v>
      </c>
      <c r="J1245" s="16">
        <v>145135.12810731999</v>
      </c>
      <c r="K1245" s="16">
        <v>658605.93025233503</v>
      </c>
      <c r="L1245" s="15">
        <f t="shared" si="133"/>
        <v>6</v>
      </c>
      <c r="M1245" s="16">
        <v>860044.90128921601</v>
      </c>
      <c r="N1245" s="16">
        <v>789526.19194554596</v>
      </c>
      <c r="O1245" s="16">
        <v>731437.19554880494</v>
      </c>
      <c r="P1245" s="16">
        <v>833050.25043032505</v>
      </c>
      <c r="Q1245" s="16">
        <v>1268816.9441404101</v>
      </c>
      <c r="R1245" s="16">
        <v>904505.19393323001</v>
      </c>
      <c r="S1245" s="17">
        <f t="shared" si="134"/>
        <v>789526.19194554596</v>
      </c>
      <c r="T1245" s="17">
        <f t="shared" si="135"/>
        <v>904505.19393323001</v>
      </c>
      <c r="U1245" s="18">
        <f t="shared" si="136"/>
        <v>1.1456303833370662</v>
      </c>
      <c r="X1245" s="20">
        <f t="shared" si="137"/>
        <v>0.21063011414545993</v>
      </c>
      <c r="AA1245" s="20">
        <f t="shared" si="138"/>
        <v>0.19614166003013986</v>
      </c>
      <c r="AE1245" s="20">
        <f t="shared" si="139"/>
        <v>0.67647953689110751</v>
      </c>
    </row>
    <row r="1246" spans="1:31" x14ac:dyDescent="0.2">
      <c r="A1246" s="15" t="s">
        <v>13825</v>
      </c>
      <c r="B1246" s="15" t="s">
        <v>13826</v>
      </c>
      <c r="C1246" t="s">
        <v>13827</v>
      </c>
      <c r="D1246" s="15">
        <v>31</v>
      </c>
      <c r="E1246" s="15">
        <v>13</v>
      </c>
      <c r="F1246" s="16">
        <v>929914.07677126699</v>
      </c>
      <c r="G1246" s="16">
        <v>1062509.2052253101</v>
      </c>
      <c r="H1246" s="16">
        <v>1039738.0082934099</v>
      </c>
      <c r="I1246" s="16">
        <v>1603068.24000818</v>
      </c>
      <c r="J1246" s="16">
        <v>151414.90378005299</v>
      </c>
      <c r="K1246" s="16">
        <v>1459184.4407999001</v>
      </c>
      <c r="L1246" s="15">
        <f t="shared" si="133"/>
        <v>6</v>
      </c>
      <c r="M1246" s="16">
        <v>1653578.7585624901</v>
      </c>
      <c r="N1246" s="16">
        <v>1827947.27720151</v>
      </c>
      <c r="O1246" s="16">
        <v>1869578.9520010899</v>
      </c>
      <c r="P1246" s="16">
        <v>2222650.5891673602</v>
      </c>
      <c r="Q1246" s="16">
        <v>1323716.7184601901</v>
      </c>
      <c r="R1246" s="16">
        <v>2003990.3149739101</v>
      </c>
      <c r="S1246" s="17">
        <f t="shared" si="134"/>
        <v>1827947.27720151</v>
      </c>
      <c r="T1246" s="17">
        <f t="shared" si="135"/>
        <v>2003990.3149739101</v>
      </c>
      <c r="U1246" s="18">
        <f t="shared" si="136"/>
        <v>1.0963064088160752</v>
      </c>
      <c r="X1246" s="20">
        <f t="shared" si="137"/>
        <v>0.82330859310772764</v>
      </c>
      <c r="AA1246" s="20">
        <f t="shared" si="138"/>
        <v>0.13265107630787953</v>
      </c>
      <c r="AE1246" s="20">
        <f t="shared" si="139"/>
        <v>8.4437351708857578E-2</v>
      </c>
    </row>
    <row r="1247" spans="1:31" x14ac:dyDescent="0.2">
      <c r="A1247" s="15" t="s">
        <v>11674</v>
      </c>
      <c r="B1247" s="15" t="s">
        <v>11675</v>
      </c>
      <c r="C1247" t="s">
        <v>11676</v>
      </c>
      <c r="D1247" s="15">
        <v>31</v>
      </c>
      <c r="E1247" s="15">
        <v>22</v>
      </c>
      <c r="F1247" s="16">
        <v>553263.64129154</v>
      </c>
      <c r="G1247" s="16">
        <v>572704.06861850899</v>
      </c>
      <c r="H1247" s="16">
        <v>507321.99780335301</v>
      </c>
      <c r="I1247" s="16">
        <v>778803.67045034503</v>
      </c>
      <c r="J1247" s="16">
        <v>84572.025035175393</v>
      </c>
      <c r="K1247" s="16">
        <v>783056.54209391004</v>
      </c>
      <c r="L1247" s="15">
        <f t="shared" si="133"/>
        <v>6</v>
      </c>
      <c r="M1247" s="16">
        <v>983816.707346885</v>
      </c>
      <c r="N1247" s="16">
        <v>985283.55116832606</v>
      </c>
      <c r="O1247" s="16">
        <v>912228.38966624998</v>
      </c>
      <c r="P1247" s="16">
        <v>1079809.57626815</v>
      </c>
      <c r="Q1247" s="16">
        <v>739355.24613689596</v>
      </c>
      <c r="R1247" s="16">
        <v>1075421.0931504499</v>
      </c>
      <c r="S1247" s="17">
        <f t="shared" si="134"/>
        <v>983816.707346885</v>
      </c>
      <c r="T1247" s="17">
        <f t="shared" si="135"/>
        <v>1075421.0931504499</v>
      </c>
      <c r="U1247" s="18">
        <f t="shared" si="136"/>
        <v>1.093111232122292</v>
      </c>
      <c r="X1247" s="20">
        <f t="shared" si="137"/>
        <v>0.97126598275477427</v>
      </c>
      <c r="AA1247" s="20">
        <f t="shared" si="138"/>
        <v>0.12844021333025102</v>
      </c>
      <c r="AE1247" s="20">
        <f t="shared" si="139"/>
        <v>1.266182156030313E-2</v>
      </c>
    </row>
    <row r="1248" spans="1:31" x14ac:dyDescent="0.2">
      <c r="A1248" s="15" t="s">
        <v>13132</v>
      </c>
      <c r="B1248" s="15" t="s">
        <v>13133</v>
      </c>
      <c r="C1248" t="s">
        <v>13134</v>
      </c>
      <c r="D1248" s="15">
        <v>55</v>
      </c>
      <c r="E1248" s="15">
        <v>9</v>
      </c>
      <c r="F1248" s="16">
        <v>4580552.8491171496</v>
      </c>
      <c r="G1248" s="16">
        <v>3798349.22469786</v>
      </c>
      <c r="H1248" s="16">
        <v>3982726.4020476099</v>
      </c>
      <c r="I1248" s="16">
        <v>4935036.8491529999</v>
      </c>
      <c r="J1248" s="16">
        <v>1662450.8409308</v>
      </c>
      <c r="K1248" s="16">
        <v>5451709.8000422399</v>
      </c>
      <c r="L1248" s="15">
        <f t="shared" si="133"/>
        <v>6</v>
      </c>
      <c r="M1248" s="16">
        <v>8145166.4008266004</v>
      </c>
      <c r="N1248" s="16">
        <v>6534703.0303371102</v>
      </c>
      <c r="O1248" s="16">
        <v>7161440.0872666696</v>
      </c>
      <c r="P1248" s="16">
        <v>6842417.7377979802</v>
      </c>
      <c r="Q1248" s="16">
        <v>14533668.1979136</v>
      </c>
      <c r="R1248" s="16">
        <v>7487177.9974189103</v>
      </c>
      <c r="S1248" s="17">
        <f t="shared" si="134"/>
        <v>7161440.0872666696</v>
      </c>
      <c r="T1248" s="17">
        <f t="shared" si="135"/>
        <v>7487177.9974189103</v>
      </c>
      <c r="U1248" s="18">
        <f t="shared" si="136"/>
        <v>1.0454849731594369</v>
      </c>
      <c r="X1248" s="20">
        <f t="shared" si="137"/>
        <v>0.40343051244977296</v>
      </c>
      <c r="AA1248" s="20">
        <f t="shared" si="138"/>
        <v>6.417232610333351E-2</v>
      </c>
      <c r="AE1248" s="20">
        <f t="shared" si="139"/>
        <v>0.39423125811275406</v>
      </c>
    </row>
    <row r="1249" spans="1:31" x14ac:dyDescent="0.2">
      <c r="A1249" s="15" t="s">
        <v>5372</v>
      </c>
      <c r="B1249" s="15" t="s">
        <v>5373</v>
      </c>
      <c r="C1249" t="s">
        <v>5374</v>
      </c>
      <c r="D1249" s="15">
        <v>34</v>
      </c>
      <c r="E1249" s="15">
        <v>13</v>
      </c>
      <c r="F1249" s="16">
        <v>691749.66032530996</v>
      </c>
      <c r="G1249" s="16">
        <v>710690.412991049</v>
      </c>
      <c r="H1249" s="16">
        <v>670236.30467543402</v>
      </c>
      <c r="I1249" s="16">
        <v>813193.70275933098</v>
      </c>
      <c r="J1249" s="16">
        <v>110164.48750519101</v>
      </c>
      <c r="K1249" s="16">
        <v>819762.72173479502</v>
      </c>
      <c r="L1249" s="15">
        <f t="shared" si="133"/>
        <v>6</v>
      </c>
      <c r="M1249" s="16">
        <v>1230073.37250806</v>
      </c>
      <c r="N1249" s="16">
        <v>1222676.09444826</v>
      </c>
      <c r="O1249" s="16">
        <v>1205168.6848929501</v>
      </c>
      <c r="P1249" s="16">
        <v>1127491.2804310799</v>
      </c>
      <c r="Q1249" s="16">
        <v>963092.60350652004</v>
      </c>
      <c r="R1249" s="16">
        <v>1125832.01204683</v>
      </c>
      <c r="S1249" s="17">
        <f t="shared" si="134"/>
        <v>1222676.09444826</v>
      </c>
      <c r="T1249" s="17">
        <f t="shared" si="135"/>
        <v>1125832.01204683</v>
      </c>
      <c r="U1249" s="18">
        <f t="shared" si="136"/>
        <v>0.92079334597186879</v>
      </c>
      <c r="X1249" s="20">
        <f t="shared" si="137"/>
        <v>5.5536073050975708E-2</v>
      </c>
      <c r="AA1249" s="20">
        <f t="shared" si="138"/>
        <v>-0.11905068688211094</v>
      </c>
      <c r="AE1249" s="20">
        <f t="shared" si="139"/>
        <v>1.2554248324105128</v>
      </c>
    </row>
    <row r="1250" spans="1:31" x14ac:dyDescent="0.2">
      <c r="A1250" s="15" t="s">
        <v>3071</v>
      </c>
      <c r="B1250" s="15" t="s">
        <v>3072</v>
      </c>
      <c r="C1250" t="s">
        <v>3073</v>
      </c>
      <c r="D1250" s="15">
        <v>24</v>
      </c>
      <c r="E1250" s="15">
        <v>17</v>
      </c>
      <c r="F1250" s="16">
        <v>154848.20093025299</v>
      </c>
      <c r="G1250" s="16">
        <v>156459.172702779</v>
      </c>
      <c r="H1250" s="16">
        <v>142034.68785904499</v>
      </c>
      <c r="I1250" s="16">
        <v>194033.58142023699</v>
      </c>
      <c r="J1250" s="16">
        <v>44006.8488309776</v>
      </c>
      <c r="K1250" s="16">
        <v>184884.42543545901</v>
      </c>
      <c r="L1250" s="15">
        <f t="shared" si="133"/>
        <v>6</v>
      </c>
      <c r="M1250" s="16">
        <v>275351.99461537402</v>
      </c>
      <c r="N1250" s="16">
        <v>269173.309114623</v>
      </c>
      <c r="O1250" s="16">
        <v>255396.129368369</v>
      </c>
      <c r="P1250" s="16">
        <v>269027.13390400802</v>
      </c>
      <c r="Q1250" s="16">
        <v>384721.71543254302</v>
      </c>
      <c r="R1250" s="16">
        <v>253913.47906579301</v>
      </c>
      <c r="S1250" s="17">
        <f t="shared" si="134"/>
        <v>269173.309114623</v>
      </c>
      <c r="T1250" s="17">
        <f t="shared" si="135"/>
        <v>269027.13390400802</v>
      </c>
      <c r="U1250" s="18">
        <f t="shared" si="136"/>
        <v>0.99945694760340176</v>
      </c>
      <c r="X1250" s="20">
        <f t="shared" si="137"/>
        <v>0.43801384324275211</v>
      </c>
      <c r="AA1250" s="20">
        <f t="shared" si="138"/>
        <v>-7.8367180620575591E-4</v>
      </c>
      <c r="AE1250" s="20">
        <f t="shared" si="139"/>
        <v>0.35851216358509264</v>
      </c>
    </row>
    <row r="1251" spans="1:31" x14ac:dyDescent="0.2">
      <c r="A1251" s="15" t="s">
        <v>3356</v>
      </c>
      <c r="B1251" s="15" t="s">
        <v>3357</v>
      </c>
      <c r="C1251" t="s">
        <v>3358</v>
      </c>
      <c r="D1251" s="15">
        <v>22</v>
      </c>
      <c r="E1251" s="15">
        <v>19</v>
      </c>
      <c r="F1251" s="16">
        <v>575072.16727072804</v>
      </c>
      <c r="G1251" s="16">
        <v>572498.76371040998</v>
      </c>
      <c r="H1251" s="16">
        <v>588128.59336465294</v>
      </c>
      <c r="I1251" s="16">
        <v>702934.05003176501</v>
      </c>
      <c r="J1251" s="16">
        <v>166414.76514792201</v>
      </c>
      <c r="K1251" s="16">
        <v>715411.34352030896</v>
      </c>
      <c r="L1251" s="15">
        <f t="shared" si="133"/>
        <v>6</v>
      </c>
      <c r="M1251" s="16">
        <v>1022596.7583382101</v>
      </c>
      <c r="N1251" s="16">
        <v>984930.34335995198</v>
      </c>
      <c r="O1251" s="16">
        <v>1057528.7528724</v>
      </c>
      <c r="P1251" s="16">
        <v>974616.51441671001</v>
      </c>
      <c r="Q1251" s="16">
        <v>1454850.22494827</v>
      </c>
      <c r="R1251" s="16">
        <v>982519.66204577801</v>
      </c>
      <c r="S1251" s="17">
        <f t="shared" si="134"/>
        <v>1022596.7583382101</v>
      </c>
      <c r="T1251" s="17">
        <f t="shared" si="135"/>
        <v>982519.66204577801</v>
      </c>
      <c r="U1251" s="18">
        <f t="shared" si="136"/>
        <v>0.96080850446117194</v>
      </c>
      <c r="X1251" s="20">
        <f t="shared" si="137"/>
        <v>0.51020611119057568</v>
      </c>
      <c r="AA1251" s="20">
        <f t="shared" si="138"/>
        <v>-5.767917397531213E-2</v>
      </c>
      <c r="AE1251" s="20">
        <f t="shared" si="139"/>
        <v>0.29225434376533144</v>
      </c>
    </row>
    <row r="1252" spans="1:31" x14ac:dyDescent="0.2">
      <c r="A1252" s="15" t="s">
        <v>4463</v>
      </c>
      <c r="B1252" s="15" t="s">
        <v>4464</v>
      </c>
      <c r="C1252" t="s">
        <v>4465</v>
      </c>
      <c r="D1252" s="15">
        <v>20</v>
      </c>
      <c r="E1252" s="15">
        <v>17</v>
      </c>
      <c r="F1252" s="16">
        <v>640653.84948147403</v>
      </c>
      <c r="G1252" s="16">
        <v>675583.40381707298</v>
      </c>
      <c r="H1252" s="16">
        <v>632018.769294039</v>
      </c>
      <c r="I1252" s="16">
        <v>879727.47579653398</v>
      </c>
      <c r="J1252" s="16">
        <v>144006.92399263801</v>
      </c>
      <c r="K1252" s="16">
        <v>908479.43255901604</v>
      </c>
      <c r="L1252" s="15">
        <f t="shared" si="133"/>
        <v>6</v>
      </c>
      <c r="M1252" s="16">
        <v>1139214.4968619801</v>
      </c>
      <c r="N1252" s="16">
        <v>1162277.7830598401</v>
      </c>
      <c r="O1252" s="16">
        <v>1136448.77740039</v>
      </c>
      <c r="P1252" s="16">
        <v>1219740.2104204299</v>
      </c>
      <c r="Q1252" s="16">
        <v>1258953.8288779301</v>
      </c>
      <c r="R1252" s="16">
        <v>1247672.2841173201</v>
      </c>
      <c r="S1252" s="17">
        <f t="shared" si="134"/>
        <v>1139214.4968619801</v>
      </c>
      <c r="T1252" s="17">
        <f t="shared" si="135"/>
        <v>1247672.2841173201</v>
      </c>
      <c r="U1252" s="18">
        <f t="shared" si="136"/>
        <v>1.0952040090378872</v>
      </c>
      <c r="X1252" s="20">
        <f t="shared" si="137"/>
        <v>2.5117220475844664E-3</v>
      </c>
      <c r="AA1252" s="20">
        <f t="shared" si="138"/>
        <v>0.13119963276076263</v>
      </c>
      <c r="AE1252" s="20">
        <f t="shared" si="139"/>
        <v>2.6000284222116088</v>
      </c>
    </row>
    <row r="1253" spans="1:31" x14ac:dyDescent="0.2">
      <c r="A1253" s="15" t="s">
        <v>10447</v>
      </c>
      <c r="B1253" s="15" t="s">
        <v>10448</v>
      </c>
      <c r="C1253" t="s">
        <v>10449</v>
      </c>
      <c r="D1253" s="15">
        <v>49</v>
      </c>
      <c r="E1253" s="15">
        <v>14</v>
      </c>
      <c r="F1253" s="16">
        <v>1552508.7278473501</v>
      </c>
      <c r="G1253" s="16">
        <v>1465991.1561865001</v>
      </c>
      <c r="H1253" s="16">
        <v>1445746.5731046</v>
      </c>
      <c r="I1253" s="16">
        <v>1885789.21106244</v>
      </c>
      <c r="J1253" s="16">
        <v>300298.60967724101</v>
      </c>
      <c r="K1253" s="16">
        <v>1685495.0953428801</v>
      </c>
      <c r="L1253" s="15">
        <f t="shared" si="133"/>
        <v>6</v>
      </c>
      <c r="M1253" s="16">
        <v>2760680.28109087</v>
      </c>
      <c r="N1253" s="16">
        <v>2522100.07139125</v>
      </c>
      <c r="O1253" s="16">
        <v>2599633.1205017399</v>
      </c>
      <c r="P1253" s="16">
        <v>2614642.5937501001</v>
      </c>
      <c r="Q1253" s="16">
        <v>2625304.9088057</v>
      </c>
      <c r="R1253" s="16">
        <v>2314797.0555055798</v>
      </c>
      <c r="S1253" s="17">
        <f t="shared" si="134"/>
        <v>2599633.1205017399</v>
      </c>
      <c r="T1253" s="17">
        <f t="shared" si="135"/>
        <v>2614642.5937501001</v>
      </c>
      <c r="U1253" s="18">
        <f t="shared" si="136"/>
        <v>1.0057736890371143</v>
      </c>
      <c r="X1253" s="20">
        <f t="shared" si="137"/>
        <v>0.42702911744831368</v>
      </c>
      <c r="AA1253" s="20">
        <f t="shared" si="138"/>
        <v>8.3057182308956777E-3</v>
      </c>
      <c r="AE1253" s="20">
        <f t="shared" si="139"/>
        <v>0.36954251112018766</v>
      </c>
    </row>
    <row r="1254" spans="1:31" x14ac:dyDescent="0.2">
      <c r="A1254" s="15" t="s">
        <v>4469</v>
      </c>
      <c r="B1254" s="15" t="s">
        <v>4470</v>
      </c>
      <c r="C1254" t="s">
        <v>4471</v>
      </c>
      <c r="D1254" s="15">
        <v>42</v>
      </c>
      <c r="E1254" s="15">
        <v>8</v>
      </c>
      <c r="F1254" s="16">
        <v>1041617.93898592</v>
      </c>
      <c r="G1254" s="16">
        <v>1069517.29343275</v>
      </c>
      <c r="H1254" s="16">
        <v>1048482.94114552</v>
      </c>
      <c r="I1254" s="16">
        <v>1286902.8743290999</v>
      </c>
      <c r="J1254" s="16">
        <v>153295.34020166699</v>
      </c>
      <c r="K1254" s="16">
        <v>1309407.4941805501</v>
      </c>
      <c r="L1254" s="15">
        <f t="shared" si="133"/>
        <v>6</v>
      </c>
      <c r="M1254" s="16">
        <v>1852211.2327034001</v>
      </c>
      <c r="N1254" s="16">
        <v>1840004.0346339799</v>
      </c>
      <c r="O1254" s="16">
        <v>1885303.4347713301</v>
      </c>
      <c r="P1254" s="16">
        <v>1784288.0049910699</v>
      </c>
      <c r="Q1254" s="16">
        <v>1340156.0851747701</v>
      </c>
      <c r="R1254" s="16">
        <v>1798292.1578122401</v>
      </c>
      <c r="S1254" s="17">
        <f t="shared" si="134"/>
        <v>1852211.2327034001</v>
      </c>
      <c r="T1254" s="17">
        <f t="shared" si="135"/>
        <v>1784288.0049910699</v>
      </c>
      <c r="U1254" s="18">
        <f t="shared" si="136"/>
        <v>0.96332857369988378</v>
      </c>
      <c r="X1254" s="20">
        <f t="shared" si="137"/>
        <v>0.22195659778421298</v>
      </c>
      <c r="AA1254" s="20">
        <f t="shared" si="138"/>
        <v>-5.390013607465291E-2</v>
      </c>
      <c r="AE1254" s="20">
        <f t="shared" si="139"/>
        <v>0.65373194079996377</v>
      </c>
    </row>
    <row r="1255" spans="1:31" x14ac:dyDescent="0.2">
      <c r="A1255" s="15" t="s">
        <v>14398</v>
      </c>
      <c r="B1255" s="15" t="s">
        <v>14399</v>
      </c>
      <c r="C1255" t="s">
        <v>14400</v>
      </c>
      <c r="D1255" s="15">
        <v>34</v>
      </c>
      <c r="E1255" s="15">
        <v>17</v>
      </c>
      <c r="F1255" s="16">
        <v>845481.05397876503</v>
      </c>
      <c r="G1255" s="16">
        <v>897204.87656883895</v>
      </c>
      <c r="H1255" s="16">
        <v>930131.26145043096</v>
      </c>
      <c r="I1255" s="16">
        <v>1346468.65781457</v>
      </c>
      <c r="J1255" s="16">
        <v>155303.42973841701</v>
      </c>
      <c r="K1255" s="16">
        <v>1324833.6732373801</v>
      </c>
      <c r="L1255" s="15">
        <f t="shared" si="133"/>
        <v>6</v>
      </c>
      <c r="M1255" s="16">
        <v>1503439.4537617001</v>
      </c>
      <c r="N1255" s="16">
        <v>1543556.7081681399</v>
      </c>
      <c r="O1255" s="16">
        <v>1672492.3155018699</v>
      </c>
      <c r="P1255" s="16">
        <v>1866875.8327915401</v>
      </c>
      <c r="Q1255" s="16">
        <v>1357711.4355768701</v>
      </c>
      <c r="R1255" s="16">
        <v>1819477.9055234599</v>
      </c>
      <c r="S1255" s="17">
        <f t="shared" si="134"/>
        <v>1543556.7081681399</v>
      </c>
      <c r="T1255" s="17">
        <f t="shared" si="135"/>
        <v>1819477.9055234599</v>
      </c>
      <c r="U1255" s="18">
        <f t="shared" si="136"/>
        <v>1.1787567608596494</v>
      </c>
      <c r="X1255" s="20">
        <f t="shared" si="137"/>
        <v>0.55957631775635353</v>
      </c>
      <c r="AA1255" s="20">
        <f t="shared" si="138"/>
        <v>0.23726604562420328</v>
      </c>
      <c r="AE1255" s="20">
        <f t="shared" si="139"/>
        <v>0.25214067388959643</v>
      </c>
    </row>
    <row r="1256" spans="1:31" x14ac:dyDescent="0.2">
      <c r="A1256" s="15" t="s">
        <v>17392</v>
      </c>
      <c r="B1256" s="15" t="s">
        <v>17393</v>
      </c>
      <c r="C1256" t="s">
        <v>17394</v>
      </c>
      <c r="D1256" s="15">
        <v>35</v>
      </c>
      <c r="E1256" s="15">
        <v>17</v>
      </c>
      <c r="F1256" s="16">
        <v>869561.04009060503</v>
      </c>
      <c r="G1256" s="16">
        <v>881253.83290562395</v>
      </c>
      <c r="H1256" s="16">
        <v>828163.66406839702</v>
      </c>
      <c r="I1256" s="16">
        <v>1445988.9949137899</v>
      </c>
      <c r="J1256" s="16">
        <v>291889.75398847699</v>
      </c>
      <c r="K1256" s="16">
        <v>1447116.31750721</v>
      </c>
      <c r="L1256" s="15">
        <f t="shared" si="133"/>
        <v>6</v>
      </c>
      <c r="M1256" s="16">
        <v>1546258.62871093</v>
      </c>
      <c r="N1256" s="16">
        <v>1516114.43596071</v>
      </c>
      <c r="O1256" s="16">
        <v>1489141.8249639</v>
      </c>
      <c r="P1256" s="16">
        <v>2004860.56130602</v>
      </c>
      <c r="Q1256" s="16">
        <v>2551792.04725473</v>
      </c>
      <c r="R1256" s="16">
        <v>1987416.3977073501</v>
      </c>
      <c r="S1256" s="17">
        <f t="shared" si="134"/>
        <v>1516114.43596071</v>
      </c>
      <c r="T1256" s="17">
        <f t="shared" si="135"/>
        <v>2004860.56130602</v>
      </c>
      <c r="U1256" s="18">
        <f t="shared" si="136"/>
        <v>1.3223675691971155</v>
      </c>
      <c r="X1256" s="20">
        <f t="shared" si="137"/>
        <v>2.3364944265831983E-2</v>
      </c>
      <c r="AA1256" s="20">
        <f t="shared" si="138"/>
        <v>0.40312324836641322</v>
      </c>
      <c r="AE1256" s="20">
        <f t="shared" si="139"/>
        <v>1.631435250593894</v>
      </c>
    </row>
    <row r="1257" spans="1:31" x14ac:dyDescent="0.2">
      <c r="A1257" s="15" t="s">
        <v>3650</v>
      </c>
      <c r="B1257" s="15" t="s">
        <v>3651</v>
      </c>
      <c r="C1257" t="s">
        <v>3652</v>
      </c>
      <c r="D1257" s="15">
        <v>31</v>
      </c>
      <c r="E1257" s="15">
        <v>16</v>
      </c>
      <c r="F1257" s="16">
        <v>379232.71086116502</v>
      </c>
      <c r="G1257" s="16">
        <v>415866.906733173</v>
      </c>
      <c r="H1257" s="16">
        <v>364750.88631553302</v>
      </c>
      <c r="I1257" s="16">
        <v>538271.81639814796</v>
      </c>
      <c r="J1257" s="16">
        <v>71181.511809114294</v>
      </c>
      <c r="K1257" s="16">
        <v>499975.61837818997</v>
      </c>
      <c r="L1257" s="15">
        <f t="shared" si="133"/>
        <v>6</v>
      </c>
      <c r="M1257" s="16">
        <v>674353.86870301096</v>
      </c>
      <c r="N1257" s="16">
        <v>715459.94717280404</v>
      </c>
      <c r="O1257" s="16">
        <v>655867.70353673899</v>
      </c>
      <c r="P1257" s="16">
        <v>746312.68962288497</v>
      </c>
      <c r="Q1257" s="16">
        <v>622291.16734682396</v>
      </c>
      <c r="R1257" s="16">
        <v>686648.15011578402</v>
      </c>
      <c r="S1257" s="17">
        <f t="shared" si="134"/>
        <v>674353.86870301096</v>
      </c>
      <c r="T1257" s="17">
        <f t="shared" si="135"/>
        <v>686648.15011578402</v>
      </c>
      <c r="U1257" s="18">
        <f t="shared" si="136"/>
        <v>1.0182312017226485</v>
      </c>
      <c r="X1257" s="20">
        <f t="shared" si="137"/>
        <v>0.94012418506447948</v>
      </c>
      <c r="AA1257" s="20">
        <f t="shared" si="138"/>
        <v>2.6065179986451227E-2</v>
      </c>
      <c r="AE1257" s="20">
        <f t="shared" si="139"/>
        <v>2.6814774776931876E-2</v>
      </c>
    </row>
    <row r="1258" spans="1:31" x14ac:dyDescent="0.2">
      <c r="A1258" s="15" t="s">
        <v>15995</v>
      </c>
      <c r="B1258" s="15" t="s">
        <v>15996</v>
      </c>
      <c r="C1258" t="s">
        <v>15997</v>
      </c>
      <c r="D1258" s="15">
        <v>44</v>
      </c>
      <c r="E1258" s="15">
        <v>18</v>
      </c>
      <c r="F1258" s="16">
        <v>741823.27834329999</v>
      </c>
      <c r="G1258" s="16">
        <v>799009.50620770606</v>
      </c>
      <c r="H1258" s="16">
        <v>767682.68588368199</v>
      </c>
      <c r="I1258" s="16">
        <v>1148922.5672751199</v>
      </c>
      <c r="J1258" s="16">
        <v>160616.94272127599</v>
      </c>
      <c r="K1258" s="16">
        <v>1128179.1728938301</v>
      </c>
      <c r="L1258" s="15">
        <f t="shared" si="133"/>
        <v>6</v>
      </c>
      <c r="M1258" s="16">
        <v>1319114.5787734899</v>
      </c>
      <c r="N1258" s="16">
        <v>1374620.7977753801</v>
      </c>
      <c r="O1258" s="16">
        <v>1380389.4633991099</v>
      </c>
      <c r="P1258" s="16">
        <v>1592978.61271875</v>
      </c>
      <c r="Q1258" s="16">
        <v>1404163.8375107199</v>
      </c>
      <c r="R1258" s="16">
        <v>1549399.8378951701</v>
      </c>
      <c r="S1258" s="17">
        <f t="shared" si="134"/>
        <v>1374620.7977753801</v>
      </c>
      <c r="T1258" s="17">
        <f t="shared" si="135"/>
        <v>1549399.8378951701</v>
      </c>
      <c r="U1258" s="18">
        <f t="shared" si="136"/>
        <v>1.1271470942405672</v>
      </c>
      <c r="X1258" s="20">
        <f t="shared" si="137"/>
        <v>5.9405546532744831E-2</v>
      </c>
      <c r="AA1258" s="20">
        <f t="shared" si="138"/>
        <v>0.17267580147625677</v>
      </c>
      <c r="AE1258" s="20">
        <f t="shared" si="139"/>
        <v>1.2261730042425705</v>
      </c>
    </row>
    <row r="1259" spans="1:31" x14ac:dyDescent="0.2">
      <c r="A1259" s="15" t="s">
        <v>15926</v>
      </c>
      <c r="B1259" s="15" t="s">
        <v>15927</v>
      </c>
      <c r="C1259" t="s">
        <v>15928</v>
      </c>
      <c r="D1259" s="15">
        <v>101</v>
      </c>
      <c r="E1259" s="15">
        <v>8</v>
      </c>
      <c r="F1259" s="16">
        <v>2422979.1003816798</v>
      </c>
      <c r="G1259" s="16">
        <v>2553377.5595955402</v>
      </c>
      <c r="H1259" s="16">
        <v>2725624.6870468799</v>
      </c>
      <c r="I1259" s="16">
        <v>4205655.8669003202</v>
      </c>
      <c r="J1259" s="16">
        <v>729508.28230495099</v>
      </c>
      <c r="K1259" s="16">
        <v>3942166.9329174398</v>
      </c>
      <c r="L1259" s="15">
        <f t="shared" si="133"/>
        <v>6</v>
      </c>
      <c r="M1259" s="16">
        <v>4308555.8901776904</v>
      </c>
      <c r="N1259" s="16">
        <v>4392846.2311442802</v>
      </c>
      <c r="O1259" s="16">
        <v>4901014.0105596604</v>
      </c>
      <c r="P1259" s="16">
        <v>5831132.6100213099</v>
      </c>
      <c r="Q1259" s="16">
        <v>6377590.8806505203</v>
      </c>
      <c r="R1259" s="16">
        <v>5414027.2694014497</v>
      </c>
      <c r="S1259" s="17">
        <f t="shared" si="134"/>
        <v>4392846.2311442802</v>
      </c>
      <c r="T1259" s="17">
        <f t="shared" si="135"/>
        <v>5831132.6100213099</v>
      </c>
      <c r="U1259" s="18">
        <f t="shared" si="136"/>
        <v>1.3274155987250149</v>
      </c>
      <c r="X1259" s="20">
        <f t="shared" si="137"/>
        <v>1.6090367803700083E-2</v>
      </c>
      <c r="AA1259" s="20">
        <f t="shared" si="138"/>
        <v>0.40862013283967769</v>
      </c>
      <c r="AE1259" s="20">
        <f t="shared" si="139"/>
        <v>1.7934340284123631</v>
      </c>
    </row>
    <row r="1260" spans="1:31" x14ac:dyDescent="0.2">
      <c r="A1260" s="15" t="s">
        <v>10267</v>
      </c>
      <c r="B1260" s="15" t="s">
        <v>10268</v>
      </c>
      <c r="C1260" t="s">
        <v>10269</v>
      </c>
      <c r="D1260" s="15">
        <v>33</v>
      </c>
      <c r="E1260" s="15">
        <v>16</v>
      </c>
      <c r="F1260" s="16">
        <v>714941.94568754802</v>
      </c>
      <c r="G1260" s="16">
        <v>827218.70077145402</v>
      </c>
      <c r="H1260" s="16">
        <v>710567.92317186994</v>
      </c>
      <c r="I1260" s="16">
        <v>1062916.6510054399</v>
      </c>
      <c r="J1260" s="16">
        <v>78290.714909685499</v>
      </c>
      <c r="K1260" s="16">
        <v>989407.57858124899</v>
      </c>
      <c r="L1260" s="15">
        <f t="shared" si="133"/>
        <v>6</v>
      </c>
      <c r="M1260" s="16">
        <v>1271314.0326889099</v>
      </c>
      <c r="N1260" s="16">
        <v>1423152.0670964001</v>
      </c>
      <c r="O1260" s="16">
        <v>1277689.97817993</v>
      </c>
      <c r="P1260" s="16">
        <v>1473731.5989623701</v>
      </c>
      <c r="Q1260" s="16">
        <v>684442.05714843201</v>
      </c>
      <c r="R1260" s="16">
        <v>1358816.0273636801</v>
      </c>
      <c r="S1260" s="17">
        <f t="shared" si="134"/>
        <v>1277689.97817993</v>
      </c>
      <c r="T1260" s="17">
        <f t="shared" si="135"/>
        <v>1358816.0273636801</v>
      </c>
      <c r="U1260" s="18">
        <f t="shared" si="136"/>
        <v>1.0634943144027116</v>
      </c>
      <c r="X1260" s="20">
        <f t="shared" si="137"/>
        <v>0.57833492687812416</v>
      </c>
      <c r="AA1260" s="20">
        <f t="shared" si="138"/>
        <v>8.8812320458962729E-2</v>
      </c>
      <c r="AE1260" s="20">
        <f t="shared" si="139"/>
        <v>0.23782057893555517</v>
      </c>
    </row>
    <row r="1261" spans="1:31" x14ac:dyDescent="0.2">
      <c r="A1261" s="15" t="s">
        <v>3896</v>
      </c>
      <c r="B1261" s="15" t="s">
        <v>3897</v>
      </c>
      <c r="C1261" t="s">
        <v>3898</v>
      </c>
      <c r="D1261" s="15">
        <v>30</v>
      </c>
      <c r="E1261" s="15">
        <v>19</v>
      </c>
      <c r="F1261" s="16">
        <v>583859.25563028001</v>
      </c>
      <c r="G1261" s="16">
        <v>643868.82176867803</v>
      </c>
      <c r="H1261" s="16">
        <v>632717.61778671399</v>
      </c>
      <c r="I1261" s="16">
        <v>887256.28092415305</v>
      </c>
      <c r="J1261" s="16">
        <v>165916.98250004899</v>
      </c>
      <c r="K1261" s="16">
        <v>897101.77325586195</v>
      </c>
      <c r="L1261" s="15">
        <f t="shared" si="133"/>
        <v>6</v>
      </c>
      <c r="M1261" s="16">
        <v>1038222.01127708</v>
      </c>
      <c r="N1261" s="16">
        <v>1107715.82386189</v>
      </c>
      <c r="O1261" s="16">
        <v>1137705.3943771</v>
      </c>
      <c r="P1261" s="16">
        <v>1230178.88217188</v>
      </c>
      <c r="Q1261" s="16">
        <v>1450498.4524562701</v>
      </c>
      <c r="R1261" s="16">
        <v>1232046.62473317</v>
      </c>
      <c r="S1261" s="17">
        <f t="shared" si="134"/>
        <v>1107715.82386189</v>
      </c>
      <c r="T1261" s="17">
        <f t="shared" si="135"/>
        <v>1232046.62473317</v>
      </c>
      <c r="U1261" s="18">
        <f t="shared" si="136"/>
        <v>1.1122407012638122</v>
      </c>
      <c r="X1261" s="20">
        <f t="shared" si="137"/>
        <v>5.6411264545121402E-2</v>
      </c>
      <c r="AA1261" s="20">
        <f t="shared" si="138"/>
        <v>0.15346903710964246</v>
      </c>
      <c r="AE1261" s="20">
        <f t="shared" si="139"/>
        <v>1.2486341647877621</v>
      </c>
    </row>
    <row r="1262" spans="1:31" x14ac:dyDescent="0.2">
      <c r="A1262" s="15" t="s">
        <v>4853</v>
      </c>
      <c r="B1262" s="15" t="s">
        <v>4854</v>
      </c>
      <c r="C1262" t="s">
        <v>4855</v>
      </c>
      <c r="D1262" s="15">
        <v>27</v>
      </c>
      <c r="E1262" s="15">
        <v>15</v>
      </c>
      <c r="F1262" s="16">
        <v>428677.68871796702</v>
      </c>
      <c r="G1262" s="16">
        <v>485277.74630660098</v>
      </c>
      <c r="H1262" s="16">
        <v>404521.12150292302</v>
      </c>
      <c r="I1262" s="16">
        <v>609102.44272379298</v>
      </c>
      <c r="J1262" s="16">
        <v>115138.438824688</v>
      </c>
      <c r="K1262" s="16">
        <v>625755.66923362401</v>
      </c>
      <c r="L1262" s="15">
        <f t="shared" si="133"/>
        <v>6</v>
      </c>
      <c r="M1262" s="16">
        <v>762277.22328377096</v>
      </c>
      <c r="N1262" s="16">
        <v>834874.77631737804</v>
      </c>
      <c r="O1262" s="16">
        <v>727379.55943639902</v>
      </c>
      <c r="P1262" s="16">
        <v>844519.19724665605</v>
      </c>
      <c r="Q1262" s="16">
        <v>1006576.45056552</v>
      </c>
      <c r="R1262" s="16">
        <v>859389.85204418597</v>
      </c>
      <c r="S1262" s="17">
        <f t="shared" si="134"/>
        <v>762277.22328377096</v>
      </c>
      <c r="T1262" s="17">
        <f t="shared" si="135"/>
        <v>859389.85204418597</v>
      </c>
      <c r="U1262" s="18">
        <f t="shared" si="136"/>
        <v>1.1273980460049284</v>
      </c>
      <c r="X1262" s="20">
        <f t="shared" si="137"/>
        <v>0.10116671060693209</v>
      </c>
      <c r="AA1262" s="20">
        <f t="shared" si="138"/>
        <v>0.17299697212924448</v>
      </c>
      <c r="AE1262" s="20">
        <f t="shared" si="139"/>
        <v>0.9949623706789561</v>
      </c>
    </row>
    <row r="1263" spans="1:31" x14ac:dyDescent="0.2">
      <c r="A1263" s="15" t="s">
        <v>12049</v>
      </c>
      <c r="B1263" s="15" t="s">
        <v>12050</v>
      </c>
      <c r="C1263" t="s">
        <v>12051</v>
      </c>
      <c r="D1263" s="15">
        <v>21</v>
      </c>
      <c r="E1263" s="15">
        <v>16</v>
      </c>
      <c r="F1263" s="16">
        <v>435876.77644526702</v>
      </c>
      <c r="G1263" s="16">
        <v>480802.47741367301</v>
      </c>
      <c r="H1263" s="16">
        <v>446577.17839472898</v>
      </c>
      <c r="I1263" s="16">
        <v>624908.71307159401</v>
      </c>
      <c r="J1263" s="16">
        <v>77604.876643952099</v>
      </c>
      <c r="K1263" s="16">
        <v>662202.62541111803</v>
      </c>
      <c r="L1263" s="15">
        <f t="shared" si="133"/>
        <v>6</v>
      </c>
      <c r="M1263" s="16">
        <v>775078.68402541603</v>
      </c>
      <c r="N1263" s="16">
        <v>827175.49658658495</v>
      </c>
      <c r="O1263" s="16">
        <v>803001.60858908598</v>
      </c>
      <c r="P1263" s="16">
        <v>866434.55632138904</v>
      </c>
      <c r="Q1263" s="16">
        <v>678446.24328964599</v>
      </c>
      <c r="R1263" s="16">
        <v>909444.76295725501</v>
      </c>
      <c r="S1263" s="17">
        <f t="shared" si="134"/>
        <v>803001.60858908598</v>
      </c>
      <c r="T1263" s="17">
        <f t="shared" si="135"/>
        <v>866434.55632138904</v>
      </c>
      <c r="U1263" s="18">
        <f t="shared" si="136"/>
        <v>1.0789947953451275</v>
      </c>
      <c r="X1263" s="20">
        <f t="shared" si="137"/>
        <v>0.83257786931577149</v>
      </c>
      <c r="AA1263" s="20">
        <f t="shared" si="138"/>
        <v>0.10968790583808594</v>
      </c>
      <c r="AE1263" s="20">
        <f t="shared" si="139"/>
        <v>7.9575137241912286E-2</v>
      </c>
    </row>
    <row r="1264" spans="1:31" x14ac:dyDescent="0.2">
      <c r="A1264" s="15" t="s">
        <v>5854</v>
      </c>
      <c r="B1264" s="15" t="s">
        <v>5855</v>
      </c>
      <c r="C1264" t="s">
        <v>5856</v>
      </c>
      <c r="D1264" s="15">
        <v>36</v>
      </c>
      <c r="E1264" s="15">
        <v>17</v>
      </c>
      <c r="F1264" s="16">
        <v>749010.19611389097</v>
      </c>
      <c r="G1264" s="16">
        <v>813957.13824480702</v>
      </c>
      <c r="H1264" s="16">
        <v>784563.32105587597</v>
      </c>
      <c r="I1264" s="16">
        <v>847472.58393338404</v>
      </c>
      <c r="J1264" s="16">
        <v>118888.351614413</v>
      </c>
      <c r="K1264" s="16">
        <v>838268.23052306799</v>
      </c>
      <c r="L1264" s="15">
        <f t="shared" si="133"/>
        <v>6</v>
      </c>
      <c r="M1264" s="16">
        <v>1331894.39882552</v>
      </c>
      <c r="N1264" s="16">
        <v>1400336.7945389401</v>
      </c>
      <c r="O1264" s="16">
        <v>1410742.95626232</v>
      </c>
      <c r="P1264" s="16">
        <v>1175018.8737898699</v>
      </c>
      <c r="Q1264" s="16">
        <v>1039359.3677593099</v>
      </c>
      <c r="R1264" s="16">
        <v>1151246.7981070799</v>
      </c>
      <c r="S1264" s="17">
        <f t="shared" si="134"/>
        <v>1400336.7945389401</v>
      </c>
      <c r="T1264" s="17">
        <f t="shared" si="135"/>
        <v>1151246.7981070799</v>
      </c>
      <c r="U1264" s="18">
        <f t="shared" si="136"/>
        <v>0.82212136580052309</v>
      </c>
      <c r="X1264" s="20">
        <f t="shared" si="137"/>
        <v>5.954238452839271E-3</v>
      </c>
      <c r="AA1264" s="20">
        <f t="shared" si="138"/>
        <v>-0.28257670716801492</v>
      </c>
      <c r="AE1264" s="20">
        <f t="shared" si="139"/>
        <v>2.2251737768981243</v>
      </c>
    </row>
    <row r="1265" spans="1:31" x14ac:dyDescent="0.2">
      <c r="A1265" s="15" t="s">
        <v>14410</v>
      </c>
      <c r="B1265" s="15" t="s">
        <v>14411</v>
      </c>
      <c r="C1265" t="s">
        <v>14412</v>
      </c>
      <c r="D1265" s="15">
        <v>76</v>
      </c>
      <c r="E1265" s="15">
        <v>4</v>
      </c>
      <c r="F1265" s="16">
        <v>1660069.5207751701</v>
      </c>
      <c r="G1265" s="16">
        <v>1647202.6403640299</v>
      </c>
      <c r="H1265" s="16">
        <v>1553798.3022693901</v>
      </c>
      <c r="I1265" s="16">
        <v>1958369.5386183001</v>
      </c>
      <c r="J1265" s="16">
        <v>257559.07859198301</v>
      </c>
      <c r="K1265" s="16">
        <v>1859921.0565045101</v>
      </c>
      <c r="L1265" s="15">
        <f t="shared" si="133"/>
        <v>6</v>
      </c>
      <c r="M1265" s="16">
        <v>2951945.5247111302</v>
      </c>
      <c r="N1265" s="16">
        <v>2833857.4072062401</v>
      </c>
      <c r="O1265" s="16">
        <v>2793923.64076981</v>
      </c>
      <c r="P1265" s="16">
        <v>2715275.0582814598</v>
      </c>
      <c r="Q1265" s="16">
        <v>2251662.4837582498</v>
      </c>
      <c r="R1265" s="16">
        <v>2554347.2638783599</v>
      </c>
      <c r="S1265" s="17">
        <f t="shared" si="134"/>
        <v>2833857.4072062401</v>
      </c>
      <c r="T1265" s="17">
        <f t="shared" si="135"/>
        <v>2554347.2638783599</v>
      </c>
      <c r="U1265" s="18">
        <f t="shared" si="136"/>
        <v>0.90136760494119728</v>
      </c>
      <c r="X1265" s="20">
        <f t="shared" si="137"/>
        <v>7.0366979901461013E-2</v>
      </c>
      <c r="AA1265" s="20">
        <f t="shared" si="138"/>
        <v>-0.1498124942134125</v>
      </c>
      <c r="AE1265" s="20">
        <f t="shared" si="139"/>
        <v>1.1526310881693731</v>
      </c>
    </row>
    <row r="1266" spans="1:31" x14ac:dyDescent="0.2">
      <c r="A1266" s="15" t="s">
        <v>7376</v>
      </c>
      <c r="B1266" s="15" t="s">
        <v>7377</v>
      </c>
      <c r="C1266" t="s">
        <v>7378</v>
      </c>
      <c r="D1266" s="15">
        <v>29</v>
      </c>
      <c r="E1266" s="15">
        <v>18</v>
      </c>
      <c r="F1266" s="16">
        <v>882247.854958029</v>
      </c>
      <c r="G1266" s="16">
        <v>852915.85832672496</v>
      </c>
      <c r="H1266" s="16">
        <v>816413.68145238399</v>
      </c>
      <c r="I1266" s="16">
        <v>904629.56506950804</v>
      </c>
      <c r="J1266" s="16">
        <v>156052.08053217601</v>
      </c>
      <c r="K1266" s="16">
        <v>869376.60831574304</v>
      </c>
      <c r="L1266" s="15">
        <f t="shared" si="133"/>
        <v>6</v>
      </c>
      <c r="M1266" s="16">
        <v>1568818.39858927</v>
      </c>
      <c r="N1266" s="16">
        <v>1467361.6127210101</v>
      </c>
      <c r="O1266" s="16">
        <v>1468013.8869544601</v>
      </c>
      <c r="P1266" s="16">
        <v>1254266.90243061</v>
      </c>
      <c r="Q1266" s="16">
        <v>1364256.3763142</v>
      </c>
      <c r="R1266" s="16">
        <v>1193969.9015530599</v>
      </c>
      <c r="S1266" s="17">
        <f t="shared" si="134"/>
        <v>1468013.8869544601</v>
      </c>
      <c r="T1266" s="17">
        <f t="shared" si="135"/>
        <v>1254266.90243061</v>
      </c>
      <c r="U1266" s="18">
        <f t="shared" si="136"/>
        <v>0.85439716447962955</v>
      </c>
      <c r="X1266" s="20">
        <f t="shared" si="137"/>
        <v>1.8596169371878569E-2</v>
      </c>
      <c r="AA1266" s="20">
        <f t="shared" si="138"/>
        <v>-0.22702123578086189</v>
      </c>
      <c r="AE1266" s="20">
        <f t="shared" si="139"/>
        <v>1.7305765069642529</v>
      </c>
    </row>
    <row r="1267" spans="1:31" x14ac:dyDescent="0.2">
      <c r="A1267" s="15" t="s">
        <v>7937</v>
      </c>
      <c r="B1267" s="15" t="s">
        <v>7938</v>
      </c>
      <c r="C1267" t="s">
        <v>7939</v>
      </c>
      <c r="D1267" s="15">
        <v>24</v>
      </c>
      <c r="E1267" s="15">
        <v>16</v>
      </c>
      <c r="F1267" s="16">
        <v>371078.63072689099</v>
      </c>
      <c r="G1267" s="16">
        <v>380668.63701796799</v>
      </c>
      <c r="H1267" s="16">
        <v>377591.66193416202</v>
      </c>
      <c r="I1267" s="16">
        <v>458428.35256756103</v>
      </c>
      <c r="J1267" s="16">
        <v>122182.965730225</v>
      </c>
      <c r="K1267" s="16">
        <v>484125.89942475402</v>
      </c>
      <c r="L1267" s="15">
        <f t="shared" si="133"/>
        <v>6</v>
      </c>
      <c r="M1267" s="16">
        <v>659854.23476643499</v>
      </c>
      <c r="N1267" s="16">
        <v>654904.63059606997</v>
      </c>
      <c r="O1267" s="16">
        <v>678957.02376209304</v>
      </c>
      <c r="P1267" s="16">
        <v>635609.90262031101</v>
      </c>
      <c r="Q1267" s="16">
        <v>1068161.92072536</v>
      </c>
      <c r="R1267" s="16">
        <v>664880.72826722602</v>
      </c>
      <c r="S1267" s="17">
        <f t="shared" si="134"/>
        <v>659854.23476643499</v>
      </c>
      <c r="T1267" s="17">
        <f t="shared" si="135"/>
        <v>664880.72826722602</v>
      </c>
      <c r="U1267" s="18">
        <f t="shared" si="136"/>
        <v>1.0076175816353898</v>
      </c>
      <c r="X1267" s="20">
        <f t="shared" si="137"/>
        <v>0.42171959202960319</v>
      </c>
      <c r="AA1267" s="20">
        <f t="shared" si="138"/>
        <v>1.0948200583852459E-2</v>
      </c>
      <c r="AE1267" s="20">
        <f t="shared" si="139"/>
        <v>0.37497622228915301</v>
      </c>
    </row>
    <row r="1268" spans="1:31" x14ac:dyDescent="0.2">
      <c r="A1268" s="15" t="s">
        <v>6565</v>
      </c>
      <c r="B1268" s="15" t="s">
        <v>6566</v>
      </c>
      <c r="C1268" t="s">
        <v>6567</v>
      </c>
      <c r="D1268" s="15">
        <v>32</v>
      </c>
      <c r="E1268" s="15">
        <v>14</v>
      </c>
      <c r="F1268" s="16">
        <v>631760.14811423398</v>
      </c>
      <c r="G1268" s="16">
        <v>701293.74556783796</v>
      </c>
      <c r="H1268" s="16">
        <v>642760.32378136495</v>
      </c>
      <c r="I1268" s="16">
        <v>832746.70247360296</v>
      </c>
      <c r="J1268" s="16">
        <v>109575.427412363</v>
      </c>
      <c r="K1268" s="16">
        <v>886029.60768270399</v>
      </c>
      <c r="L1268" s="15">
        <f t="shared" si="133"/>
        <v>6</v>
      </c>
      <c r="M1268" s="16">
        <v>1123399.66403686</v>
      </c>
      <c r="N1268" s="16">
        <v>1206510.0108543001</v>
      </c>
      <c r="O1268" s="16">
        <v>1155763.43553648</v>
      </c>
      <c r="P1268" s="16">
        <v>1154601.4715322901</v>
      </c>
      <c r="Q1268" s="16">
        <v>957942.85487815901</v>
      </c>
      <c r="R1268" s="16">
        <v>1216840.5192169701</v>
      </c>
      <c r="S1268" s="17">
        <f t="shared" si="134"/>
        <v>1155763.43553648</v>
      </c>
      <c r="T1268" s="17">
        <f t="shared" si="135"/>
        <v>1154601.4715322901</v>
      </c>
      <c r="U1268" s="18">
        <f t="shared" si="136"/>
        <v>0.99899463508840758</v>
      </c>
      <c r="X1268" s="20">
        <f t="shared" si="137"/>
        <v>0.55830806081460738</v>
      </c>
      <c r="AA1268" s="20">
        <f t="shared" si="138"/>
        <v>-1.4511645695006242E-3</v>
      </c>
      <c r="AE1268" s="20">
        <f t="shared" si="139"/>
        <v>0.25312610178949246</v>
      </c>
    </row>
    <row r="1269" spans="1:31" x14ac:dyDescent="0.2">
      <c r="A1269" s="15" t="s">
        <v>14542</v>
      </c>
      <c r="B1269" s="15" t="s">
        <v>14543</v>
      </c>
      <c r="C1269" t="s">
        <v>14544</v>
      </c>
      <c r="D1269" s="15">
        <v>40</v>
      </c>
      <c r="E1269" s="15">
        <v>12</v>
      </c>
      <c r="F1269" s="16">
        <v>1188802.3115576601</v>
      </c>
      <c r="G1269" s="16">
        <v>1167193.1216471901</v>
      </c>
      <c r="H1269" s="16">
        <v>1162162.0311416599</v>
      </c>
      <c r="I1269" s="16">
        <v>1328770.09826091</v>
      </c>
      <c r="J1269" s="16">
        <v>200313.33796497399</v>
      </c>
      <c r="K1269" s="16">
        <v>1340469.40596485</v>
      </c>
      <c r="L1269" s="15">
        <f t="shared" si="133"/>
        <v>6</v>
      </c>
      <c r="M1269" s="16">
        <v>2113935.3620143798</v>
      </c>
      <c r="N1269" s="16">
        <v>2008046.1215683101</v>
      </c>
      <c r="O1269" s="16">
        <v>2089712.6534823501</v>
      </c>
      <c r="P1269" s="16">
        <v>1842336.81889457</v>
      </c>
      <c r="Q1269" s="16">
        <v>1751202.2117715301</v>
      </c>
      <c r="R1269" s="16">
        <v>1840951.44654902</v>
      </c>
      <c r="S1269" s="17">
        <f t="shared" si="134"/>
        <v>2089712.6534823501</v>
      </c>
      <c r="T1269" s="17">
        <f t="shared" si="135"/>
        <v>1840951.44654902</v>
      </c>
      <c r="U1269" s="18">
        <f t="shared" si="136"/>
        <v>0.88095913257797043</v>
      </c>
      <c r="X1269" s="20">
        <f t="shared" si="137"/>
        <v>4.1562500706468402E-3</v>
      </c>
      <c r="AA1269" s="20">
        <f t="shared" si="138"/>
        <v>-0.18285300036667343</v>
      </c>
      <c r="AE1269" s="20">
        <f t="shared" si="139"/>
        <v>2.3812983299707975</v>
      </c>
    </row>
    <row r="1270" spans="1:31" x14ac:dyDescent="0.2">
      <c r="A1270" s="15" t="s">
        <v>6908</v>
      </c>
      <c r="B1270" s="15" t="s">
        <v>6909</v>
      </c>
      <c r="C1270" t="s">
        <v>6910</v>
      </c>
      <c r="D1270" s="15">
        <v>34</v>
      </c>
      <c r="E1270" s="15">
        <v>16</v>
      </c>
      <c r="F1270" s="16">
        <v>828557.37756030902</v>
      </c>
      <c r="G1270" s="16">
        <v>711494.32666813803</v>
      </c>
      <c r="H1270" s="16">
        <v>758200.37084651703</v>
      </c>
      <c r="I1270" s="16">
        <v>1032716.74630898</v>
      </c>
      <c r="J1270" s="16">
        <v>215146.617260172</v>
      </c>
      <c r="K1270" s="16">
        <v>974215.50509068905</v>
      </c>
      <c r="L1270" s="15">
        <f t="shared" si="133"/>
        <v>6</v>
      </c>
      <c r="M1270" s="16">
        <v>1473345.6713990199</v>
      </c>
      <c r="N1270" s="16">
        <v>1224059.15241134</v>
      </c>
      <c r="O1270" s="16">
        <v>1363339.0752548601</v>
      </c>
      <c r="P1270" s="16">
        <v>1431859.4975189201</v>
      </c>
      <c r="Q1270" s="16">
        <v>1880879.40537967</v>
      </c>
      <c r="R1270" s="16">
        <v>1337951.79163844</v>
      </c>
      <c r="S1270" s="17">
        <f t="shared" si="134"/>
        <v>1363339.0752548601</v>
      </c>
      <c r="T1270" s="17">
        <f t="shared" si="135"/>
        <v>1431859.4975189201</v>
      </c>
      <c r="U1270" s="18">
        <f t="shared" si="136"/>
        <v>1.0502592667574286</v>
      </c>
      <c r="X1270" s="20">
        <f t="shared" si="137"/>
        <v>0.34165645514692</v>
      </c>
      <c r="AA1270" s="20">
        <f t="shared" si="138"/>
        <v>7.0745515218391272E-2</v>
      </c>
      <c r="AE1270" s="20">
        <f t="shared" si="139"/>
        <v>0.46641036944384495</v>
      </c>
    </row>
    <row r="1271" spans="1:31" x14ac:dyDescent="0.2">
      <c r="A1271" s="15" t="s">
        <v>3065</v>
      </c>
      <c r="B1271" s="15" t="s">
        <v>3066</v>
      </c>
      <c r="C1271" t="s">
        <v>3067</v>
      </c>
      <c r="D1271" s="15">
        <v>25</v>
      </c>
      <c r="E1271" s="15">
        <v>16</v>
      </c>
      <c r="F1271" s="16">
        <v>340657.42303039302</v>
      </c>
      <c r="G1271" s="16">
        <v>381749.67919183901</v>
      </c>
      <c r="H1271" s="16">
        <v>373728.19112159498</v>
      </c>
      <c r="I1271" s="16">
        <v>491032.10204142699</v>
      </c>
      <c r="J1271" s="16">
        <v>59487.0290148481</v>
      </c>
      <c r="K1271" s="16">
        <v>502776.4565118</v>
      </c>
      <c r="L1271" s="15">
        <f t="shared" si="133"/>
        <v>6</v>
      </c>
      <c r="M1271" s="16">
        <v>605759.06176786497</v>
      </c>
      <c r="N1271" s="16">
        <v>656764.46210486803</v>
      </c>
      <c r="O1271" s="16">
        <v>672010.02013691806</v>
      </c>
      <c r="P1271" s="16">
        <v>680814.92956088705</v>
      </c>
      <c r="Q1271" s="16">
        <v>520054.32010091498</v>
      </c>
      <c r="R1271" s="16">
        <v>690494.71833336202</v>
      </c>
      <c r="S1271" s="17">
        <f t="shared" si="134"/>
        <v>656764.46210486803</v>
      </c>
      <c r="T1271" s="17">
        <f t="shared" si="135"/>
        <v>680814.92956088705</v>
      </c>
      <c r="U1271" s="18">
        <f t="shared" si="136"/>
        <v>1.0366196236911778</v>
      </c>
      <c r="X1271" s="20">
        <f t="shared" si="137"/>
        <v>0.81867766245380313</v>
      </c>
      <c r="AA1271" s="20">
        <f t="shared" si="138"/>
        <v>5.1886609981279419E-2</v>
      </c>
      <c r="AE1271" s="20">
        <f t="shared" si="139"/>
        <v>8.6887059134561961E-2</v>
      </c>
    </row>
    <row r="1272" spans="1:31" x14ac:dyDescent="0.2">
      <c r="A1272" s="15" t="s">
        <v>3809</v>
      </c>
      <c r="B1272" s="15" t="s">
        <v>3810</v>
      </c>
      <c r="C1272" t="s">
        <v>3811</v>
      </c>
      <c r="D1272" s="15">
        <v>26</v>
      </c>
      <c r="E1272" s="15">
        <v>12</v>
      </c>
      <c r="F1272" s="16">
        <v>820108.64364639798</v>
      </c>
      <c r="G1272" s="16">
        <v>835642.374957714</v>
      </c>
      <c r="H1272" s="16">
        <v>861680.86984848406</v>
      </c>
      <c r="I1272" s="16">
        <v>1187744.57529786</v>
      </c>
      <c r="J1272" s="16">
        <v>237505.39313505299</v>
      </c>
      <c r="K1272" s="16">
        <v>1205596.4199705101</v>
      </c>
      <c r="L1272" s="15">
        <f t="shared" si="133"/>
        <v>6</v>
      </c>
      <c r="M1272" s="16">
        <v>1458322.0823537901</v>
      </c>
      <c r="N1272" s="16">
        <v>1437644.20722759</v>
      </c>
      <c r="O1272" s="16">
        <v>1549409.9520848701</v>
      </c>
      <c r="P1272" s="16">
        <v>1646805.24146162</v>
      </c>
      <c r="Q1272" s="16">
        <v>2076346.85733457</v>
      </c>
      <c r="R1272" s="16">
        <v>1655721.84148545</v>
      </c>
      <c r="S1272" s="17">
        <f t="shared" si="134"/>
        <v>1458322.0823537901</v>
      </c>
      <c r="T1272" s="17">
        <f t="shared" si="135"/>
        <v>1655721.84148545</v>
      </c>
      <c r="U1272" s="18">
        <f t="shared" si="136"/>
        <v>1.1353608791365546</v>
      </c>
      <c r="X1272" s="20">
        <f t="shared" si="137"/>
        <v>9.976412163300083E-2</v>
      </c>
      <c r="AA1272" s="20">
        <f t="shared" si="138"/>
        <v>0.1831509369772881</v>
      </c>
      <c r="AE1272" s="20">
        <f t="shared" si="139"/>
        <v>1.001025616812069</v>
      </c>
    </row>
    <row r="1273" spans="1:31" x14ac:dyDescent="0.2">
      <c r="A1273" s="15" t="s">
        <v>14638</v>
      </c>
      <c r="B1273" s="15" t="s">
        <v>14639</v>
      </c>
      <c r="C1273" t="s">
        <v>14640</v>
      </c>
      <c r="D1273" s="15">
        <v>35</v>
      </c>
      <c r="E1273" s="15">
        <v>14</v>
      </c>
      <c r="F1273" s="16">
        <v>1000245.48454709</v>
      </c>
      <c r="G1273" s="16">
        <v>1080430.28980423</v>
      </c>
      <c r="H1273" s="16">
        <v>949281.66391101002</v>
      </c>
      <c r="I1273" s="16">
        <v>1451583.4308957499</v>
      </c>
      <c r="J1273" s="16">
        <v>170616.783067668</v>
      </c>
      <c r="K1273" s="16">
        <v>1518723.4212178199</v>
      </c>
      <c r="L1273" s="15">
        <f t="shared" si="133"/>
        <v>6</v>
      </c>
      <c r="M1273" s="16">
        <v>1778642.4874197801</v>
      </c>
      <c r="N1273" s="16">
        <v>1858778.8197419599</v>
      </c>
      <c r="O1273" s="16">
        <v>1706927.1337705699</v>
      </c>
      <c r="P1273" s="16">
        <v>2012617.23449125</v>
      </c>
      <c r="Q1273" s="16">
        <v>1491585.58740451</v>
      </c>
      <c r="R1273" s="16">
        <v>2085758.96380594</v>
      </c>
      <c r="S1273" s="17">
        <f t="shared" si="134"/>
        <v>1778642.4874197801</v>
      </c>
      <c r="T1273" s="17">
        <f t="shared" si="135"/>
        <v>2012617.23449125</v>
      </c>
      <c r="U1273" s="18">
        <f t="shared" si="136"/>
        <v>1.1315468109675539</v>
      </c>
      <c r="X1273" s="20">
        <f t="shared" si="137"/>
        <v>0.69195614145480955</v>
      </c>
      <c r="AA1273" s="20">
        <f t="shared" si="138"/>
        <v>0.17829626870009821</v>
      </c>
      <c r="AE1273" s="20">
        <f t="shared" si="139"/>
        <v>0.1599214317394797</v>
      </c>
    </row>
    <row r="1274" spans="1:31" x14ac:dyDescent="0.2">
      <c r="A1274" s="15" t="s">
        <v>7049</v>
      </c>
      <c r="B1274" s="15" t="s">
        <v>7050</v>
      </c>
      <c r="C1274" t="s">
        <v>7051</v>
      </c>
      <c r="D1274" s="15">
        <v>30</v>
      </c>
      <c r="E1274" s="15">
        <v>19</v>
      </c>
      <c r="F1274" s="16">
        <v>1249117.0742967899</v>
      </c>
      <c r="G1274" s="16">
        <v>1204513.66049168</v>
      </c>
      <c r="H1274" s="16">
        <v>1130990.6115778</v>
      </c>
      <c r="I1274" s="16">
        <v>1319600.5707550601</v>
      </c>
      <c r="J1274" s="16">
        <v>360323.01121779601</v>
      </c>
      <c r="K1274" s="16">
        <v>1427918.31109616</v>
      </c>
      <c r="L1274" s="15">
        <f t="shared" si="133"/>
        <v>6</v>
      </c>
      <c r="M1274" s="16">
        <v>2221187.43291478</v>
      </c>
      <c r="N1274" s="16">
        <v>2072252.60281946</v>
      </c>
      <c r="O1274" s="16">
        <v>2033662.5433048501</v>
      </c>
      <c r="P1274" s="16">
        <v>1829623.2891741199</v>
      </c>
      <c r="Q1274" s="16">
        <v>3150057.1085641701</v>
      </c>
      <c r="R1274" s="16">
        <v>1961050.5608475099</v>
      </c>
      <c r="S1274" s="17">
        <f t="shared" si="134"/>
        <v>2072252.60281946</v>
      </c>
      <c r="T1274" s="17">
        <f t="shared" si="135"/>
        <v>1961050.5608475099</v>
      </c>
      <c r="U1274" s="18">
        <f t="shared" si="136"/>
        <v>0.94633760294442337</v>
      </c>
      <c r="X1274" s="20">
        <f t="shared" si="137"/>
        <v>0.65459880014286631</v>
      </c>
      <c r="AA1274" s="20">
        <f t="shared" si="138"/>
        <v>-7.9573142606878464E-2</v>
      </c>
      <c r="AE1274" s="20">
        <f t="shared" si="139"/>
        <v>0.1840247950741645</v>
      </c>
    </row>
    <row r="1275" spans="1:31" x14ac:dyDescent="0.2">
      <c r="A1275" s="15" t="s">
        <v>11845</v>
      </c>
      <c r="B1275" s="15" t="s">
        <v>11846</v>
      </c>
      <c r="C1275" t="s">
        <v>11847</v>
      </c>
      <c r="D1275" s="15">
        <v>27</v>
      </c>
      <c r="E1275" s="15">
        <v>16</v>
      </c>
      <c r="F1275" s="16">
        <v>468985.82838257198</v>
      </c>
      <c r="G1275" s="16">
        <v>469966.92026221502</v>
      </c>
      <c r="H1275" s="16">
        <v>447105.66711435199</v>
      </c>
      <c r="I1275" s="16">
        <v>581992.52687254304</v>
      </c>
      <c r="J1275" s="16">
        <v>111218.64088723699</v>
      </c>
      <c r="K1275" s="16">
        <v>527937.46708465402</v>
      </c>
      <c r="L1275" s="15">
        <f t="shared" si="133"/>
        <v>6</v>
      </c>
      <c r="M1275" s="16">
        <v>833953.39768687706</v>
      </c>
      <c r="N1275" s="16">
        <v>808533.93838213803</v>
      </c>
      <c r="O1275" s="16">
        <v>803951.89739135804</v>
      </c>
      <c r="P1275" s="16">
        <v>806931.35854132904</v>
      </c>
      <c r="Q1275" s="16">
        <v>972308.34397062799</v>
      </c>
      <c r="R1275" s="16">
        <v>725049.92608716397</v>
      </c>
      <c r="S1275" s="17">
        <f t="shared" si="134"/>
        <v>808533.93838213803</v>
      </c>
      <c r="T1275" s="17">
        <f t="shared" si="135"/>
        <v>806931.35854132904</v>
      </c>
      <c r="U1275" s="18">
        <f t="shared" si="136"/>
        <v>0.99801791889649594</v>
      </c>
      <c r="X1275" s="20">
        <f t="shared" si="137"/>
        <v>0.80553218392903458</v>
      </c>
      <c r="AA1275" s="20">
        <f t="shared" si="138"/>
        <v>-2.8623762476358222E-3</v>
      </c>
      <c r="AE1275" s="20">
        <f t="shared" si="139"/>
        <v>9.3917103260206941E-2</v>
      </c>
    </row>
    <row r="1276" spans="1:31" x14ac:dyDescent="0.2">
      <c r="A1276" s="15" t="s">
        <v>5279</v>
      </c>
      <c r="B1276" s="15" t="s">
        <v>5280</v>
      </c>
      <c r="C1276" t="s">
        <v>5281</v>
      </c>
      <c r="D1276" s="15">
        <v>26</v>
      </c>
      <c r="E1276" s="15">
        <v>13</v>
      </c>
      <c r="F1276" s="16">
        <v>491218.76278203703</v>
      </c>
      <c r="G1276" s="16">
        <v>496185.78054761601</v>
      </c>
      <c r="H1276" s="16">
        <v>466879.85142742802</v>
      </c>
      <c r="I1276" s="16">
        <v>528138.86495283805</v>
      </c>
      <c r="J1276" s="16">
        <v>99884.685813154996</v>
      </c>
      <c r="K1276" s="16">
        <v>472917.46449272201</v>
      </c>
      <c r="L1276" s="15">
        <f t="shared" si="133"/>
        <v>6</v>
      </c>
      <c r="M1276" s="16">
        <v>873488.13426287996</v>
      </c>
      <c r="N1276" s="16">
        <v>853641.02454602905</v>
      </c>
      <c r="O1276" s="16">
        <v>839508.35343108396</v>
      </c>
      <c r="P1276" s="16">
        <v>732263.37472921202</v>
      </c>
      <c r="Q1276" s="16">
        <v>873223.34346346604</v>
      </c>
      <c r="R1276" s="16">
        <v>649487.47541874205</v>
      </c>
      <c r="S1276" s="17">
        <f t="shared" si="134"/>
        <v>853641.02454602905</v>
      </c>
      <c r="T1276" s="17">
        <f t="shared" si="135"/>
        <v>732263.37472921202</v>
      </c>
      <c r="U1276" s="18">
        <f t="shared" si="136"/>
        <v>0.85781183620905954</v>
      </c>
      <c r="X1276" s="20">
        <f t="shared" si="137"/>
        <v>0.19085791587763654</v>
      </c>
      <c r="AA1276" s="20">
        <f t="shared" si="138"/>
        <v>-0.22126687226630187</v>
      </c>
      <c r="AE1276" s="20">
        <f t="shared" si="139"/>
        <v>0.71928982287399301</v>
      </c>
    </row>
    <row r="1277" spans="1:31" x14ac:dyDescent="0.2">
      <c r="A1277" s="15" t="s">
        <v>9320</v>
      </c>
      <c r="B1277" s="15" t="s">
        <v>9321</v>
      </c>
      <c r="C1277" t="s">
        <v>9322</v>
      </c>
      <c r="D1277" s="15">
        <v>34</v>
      </c>
      <c r="E1277" s="15">
        <v>17</v>
      </c>
      <c r="F1277" s="16">
        <v>645364.58191734203</v>
      </c>
      <c r="G1277" s="16">
        <v>633580.10675650695</v>
      </c>
      <c r="H1277" s="16">
        <v>579737.193671018</v>
      </c>
      <c r="I1277" s="16">
        <v>532697.02644736599</v>
      </c>
      <c r="J1277" s="16">
        <v>124012.483425293</v>
      </c>
      <c r="K1277" s="16">
        <v>548926.78505777405</v>
      </c>
      <c r="L1277" s="15">
        <f t="shared" si="133"/>
        <v>6</v>
      </c>
      <c r="M1277" s="16">
        <v>1147591.14938054</v>
      </c>
      <c r="N1277" s="16">
        <v>1090015.0561886299</v>
      </c>
      <c r="O1277" s="16">
        <v>1042439.96692833</v>
      </c>
      <c r="P1277" s="16">
        <v>738583.25561667804</v>
      </c>
      <c r="Q1277" s="16">
        <v>1084156.1399152901</v>
      </c>
      <c r="R1277" s="16">
        <v>753875.884451263</v>
      </c>
      <c r="S1277" s="17">
        <f t="shared" si="134"/>
        <v>1090015.0561886299</v>
      </c>
      <c r="T1277" s="17">
        <f t="shared" si="135"/>
        <v>753875.884451263</v>
      </c>
      <c r="U1277" s="18">
        <f t="shared" si="136"/>
        <v>0.69161969843543414</v>
      </c>
      <c r="X1277" s="20">
        <f t="shared" si="137"/>
        <v>0.11502604980906489</v>
      </c>
      <c r="AA1277" s="20">
        <f t="shared" si="138"/>
        <v>-0.53194913505927388</v>
      </c>
      <c r="AE1277" s="20">
        <f t="shared" si="139"/>
        <v>0.93920379436654922</v>
      </c>
    </row>
    <row r="1278" spans="1:31" x14ac:dyDescent="0.2">
      <c r="A1278" s="15" t="s">
        <v>8042</v>
      </c>
      <c r="B1278" s="15" t="s">
        <v>8043</v>
      </c>
      <c r="C1278" t="s">
        <v>8044</v>
      </c>
      <c r="D1278" s="15">
        <v>33</v>
      </c>
      <c r="E1278" s="15">
        <v>17</v>
      </c>
      <c r="F1278" s="16">
        <v>911163.95764063101</v>
      </c>
      <c r="G1278" s="16">
        <v>939992.29228725401</v>
      </c>
      <c r="H1278" s="16">
        <v>950281.15624934202</v>
      </c>
      <c r="I1278" s="16">
        <v>1217438.46523317</v>
      </c>
      <c r="J1278" s="16">
        <v>284590.07540575898</v>
      </c>
      <c r="K1278" s="16">
        <v>1208332.6331597599</v>
      </c>
      <c r="L1278" s="15">
        <f t="shared" si="133"/>
        <v>6</v>
      </c>
      <c r="M1278" s="16">
        <v>1620237.1848736701</v>
      </c>
      <c r="N1278" s="16">
        <v>1617168.4375313499</v>
      </c>
      <c r="O1278" s="16">
        <v>1708724.3459755001</v>
      </c>
      <c r="P1278" s="16">
        <v>1687975.7545516</v>
      </c>
      <c r="Q1278" s="16">
        <v>2487975.96087154</v>
      </c>
      <c r="R1278" s="16">
        <v>1659479.6561781301</v>
      </c>
      <c r="S1278" s="17">
        <f t="shared" si="134"/>
        <v>1620237.1848736701</v>
      </c>
      <c r="T1278" s="17">
        <f t="shared" si="135"/>
        <v>1687975.7545516</v>
      </c>
      <c r="U1278" s="18">
        <f t="shared" si="136"/>
        <v>1.0418078108009918</v>
      </c>
      <c r="X1278" s="20">
        <f t="shared" si="137"/>
        <v>0.33891559354740791</v>
      </c>
      <c r="AA1278" s="20">
        <f t="shared" si="138"/>
        <v>5.9089158635898587E-2</v>
      </c>
      <c r="AE1278" s="20">
        <f t="shared" si="139"/>
        <v>0.46990844876133675</v>
      </c>
    </row>
    <row r="1279" spans="1:31" x14ac:dyDescent="0.2">
      <c r="A1279" s="15" t="s">
        <v>11197</v>
      </c>
      <c r="B1279" s="15" t="s">
        <v>11198</v>
      </c>
      <c r="C1279" t="s">
        <v>11199</v>
      </c>
      <c r="D1279" s="15">
        <v>26</v>
      </c>
      <c r="E1279" s="15">
        <v>16</v>
      </c>
      <c r="F1279" s="16">
        <v>1529458.31861544</v>
      </c>
      <c r="G1279" s="16">
        <v>1661222.0347274099</v>
      </c>
      <c r="H1279" s="16">
        <v>1494663.21969995</v>
      </c>
      <c r="I1279" s="16">
        <v>2221383.0201443499</v>
      </c>
      <c r="J1279" s="16">
        <v>204361.486997892</v>
      </c>
      <c r="K1279" s="16">
        <v>2417153.2551969802</v>
      </c>
      <c r="L1279" s="15">
        <f t="shared" si="133"/>
        <v>6</v>
      </c>
      <c r="M1279" s="16">
        <v>2719691.9058912899</v>
      </c>
      <c r="N1279" s="16">
        <v>2857976.4582493198</v>
      </c>
      <c r="O1279" s="16">
        <v>2687591.3678175798</v>
      </c>
      <c r="P1279" s="16">
        <v>3079942.67197573</v>
      </c>
      <c r="Q1279" s="16">
        <v>1786592.40401757</v>
      </c>
      <c r="R1279" s="16">
        <v>3319629.4983566599</v>
      </c>
      <c r="S1279" s="17">
        <f t="shared" si="134"/>
        <v>2719691.9058912899</v>
      </c>
      <c r="T1279" s="17">
        <f t="shared" si="135"/>
        <v>3079942.67197573</v>
      </c>
      <c r="U1279" s="18">
        <f t="shared" si="136"/>
        <v>1.1324601383355515</v>
      </c>
      <c r="X1279" s="20">
        <f t="shared" si="137"/>
        <v>0.95874290903608739</v>
      </c>
      <c r="AA1279" s="20">
        <f t="shared" si="138"/>
        <v>0.17946026948764224</v>
      </c>
      <c r="AE1279" s="20">
        <f t="shared" si="139"/>
        <v>1.8297835118985566E-2</v>
      </c>
    </row>
    <row r="1280" spans="1:31" x14ac:dyDescent="0.2">
      <c r="A1280" s="15" t="s">
        <v>8255</v>
      </c>
      <c r="B1280" s="15" t="s">
        <v>8256</v>
      </c>
      <c r="C1280" t="s">
        <v>8257</v>
      </c>
      <c r="D1280" s="15">
        <v>26</v>
      </c>
      <c r="E1280" s="15">
        <v>17</v>
      </c>
      <c r="F1280" s="16">
        <v>434303.64690038603</v>
      </c>
      <c r="G1280" s="16">
        <v>383302.84848436702</v>
      </c>
      <c r="H1280" s="16">
        <v>402426.54972780898</v>
      </c>
      <c r="I1280" s="16">
        <v>590074.57617782406</v>
      </c>
      <c r="J1280" s="16">
        <v>81647.994112568107</v>
      </c>
      <c r="K1280" s="16">
        <v>526193.17111946899</v>
      </c>
      <c r="L1280" s="15">
        <f t="shared" si="133"/>
        <v>6</v>
      </c>
      <c r="M1280" s="16">
        <v>772281.33568446594</v>
      </c>
      <c r="N1280" s="16">
        <v>659436.54397046298</v>
      </c>
      <c r="O1280" s="16">
        <v>723613.25747093</v>
      </c>
      <c r="P1280" s="16">
        <v>818137.10212837101</v>
      </c>
      <c r="Q1280" s="16">
        <v>713792.44801781396</v>
      </c>
      <c r="R1280" s="16">
        <v>722654.37407678005</v>
      </c>
      <c r="S1280" s="17">
        <f t="shared" si="134"/>
        <v>723613.25747093</v>
      </c>
      <c r="T1280" s="17">
        <f t="shared" si="135"/>
        <v>722654.37407678005</v>
      </c>
      <c r="U1280" s="18">
        <f t="shared" si="136"/>
        <v>0.99867486757014201</v>
      </c>
      <c r="X1280" s="20">
        <f t="shared" si="137"/>
        <v>0.51801649117533433</v>
      </c>
      <c r="AA1280" s="20">
        <f t="shared" si="138"/>
        <v>-1.9130297740955549E-3</v>
      </c>
      <c r="AE1280" s="20">
        <f t="shared" si="139"/>
        <v>0.28565641416896737</v>
      </c>
    </row>
    <row r="1281" spans="1:31" x14ac:dyDescent="0.2">
      <c r="A1281" s="15" t="s">
        <v>7925</v>
      </c>
      <c r="B1281" s="15" t="s">
        <v>7926</v>
      </c>
      <c r="C1281" t="s">
        <v>7927</v>
      </c>
      <c r="D1281" s="15">
        <v>66</v>
      </c>
      <c r="E1281" s="15">
        <v>11</v>
      </c>
      <c r="F1281" s="16">
        <v>1228477.3097216899</v>
      </c>
      <c r="G1281" s="16">
        <v>1305715.3281676001</v>
      </c>
      <c r="H1281" s="16">
        <v>1228094.59545926</v>
      </c>
      <c r="I1281" s="16">
        <v>1580292.5501647601</v>
      </c>
      <c r="J1281" s="16">
        <v>241965.23474410499</v>
      </c>
      <c r="K1281" s="16">
        <v>1590734.93894674</v>
      </c>
      <c r="L1281" s="15">
        <f t="shared" si="133"/>
        <v>6</v>
      </c>
      <c r="M1281" s="16">
        <v>2184485.68042426</v>
      </c>
      <c r="N1281" s="16">
        <v>2246360.5653356402</v>
      </c>
      <c r="O1281" s="16">
        <v>2208267.6486026798</v>
      </c>
      <c r="P1281" s="16">
        <v>2191072.1452897</v>
      </c>
      <c r="Q1281" s="16">
        <v>2115336.1955846702</v>
      </c>
      <c r="R1281" s="16">
        <v>2184656.9372630999</v>
      </c>
      <c r="S1281" s="17">
        <f t="shared" si="134"/>
        <v>2208267.6486026798</v>
      </c>
      <c r="T1281" s="17">
        <f t="shared" si="135"/>
        <v>2184656.9372630999</v>
      </c>
      <c r="U1281" s="18">
        <f t="shared" si="136"/>
        <v>0.98930803910725229</v>
      </c>
      <c r="X1281" s="20">
        <f t="shared" si="137"/>
        <v>0.17769158355934406</v>
      </c>
      <c r="AA1281" s="20">
        <f t="shared" si="138"/>
        <v>-1.5508294531675848E-2</v>
      </c>
      <c r="AE1281" s="20">
        <f t="shared" si="139"/>
        <v>0.75033314225827863</v>
      </c>
    </row>
    <row r="1282" spans="1:31" x14ac:dyDescent="0.2">
      <c r="A1282" s="15" t="s">
        <v>15779</v>
      </c>
      <c r="B1282" s="15" t="s">
        <v>15780</v>
      </c>
      <c r="C1282" t="s">
        <v>15781</v>
      </c>
      <c r="D1282" s="15">
        <v>23</v>
      </c>
      <c r="E1282" s="15">
        <v>17</v>
      </c>
      <c r="F1282" s="16">
        <v>1192681.1149911101</v>
      </c>
      <c r="G1282" s="16">
        <v>1302254.78943906</v>
      </c>
      <c r="H1282" s="16">
        <v>1264724.7905315999</v>
      </c>
      <c r="I1282" s="16">
        <v>1521159.8014116101</v>
      </c>
      <c r="J1282" s="16">
        <v>133424.10365931899</v>
      </c>
      <c r="K1282" s="16">
        <v>1388716.97960084</v>
      </c>
      <c r="L1282" s="15">
        <f t="shared" ref="L1282:L1345" si="140">COUNTIF(F1282:K1282,"&gt;0")</f>
        <v>6</v>
      </c>
      <c r="M1282" s="16">
        <v>2120832.6734180902</v>
      </c>
      <c r="N1282" s="16">
        <v>2240407.0335305599</v>
      </c>
      <c r="O1282" s="16">
        <v>2274133.3197320402</v>
      </c>
      <c r="P1282" s="16">
        <v>2109084.7191932201</v>
      </c>
      <c r="Q1282" s="16">
        <v>1166435.4845541499</v>
      </c>
      <c r="R1282" s="16">
        <v>1907212.8920414799</v>
      </c>
      <c r="S1282" s="17">
        <f t="shared" ref="S1282:S1345" si="141">MEDIAN(M1282:O1282)</f>
        <v>2240407.0335305599</v>
      </c>
      <c r="T1282" s="17">
        <f t="shared" ref="T1282:T1345" si="142">MEDIAN(P1282:R1282)</f>
        <v>1907212.8920414799</v>
      </c>
      <c r="U1282" s="18">
        <f t="shared" ref="U1282:U1345" si="143">T1282/S1282</f>
        <v>0.8512796395911979</v>
      </c>
      <c r="X1282" s="20">
        <f t="shared" ref="X1282:X1345" si="144">_xlfn.T.TEST(P1282:R1282,M1282:O1282,2,2)</f>
        <v>0.1706566213517576</v>
      </c>
      <c r="AA1282" s="20">
        <f t="shared" ref="AA1282:AA1345" si="145">LOG(U1282,2)</f>
        <v>-0.23229496957844348</v>
      </c>
      <c r="AE1282" s="20">
        <f t="shared" si="139"/>
        <v>0.76787685675103567</v>
      </c>
    </row>
    <row r="1283" spans="1:31" x14ac:dyDescent="0.2">
      <c r="A1283" s="15" t="s">
        <v>10900</v>
      </c>
      <c r="B1283" s="15" t="s">
        <v>10901</v>
      </c>
      <c r="C1283" t="s">
        <v>10902</v>
      </c>
      <c r="D1283" s="15">
        <v>29</v>
      </c>
      <c r="E1283" s="15">
        <v>11</v>
      </c>
      <c r="F1283" s="16">
        <v>1392585.6417068299</v>
      </c>
      <c r="G1283" s="16">
        <v>1585964.25513023</v>
      </c>
      <c r="H1283" s="16">
        <v>1677144.8571516799</v>
      </c>
      <c r="I1283" s="16">
        <v>2661374.4636348402</v>
      </c>
      <c r="J1283" s="16">
        <v>160932.48945942201</v>
      </c>
      <c r="K1283" s="16">
        <v>2557489.81149799</v>
      </c>
      <c r="L1283" s="15">
        <f t="shared" si="140"/>
        <v>6</v>
      </c>
      <c r="M1283" s="16">
        <v>2476304.0953212101</v>
      </c>
      <c r="N1283" s="16">
        <v>2728502.5180459199</v>
      </c>
      <c r="O1283" s="16">
        <v>3015716.1702054702</v>
      </c>
      <c r="P1283" s="16">
        <v>3689989.8407087</v>
      </c>
      <c r="Q1283" s="16">
        <v>1406922.44635511</v>
      </c>
      <c r="R1283" s="16">
        <v>3512362.5702018202</v>
      </c>
      <c r="S1283" s="17">
        <f t="shared" si="141"/>
        <v>2728502.5180459199</v>
      </c>
      <c r="T1283" s="17">
        <f t="shared" si="142"/>
        <v>3512362.5702018202</v>
      </c>
      <c r="U1283" s="18">
        <f t="shared" si="143"/>
        <v>1.2872858085970467</v>
      </c>
      <c r="X1283" s="20">
        <f t="shared" si="144"/>
        <v>0.87114576871609128</v>
      </c>
      <c r="AA1283" s="20">
        <f t="shared" si="145"/>
        <v>0.36433240232946201</v>
      </c>
      <c r="AE1283" s="20">
        <f t="shared" ref="AE1283:AE1346" si="146">-LOG10(X1283)</f>
        <v>5.9909168468572707E-2</v>
      </c>
    </row>
    <row r="1284" spans="1:31" x14ac:dyDescent="0.2">
      <c r="A1284" s="15" t="s">
        <v>5665</v>
      </c>
      <c r="B1284" s="15" t="s">
        <v>5666</v>
      </c>
      <c r="C1284" t="s">
        <v>5667</v>
      </c>
      <c r="D1284" s="15">
        <v>17</v>
      </c>
      <c r="E1284" s="15">
        <v>14</v>
      </c>
      <c r="F1284" s="16">
        <v>151639.33024292</v>
      </c>
      <c r="G1284" s="16">
        <v>163391.085783074</v>
      </c>
      <c r="H1284" s="16">
        <v>180489.66772025501</v>
      </c>
      <c r="I1284" s="16">
        <v>208084.67514140601</v>
      </c>
      <c r="J1284" s="16">
        <v>27340.255451847101</v>
      </c>
      <c r="K1284" s="16">
        <v>232968.951918665</v>
      </c>
      <c r="L1284" s="15">
        <f t="shared" si="140"/>
        <v>6</v>
      </c>
      <c r="M1284" s="16">
        <v>269645.96161717398</v>
      </c>
      <c r="N1284" s="16">
        <v>281099.014396618</v>
      </c>
      <c r="O1284" s="16">
        <v>324542.99172665703</v>
      </c>
      <c r="P1284" s="16">
        <v>288508.94444604899</v>
      </c>
      <c r="Q1284" s="16">
        <v>239017.11340882001</v>
      </c>
      <c r="R1284" s="16">
        <v>319951.001587365</v>
      </c>
      <c r="S1284" s="17">
        <f t="shared" si="141"/>
        <v>281099.014396618</v>
      </c>
      <c r="T1284" s="17">
        <f t="shared" si="142"/>
        <v>288508.94444604899</v>
      </c>
      <c r="U1284" s="18">
        <f t="shared" si="143"/>
        <v>1.0263605693009508</v>
      </c>
      <c r="X1284" s="20">
        <f t="shared" si="144"/>
        <v>0.76434355730758896</v>
      </c>
      <c r="AA1284" s="20">
        <f t="shared" si="145"/>
        <v>3.7537651176734653E-2</v>
      </c>
      <c r="AE1284" s="20">
        <f t="shared" si="146"/>
        <v>0.11671139076263369</v>
      </c>
    </row>
    <row r="1285" spans="1:31" x14ac:dyDescent="0.2">
      <c r="A1285" s="15" t="s">
        <v>8072</v>
      </c>
      <c r="B1285" s="15" t="s">
        <v>8073</v>
      </c>
      <c r="C1285" t="s">
        <v>8074</v>
      </c>
      <c r="D1285" s="15">
        <v>42</v>
      </c>
      <c r="E1285" s="15">
        <v>11</v>
      </c>
      <c r="F1285" s="16">
        <v>994198.13758161606</v>
      </c>
      <c r="G1285" s="16">
        <v>1079344.9039193401</v>
      </c>
      <c r="H1285" s="16">
        <v>1054236.54034508</v>
      </c>
      <c r="I1285" s="16">
        <v>1396588.14067663</v>
      </c>
      <c r="J1285" s="16">
        <v>329348.61305481603</v>
      </c>
      <c r="K1285" s="16">
        <v>1438490.48541595</v>
      </c>
      <c r="L1285" s="15">
        <f t="shared" si="140"/>
        <v>6</v>
      </c>
      <c r="M1285" s="16">
        <v>1767889.0589713301</v>
      </c>
      <c r="N1285" s="16">
        <v>1856911.5152864</v>
      </c>
      <c r="O1285" s="16">
        <v>1895649.1255856899</v>
      </c>
      <c r="P1285" s="16">
        <v>1936366.38555275</v>
      </c>
      <c r="Q1285" s="16">
        <v>2879269.1764056599</v>
      </c>
      <c r="R1285" s="16">
        <v>1975569.99674108</v>
      </c>
      <c r="S1285" s="17">
        <f t="shared" si="141"/>
        <v>1856911.5152864</v>
      </c>
      <c r="T1285" s="17">
        <f t="shared" si="142"/>
        <v>1975569.99674108</v>
      </c>
      <c r="U1285" s="18">
        <f t="shared" si="143"/>
        <v>1.0639009885381527</v>
      </c>
      <c r="X1285" s="20">
        <f t="shared" si="144"/>
        <v>0.24394997565865775</v>
      </c>
      <c r="AA1285" s="20">
        <f t="shared" si="145"/>
        <v>8.9363893328183841E-2</v>
      </c>
      <c r="AE1285" s="20">
        <f t="shared" si="146"/>
        <v>0.61269922088564055</v>
      </c>
    </row>
    <row r="1286" spans="1:31" x14ac:dyDescent="0.2">
      <c r="A1286" s="15" t="s">
        <v>4310</v>
      </c>
      <c r="B1286" s="15" t="s">
        <v>4311</v>
      </c>
      <c r="C1286" t="s">
        <v>4312</v>
      </c>
      <c r="D1286" s="15">
        <v>27</v>
      </c>
      <c r="E1286" s="15">
        <v>17</v>
      </c>
      <c r="F1286" s="16">
        <v>390330.07506463898</v>
      </c>
      <c r="G1286" s="16">
        <v>392563.54607301799</v>
      </c>
      <c r="H1286" s="16">
        <v>424585.17708551302</v>
      </c>
      <c r="I1286" s="16">
        <v>513503.999520379</v>
      </c>
      <c r="J1286" s="16">
        <v>81690.603839268399</v>
      </c>
      <c r="K1286" s="16">
        <v>530252.74966337497</v>
      </c>
      <c r="L1286" s="15">
        <f t="shared" si="140"/>
        <v>6</v>
      </c>
      <c r="M1286" s="16">
        <v>694087.267929108</v>
      </c>
      <c r="N1286" s="16">
        <v>675368.70423684898</v>
      </c>
      <c r="O1286" s="16">
        <v>763457.24026539898</v>
      </c>
      <c r="P1286" s="16">
        <v>711972.16599334695</v>
      </c>
      <c r="Q1286" s="16">
        <v>714164.95565209596</v>
      </c>
      <c r="R1286" s="16">
        <v>728229.65014017106</v>
      </c>
      <c r="S1286" s="17">
        <f t="shared" si="141"/>
        <v>694087.267929108</v>
      </c>
      <c r="T1286" s="17">
        <f t="shared" si="142"/>
        <v>714164.95565209596</v>
      </c>
      <c r="U1286" s="18">
        <f t="shared" si="143"/>
        <v>1.0289267483365487</v>
      </c>
      <c r="X1286" s="20">
        <f t="shared" si="144"/>
        <v>0.8061140349782826</v>
      </c>
      <c r="AA1286" s="20">
        <f t="shared" si="145"/>
        <v>4.1140277107194138E-2</v>
      </c>
      <c r="AE1286" s="20">
        <f t="shared" si="146"/>
        <v>9.3603517427295974E-2</v>
      </c>
    </row>
    <row r="1287" spans="1:31" x14ac:dyDescent="0.2">
      <c r="A1287" s="15" t="s">
        <v>6037</v>
      </c>
      <c r="B1287" s="15" t="s">
        <v>6038</v>
      </c>
      <c r="C1287" t="s">
        <v>6039</v>
      </c>
      <c r="D1287" s="15">
        <v>20</v>
      </c>
      <c r="E1287" s="15">
        <v>18</v>
      </c>
      <c r="F1287" s="16">
        <v>448146.667761844</v>
      </c>
      <c r="G1287" s="16">
        <v>432365.61493151501</v>
      </c>
      <c r="H1287" s="16">
        <v>445250.68139207602</v>
      </c>
      <c r="I1287" s="16">
        <v>549632.43454515398</v>
      </c>
      <c r="J1287" s="16">
        <v>82806.735366110704</v>
      </c>
      <c r="K1287" s="16">
        <v>556697.15865862998</v>
      </c>
      <c r="L1287" s="15">
        <f t="shared" si="140"/>
        <v>6</v>
      </c>
      <c r="M1287" s="16">
        <v>796897.077958551</v>
      </c>
      <c r="N1287" s="16">
        <v>743844.42476620595</v>
      </c>
      <c r="O1287" s="16">
        <v>800616.40110770904</v>
      </c>
      <c r="P1287" s="16">
        <v>762064.16169847106</v>
      </c>
      <c r="Q1287" s="16">
        <v>723922.52855408599</v>
      </c>
      <c r="R1287" s="16">
        <v>764547.43014791899</v>
      </c>
      <c r="S1287" s="17">
        <f t="shared" si="141"/>
        <v>796897.077958551</v>
      </c>
      <c r="T1287" s="17">
        <f t="shared" si="142"/>
        <v>762064.16169847106</v>
      </c>
      <c r="U1287" s="18">
        <f t="shared" si="143"/>
        <v>0.95628931611932488</v>
      </c>
      <c r="X1287" s="20">
        <f t="shared" si="144"/>
        <v>0.25075675680049209</v>
      </c>
      <c r="AA1287" s="20">
        <f t="shared" si="145"/>
        <v>-6.4480937157464613E-2</v>
      </c>
      <c r="AE1287" s="20">
        <f t="shared" si="146"/>
        <v>0.60074735580850747</v>
      </c>
    </row>
    <row r="1288" spans="1:31" x14ac:dyDescent="0.2">
      <c r="A1288" s="15" t="s">
        <v>11056</v>
      </c>
      <c r="B1288" s="15" t="s">
        <v>11057</v>
      </c>
      <c r="C1288" t="s">
        <v>11058</v>
      </c>
      <c r="D1288" s="15">
        <v>23</v>
      </c>
      <c r="E1288" s="15">
        <v>16</v>
      </c>
      <c r="F1288" s="16">
        <v>571345.963942323</v>
      </c>
      <c r="G1288" s="16">
        <v>597189.179854171</v>
      </c>
      <c r="H1288" s="16">
        <v>601833.67766503606</v>
      </c>
      <c r="I1288" s="16">
        <v>716616.99572750903</v>
      </c>
      <c r="J1288" s="16">
        <v>72135.806422969894</v>
      </c>
      <c r="K1288" s="16">
        <v>760191.62491137197</v>
      </c>
      <c r="L1288" s="15">
        <f t="shared" si="140"/>
        <v>6</v>
      </c>
      <c r="M1288" s="16">
        <v>1015970.8013516</v>
      </c>
      <c r="N1288" s="16">
        <v>1027407.88495771</v>
      </c>
      <c r="O1288" s="16">
        <v>1082172.2081842399</v>
      </c>
      <c r="P1288" s="16">
        <v>993587.88853116101</v>
      </c>
      <c r="Q1288" s="16">
        <v>630633.91104748403</v>
      </c>
      <c r="R1288" s="16">
        <v>1044019.2557231199</v>
      </c>
      <c r="S1288" s="17">
        <f t="shared" si="141"/>
        <v>1027407.88495771</v>
      </c>
      <c r="T1288" s="17">
        <f t="shared" si="142"/>
        <v>993587.88853116101</v>
      </c>
      <c r="U1288" s="18">
        <f t="shared" si="143"/>
        <v>0.96708221055949839</v>
      </c>
      <c r="X1288" s="20">
        <f t="shared" si="144"/>
        <v>0.3118134812517307</v>
      </c>
      <c r="AA1288" s="20">
        <f t="shared" si="145"/>
        <v>-4.8289558106521982E-2</v>
      </c>
      <c r="AE1288" s="20">
        <f t="shared" si="146"/>
        <v>0.50610511202508879</v>
      </c>
    </row>
    <row r="1289" spans="1:31" x14ac:dyDescent="0.2">
      <c r="A1289" s="15" t="s">
        <v>5120</v>
      </c>
      <c r="B1289" s="15" t="s">
        <v>5121</v>
      </c>
      <c r="C1289" t="s">
        <v>5122</v>
      </c>
      <c r="D1289" s="15">
        <v>27</v>
      </c>
      <c r="E1289" s="15">
        <v>15</v>
      </c>
      <c r="F1289" s="16">
        <v>834243.89121084497</v>
      </c>
      <c r="G1289" s="16">
        <v>842757.523072607</v>
      </c>
      <c r="H1289" s="16">
        <v>940299.49383532302</v>
      </c>
      <c r="I1289" s="16">
        <v>978667.14771416294</v>
      </c>
      <c r="J1289" s="16">
        <v>154605.496412387</v>
      </c>
      <c r="K1289" s="16">
        <v>981473.61237630004</v>
      </c>
      <c r="L1289" s="15">
        <f t="shared" si="140"/>
        <v>6</v>
      </c>
      <c r="M1289" s="16">
        <v>1483457.46389436</v>
      </c>
      <c r="N1289" s="16">
        <v>1449885.15117381</v>
      </c>
      <c r="O1289" s="16">
        <v>1690776.0688072401</v>
      </c>
      <c r="P1289" s="16">
        <v>1356919.8479376801</v>
      </c>
      <c r="Q1289" s="16">
        <v>1351609.88289631</v>
      </c>
      <c r="R1289" s="16">
        <v>1347919.8095933399</v>
      </c>
      <c r="S1289" s="17">
        <f t="shared" si="141"/>
        <v>1483457.46389436</v>
      </c>
      <c r="T1289" s="17">
        <f t="shared" si="142"/>
        <v>1351609.88289631</v>
      </c>
      <c r="U1289" s="18">
        <f t="shared" si="143"/>
        <v>0.91112142801053098</v>
      </c>
      <c r="X1289" s="20">
        <f t="shared" si="144"/>
        <v>6.6022724618525652E-2</v>
      </c>
      <c r="AA1289" s="20">
        <f t="shared" si="145"/>
        <v>-0.13428475555326766</v>
      </c>
      <c r="AE1289" s="20">
        <f t="shared" si="146"/>
        <v>1.1803065572190552</v>
      </c>
    </row>
    <row r="1290" spans="1:31" x14ac:dyDescent="0.2">
      <c r="A1290" s="15" t="s">
        <v>9523</v>
      </c>
      <c r="B1290" s="15" t="s">
        <v>9524</v>
      </c>
      <c r="C1290" t="s">
        <v>9525</v>
      </c>
      <c r="D1290" s="15">
        <v>24</v>
      </c>
      <c r="E1290" s="15">
        <v>19</v>
      </c>
      <c r="F1290" s="16">
        <v>185781.63870912499</v>
      </c>
      <c r="G1290" s="16">
        <v>187797.417616085</v>
      </c>
      <c r="H1290" s="16">
        <v>173040.85287725099</v>
      </c>
      <c r="I1290" s="16">
        <v>224263.165565851</v>
      </c>
      <c r="J1290" s="16">
        <v>67274.981778940899</v>
      </c>
      <c r="K1290" s="16">
        <v>247999.47027462101</v>
      </c>
      <c r="L1290" s="15">
        <f t="shared" si="140"/>
        <v>6</v>
      </c>
      <c r="M1290" s="16">
        <v>330358.01820204401</v>
      </c>
      <c r="N1290" s="16">
        <v>323087.81562415097</v>
      </c>
      <c r="O1290" s="16">
        <v>311149.09120868798</v>
      </c>
      <c r="P1290" s="16">
        <v>310940.38583843003</v>
      </c>
      <c r="Q1290" s="16">
        <v>588139.05297095596</v>
      </c>
      <c r="R1290" s="16">
        <v>340593.36342468101</v>
      </c>
      <c r="S1290" s="17">
        <f t="shared" si="141"/>
        <v>323087.81562415097</v>
      </c>
      <c r="T1290" s="17">
        <f t="shared" si="142"/>
        <v>340593.36342468101</v>
      </c>
      <c r="U1290" s="18">
        <f t="shared" si="143"/>
        <v>1.054182011682218</v>
      </c>
      <c r="X1290" s="20">
        <f t="shared" si="144"/>
        <v>0.35652227718597318</v>
      </c>
      <c r="AA1290" s="20">
        <f t="shared" si="145"/>
        <v>7.612397957595346E-2</v>
      </c>
      <c r="AE1290" s="20">
        <f t="shared" si="146"/>
        <v>0.4479133282057513</v>
      </c>
    </row>
    <row r="1291" spans="1:31" x14ac:dyDescent="0.2">
      <c r="A1291" s="15" t="s">
        <v>9652</v>
      </c>
      <c r="B1291" s="15" t="s">
        <v>9653</v>
      </c>
      <c r="C1291" t="s">
        <v>9654</v>
      </c>
      <c r="D1291" s="15">
        <v>21</v>
      </c>
      <c r="E1291" s="15">
        <v>15</v>
      </c>
      <c r="F1291" s="16">
        <v>484155.38834795699</v>
      </c>
      <c r="G1291" s="16">
        <v>532585.62960976304</v>
      </c>
      <c r="H1291" s="16">
        <v>501542.38485053403</v>
      </c>
      <c r="I1291" s="16">
        <v>575072.75758226798</v>
      </c>
      <c r="J1291" s="16">
        <v>54419.1266305307</v>
      </c>
      <c r="K1291" s="16">
        <v>618344.75578884105</v>
      </c>
      <c r="L1291" s="15">
        <f t="shared" si="140"/>
        <v>6</v>
      </c>
      <c r="M1291" s="16">
        <v>860927.99970881199</v>
      </c>
      <c r="N1291" s="16">
        <v>916263.54551476496</v>
      </c>
      <c r="O1291" s="16">
        <v>901835.92287065904</v>
      </c>
      <c r="P1291" s="16">
        <v>797337.11363890802</v>
      </c>
      <c r="Q1291" s="16">
        <v>475749.12327967002</v>
      </c>
      <c r="R1291" s="16">
        <v>849211.97572286602</v>
      </c>
      <c r="S1291" s="17">
        <f t="shared" si="141"/>
        <v>901835.92287065904</v>
      </c>
      <c r="T1291" s="17">
        <f t="shared" si="142"/>
        <v>797337.11363890802</v>
      </c>
      <c r="U1291" s="18">
        <f t="shared" si="143"/>
        <v>0.88412658380349507</v>
      </c>
      <c r="X1291" s="20">
        <f t="shared" si="144"/>
        <v>0.19082424792927621</v>
      </c>
      <c r="AA1291" s="20">
        <f t="shared" si="145"/>
        <v>-0.17767515428468189</v>
      </c>
      <c r="AE1291" s="20">
        <f t="shared" si="146"/>
        <v>0.71936644057119947</v>
      </c>
    </row>
    <row r="1292" spans="1:31" x14ac:dyDescent="0.2">
      <c r="A1292" s="15" t="s">
        <v>6202</v>
      </c>
      <c r="B1292" s="15" t="s">
        <v>6203</v>
      </c>
      <c r="C1292" t="s">
        <v>6204</v>
      </c>
      <c r="D1292" s="15">
        <v>27</v>
      </c>
      <c r="E1292" s="15">
        <v>15</v>
      </c>
      <c r="F1292" s="16">
        <v>657536.57015255</v>
      </c>
      <c r="G1292" s="16">
        <v>631172.18100799504</v>
      </c>
      <c r="H1292" s="16">
        <v>599321.48108593596</v>
      </c>
      <c r="I1292" s="16">
        <v>842831.960216798</v>
      </c>
      <c r="J1292" s="16">
        <v>239046.356305939</v>
      </c>
      <c r="K1292" s="16">
        <v>924977.15556759399</v>
      </c>
      <c r="L1292" s="15">
        <f t="shared" si="140"/>
        <v>6</v>
      </c>
      <c r="M1292" s="16">
        <v>1169235.4514703599</v>
      </c>
      <c r="N1292" s="16">
        <v>1085872.44613494</v>
      </c>
      <c r="O1292" s="16">
        <v>1077654.9645996899</v>
      </c>
      <c r="P1292" s="16">
        <v>1168584.6592128801</v>
      </c>
      <c r="Q1292" s="16">
        <v>2089818.4421053601</v>
      </c>
      <c r="R1292" s="16">
        <v>1270329.65093394</v>
      </c>
      <c r="S1292" s="17">
        <f t="shared" si="141"/>
        <v>1085872.44613494</v>
      </c>
      <c r="T1292" s="17">
        <f t="shared" si="142"/>
        <v>1270329.65093394</v>
      </c>
      <c r="U1292" s="18">
        <f t="shared" si="143"/>
        <v>1.1698700482322375</v>
      </c>
      <c r="X1292" s="20">
        <f t="shared" si="144"/>
        <v>0.24534958089334175</v>
      </c>
      <c r="AA1292" s="20">
        <f t="shared" si="145"/>
        <v>0.2263482809339698</v>
      </c>
      <c r="AE1292" s="20">
        <f t="shared" si="146"/>
        <v>0.61021467954515851</v>
      </c>
    </row>
    <row r="1293" spans="1:31" x14ac:dyDescent="0.2">
      <c r="A1293" s="15" t="s">
        <v>10867</v>
      </c>
      <c r="B1293" s="15" t="s">
        <v>10868</v>
      </c>
      <c r="C1293" t="s">
        <v>10869</v>
      </c>
      <c r="D1293" s="15">
        <v>26</v>
      </c>
      <c r="E1293" s="15">
        <v>11</v>
      </c>
      <c r="F1293" s="16">
        <v>258306.12371702801</v>
      </c>
      <c r="G1293" s="16">
        <v>253710.842312291</v>
      </c>
      <c r="H1293" s="16">
        <v>282367.22234003397</v>
      </c>
      <c r="I1293" s="16">
        <v>365007.63484543201</v>
      </c>
      <c r="J1293" s="16">
        <v>82563.947983667895</v>
      </c>
      <c r="K1293" s="16">
        <v>380968.91119502601</v>
      </c>
      <c r="L1293" s="15">
        <f t="shared" si="140"/>
        <v>6</v>
      </c>
      <c r="M1293" s="16">
        <v>459321.49007585499</v>
      </c>
      <c r="N1293" s="16">
        <v>436485.67101393698</v>
      </c>
      <c r="O1293" s="16">
        <v>507731.57411878102</v>
      </c>
      <c r="P1293" s="16">
        <v>506082.28295736498</v>
      </c>
      <c r="Q1293" s="16">
        <v>721800.00488470099</v>
      </c>
      <c r="R1293" s="16">
        <v>523208.70960114797</v>
      </c>
      <c r="S1293" s="17">
        <f t="shared" si="141"/>
        <v>459321.49007585499</v>
      </c>
      <c r="T1293" s="17">
        <f t="shared" si="142"/>
        <v>523208.70960114797</v>
      </c>
      <c r="U1293" s="18">
        <f t="shared" si="143"/>
        <v>1.1390904212096462</v>
      </c>
      <c r="X1293" s="20">
        <f t="shared" si="144"/>
        <v>0.18454949777124136</v>
      </c>
      <c r="AA1293" s="20">
        <f t="shared" si="145"/>
        <v>0.18788227299249449</v>
      </c>
      <c r="AE1293" s="20">
        <f t="shared" si="146"/>
        <v>0.73388713234573022</v>
      </c>
    </row>
    <row r="1294" spans="1:31" x14ac:dyDescent="0.2">
      <c r="A1294" s="15" t="s">
        <v>10060</v>
      </c>
      <c r="B1294" s="15" t="s">
        <v>10061</v>
      </c>
      <c r="C1294" t="s">
        <v>10062</v>
      </c>
      <c r="D1294" s="15">
        <v>24</v>
      </c>
      <c r="E1294" s="15">
        <v>16</v>
      </c>
      <c r="F1294" s="16">
        <v>510333.604532531</v>
      </c>
      <c r="G1294" s="16">
        <v>484269.67899142602</v>
      </c>
      <c r="H1294" s="16">
        <v>476883.04994431703</v>
      </c>
      <c r="I1294" s="16">
        <v>585784.41487408301</v>
      </c>
      <c r="J1294" s="16">
        <v>211560.842703956</v>
      </c>
      <c r="K1294" s="16">
        <v>660735.14910521999</v>
      </c>
      <c r="L1294" s="15">
        <f t="shared" si="140"/>
        <v>6</v>
      </c>
      <c r="M1294" s="16">
        <v>907478.25989001803</v>
      </c>
      <c r="N1294" s="16">
        <v>833140.49119782599</v>
      </c>
      <c r="O1294" s="16">
        <v>857495.35520527104</v>
      </c>
      <c r="P1294" s="16">
        <v>812188.80291602202</v>
      </c>
      <c r="Q1294" s="16">
        <v>1849531.43625513</v>
      </c>
      <c r="R1294" s="16">
        <v>907429.38489931705</v>
      </c>
      <c r="S1294" s="17">
        <f t="shared" si="141"/>
        <v>857495.35520527104</v>
      </c>
      <c r="T1294" s="17">
        <f t="shared" si="142"/>
        <v>907429.38489931705</v>
      </c>
      <c r="U1294" s="18">
        <f t="shared" si="143"/>
        <v>1.0582324200252871</v>
      </c>
      <c r="X1294" s="20">
        <f t="shared" si="144"/>
        <v>0.38450417570679918</v>
      </c>
      <c r="AA1294" s="20">
        <f t="shared" si="145"/>
        <v>8.1656521963203291E-2</v>
      </c>
      <c r="AE1294" s="20">
        <f t="shared" si="146"/>
        <v>0.41509893940852238</v>
      </c>
    </row>
    <row r="1295" spans="1:31" x14ac:dyDescent="0.2">
      <c r="A1295" s="15" t="s">
        <v>8429</v>
      </c>
      <c r="B1295" s="15" t="s">
        <v>8430</v>
      </c>
      <c r="C1295" t="s">
        <v>8431</v>
      </c>
      <c r="D1295" s="15">
        <v>24</v>
      </c>
      <c r="E1295" s="15">
        <v>16</v>
      </c>
      <c r="F1295" s="16">
        <v>622932.73687540204</v>
      </c>
      <c r="G1295" s="16">
        <v>618610.66122507805</v>
      </c>
      <c r="H1295" s="16">
        <v>636293.88456846098</v>
      </c>
      <c r="I1295" s="16">
        <v>847317.24531346699</v>
      </c>
      <c r="J1295" s="16">
        <v>150019.18211524101</v>
      </c>
      <c r="K1295" s="16">
        <v>915594.72269995196</v>
      </c>
      <c r="L1295" s="15">
        <f t="shared" si="140"/>
        <v>6</v>
      </c>
      <c r="M1295" s="16">
        <v>1107702.7087135201</v>
      </c>
      <c r="N1295" s="16">
        <v>1064261.5313571999</v>
      </c>
      <c r="O1295" s="16">
        <v>1144135.9692416899</v>
      </c>
      <c r="P1295" s="16">
        <v>1174803.4971349901</v>
      </c>
      <c r="Q1295" s="16">
        <v>1311514.88062319</v>
      </c>
      <c r="R1295" s="16">
        <v>1257444.1622514201</v>
      </c>
      <c r="S1295" s="17">
        <f t="shared" si="141"/>
        <v>1107702.7087135201</v>
      </c>
      <c r="T1295" s="17">
        <f t="shared" si="142"/>
        <v>1257444.1622514201</v>
      </c>
      <c r="U1295" s="18">
        <f t="shared" si="143"/>
        <v>1.1351819873328728</v>
      </c>
      <c r="X1295" s="20">
        <f t="shared" si="144"/>
        <v>3.6184042484724906E-2</v>
      </c>
      <c r="AA1295" s="20">
        <f t="shared" si="145"/>
        <v>0.18292360251699424</v>
      </c>
      <c r="AE1295" s="20">
        <f t="shared" si="146"/>
        <v>1.4414829153441973</v>
      </c>
    </row>
    <row r="1296" spans="1:31" x14ac:dyDescent="0.2">
      <c r="A1296" s="15" t="s">
        <v>13171</v>
      </c>
      <c r="B1296" s="15" t="s">
        <v>13172</v>
      </c>
      <c r="C1296" t="s">
        <v>13173</v>
      </c>
      <c r="D1296" s="15">
        <v>21</v>
      </c>
      <c r="E1296" s="15">
        <v>18</v>
      </c>
      <c r="F1296" s="16">
        <v>337101.99742273201</v>
      </c>
      <c r="G1296" s="16">
        <v>344920.28441750398</v>
      </c>
      <c r="H1296" s="16">
        <v>335117.88959057198</v>
      </c>
      <c r="I1296" s="16">
        <v>411318.58439302602</v>
      </c>
      <c r="J1296" s="16">
        <v>171238.55304679301</v>
      </c>
      <c r="K1296" s="16">
        <v>503954.43268786999</v>
      </c>
      <c r="L1296" s="15">
        <f t="shared" si="140"/>
        <v>6</v>
      </c>
      <c r="M1296" s="16">
        <v>599436.78274302301</v>
      </c>
      <c r="N1296" s="16">
        <v>593402.94808913895</v>
      </c>
      <c r="O1296" s="16">
        <v>602583.86999425106</v>
      </c>
      <c r="P1296" s="16">
        <v>570292.31265412597</v>
      </c>
      <c r="Q1296" s="16">
        <v>1497021.2961482101</v>
      </c>
      <c r="R1296" s="16">
        <v>692112.50754636899</v>
      </c>
      <c r="S1296" s="17">
        <f t="shared" si="141"/>
        <v>599436.78274302301</v>
      </c>
      <c r="T1296" s="17">
        <f t="shared" si="142"/>
        <v>692112.50754636899</v>
      </c>
      <c r="U1296" s="18">
        <f t="shared" si="143"/>
        <v>1.1546046680339865</v>
      </c>
      <c r="X1296" s="20">
        <f t="shared" si="144"/>
        <v>0.33108345835091146</v>
      </c>
      <c r="AA1296" s="20">
        <f t="shared" si="145"/>
        <v>0.20739896324533469</v>
      </c>
      <c r="AE1296" s="20">
        <f t="shared" si="146"/>
        <v>0.48006251700202568</v>
      </c>
    </row>
    <row r="1297" spans="1:31" x14ac:dyDescent="0.2">
      <c r="A1297" s="15" t="s">
        <v>10891</v>
      </c>
      <c r="B1297" s="15" t="s">
        <v>10892</v>
      </c>
      <c r="C1297" t="s">
        <v>10893</v>
      </c>
      <c r="D1297" s="15">
        <v>18</v>
      </c>
      <c r="E1297" s="15">
        <v>14</v>
      </c>
      <c r="F1297" s="16">
        <v>259403.095949874</v>
      </c>
      <c r="G1297" s="16">
        <v>245640.69137526301</v>
      </c>
      <c r="H1297" s="16">
        <v>237283.81165693401</v>
      </c>
      <c r="I1297" s="16">
        <v>312151.25787902001</v>
      </c>
      <c r="J1297" s="16">
        <v>88796.409029882794</v>
      </c>
      <c r="K1297" s="16">
        <v>320513.346301354</v>
      </c>
      <c r="L1297" s="15">
        <f t="shared" si="140"/>
        <v>6</v>
      </c>
      <c r="M1297" s="16">
        <v>461272.13264410797</v>
      </c>
      <c r="N1297" s="16">
        <v>422601.73442364798</v>
      </c>
      <c r="O1297" s="16">
        <v>426665.96429665701</v>
      </c>
      <c r="P1297" s="16">
        <v>432797.03253967199</v>
      </c>
      <c r="Q1297" s="16">
        <v>776286.13985600299</v>
      </c>
      <c r="R1297" s="16">
        <v>440181.25731637602</v>
      </c>
      <c r="S1297" s="17">
        <f t="shared" si="141"/>
        <v>426665.96429665701</v>
      </c>
      <c r="T1297" s="17">
        <f t="shared" si="142"/>
        <v>440181.25731637602</v>
      </c>
      <c r="U1297" s="18">
        <f t="shared" si="143"/>
        <v>1.0316765201602112</v>
      </c>
      <c r="X1297" s="20">
        <f t="shared" si="144"/>
        <v>0.3778371447641099</v>
      </c>
      <c r="AA1297" s="20">
        <f t="shared" si="145"/>
        <v>4.4990687896140476E-2</v>
      </c>
      <c r="AE1297" s="20">
        <f t="shared" si="146"/>
        <v>0.4226953492910771</v>
      </c>
    </row>
    <row r="1298" spans="1:31" x14ac:dyDescent="0.2">
      <c r="A1298" s="15" t="s">
        <v>5863</v>
      </c>
      <c r="B1298" s="15" t="s">
        <v>5864</v>
      </c>
      <c r="C1298" t="s">
        <v>5865</v>
      </c>
      <c r="D1298" s="15">
        <v>26</v>
      </c>
      <c r="E1298" s="15">
        <v>14</v>
      </c>
      <c r="F1298" s="16">
        <v>1183633.0786180601</v>
      </c>
      <c r="G1298" s="16">
        <v>1293650.6629266299</v>
      </c>
      <c r="H1298" s="16">
        <v>1182767.7404257201</v>
      </c>
      <c r="I1298" s="16">
        <v>1325299.7969263101</v>
      </c>
      <c r="J1298" s="16">
        <v>211227.42481009601</v>
      </c>
      <c r="K1298" s="16">
        <v>1381593.04096167</v>
      </c>
      <c r="L1298" s="15">
        <f t="shared" si="140"/>
        <v>6</v>
      </c>
      <c r="M1298" s="16">
        <v>2104743.4011649801</v>
      </c>
      <c r="N1298" s="16">
        <v>2225604.4421235998</v>
      </c>
      <c r="O1298" s="16">
        <v>2126764.2953972002</v>
      </c>
      <c r="P1298" s="16">
        <v>1837525.2537263201</v>
      </c>
      <c r="Q1298" s="16">
        <v>1846616.59214588</v>
      </c>
      <c r="R1298" s="16">
        <v>1897429.13637757</v>
      </c>
      <c r="S1298" s="17">
        <f t="shared" si="141"/>
        <v>2126764.2953972002</v>
      </c>
      <c r="T1298" s="17">
        <f t="shared" si="142"/>
        <v>1846616.59214588</v>
      </c>
      <c r="U1298" s="18">
        <f t="shared" si="143"/>
        <v>0.86827515213715822</v>
      </c>
      <c r="X1298" s="20">
        <f t="shared" si="144"/>
        <v>2.1693465323369548E-3</v>
      </c>
      <c r="AA1298" s="20">
        <f t="shared" si="145"/>
        <v>-0.20377579678018171</v>
      </c>
      <c r="AE1298" s="20">
        <f t="shared" si="146"/>
        <v>2.6636710680591738</v>
      </c>
    </row>
    <row r="1299" spans="1:31" x14ac:dyDescent="0.2">
      <c r="A1299" s="15" t="s">
        <v>755</v>
      </c>
      <c r="B1299" s="15" t="s">
        <v>756</v>
      </c>
      <c r="C1299" t="s">
        <v>757</v>
      </c>
      <c r="D1299" s="15">
        <v>19</v>
      </c>
      <c r="E1299" s="15">
        <v>17</v>
      </c>
      <c r="F1299" s="16">
        <v>347996.50924030499</v>
      </c>
      <c r="G1299" s="16">
        <v>273896.906533267</v>
      </c>
      <c r="H1299" s="16">
        <v>280077.84622280102</v>
      </c>
      <c r="I1299" s="16">
        <v>236695.58467500299</v>
      </c>
      <c r="J1299" s="16">
        <v>88951.178093508599</v>
      </c>
      <c r="K1299" s="16">
        <v>288048.51755302801</v>
      </c>
      <c r="L1299" s="15">
        <f t="shared" si="140"/>
        <v>6</v>
      </c>
      <c r="M1299" s="16">
        <v>618809.46864642901</v>
      </c>
      <c r="N1299" s="16">
        <v>471213.89826004597</v>
      </c>
      <c r="O1299" s="16">
        <v>503614.98958704999</v>
      </c>
      <c r="P1299" s="16">
        <v>328177.907590836</v>
      </c>
      <c r="Q1299" s="16">
        <v>777639.17969493102</v>
      </c>
      <c r="R1299" s="16">
        <v>395595.253950504</v>
      </c>
      <c r="S1299" s="17">
        <f t="shared" si="141"/>
        <v>503614.98958704999</v>
      </c>
      <c r="T1299" s="17">
        <f t="shared" si="142"/>
        <v>395595.253950504</v>
      </c>
      <c r="U1299" s="18">
        <f t="shared" si="143"/>
        <v>0.78551127772205687</v>
      </c>
      <c r="X1299" s="20">
        <f t="shared" si="144"/>
        <v>0.84449919757214764</v>
      </c>
      <c r="AA1299" s="20">
        <f t="shared" si="145"/>
        <v>-0.34829610619553486</v>
      </c>
      <c r="AE1299" s="20">
        <f t="shared" si="146"/>
        <v>7.3400758751532583E-2</v>
      </c>
    </row>
    <row r="1300" spans="1:31" x14ac:dyDescent="0.2">
      <c r="A1300" s="15" t="s">
        <v>3737</v>
      </c>
      <c r="B1300" s="15" t="s">
        <v>3738</v>
      </c>
      <c r="C1300" t="s">
        <v>3739</v>
      </c>
      <c r="D1300" s="15">
        <v>35</v>
      </c>
      <c r="E1300" s="15">
        <v>13</v>
      </c>
      <c r="F1300" s="16">
        <v>802693.28460682696</v>
      </c>
      <c r="G1300" s="16">
        <v>811209.58442643797</v>
      </c>
      <c r="H1300" s="16">
        <v>781353.66404355096</v>
      </c>
      <c r="I1300" s="16">
        <v>921042.889080122</v>
      </c>
      <c r="J1300" s="16">
        <v>164029.761514413</v>
      </c>
      <c r="K1300" s="16">
        <v>961378.45794903801</v>
      </c>
      <c r="L1300" s="15">
        <f t="shared" si="140"/>
        <v>6</v>
      </c>
      <c r="M1300" s="16">
        <v>1427353.9870211999</v>
      </c>
      <c r="N1300" s="16">
        <v>1395609.8862951801</v>
      </c>
      <c r="O1300" s="16">
        <v>1404971.5916055299</v>
      </c>
      <c r="P1300" s="16">
        <v>1277023.94007375</v>
      </c>
      <c r="Q1300" s="16">
        <v>1433999.7729488399</v>
      </c>
      <c r="R1300" s="16">
        <v>1320321.8626003901</v>
      </c>
      <c r="S1300" s="17">
        <f t="shared" si="141"/>
        <v>1404971.5916055299</v>
      </c>
      <c r="T1300" s="17">
        <f t="shared" si="142"/>
        <v>1320321.8626003901</v>
      </c>
      <c r="U1300" s="18">
        <f t="shared" si="143"/>
        <v>0.93974986433113117</v>
      </c>
      <c r="X1300" s="20">
        <f t="shared" si="144"/>
        <v>0.24184788082453176</v>
      </c>
      <c r="AA1300" s="20">
        <f t="shared" si="145"/>
        <v>-8.9651292896610529E-2</v>
      </c>
      <c r="AE1300" s="20">
        <f t="shared" si="146"/>
        <v>0.61645771373446445</v>
      </c>
    </row>
    <row r="1301" spans="1:31" x14ac:dyDescent="0.2">
      <c r="A1301" s="15" t="s">
        <v>15233</v>
      </c>
      <c r="B1301" s="15" t="s">
        <v>15234</v>
      </c>
      <c r="C1301" t="s">
        <v>15235</v>
      </c>
      <c r="D1301" s="15">
        <v>42</v>
      </c>
      <c r="E1301" s="15">
        <v>5</v>
      </c>
      <c r="F1301" s="16">
        <v>314329.81355956802</v>
      </c>
      <c r="G1301" s="16">
        <v>337563.86478511401</v>
      </c>
      <c r="H1301" s="16">
        <v>375775.16071682097</v>
      </c>
      <c r="I1301" s="16">
        <v>650690.60730214196</v>
      </c>
      <c r="J1301" s="16">
        <v>18407.857357100002</v>
      </c>
      <c r="K1301" s="16">
        <v>575660.46782655502</v>
      </c>
      <c r="L1301" s="15">
        <f t="shared" si="140"/>
        <v>6</v>
      </c>
      <c r="M1301" s="16">
        <v>558943.14955386799</v>
      </c>
      <c r="N1301" s="16">
        <v>580746.91916172195</v>
      </c>
      <c r="O1301" s="16">
        <v>675690.72743057902</v>
      </c>
      <c r="P1301" s="16">
        <v>902181.09597030899</v>
      </c>
      <c r="Q1301" s="16">
        <v>160927.279457372</v>
      </c>
      <c r="R1301" s="16">
        <v>790590.94243451103</v>
      </c>
      <c r="S1301" s="17">
        <f t="shared" si="141"/>
        <v>580746.91916172195</v>
      </c>
      <c r="T1301" s="17">
        <f t="shared" si="142"/>
        <v>790590.94243451103</v>
      </c>
      <c r="U1301" s="18">
        <f t="shared" si="143"/>
        <v>1.3613347162920606</v>
      </c>
      <c r="X1301" s="20">
        <f t="shared" si="144"/>
        <v>0.95900149410998647</v>
      </c>
      <c r="AA1301" s="20">
        <f t="shared" si="145"/>
        <v>0.44502183110671606</v>
      </c>
      <c r="AE1301" s="20">
        <f t="shared" si="146"/>
        <v>1.8180716204501148E-2</v>
      </c>
    </row>
    <row r="1302" spans="1:31" x14ac:dyDescent="0.2">
      <c r="A1302" s="15" t="s">
        <v>2555</v>
      </c>
      <c r="B1302" s="15" t="s">
        <v>2556</v>
      </c>
      <c r="C1302" t="s">
        <v>2557</v>
      </c>
      <c r="D1302" s="15">
        <v>27</v>
      </c>
      <c r="E1302" s="15">
        <v>16</v>
      </c>
      <c r="F1302" s="16">
        <v>594215.82956721203</v>
      </c>
      <c r="G1302" s="16">
        <v>543424.73164019897</v>
      </c>
      <c r="H1302" s="16">
        <v>578190.09480922797</v>
      </c>
      <c r="I1302" s="16">
        <v>765661.73710966995</v>
      </c>
      <c r="J1302" s="16">
        <v>141469.59528384299</v>
      </c>
      <c r="K1302" s="16">
        <v>766327.118215658</v>
      </c>
      <c r="L1302" s="15">
        <f t="shared" si="140"/>
        <v>6</v>
      </c>
      <c r="M1302" s="16">
        <v>1056638.13283216</v>
      </c>
      <c r="N1302" s="16">
        <v>934911.20235049399</v>
      </c>
      <c r="O1302" s="16">
        <v>1039658.08971927</v>
      </c>
      <c r="P1302" s="16">
        <v>1061588.3145941601</v>
      </c>
      <c r="Q1302" s="16">
        <v>1236771.70315443</v>
      </c>
      <c r="R1302" s="16">
        <v>1052445.51686982</v>
      </c>
      <c r="S1302" s="17">
        <f t="shared" si="141"/>
        <v>1039658.08971927</v>
      </c>
      <c r="T1302" s="17">
        <f t="shared" si="142"/>
        <v>1061588.3145941601</v>
      </c>
      <c r="U1302" s="18">
        <f t="shared" si="143"/>
        <v>1.0210936894463176</v>
      </c>
      <c r="X1302" s="20">
        <f t="shared" si="144"/>
        <v>0.20806677546035787</v>
      </c>
      <c r="AA1302" s="20">
        <f t="shared" si="145"/>
        <v>3.0115245352263807E-2</v>
      </c>
      <c r="AE1302" s="20">
        <f t="shared" si="146"/>
        <v>0.68179726330694224</v>
      </c>
    </row>
    <row r="1303" spans="1:31" x14ac:dyDescent="0.2">
      <c r="A1303" s="15" t="s">
        <v>13648</v>
      </c>
      <c r="B1303" s="15" t="s">
        <v>13649</v>
      </c>
      <c r="C1303" t="s">
        <v>13650</v>
      </c>
      <c r="D1303" s="15">
        <v>53</v>
      </c>
      <c r="E1303" s="15">
        <v>8</v>
      </c>
      <c r="F1303" s="16">
        <v>2370580.1934018699</v>
      </c>
      <c r="G1303" s="16">
        <v>2258431.3741055899</v>
      </c>
      <c r="H1303" s="16">
        <v>2220861.76768234</v>
      </c>
      <c r="I1303" s="16">
        <v>2839104.4081670502</v>
      </c>
      <c r="J1303" s="16">
        <v>351840.11185829103</v>
      </c>
      <c r="K1303" s="16">
        <v>2545299.32014558</v>
      </c>
      <c r="L1303" s="15">
        <f t="shared" si="140"/>
        <v>6</v>
      </c>
      <c r="M1303" s="16">
        <v>4215379.84120923</v>
      </c>
      <c r="N1303" s="16">
        <v>3885419.0257743201</v>
      </c>
      <c r="O1303" s="16">
        <v>3993387.1639240198</v>
      </c>
      <c r="P1303" s="16">
        <v>3936412.0179237998</v>
      </c>
      <c r="Q1303" s="16">
        <v>3075896.9339521402</v>
      </c>
      <c r="R1303" s="16">
        <v>3495620.5971366302</v>
      </c>
      <c r="S1303" s="17">
        <f t="shared" si="141"/>
        <v>3993387.1639240198</v>
      </c>
      <c r="T1303" s="17">
        <f t="shared" si="142"/>
        <v>3495620.5971366302</v>
      </c>
      <c r="U1303" s="18">
        <f t="shared" si="143"/>
        <v>0.87535228958409594</v>
      </c>
      <c r="X1303" s="20">
        <f t="shared" si="144"/>
        <v>0.11849891623536725</v>
      </c>
      <c r="AA1303" s="20">
        <f t="shared" si="145"/>
        <v>-0.19206434177194692</v>
      </c>
      <c r="AE1303" s="20">
        <f t="shared" si="146"/>
        <v>0.9262856215960884</v>
      </c>
    </row>
    <row r="1304" spans="1:31" x14ac:dyDescent="0.2">
      <c r="A1304" s="15" t="s">
        <v>15506</v>
      </c>
      <c r="B1304" s="15" t="s">
        <v>15507</v>
      </c>
      <c r="C1304" t="s">
        <v>15508</v>
      </c>
      <c r="D1304" s="15">
        <v>31</v>
      </c>
      <c r="E1304" s="15">
        <v>16</v>
      </c>
      <c r="F1304" s="16">
        <v>984466.62699474604</v>
      </c>
      <c r="G1304" s="16">
        <v>1009956.99750565</v>
      </c>
      <c r="H1304" s="16">
        <v>965266.40622955596</v>
      </c>
      <c r="I1304" s="16">
        <v>1424723.3026608501</v>
      </c>
      <c r="J1304" s="16">
        <v>217338.92662017199</v>
      </c>
      <c r="K1304" s="16">
        <v>1396148.7155627999</v>
      </c>
      <c r="L1304" s="15">
        <f t="shared" si="140"/>
        <v>6</v>
      </c>
      <c r="M1304" s="16">
        <v>1750584.4287940499</v>
      </c>
      <c r="N1304" s="16">
        <v>1737536.14048885</v>
      </c>
      <c r="O1304" s="16">
        <v>1735669.6992568199</v>
      </c>
      <c r="P1304" s="16">
        <v>1975375.7257666399</v>
      </c>
      <c r="Q1304" s="16">
        <v>1900045.2634254801</v>
      </c>
      <c r="R1304" s="16">
        <v>1917419.3652430801</v>
      </c>
      <c r="S1304" s="17">
        <f t="shared" si="141"/>
        <v>1737536.14048885</v>
      </c>
      <c r="T1304" s="17">
        <f t="shared" si="142"/>
        <v>1917419.3652430801</v>
      </c>
      <c r="U1304" s="18">
        <f t="shared" si="143"/>
        <v>1.1035277601210762</v>
      </c>
      <c r="X1304" s="20">
        <f t="shared" si="144"/>
        <v>1.2290334329367147E-3</v>
      </c>
      <c r="AA1304" s="20">
        <f t="shared" si="145"/>
        <v>0.14212292221858702</v>
      </c>
      <c r="AE1304" s="20">
        <f t="shared" si="146"/>
        <v>2.9104363030025291</v>
      </c>
    </row>
    <row r="1305" spans="1:31" x14ac:dyDescent="0.2">
      <c r="A1305" s="15" t="s">
        <v>3470</v>
      </c>
      <c r="B1305" s="15" t="s">
        <v>3471</v>
      </c>
      <c r="C1305" t="s">
        <v>3472</v>
      </c>
      <c r="D1305" s="15">
        <v>38</v>
      </c>
      <c r="E1305" s="15">
        <v>15</v>
      </c>
      <c r="F1305" s="16">
        <v>689747.41845903103</v>
      </c>
      <c r="G1305" s="16">
        <v>686685.90901289904</v>
      </c>
      <c r="H1305" s="16">
        <v>723483.47615143505</v>
      </c>
      <c r="I1305" s="16">
        <v>972420.48103996296</v>
      </c>
      <c r="J1305" s="16">
        <v>212430.87977127699</v>
      </c>
      <c r="K1305" s="16">
        <v>904119.788925517</v>
      </c>
      <c r="L1305" s="15">
        <f t="shared" si="140"/>
        <v>6</v>
      </c>
      <c r="M1305" s="16">
        <v>1226512.9740774001</v>
      </c>
      <c r="N1305" s="16">
        <v>1181378.60029796</v>
      </c>
      <c r="O1305" s="16">
        <v>1300913.7574507201</v>
      </c>
      <c r="P1305" s="16">
        <v>1348258.8583321001</v>
      </c>
      <c r="Q1305" s="16">
        <v>1857137.5739796299</v>
      </c>
      <c r="R1305" s="16">
        <v>1241684.9096813099</v>
      </c>
      <c r="S1305" s="17">
        <f t="shared" si="141"/>
        <v>1226512.9740774001</v>
      </c>
      <c r="T1305" s="17">
        <f t="shared" si="142"/>
        <v>1348258.8583321001</v>
      </c>
      <c r="U1305" s="18">
        <f t="shared" si="143"/>
        <v>1.099261798959998</v>
      </c>
      <c r="X1305" s="20">
        <f t="shared" si="144"/>
        <v>0.2714491276787101</v>
      </c>
      <c r="AA1305" s="20">
        <f t="shared" si="145"/>
        <v>0.13653501784482597</v>
      </c>
      <c r="AE1305" s="20">
        <f t="shared" si="146"/>
        <v>0.56631154964260377</v>
      </c>
    </row>
    <row r="1306" spans="1:31" x14ac:dyDescent="0.2">
      <c r="A1306" s="15" t="s">
        <v>9868</v>
      </c>
      <c r="B1306" s="15" t="s">
        <v>9869</v>
      </c>
      <c r="C1306" t="s">
        <v>9870</v>
      </c>
      <c r="D1306" s="15">
        <v>25</v>
      </c>
      <c r="E1306" s="15">
        <v>15</v>
      </c>
      <c r="F1306" s="16">
        <v>220273.555820512</v>
      </c>
      <c r="G1306" s="16">
        <v>198066.34777433501</v>
      </c>
      <c r="H1306" s="16">
        <v>213741.265442615</v>
      </c>
      <c r="I1306" s="16">
        <v>270252.30110347603</v>
      </c>
      <c r="J1306" s="16">
        <v>39306.535902280302</v>
      </c>
      <c r="K1306" s="16">
        <v>238381.12410524199</v>
      </c>
      <c r="L1306" s="15">
        <f t="shared" si="140"/>
        <v>6</v>
      </c>
      <c r="M1306" s="16">
        <v>391691.75096531003</v>
      </c>
      <c r="N1306" s="16">
        <v>340754.54531480197</v>
      </c>
      <c r="O1306" s="16">
        <v>384333.52234712499</v>
      </c>
      <c r="P1306" s="16">
        <v>374704.22111812897</v>
      </c>
      <c r="Q1306" s="16">
        <v>343630.10126258503</v>
      </c>
      <c r="R1306" s="16">
        <v>327383.88007867301</v>
      </c>
      <c r="S1306" s="17">
        <f t="shared" si="141"/>
        <v>384333.52234712499</v>
      </c>
      <c r="T1306" s="17">
        <f t="shared" si="142"/>
        <v>343630.10126258503</v>
      </c>
      <c r="U1306" s="18">
        <f t="shared" si="143"/>
        <v>0.89409349245425129</v>
      </c>
      <c r="X1306" s="20">
        <f t="shared" si="144"/>
        <v>0.32450240471916875</v>
      </c>
      <c r="AA1306" s="20">
        <f t="shared" si="145"/>
        <v>-0.16150239765346319</v>
      </c>
      <c r="AE1306" s="20">
        <f t="shared" si="146"/>
        <v>0.48878208052032718</v>
      </c>
    </row>
    <row r="1307" spans="1:31" x14ac:dyDescent="0.2">
      <c r="A1307" s="15" t="s">
        <v>14317</v>
      </c>
      <c r="B1307" s="15" t="s">
        <v>14318</v>
      </c>
      <c r="C1307" t="s">
        <v>14319</v>
      </c>
      <c r="D1307" s="15">
        <v>45</v>
      </c>
      <c r="E1307" s="15">
        <v>10</v>
      </c>
      <c r="F1307" s="16">
        <v>553338.906107991</v>
      </c>
      <c r="G1307" s="16">
        <v>552575.88513743598</v>
      </c>
      <c r="H1307" s="16">
        <v>561925.03632293595</v>
      </c>
      <c r="I1307" s="16">
        <v>772831.86666581605</v>
      </c>
      <c r="J1307" s="16">
        <v>122222.453715814</v>
      </c>
      <c r="K1307" s="16">
        <v>824015.53981609596</v>
      </c>
      <c r="L1307" s="15">
        <f t="shared" si="140"/>
        <v>6</v>
      </c>
      <c r="M1307" s="16">
        <v>983950.54369247798</v>
      </c>
      <c r="N1307" s="16">
        <v>950654.90229799703</v>
      </c>
      <c r="O1307" s="16">
        <v>1010411.48071154</v>
      </c>
      <c r="P1307" s="16">
        <v>1071529.6834545999</v>
      </c>
      <c r="Q1307" s="16">
        <v>1068507.1371168599</v>
      </c>
      <c r="R1307" s="16">
        <v>1131672.67619317</v>
      </c>
      <c r="S1307" s="17">
        <f t="shared" si="141"/>
        <v>983950.54369247798</v>
      </c>
      <c r="T1307" s="17">
        <f t="shared" si="142"/>
        <v>1071529.6834545999</v>
      </c>
      <c r="U1307" s="18">
        <f t="shared" si="143"/>
        <v>1.0890076643826661</v>
      </c>
      <c r="X1307" s="20">
        <f t="shared" si="144"/>
        <v>1.5440381097643072E-2</v>
      </c>
      <c r="AA1307" s="20">
        <f t="shared" si="145"/>
        <v>0.12301410770766932</v>
      </c>
      <c r="AE1307" s="20">
        <f t="shared" si="146"/>
        <v>1.8113419846634367</v>
      </c>
    </row>
    <row r="1308" spans="1:31" x14ac:dyDescent="0.2">
      <c r="A1308" s="15" t="s">
        <v>8471</v>
      </c>
      <c r="B1308" s="15" t="s">
        <v>8472</v>
      </c>
      <c r="C1308" t="s">
        <v>8473</v>
      </c>
      <c r="D1308" s="15">
        <v>25</v>
      </c>
      <c r="E1308" s="15">
        <v>16</v>
      </c>
      <c r="F1308" s="16">
        <v>420685.00747181597</v>
      </c>
      <c r="G1308" s="16">
        <v>436563.83521919599</v>
      </c>
      <c r="H1308" s="16">
        <v>414372.10384614201</v>
      </c>
      <c r="I1308" s="16">
        <v>498956.59914541402</v>
      </c>
      <c r="J1308" s="16">
        <v>120637.38797968801</v>
      </c>
      <c r="K1308" s="16">
        <v>517972.18706382002</v>
      </c>
      <c r="L1308" s="15">
        <f t="shared" si="140"/>
        <v>6</v>
      </c>
      <c r="M1308" s="16">
        <v>748064.58981285396</v>
      </c>
      <c r="N1308" s="16">
        <v>751067.06839716795</v>
      </c>
      <c r="O1308" s="16">
        <v>745092.85749659501</v>
      </c>
      <c r="P1308" s="16">
        <v>691802.22736733803</v>
      </c>
      <c r="Q1308" s="16">
        <v>1054649.9938476901</v>
      </c>
      <c r="R1308" s="16">
        <v>711363.97653248801</v>
      </c>
      <c r="S1308" s="17">
        <f t="shared" si="141"/>
        <v>748064.58981285396</v>
      </c>
      <c r="T1308" s="17">
        <f t="shared" si="142"/>
        <v>711363.97653248801</v>
      </c>
      <c r="U1308" s="18">
        <f t="shared" si="143"/>
        <v>0.95093924538047248</v>
      </c>
      <c r="X1308" s="20">
        <f t="shared" si="144"/>
        <v>0.57830473451323283</v>
      </c>
      <c r="AA1308" s="20">
        <f t="shared" si="145"/>
        <v>-7.2574923294893248E-2</v>
      </c>
      <c r="AE1308" s="20">
        <f t="shared" si="146"/>
        <v>0.2378432521637153</v>
      </c>
    </row>
    <row r="1309" spans="1:31" x14ac:dyDescent="0.2">
      <c r="A1309" s="15" t="s">
        <v>9691</v>
      </c>
      <c r="B1309" s="15" t="s">
        <v>9692</v>
      </c>
      <c r="C1309" t="s">
        <v>9693</v>
      </c>
      <c r="D1309" s="15">
        <v>23</v>
      </c>
      <c r="E1309" s="15">
        <v>14</v>
      </c>
      <c r="F1309" s="16">
        <v>541577.28050811496</v>
      </c>
      <c r="G1309" s="16">
        <v>581560.90289172798</v>
      </c>
      <c r="H1309" s="16">
        <v>565086.96047480695</v>
      </c>
      <c r="I1309" s="16">
        <v>725063.85629987402</v>
      </c>
      <c r="J1309" s="16">
        <v>75104.879395605501</v>
      </c>
      <c r="K1309" s="16">
        <v>760208.81566442596</v>
      </c>
      <c r="L1309" s="15">
        <f t="shared" si="140"/>
        <v>6</v>
      </c>
      <c r="M1309" s="16">
        <v>963035.95088875701</v>
      </c>
      <c r="N1309" s="16">
        <v>1000520.90253878</v>
      </c>
      <c r="O1309" s="16">
        <v>1016097.01571652</v>
      </c>
      <c r="P1309" s="16">
        <v>1005299.44213769</v>
      </c>
      <c r="Q1309" s="16">
        <v>656590.48093650304</v>
      </c>
      <c r="R1309" s="16">
        <v>1044042.86487195</v>
      </c>
      <c r="S1309" s="17">
        <f t="shared" si="141"/>
        <v>1000520.90253878</v>
      </c>
      <c r="T1309" s="17">
        <f t="shared" si="142"/>
        <v>1005299.44213769</v>
      </c>
      <c r="U1309" s="18">
        <f t="shared" si="143"/>
        <v>1.0047760517414326</v>
      </c>
      <c r="X1309" s="20">
        <f t="shared" si="144"/>
        <v>0.50332546219733953</v>
      </c>
      <c r="AA1309" s="20">
        <f t="shared" si="145"/>
        <v>6.8739839464670811E-3</v>
      </c>
      <c r="AE1309" s="20">
        <f t="shared" si="146"/>
        <v>0.29815109898475217</v>
      </c>
    </row>
    <row r="1310" spans="1:31" x14ac:dyDescent="0.2">
      <c r="A1310" s="15" t="s">
        <v>16073</v>
      </c>
      <c r="B1310" s="15" t="s">
        <v>16074</v>
      </c>
      <c r="C1310" t="s">
        <v>16075</v>
      </c>
      <c r="D1310" s="15">
        <v>52</v>
      </c>
      <c r="E1310" s="15">
        <v>10</v>
      </c>
      <c r="F1310" s="16">
        <v>2342418.8214865802</v>
      </c>
      <c r="G1310" s="16">
        <v>2582433.7691320102</v>
      </c>
      <c r="H1310" s="16">
        <v>2533902.1113759801</v>
      </c>
      <c r="I1310" s="16">
        <v>3452890.9611232099</v>
      </c>
      <c r="J1310" s="16">
        <v>443605.59814463701</v>
      </c>
      <c r="K1310" s="16">
        <v>3566218.87652366</v>
      </c>
      <c r="L1310" s="15">
        <f t="shared" si="140"/>
        <v>6</v>
      </c>
      <c r="M1310" s="16">
        <v>4165303.1216774699</v>
      </c>
      <c r="N1310" s="16">
        <v>4442834.7101586601</v>
      </c>
      <c r="O1310" s="16">
        <v>4556272.8457290297</v>
      </c>
      <c r="P1310" s="16">
        <v>4787425.7237059399</v>
      </c>
      <c r="Q1310" s="16">
        <v>3878139.68114773</v>
      </c>
      <c r="R1310" s="16">
        <v>4897714.0173677402</v>
      </c>
      <c r="S1310" s="17">
        <f t="shared" si="141"/>
        <v>4442834.7101586601</v>
      </c>
      <c r="T1310" s="17">
        <f t="shared" si="142"/>
        <v>4787425.7237059399</v>
      </c>
      <c r="U1310" s="18">
        <f t="shared" si="143"/>
        <v>1.0775610699086697</v>
      </c>
      <c r="X1310" s="20">
        <f t="shared" si="144"/>
        <v>0.71825757410093805</v>
      </c>
      <c r="AA1310" s="20">
        <f t="shared" si="145"/>
        <v>0.10776963521478264</v>
      </c>
      <c r="AE1310" s="20">
        <f t="shared" si="146"/>
        <v>0.14371978563131707</v>
      </c>
    </row>
    <row r="1311" spans="1:31" x14ac:dyDescent="0.2">
      <c r="A1311" s="15" t="s">
        <v>13309</v>
      </c>
      <c r="B1311" s="15" t="s">
        <v>13310</v>
      </c>
      <c r="C1311" t="s">
        <v>13311</v>
      </c>
      <c r="D1311" s="15">
        <v>30</v>
      </c>
      <c r="E1311" s="15">
        <v>13</v>
      </c>
      <c r="F1311" s="16">
        <v>987363.78553858795</v>
      </c>
      <c r="G1311" s="16">
        <v>940482.079448962</v>
      </c>
      <c r="H1311" s="16">
        <v>974216.02932854905</v>
      </c>
      <c r="I1311" s="16">
        <v>1139909.16494175</v>
      </c>
      <c r="J1311" s="16">
        <v>193014.594272249</v>
      </c>
      <c r="K1311" s="16">
        <v>1211121.1256248599</v>
      </c>
      <c r="L1311" s="15">
        <f t="shared" si="140"/>
        <v>6</v>
      </c>
      <c r="M1311" s="16">
        <v>1755736.17339922</v>
      </c>
      <c r="N1311" s="16">
        <v>1618011.0703332601</v>
      </c>
      <c r="O1311" s="16">
        <v>1751762.2406862599</v>
      </c>
      <c r="P1311" s="16">
        <v>1580481.55020658</v>
      </c>
      <c r="Q1311" s="16">
        <v>1687394.2984907499</v>
      </c>
      <c r="R1311" s="16">
        <v>1663309.2693080299</v>
      </c>
      <c r="S1311" s="17">
        <f t="shared" si="141"/>
        <v>1751762.2406862599</v>
      </c>
      <c r="T1311" s="17">
        <f t="shared" si="142"/>
        <v>1663309.2693080299</v>
      </c>
      <c r="U1311" s="18">
        <f t="shared" si="143"/>
        <v>0.94950629182212642</v>
      </c>
      <c r="X1311" s="20">
        <f t="shared" si="144"/>
        <v>0.30912981228799341</v>
      </c>
      <c r="AA1311" s="20">
        <f t="shared" si="145"/>
        <v>-7.475053458578039E-2</v>
      </c>
      <c r="AE1311" s="20">
        <f t="shared" si="146"/>
        <v>0.50985910982562099</v>
      </c>
    </row>
    <row r="1312" spans="1:31" x14ac:dyDescent="0.2">
      <c r="A1312" s="15" t="s">
        <v>6391</v>
      </c>
      <c r="B1312" s="15" t="s">
        <v>6392</v>
      </c>
      <c r="C1312" t="s">
        <v>6393</v>
      </c>
      <c r="D1312" s="15">
        <v>55</v>
      </c>
      <c r="E1312" s="15">
        <v>12</v>
      </c>
      <c r="F1312" s="16">
        <v>2096456.6002824199</v>
      </c>
      <c r="G1312" s="16">
        <v>2478580.38995197</v>
      </c>
      <c r="H1312" s="16">
        <v>2301265.81472323</v>
      </c>
      <c r="I1312" s="16">
        <v>2522149.1224627802</v>
      </c>
      <c r="J1312" s="16">
        <v>359921.71007967001</v>
      </c>
      <c r="K1312" s="16">
        <v>2515795.4795600101</v>
      </c>
      <c r="L1312" s="15">
        <f t="shared" si="140"/>
        <v>6</v>
      </c>
      <c r="M1312" s="16">
        <v>3727931.6326855002</v>
      </c>
      <c r="N1312" s="16">
        <v>4264164.7270971201</v>
      </c>
      <c r="O1312" s="16">
        <v>4137963.6945541599</v>
      </c>
      <c r="P1312" s="16">
        <v>3496954.21136984</v>
      </c>
      <c r="Q1312" s="16">
        <v>3146548.8077799501</v>
      </c>
      <c r="R1312" s="16">
        <v>3455101.1061560302</v>
      </c>
      <c r="S1312" s="17">
        <f t="shared" si="141"/>
        <v>4137963.6945541599</v>
      </c>
      <c r="T1312" s="17">
        <f t="shared" si="142"/>
        <v>3455101.1061560302</v>
      </c>
      <c r="U1312" s="18">
        <f t="shared" si="143"/>
        <v>0.83497617697883064</v>
      </c>
      <c r="X1312" s="20">
        <f t="shared" si="144"/>
        <v>2.5930372154763435E-2</v>
      </c>
      <c r="AA1312" s="20">
        <f t="shared" si="145"/>
        <v>-0.26019305879144838</v>
      </c>
      <c r="AE1312" s="20">
        <f t="shared" si="146"/>
        <v>1.5861912501569755</v>
      </c>
    </row>
    <row r="1313" spans="1:31" x14ac:dyDescent="0.2">
      <c r="A1313" s="15" t="s">
        <v>11389</v>
      </c>
      <c r="B1313" s="15" t="s">
        <v>11390</v>
      </c>
      <c r="C1313" t="s">
        <v>11391</v>
      </c>
      <c r="D1313" s="15">
        <v>36</v>
      </c>
      <c r="E1313" s="15">
        <v>14</v>
      </c>
      <c r="F1313" s="16">
        <v>1880602.6468594801</v>
      </c>
      <c r="G1313" s="16">
        <v>2039457.7526315199</v>
      </c>
      <c r="H1313" s="16">
        <v>1875159.53929341</v>
      </c>
      <c r="I1313" s="16">
        <v>2290834.5802420601</v>
      </c>
      <c r="J1313" s="16">
        <v>347381.92797613499</v>
      </c>
      <c r="K1313" s="16">
        <v>2441251.7948262598</v>
      </c>
      <c r="L1313" s="15">
        <f t="shared" si="140"/>
        <v>6</v>
      </c>
      <c r="M1313" s="16">
        <v>3344098.84506795</v>
      </c>
      <c r="N1313" s="16">
        <v>3508695.4800544502</v>
      </c>
      <c r="O1313" s="16">
        <v>3371771.32926135</v>
      </c>
      <c r="P1313" s="16">
        <v>3176237.1073074099</v>
      </c>
      <c r="Q1313" s="16">
        <v>3036922.0880720299</v>
      </c>
      <c r="R1313" s="16">
        <v>3352725.5475412402</v>
      </c>
      <c r="S1313" s="17">
        <f t="shared" si="141"/>
        <v>3371771.32926135</v>
      </c>
      <c r="T1313" s="17">
        <f t="shared" si="142"/>
        <v>3176237.1073074099</v>
      </c>
      <c r="U1313" s="18">
        <f t="shared" si="143"/>
        <v>0.94200845702167602</v>
      </c>
      <c r="X1313" s="20">
        <f t="shared" si="144"/>
        <v>0.10373605251748946</v>
      </c>
      <c r="AA1313" s="20">
        <f t="shared" si="145"/>
        <v>-8.6188082980869898E-2</v>
      </c>
      <c r="AE1313" s="20">
        <f t="shared" si="146"/>
        <v>0.98407028229664528</v>
      </c>
    </row>
    <row r="1314" spans="1:31" x14ac:dyDescent="0.2">
      <c r="A1314" s="15" t="s">
        <v>1097</v>
      </c>
      <c r="B1314" s="15" t="s">
        <v>1098</v>
      </c>
      <c r="C1314" t="s">
        <v>1099</v>
      </c>
      <c r="D1314" s="15">
        <v>94</v>
      </c>
      <c r="E1314" s="15">
        <v>11</v>
      </c>
      <c r="F1314" s="16">
        <v>3934616.4367640698</v>
      </c>
      <c r="G1314" s="16">
        <v>3526299.3726207698</v>
      </c>
      <c r="H1314" s="16">
        <v>3602878.4064358901</v>
      </c>
      <c r="I1314" s="16">
        <v>3889618.3653171798</v>
      </c>
      <c r="J1314" s="16">
        <v>754195.61363300704</v>
      </c>
      <c r="K1314" s="16">
        <v>3524674.2873976901</v>
      </c>
      <c r="L1314" s="15">
        <f t="shared" si="140"/>
        <v>6</v>
      </c>
      <c r="M1314" s="16">
        <v>6996558.4191540703</v>
      </c>
      <c r="N1314" s="16">
        <v>6066666.8157596402</v>
      </c>
      <c r="O1314" s="16">
        <v>6478425.8934111502</v>
      </c>
      <c r="P1314" s="16">
        <v>5392947.3091328302</v>
      </c>
      <c r="Q1314" s="16">
        <v>6593415.2968558297</v>
      </c>
      <c r="R1314" s="16">
        <v>4840658.2045999104</v>
      </c>
      <c r="S1314" s="17">
        <f t="shared" si="141"/>
        <v>6478425.8934111502</v>
      </c>
      <c r="T1314" s="17">
        <f t="shared" si="142"/>
        <v>5392947.3091328302</v>
      </c>
      <c r="U1314" s="18">
        <f t="shared" si="143"/>
        <v>0.83244717125153811</v>
      </c>
      <c r="X1314" s="20">
        <f t="shared" si="144"/>
        <v>0.19567619432886266</v>
      </c>
      <c r="AA1314" s="20">
        <f t="shared" si="145"/>
        <v>-0.26456937608697395</v>
      </c>
      <c r="AE1314" s="20">
        <f t="shared" si="146"/>
        <v>0.70846200674098225</v>
      </c>
    </row>
    <row r="1315" spans="1:31" x14ac:dyDescent="0.2">
      <c r="A1315" s="15" t="s">
        <v>8774</v>
      </c>
      <c r="B1315" s="15" t="s">
        <v>8775</v>
      </c>
      <c r="C1315" t="s">
        <v>8776</v>
      </c>
      <c r="D1315" s="15">
        <v>18</v>
      </c>
      <c r="E1315" s="15">
        <v>15</v>
      </c>
      <c r="F1315" s="16">
        <v>511474.15719262598</v>
      </c>
      <c r="G1315" s="16">
        <v>457873.12920094898</v>
      </c>
      <c r="H1315" s="16">
        <v>430832.56807367998</v>
      </c>
      <c r="I1315" s="16">
        <v>511647.06922962301</v>
      </c>
      <c r="J1315" s="16">
        <v>156517.56751756</v>
      </c>
      <c r="K1315" s="16">
        <v>564399.89733412804</v>
      </c>
      <c r="L1315" s="15">
        <f t="shared" si="140"/>
        <v>6</v>
      </c>
      <c r="M1315" s="16">
        <v>909506.39743397594</v>
      </c>
      <c r="N1315" s="16">
        <v>787727.70693231397</v>
      </c>
      <c r="O1315" s="16">
        <v>774690.83046142396</v>
      </c>
      <c r="P1315" s="16">
        <v>709397.53622913302</v>
      </c>
      <c r="Q1315" s="16">
        <v>1368325.8099656799</v>
      </c>
      <c r="R1315" s="16">
        <v>775126.08852232702</v>
      </c>
      <c r="S1315" s="17">
        <f t="shared" si="141"/>
        <v>787727.70693231397</v>
      </c>
      <c r="T1315" s="17">
        <f t="shared" si="142"/>
        <v>775126.08852232702</v>
      </c>
      <c r="U1315" s="18">
        <f t="shared" si="143"/>
        <v>0.98400257055948681</v>
      </c>
      <c r="X1315" s="20">
        <f t="shared" si="144"/>
        <v>0.58471078310610314</v>
      </c>
      <c r="AA1315" s="20">
        <f t="shared" si="145"/>
        <v>-2.326601049298951E-2</v>
      </c>
      <c r="AE1315" s="20">
        <f t="shared" si="146"/>
        <v>0.23305889692670401</v>
      </c>
    </row>
    <row r="1316" spans="1:31" x14ac:dyDescent="0.2">
      <c r="A1316" s="15" t="s">
        <v>10702</v>
      </c>
      <c r="B1316" s="15" t="s">
        <v>10703</v>
      </c>
      <c r="C1316" t="s">
        <v>10704</v>
      </c>
      <c r="D1316" s="15">
        <v>33</v>
      </c>
      <c r="E1316" s="15">
        <v>6</v>
      </c>
      <c r="F1316" s="16">
        <v>1667215.8332438299</v>
      </c>
      <c r="G1316" s="16">
        <v>1758562.2417873801</v>
      </c>
      <c r="H1316" s="16">
        <v>1798389.0633101901</v>
      </c>
      <c r="I1316" s="16">
        <v>1913987.9196448899</v>
      </c>
      <c r="J1316" s="16">
        <v>340263.27334794</v>
      </c>
      <c r="K1316" s="16">
        <v>2012888.2868305801</v>
      </c>
      <c r="L1316" s="15">
        <f t="shared" si="140"/>
        <v>6</v>
      </c>
      <c r="M1316" s="16">
        <v>2964653.1401730501</v>
      </c>
      <c r="N1316" s="16">
        <v>3025441.1405150602</v>
      </c>
      <c r="O1316" s="16">
        <v>3233728.4137494699</v>
      </c>
      <c r="P1316" s="16">
        <v>2653740.04118266</v>
      </c>
      <c r="Q1316" s="16">
        <v>2974688.57004283</v>
      </c>
      <c r="R1316" s="16">
        <v>2764426.83950334</v>
      </c>
      <c r="S1316" s="17">
        <f t="shared" si="141"/>
        <v>3025441.1405150602</v>
      </c>
      <c r="T1316" s="17">
        <f t="shared" si="142"/>
        <v>2764426.83950334</v>
      </c>
      <c r="U1316" s="18">
        <f t="shared" si="143"/>
        <v>0.91372686200489617</v>
      </c>
      <c r="X1316" s="20">
        <f t="shared" si="144"/>
        <v>9.0107017999806749E-2</v>
      </c>
      <c r="AA1316" s="20">
        <f t="shared" si="145"/>
        <v>-0.13016512623644616</v>
      </c>
      <c r="AE1316" s="20">
        <f t="shared" si="146"/>
        <v>1.045241382607011</v>
      </c>
    </row>
    <row r="1317" spans="1:31" x14ac:dyDescent="0.2">
      <c r="A1317" s="15" t="s">
        <v>14005</v>
      </c>
      <c r="B1317" s="15" t="s">
        <v>14006</v>
      </c>
      <c r="C1317" t="s">
        <v>14007</v>
      </c>
      <c r="D1317" s="15">
        <v>30</v>
      </c>
      <c r="E1317" s="15">
        <v>17</v>
      </c>
      <c r="F1317" s="16">
        <v>659553.76135975996</v>
      </c>
      <c r="G1317" s="16">
        <v>753751.53670351696</v>
      </c>
      <c r="H1317" s="16">
        <v>617258.81758509798</v>
      </c>
      <c r="I1317" s="16">
        <v>895428.70546160999</v>
      </c>
      <c r="J1317" s="16">
        <v>148791.68406830999</v>
      </c>
      <c r="K1317" s="16">
        <v>921655.46181497001</v>
      </c>
      <c r="L1317" s="15">
        <f t="shared" si="140"/>
        <v>6</v>
      </c>
      <c r="M1317" s="16">
        <v>1172822.43290823</v>
      </c>
      <c r="N1317" s="16">
        <v>1296758.71270355</v>
      </c>
      <c r="O1317" s="16">
        <v>1109908.53858304</v>
      </c>
      <c r="P1317" s="16">
        <v>1241509.9308195801</v>
      </c>
      <c r="Q1317" s="16">
        <v>1300783.7065707301</v>
      </c>
      <c r="R1317" s="16">
        <v>1265767.7587403001</v>
      </c>
      <c r="S1317" s="17">
        <f t="shared" si="141"/>
        <v>1172822.43290823</v>
      </c>
      <c r="T1317" s="17">
        <f t="shared" si="142"/>
        <v>1265767.7587403001</v>
      </c>
      <c r="U1317" s="18">
        <f t="shared" si="143"/>
        <v>1.0792492735678623</v>
      </c>
      <c r="X1317" s="20">
        <f t="shared" si="144"/>
        <v>0.25593377400730927</v>
      </c>
      <c r="AA1317" s="20">
        <f t="shared" si="145"/>
        <v>0.11002812173576235</v>
      </c>
      <c r="AE1317" s="20">
        <f t="shared" si="146"/>
        <v>0.59187239915716938</v>
      </c>
    </row>
    <row r="1318" spans="1:31" x14ac:dyDescent="0.2">
      <c r="A1318" s="15" t="s">
        <v>9784</v>
      </c>
      <c r="B1318" s="15" t="s">
        <v>9785</v>
      </c>
      <c r="C1318" t="s">
        <v>9786</v>
      </c>
      <c r="D1318" s="15">
        <v>25</v>
      </c>
      <c r="E1318" s="15">
        <v>14</v>
      </c>
      <c r="F1318" s="16">
        <v>638916.06891673198</v>
      </c>
      <c r="G1318" s="16">
        <v>702889.66968321602</v>
      </c>
      <c r="H1318" s="16">
        <v>629473.23078237404</v>
      </c>
      <c r="I1318" s="16">
        <v>874382.12098735699</v>
      </c>
      <c r="J1318" s="16">
        <v>138268.32065126899</v>
      </c>
      <c r="K1318" s="16">
        <v>918936.12695690803</v>
      </c>
      <c r="L1318" s="15">
        <f t="shared" si="140"/>
        <v>6</v>
      </c>
      <c r="M1318" s="16">
        <v>1136124.3650953199</v>
      </c>
      <c r="N1318" s="16">
        <v>1209255.64837628</v>
      </c>
      <c r="O1318" s="16">
        <v>1131871.5808518799</v>
      </c>
      <c r="P1318" s="16">
        <v>1212328.8877334599</v>
      </c>
      <c r="Q1318" s="16">
        <v>1208785.15331205</v>
      </c>
      <c r="R1318" s="16">
        <v>1262033.12412774</v>
      </c>
      <c r="S1318" s="17">
        <f t="shared" si="141"/>
        <v>1136124.3650953199</v>
      </c>
      <c r="T1318" s="17">
        <f t="shared" si="142"/>
        <v>1212328.8877334599</v>
      </c>
      <c r="U1318" s="18">
        <f t="shared" si="143"/>
        <v>1.0670741029585669</v>
      </c>
      <c r="X1318" s="20">
        <f t="shared" si="144"/>
        <v>8.7156895597438847E-2</v>
      </c>
      <c r="AA1318" s="20">
        <f t="shared" si="145"/>
        <v>9.366036759499187E-2</v>
      </c>
      <c r="AE1318" s="20">
        <f t="shared" si="146"/>
        <v>1.0596982470915981</v>
      </c>
    </row>
    <row r="1319" spans="1:31" x14ac:dyDescent="0.2">
      <c r="A1319" s="15" t="s">
        <v>11221</v>
      </c>
      <c r="B1319" s="15" t="s">
        <v>11222</v>
      </c>
      <c r="C1319" t="s">
        <v>11223</v>
      </c>
      <c r="D1319" s="15">
        <v>23</v>
      </c>
      <c r="E1319" s="15">
        <v>15</v>
      </c>
      <c r="F1319" s="16">
        <v>520400.75902473601</v>
      </c>
      <c r="G1319" s="16">
        <v>493291.62964405899</v>
      </c>
      <c r="H1319" s="16">
        <v>524601.83296150598</v>
      </c>
      <c r="I1319" s="16">
        <v>652115.23950821196</v>
      </c>
      <c r="J1319" s="16">
        <v>122228.253730337</v>
      </c>
      <c r="K1319" s="16">
        <v>674108.19269025803</v>
      </c>
      <c r="L1319" s="15">
        <f t="shared" si="140"/>
        <v>6</v>
      </c>
      <c r="M1319" s="16">
        <v>925379.73406199296</v>
      </c>
      <c r="N1319" s="16">
        <v>848661.90978829295</v>
      </c>
      <c r="O1319" s="16">
        <v>943299.69402181206</v>
      </c>
      <c r="P1319" s="16">
        <v>904156.34539085301</v>
      </c>
      <c r="Q1319" s="16">
        <v>1068557.8426683</v>
      </c>
      <c r="R1319" s="16">
        <v>925795.43176550197</v>
      </c>
      <c r="S1319" s="17">
        <f t="shared" si="141"/>
        <v>925379.73406199296</v>
      </c>
      <c r="T1319" s="17">
        <f t="shared" si="142"/>
        <v>925795.43176550197</v>
      </c>
      <c r="U1319" s="18">
        <f t="shared" si="143"/>
        <v>1.0004492185080436</v>
      </c>
      <c r="X1319" s="20">
        <f t="shared" si="144"/>
        <v>0.36521434108772294</v>
      </c>
      <c r="AA1319" s="20">
        <f t="shared" si="145"/>
        <v>6.4793979145039734E-4</v>
      </c>
      <c r="AE1319" s="20">
        <f t="shared" si="146"/>
        <v>0.43745217710439621</v>
      </c>
    </row>
    <row r="1320" spans="1:31" x14ac:dyDescent="0.2">
      <c r="A1320" s="15" t="s">
        <v>7109</v>
      </c>
      <c r="B1320" s="15" t="s">
        <v>7110</v>
      </c>
      <c r="C1320" t="s">
        <v>7111</v>
      </c>
      <c r="D1320" s="15">
        <v>77</v>
      </c>
      <c r="E1320" s="15">
        <v>10</v>
      </c>
      <c r="F1320" s="16">
        <v>7136777.14925892</v>
      </c>
      <c r="G1320" s="16">
        <v>7328639.6206532102</v>
      </c>
      <c r="H1320" s="16">
        <v>7037328.0116272504</v>
      </c>
      <c r="I1320" s="16">
        <v>8555199.2116724495</v>
      </c>
      <c r="J1320" s="16">
        <v>1243053.16012801</v>
      </c>
      <c r="K1320" s="16">
        <v>8677483.8265184704</v>
      </c>
      <c r="L1320" s="15">
        <f t="shared" si="140"/>
        <v>6</v>
      </c>
      <c r="M1320" s="16">
        <v>12690659.7000698</v>
      </c>
      <c r="N1320" s="16">
        <v>12608236.026833599</v>
      </c>
      <c r="O1320" s="16">
        <v>12653995.741159</v>
      </c>
      <c r="P1320" s="16">
        <v>11861764.8916623</v>
      </c>
      <c r="Q1320" s="16">
        <v>10867161.7450976</v>
      </c>
      <c r="R1320" s="16">
        <v>11917337.562311999</v>
      </c>
      <c r="S1320" s="17">
        <f t="shared" si="141"/>
        <v>12653995.741159</v>
      </c>
      <c r="T1320" s="17">
        <f t="shared" si="142"/>
        <v>11861764.8916623</v>
      </c>
      <c r="U1320" s="18">
        <f t="shared" si="143"/>
        <v>0.93739283103124083</v>
      </c>
      <c r="X1320" s="20">
        <f t="shared" si="144"/>
        <v>3.2195453658124734E-2</v>
      </c>
      <c r="AA1320" s="20">
        <f t="shared" si="145"/>
        <v>-9.3274333434225101E-2</v>
      </c>
      <c r="AE1320" s="20">
        <f t="shared" si="146"/>
        <v>1.4922054509932843</v>
      </c>
    </row>
    <row r="1321" spans="1:31" x14ac:dyDescent="0.2">
      <c r="A1321" s="15" t="s">
        <v>2510</v>
      </c>
      <c r="B1321" s="15" t="s">
        <v>2511</v>
      </c>
      <c r="C1321" t="s">
        <v>2512</v>
      </c>
      <c r="D1321" s="15">
        <v>27</v>
      </c>
      <c r="E1321" s="15">
        <v>17</v>
      </c>
      <c r="F1321" s="16">
        <v>544662.56033675303</v>
      </c>
      <c r="G1321" s="16">
        <v>556515.88027077005</v>
      </c>
      <c r="H1321" s="16">
        <v>590091.94065768295</v>
      </c>
      <c r="I1321" s="16">
        <v>757883.06974667497</v>
      </c>
      <c r="J1321" s="16">
        <v>129806.82823711001</v>
      </c>
      <c r="K1321" s="16">
        <v>756222.39794127306</v>
      </c>
      <c r="L1321" s="15">
        <f t="shared" si="140"/>
        <v>6</v>
      </c>
      <c r="M1321" s="16">
        <v>968522.213884764</v>
      </c>
      <c r="N1321" s="16">
        <v>957433.29380815604</v>
      </c>
      <c r="O1321" s="16">
        <v>1061059.0968102401</v>
      </c>
      <c r="P1321" s="16">
        <v>1050803.2094028799</v>
      </c>
      <c r="Q1321" s="16">
        <v>1134812.1249500699</v>
      </c>
      <c r="R1321" s="16">
        <v>1038568.06519257</v>
      </c>
      <c r="S1321" s="17">
        <f t="shared" si="141"/>
        <v>968522.213884764</v>
      </c>
      <c r="T1321" s="17">
        <f t="shared" si="142"/>
        <v>1050803.2094028799</v>
      </c>
      <c r="U1321" s="18">
        <f t="shared" si="143"/>
        <v>1.0849551970399161</v>
      </c>
      <c r="X1321" s="20">
        <f t="shared" si="144"/>
        <v>0.15137801029936448</v>
      </c>
      <c r="AA1321" s="20">
        <f t="shared" si="145"/>
        <v>0.11763546816017248</v>
      </c>
      <c r="AE1321" s="20">
        <f t="shared" si="146"/>
        <v>0.81993720739370546</v>
      </c>
    </row>
    <row r="1322" spans="1:31" x14ac:dyDescent="0.2">
      <c r="A1322" s="15" t="s">
        <v>9505</v>
      </c>
      <c r="B1322" s="15" t="s">
        <v>9506</v>
      </c>
      <c r="C1322" t="s">
        <v>9507</v>
      </c>
      <c r="D1322" s="15">
        <v>18</v>
      </c>
      <c r="E1322" s="15">
        <v>16</v>
      </c>
      <c r="F1322" s="16">
        <v>450519.10852306301</v>
      </c>
      <c r="G1322" s="16">
        <v>458130.885915772</v>
      </c>
      <c r="H1322" s="16">
        <v>447269.03030441899</v>
      </c>
      <c r="I1322" s="16">
        <v>414207.16160449502</v>
      </c>
      <c r="J1322" s="16">
        <v>59816.922934570299</v>
      </c>
      <c r="K1322" s="16">
        <v>453940.92087436299</v>
      </c>
      <c r="L1322" s="15">
        <f t="shared" si="140"/>
        <v>6</v>
      </c>
      <c r="M1322" s="16">
        <v>801115.76627255103</v>
      </c>
      <c r="N1322" s="16">
        <v>788171.15314692003</v>
      </c>
      <c r="O1322" s="16">
        <v>804245.64483469795</v>
      </c>
      <c r="P1322" s="16">
        <v>574297.31860502204</v>
      </c>
      <c r="Q1322" s="16">
        <v>522938.35651974002</v>
      </c>
      <c r="R1322" s="16">
        <v>623425.78742402501</v>
      </c>
      <c r="S1322" s="17">
        <f t="shared" si="141"/>
        <v>801115.76627255103</v>
      </c>
      <c r="T1322" s="17">
        <f t="shared" si="142"/>
        <v>574297.31860502204</v>
      </c>
      <c r="U1322" s="18">
        <f t="shared" si="143"/>
        <v>0.71687182150605422</v>
      </c>
      <c r="X1322" s="20">
        <f t="shared" si="144"/>
        <v>1.5904119709895365E-3</v>
      </c>
      <c r="AA1322" s="20">
        <f t="shared" si="145"/>
        <v>-0.48021291042166375</v>
      </c>
      <c r="AE1322" s="20">
        <f t="shared" si="146"/>
        <v>2.7984903640111907</v>
      </c>
    </row>
    <row r="1323" spans="1:31" x14ac:dyDescent="0.2">
      <c r="A1323" s="15" t="s">
        <v>12121</v>
      </c>
      <c r="B1323" s="15" t="s">
        <v>12122</v>
      </c>
      <c r="C1323" t="s">
        <v>12123</v>
      </c>
      <c r="D1323" s="15">
        <v>28</v>
      </c>
      <c r="E1323" s="15">
        <v>18</v>
      </c>
      <c r="F1323" s="16">
        <v>1590759.1424507401</v>
      </c>
      <c r="G1323" s="16">
        <v>1615326.42313731</v>
      </c>
      <c r="H1323" s="16">
        <v>1458301.4075985199</v>
      </c>
      <c r="I1323" s="16">
        <v>2085353.0128307301</v>
      </c>
      <c r="J1323" s="16">
        <v>351237.62406562502</v>
      </c>
      <c r="K1323" s="16">
        <v>2064057.7455496399</v>
      </c>
      <c r="L1323" s="15">
        <f t="shared" si="140"/>
        <v>6</v>
      </c>
      <c r="M1323" s="16">
        <v>2828697.3965150998</v>
      </c>
      <c r="N1323" s="16">
        <v>2779017.36986773</v>
      </c>
      <c r="O1323" s="16">
        <v>2622208.2828296199</v>
      </c>
      <c r="P1323" s="16">
        <v>2891337.3660041401</v>
      </c>
      <c r="Q1323" s="16">
        <v>3070629.7961479402</v>
      </c>
      <c r="R1323" s="16">
        <v>2834701.0946477102</v>
      </c>
      <c r="S1323" s="17">
        <f t="shared" si="141"/>
        <v>2779017.36986773</v>
      </c>
      <c r="T1323" s="17">
        <f t="shared" si="142"/>
        <v>2891337.3660041401</v>
      </c>
      <c r="U1323" s="18">
        <f t="shared" si="143"/>
        <v>1.0404171623230107</v>
      </c>
      <c r="X1323" s="20">
        <f t="shared" si="144"/>
        <v>0.11620788582197152</v>
      </c>
      <c r="AA1323" s="20">
        <f t="shared" si="145"/>
        <v>5.7162102734642201E-2</v>
      </c>
      <c r="AE1323" s="20">
        <f t="shared" si="146"/>
        <v>0.93476439989092797</v>
      </c>
    </row>
    <row r="1324" spans="1:31" x14ac:dyDescent="0.2">
      <c r="A1324" s="15" t="s">
        <v>9161</v>
      </c>
      <c r="B1324" s="15" t="s">
        <v>9162</v>
      </c>
      <c r="C1324" t="s">
        <v>9163</v>
      </c>
      <c r="D1324" s="15">
        <v>24</v>
      </c>
      <c r="E1324" s="15">
        <v>15</v>
      </c>
      <c r="F1324" s="16">
        <v>487798.813528814</v>
      </c>
      <c r="G1324" s="16">
        <v>412775.23030464503</v>
      </c>
      <c r="H1324" s="16">
        <v>475102.54611366597</v>
      </c>
      <c r="I1324" s="16">
        <v>593579.21355596499</v>
      </c>
      <c r="J1324" s="16">
        <v>148662.59092975</v>
      </c>
      <c r="K1324" s="16">
        <v>628694.14594417298</v>
      </c>
      <c r="L1324" s="15">
        <f t="shared" si="140"/>
        <v>6</v>
      </c>
      <c r="M1324" s="16">
        <v>867406.76009966002</v>
      </c>
      <c r="N1324" s="16">
        <v>710141.00830458303</v>
      </c>
      <c r="O1324" s="16">
        <v>854293.78667628602</v>
      </c>
      <c r="P1324" s="16">
        <v>822996.27414546697</v>
      </c>
      <c r="Q1324" s="16">
        <v>1299655.1337454501</v>
      </c>
      <c r="R1324" s="16">
        <v>863425.44802784803</v>
      </c>
      <c r="S1324" s="17">
        <f t="shared" si="141"/>
        <v>854293.78667628602</v>
      </c>
      <c r="T1324" s="17">
        <f t="shared" si="142"/>
        <v>863425.44802784803</v>
      </c>
      <c r="U1324" s="18">
        <f t="shared" si="143"/>
        <v>1.0106891346911109</v>
      </c>
      <c r="X1324" s="20">
        <f t="shared" si="144"/>
        <v>0.31434873578017059</v>
      </c>
      <c r="AA1324" s="20">
        <f t="shared" si="145"/>
        <v>1.5339324833179435E-2</v>
      </c>
      <c r="AE1324" s="20">
        <f t="shared" si="146"/>
        <v>0.50258828191726079</v>
      </c>
    </row>
    <row r="1325" spans="1:31" x14ac:dyDescent="0.2">
      <c r="A1325" s="15" t="s">
        <v>8321</v>
      </c>
      <c r="B1325" s="15" t="s">
        <v>8322</v>
      </c>
      <c r="C1325" t="s">
        <v>8323</v>
      </c>
      <c r="D1325" s="15">
        <v>32</v>
      </c>
      <c r="E1325" s="15">
        <v>19</v>
      </c>
      <c r="F1325" s="16">
        <v>525136.33032915602</v>
      </c>
      <c r="G1325" s="16">
        <v>550455.08685160195</v>
      </c>
      <c r="H1325" s="16">
        <v>480473.77795559401</v>
      </c>
      <c r="I1325" s="16">
        <v>672954.76890233101</v>
      </c>
      <c r="J1325" s="16">
        <v>229501.41214319901</v>
      </c>
      <c r="K1325" s="16">
        <v>739588.09493623697</v>
      </c>
      <c r="L1325" s="15">
        <f t="shared" si="140"/>
        <v>6</v>
      </c>
      <c r="M1325" s="16">
        <v>933800.55520477798</v>
      </c>
      <c r="N1325" s="16">
        <v>947006.26807156706</v>
      </c>
      <c r="O1325" s="16">
        <v>863951.93316885096</v>
      </c>
      <c r="P1325" s="16">
        <v>933050.30706373404</v>
      </c>
      <c r="Q1325" s="16">
        <v>2006373.5377428301</v>
      </c>
      <c r="R1325" s="16">
        <v>1015723.12442542</v>
      </c>
      <c r="S1325" s="17">
        <f t="shared" si="141"/>
        <v>933800.55520477798</v>
      </c>
      <c r="T1325" s="17">
        <f t="shared" si="142"/>
        <v>1015723.12442542</v>
      </c>
      <c r="U1325" s="18">
        <f t="shared" si="143"/>
        <v>1.0877302639884132</v>
      </c>
      <c r="X1325" s="20">
        <f t="shared" si="144"/>
        <v>0.30810610373106279</v>
      </c>
      <c r="AA1325" s="20">
        <f t="shared" si="145"/>
        <v>0.12132084054716025</v>
      </c>
      <c r="AE1325" s="20">
        <f t="shared" si="146"/>
        <v>0.51129969801391806</v>
      </c>
    </row>
    <row r="1326" spans="1:31" x14ac:dyDescent="0.2">
      <c r="A1326" s="15" t="s">
        <v>11422</v>
      </c>
      <c r="B1326" s="15" t="s">
        <v>11423</v>
      </c>
      <c r="C1326" t="s">
        <v>11424</v>
      </c>
      <c r="D1326" s="15">
        <v>28</v>
      </c>
      <c r="E1326" s="15">
        <v>14</v>
      </c>
      <c r="F1326" s="16">
        <v>631499.52243174205</v>
      </c>
      <c r="G1326" s="16">
        <v>621663.29454236</v>
      </c>
      <c r="H1326" s="16">
        <v>650858.66890212602</v>
      </c>
      <c r="I1326" s="16">
        <v>985537.30737720395</v>
      </c>
      <c r="J1326" s="16">
        <v>146667.84019778299</v>
      </c>
      <c r="K1326" s="16">
        <v>1058061.3094824301</v>
      </c>
      <c r="L1326" s="15">
        <f t="shared" si="140"/>
        <v>6</v>
      </c>
      <c r="M1326" s="16">
        <v>1122936.2178935299</v>
      </c>
      <c r="N1326" s="16">
        <v>1069513.3002201701</v>
      </c>
      <c r="O1326" s="16">
        <v>1170325.2727137699</v>
      </c>
      <c r="P1326" s="16">
        <v>1366445.3092010501</v>
      </c>
      <c r="Q1326" s="16">
        <v>1282216.3953706501</v>
      </c>
      <c r="R1326" s="16">
        <v>1453102.53972354</v>
      </c>
      <c r="S1326" s="17">
        <f t="shared" si="141"/>
        <v>1122936.2178935299</v>
      </c>
      <c r="T1326" s="17">
        <f t="shared" si="142"/>
        <v>1366445.3092010501</v>
      </c>
      <c r="U1326" s="18">
        <f t="shared" si="143"/>
        <v>1.2168503316816239</v>
      </c>
      <c r="X1326" s="20">
        <f t="shared" si="144"/>
        <v>1.2645069560270011E-2</v>
      </c>
      <c r="AA1326" s="20">
        <f t="shared" si="145"/>
        <v>0.28315173253873344</v>
      </c>
      <c r="AE1326" s="20">
        <f t="shared" si="146"/>
        <v>1.8980787772679091</v>
      </c>
    </row>
    <row r="1327" spans="1:31" x14ac:dyDescent="0.2">
      <c r="A1327" s="15" t="s">
        <v>13681</v>
      </c>
      <c r="B1327" s="15" t="s">
        <v>13682</v>
      </c>
      <c r="C1327" t="s">
        <v>13683</v>
      </c>
      <c r="D1327" s="15">
        <v>17</v>
      </c>
      <c r="E1327" s="15">
        <v>13</v>
      </c>
      <c r="F1327" s="16">
        <v>358765.17617563403</v>
      </c>
      <c r="G1327" s="16">
        <v>318615.94358697702</v>
      </c>
      <c r="H1327" s="16">
        <v>314003.56252686301</v>
      </c>
      <c r="I1327" s="16">
        <v>354923.91646106599</v>
      </c>
      <c r="J1327" s="16">
        <v>122671.372055548</v>
      </c>
      <c r="K1327" s="16">
        <v>372034.00950840901</v>
      </c>
      <c r="L1327" s="15">
        <f t="shared" si="140"/>
        <v>6</v>
      </c>
      <c r="M1327" s="16">
        <v>637958.37642952497</v>
      </c>
      <c r="N1327" s="16">
        <v>548148.80067726201</v>
      </c>
      <c r="O1327" s="16">
        <v>564617.66971196095</v>
      </c>
      <c r="P1327" s="16">
        <v>492101.22959441203</v>
      </c>
      <c r="Q1327" s="16">
        <v>1072431.72245618</v>
      </c>
      <c r="R1327" s="16">
        <v>510937.84380476701</v>
      </c>
      <c r="S1327" s="17">
        <f t="shared" si="141"/>
        <v>564617.66971196095</v>
      </c>
      <c r="T1327" s="17">
        <f t="shared" si="142"/>
        <v>510937.84380476701</v>
      </c>
      <c r="U1327" s="18">
        <f t="shared" si="143"/>
        <v>0.90492712363292027</v>
      </c>
      <c r="X1327" s="20">
        <f t="shared" si="144"/>
        <v>0.60367889636330396</v>
      </c>
      <c r="AA1327" s="20">
        <f t="shared" si="145"/>
        <v>-0.14412648236756034</v>
      </c>
      <c r="AE1327" s="20">
        <f t="shared" si="146"/>
        <v>0.21919400611300621</v>
      </c>
    </row>
    <row r="1328" spans="1:31" x14ac:dyDescent="0.2">
      <c r="A1328" s="15" t="s">
        <v>4283</v>
      </c>
      <c r="B1328" s="15" t="s">
        <v>4284</v>
      </c>
      <c r="C1328" t="s">
        <v>4285</v>
      </c>
      <c r="D1328" s="15">
        <v>30</v>
      </c>
      <c r="E1328" s="15">
        <v>19</v>
      </c>
      <c r="F1328" s="16">
        <v>856795.11307163397</v>
      </c>
      <c r="G1328" s="16">
        <v>881475.78642040095</v>
      </c>
      <c r="H1328" s="16">
        <v>827436.21790243802</v>
      </c>
      <c r="I1328" s="16">
        <v>915402.48012469499</v>
      </c>
      <c r="J1328" s="16">
        <v>165670.467724505</v>
      </c>
      <c r="K1328" s="16">
        <v>911532.12438866706</v>
      </c>
      <c r="L1328" s="15">
        <f t="shared" si="140"/>
        <v>6</v>
      </c>
      <c r="M1328" s="16">
        <v>1523558.1811327799</v>
      </c>
      <c r="N1328" s="16">
        <v>1516496.2861329301</v>
      </c>
      <c r="O1328" s="16">
        <v>1487833.78579466</v>
      </c>
      <c r="P1328" s="16">
        <v>1269203.5254619201</v>
      </c>
      <c r="Q1328" s="16">
        <v>1448343.3427438999</v>
      </c>
      <c r="R1328" s="16">
        <v>1251864.7389504199</v>
      </c>
      <c r="S1328" s="17">
        <f t="shared" si="141"/>
        <v>1516496.2861329301</v>
      </c>
      <c r="T1328" s="17">
        <f t="shared" si="142"/>
        <v>1269203.5254619201</v>
      </c>
      <c r="U1328" s="18">
        <f t="shared" si="143"/>
        <v>0.83693150920823733</v>
      </c>
      <c r="X1328" s="20">
        <f t="shared" si="144"/>
        <v>4.3228878890604554E-2</v>
      </c>
      <c r="AA1328" s="20">
        <f t="shared" si="145"/>
        <v>-0.25681853109460384</v>
      </c>
      <c r="AE1328" s="20">
        <f t="shared" si="146"/>
        <v>1.3642260274304376</v>
      </c>
    </row>
    <row r="1329" spans="1:31" x14ac:dyDescent="0.2">
      <c r="A1329" s="15" t="s">
        <v>9604</v>
      </c>
      <c r="B1329" s="15" t="s">
        <v>9605</v>
      </c>
      <c r="C1329" t="s">
        <v>9606</v>
      </c>
      <c r="D1329" s="15">
        <v>110</v>
      </c>
      <c r="E1329" s="15">
        <v>11</v>
      </c>
      <c r="F1329" s="16">
        <v>16229461.3376197</v>
      </c>
      <c r="G1329" s="16">
        <v>15340444.558474701</v>
      </c>
      <c r="H1329" s="16">
        <v>15047593.3121094</v>
      </c>
      <c r="I1329" s="16">
        <v>18862230.857003398</v>
      </c>
      <c r="J1329" s="16">
        <v>2798245.2896247702</v>
      </c>
      <c r="K1329" s="16">
        <v>18935007.557420202</v>
      </c>
      <c r="L1329" s="15">
        <f t="shared" si="140"/>
        <v>6</v>
      </c>
      <c r="M1329" s="16">
        <v>28859324.964708701</v>
      </c>
      <c r="N1329" s="16">
        <v>26391793.806415301</v>
      </c>
      <c r="O1329" s="16">
        <v>27057454.387733702</v>
      </c>
      <c r="P1329" s="16">
        <v>26152441.599813201</v>
      </c>
      <c r="Q1329" s="16">
        <v>24463140.547970001</v>
      </c>
      <c r="R1329" s="16">
        <v>26004643.894247402</v>
      </c>
      <c r="S1329" s="17">
        <f t="shared" si="141"/>
        <v>27057454.387733702</v>
      </c>
      <c r="T1329" s="17">
        <f t="shared" si="142"/>
        <v>26004643.894247402</v>
      </c>
      <c r="U1329" s="18">
        <f t="shared" si="143"/>
        <v>0.9610898173050757</v>
      </c>
      <c r="X1329" s="20">
        <f t="shared" si="144"/>
        <v>0.10662570057390063</v>
      </c>
      <c r="AA1329" s="20">
        <f t="shared" si="145"/>
        <v>-5.7256832540138004E-2</v>
      </c>
      <c r="AE1329" s="20">
        <f t="shared" si="146"/>
        <v>0.972138102324963</v>
      </c>
    </row>
    <row r="1330" spans="1:31" x14ac:dyDescent="0.2">
      <c r="A1330" s="15" t="s">
        <v>5575</v>
      </c>
      <c r="B1330" s="15" t="s">
        <v>5576</v>
      </c>
      <c r="C1330" t="s">
        <v>5577</v>
      </c>
      <c r="D1330" s="15">
        <v>20</v>
      </c>
      <c r="E1330" s="15">
        <v>16</v>
      </c>
      <c r="F1330" s="16">
        <v>279302.79389376601</v>
      </c>
      <c r="G1330" s="16">
        <v>249596.58796391601</v>
      </c>
      <c r="H1330" s="16">
        <v>267541.36290375399</v>
      </c>
      <c r="I1330" s="16">
        <v>311297.16912260797</v>
      </c>
      <c r="J1330" s="16">
        <v>70048.312504948699</v>
      </c>
      <c r="K1330" s="16">
        <v>298758.81436044502</v>
      </c>
      <c r="L1330" s="15">
        <f t="shared" si="140"/>
        <v>6</v>
      </c>
      <c r="M1330" s="16">
        <v>496657.89423627697</v>
      </c>
      <c r="N1330" s="16">
        <v>429407.48289392598</v>
      </c>
      <c r="O1330" s="16">
        <v>481072.824966299</v>
      </c>
      <c r="P1330" s="16">
        <v>431612.84035729198</v>
      </c>
      <c r="Q1330" s="16">
        <v>612384.38256657298</v>
      </c>
      <c r="R1330" s="16">
        <v>410304.38219531701</v>
      </c>
      <c r="S1330" s="17">
        <f t="shared" si="141"/>
        <v>481072.824966299</v>
      </c>
      <c r="T1330" s="17">
        <f t="shared" si="142"/>
        <v>431612.84035729198</v>
      </c>
      <c r="U1330" s="18">
        <f t="shared" si="143"/>
        <v>0.89718815521855366</v>
      </c>
      <c r="X1330" s="20">
        <f t="shared" si="144"/>
        <v>0.82663661571411851</v>
      </c>
      <c r="AA1330" s="20">
        <f t="shared" si="145"/>
        <v>-0.15651752096368324</v>
      </c>
      <c r="AE1330" s="20">
        <f t="shared" si="146"/>
        <v>8.2685361635487356E-2</v>
      </c>
    </row>
    <row r="1331" spans="1:31" x14ac:dyDescent="0.2">
      <c r="A1331" s="15" t="s">
        <v>2912</v>
      </c>
      <c r="B1331" s="15" t="s">
        <v>2913</v>
      </c>
      <c r="C1331" t="s">
        <v>2914</v>
      </c>
      <c r="D1331" s="15">
        <v>24</v>
      </c>
      <c r="E1331" s="15">
        <v>10</v>
      </c>
      <c r="F1331" s="16">
        <v>258657.15815644199</v>
      </c>
      <c r="G1331" s="16">
        <v>256963.611666137</v>
      </c>
      <c r="H1331" s="16">
        <v>258615.48099160701</v>
      </c>
      <c r="I1331" s="16">
        <v>248747.11609739001</v>
      </c>
      <c r="J1331" s="16">
        <v>57409.0130270507</v>
      </c>
      <c r="K1331" s="16">
        <v>246919.02519174301</v>
      </c>
      <c r="L1331" s="15">
        <f t="shared" si="140"/>
        <v>6</v>
      </c>
      <c r="M1331" s="16">
        <v>459945.70161005901</v>
      </c>
      <c r="N1331" s="16">
        <v>442081.75512736</v>
      </c>
      <c r="O1331" s="16">
        <v>465022.97315950698</v>
      </c>
      <c r="P1331" s="16">
        <v>344887.329403223</v>
      </c>
      <c r="Q1331" s="16">
        <v>501887.65066743101</v>
      </c>
      <c r="R1331" s="16">
        <v>339109.519832736</v>
      </c>
      <c r="S1331" s="17">
        <f t="shared" si="141"/>
        <v>459945.70161005901</v>
      </c>
      <c r="T1331" s="17">
        <f t="shared" si="142"/>
        <v>344887.329403223</v>
      </c>
      <c r="U1331" s="18">
        <f t="shared" si="143"/>
        <v>0.74984357543929769</v>
      </c>
      <c r="X1331" s="20">
        <f t="shared" si="144"/>
        <v>0.3242822789655726</v>
      </c>
      <c r="AA1331" s="20">
        <f t="shared" si="145"/>
        <v>-0.41533842791235231</v>
      </c>
      <c r="AE1331" s="20">
        <f t="shared" si="146"/>
        <v>0.48907678354333023</v>
      </c>
    </row>
    <row r="1332" spans="1:31" x14ac:dyDescent="0.2">
      <c r="A1332" s="15" t="s">
        <v>6818</v>
      </c>
      <c r="B1332" s="15" t="s">
        <v>6819</v>
      </c>
      <c r="C1332" t="s">
        <v>6820</v>
      </c>
      <c r="D1332" s="15">
        <v>37</v>
      </c>
      <c r="E1332" s="15">
        <v>7</v>
      </c>
      <c r="F1332" s="16">
        <v>455139.36918094498</v>
      </c>
      <c r="G1332" s="16">
        <v>470400.268434214</v>
      </c>
      <c r="H1332" s="16">
        <v>451109.92635721999</v>
      </c>
      <c r="I1332" s="16">
        <v>596014.53929987305</v>
      </c>
      <c r="J1332" s="16">
        <v>121409.270353146</v>
      </c>
      <c r="K1332" s="16">
        <v>626596.07077634195</v>
      </c>
      <c r="L1332" s="15">
        <f t="shared" si="140"/>
        <v>6</v>
      </c>
      <c r="M1332" s="16">
        <v>809331.54133579298</v>
      </c>
      <c r="N1332" s="16">
        <v>809279.47320403904</v>
      </c>
      <c r="O1332" s="16">
        <v>811152.05621897301</v>
      </c>
      <c r="P1332" s="16">
        <v>826372.84793341998</v>
      </c>
      <c r="Q1332" s="16">
        <v>1061398.03236255</v>
      </c>
      <c r="R1332" s="16">
        <v>860544.02865490399</v>
      </c>
      <c r="S1332" s="17">
        <f t="shared" si="141"/>
        <v>809331.54133579298</v>
      </c>
      <c r="T1332" s="17">
        <f t="shared" si="142"/>
        <v>860544.02865490399</v>
      </c>
      <c r="U1332" s="18">
        <f t="shared" si="143"/>
        <v>1.0632775132359049</v>
      </c>
      <c r="X1332" s="20">
        <f t="shared" si="144"/>
        <v>0.22110432015323062</v>
      </c>
      <c r="AA1332" s="20">
        <f t="shared" si="145"/>
        <v>8.8518186443052219E-2</v>
      </c>
      <c r="AE1332" s="20">
        <f t="shared" si="146"/>
        <v>0.65540277166651806</v>
      </c>
    </row>
    <row r="1333" spans="1:31" x14ac:dyDescent="0.2">
      <c r="A1333" s="15" t="s">
        <v>2921</v>
      </c>
      <c r="B1333" s="15" t="s">
        <v>2922</v>
      </c>
      <c r="C1333" t="s">
        <v>2923</v>
      </c>
      <c r="D1333" s="15">
        <v>18</v>
      </c>
      <c r="E1333" s="15">
        <v>14</v>
      </c>
      <c r="F1333" s="16">
        <v>288740.14017302199</v>
      </c>
      <c r="G1333" s="16">
        <v>281089.63988348102</v>
      </c>
      <c r="H1333" s="16">
        <v>308640.17368823499</v>
      </c>
      <c r="I1333" s="16">
        <v>311103.16009483201</v>
      </c>
      <c r="J1333" s="16">
        <v>114979.660317601</v>
      </c>
      <c r="K1333" s="16">
        <v>343271.56751897698</v>
      </c>
      <c r="L1333" s="15">
        <f t="shared" si="140"/>
        <v>6</v>
      </c>
      <c r="M1333" s="16">
        <v>513439.43968696898</v>
      </c>
      <c r="N1333" s="16">
        <v>483588.32031540398</v>
      </c>
      <c r="O1333" s="16">
        <v>554973.62592004903</v>
      </c>
      <c r="P1333" s="16">
        <v>431343.84726696298</v>
      </c>
      <c r="Q1333" s="16">
        <v>1005188.35891063</v>
      </c>
      <c r="R1333" s="16">
        <v>471436.56242444698</v>
      </c>
      <c r="S1333" s="17">
        <f t="shared" si="141"/>
        <v>513439.43968696898</v>
      </c>
      <c r="T1333" s="17">
        <f t="shared" si="142"/>
        <v>471436.56242444698</v>
      </c>
      <c r="U1333" s="18">
        <f t="shared" si="143"/>
        <v>0.91819312266285957</v>
      </c>
      <c r="X1333" s="20">
        <f t="shared" si="144"/>
        <v>0.55844147409432621</v>
      </c>
      <c r="AA1333" s="20">
        <f t="shared" si="145"/>
        <v>-0.12313046869348152</v>
      </c>
      <c r="AE1333" s="20">
        <f t="shared" si="146"/>
        <v>0.25302233518890938</v>
      </c>
    </row>
    <row r="1334" spans="1:31" x14ac:dyDescent="0.2">
      <c r="A1334" s="15" t="s">
        <v>560</v>
      </c>
      <c r="B1334" s="15" t="s">
        <v>561</v>
      </c>
      <c r="C1334" t="s">
        <v>562</v>
      </c>
      <c r="D1334" s="15">
        <v>25</v>
      </c>
      <c r="E1334" s="15">
        <v>17</v>
      </c>
      <c r="F1334" s="16">
        <v>445814.40957530699</v>
      </c>
      <c r="G1334" s="16">
        <v>424715.83445279399</v>
      </c>
      <c r="H1334" s="16">
        <v>397797.77345530398</v>
      </c>
      <c r="I1334" s="16">
        <v>431478.29544234101</v>
      </c>
      <c r="J1334" s="16">
        <v>70050.135387507806</v>
      </c>
      <c r="K1334" s="16">
        <v>482163.88814794598</v>
      </c>
      <c r="L1334" s="15">
        <f t="shared" si="140"/>
        <v>6</v>
      </c>
      <c r="M1334" s="16">
        <v>792749.84253855201</v>
      </c>
      <c r="N1334" s="16">
        <v>730683.69606051606</v>
      </c>
      <c r="O1334" s="16">
        <v>715290.13893186406</v>
      </c>
      <c r="P1334" s="16">
        <v>598243.70768704999</v>
      </c>
      <c r="Q1334" s="16">
        <v>612400.31877931696</v>
      </c>
      <c r="R1334" s="16">
        <v>662186.17404456902</v>
      </c>
      <c r="S1334" s="17">
        <f t="shared" si="141"/>
        <v>730683.69606051606</v>
      </c>
      <c r="T1334" s="17">
        <f t="shared" si="142"/>
        <v>612400.31877931696</v>
      </c>
      <c r="U1334" s="18">
        <f t="shared" si="143"/>
        <v>0.83811958865522196</v>
      </c>
      <c r="X1334" s="20">
        <f t="shared" si="144"/>
        <v>1.6326222130373574E-2</v>
      </c>
      <c r="AA1334" s="20">
        <f t="shared" si="145"/>
        <v>-0.254771982644871</v>
      </c>
      <c r="AE1334" s="20">
        <f t="shared" si="146"/>
        <v>1.7871142988975304</v>
      </c>
    </row>
    <row r="1335" spans="1:31" x14ac:dyDescent="0.2">
      <c r="A1335" s="15" t="s">
        <v>5072</v>
      </c>
      <c r="B1335" s="15" t="s">
        <v>5073</v>
      </c>
      <c r="C1335" t="s">
        <v>5074</v>
      </c>
      <c r="D1335" s="15">
        <v>18</v>
      </c>
      <c r="E1335" s="15">
        <v>14</v>
      </c>
      <c r="F1335" s="16">
        <v>318647.43446840101</v>
      </c>
      <c r="G1335" s="16">
        <v>283940.87704744702</v>
      </c>
      <c r="H1335" s="16">
        <v>269818.02104556101</v>
      </c>
      <c r="I1335" s="16">
        <v>364115.76239688398</v>
      </c>
      <c r="J1335" s="16">
        <v>46190.643016233698</v>
      </c>
      <c r="K1335" s="16">
        <v>351765.82714568998</v>
      </c>
      <c r="L1335" s="15">
        <f t="shared" si="140"/>
        <v>6</v>
      </c>
      <c r="M1335" s="16">
        <v>566620.768810004</v>
      </c>
      <c r="N1335" s="16">
        <v>488493.60601541999</v>
      </c>
      <c r="O1335" s="16">
        <v>485166.54098790599</v>
      </c>
      <c r="P1335" s="16">
        <v>504845.70376893401</v>
      </c>
      <c r="Q1335" s="16">
        <v>403813.13114218001</v>
      </c>
      <c r="R1335" s="16">
        <v>483102.26660059398</v>
      </c>
      <c r="S1335" s="17">
        <f t="shared" si="141"/>
        <v>488493.60601541999</v>
      </c>
      <c r="T1335" s="17">
        <f t="shared" si="142"/>
        <v>483102.26660059398</v>
      </c>
      <c r="U1335" s="18">
        <f t="shared" si="143"/>
        <v>0.98896333677977388</v>
      </c>
      <c r="X1335" s="20">
        <f t="shared" si="144"/>
        <v>0.29001037346387787</v>
      </c>
      <c r="AA1335" s="20">
        <f t="shared" si="145"/>
        <v>-1.6011057043968536E-2</v>
      </c>
      <c r="AE1335" s="20">
        <f t="shared" si="146"/>
        <v>0.53758646741984861</v>
      </c>
    </row>
    <row r="1336" spans="1:31" x14ac:dyDescent="0.2">
      <c r="A1336" s="15" t="s">
        <v>15102</v>
      </c>
      <c r="B1336" s="15" t="s">
        <v>15103</v>
      </c>
      <c r="C1336" t="s">
        <v>15104</v>
      </c>
      <c r="D1336" s="15">
        <v>19</v>
      </c>
      <c r="E1336" s="15">
        <v>17</v>
      </c>
      <c r="F1336" s="16">
        <v>391190.81353218399</v>
      </c>
      <c r="G1336" s="16">
        <v>401853.54228736903</v>
      </c>
      <c r="H1336" s="16">
        <v>406539.58523503097</v>
      </c>
      <c r="I1336" s="16">
        <v>581140.10521682701</v>
      </c>
      <c r="J1336" s="16">
        <v>79531.139894316904</v>
      </c>
      <c r="K1336" s="16">
        <v>567249.89191130199</v>
      </c>
      <c r="L1336" s="15">
        <f t="shared" si="140"/>
        <v>6</v>
      </c>
      <c r="M1336" s="16">
        <v>695617.83820669004</v>
      </c>
      <c r="N1336" s="16">
        <v>691351.270036489</v>
      </c>
      <c r="O1336" s="16">
        <v>731009.00962368201</v>
      </c>
      <c r="P1336" s="16">
        <v>805749.47779039806</v>
      </c>
      <c r="Q1336" s="16">
        <v>695286.24255660898</v>
      </c>
      <c r="R1336" s="16">
        <v>779040.166393972</v>
      </c>
      <c r="S1336" s="17">
        <f t="shared" si="141"/>
        <v>695617.83820669004</v>
      </c>
      <c r="T1336" s="17">
        <f t="shared" si="142"/>
        <v>779040.166393972</v>
      </c>
      <c r="U1336" s="18">
        <f t="shared" si="143"/>
        <v>1.1199255160022141</v>
      </c>
      <c r="X1336" s="20">
        <f t="shared" si="144"/>
        <v>0.20336884521128026</v>
      </c>
      <c r="AA1336" s="20">
        <f t="shared" si="145"/>
        <v>0.16340278472256708</v>
      </c>
      <c r="AE1336" s="20">
        <f t="shared" si="146"/>
        <v>0.69171557741698164</v>
      </c>
    </row>
    <row r="1337" spans="1:31" x14ac:dyDescent="0.2">
      <c r="A1337" s="15" t="s">
        <v>4895</v>
      </c>
      <c r="B1337" s="15" t="s">
        <v>4896</v>
      </c>
      <c r="C1337" t="s">
        <v>4897</v>
      </c>
      <c r="D1337" s="15">
        <v>22</v>
      </c>
      <c r="E1337" s="15">
        <v>7</v>
      </c>
      <c r="F1337" s="16">
        <v>267521.87500773103</v>
      </c>
      <c r="G1337" s="16">
        <v>265013.98513910198</v>
      </c>
      <c r="H1337" s="16">
        <v>268435.10733767599</v>
      </c>
      <c r="I1337" s="16">
        <v>269953.628010499</v>
      </c>
      <c r="J1337" s="16">
        <v>37208.414169262003</v>
      </c>
      <c r="K1337" s="16">
        <v>275301.87598379003</v>
      </c>
      <c r="L1337" s="15">
        <f t="shared" si="140"/>
        <v>6</v>
      </c>
      <c r="M1337" s="16">
        <v>475708.99399601598</v>
      </c>
      <c r="N1337" s="16">
        <v>455931.66644859</v>
      </c>
      <c r="O1337" s="16">
        <v>482679.88921594602</v>
      </c>
      <c r="P1337" s="16">
        <v>374290.111531584</v>
      </c>
      <c r="Q1337" s="16">
        <v>325287.66107984498</v>
      </c>
      <c r="R1337" s="16">
        <v>378089.48460499698</v>
      </c>
      <c r="S1337" s="17">
        <f t="shared" si="141"/>
        <v>475708.99399601598</v>
      </c>
      <c r="T1337" s="17">
        <f t="shared" si="142"/>
        <v>374290.111531584</v>
      </c>
      <c r="U1337" s="18">
        <f t="shared" si="143"/>
        <v>0.78680478245218677</v>
      </c>
      <c r="X1337" s="20">
        <f t="shared" si="144"/>
        <v>3.9534241191510767E-3</v>
      </c>
      <c r="AA1337" s="20">
        <f t="shared" si="145"/>
        <v>-0.34592236808042093</v>
      </c>
      <c r="AE1337" s="20">
        <f t="shared" si="146"/>
        <v>2.4030265925058441</v>
      </c>
    </row>
    <row r="1338" spans="1:31" x14ac:dyDescent="0.2">
      <c r="A1338" s="15" t="s">
        <v>17536</v>
      </c>
      <c r="B1338" s="15" t="s">
        <v>17537</v>
      </c>
      <c r="C1338" t="s">
        <v>17538</v>
      </c>
      <c r="D1338" s="15">
        <v>66</v>
      </c>
      <c r="E1338" s="15">
        <v>2</v>
      </c>
      <c r="F1338" s="16">
        <v>119569.08851278</v>
      </c>
      <c r="G1338" s="16">
        <v>133696.10261414299</v>
      </c>
      <c r="H1338" s="16">
        <v>124170.233127785</v>
      </c>
      <c r="I1338" s="16">
        <v>140173.25912115601</v>
      </c>
      <c r="J1338" s="16">
        <v>17929.259977148398</v>
      </c>
      <c r="K1338" s="16">
        <v>110275.559041785</v>
      </c>
      <c r="L1338" s="15">
        <f t="shared" si="140"/>
        <v>6</v>
      </c>
      <c r="M1338" s="16">
        <v>212618.46646294399</v>
      </c>
      <c r="N1338" s="16">
        <v>230011.58535294901</v>
      </c>
      <c r="O1338" s="16">
        <v>223273.60591714099</v>
      </c>
      <c r="P1338" s="16">
        <v>194349.915490532</v>
      </c>
      <c r="Q1338" s="16">
        <v>156743.23061252799</v>
      </c>
      <c r="R1338" s="16">
        <v>151448.40235339099</v>
      </c>
      <c r="S1338" s="17">
        <f t="shared" si="141"/>
        <v>223273.60591714099</v>
      </c>
      <c r="T1338" s="17">
        <f t="shared" si="142"/>
        <v>156743.23061252799</v>
      </c>
      <c r="U1338" s="18">
        <f t="shared" si="143"/>
        <v>0.70202310733807438</v>
      </c>
      <c r="X1338" s="20">
        <f t="shared" si="144"/>
        <v>1.9510451767873162E-2</v>
      </c>
      <c r="AA1338" s="20">
        <f t="shared" si="145"/>
        <v>-0.51040957676009746</v>
      </c>
      <c r="AE1338" s="20">
        <f t="shared" si="146"/>
        <v>1.7097326743254782</v>
      </c>
    </row>
    <row r="1339" spans="1:31" x14ac:dyDescent="0.2">
      <c r="A1339" s="15" t="s">
        <v>10075</v>
      </c>
      <c r="B1339" s="15" t="s">
        <v>10076</v>
      </c>
      <c r="C1339" t="s">
        <v>10077</v>
      </c>
      <c r="D1339" s="15">
        <v>22</v>
      </c>
      <c r="E1339" s="15">
        <v>18</v>
      </c>
      <c r="F1339" s="16">
        <v>373927.05819182802</v>
      </c>
      <c r="G1339" s="16">
        <v>344741.72279455903</v>
      </c>
      <c r="H1339" s="16">
        <v>332833.181427681</v>
      </c>
      <c r="I1339" s="16">
        <v>494997.85066211002</v>
      </c>
      <c r="J1339" s="16">
        <v>145009.73922104199</v>
      </c>
      <c r="K1339" s="16">
        <v>509579.98413656797</v>
      </c>
      <c r="L1339" s="15">
        <f t="shared" si="140"/>
        <v>6</v>
      </c>
      <c r="M1339" s="16">
        <v>664919.32547640603</v>
      </c>
      <c r="N1339" s="16">
        <v>593095.74959064997</v>
      </c>
      <c r="O1339" s="16">
        <v>598475.67902812804</v>
      </c>
      <c r="P1339" s="16">
        <v>686313.43130165304</v>
      </c>
      <c r="Q1339" s="16">
        <v>1267720.7550537901</v>
      </c>
      <c r="R1339" s="16">
        <v>699838.433278827</v>
      </c>
      <c r="S1339" s="17">
        <f t="shared" si="141"/>
        <v>598475.67902812804</v>
      </c>
      <c r="T1339" s="17">
        <f t="shared" si="142"/>
        <v>699838.433278827</v>
      </c>
      <c r="U1339" s="18">
        <f t="shared" si="143"/>
        <v>1.1693682096076203</v>
      </c>
      <c r="X1339" s="20">
        <f t="shared" si="144"/>
        <v>0.24045384153810845</v>
      </c>
      <c r="AA1339" s="20">
        <f t="shared" si="145"/>
        <v>0.22572927591920292</v>
      </c>
      <c r="AE1339" s="20">
        <f t="shared" si="146"/>
        <v>0.61896828016024907</v>
      </c>
    </row>
    <row r="1340" spans="1:31" x14ac:dyDescent="0.2">
      <c r="A1340" s="15" t="s">
        <v>3146</v>
      </c>
      <c r="B1340" s="15" t="s">
        <v>3147</v>
      </c>
      <c r="C1340" t="s">
        <v>3148</v>
      </c>
      <c r="D1340" s="15">
        <v>24</v>
      </c>
      <c r="E1340" s="15">
        <v>9</v>
      </c>
      <c r="F1340" s="16">
        <v>274990.29742423497</v>
      </c>
      <c r="G1340" s="16">
        <v>303417.72659165499</v>
      </c>
      <c r="H1340" s="16">
        <v>248609.172223242</v>
      </c>
      <c r="I1340" s="16">
        <v>340349.23531318398</v>
      </c>
      <c r="J1340" s="16">
        <v>55059.998292531898</v>
      </c>
      <c r="K1340" s="16">
        <v>380827.57214138802</v>
      </c>
      <c r="L1340" s="15">
        <f t="shared" si="140"/>
        <v>6</v>
      </c>
      <c r="M1340" s="16">
        <v>488989.387288675</v>
      </c>
      <c r="N1340" s="16">
        <v>522001.69603262498</v>
      </c>
      <c r="O1340" s="16">
        <v>447030.37876424799</v>
      </c>
      <c r="P1340" s="16">
        <v>471893.466236751</v>
      </c>
      <c r="Q1340" s="16">
        <v>481351.82494377199</v>
      </c>
      <c r="R1340" s="16">
        <v>523014.59973628301</v>
      </c>
      <c r="S1340" s="17">
        <f t="shared" si="141"/>
        <v>488989.387288675</v>
      </c>
      <c r="T1340" s="17">
        <f t="shared" si="142"/>
        <v>481351.82494377199</v>
      </c>
      <c r="U1340" s="18">
        <f t="shared" si="143"/>
        <v>0.98438092411933231</v>
      </c>
      <c r="X1340" s="20">
        <f t="shared" si="144"/>
        <v>0.83154618130915314</v>
      </c>
      <c r="AA1340" s="20">
        <f t="shared" si="145"/>
        <v>-2.2711394166760563E-2</v>
      </c>
      <c r="AE1340" s="20">
        <f t="shared" si="146"/>
        <v>8.0113626503641497E-2</v>
      </c>
    </row>
    <row r="1341" spans="1:31" x14ac:dyDescent="0.2">
      <c r="A1341" s="15" t="s">
        <v>8132</v>
      </c>
      <c r="B1341" s="15" t="s">
        <v>8133</v>
      </c>
      <c r="C1341" t="s">
        <v>8134</v>
      </c>
      <c r="D1341" s="15">
        <v>25</v>
      </c>
      <c r="E1341" s="15">
        <v>17</v>
      </c>
      <c r="F1341" s="16">
        <v>461024.107473273</v>
      </c>
      <c r="G1341" s="16">
        <v>480758.80411482399</v>
      </c>
      <c r="H1341" s="16">
        <v>488670.23594537302</v>
      </c>
      <c r="I1341" s="16">
        <v>580764.486089424</v>
      </c>
      <c r="J1341" s="16">
        <v>155418.06746103501</v>
      </c>
      <c r="K1341" s="16">
        <v>571541.21702089999</v>
      </c>
      <c r="L1341" s="15">
        <f t="shared" si="140"/>
        <v>6</v>
      </c>
      <c r="M1341" s="16">
        <v>819795.81807163998</v>
      </c>
      <c r="N1341" s="16">
        <v>827100.36077851395</v>
      </c>
      <c r="O1341" s="16">
        <v>878690.18955307698</v>
      </c>
      <c r="P1341" s="16">
        <v>805228.68269634701</v>
      </c>
      <c r="Q1341" s="16">
        <v>1358713.6346088599</v>
      </c>
      <c r="R1341" s="16">
        <v>784933.71467860497</v>
      </c>
      <c r="S1341" s="17">
        <f t="shared" si="141"/>
        <v>827100.36077851395</v>
      </c>
      <c r="T1341" s="17">
        <f t="shared" si="142"/>
        <v>805228.68269634701</v>
      </c>
      <c r="U1341" s="18">
        <f t="shared" si="143"/>
        <v>0.97355619811170191</v>
      </c>
      <c r="X1341" s="20">
        <f t="shared" si="144"/>
        <v>0.49657235994215104</v>
      </c>
      <c r="AA1341" s="20">
        <f t="shared" si="145"/>
        <v>-3.8663834588988241E-2</v>
      </c>
      <c r="AE1341" s="20">
        <f t="shared" si="146"/>
        <v>0.30401745767448002</v>
      </c>
    </row>
    <row r="1342" spans="1:31" x14ac:dyDescent="0.2">
      <c r="A1342" s="15" t="s">
        <v>15320</v>
      </c>
      <c r="B1342" s="15" t="s">
        <v>15321</v>
      </c>
      <c r="C1342" t="s">
        <v>15322</v>
      </c>
      <c r="D1342" s="15">
        <v>23</v>
      </c>
      <c r="E1342" s="15">
        <v>16</v>
      </c>
      <c r="F1342" s="16">
        <v>867556.66321124299</v>
      </c>
      <c r="G1342" s="16">
        <v>829929.82332952297</v>
      </c>
      <c r="H1342" s="16">
        <v>774077.82692398399</v>
      </c>
      <c r="I1342" s="16">
        <v>1025613.5701706</v>
      </c>
      <c r="J1342" s="16">
        <v>116306.97768467299</v>
      </c>
      <c r="K1342" s="16">
        <v>1061854.6121668399</v>
      </c>
      <c r="L1342" s="15">
        <f t="shared" si="140"/>
        <v>6</v>
      </c>
      <c r="M1342" s="16">
        <v>1542694.43378727</v>
      </c>
      <c r="N1342" s="16">
        <v>1427816.29877911</v>
      </c>
      <c r="O1342" s="16">
        <v>1391888.7266641399</v>
      </c>
      <c r="P1342" s="16">
        <v>1422010.95942497</v>
      </c>
      <c r="Q1342" s="16">
        <v>1016792.18485928</v>
      </c>
      <c r="R1342" s="16">
        <v>1458312.12230185</v>
      </c>
      <c r="S1342" s="17">
        <f t="shared" si="141"/>
        <v>1427816.29877911</v>
      </c>
      <c r="T1342" s="17">
        <f t="shared" si="142"/>
        <v>1422010.95942497</v>
      </c>
      <c r="U1342" s="18">
        <f t="shared" si="143"/>
        <v>0.99593411326155612</v>
      </c>
      <c r="X1342" s="20">
        <f t="shared" si="144"/>
        <v>0.35566015976840371</v>
      </c>
      <c r="AA1342" s="20">
        <f t="shared" si="145"/>
        <v>-5.8777919664383185E-3</v>
      </c>
      <c r="AE1342" s="20">
        <f t="shared" si="146"/>
        <v>0.44896478075684243</v>
      </c>
    </row>
    <row r="1343" spans="1:31" x14ac:dyDescent="0.2">
      <c r="A1343" s="15" t="s">
        <v>5060</v>
      </c>
      <c r="B1343" s="15" t="s">
        <v>5061</v>
      </c>
      <c r="C1343" t="s">
        <v>5062</v>
      </c>
      <c r="D1343" s="15">
        <v>39</v>
      </c>
      <c r="E1343" s="15">
        <v>7</v>
      </c>
      <c r="F1343" s="16">
        <v>1864904.8927315499</v>
      </c>
      <c r="G1343" s="16">
        <v>2050122.2926445899</v>
      </c>
      <c r="H1343" s="16">
        <v>1602059.0773855301</v>
      </c>
      <c r="I1343" s="16">
        <v>1570777.0036994601</v>
      </c>
      <c r="J1343" s="16">
        <v>272502.24685359601</v>
      </c>
      <c r="K1343" s="16">
        <v>1648581.8995332699</v>
      </c>
      <c r="L1343" s="15">
        <f t="shared" si="140"/>
        <v>6</v>
      </c>
      <c r="M1343" s="16">
        <v>3316185.0050353198</v>
      </c>
      <c r="N1343" s="16">
        <v>3527042.8193373801</v>
      </c>
      <c r="O1343" s="16">
        <v>2880702.5491531701</v>
      </c>
      <c r="P1343" s="16">
        <v>2177878.8610429498</v>
      </c>
      <c r="Q1343" s="16">
        <v>2382300.3612778499</v>
      </c>
      <c r="R1343" s="16">
        <v>2264101.8282067999</v>
      </c>
      <c r="S1343" s="17">
        <f t="shared" si="141"/>
        <v>3316185.0050353198</v>
      </c>
      <c r="T1343" s="17">
        <f t="shared" si="142"/>
        <v>2264101.8282067999</v>
      </c>
      <c r="U1343" s="18">
        <f t="shared" si="143"/>
        <v>0.6827429183742677</v>
      </c>
      <c r="X1343" s="20">
        <f t="shared" si="144"/>
        <v>8.342863993845779E-3</v>
      </c>
      <c r="AA1343" s="20">
        <f t="shared" si="145"/>
        <v>-0.55058564990897252</v>
      </c>
      <c r="AE1343" s="20">
        <f t="shared" si="146"/>
        <v>2.0786848362679984</v>
      </c>
    </row>
    <row r="1344" spans="1:31" x14ac:dyDescent="0.2">
      <c r="A1344" s="15" t="s">
        <v>11425</v>
      </c>
      <c r="B1344" s="15" t="s">
        <v>11426</v>
      </c>
      <c r="C1344" t="s">
        <v>11427</v>
      </c>
      <c r="D1344" s="15">
        <v>32</v>
      </c>
      <c r="E1344" s="15">
        <v>20</v>
      </c>
      <c r="F1344" s="16">
        <v>1824302.9379241599</v>
      </c>
      <c r="G1344" s="16">
        <v>2060339.5980499301</v>
      </c>
      <c r="H1344" s="16">
        <v>1911092.97178397</v>
      </c>
      <c r="I1344" s="16">
        <v>2450666.4408714599</v>
      </c>
      <c r="J1344" s="16">
        <v>313185.61873231002</v>
      </c>
      <c r="K1344" s="16">
        <v>2493459.6684864098</v>
      </c>
      <c r="L1344" s="15">
        <f t="shared" si="140"/>
        <v>6</v>
      </c>
      <c r="M1344" s="16">
        <v>3243986.3667926099</v>
      </c>
      <c r="N1344" s="16">
        <v>3544620.7334901998</v>
      </c>
      <c r="O1344" s="16">
        <v>3436384.13414262</v>
      </c>
      <c r="P1344" s="16">
        <v>3397843.6305542602</v>
      </c>
      <c r="Q1344" s="16">
        <v>2737967.19574888</v>
      </c>
      <c r="R1344" s="16">
        <v>3424425.92362459</v>
      </c>
      <c r="S1344" s="17">
        <f t="shared" si="141"/>
        <v>3436384.13414262</v>
      </c>
      <c r="T1344" s="17">
        <f t="shared" si="142"/>
        <v>3397843.6305542602</v>
      </c>
      <c r="U1344" s="18">
        <f t="shared" si="143"/>
        <v>0.98878457643735584</v>
      </c>
      <c r="X1344" s="20">
        <f t="shared" si="144"/>
        <v>0.41010361876967982</v>
      </c>
      <c r="AA1344" s="20">
        <f t="shared" si="145"/>
        <v>-1.6271855357538143E-2</v>
      </c>
      <c r="AE1344" s="20">
        <f t="shared" si="146"/>
        <v>0.38710639846484585</v>
      </c>
    </row>
    <row r="1345" spans="1:31" x14ac:dyDescent="0.2">
      <c r="A1345" s="15" t="s">
        <v>11932</v>
      </c>
      <c r="B1345" s="15" t="s">
        <v>11933</v>
      </c>
      <c r="C1345" t="s">
        <v>11934</v>
      </c>
      <c r="D1345" s="15">
        <v>22</v>
      </c>
      <c r="E1345" s="15">
        <v>18</v>
      </c>
      <c r="F1345" s="16">
        <v>889374.64618272905</v>
      </c>
      <c r="G1345" s="16">
        <v>939546.12103598204</v>
      </c>
      <c r="H1345" s="16">
        <v>866072.98657603003</v>
      </c>
      <c r="I1345" s="16">
        <v>1062267.8764823701</v>
      </c>
      <c r="J1345" s="16">
        <v>201769.111316308</v>
      </c>
      <c r="K1345" s="16">
        <v>1082914.9630326</v>
      </c>
      <c r="L1345" s="15">
        <f t="shared" si="140"/>
        <v>6</v>
      </c>
      <c r="M1345" s="16">
        <v>1581491.30125872</v>
      </c>
      <c r="N1345" s="16">
        <v>1616400.84180614</v>
      </c>
      <c r="O1345" s="16">
        <v>1557307.5271692299</v>
      </c>
      <c r="P1345" s="16">
        <v>1472832.0745129699</v>
      </c>
      <c r="Q1345" s="16">
        <v>1763929.0403421801</v>
      </c>
      <c r="R1345" s="16">
        <v>1487235.6346316501</v>
      </c>
      <c r="S1345" s="17">
        <f t="shared" si="141"/>
        <v>1581491.30125872</v>
      </c>
      <c r="T1345" s="17">
        <f t="shared" si="142"/>
        <v>1487235.6346316501</v>
      </c>
      <c r="U1345" s="18">
        <f t="shared" si="143"/>
        <v>0.9404007682166502</v>
      </c>
      <c r="X1345" s="20">
        <f t="shared" si="144"/>
        <v>0.91916125288019468</v>
      </c>
      <c r="AA1345" s="20">
        <f t="shared" si="145"/>
        <v>-8.8652377353362455E-2</v>
      </c>
      <c r="AE1345" s="20">
        <f t="shared" si="146"/>
        <v>3.6608291559762529E-2</v>
      </c>
    </row>
    <row r="1346" spans="1:31" x14ac:dyDescent="0.2">
      <c r="A1346" s="15" t="s">
        <v>6719</v>
      </c>
      <c r="B1346" s="15" t="s">
        <v>6720</v>
      </c>
      <c r="C1346" t="s">
        <v>6721</v>
      </c>
      <c r="D1346" s="15">
        <v>21</v>
      </c>
      <c r="E1346" s="15">
        <v>13</v>
      </c>
      <c r="F1346" s="16">
        <v>491205.61312185798</v>
      </c>
      <c r="G1346" s="16">
        <v>453411.36901861301</v>
      </c>
      <c r="H1346" s="16">
        <v>432604.923903352</v>
      </c>
      <c r="I1346" s="16">
        <v>572064.75165816199</v>
      </c>
      <c r="J1346" s="16">
        <v>155109.76392836199</v>
      </c>
      <c r="K1346" s="16">
        <v>604753.96779960999</v>
      </c>
      <c r="L1346" s="15">
        <f t="shared" ref="L1346:L1409" si="147">COUNTIF(F1346:K1346,"&gt;0")</f>
        <v>6</v>
      </c>
      <c r="M1346" s="16">
        <v>873464.75145870796</v>
      </c>
      <c r="N1346" s="16">
        <v>780051.66766910895</v>
      </c>
      <c r="O1346" s="16">
        <v>777877.74786579004</v>
      </c>
      <c r="P1346" s="16">
        <v>793166.52004059695</v>
      </c>
      <c r="Q1346" s="16">
        <v>1356018.3481451699</v>
      </c>
      <c r="R1346" s="16">
        <v>830546.88668974</v>
      </c>
      <c r="S1346" s="17">
        <f t="shared" ref="S1346:S1409" si="148">MEDIAN(M1346:O1346)</f>
        <v>780051.66766910895</v>
      </c>
      <c r="T1346" s="17">
        <f t="shared" ref="T1346:T1409" si="149">MEDIAN(P1346:R1346)</f>
        <v>830546.88668974</v>
      </c>
      <c r="U1346" s="18">
        <f t="shared" ref="U1346:U1409" si="150">T1346/S1346</f>
        <v>1.064733172318594</v>
      </c>
      <c r="X1346" s="20">
        <f t="shared" ref="X1346:X1409" si="151">_xlfn.T.TEST(P1346:R1346,M1346:O1346,2,2)</f>
        <v>0.37773565256956143</v>
      </c>
      <c r="AA1346" s="20">
        <f t="shared" ref="AA1346:AA1409" si="152">LOG(U1346,2)</f>
        <v>9.0491928851050257E-2</v>
      </c>
      <c r="AE1346" s="20">
        <f t="shared" si="146"/>
        <v>0.42281202236472215</v>
      </c>
    </row>
    <row r="1347" spans="1:31" x14ac:dyDescent="0.2">
      <c r="A1347" s="15" t="s">
        <v>7523</v>
      </c>
      <c r="B1347" s="15" t="s">
        <v>7524</v>
      </c>
      <c r="C1347" t="s">
        <v>7525</v>
      </c>
      <c r="D1347" s="15">
        <v>23</v>
      </c>
      <c r="E1347" s="15">
        <v>18</v>
      </c>
      <c r="F1347" s="16">
        <v>525580.51915542095</v>
      </c>
      <c r="G1347" s="16">
        <v>628410.740952931</v>
      </c>
      <c r="H1347" s="16">
        <v>538429.16451696004</v>
      </c>
      <c r="I1347" s="16">
        <v>754067.27298910497</v>
      </c>
      <c r="J1347" s="16">
        <v>166327.451900493</v>
      </c>
      <c r="K1347" s="16">
        <v>768902.27118807903</v>
      </c>
      <c r="L1347" s="15">
        <f t="shared" si="147"/>
        <v>6</v>
      </c>
      <c r="M1347" s="16">
        <v>934590.41442537506</v>
      </c>
      <c r="N1347" s="16">
        <v>1081121.6479253999</v>
      </c>
      <c r="O1347" s="16">
        <v>968162.96518456296</v>
      </c>
      <c r="P1347" s="16">
        <v>1045512.61559053</v>
      </c>
      <c r="Q1347" s="16">
        <v>1454086.90507368</v>
      </c>
      <c r="R1347" s="16">
        <v>1055982.13737646</v>
      </c>
      <c r="S1347" s="17">
        <f t="shared" si="148"/>
        <v>968162.96518456296</v>
      </c>
      <c r="T1347" s="17">
        <f t="shared" si="149"/>
        <v>1055982.13737646</v>
      </c>
      <c r="U1347" s="18">
        <f t="shared" si="150"/>
        <v>1.0907070145728575</v>
      </c>
      <c r="X1347" s="20">
        <f t="shared" si="151"/>
        <v>0.24956665796092362</v>
      </c>
      <c r="AA1347" s="20">
        <f t="shared" si="152"/>
        <v>0.12526361734533212</v>
      </c>
      <c r="AE1347" s="20">
        <f t="shared" ref="AE1347:AE1410" si="153">-LOG10(X1347)</f>
        <v>0.60281343674130783</v>
      </c>
    </row>
    <row r="1348" spans="1:31" x14ac:dyDescent="0.2">
      <c r="A1348" s="15" t="s">
        <v>13762</v>
      </c>
      <c r="B1348" s="15" t="s">
        <v>13763</v>
      </c>
      <c r="C1348" t="s">
        <v>13764</v>
      </c>
      <c r="D1348" s="15">
        <v>22</v>
      </c>
      <c r="E1348" s="15">
        <v>18</v>
      </c>
      <c r="F1348" s="16">
        <v>339577.39658515999</v>
      </c>
      <c r="G1348" s="16">
        <v>376851.09655691002</v>
      </c>
      <c r="H1348" s="16">
        <v>329163.54275830003</v>
      </c>
      <c r="I1348" s="16">
        <v>456466.08558162203</v>
      </c>
      <c r="J1348" s="16">
        <v>110330.696583692</v>
      </c>
      <c r="K1348" s="16">
        <v>507008.40894122497</v>
      </c>
      <c r="L1348" s="15">
        <f t="shared" si="147"/>
        <v>6</v>
      </c>
      <c r="M1348" s="16">
        <v>603838.55230023398</v>
      </c>
      <c r="N1348" s="16">
        <v>648336.91084636794</v>
      </c>
      <c r="O1348" s="16">
        <v>591877.20983396599</v>
      </c>
      <c r="P1348" s="16">
        <v>632889.223759891</v>
      </c>
      <c r="Q1348" s="16">
        <v>964545.65555409703</v>
      </c>
      <c r="R1348" s="16">
        <v>696306.72635981103</v>
      </c>
      <c r="S1348" s="17">
        <f t="shared" si="148"/>
        <v>603838.55230023398</v>
      </c>
      <c r="T1348" s="17">
        <f t="shared" si="149"/>
        <v>696306.72635981103</v>
      </c>
      <c r="U1348" s="18">
        <f t="shared" si="150"/>
        <v>1.1531339357305577</v>
      </c>
      <c r="X1348" s="20">
        <f t="shared" si="151"/>
        <v>0.21959824821288046</v>
      </c>
      <c r="AA1348" s="20">
        <f t="shared" si="152"/>
        <v>0.20556009077993959</v>
      </c>
      <c r="AE1348" s="20">
        <f t="shared" si="153"/>
        <v>0.6583711286778382</v>
      </c>
    </row>
    <row r="1349" spans="1:31" x14ac:dyDescent="0.2">
      <c r="A1349" s="15" t="s">
        <v>11188</v>
      </c>
      <c r="B1349" s="15" t="s">
        <v>11189</v>
      </c>
      <c r="C1349" t="s">
        <v>11190</v>
      </c>
      <c r="D1349" s="15">
        <v>61</v>
      </c>
      <c r="E1349" s="15">
        <v>17</v>
      </c>
      <c r="F1349" s="16">
        <v>3877053.7141277199</v>
      </c>
      <c r="G1349" s="16">
        <v>3708744.9529946502</v>
      </c>
      <c r="H1349" s="16">
        <v>3272941.05325288</v>
      </c>
      <c r="I1349" s="16">
        <v>4314655.9447753504</v>
      </c>
      <c r="J1349" s="16">
        <v>634720.60151642596</v>
      </c>
      <c r="K1349" s="16">
        <v>4510343.5634093704</v>
      </c>
      <c r="L1349" s="15">
        <f t="shared" si="147"/>
        <v>6</v>
      </c>
      <c r="M1349" s="16">
        <v>6894200.0423812699</v>
      </c>
      <c r="N1349" s="16">
        <v>6380547.2981514698</v>
      </c>
      <c r="O1349" s="16">
        <v>5885157.2756731296</v>
      </c>
      <c r="P1349" s="16">
        <v>5982260.9782727901</v>
      </c>
      <c r="Q1349" s="16">
        <v>5548927.1584445303</v>
      </c>
      <c r="R1349" s="16">
        <v>6194340.1845228402</v>
      </c>
      <c r="S1349" s="17">
        <f t="shared" si="148"/>
        <v>6380547.2981514698</v>
      </c>
      <c r="T1349" s="17">
        <f t="shared" si="149"/>
        <v>5982260.9782727901</v>
      </c>
      <c r="U1349" s="18">
        <f t="shared" si="150"/>
        <v>0.93757803190424294</v>
      </c>
      <c r="X1349" s="20">
        <f t="shared" si="151"/>
        <v>0.24114625725531125</v>
      </c>
      <c r="AA1349" s="20">
        <f t="shared" si="152"/>
        <v>-9.298932806459595E-2</v>
      </c>
      <c r="AE1349" s="20">
        <f t="shared" si="153"/>
        <v>0.61771947421889506</v>
      </c>
    </row>
    <row r="1350" spans="1:31" x14ac:dyDescent="0.2">
      <c r="A1350" s="15" t="s">
        <v>17365</v>
      </c>
      <c r="B1350" s="15" t="s">
        <v>17366</v>
      </c>
      <c r="C1350" t="s">
        <v>17367</v>
      </c>
      <c r="D1350" s="15">
        <v>31</v>
      </c>
      <c r="E1350" s="15">
        <v>14</v>
      </c>
      <c r="F1350" s="16">
        <v>964394.06035529205</v>
      </c>
      <c r="G1350" s="16">
        <v>958595.35790371301</v>
      </c>
      <c r="H1350" s="16">
        <v>1010779.43901103</v>
      </c>
      <c r="I1350" s="16">
        <v>1165381.7641531001</v>
      </c>
      <c r="J1350" s="16">
        <v>113559.19945164501</v>
      </c>
      <c r="K1350" s="16">
        <v>1206808.7905051999</v>
      </c>
      <c r="L1350" s="15">
        <f t="shared" si="147"/>
        <v>6</v>
      </c>
      <c r="M1350" s="16">
        <v>1714891.2710562099</v>
      </c>
      <c r="N1350" s="16">
        <v>1649173.26438271</v>
      </c>
      <c r="O1350" s="16">
        <v>1817507.82333353</v>
      </c>
      <c r="P1350" s="16">
        <v>1615799.25299161</v>
      </c>
      <c r="Q1350" s="16">
        <v>992770.24319517496</v>
      </c>
      <c r="R1350" s="16">
        <v>1657386.8666472801</v>
      </c>
      <c r="S1350" s="17">
        <f t="shared" si="148"/>
        <v>1714891.2710562099</v>
      </c>
      <c r="T1350" s="17">
        <f t="shared" si="149"/>
        <v>1615799.25299161</v>
      </c>
      <c r="U1350" s="18">
        <f t="shared" si="150"/>
        <v>0.94221673424020136</v>
      </c>
      <c r="X1350" s="20">
        <f t="shared" si="151"/>
        <v>0.23844560580661764</v>
      </c>
      <c r="AA1350" s="20">
        <f t="shared" si="152"/>
        <v>-8.5869139668877298E-2</v>
      </c>
      <c r="AE1350" s="20">
        <f t="shared" si="153"/>
        <v>0.62261067654956259</v>
      </c>
    </row>
    <row r="1351" spans="1:31" x14ac:dyDescent="0.2">
      <c r="A1351" s="15" t="s">
        <v>8291</v>
      </c>
      <c r="B1351" s="15" t="s">
        <v>8292</v>
      </c>
      <c r="C1351" t="s">
        <v>8293</v>
      </c>
      <c r="D1351" s="15">
        <v>30</v>
      </c>
      <c r="E1351" s="15">
        <v>8</v>
      </c>
      <c r="F1351" s="16">
        <v>709517.94680926797</v>
      </c>
      <c r="G1351" s="16">
        <v>752187.19021758495</v>
      </c>
      <c r="H1351" s="16">
        <v>672011.35248905001</v>
      </c>
      <c r="I1351" s="16">
        <v>931244.18792316795</v>
      </c>
      <c r="J1351" s="16">
        <v>120218.53610844701</v>
      </c>
      <c r="K1351" s="16">
        <v>1039947.0986478</v>
      </c>
      <c r="L1351" s="15">
        <f t="shared" si="147"/>
        <v>6</v>
      </c>
      <c r="M1351" s="16">
        <v>1261669.04552759</v>
      </c>
      <c r="N1351" s="16">
        <v>1294067.40152667</v>
      </c>
      <c r="O1351" s="16">
        <v>1208360.4428210601</v>
      </c>
      <c r="P1351" s="16">
        <v>1291168.01848407</v>
      </c>
      <c r="Q1351" s="16">
        <v>1050988.2590337601</v>
      </c>
      <c r="R1351" s="16">
        <v>1428225.14790041</v>
      </c>
      <c r="S1351" s="17">
        <f t="shared" si="148"/>
        <v>1261669.04552759</v>
      </c>
      <c r="T1351" s="17">
        <f t="shared" si="149"/>
        <v>1291168.01848407</v>
      </c>
      <c r="U1351" s="18">
        <f t="shared" si="150"/>
        <v>1.0233809120236792</v>
      </c>
      <c r="X1351" s="20">
        <f t="shared" si="151"/>
        <v>0.98610240806410654</v>
      </c>
      <c r="AA1351" s="20">
        <f t="shared" si="152"/>
        <v>3.3343229739079515E-2</v>
      </c>
      <c r="AE1351" s="20">
        <f t="shared" si="153"/>
        <v>6.077980649401145E-3</v>
      </c>
    </row>
    <row r="1352" spans="1:31" x14ac:dyDescent="0.2">
      <c r="A1352" s="15" t="s">
        <v>5489</v>
      </c>
      <c r="B1352" s="15" t="s">
        <v>5490</v>
      </c>
      <c r="C1352" t="s">
        <v>5491</v>
      </c>
      <c r="D1352" s="15">
        <v>24</v>
      </c>
      <c r="E1352" s="15">
        <v>17</v>
      </c>
      <c r="F1352" s="16">
        <v>568683.64347374602</v>
      </c>
      <c r="G1352" s="16">
        <v>597092.17555620603</v>
      </c>
      <c r="H1352" s="16">
        <v>535880.22517724801</v>
      </c>
      <c r="I1352" s="16">
        <v>688237.45614557795</v>
      </c>
      <c r="J1352" s="16">
        <v>95164.105848925799</v>
      </c>
      <c r="K1352" s="16">
        <v>753592.36598238198</v>
      </c>
      <c r="L1352" s="15">
        <f t="shared" si="147"/>
        <v>6</v>
      </c>
      <c r="M1352" s="16">
        <v>1011236.64721274</v>
      </c>
      <c r="N1352" s="16">
        <v>1027240.9981754899</v>
      </c>
      <c r="O1352" s="16">
        <v>963579.65352196898</v>
      </c>
      <c r="P1352" s="16">
        <v>954239.71931551106</v>
      </c>
      <c r="Q1352" s="16">
        <v>831954.54849361698</v>
      </c>
      <c r="R1352" s="16">
        <v>1034956.07590162</v>
      </c>
      <c r="S1352" s="17">
        <f t="shared" si="148"/>
        <v>1011236.64721274</v>
      </c>
      <c r="T1352" s="17">
        <f t="shared" si="149"/>
        <v>954239.71931551106</v>
      </c>
      <c r="U1352" s="18">
        <f t="shared" si="150"/>
        <v>0.94363640988058639</v>
      </c>
      <c r="X1352" s="20">
        <f t="shared" si="151"/>
        <v>0.38602435660928497</v>
      </c>
      <c r="AA1352" s="20">
        <f t="shared" si="152"/>
        <v>-8.3697009352850071E-2</v>
      </c>
      <c r="AE1352" s="20">
        <f t="shared" si="153"/>
        <v>0.4133852922005502</v>
      </c>
    </row>
    <row r="1353" spans="1:31" x14ac:dyDescent="0.2">
      <c r="A1353" s="15" t="s">
        <v>3686</v>
      </c>
      <c r="B1353" s="15" t="s">
        <v>3687</v>
      </c>
      <c r="C1353" t="s">
        <v>3688</v>
      </c>
      <c r="D1353" s="15">
        <v>24</v>
      </c>
      <c r="E1353" s="15">
        <v>7</v>
      </c>
      <c r="F1353" s="16">
        <v>673554.86641845398</v>
      </c>
      <c r="G1353" s="16">
        <v>701361.853035548</v>
      </c>
      <c r="H1353" s="16">
        <v>666961.84865592397</v>
      </c>
      <c r="I1353" s="16">
        <v>902228.08838493703</v>
      </c>
      <c r="J1353" s="16">
        <v>141772.53724608899</v>
      </c>
      <c r="K1353" s="16">
        <v>888140.84975597297</v>
      </c>
      <c r="L1353" s="15">
        <f t="shared" si="147"/>
        <v>6</v>
      </c>
      <c r="M1353" s="16">
        <v>1197719.2814448699</v>
      </c>
      <c r="N1353" s="16">
        <v>1206627.1833545901</v>
      </c>
      <c r="O1353" s="16">
        <v>1199280.80351851</v>
      </c>
      <c r="P1353" s="16">
        <v>1250937.2602889901</v>
      </c>
      <c r="Q1353" s="16">
        <v>1239420.1170828899</v>
      </c>
      <c r="R1353" s="16">
        <v>1219740.0215342201</v>
      </c>
      <c r="S1353" s="17">
        <f t="shared" si="148"/>
        <v>1199280.80351851</v>
      </c>
      <c r="T1353" s="17">
        <f t="shared" si="149"/>
        <v>1239420.1170828899</v>
      </c>
      <c r="U1353" s="18">
        <f t="shared" si="150"/>
        <v>1.0334694872515404</v>
      </c>
      <c r="X1353" s="20">
        <f t="shared" si="151"/>
        <v>2.0285268514111172E-2</v>
      </c>
      <c r="AA1353" s="20">
        <f t="shared" si="152"/>
        <v>4.7495794432712408E-2</v>
      </c>
      <c r="AE1353" s="20">
        <f t="shared" si="153"/>
        <v>1.6928192392081152</v>
      </c>
    </row>
    <row r="1354" spans="1:31" x14ac:dyDescent="0.2">
      <c r="A1354" s="15" t="s">
        <v>6208</v>
      </c>
      <c r="B1354" s="15" t="s">
        <v>6209</v>
      </c>
      <c r="C1354" t="s">
        <v>6210</v>
      </c>
      <c r="D1354" s="15">
        <v>31</v>
      </c>
      <c r="E1354" s="15">
        <v>14</v>
      </c>
      <c r="F1354" s="16">
        <v>409900.604055289</v>
      </c>
      <c r="G1354" s="16">
        <v>379832.979510665</v>
      </c>
      <c r="H1354" s="16">
        <v>361499.07827024697</v>
      </c>
      <c r="I1354" s="16">
        <v>505539.97550267703</v>
      </c>
      <c r="J1354" s="16">
        <v>148361.51420551099</v>
      </c>
      <c r="K1354" s="16">
        <v>549341.14916300797</v>
      </c>
      <c r="L1354" s="15">
        <f t="shared" si="147"/>
        <v>6</v>
      </c>
      <c r="M1354" s="16">
        <v>728887.69932502101</v>
      </c>
      <c r="N1354" s="16">
        <v>653466.96035506204</v>
      </c>
      <c r="O1354" s="16">
        <v>650020.54605194798</v>
      </c>
      <c r="P1354" s="16">
        <v>700930.06420796202</v>
      </c>
      <c r="Q1354" s="16">
        <v>1297023.0263143701</v>
      </c>
      <c r="R1354" s="16">
        <v>754444.95689374802</v>
      </c>
      <c r="S1354" s="17">
        <f t="shared" si="148"/>
        <v>653466.96035506204</v>
      </c>
      <c r="T1354" s="17">
        <f t="shared" si="149"/>
        <v>754444.95689374802</v>
      </c>
      <c r="U1354" s="18">
        <f t="shared" si="150"/>
        <v>1.1545265524730117</v>
      </c>
      <c r="X1354" s="20">
        <f t="shared" si="151"/>
        <v>0.27972065650089778</v>
      </c>
      <c r="AA1354" s="20">
        <f t="shared" si="152"/>
        <v>0.20730135343305831</v>
      </c>
      <c r="AE1354" s="20">
        <f t="shared" si="153"/>
        <v>0.5532754611468611</v>
      </c>
    </row>
    <row r="1355" spans="1:31" x14ac:dyDescent="0.2">
      <c r="A1355" s="15" t="s">
        <v>11455</v>
      </c>
      <c r="B1355" s="15" t="s">
        <v>11456</v>
      </c>
      <c r="C1355" t="s">
        <v>11457</v>
      </c>
      <c r="D1355" s="15">
        <v>27</v>
      </c>
      <c r="E1355" s="15">
        <v>15</v>
      </c>
      <c r="F1355" s="16">
        <v>947338.63862168998</v>
      </c>
      <c r="G1355" s="16">
        <v>923685.18343592901</v>
      </c>
      <c r="H1355" s="16">
        <v>975255.47454750305</v>
      </c>
      <c r="I1355" s="16">
        <v>1107712.19381192</v>
      </c>
      <c r="J1355" s="16">
        <v>303303.90627546498</v>
      </c>
      <c r="K1355" s="16">
        <v>1162393.4088814601</v>
      </c>
      <c r="L1355" s="15">
        <f t="shared" si="147"/>
        <v>6</v>
      </c>
      <c r="M1355" s="16">
        <v>1684563.2183882401</v>
      </c>
      <c r="N1355" s="16">
        <v>1589113.58861596</v>
      </c>
      <c r="O1355" s="16">
        <v>1753631.2931664099</v>
      </c>
      <c r="P1355" s="16">
        <v>1535840.52054538</v>
      </c>
      <c r="Q1355" s="16">
        <v>2651578.1570242499</v>
      </c>
      <c r="R1355" s="16">
        <v>1596388.4129075599</v>
      </c>
      <c r="S1355" s="17">
        <f t="shared" si="148"/>
        <v>1684563.2183882401</v>
      </c>
      <c r="T1355" s="17">
        <f t="shared" si="149"/>
        <v>1596388.4129075599</v>
      </c>
      <c r="U1355" s="18">
        <f t="shared" si="150"/>
        <v>0.94765717040584307</v>
      </c>
      <c r="X1355" s="20">
        <f t="shared" si="151"/>
        <v>0.52804521984213315</v>
      </c>
      <c r="AA1355" s="20">
        <f t="shared" si="152"/>
        <v>-7.7562858558027081E-2</v>
      </c>
      <c r="AE1355" s="20">
        <f t="shared" si="153"/>
        <v>0.27732888449839815</v>
      </c>
    </row>
    <row r="1356" spans="1:31" x14ac:dyDescent="0.2">
      <c r="A1356" s="15" t="s">
        <v>8141</v>
      </c>
      <c r="B1356" s="15" t="s">
        <v>8142</v>
      </c>
      <c r="C1356" t="s">
        <v>8143</v>
      </c>
      <c r="D1356" s="15">
        <v>45</v>
      </c>
      <c r="E1356" s="15">
        <v>9</v>
      </c>
      <c r="F1356" s="16">
        <v>943204.89332459401</v>
      </c>
      <c r="G1356" s="16">
        <v>822618.33686318097</v>
      </c>
      <c r="H1356" s="16">
        <v>871894.446760247</v>
      </c>
      <c r="I1356" s="16">
        <v>1246383.17537112</v>
      </c>
      <c r="J1356" s="16">
        <v>265123.52092619397</v>
      </c>
      <c r="K1356" s="16">
        <v>1364322.70356787</v>
      </c>
      <c r="L1356" s="15">
        <f t="shared" si="147"/>
        <v>6</v>
      </c>
      <c r="M1356" s="16">
        <v>1677212.5678417699</v>
      </c>
      <c r="N1356" s="16">
        <v>1415237.5731429199</v>
      </c>
      <c r="O1356" s="16">
        <v>1567775.24051962</v>
      </c>
      <c r="P1356" s="16">
        <v>1728107.5315002101</v>
      </c>
      <c r="Q1356" s="16">
        <v>2317793.2181420298</v>
      </c>
      <c r="R1356" s="16">
        <v>1873710.68934251</v>
      </c>
      <c r="S1356" s="17">
        <f t="shared" si="148"/>
        <v>1567775.24051962</v>
      </c>
      <c r="T1356" s="17">
        <f t="shared" si="149"/>
        <v>1873710.68934251</v>
      </c>
      <c r="U1356" s="18">
        <f t="shared" si="150"/>
        <v>1.1951398650239504</v>
      </c>
      <c r="X1356" s="20">
        <f t="shared" si="151"/>
        <v>9.5183522827416434E-2</v>
      </c>
      <c r="AA1356" s="20">
        <f t="shared" si="152"/>
        <v>0.25717946403770947</v>
      </c>
      <c r="AE1356" s="20">
        <f t="shared" si="153"/>
        <v>1.0214382256121195</v>
      </c>
    </row>
    <row r="1357" spans="1:31" x14ac:dyDescent="0.2">
      <c r="A1357" s="15" t="s">
        <v>3227</v>
      </c>
      <c r="B1357" s="15" t="s">
        <v>3228</v>
      </c>
      <c r="C1357" t="s">
        <v>3229</v>
      </c>
      <c r="D1357" s="15">
        <v>27</v>
      </c>
      <c r="E1357" s="15">
        <v>14</v>
      </c>
      <c r="F1357" s="16">
        <v>396323.86033417302</v>
      </c>
      <c r="G1357" s="16">
        <v>378060.15187526698</v>
      </c>
      <c r="H1357" s="16">
        <v>396550.811840904</v>
      </c>
      <c r="I1357" s="16">
        <v>472108.87323458202</v>
      </c>
      <c r="J1357" s="16">
        <v>104107.974877457</v>
      </c>
      <c r="K1357" s="16">
        <v>478544.89448646398</v>
      </c>
      <c r="L1357" s="15">
        <f t="shared" si="147"/>
        <v>6</v>
      </c>
      <c r="M1357" s="16">
        <v>704745.45265032398</v>
      </c>
      <c r="N1357" s="16">
        <v>650416.97694490897</v>
      </c>
      <c r="O1357" s="16">
        <v>713047.94602399704</v>
      </c>
      <c r="P1357" s="16">
        <v>654577.91443777096</v>
      </c>
      <c r="Q1357" s="16">
        <v>910144.66495653999</v>
      </c>
      <c r="R1357" s="16">
        <v>657215.98107596405</v>
      </c>
      <c r="S1357" s="17">
        <f t="shared" si="148"/>
        <v>704745.45265032398</v>
      </c>
      <c r="T1357" s="17">
        <f t="shared" si="149"/>
        <v>657215.98107596405</v>
      </c>
      <c r="U1357" s="18">
        <f t="shared" si="150"/>
        <v>0.93255795919559803</v>
      </c>
      <c r="X1357" s="20">
        <f t="shared" si="151"/>
        <v>0.5875131126926163</v>
      </c>
      <c r="AA1357" s="20">
        <f t="shared" si="152"/>
        <v>-0.10073470212477906</v>
      </c>
      <c r="AE1357" s="20">
        <f t="shared" si="153"/>
        <v>0.23098243593878789</v>
      </c>
    </row>
    <row r="1358" spans="1:31" x14ac:dyDescent="0.2">
      <c r="A1358" s="15" t="s">
        <v>2594</v>
      </c>
      <c r="B1358" s="15" t="s">
        <v>2595</v>
      </c>
      <c r="C1358" t="s">
        <v>2596</v>
      </c>
      <c r="D1358" s="15">
        <v>21</v>
      </c>
      <c r="E1358" s="15">
        <v>14</v>
      </c>
      <c r="F1358" s="16">
        <v>886463.05303681304</v>
      </c>
      <c r="G1358" s="16">
        <v>936058.867118828</v>
      </c>
      <c r="H1358" s="16">
        <v>873305.57314206799</v>
      </c>
      <c r="I1358" s="16">
        <v>970362.93101935496</v>
      </c>
      <c r="J1358" s="16">
        <v>148862.972232723</v>
      </c>
      <c r="K1358" s="16">
        <v>1017295.59259201</v>
      </c>
      <c r="L1358" s="15">
        <f t="shared" si="147"/>
        <v>6</v>
      </c>
      <c r="M1358" s="16">
        <v>1576313.8889580299</v>
      </c>
      <c r="N1358" s="16">
        <v>1610401.34902864</v>
      </c>
      <c r="O1358" s="16">
        <v>1570312.6222071401</v>
      </c>
      <c r="P1358" s="16">
        <v>1345406.0697536699</v>
      </c>
      <c r="Q1358" s="16">
        <v>1301406.9301287001</v>
      </c>
      <c r="R1358" s="16">
        <v>1397116.4014759499</v>
      </c>
      <c r="S1358" s="17">
        <f t="shared" si="148"/>
        <v>1576313.8889580299</v>
      </c>
      <c r="T1358" s="17">
        <f t="shared" si="149"/>
        <v>1345406.0697536699</v>
      </c>
      <c r="U1358" s="18">
        <f t="shared" si="150"/>
        <v>0.85351406162068777</v>
      </c>
      <c r="X1358" s="20">
        <f t="shared" si="151"/>
        <v>1.4343029254808794E-3</v>
      </c>
      <c r="AA1358" s="20">
        <f t="shared" si="152"/>
        <v>-0.22851317307744051</v>
      </c>
      <c r="AE1358" s="20">
        <f t="shared" si="153"/>
        <v>2.8433591157734157</v>
      </c>
    </row>
    <row r="1359" spans="1:31" x14ac:dyDescent="0.2">
      <c r="A1359" s="15" t="s">
        <v>7076</v>
      </c>
      <c r="B1359" s="15" t="s">
        <v>7077</v>
      </c>
      <c r="C1359" t="s">
        <v>7078</v>
      </c>
      <c r="D1359" s="15">
        <v>26</v>
      </c>
      <c r="E1359" s="15">
        <v>14</v>
      </c>
      <c r="F1359" s="16">
        <v>217427.42574980899</v>
      </c>
      <c r="G1359" s="16">
        <v>268301.67163605301</v>
      </c>
      <c r="H1359" s="16">
        <v>238913.522960976</v>
      </c>
      <c r="I1359" s="16">
        <v>284955.24831210001</v>
      </c>
      <c r="J1359" s="16">
        <v>27462.111619335999</v>
      </c>
      <c r="K1359" s="16">
        <v>286576.23449624301</v>
      </c>
      <c r="L1359" s="15">
        <f t="shared" si="147"/>
        <v>6</v>
      </c>
      <c r="M1359" s="16">
        <v>386630.745495471</v>
      </c>
      <c r="N1359" s="16">
        <v>461587.82222666498</v>
      </c>
      <c r="O1359" s="16">
        <v>429596.38900708698</v>
      </c>
      <c r="P1359" s="16">
        <v>395089.825086914</v>
      </c>
      <c r="Q1359" s="16">
        <v>240082.41835652001</v>
      </c>
      <c r="R1359" s="16">
        <v>393573.27447745099</v>
      </c>
      <c r="S1359" s="17">
        <f t="shared" si="148"/>
        <v>429596.38900708698</v>
      </c>
      <c r="T1359" s="17">
        <f t="shared" si="149"/>
        <v>393573.27447745099</v>
      </c>
      <c r="U1359" s="18">
        <f t="shared" si="150"/>
        <v>0.91614660771964329</v>
      </c>
      <c r="X1359" s="20">
        <f t="shared" si="151"/>
        <v>0.21110736478963885</v>
      </c>
      <c r="AA1359" s="20">
        <f t="shared" si="152"/>
        <v>-0.12634960867697337</v>
      </c>
      <c r="AE1359" s="20">
        <f t="shared" si="153"/>
        <v>0.67549661542892381</v>
      </c>
    </row>
    <row r="1360" spans="1:31" x14ac:dyDescent="0.2">
      <c r="A1360" s="15" t="s">
        <v>14308</v>
      </c>
      <c r="B1360" s="15" t="s">
        <v>14309</v>
      </c>
      <c r="C1360" t="s">
        <v>14310</v>
      </c>
      <c r="D1360" s="15">
        <v>31</v>
      </c>
      <c r="E1360" s="15">
        <v>10</v>
      </c>
      <c r="F1360" s="16">
        <v>877061.62149403803</v>
      </c>
      <c r="G1360" s="16">
        <v>1075498.3816442799</v>
      </c>
      <c r="H1360" s="16">
        <v>992703.95644823799</v>
      </c>
      <c r="I1360" s="16">
        <v>1505695.1600987699</v>
      </c>
      <c r="J1360" s="16">
        <v>240736.246659525</v>
      </c>
      <c r="K1360" s="16">
        <v>1487252.88799044</v>
      </c>
      <c r="L1360" s="15">
        <f t="shared" si="147"/>
        <v>6</v>
      </c>
      <c r="M1360" s="16">
        <v>1559596.2073059899</v>
      </c>
      <c r="N1360" s="16">
        <v>1850293.93504821</v>
      </c>
      <c r="O1360" s="16">
        <v>1785005.84545342</v>
      </c>
      <c r="P1360" s="16">
        <v>2087643.02802412</v>
      </c>
      <c r="Q1360" s="16">
        <v>2104591.9951543799</v>
      </c>
      <c r="R1360" s="16">
        <v>2042538.4893879499</v>
      </c>
      <c r="S1360" s="17">
        <f t="shared" si="148"/>
        <v>1785005.84545342</v>
      </c>
      <c r="T1360" s="17">
        <f t="shared" si="149"/>
        <v>2087643.02802412</v>
      </c>
      <c r="U1360" s="18">
        <f t="shared" si="150"/>
        <v>1.169544084878795</v>
      </c>
      <c r="X1360" s="20">
        <f t="shared" si="151"/>
        <v>1.8270389533365194E-2</v>
      </c>
      <c r="AA1360" s="20">
        <f t="shared" si="152"/>
        <v>0.22594624376585121</v>
      </c>
      <c r="AE1360" s="20">
        <f t="shared" si="153"/>
        <v>1.7382521931845398</v>
      </c>
    </row>
    <row r="1361" spans="1:31" x14ac:dyDescent="0.2">
      <c r="A1361" s="15" t="s">
        <v>5243</v>
      </c>
      <c r="B1361" s="15" t="s">
        <v>5244</v>
      </c>
      <c r="C1361" t="s">
        <v>5245</v>
      </c>
      <c r="D1361" s="15">
        <v>21</v>
      </c>
      <c r="E1361" s="15">
        <v>19</v>
      </c>
      <c r="F1361" s="16">
        <v>291673.68060585897</v>
      </c>
      <c r="G1361" s="16">
        <v>246201.40000512899</v>
      </c>
      <c r="H1361" s="16">
        <v>275559.04257218598</v>
      </c>
      <c r="I1361" s="16">
        <v>269626.53843821899</v>
      </c>
      <c r="J1361" s="16">
        <v>66581.299455083499</v>
      </c>
      <c r="K1361" s="16">
        <v>332273.88675835798</v>
      </c>
      <c r="L1361" s="15">
        <f t="shared" si="147"/>
        <v>6</v>
      </c>
      <c r="M1361" s="16">
        <v>518655.87878418702</v>
      </c>
      <c r="N1361" s="16">
        <v>423566.38094927499</v>
      </c>
      <c r="O1361" s="16">
        <v>495489.61557357002</v>
      </c>
      <c r="P1361" s="16">
        <v>373836.60255898099</v>
      </c>
      <c r="Q1361" s="16">
        <v>582074.663888596</v>
      </c>
      <c r="R1361" s="16">
        <v>456332.75161395501</v>
      </c>
      <c r="S1361" s="17">
        <f t="shared" si="148"/>
        <v>495489.61557357002</v>
      </c>
      <c r="T1361" s="17">
        <f t="shared" si="149"/>
        <v>456332.75161395501</v>
      </c>
      <c r="U1361" s="18">
        <f t="shared" si="150"/>
        <v>0.92097339131055711</v>
      </c>
      <c r="X1361" s="20">
        <f t="shared" si="151"/>
        <v>0.9052460444129915</v>
      </c>
      <c r="AA1361" s="20">
        <f t="shared" si="152"/>
        <v>-0.11876862019817083</v>
      </c>
      <c r="AE1361" s="20">
        <f t="shared" si="153"/>
        <v>4.32333642114354E-2</v>
      </c>
    </row>
    <row r="1362" spans="1:31" x14ac:dyDescent="0.2">
      <c r="A1362" s="15" t="s">
        <v>13972</v>
      </c>
      <c r="B1362" s="15" t="s">
        <v>13973</v>
      </c>
      <c r="C1362" t="s">
        <v>13974</v>
      </c>
      <c r="D1362" s="15">
        <v>23</v>
      </c>
      <c r="E1362" s="15">
        <v>17</v>
      </c>
      <c r="F1362" s="16">
        <v>264216.62031881901</v>
      </c>
      <c r="G1362" s="16">
        <v>275954.01524990401</v>
      </c>
      <c r="H1362" s="16">
        <v>292755.15130759397</v>
      </c>
      <c r="I1362" s="16">
        <v>412600.40599610901</v>
      </c>
      <c r="J1362" s="16">
        <v>37631.863695273103</v>
      </c>
      <c r="K1362" s="16">
        <v>422798.38910851302</v>
      </c>
      <c r="L1362" s="15">
        <f t="shared" si="147"/>
        <v>6</v>
      </c>
      <c r="M1362" s="16">
        <v>469831.57039124402</v>
      </c>
      <c r="N1362" s="16">
        <v>474752.960565569</v>
      </c>
      <c r="O1362" s="16">
        <v>526410.36935154395</v>
      </c>
      <c r="P1362" s="16">
        <v>572069.555487709</v>
      </c>
      <c r="Q1362" s="16">
        <v>328989.59003803501</v>
      </c>
      <c r="R1362" s="16">
        <v>580655.77816575905</v>
      </c>
      <c r="S1362" s="17">
        <f t="shared" si="148"/>
        <v>474752.960565569</v>
      </c>
      <c r="T1362" s="17">
        <f t="shared" si="149"/>
        <v>572069.555487709</v>
      </c>
      <c r="U1362" s="18">
        <f t="shared" si="150"/>
        <v>1.2049836504572982</v>
      </c>
      <c r="X1362" s="20">
        <f t="shared" si="151"/>
        <v>0.96827933959501655</v>
      </c>
      <c r="AA1362" s="20">
        <f t="shared" si="152"/>
        <v>0.26901357171316548</v>
      </c>
      <c r="AE1362" s="20">
        <f t="shared" si="153"/>
        <v>1.3999334691821769E-2</v>
      </c>
    </row>
    <row r="1363" spans="1:31" x14ac:dyDescent="0.2">
      <c r="A1363" s="15" t="s">
        <v>8090</v>
      </c>
      <c r="B1363" s="15" t="s">
        <v>8091</v>
      </c>
      <c r="C1363" t="s">
        <v>8092</v>
      </c>
      <c r="D1363" s="15">
        <v>32</v>
      </c>
      <c r="E1363" s="15">
        <v>14</v>
      </c>
      <c r="F1363" s="16">
        <v>1098749.9824321701</v>
      </c>
      <c r="G1363" s="16">
        <v>1107310.2884831999</v>
      </c>
      <c r="H1363" s="16">
        <v>1028572.23418363</v>
      </c>
      <c r="I1363" s="16">
        <v>1520665.49005865</v>
      </c>
      <c r="J1363" s="16">
        <v>230587.306810582</v>
      </c>
      <c r="K1363" s="16">
        <v>1453933.99188744</v>
      </c>
      <c r="L1363" s="15">
        <f t="shared" si="147"/>
        <v>6</v>
      </c>
      <c r="M1363" s="16">
        <v>1953803.77317122</v>
      </c>
      <c r="N1363" s="16">
        <v>1905023.3324057399</v>
      </c>
      <c r="O1363" s="16">
        <v>1849501.49393767</v>
      </c>
      <c r="P1363" s="16">
        <v>2108399.35758948</v>
      </c>
      <c r="Q1363" s="16">
        <v>2015866.7705080099</v>
      </c>
      <c r="R1363" s="16">
        <v>1996779.54128717</v>
      </c>
      <c r="S1363" s="17">
        <f t="shared" si="148"/>
        <v>1905023.3324057399</v>
      </c>
      <c r="T1363" s="17">
        <f t="shared" si="149"/>
        <v>2015866.7705080099</v>
      </c>
      <c r="U1363" s="18">
        <f t="shared" si="150"/>
        <v>1.0581848191655965</v>
      </c>
      <c r="X1363" s="20">
        <f t="shared" si="151"/>
        <v>3.9746083112471887E-2</v>
      </c>
      <c r="AA1363" s="20">
        <f t="shared" si="152"/>
        <v>8.159162594652232E-2</v>
      </c>
      <c r="AE1363" s="20">
        <f t="shared" si="153"/>
        <v>1.4007056636479105</v>
      </c>
    </row>
    <row r="1364" spans="1:31" x14ac:dyDescent="0.2">
      <c r="A1364" s="15" t="s">
        <v>14917</v>
      </c>
      <c r="B1364" s="15" t="s">
        <v>14918</v>
      </c>
      <c r="C1364" t="s">
        <v>14919</v>
      </c>
      <c r="D1364" s="15">
        <v>33</v>
      </c>
      <c r="E1364" s="15">
        <v>13</v>
      </c>
      <c r="F1364" s="16">
        <v>1619945.1845573999</v>
      </c>
      <c r="G1364" s="16">
        <v>1541398.0668848399</v>
      </c>
      <c r="H1364" s="16">
        <v>1563991.62672314</v>
      </c>
      <c r="I1364" s="16">
        <v>1930911.7410609899</v>
      </c>
      <c r="J1364" s="16">
        <v>243581.497977889</v>
      </c>
      <c r="K1364" s="16">
        <v>1895772.0260125899</v>
      </c>
      <c r="L1364" s="15">
        <f t="shared" si="147"/>
        <v>6</v>
      </c>
      <c r="M1364" s="16">
        <v>2880596.1906936402</v>
      </c>
      <c r="N1364" s="16">
        <v>2651830.5776450401</v>
      </c>
      <c r="O1364" s="16">
        <v>2812252.5127525898</v>
      </c>
      <c r="P1364" s="16">
        <v>2677204.8823557799</v>
      </c>
      <c r="Q1364" s="16">
        <v>2129466.0771919698</v>
      </c>
      <c r="R1364" s="16">
        <v>2603583.66859031</v>
      </c>
      <c r="S1364" s="17">
        <f t="shared" si="148"/>
        <v>2812252.5127525898</v>
      </c>
      <c r="T1364" s="17">
        <f t="shared" si="149"/>
        <v>2603583.66859031</v>
      </c>
      <c r="U1364" s="18">
        <f t="shared" si="150"/>
        <v>0.92580010393233225</v>
      </c>
      <c r="X1364" s="20">
        <f t="shared" si="151"/>
        <v>0.16670694971723102</v>
      </c>
      <c r="AA1364" s="20">
        <f t="shared" si="152"/>
        <v>-0.11122737029746764</v>
      </c>
      <c r="AE1364" s="20">
        <f t="shared" si="153"/>
        <v>0.77804629482747667</v>
      </c>
    </row>
    <row r="1365" spans="1:31" x14ac:dyDescent="0.2">
      <c r="A1365" s="15" t="s">
        <v>5767</v>
      </c>
      <c r="B1365" s="15" t="s">
        <v>5768</v>
      </c>
      <c r="C1365" t="s">
        <v>5769</v>
      </c>
      <c r="D1365" s="15">
        <v>26</v>
      </c>
      <c r="E1365" s="15">
        <v>16</v>
      </c>
      <c r="F1365" s="16">
        <v>487160.51540694397</v>
      </c>
      <c r="G1365" s="16">
        <v>498960.90488099703</v>
      </c>
      <c r="H1365" s="16">
        <v>495129.63647752302</v>
      </c>
      <c r="I1365" s="16">
        <v>567130.651111471</v>
      </c>
      <c r="J1365" s="16">
        <v>120988.723438623</v>
      </c>
      <c r="K1365" s="16">
        <v>566879.89492179395</v>
      </c>
      <c r="L1365" s="15">
        <f t="shared" si="147"/>
        <v>6</v>
      </c>
      <c r="M1365" s="16">
        <v>866271.73457168997</v>
      </c>
      <c r="N1365" s="16">
        <v>858415.36527094</v>
      </c>
      <c r="O1365" s="16">
        <v>890304.99941972201</v>
      </c>
      <c r="P1365" s="16">
        <v>786325.40048410499</v>
      </c>
      <c r="Q1365" s="16">
        <v>1057721.4789470399</v>
      </c>
      <c r="R1365" s="16">
        <v>778532.02611861599</v>
      </c>
      <c r="S1365" s="17">
        <f t="shared" si="148"/>
        <v>866271.73457168997</v>
      </c>
      <c r="T1365" s="17">
        <f t="shared" si="149"/>
        <v>786325.40048410499</v>
      </c>
      <c r="U1365" s="18">
        <f t="shared" si="150"/>
        <v>0.90771217517894343</v>
      </c>
      <c r="X1365" s="20">
        <f t="shared" si="151"/>
        <v>0.97945204962022991</v>
      </c>
      <c r="AA1365" s="20">
        <f t="shared" si="152"/>
        <v>-0.13969318643441417</v>
      </c>
      <c r="AE1365" s="20">
        <f t="shared" si="153"/>
        <v>9.0168206136845026E-3</v>
      </c>
    </row>
    <row r="1366" spans="1:31" x14ac:dyDescent="0.2">
      <c r="A1366" s="15" t="s">
        <v>857</v>
      </c>
      <c r="B1366" s="15" t="s">
        <v>858</v>
      </c>
      <c r="C1366" t="s">
        <v>859</v>
      </c>
      <c r="D1366" s="15">
        <v>20</v>
      </c>
      <c r="E1366" s="15">
        <v>7</v>
      </c>
      <c r="F1366" s="16">
        <v>296577.24924287002</v>
      </c>
      <c r="G1366" s="16">
        <v>293093.35579605802</v>
      </c>
      <c r="H1366" s="16">
        <v>275187.48012431699</v>
      </c>
      <c r="I1366" s="16">
        <v>347183.36436836899</v>
      </c>
      <c r="J1366" s="16">
        <v>81537.681750293006</v>
      </c>
      <c r="K1366" s="16">
        <v>349993.28512704198</v>
      </c>
      <c r="L1366" s="15">
        <f t="shared" si="147"/>
        <v>6</v>
      </c>
      <c r="M1366" s="16">
        <v>527375.43378594494</v>
      </c>
      <c r="N1366" s="16">
        <v>504239.58593342098</v>
      </c>
      <c r="O1366" s="16">
        <v>494821.49983061402</v>
      </c>
      <c r="P1366" s="16">
        <v>481368.97114156798</v>
      </c>
      <c r="Q1366" s="16">
        <v>712828.06264655199</v>
      </c>
      <c r="R1366" s="16">
        <v>480667.922497864</v>
      </c>
      <c r="S1366" s="17">
        <f t="shared" si="148"/>
        <v>504239.58593342098</v>
      </c>
      <c r="T1366" s="17">
        <f t="shared" si="149"/>
        <v>481368.97114156798</v>
      </c>
      <c r="U1366" s="18">
        <f t="shared" si="150"/>
        <v>0.95464335718601667</v>
      </c>
      <c r="X1366" s="20">
        <f t="shared" si="151"/>
        <v>0.55973306454057736</v>
      </c>
      <c r="AA1366" s="20">
        <f t="shared" si="152"/>
        <v>-6.6966233903925865E-2</v>
      </c>
      <c r="AE1366" s="20">
        <f t="shared" si="153"/>
        <v>0.25201903770041378</v>
      </c>
    </row>
    <row r="1367" spans="1:31" x14ac:dyDescent="0.2">
      <c r="A1367" s="15" t="s">
        <v>7328</v>
      </c>
      <c r="B1367" s="15" t="s">
        <v>7329</v>
      </c>
      <c r="C1367" t="s">
        <v>7330</v>
      </c>
      <c r="D1367" s="15">
        <v>39</v>
      </c>
      <c r="E1367" s="15">
        <v>5</v>
      </c>
      <c r="F1367" s="16">
        <v>1831115.8448944199</v>
      </c>
      <c r="G1367" s="16">
        <v>1890641.5756916001</v>
      </c>
      <c r="H1367" s="16">
        <v>1702339.1057319699</v>
      </c>
      <c r="I1367" s="16">
        <v>1846025.20984366</v>
      </c>
      <c r="J1367" s="16">
        <v>426563.44907376298</v>
      </c>
      <c r="K1367" s="16">
        <v>1867649.11813568</v>
      </c>
      <c r="L1367" s="15">
        <f t="shared" si="147"/>
        <v>6</v>
      </c>
      <c r="M1367" s="16">
        <v>3256101.1186084002</v>
      </c>
      <c r="N1367" s="16">
        <v>3252671.2271792302</v>
      </c>
      <c r="O1367" s="16">
        <v>3061018.5795446099</v>
      </c>
      <c r="P1367" s="16">
        <v>2559509.8935126299</v>
      </c>
      <c r="Q1367" s="16">
        <v>3729151.8531306498</v>
      </c>
      <c r="R1367" s="16">
        <v>2564960.6998699699</v>
      </c>
      <c r="S1367" s="17">
        <f t="shared" si="148"/>
        <v>3252671.2271792302</v>
      </c>
      <c r="T1367" s="17">
        <f t="shared" si="149"/>
        <v>2564960.6998699699</v>
      </c>
      <c r="U1367" s="18">
        <f t="shared" si="150"/>
        <v>0.78857053809718902</v>
      </c>
      <c r="X1367" s="20">
        <f t="shared" si="151"/>
        <v>0.57754367454814337</v>
      </c>
      <c r="AA1367" s="20">
        <f t="shared" si="152"/>
        <v>-0.34268828418177999</v>
      </c>
      <c r="AE1367" s="20">
        <f t="shared" si="153"/>
        <v>0.23841516832228865</v>
      </c>
    </row>
    <row r="1368" spans="1:31" x14ac:dyDescent="0.2">
      <c r="A1368" s="15" t="s">
        <v>16763</v>
      </c>
      <c r="B1368" s="15" t="s">
        <v>16764</v>
      </c>
      <c r="C1368" t="s">
        <v>16765</v>
      </c>
      <c r="D1368" s="15">
        <v>63</v>
      </c>
      <c r="E1368" s="15">
        <v>12</v>
      </c>
      <c r="F1368" s="16">
        <v>3135161.50862118</v>
      </c>
      <c r="G1368" s="16">
        <v>3487889.6236293898</v>
      </c>
      <c r="H1368" s="16">
        <v>3157518.6161512099</v>
      </c>
      <c r="I1368" s="16">
        <v>4437406.5786482096</v>
      </c>
      <c r="J1368" s="16">
        <v>770570.62663846603</v>
      </c>
      <c r="K1368" s="16">
        <v>4962618.7559563797</v>
      </c>
      <c r="L1368" s="15">
        <f t="shared" si="147"/>
        <v>6</v>
      </c>
      <c r="M1368" s="16">
        <v>5574962.8969149198</v>
      </c>
      <c r="N1368" s="16">
        <v>6000586.4507693797</v>
      </c>
      <c r="O1368" s="16">
        <v>5677613.3008711198</v>
      </c>
      <c r="P1368" s="16">
        <v>6152454.4621738903</v>
      </c>
      <c r="Q1368" s="16">
        <v>6736570.81153234</v>
      </c>
      <c r="R1368" s="16">
        <v>6815478.3218444902</v>
      </c>
      <c r="S1368" s="17">
        <f t="shared" si="148"/>
        <v>5677613.3008711198</v>
      </c>
      <c r="T1368" s="17">
        <f t="shared" si="149"/>
        <v>6736570.81153234</v>
      </c>
      <c r="U1368" s="18">
        <f t="shared" si="150"/>
        <v>1.1865145536591482</v>
      </c>
      <c r="X1368" s="20">
        <f t="shared" si="151"/>
        <v>2.907328926693464E-2</v>
      </c>
      <c r="AA1368" s="20">
        <f t="shared" si="152"/>
        <v>0.24672979658167885</v>
      </c>
      <c r="AE1368" s="20">
        <f t="shared" si="153"/>
        <v>1.5365058306421135</v>
      </c>
    </row>
    <row r="1369" spans="1:31" x14ac:dyDescent="0.2">
      <c r="A1369" s="15" t="s">
        <v>2117</v>
      </c>
      <c r="B1369" s="15" t="s">
        <v>2118</v>
      </c>
      <c r="C1369" t="s">
        <v>2119</v>
      </c>
      <c r="D1369" s="15">
        <v>26</v>
      </c>
      <c r="E1369" s="15">
        <v>9</v>
      </c>
      <c r="F1369" s="16">
        <v>574660.98097044195</v>
      </c>
      <c r="G1369" s="16">
        <v>539993.502045459</v>
      </c>
      <c r="H1369" s="16">
        <v>548261.30337453296</v>
      </c>
      <c r="I1369" s="16">
        <v>720450.52683665301</v>
      </c>
      <c r="J1369" s="16">
        <v>121921.08636205801</v>
      </c>
      <c r="K1369" s="16">
        <v>737517.64209430001</v>
      </c>
      <c r="L1369" s="15">
        <f t="shared" si="147"/>
        <v>6</v>
      </c>
      <c r="M1369" s="16">
        <v>1021865.58440618</v>
      </c>
      <c r="N1369" s="16">
        <v>929008.09415687795</v>
      </c>
      <c r="O1369" s="16">
        <v>985842.38030130195</v>
      </c>
      <c r="P1369" s="16">
        <v>998903.07098296203</v>
      </c>
      <c r="Q1369" s="16">
        <v>1065872.48891113</v>
      </c>
      <c r="R1369" s="16">
        <v>1012879.64054028</v>
      </c>
      <c r="S1369" s="17">
        <f t="shared" si="148"/>
        <v>985842.38030130195</v>
      </c>
      <c r="T1369" s="17">
        <f t="shared" si="149"/>
        <v>1012879.64054028</v>
      </c>
      <c r="U1369" s="18">
        <f t="shared" si="150"/>
        <v>1.0274255406130082</v>
      </c>
      <c r="X1369" s="20">
        <f t="shared" si="151"/>
        <v>0.23761131067307811</v>
      </c>
      <c r="AA1369" s="20">
        <f t="shared" si="152"/>
        <v>3.9033842976732562E-2</v>
      </c>
      <c r="AE1369" s="20">
        <f t="shared" si="153"/>
        <v>0.62413289009661332</v>
      </c>
    </row>
    <row r="1370" spans="1:31" x14ac:dyDescent="0.2">
      <c r="A1370" s="15" t="s">
        <v>5249</v>
      </c>
      <c r="B1370" s="15" t="s">
        <v>5250</v>
      </c>
      <c r="C1370" t="s">
        <v>5251</v>
      </c>
      <c r="D1370" s="15">
        <v>76</v>
      </c>
      <c r="E1370" s="15">
        <v>7</v>
      </c>
      <c r="F1370" s="16">
        <v>3639323.09064215</v>
      </c>
      <c r="G1370" s="16">
        <v>3892917.6136119398</v>
      </c>
      <c r="H1370" s="16">
        <v>3699806.2317373902</v>
      </c>
      <c r="I1370" s="16">
        <v>4315224.8464271799</v>
      </c>
      <c r="J1370" s="16">
        <v>373343.92928639601</v>
      </c>
      <c r="K1370" s="16">
        <v>4330389.2837345004</v>
      </c>
      <c r="L1370" s="15">
        <f t="shared" si="147"/>
        <v>6</v>
      </c>
      <c r="M1370" s="16">
        <v>6471466.0295567</v>
      </c>
      <c r="N1370" s="16">
        <v>6697399.0598629797</v>
      </c>
      <c r="O1370" s="16">
        <v>6652714.2435546201</v>
      </c>
      <c r="P1370" s="16">
        <v>5983049.7591618802</v>
      </c>
      <c r="Q1370" s="16">
        <v>3263890.0702265399</v>
      </c>
      <c r="R1370" s="16">
        <v>5947197.5865597902</v>
      </c>
      <c r="S1370" s="17">
        <f t="shared" si="148"/>
        <v>6652714.2435546201</v>
      </c>
      <c r="T1370" s="17">
        <f t="shared" si="149"/>
        <v>5947197.5865597902</v>
      </c>
      <c r="U1370" s="18">
        <f t="shared" si="150"/>
        <v>0.89395055444048888</v>
      </c>
      <c r="X1370" s="20">
        <f t="shared" si="151"/>
        <v>0.16283061655491254</v>
      </c>
      <c r="AA1370" s="20">
        <f t="shared" si="152"/>
        <v>-0.16173305859764628</v>
      </c>
      <c r="AE1370" s="20">
        <f t="shared" si="153"/>
        <v>0.78826393267338413</v>
      </c>
    </row>
    <row r="1371" spans="1:31" x14ac:dyDescent="0.2">
      <c r="A1371" s="15" t="s">
        <v>4403</v>
      </c>
      <c r="B1371" s="15" t="s">
        <v>4404</v>
      </c>
      <c r="C1371" t="s">
        <v>4405</v>
      </c>
      <c r="D1371" s="15">
        <v>38</v>
      </c>
      <c r="E1371" s="15">
        <v>12</v>
      </c>
      <c r="F1371" s="16">
        <v>2224666.7123578498</v>
      </c>
      <c r="G1371" s="16">
        <v>2398079.3115747799</v>
      </c>
      <c r="H1371" s="16">
        <v>2246977.0931919198</v>
      </c>
      <c r="I1371" s="16">
        <v>2848474.6513827699</v>
      </c>
      <c r="J1371" s="16">
        <v>447412.34346276801</v>
      </c>
      <c r="K1371" s="16">
        <v>2921870.4290409498</v>
      </c>
      <c r="L1371" s="15">
        <f t="shared" si="147"/>
        <v>6</v>
      </c>
      <c r="M1371" s="16">
        <v>3955915.6187941302</v>
      </c>
      <c r="N1371" s="16">
        <v>4125670.1838896899</v>
      </c>
      <c r="O1371" s="16">
        <v>4040345.7847572798</v>
      </c>
      <c r="P1371" s="16">
        <v>3949403.83953455</v>
      </c>
      <c r="Q1371" s="16">
        <v>3911419.4461822901</v>
      </c>
      <c r="R1371" s="16">
        <v>4012789.52659124</v>
      </c>
      <c r="S1371" s="17">
        <f t="shared" si="148"/>
        <v>4040345.7847572798</v>
      </c>
      <c r="T1371" s="17">
        <f t="shared" si="149"/>
        <v>3949403.83953455</v>
      </c>
      <c r="U1371" s="18">
        <f t="shared" si="150"/>
        <v>0.97749154402432092</v>
      </c>
      <c r="X1371" s="20">
        <f t="shared" si="151"/>
        <v>0.22164692611395254</v>
      </c>
      <c r="AA1371" s="20">
        <f t="shared" si="152"/>
        <v>-3.2843872720001076E-2</v>
      </c>
      <c r="AE1371" s="20">
        <f t="shared" si="153"/>
        <v>0.65433828728819876</v>
      </c>
    </row>
    <row r="1372" spans="1:31" x14ac:dyDescent="0.2">
      <c r="A1372" s="15" t="s">
        <v>12385</v>
      </c>
      <c r="B1372" s="15" t="s">
        <v>12386</v>
      </c>
      <c r="C1372" t="s">
        <v>12387</v>
      </c>
      <c r="D1372" s="15">
        <v>62</v>
      </c>
      <c r="E1372" s="15">
        <v>13</v>
      </c>
      <c r="F1372" s="16">
        <v>1228501.09855</v>
      </c>
      <c r="G1372" s="16">
        <v>1226047.8709271399</v>
      </c>
      <c r="H1372" s="16">
        <v>1151951.3926282099</v>
      </c>
      <c r="I1372" s="16">
        <v>1762133.59196685</v>
      </c>
      <c r="J1372" s="16">
        <v>350830.86694051599</v>
      </c>
      <c r="K1372" s="16">
        <v>1812768.2711183699</v>
      </c>
      <c r="L1372" s="15">
        <f t="shared" si="147"/>
        <v>6</v>
      </c>
      <c r="M1372" s="16">
        <v>2184527.9818606698</v>
      </c>
      <c r="N1372" s="16">
        <v>2109300.1889849398</v>
      </c>
      <c r="O1372" s="16">
        <v>2071352.6486551999</v>
      </c>
      <c r="P1372" s="16">
        <v>2443194.34982801</v>
      </c>
      <c r="Q1372" s="16">
        <v>3067073.7974092499</v>
      </c>
      <c r="R1372" s="16">
        <v>2489589.3603565302</v>
      </c>
      <c r="S1372" s="17">
        <f t="shared" si="148"/>
        <v>2109300.1889849398</v>
      </c>
      <c r="T1372" s="17">
        <f t="shared" si="149"/>
        <v>2489589.3603565302</v>
      </c>
      <c r="U1372" s="18">
        <f t="shared" si="150"/>
        <v>1.1802916310146434</v>
      </c>
      <c r="X1372" s="20">
        <f t="shared" si="151"/>
        <v>5.5299544720699534E-2</v>
      </c>
      <c r="AA1372" s="20">
        <f t="shared" si="152"/>
        <v>0.23914337029554594</v>
      </c>
      <c r="AE1372" s="20">
        <f t="shared" si="153"/>
        <v>1.2572784442125142</v>
      </c>
    </row>
    <row r="1373" spans="1:31" x14ac:dyDescent="0.2">
      <c r="A1373" s="15" t="s">
        <v>14557</v>
      </c>
      <c r="B1373" s="15" t="s">
        <v>14558</v>
      </c>
      <c r="C1373" t="s">
        <v>14559</v>
      </c>
      <c r="D1373" s="15">
        <v>42</v>
      </c>
      <c r="E1373" s="15">
        <v>9</v>
      </c>
      <c r="F1373" s="16">
        <v>864542.23073613399</v>
      </c>
      <c r="G1373" s="16">
        <v>738157.05420650204</v>
      </c>
      <c r="H1373" s="16">
        <v>726030.78137216205</v>
      </c>
      <c r="I1373" s="16">
        <v>1050065.2835111001</v>
      </c>
      <c r="J1373" s="16">
        <v>279228.41167078202</v>
      </c>
      <c r="K1373" s="16">
        <v>1119592.8616690601</v>
      </c>
      <c r="L1373" s="15">
        <f t="shared" si="147"/>
        <v>6</v>
      </c>
      <c r="M1373" s="16">
        <v>1537334.15197794</v>
      </c>
      <c r="N1373" s="16">
        <v>1269929.8704877901</v>
      </c>
      <c r="O1373" s="16">
        <v>1305494.1307630399</v>
      </c>
      <c r="P1373" s="16">
        <v>1455913.20619528</v>
      </c>
      <c r="Q1373" s="16">
        <v>2441102.6099162102</v>
      </c>
      <c r="R1373" s="16">
        <v>1537607.7134353099</v>
      </c>
      <c r="S1373" s="17">
        <f t="shared" si="148"/>
        <v>1305494.1307630399</v>
      </c>
      <c r="T1373" s="17">
        <f t="shared" si="149"/>
        <v>1537607.7134353099</v>
      </c>
      <c r="U1373" s="18">
        <f t="shared" si="150"/>
        <v>1.1777974923078385</v>
      </c>
      <c r="X1373" s="20">
        <f t="shared" si="151"/>
        <v>0.2486181381223562</v>
      </c>
      <c r="AA1373" s="20">
        <f t="shared" si="152"/>
        <v>0.23609150694582751</v>
      </c>
      <c r="AE1373" s="20">
        <f t="shared" si="153"/>
        <v>0.60446719025954809</v>
      </c>
    </row>
    <row r="1374" spans="1:31" x14ac:dyDescent="0.2">
      <c r="A1374" s="15" t="s">
        <v>4481</v>
      </c>
      <c r="B1374" s="15" t="s">
        <v>4482</v>
      </c>
      <c r="C1374" t="s">
        <v>4483</v>
      </c>
      <c r="D1374" s="15">
        <v>60</v>
      </c>
      <c r="E1374" s="15">
        <v>9</v>
      </c>
      <c r="F1374" s="16">
        <v>1089962.61386362</v>
      </c>
      <c r="G1374" s="16">
        <v>1148974.2980144401</v>
      </c>
      <c r="H1374" s="16">
        <v>1123219.30331452</v>
      </c>
      <c r="I1374" s="16">
        <v>1416704.10854382</v>
      </c>
      <c r="J1374" s="16">
        <v>180307.22901210899</v>
      </c>
      <c r="K1374" s="16">
        <v>1386365.9461159799</v>
      </c>
      <c r="L1374" s="15">
        <f t="shared" si="147"/>
        <v>6</v>
      </c>
      <c r="M1374" s="16">
        <v>1938178.0219630499</v>
      </c>
      <c r="N1374" s="16">
        <v>1976702.34695485</v>
      </c>
      <c r="O1374" s="16">
        <v>2019688.7592913201</v>
      </c>
      <c r="P1374" s="16">
        <v>1964257.1307598699</v>
      </c>
      <c r="Q1374" s="16">
        <v>1576302.5141122399</v>
      </c>
      <c r="R1374" s="16">
        <v>1903984.0690071201</v>
      </c>
      <c r="S1374" s="17">
        <f t="shared" si="148"/>
        <v>1976702.34695485</v>
      </c>
      <c r="T1374" s="17">
        <f t="shared" si="149"/>
        <v>1903984.0690071201</v>
      </c>
      <c r="U1374" s="18">
        <f t="shared" si="150"/>
        <v>0.96321232781467891</v>
      </c>
      <c r="X1374" s="20">
        <f t="shared" si="151"/>
        <v>0.25428451029446947</v>
      </c>
      <c r="AA1374" s="20">
        <f t="shared" si="152"/>
        <v>-5.4074238126865251E-2</v>
      </c>
      <c r="AE1374" s="20">
        <f t="shared" si="153"/>
        <v>0.59468009400645405</v>
      </c>
    </row>
    <row r="1375" spans="1:31" x14ac:dyDescent="0.2">
      <c r="A1375" s="15" t="s">
        <v>6556</v>
      </c>
      <c r="B1375" s="15" t="s">
        <v>6557</v>
      </c>
      <c r="C1375" t="s">
        <v>6558</v>
      </c>
      <c r="D1375" s="15">
        <v>24</v>
      </c>
      <c r="E1375" s="15">
        <v>10</v>
      </c>
      <c r="F1375" s="16">
        <v>950528.68542111397</v>
      </c>
      <c r="G1375" s="16">
        <v>943667.38306258502</v>
      </c>
      <c r="H1375" s="16">
        <v>894580.48893738806</v>
      </c>
      <c r="I1375" s="16">
        <v>1199698.7295001801</v>
      </c>
      <c r="J1375" s="16">
        <v>210231.53911953201</v>
      </c>
      <c r="K1375" s="16">
        <v>1208543.4759601201</v>
      </c>
      <c r="L1375" s="15">
        <f t="shared" si="147"/>
        <v>6</v>
      </c>
      <c r="M1375" s="16">
        <v>1690235.77863667</v>
      </c>
      <c r="N1375" s="16">
        <v>1623491.08597825</v>
      </c>
      <c r="O1375" s="16">
        <v>1608567.5811095401</v>
      </c>
      <c r="P1375" s="16">
        <v>1663379.6499725401</v>
      </c>
      <c r="Q1375" s="16">
        <v>1837910.2461695899</v>
      </c>
      <c r="R1375" s="16">
        <v>1659769.21993585</v>
      </c>
      <c r="S1375" s="17">
        <f t="shared" si="148"/>
        <v>1623491.08597825</v>
      </c>
      <c r="T1375" s="17">
        <f t="shared" si="149"/>
        <v>1663379.6499725401</v>
      </c>
      <c r="U1375" s="18">
        <f t="shared" si="150"/>
        <v>1.0245696230418504</v>
      </c>
      <c r="X1375" s="20">
        <f t="shared" si="151"/>
        <v>0.28108080705172267</v>
      </c>
      <c r="AA1375" s="20">
        <f t="shared" si="152"/>
        <v>3.5018023787271729E-2</v>
      </c>
      <c r="AE1375" s="20">
        <f t="shared" si="153"/>
        <v>0.55116880816738401</v>
      </c>
    </row>
    <row r="1376" spans="1:31" x14ac:dyDescent="0.2">
      <c r="A1376" s="15" t="s">
        <v>13579</v>
      </c>
      <c r="B1376" s="15" t="s">
        <v>13580</v>
      </c>
      <c r="C1376" t="s">
        <v>13581</v>
      </c>
      <c r="D1376" s="15">
        <v>29</v>
      </c>
      <c r="E1376" s="15">
        <v>16</v>
      </c>
      <c r="F1376" s="16">
        <v>1058598.33219022</v>
      </c>
      <c r="G1376" s="16">
        <v>1110240.59208949</v>
      </c>
      <c r="H1376" s="16">
        <v>1115034.81412836</v>
      </c>
      <c r="I1376" s="16">
        <v>1543146.3107702699</v>
      </c>
      <c r="J1376" s="16">
        <v>199551.597671411</v>
      </c>
      <c r="K1376" s="16">
        <v>1622085.91203102</v>
      </c>
      <c r="L1376" s="15">
        <f t="shared" si="147"/>
        <v>6</v>
      </c>
      <c r="M1376" s="16">
        <v>1882405.869193</v>
      </c>
      <c r="N1376" s="16">
        <v>1910064.6444924001</v>
      </c>
      <c r="O1376" s="16">
        <v>2004972.0243126301</v>
      </c>
      <c r="P1376" s="16">
        <v>2139568.9660643898</v>
      </c>
      <c r="Q1376" s="16">
        <v>1744542.83850944</v>
      </c>
      <c r="R1376" s="16">
        <v>2227713.21217203</v>
      </c>
      <c r="S1376" s="17">
        <f t="shared" si="148"/>
        <v>1910064.6444924001</v>
      </c>
      <c r="T1376" s="17">
        <f t="shared" si="149"/>
        <v>2139568.9660643898</v>
      </c>
      <c r="U1376" s="18">
        <f t="shared" si="150"/>
        <v>1.1201552639769323</v>
      </c>
      <c r="X1376" s="20">
        <f t="shared" si="151"/>
        <v>0.53134064226332967</v>
      </c>
      <c r="AA1376" s="20">
        <f t="shared" si="152"/>
        <v>0.1636987171442055</v>
      </c>
      <c r="AE1376" s="20">
        <f t="shared" si="153"/>
        <v>0.27462696362042055</v>
      </c>
    </row>
    <row r="1377" spans="1:31" x14ac:dyDescent="0.2">
      <c r="A1377" s="15" t="s">
        <v>9068</v>
      </c>
      <c r="B1377" s="15" t="s">
        <v>9069</v>
      </c>
      <c r="C1377" t="s">
        <v>9070</v>
      </c>
      <c r="D1377" s="15">
        <v>30</v>
      </c>
      <c r="E1377" s="15">
        <v>11</v>
      </c>
      <c r="F1377" s="16">
        <v>1304214.99431716</v>
      </c>
      <c r="G1377" s="16">
        <v>1209497.0388444201</v>
      </c>
      <c r="H1377" s="16">
        <v>1174946.28252244</v>
      </c>
      <c r="I1377" s="16">
        <v>1389795.3586748401</v>
      </c>
      <c r="J1377" s="16">
        <v>312930.22928049898</v>
      </c>
      <c r="K1377" s="16">
        <v>1486629.0772551899</v>
      </c>
      <c r="L1377" s="15">
        <f t="shared" si="147"/>
        <v>6</v>
      </c>
      <c r="M1377" s="16">
        <v>2319162.8829724798</v>
      </c>
      <c r="N1377" s="16">
        <v>2080826.03714488</v>
      </c>
      <c r="O1377" s="16">
        <v>2112700.3360600402</v>
      </c>
      <c r="P1377" s="16">
        <v>1926948.20824654</v>
      </c>
      <c r="Q1377" s="16">
        <v>2735734.5008249199</v>
      </c>
      <c r="R1377" s="16">
        <v>2041681.7706368</v>
      </c>
      <c r="S1377" s="17">
        <f t="shared" si="148"/>
        <v>2112700.3360600402</v>
      </c>
      <c r="T1377" s="17">
        <f t="shared" si="149"/>
        <v>2041681.7706368</v>
      </c>
      <c r="U1377" s="18">
        <f t="shared" si="150"/>
        <v>0.96638493201753251</v>
      </c>
      <c r="X1377" s="20">
        <f t="shared" si="151"/>
        <v>0.82031577176037451</v>
      </c>
      <c r="AA1377" s="20">
        <f t="shared" si="152"/>
        <v>-4.9330134712217928E-2</v>
      </c>
      <c r="AE1377" s="20">
        <f t="shared" si="153"/>
        <v>8.6018938427508143E-2</v>
      </c>
    </row>
    <row r="1378" spans="1:31" x14ac:dyDescent="0.2">
      <c r="A1378" s="15" t="s">
        <v>14692</v>
      </c>
      <c r="B1378" s="15" t="s">
        <v>14693</v>
      </c>
      <c r="C1378" t="s">
        <v>14694</v>
      </c>
      <c r="D1378" s="15">
        <v>35</v>
      </c>
      <c r="E1378" s="15">
        <v>12</v>
      </c>
      <c r="F1378" s="16">
        <v>1081740.19677696</v>
      </c>
      <c r="G1378" s="16">
        <v>1217233.9068775</v>
      </c>
      <c r="H1378" s="16">
        <v>1104641.2930532701</v>
      </c>
      <c r="I1378" s="16">
        <v>1347052.39184466</v>
      </c>
      <c r="J1378" s="16">
        <v>157894.08228193299</v>
      </c>
      <c r="K1378" s="16">
        <v>1293741.33759187</v>
      </c>
      <c r="L1378" s="15">
        <f t="shared" si="147"/>
        <v>6</v>
      </c>
      <c r="M1378" s="16">
        <v>1923556.8708500899</v>
      </c>
      <c r="N1378" s="16">
        <v>2094136.5918069801</v>
      </c>
      <c r="O1378" s="16">
        <v>1986283.1737712701</v>
      </c>
      <c r="P1378" s="16">
        <v>1867685.17874046</v>
      </c>
      <c r="Q1378" s="16">
        <v>1380359.73503725</v>
      </c>
      <c r="R1378" s="16">
        <v>1776776.8337731599</v>
      </c>
      <c r="S1378" s="17">
        <f t="shared" si="148"/>
        <v>1986283.1737712701</v>
      </c>
      <c r="T1378" s="17">
        <f t="shared" si="149"/>
        <v>1776776.8337731599</v>
      </c>
      <c r="U1378" s="18">
        <f t="shared" si="150"/>
        <v>0.89452342809694674</v>
      </c>
      <c r="X1378" s="20">
        <f t="shared" si="151"/>
        <v>0.10724765615950461</v>
      </c>
      <c r="AA1378" s="20">
        <f t="shared" si="152"/>
        <v>-0.16080882708009173</v>
      </c>
      <c r="AE1378" s="20">
        <f t="shared" si="153"/>
        <v>0.96961219031448798</v>
      </c>
    </row>
    <row r="1379" spans="1:31" x14ac:dyDescent="0.2">
      <c r="A1379" s="15" t="s">
        <v>7529</v>
      </c>
      <c r="B1379" s="15" t="s">
        <v>7530</v>
      </c>
      <c r="C1379" t="s">
        <v>7531</v>
      </c>
      <c r="D1379" s="15">
        <v>24</v>
      </c>
      <c r="E1379" s="15">
        <v>9</v>
      </c>
      <c r="F1379" s="16">
        <v>265183.24764878099</v>
      </c>
      <c r="G1379" s="16">
        <v>257879.77381227299</v>
      </c>
      <c r="H1379" s="16">
        <v>240985.90522650399</v>
      </c>
      <c r="I1379" s="16">
        <v>386254.78188354499</v>
      </c>
      <c r="J1379" s="16">
        <v>102642.47575709</v>
      </c>
      <c r="K1379" s="16">
        <v>399750.28407670901</v>
      </c>
      <c r="L1379" s="15">
        <f t="shared" si="147"/>
        <v>6</v>
      </c>
      <c r="M1379" s="16">
        <v>471550.43287563702</v>
      </c>
      <c r="N1379" s="16">
        <v>443657.92603700201</v>
      </c>
      <c r="O1379" s="16">
        <v>433322.79145965399</v>
      </c>
      <c r="P1379" s="16">
        <v>535541.40559717605</v>
      </c>
      <c r="Q1379" s="16">
        <v>897332.81065363297</v>
      </c>
      <c r="R1379" s="16">
        <v>549002.35727475898</v>
      </c>
      <c r="S1379" s="17">
        <f t="shared" si="148"/>
        <v>443657.92603700201</v>
      </c>
      <c r="T1379" s="17">
        <f t="shared" si="149"/>
        <v>549002.35727475898</v>
      </c>
      <c r="U1379" s="18">
        <f t="shared" si="150"/>
        <v>1.2374451690263977</v>
      </c>
      <c r="X1379" s="20">
        <f t="shared" si="151"/>
        <v>0.15063357456063445</v>
      </c>
      <c r="AA1379" s="20">
        <f t="shared" si="152"/>
        <v>0.30736460104984115</v>
      </c>
      <c r="AE1379" s="20">
        <f t="shared" si="153"/>
        <v>0.82207821790095104</v>
      </c>
    </row>
    <row r="1380" spans="1:31" x14ac:dyDescent="0.2">
      <c r="A1380" s="15" t="s">
        <v>5399</v>
      </c>
      <c r="B1380" s="15" t="s">
        <v>5400</v>
      </c>
      <c r="C1380" t="s">
        <v>5401</v>
      </c>
      <c r="D1380" s="15">
        <v>40</v>
      </c>
      <c r="E1380" s="15">
        <v>9</v>
      </c>
      <c r="F1380" s="16">
        <v>1011035.37575102</v>
      </c>
      <c r="G1380" s="16">
        <v>986064.92893341195</v>
      </c>
      <c r="H1380" s="16">
        <v>993282.37453610695</v>
      </c>
      <c r="I1380" s="16">
        <v>1163554.3864196099</v>
      </c>
      <c r="J1380" s="16">
        <v>272941.26220977999</v>
      </c>
      <c r="K1380" s="16">
        <v>1070009.99823733</v>
      </c>
      <c r="L1380" s="15">
        <f t="shared" si="147"/>
        <v>6</v>
      </c>
      <c r="M1380" s="16">
        <v>1797829.13632391</v>
      </c>
      <c r="N1380" s="16">
        <v>1696432.0808924299</v>
      </c>
      <c r="O1380" s="16">
        <v>1786045.91350317</v>
      </c>
      <c r="P1380" s="16">
        <v>1613265.59778304</v>
      </c>
      <c r="Q1380" s="16">
        <v>2386138.3716198499</v>
      </c>
      <c r="R1380" s="16">
        <v>1469512.42998274</v>
      </c>
      <c r="S1380" s="17">
        <f t="shared" si="148"/>
        <v>1786045.91350317</v>
      </c>
      <c r="T1380" s="17">
        <f t="shared" si="149"/>
        <v>1613265.59778304</v>
      </c>
      <c r="U1380" s="18">
        <f t="shared" si="150"/>
        <v>0.90326098874959115</v>
      </c>
      <c r="X1380" s="20">
        <f t="shared" si="151"/>
        <v>0.8370051314380812</v>
      </c>
      <c r="AA1380" s="20">
        <f t="shared" si="152"/>
        <v>-0.14678519381186689</v>
      </c>
      <c r="AE1380" s="20">
        <f t="shared" si="153"/>
        <v>7.7271879463834917E-2</v>
      </c>
    </row>
    <row r="1381" spans="1:31" x14ac:dyDescent="0.2">
      <c r="A1381" s="15" t="s">
        <v>7505</v>
      </c>
      <c r="B1381" s="15" t="s">
        <v>7506</v>
      </c>
      <c r="C1381" t="s">
        <v>7507</v>
      </c>
      <c r="D1381" s="15">
        <v>67</v>
      </c>
      <c r="E1381" s="15">
        <v>10</v>
      </c>
      <c r="F1381" s="16">
        <v>1464902.5866439701</v>
      </c>
      <c r="G1381" s="16">
        <v>1252800.2796333199</v>
      </c>
      <c r="H1381" s="16">
        <v>1309186.7802537901</v>
      </c>
      <c r="I1381" s="16">
        <v>1309085.3028819</v>
      </c>
      <c r="J1381" s="16">
        <v>383690.84806256602</v>
      </c>
      <c r="K1381" s="16">
        <v>1396539.4729321699</v>
      </c>
      <c r="L1381" s="15">
        <f t="shared" si="147"/>
        <v>6</v>
      </c>
      <c r="M1381" s="16">
        <v>2604898.5182031398</v>
      </c>
      <c r="N1381" s="16">
        <v>2155325.1950861099</v>
      </c>
      <c r="O1381" s="16">
        <v>2354081.5369614302</v>
      </c>
      <c r="P1381" s="16">
        <v>1815043.89339405</v>
      </c>
      <c r="Q1381" s="16">
        <v>3354346.08893169</v>
      </c>
      <c r="R1381" s="16">
        <v>1917956.0170616</v>
      </c>
      <c r="S1381" s="17">
        <f t="shared" si="148"/>
        <v>2354081.5369614302</v>
      </c>
      <c r="T1381" s="17">
        <f t="shared" si="149"/>
        <v>1917956.0170616</v>
      </c>
      <c r="U1381" s="18">
        <f t="shared" si="150"/>
        <v>0.81473644262009448</v>
      </c>
      <c r="X1381" s="20">
        <f t="shared" si="151"/>
        <v>0.98687767705002405</v>
      </c>
      <c r="AA1381" s="20">
        <f t="shared" si="152"/>
        <v>-0.29559465446232674</v>
      </c>
      <c r="AE1381" s="20">
        <f t="shared" si="153"/>
        <v>5.7366745587375031E-3</v>
      </c>
    </row>
    <row r="1382" spans="1:31" x14ac:dyDescent="0.2">
      <c r="A1382" s="15" t="s">
        <v>13555</v>
      </c>
      <c r="B1382" s="15" t="s">
        <v>13556</v>
      </c>
      <c r="C1382" t="s">
        <v>13557</v>
      </c>
      <c r="D1382" s="15">
        <v>34</v>
      </c>
      <c r="E1382" s="15">
        <v>13</v>
      </c>
      <c r="F1382" s="16">
        <v>750768.37584469002</v>
      </c>
      <c r="G1382" s="16">
        <v>741091.25688015495</v>
      </c>
      <c r="H1382" s="16">
        <v>720183.63884769997</v>
      </c>
      <c r="I1382" s="16">
        <v>997813.63722393499</v>
      </c>
      <c r="J1382" s="16">
        <v>269021.32058290998</v>
      </c>
      <c r="K1382" s="16">
        <v>1035802.83892596</v>
      </c>
      <c r="L1382" s="15">
        <f t="shared" si="147"/>
        <v>6</v>
      </c>
      <c r="M1382" s="16">
        <v>1335020.8045109501</v>
      </c>
      <c r="N1382" s="16">
        <v>1274977.8905535799</v>
      </c>
      <c r="O1382" s="16">
        <v>1294980.2373534599</v>
      </c>
      <c r="P1382" s="16">
        <v>1383466.41353439</v>
      </c>
      <c r="Q1382" s="16">
        <v>2351869.0088468702</v>
      </c>
      <c r="R1382" s="16">
        <v>1422533.5738176</v>
      </c>
      <c r="S1382" s="17">
        <f t="shared" si="148"/>
        <v>1294980.2373534599</v>
      </c>
      <c r="T1382" s="17">
        <f t="shared" si="149"/>
        <v>1422533.5738176</v>
      </c>
      <c r="U1382" s="18">
        <f t="shared" si="150"/>
        <v>1.0984982880702641</v>
      </c>
      <c r="X1382" s="20">
        <f t="shared" si="151"/>
        <v>0.25806200644411942</v>
      </c>
      <c r="AA1382" s="20">
        <f t="shared" si="152"/>
        <v>0.13553262142758463</v>
      </c>
      <c r="AE1382" s="20">
        <f t="shared" si="153"/>
        <v>0.58827593038931336</v>
      </c>
    </row>
    <row r="1383" spans="1:31" x14ac:dyDescent="0.2">
      <c r="A1383" s="15" t="s">
        <v>15566</v>
      </c>
      <c r="B1383" s="15" t="s">
        <v>15567</v>
      </c>
      <c r="C1383" t="s">
        <v>15568</v>
      </c>
      <c r="D1383" s="15">
        <v>24</v>
      </c>
      <c r="E1383" s="15">
        <v>18</v>
      </c>
      <c r="F1383" s="16">
        <v>639942.76844770205</v>
      </c>
      <c r="G1383" s="16">
        <v>675799.07740252104</v>
      </c>
      <c r="H1383" s="16">
        <v>728762.91164921096</v>
      </c>
      <c r="I1383" s="16">
        <v>949113.43481975701</v>
      </c>
      <c r="J1383" s="16">
        <v>93727.812316452502</v>
      </c>
      <c r="K1383" s="16">
        <v>914719.30364925403</v>
      </c>
      <c r="L1383" s="15">
        <f t="shared" si="147"/>
        <v>6</v>
      </c>
      <c r="M1383" s="16">
        <v>1137950.0483259</v>
      </c>
      <c r="N1383" s="16">
        <v>1162648.82920358</v>
      </c>
      <c r="O1383" s="16">
        <v>1310406.84263791</v>
      </c>
      <c r="P1383" s="16">
        <v>1315943.69000662</v>
      </c>
      <c r="Q1383" s="16">
        <v>819398.01862709201</v>
      </c>
      <c r="R1383" s="16">
        <v>1256241.8938814299</v>
      </c>
      <c r="S1383" s="17">
        <f t="shared" si="148"/>
        <v>1162648.82920358</v>
      </c>
      <c r="T1383" s="17">
        <f t="shared" si="149"/>
        <v>1256241.8938814299</v>
      </c>
      <c r="U1383" s="18">
        <f t="shared" si="150"/>
        <v>1.0804998571597595</v>
      </c>
      <c r="X1383" s="20">
        <f t="shared" si="151"/>
        <v>0.68141016273371857</v>
      </c>
      <c r="AA1383" s="20">
        <f t="shared" si="152"/>
        <v>0.11169888147560604</v>
      </c>
      <c r="AE1383" s="20">
        <f t="shared" si="153"/>
        <v>0.16659139353558797</v>
      </c>
    </row>
    <row r="1384" spans="1:31" x14ac:dyDescent="0.2">
      <c r="A1384" s="15" t="s">
        <v>1493</v>
      </c>
      <c r="B1384" s="15" t="s">
        <v>1494</v>
      </c>
      <c r="C1384" t="s">
        <v>1495</v>
      </c>
      <c r="D1384" s="15">
        <v>36</v>
      </c>
      <c r="E1384" s="15">
        <v>15</v>
      </c>
      <c r="F1384" s="16">
        <v>1630742.79657835</v>
      </c>
      <c r="G1384" s="16">
        <v>1793399.0200286901</v>
      </c>
      <c r="H1384" s="16">
        <v>1700695.47307666</v>
      </c>
      <c r="I1384" s="16">
        <v>2181686.7510209102</v>
      </c>
      <c r="J1384" s="16">
        <v>203529.87465463101</v>
      </c>
      <c r="K1384" s="16">
        <v>2002857.6566576699</v>
      </c>
      <c r="L1384" s="15">
        <f t="shared" si="147"/>
        <v>6</v>
      </c>
      <c r="M1384" s="16">
        <v>2899796.5688006599</v>
      </c>
      <c r="N1384" s="16">
        <v>3085374.54496889</v>
      </c>
      <c r="O1384" s="16">
        <v>3058063.1225038399</v>
      </c>
      <c r="P1384" s="16">
        <v>3024903.8821394802</v>
      </c>
      <c r="Q1384" s="16">
        <v>1779322.18731783</v>
      </c>
      <c r="R1384" s="16">
        <v>2750651.1404501302</v>
      </c>
      <c r="S1384" s="17">
        <f t="shared" si="148"/>
        <v>3058063.1225038399</v>
      </c>
      <c r="T1384" s="17">
        <f t="shared" si="149"/>
        <v>2750651.1404501302</v>
      </c>
      <c r="U1384" s="18">
        <f t="shared" si="150"/>
        <v>0.89947493896005293</v>
      </c>
      <c r="X1384" s="20">
        <f t="shared" si="151"/>
        <v>0.26413305046166252</v>
      </c>
      <c r="AA1384" s="20">
        <f t="shared" si="152"/>
        <v>-0.15284500901007705</v>
      </c>
      <c r="AE1384" s="20">
        <f t="shared" si="153"/>
        <v>0.57817725295791633</v>
      </c>
    </row>
    <row r="1385" spans="1:31" x14ac:dyDescent="0.2">
      <c r="A1385" s="15" t="s">
        <v>5522</v>
      </c>
      <c r="B1385" s="15" t="s">
        <v>5523</v>
      </c>
      <c r="C1385" t="s">
        <v>5524</v>
      </c>
      <c r="D1385" s="15">
        <v>27</v>
      </c>
      <c r="E1385" s="15">
        <v>10</v>
      </c>
      <c r="F1385" s="16">
        <v>601189.469992675</v>
      </c>
      <c r="G1385" s="16">
        <v>697262.956270225</v>
      </c>
      <c r="H1385" s="16">
        <v>658131.64250302606</v>
      </c>
      <c r="I1385" s="16">
        <v>821694.50206294097</v>
      </c>
      <c r="J1385" s="16">
        <v>121137.357147193</v>
      </c>
      <c r="K1385" s="16">
        <v>881873.16539824603</v>
      </c>
      <c r="L1385" s="15">
        <f t="shared" si="147"/>
        <v>6</v>
      </c>
      <c r="M1385" s="16">
        <v>1069038.70183681</v>
      </c>
      <c r="N1385" s="16">
        <v>1199575.4165135501</v>
      </c>
      <c r="O1385" s="16">
        <v>1183402.9886905299</v>
      </c>
      <c r="P1385" s="16">
        <v>1139277.6199698499</v>
      </c>
      <c r="Q1385" s="16">
        <v>1059020.88158212</v>
      </c>
      <c r="R1385" s="16">
        <v>1211132.21405012</v>
      </c>
      <c r="S1385" s="17">
        <f t="shared" si="148"/>
        <v>1183402.9886905299</v>
      </c>
      <c r="T1385" s="17">
        <f t="shared" si="149"/>
        <v>1139277.6199698499</v>
      </c>
      <c r="U1385" s="18">
        <f t="shared" si="150"/>
        <v>0.9627131508519291</v>
      </c>
      <c r="X1385" s="20">
        <f t="shared" si="151"/>
        <v>0.82502113935323074</v>
      </c>
      <c r="AA1385" s="20">
        <f t="shared" si="152"/>
        <v>-5.4822096912460823E-2</v>
      </c>
      <c r="AE1385" s="20">
        <f t="shared" si="153"/>
        <v>8.3534923466025909E-2</v>
      </c>
    </row>
    <row r="1386" spans="1:31" x14ac:dyDescent="0.2">
      <c r="A1386" s="15" t="s">
        <v>3185</v>
      </c>
      <c r="B1386" s="15" t="s">
        <v>3186</v>
      </c>
      <c r="C1386" t="s">
        <v>3187</v>
      </c>
      <c r="D1386" s="15">
        <v>27</v>
      </c>
      <c r="E1386" s="15">
        <v>13</v>
      </c>
      <c r="F1386" s="16">
        <v>672893.59704377002</v>
      </c>
      <c r="G1386" s="16">
        <v>674288.15586812305</v>
      </c>
      <c r="H1386" s="16">
        <v>654859.59656446998</v>
      </c>
      <c r="I1386" s="16">
        <v>718076.09596991597</v>
      </c>
      <c r="J1386" s="16">
        <v>85169.713896093701</v>
      </c>
      <c r="K1386" s="16">
        <v>756708.79087608203</v>
      </c>
      <c r="L1386" s="15">
        <f t="shared" si="147"/>
        <v>6</v>
      </c>
      <c r="M1386" s="16">
        <v>1196543.4082981099</v>
      </c>
      <c r="N1386" s="16">
        <v>1160049.4306371601</v>
      </c>
      <c r="O1386" s="16">
        <v>1177519.4409430099</v>
      </c>
      <c r="P1386" s="16">
        <v>995610.92780828103</v>
      </c>
      <c r="Q1386" s="16">
        <v>744580.43017019494</v>
      </c>
      <c r="R1386" s="16">
        <v>1039236.05938397</v>
      </c>
      <c r="S1386" s="17">
        <f t="shared" si="148"/>
        <v>1177519.4409430099</v>
      </c>
      <c r="T1386" s="17">
        <f t="shared" si="149"/>
        <v>995610.92780828103</v>
      </c>
      <c r="U1386" s="18">
        <f t="shared" si="150"/>
        <v>0.84551549060706088</v>
      </c>
      <c r="X1386" s="20">
        <f t="shared" si="151"/>
        <v>5.2878038756848975E-2</v>
      </c>
      <c r="AA1386" s="20">
        <f t="shared" si="152"/>
        <v>-0.24209690853446211</v>
      </c>
      <c r="AE1386" s="20">
        <f t="shared" si="153"/>
        <v>1.2767246611788794</v>
      </c>
    </row>
    <row r="1387" spans="1:31" x14ac:dyDescent="0.2">
      <c r="A1387" s="15" t="s">
        <v>7964</v>
      </c>
      <c r="B1387" s="15" t="s">
        <v>7965</v>
      </c>
      <c r="C1387" t="s">
        <v>7966</v>
      </c>
      <c r="D1387" s="15">
        <v>19</v>
      </c>
      <c r="E1387" s="15">
        <v>14</v>
      </c>
      <c r="F1387" s="16">
        <v>289083.14512102702</v>
      </c>
      <c r="G1387" s="16">
        <v>314080.37403523398</v>
      </c>
      <c r="H1387" s="16">
        <v>299817.32236757799</v>
      </c>
      <c r="I1387" s="16">
        <v>414333.67405461002</v>
      </c>
      <c r="J1387" s="16">
        <v>63653.132207553303</v>
      </c>
      <c r="K1387" s="16">
        <v>403561.05253897002</v>
      </c>
      <c r="L1387" s="15">
        <f t="shared" si="147"/>
        <v>6</v>
      </c>
      <c r="M1387" s="16">
        <v>514049.37313164998</v>
      </c>
      <c r="N1387" s="16">
        <v>540345.77932752296</v>
      </c>
      <c r="O1387" s="16">
        <v>539109.03600012301</v>
      </c>
      <c r="P1387" s="16">
        <v>574472.72783887002</v>
      </c>
      <c r="Q1387" s="16">
        <v>556475.70471590001</v>
      </c>
      <c r="R1387" s="16">
        <v>554235.92671084194</v>
      </c>
      <c r="S1387" s="17">
        <f t="shared" si="148"/>
        <v>539109.03600012301</v>
      </c>
      <c r="T1387" s="17">
        <f t="shared" si="149"/>
        <v>556475.70471590001</v>
      </c>
      <c r="U1387" s="18">
        <f t="shared" si="150"/>
        <v>1.0322136479934145</v>
      </c>
      <c r="X1387" s="20">
        <f t="shared" si="151"/>
        <v>4.6067568498103055E-2</v>
      </c>
      <c r="AA1387" s="20">
        <f t="shared" si="152"/>
        <v>4.5741611264775099E-2</v>
      </c>
      <c r="AE1387" s="20">
        <f t="shared" si="153"/>
        <v>1.3366047097296134</v>
      </c>
    </row>
    <row r="1388" spans="1:31" x14ac:dyDescent="0.2">
      <c r="A1388" s="15" t="s">
        <v>10852</v>
      </c>
      <c r="B1388" s="15" t="s">
        <v>10853</v>
      </c>
      <c r="C1388" t="s">
        <v>10854</v>
      </c>
      <c r="D1388" s="15">
        <v>21</v>
      </c>
      <c r="E1388" s="15">
        <v>18</v>
      </c>
      <c r="F1388" s="16">
        <v>486267.77887785097</v>
      </c>
      <c r="G1388" s="16">
        <v>563299.94828879705</v>
      </c>
      <c r="H1388" s="16">
        <v>514463.56860332098</v>
      </c>
      <c r="I1388" s="16">
        <v>685923.40516558103</v>
      </c>
      <c r="J1388" s="16">
        <v>72295.8907886456</v>
      </c>
      <c r="K1388" s="16">
        <v>699736.34314652404</v>
      </c>
      <c r="L1388" s="15">
        <f t="shared" si="147"/>
        <v>6</v>
      </c>
      <c r="M1388" s="16">
        <v>864684.26515018498</v>
      </c>
      <c r="N1388" s="16">
        <v>969104.64554884401</v>
      </c>
      <c r="O1388" s="16">
        <v>925069.82697578904</v>
      </c>
      <c r="P1388" s="16">
        <v>951031.29272100097</v>
      </c>
      <c r="Q1388" s="16">
        <v>632033.41892893403</v>
      </c>
      <c r="R1388" s="16">
        <v>960992.19227707805</v>
      </c>
      <c r="S1388" s="17">
        <f t="shared" si="148"/>
        <v>925069.82697578904</v>
      </c>
      <c r="T1388" s="17">
        <f t="shared" si="149"/>
        <v>951031.29272100097</v>
      </c>
      <c r="U1388" s="18">
        <f t="shared" si="150"/>
        <v>1.0280643309166015</v>
      </c>
      <c r="X1388" s="20">
        <f t="shared" si="151"/>
        <v>0.55804771447772039</v>
      </c>
      <c r="AA1388" s="20">
        <f t="shared" si="152"/>
        <v>3.9930543705444937E-2</v>
      </c>
      <c r="AE1388" s="20">
        <f t="shared" si="153"/>
        <v>0.25332866620855315</v>
      </c>
    </row>
    <row r="1389" spans="1:31" x14ac:dyDescent="0.2">
      <c r="A1389" s="15" t="s">
        <v>5213</v>
      </c>
      <c r="B1389" s="15" t="s">
        <v>5214</v>
      </c>
      <c r="C1389" t="s">
        <v>5215</v>
      </c>
      <c r="D1389" s="15">
        <v>18</v>
      </c>
      <c r="E1389" s="15">
        <v>11</v>
      </c>
      <c r="F1389" s="16">
        <v>457577.911789454</v>
      </c>
      <c r="G1389" s="16">
        <v>467760.89016846701</v>
      </c>
      <c r="H1389" s="16">
        <v>498725.18993365602</v>
      </c>
      <c r="I1389" s="16">
        <v>555724.99151303596</v>
      </c>
      <c r="J1389" s="16">
        <v>111608.004230705</v>
      </c>
      <c r="K1389" s="16">
        <v>595300.834959278</v>
      </c>
      <c r="L1389" s="15">
        <f t="shared" si="147"/>
        <v>6</v>
      </c>
      <c r="M1389" s="16">
        <v>813667.77234896505</v>
      </c>
      <c r="N1389" s="16">
        <v>804738.67083672702</v>
      </c>
      <c r="O1389" s="16">
        <v>896770.25413654698</v>
      </c>
      <c r="P1389" s="16">
        <v>770511.47853517102</v>
      </c>
      <c r="Q1389" s="16">
        <v>975712.28079875803</v>
      </c>
      <c r="R1389" s="16">
        <v>817564.30126153701</v>
      </c>
      <c r="S1389" s="17">
        <f t="shared" si="148"/>
        <v>813667.77234896505</v>
      </c>
      <c r="T1389" s="17">
        <f t="shared" si="149"/>
        <v>817564.30126153701</v>
      </c>
      <c r="U1389" s="18">
        <f t="shared" si="150"/>
        <v>1.0047888450851667</v>
      </c>
      <c r="X1389" s="20">
        <f t="shared" si="151"/>
        <v>0.82495552565038222</v>
      </c>
      <c r="AA1389" s="20">
        <f t="shared" si="152"/>
        <v>6.8923529910210135E-3</v>
      </c>
      <c r="AE1389" s="20">
        <f t="shared" si="153"/>
        <v>8.3569464159483922E-2</v>
      </c>
    </row>
    <row r="1390" spans="1:31" x14ac:dyDescent="0.2">
      <c r="A1390" s="15" t="s">
        <v>17662</v>
      </c>
      <c r="B1390" s="15" t="s">
        <v>17663</v>
      </c>
      <c r="C1390" t="s">
        <v>17664</v>
      </c>
      <c r="D1390" s="15">
        <v>63</v>
      </c>
      <c r="E1390" s="15">
        <v>2</v>
      </c>
      <c r="F1390" s="16">
        <v>4565.8989881818998</v>
      </c>
      <c r="G1390" s="16">
        <v>41047.191763492803</v>
      </c>
      <c r="H1390" s="16">
        <v>26672.5789299221</v>
      </c>
      <c r="I1390" s="16">
        <v>14748.8657279092</v>
      </c>
      <c r="J1390" s="16">
        <v>3527.1858187500002</v>
      </c>
      <c r="K1390" s="16">
        <v>17633.694866455</v>
      </c>
      <c r="L1390" s="15">
        <f t="shared" si="147"/>
        <v>6</v>
      </c>
      <c r="M1390" s="16">
        <v>8119.1088178963701</v>
      </c>
      <c r="N1390" s="16">
        <v>70617.837522578397</v>
      </c>
      <c r="O1390" s="16">
        <v>47960.632164269096</v>
      </c>
      <c r="P1390" s="16">
        <v>20449.269894786499</v>
      </c>
      <c r="Q1390" s="16">
        <v>30835.7679517289</v>
      </c>
      <c r="R1390" s="16">
        <v>24217.468841848098</v>
      </c>
      <c r="S1390" s="17">
        <f t="shared" si="148"/>
        <v>47960.632164269096</v>
      </c>
      <c r="T1390" s="17">
        <f t="shared" si="149"/>
        <v>24217.468841848098</v>
      </c>
      <c r="U1390" s="18">
        <f t="shared" si="150"/>
        <v>0.50494473798638184</v>
      </c>
      <c r="X1390" s="20">
        <f t="shared" si="151"/>
        <v>0.40892725115478018</v>
      </c>
      <c r="AA1390" s="20">
        <f t="shared" si="152"/>
        <v>-0.98580258939030585</v>
      </c>
      <c r="AE1390" s="20">
        <f t="shared" si="153"/>
        <v>0.38835394683918034</v>
      </c>
    </row>
    <row r="1391" spans="1:31" x14ac:dyDescent="0.2">
      <c r="A1391" s="15" t="s">
        <v>7478</v>
      </c>
      <c r="B1391" s="15" t="s">
        <v>7479</v>
      </c>
      <c r="C1391" t="s">
        <v>7480</v>
      </c>
      <c r="D1391" s="15">
        <v>33</v>
      </c>
      <c r="E1391" s="15">
        <v>16</v>
      </c>
      <c r="F1391" s="16">
        <v>379573.64314075297</v>
      </c>
      <c r="G1391" s="16">
        <v>399723.747469094</v>
      </c>
      <c r="H1391" s="16">
        <v>382303.49829899298</v>
      </c>
      <c r="I1391" s="16">
        <v>470888.66546071199</v>
      </c>
      <c r="J1391" s="16">
        <v>64402.770047482001</v>
      </c>
      <c r="K1391" s="16">
        <v>455669.805548387</v>
      </c>
      <c r="L1391" s="15">
        <f t="shared" si="147"/>
        <v>6</v>
      </c>
      <c r="M1391" s="16">
        <v>674960.11651634902</v>
      </c>
      <c r="N1391" s="16">
        <v>687687.15812111204</v>
      </c>
      <c r="O1391" s="16">
        <v>687429.49473333405</v>
      </c>
      <c r="P1391" s="16">
        <v>652886.09904288501</v>
      </c>
      <c r="Q1391" s="16">
        <v>563029.27452132304</v>
      </c>
      <c r="R1391" s="16">
        <v>625800.174133186</v>
      </c>
      <c r="S1391" s="17">
        <f t="shared" si="148"/>
        <v>687429.49473333405</v>
      </c>
      <c r="T1391" s="17">
        <f t="shared" si="149"/>
        <v>625800.174133186</v>
      </c>
      <c r="U1391" s="18">
        <f t="shared" si="150"/>
        <v>0.91034815777863132</v>
      </c>
      <c r="X1391" s="20">
        <f t="shared" si="151"/>
        <v>6.1463191709139012E-2</v>
      </c>
      <c r="AA1391" s="20">
        <f t="shared" si="152"/>
        <v>-0.13550969304830157</v>
      </c>
      <c r="AE1391" s="20">
        <f t="shared" si="153"/>
        <v>1.2113848911073666</v>
      </c>
    </row>
    <row r="1392" spans="1:31" x14ac:dyDescent="0.2">
      <c r="A1392" s="15" t="s">
        <v>14599</v>
      </c>
      <c r="B1392" s="15" t="s">
        <v>14600</v>
      </c>
      <c r="C1392" t="s">
        <v>14601</v>
      </c>
      <c r="D1392" s="15">
        <v>27</v>
      </c>
      <c r="E1392" s="15">
        <v>20</v>
      </c>
      <c r="F1392" s="16">
        <v>497626.05106407602</v>
      </c>
      <c r="G1392" s="16">
        <v>454478.456717405</v>
      </c>
      <c r="H1392" s="16">
        <v>455850.12370017398</v>
      </c>
      <c r="I1392" s="16">
        <v>643210.735026223</v>
      </c>
      <c r="J1392" s="16">
        <v>168909.09200342599</v>
      </c>
      <c r="K1392" s="16">
        <v>620967.51039294899</v>
      </c>
      <c r="L1392" s="15">
        <f t="shared" si="147"/>
        <v>6</v>
      </c>
      <c r="M1392" s="16">
        <v>884881.61250761501</v>
      </c>
      <c r="N1392" s="16">
        <v>781887.49181439704</v>
      </c>
      <c r="O1392" s="16">
        <v>819675.523775251</v>
      </c>
      <c r="P1392" s="16">
        <v>891810.26951011899</v>
      </c>
      <c r="Q1392" s="16">
        <v>1476656.4149434799</v>
      </c>
      <c r="R1392" s="16">
        <v>852813.97056205501</v>
      </c>
      <c r="S1392" s="17">
        <f t="shared" si="148"/>
        <v>819675.523775251</v>
      </c>
      <c r="T1392" s="17">
        <f t="shared" si="149"/>
        <v>891810.26951011899</v>
      </c>
      <c r="U1392" s="18">
        <f t="shared" si="150"/>
        <v>1.0880040255473662</v>
      </c>
      <c r="X1392" s="20">
        <f t="shared" si="151"/>
        <v>0.29608835747411411</v>
      </c>
      <c r="AA1392" s="20">
        <f t="shared" si="152"/>
        <v>0.12168389448023592</v>
      </c>
      <c r="AE1392" s="20">
        <f t="shared" si="153"/>
        <v>0.52857866922048047</v>
      </c>
    </row>
    <row r="1393" spans="1:31" x14ac:dyDescent="0.2">
      <c r="A1393" s="15" t="s">
        <v>3449</v>
      </c>
      <c r="B1393" s="15" t="s">
        <v>3450</v>
      </c>
      <c r="C1393" t="s">
        <v>3451</v>
      </c>
      <c r="D1393" s="15">
        <v>32</v>
      </c>
      <c r="E1393" s="15">
        <v>13</v>
      </c>
      <c r="F1393" s="16">
        <v>833476.86251131399</v>
      </c>
      <c r="G1393" s="16">
        <v>788064.37100132904</v>
      </c>
      <c r="H1393" s="16">
        <v>791546.01438838895</v>
      </c>
      <c r="I1393" s="16">
        <v>1155981.8839428399</v>
      </c>
      <c r="J1393" s="16">
        <v>282287.459712332</v>
      </c>
      <c r="K1393" s="16">
        <v>1096593.6313964999</v>
      </c>
      <c r="L1393" s="15">
        <f t="shared" si="147"/>
        <v>6</v>
      </c>
      <c r="M1393" s="16">
        <v>1482093.52888527</v>
      </c>
      <c r="N1393" s="16">
        <v>1355790.72082103</v>
      </c>
      <c r="O1393" s="16">
        <v>1423298.7120186801</v>
      </c>
      <c r="P1393" s="16">
        <v>1602766.3397530899</v>
      </c>
      <c r="Q1393" s="16">
        <v>2467845.77016056</v>
      </c>
      <c r="R1393" s="16">
        <v>1506021.41534349</v>
      </c>
      <c r="S1393" s="17">
        <f t="shared" si="148"/>
        <v>1423298.7120186801</v>
      </c>
      <c r="T1393" s="17">
        <f t="shared" si="149"/>
        <v>1602766.3397530899</v>
      </c>
      <c r="U1393" s="18">
        <f t="shared" si="150"/>
        <v>1.1260927352908716</v>
      </c>
      <c r="X1393" s="20">
        <f t="shared" si="151"/>
        <v>0.2275612116198818</v>
      </c>
      <c r="AA1393" s="20">
        <f t="shared" si="152"/>
        <v>0.17132564023808994</v>
      </c>
      <c r="AE1393" s="20">
        <f t="shared" si="153"/>
        <v>0.64290176255399367</v>
      </c>
    </row>
    <row r="1394" spans="1:31" x14ac:dyDescent="0.2">
      <c r="A1394" s="15" t="s">
        <v>15689</v>
      </c>
      <c r="B1394" s="15" t="s">
        <v>15690</v>
      </c>
      <c r="C1394" t="s">
        <v>15691</v>
      </c>
      <c r="D1394" s="15">
        <v>30</v>
      </c>
      <c r="E1394" s="15">
        <v>12</v>
      </c>
      <c r="F1394" s="16">
        <v>1175928.1847254401</v>
      </c>
      <c r="G1394" s="16">
        <v>1106422.1880656199</v>
      </c>
      <c r="H1394" s="16">
        <v>1041266.41195535</v>
      </c>
      <c r="I1394" s="16">
        <v>1568091.50751528</v>
      </c>
      <c r="J1394" s="16">
        <v>176048.87829374999</v>
      </c>
      <c r="K1394" s="16">
        <v>1693196.3040761999</v>
      </c>
      <c r="L1394" s="15">
        <f t="shared" si="147"/>
        <v>6</v>
      </c>
      <c r="M1394" s="16">
        <v>2091042.5128828499</v>
      </c>
      <c r="N1394" s="16">
        <v>1903495.439064</v>
      </c>
      <c r="O1394" s="16">
        <v>1872327.2129030901</v>
      </c>
      <c r="P1394" s="16">
        <v>2174155.4264897699</v>
      </c>
      <c r="Q1394" s="16">
        <v>1539074.6726102701</v>
      </c>
      <c r="R1394" s="16">
        <v>2325373.6127135898</v>
      </c>
      <c r="S1394" s="17">
        <f t="shared" si="148"/>
        <v>1903495.439064</v>
      </c>
      <c r="T1394" s="17">
        <f t="shared" si="149"/>
        <v>2174155.4264897699</v>
      </c>
      <c r="U1394" s="18">
        <f t="shared" si="150"/>
        <v>1.1421910354347162</v>
      </c>
      <c r="X1394" s="20">
        <f t="shared" si="151"/>
        <v>0.83036577462258299</v>
      </c>
      <c r="AA1394" s="20">
        <f t="shared" si="152"/>
        <v>0.19180396665959307</v>
      </c>
      <c r="AE1394" s="20">
        <f t="shared" si="153"/>
        <v>8.0730559542430108E-2</v>
      </c>
    </row>
    <row r="1395" spans="1:31" x14ac:dyDescent="0.2">
      <c r="A1395" s="15" t="s">
        <v>15704</v>
      </c>
      <c r="B1395" s="15" t="s">
        <v>15705</v>
      </c>
      <c r="C1395" t="s">
        <v>15706</v>
      </c>
      <c r="D1395" s="15">
        <v>17</v>
      </c>
      <c r="E1395" s="15">
        <v>13</v>
      </c>
      <c r="F1395" s="16">
        <v>452018.72236888797</v>
      </c>
      <c r="G1395" s="16">
        <v>488439.99846375099</v>
      </c>
      <c r="H1395" s="16">
        <v>445961.66749922099</v>
      </c>
      <c r="I1395" s="16">
        <v>672302.49145122897</v>
      </c>
      <c r="J1395" s="16">
        <v>121234.213695008</v>
      </c>
      <c r="K1395" s="16">
        <v>684852.93588163599</v>
      </c>
      <c r="L1395" s="15">
        <f t="shared" si="147"/>
        <v>6</v>
      </c>
      <c r="M1395" s="16">
        <v>803782.38855889405</v>
      </c>
      <c r="N1395" s="16">
        <v>840315.13409692503</v>
      </c>
      <c r="O1395" s="16">
        <v>801894.84303296404</v>
      </c>
      <c r="P1395" s="16">
        <v>932145.92581232497</v>
      </c>
      <c r="Q1395" s="16">
        <v>1059867.63199066</v>
      </c>
      <c r="R1395" s="16">
        <v>940551.86740882695</v>
      </c>
      <c r="S1395" s="17">
        <f t="shared" si="148"/>
        <v>803782.38855889405</v>
      </c>
      <c r="T1395" s="17">
        <f t="shared" si="149"/>
        <v>940551.86740882695</v>
      </c>
      <c r="U1395" s="18">
        <f t="shared" si="150"/>
        <v>1.1701573470590065</v>
      </c>
      <c r="X1395" s="20">
        <f t="shared" si="151"/>
        <v>1.9718512258137956E-2</v>
      </c>
      <c r="AA1395" s="20">
        <f t="shared" si="152"/>
        <v>0.22670253712391836</v>
      </c>
      <c r="AE1395" s="20">
        <f t="shared" si="153"/>
        <v>1.705125855239384</v>
      </c>
    </row>
    <row r="1396" spans="1:31" x14ac:dyDescent="0.2">
      <c r="A1396" s="15" t="s">
        <v>11842</v>
      </c>
      <c r="B1396" s="15" t="s">
        <v>11843</v>
      </c>
      <c r="C1396" t="s">
        <v>11844</v>
      </c>
      <c r="D1396" s="15">
        <v>48</v>
      </c>
      <c r="E1396" s="15">
        <v>12</v>
      </c>
      <c r="F1396" s="16">
        <v>1662280.76925231</v>
      </c>
      <c r="G1396" s="16">
        <v>1662696.3601792499</v>
      </c>
      <c r="H1396" s="16">
        <v>1677449.4595228001</v>
      </c>
      <c r="I1396" s="16">
        <v>2469616.1498724101</v>
      </c>
      <c r="J1396" s="16">
        <v>221665.58507951201</v>
      </c>
      <c r="K1396" s="16">
        <v>2340170.7595440499</v>
      </c>
      <c r="L1396" s="15">
        <f t="shared" si="147"/>
        <v>6</v>
      </c>
      <c r="M1396" s="16">
        <v>2955877.5799440201</v>
      </c>
      <c r="N1396" s="16">
        <v>2860512.8966934602</v>
      </c>
      <c r="O1396" s="16">
        <v>3016263.8833574601</v>
      </c>
      <c r="P1396" s="16">
        <v>3424117.36040828</v>
      </c>
      <c r="Q1396" s="16">
        <v>1937870.27268622</v>
      </c>
      <c r="R1396" s="16">
        <v>3213904.56640328</v>
      </c>
      <c r="S1396" s="17">
        <f t="shared" si="148"/>
        <v>2955877.5799440201</v>
      </c>
      <c r="T1396" s="17">
        <f t="shared" si="149"/>
        <v>3213904.56640328</v>
      </c>
      <c r="U1396" s="18">
        <f t="shared" si="150"/>
        <v>1.0872928527926879</v>
      </c>
      <c r="X1396" s="20">
        <f t="shared" si="151"/>
        <v>0.86337650442851688</v>
      </c>
      <c r="AA1396" s="20">
        <f t="shared" si="152"/>
        <v>0.12074056995919202</v>
      </c>
      <c r="AE1396" s="20">
        <f t="shared" si="153"/>
        <v>6.3799774229538878E-2</v>
      </c>
    </row>
    <row r="1397" spans="1:31" x14ac:dyDescent="0.2">
      <c r="A1397" s="15" t="s">
        <v>5914</v>
      </c>
      <c r="B1397" s="15" t="s">
        <v>5915</v>
      </c>
      <c r="C1397" t="s">
        <v>5916</v>
      </c>
      <c r="D1397" s="15">
        <v>20</v>
      </c>
      <c r="E1397" s="15">
        <v>14</v>
      </c>
      <c r="F1397" s="16">
        <v>395111.88059618702</v>
      </c>
      <c r="G1397" s="16">
        <v>360480.24714990199</v>
      </c>
      <c r="H1397" s="16">
        <v>376722.328162816</v>
      </c>
      <c r="I1397" s="16">
        <v>493552.32374033099</v>
      </c>
      <c r="J1397" s="16">
        <v>133539.54737017001</v>
      </c>
      <c r="K1397" s="16">
        <v>505487.71198004403</v>
      </c>
      <c r="L1397" s="15">
        <f t="shared" si="147"/>
        <v>6</v>
      </c>
      <c r="M1397" s="16">
        <v>702590.30305037403</v>
      </c>
      <c r="N1397" s="16">
        <v>620172.40229260898</v>
      </c>
      <c r="O1397" s="16">
        <v>677393.85293616599</v>
      </c>
      <c r="P1397" s="16">
        <v>684309.21140373196</v>
      </c>
      <c r="Q1397" s="16">
        <v>1167444.7297888</v>
      </c>
      <c r="R1397" s="16">
        <v>694218.25700870797</v>
      </c>
      <c r="S1397" s="17">
        <f t="shared" si="148"/>
        <v>677393.85293616599</v>
      </c>
      <c r="T1397" s="17">
        <f t="shared" si="149"/>
        <v>694218.25700870797</v>
      </c>
      <c r="U1397" s="18">
        <f t="shared" si="150"/>
        <v>1.0248369600633613</v>
      </c>
      <c r="X1397" s="20">
        <f t="shared" si="151"/>
        <v>0.32234499425545721</v>
      </c>
      <c r="AA1397" s="20">
        <f t="shared" si="152"/>
        <v>3.5394411567565773E-2</v>
      </c>
      <c r="AE1397" s="20">
        <f t="shared" si="153"/>
        <v>0.49167906962570807</v>
      </c>
    </row>
    <row r="1398" spans="1:31" x14ac:dyDescent="0.2">
      <c r="A1398" s="15" t="s">
        <v>7922</v>
      </c>
      <c r="B1398" s="15" t="s">
        <v>7923</v>
      </c>
      <c r="C1398" t="s">
        <v>7924</v>
      </c>
      <c r="D1398" s="15">
        <v>30</v>
      </c>
      <c r="E1398" s="15">
        <v>12</v>
      </c>
      <c r="F1398" s="16">
        <v>679550.552571874</v>
      </c>
      <c r="G1398" s="16">
        <v>704468.96407496196</v>
      </c>
      <c r="H1398" s="16">
        <v>644691.15907794796</v>
      </c>
      <c r="I1398" s="16">
        <v>701599.42790262401</v>
      </c>
      <c r="J1398" s="16">
        <v>168040.01270286</v>
      </c>
      <c r="K1398" s="16">
        <v>758915.72218866099</v>
      </c>
      <c r="L1398" s="15">
        <f t="shared" si="147"/>
        <v>6</v>
      </c>
      <c r="M1398" s="16">
        <v>1208380.84632915</v>
      </c>
      <c r="N1398" s="16">
        <v>1211972.6760209301</v>
      </c>
      <c r="O1398" s="16">
        <v>1159235.3188392699</v>
      </c>
      <c r="P1398" s="16">
        <v>972766.06376987102</v>
      </c>
      <c r="Q1398" s="16">
        <v>1469058.65031724</v>
      </c>
      <c r="R1398" s="16">
        <v>1042266.97778781</v>
      </c>
      <c r="S1398" s="17">
        <f t="shared" si="148"/>
        <v>1208380.84632915</v>
      </c>
      <c r="T1398" s="17">
        <f t="shared" si="149"/>
        <v>1042266.97778781</v>
      </c>
      <c r="U1398" s="18">
        <f t="shared" si="150"/>
        <v>0.86253185901947638</v>
      </c>
      <c r="X1398" s="20">
        <f t="shared" si="151"/>
        <v>0.84834931919076839</v>
      </c>
      <c r="AA1398" s="20">
        <f t="shared" si="152"/>
        <v>-0.21335034883320569</v>
      </c>
      <c r="AE1398" s="20">
        <f t="shared" si="153"/>
        <v>7.1425284348345372E-2</v>
      </c>
    </row>
    <row r="1399" spans="1:31" x14ac:dyDescent="0.2">
      <c r="A1399" s="15" t="s">
        <v>4610</v>
      </c>
      <c r="B1399" s="15" t="s">
        <v>4611</v>
      </c>
      <c r="C1399" t="s">
        <v>4612</v>
      </c>
      <c r="D1399" s="15">
        <v>31</v>
      </c>
      <c r="E1399" s="15">
        <v>12</v>
      </c>
      <c r="F1399" s="16">
        <v>856857.73461981595</v>
      </c>
      <c r="G1399" s="16">
        <v>894688.84029571502</v>
      </c>
      <c r="H1399" s="16">
        <v>833160.48296691396</v>
      </c>
      <c r="I1399" s="16">
        <v>1015558.44450977</v>
      </c>
      <c r="J1399" s="16">
        <v>155987.868724186</v>
      </c>
      <c r="K1399" s="16">
        <v>1041536.20640893</v>
      </c>
      <c r="L1399" s="15">
        <f t="shared" si="147"/>
        <v>6</v>
      </c>
      <c r="M1399" s="16">
        <v>1523669.53514332</v>
      </c>
      <c r="N1399" s="16">
        <v>1539228.10411259</v>
      </c>
      <c r="O1399" s="16">
        <v>1498126.7301660799</v>
      </c>
      <c r="P1399" s="16">
        <v>1408069.5498103099</v>
      </c>
      <c r="Q1399" s="16">
        <v>1363695.0164900499</v>
      </c>
      <c r="R1399" s="16">
        <v>1430407.5701314299</v>
      </c>
      <c r="S1399" s="17">
        <f t="shared" si="148"/>
        <v>1523669.53514332</v>
      </c>
      <c r="T1399" s="17">
        <f t="shared" si="149"/>
        <v>1408069.5498103099</v>
      </c>
      <c r="U1399" s="18">
        <f t="shared" si="150"/>
        <v>0.92413053968284764</v>
      </c>
      <c r="X1399" s="20">
        <f t="shared" si="151"/>
        <v>6.4889578916348129E-3</v>
      </c>
      <c r="AA1399" s="20">
        <f t="shared" si="152"/>
        <v>-0.11383143842883404</v>
      </c>
      <c r="AE1399" s="20">
        <f t="shared" si="153"/>
        <v>2.187825044070554</v>
      </c>
    </row>
    <row r="1400" spans="1:31" x14ac:dyDescent="0.2">
      <c r="A1400" s="15" t="s">
        <v>7988</v>
      </c>
      <c r="B1400" s="15" t="s">
        <v>7989</v>
      </c>
      <c r="C1400" t="s">
        <v>7990</v>
      </c>
      <c r="D1400" s="15">
        <v>21</v>
      </c>
      <c r="E1400" s="15">
        <v>13</v>
      </c>
      <c r="F1400" s="16">
        <v>814227.72921657097</v>
      </c>
      <c r="G1400" s="16">
        <v>879459.36321829702</v>
      </c>
      <c r="H1400" s="16">
        <v>813506.81817253004</v>
      </c>
      <c r="I1400" s="16">
        <v>1132921.7186894601</v>
      </c>
      <c r="J1400" s="16">
        <v>208400.74233517499</v>
      </c>
      <c r="K1400" s="16">
        <v>1069927.5012598501</v>
      </c>
      <c r="L1400" s="15">
        <f t="shared" si="147"/>
        <v>6</v>
      </c>
      <c r="M1400" s="16">
        <v>1447864.60523305</v>
      </c>
      <c r="N1400" s="16">
        <v>1513027.2194332301</v>
      </c>
      <c r="O1400" s="16">
        <v>1462786.9832912199</v>
      </c>
      <c r="P1400" s="16">
        <v>1570793.4713451599</v>
      </c>
      <c r="Q1400" s="16">
        <v>1821904.8447787401</v>
      </c>
      <c r="R1400" s="16">
        <v>1469399.13166399</v>
      </c>
      <c r="S1400" s="17">
        <f t="shared" si="148"/>
        <v>1462786.9832912199</v>
      </c>
      <c r="T1400" s="17">
        <f t="shared" si="149"/>
        <v>1570793.4713451599</v>
      </c>
      <c r="U1400" s="18">
        <f t="shared" si="150"/>
        <v>1.073836101419859</v>
      </c>
      <c r="X1400" s="20">
        <f t="shared" si="151"/>
        <v>0.24233371037726248</v>
      </c>
      <c r="AA1400" s="20">
        <f t="shared" si="152"/>
        <v>0.10277381295753242</v>
      </c>
      <c r="AE1400" s="20">
        <f t="shared" si="153"/>
        <v>0.61558616814685374</v>
      </c>
    </row>
    <row r="1401" spans="1:31" x14ac:dyDescent="0.2">
      <c r="A1401" s="15" t="s">
        <v>6400</v>
      </c>
      <c r="B1401" s="15" t="s">
        <v>6401</v>
      </c>
      <c r="C1401" t="s">
        <v>6402</v>
      </c>
      <c r="D1401" s="15">
        <v>26</v>
      </c>
      <c r="E1401" s="15">
        <v>11</v>
      </c>
      <c r="F1401" s="16">
        <v>964836.02274610696</v>
      </c>
      <c r="G1401" s="16">
        <v>1071721.8352580499</v>
      </c>
      <c r="H1401" s="16">
        <v>1024348.5320226901</v>
      </c>
      <c r="I1401" s="16">
        <v>1563122.8018495601</v>
      </c>
      <c r="J1401" s="16">
        <v>264133.14281999698</v>
      </c>
      <c r="K1401" s="16">
        <v>1616134.5193089801</v>
      </c>
      <c r="L1401" s="15">
        <f t="shared" si="147"/>
        <v>6</v>
      </c>
      <c r="M1401" s="16">
        <v>1715677.1712160101</v>
      </c>
      <c r="N1401" s="16">
        <v>1843796.74175334</v>
      </c>
      <c r="O1401" s="16">
        <v>1841906.74930332</v>
      </c>
      <c r="P1401" s="16">
        <v>2167266.3270118302</v>
      </c>
      <c r="Q1401" s="16">
        <v>2309135.0212007598</v>
      </c>
      <c r="R1401" s="16">
        <v>2219539.7880029599</v>
      </c>
      <c r="S1401" s="17">
        <f t="shared" si="148"/>
        <v>1841906.74930332</v>
      </c>
      <c r="T1401" s="17">
        <f t="shared" si="149"/>
        <v>2219539.7880029599</v>
      </c>
      <c r="U1401" s="18">
        <f t="shared" si="150"/>
        <v>1.2050228866594226</v>
      </c>
      <c r="X1401" s="20">
        <f t="shared" si="151"/>
        <v>1.8915764905069006E-3</v>
      </c>
      <c r="AA1401" s="20">
        <f t="shared" si="152"/>
        <v>0.2690605474149832</v>
      </c>
      <c r="AE1401" s="20">
        <f t="shared" si="153"/>
        <v>2.7231760922600015</v>
      </c>
    </row>
    <row r="1402" spans="1:31" x14ac:dyDescent="0.2">
      <c r="A1402" s="15" t="s">
        <v>1259</v>
      </c>
      <c r="B1402" s="15" t="s">
        <v>1260</v>
      </c>
      <c r="C1402" t="s">
        <v>1261</v>
      </c>
      <c r="D1402" s="15">
        <v>28</v>
      </c>
      <c r="E1402" s="15">
        <v>14</v>
      </c>
      <c r="F1402" s="16">
        <v>671891.39607930696</v>
      </c>
      <c r="G1402" s="16">
        <v>674758.45146274101</v>
      </c>
      <c r="H1402" s="16">
        <v>674992.96700694901</v>
      </c>
      <c r="I1402" s="16">
        <v>746579.01265296002</v>
      </c>
      <c r="J1402" s="16">
        <v>94615.997018554699</v>
      </c>
      <c r="K1402" s="16">
        <v>765308.50719574001</v>
      </c>
      <c r="L1402" s="15">
        <f t="shared" si="147"/>
        <v>6</v>
      </c>
      <c r="M1402" s="16">
        <v>1194761.2885646401</v>
      </c>
      <c r="N1402" s="16">
        <v>1160858.5300288999</v>
      </c>
      <c r="O1402" s="16">
        <v>1213721.7585575101</v>
      </c>
      <c r="P1402" s="16">
        <v>1035130.15910328</v>
      </c>
      <c r="Q1402" s="16">
        <v>827162.80868343299</v>
      </c>
      <c r="R1402" s="16">
        <v>1051046.59390877</v>
      </c>
      <c r="S1402" s="17">
        <f t="shared" si="148"/>
        <v>1194761.2885646401</v>
      </c>
      <c r="T1402" s="17">
        <f t="shared" si="149"/>
        <v>1035130.15910328</v>
      </c>
      <c r="U1402" s="18">
        <f t="shared" si="150"/>
        <v>0.86639077530446496</v>
      </c>
      <c r="X1402" s="20">
        <f t="shared" si="151"/>
        <v>4.1366941486218396E-2</v>
      </c>
      <c r="AA1402" s="20">
        <f t="shared" si="152"/>
        <v>-0.20691021262135198</v>
      </c>
      <c r="AE1402" s="20">
        <f t="shared" si="153"/>
        <v>1.3833465879940581</v>
      </c>
    </row>
    <row r="1403" spans="1:31" x14ac:dyDescent="0.2">
      <c r="A1403" s="15" t="s">
        <v>13465</v>
      </c>
      <c r="B1403" s="15" t="s">
        <v>13466</v>
      </c>
      <c r="C1403" t="s">
        <v>13467</v>
      </c>
      <c r="D1403" s="15">
        <v>30</v>
      </c>
      <c r="E1403" s="15">
        <v>3</v>
      </c>
      <c r="F1403" s="16">
        <v>759151.94450085703</v>
      </c>
      <c r="G1403" s="16">
        <v>833383.35259359097</v>
      </c>
      <c r="H1403" s="16">
        <v>804746.72750009899</v>
      </c>
      <c r="I1403" s="16">
        <v>1080616.6818931201</v>
      </c>
      <c r="J1403" s="16">
        <v>151396.740818533</v>
      </c>
      <c r="K1403" s="16">
        <v>1049744.6556985599</v>
      </c>
      <c r="L1403" s="15">
        <f t="shared" si="147"/>
        <v>6</v>
      </c>
      <c r="M1403" s="16">
        <v>1349928.51630614</v>
      </c>
      <c r="N1403" s="16">
        <v>1433757.77145901</v>
      </c>
      <c r="O1403" s="16">
        <v>1447035.2448646501</v>
      </c>
      <c r="P1403" s="16">
        <v>1498272.6528607199</v>
      </c>
      <c r="Q1403" s="16">
        <v>1323557.9321371701</v>
      </c>
      <c r="R1403" s="16">
        <v>1441680.75288847</v>
      </c>
      <c r="S1403" s="17">
        <f t="shared" si="148"/>
        <v>1433757.77145901</v>
      </c>
      <c r="T1403" s="17">
        <f t="shared" si="149"/>
        <v>1441680.75288847</v>
      </c>
      <c r="U1403" s="18">
        <f t="shared" si="150"/>
        <v>1.0055260250979476</v>
      </c>
      <c r="X1403" s="20">
        <f t="shared" si="151"/>
        <v>0.86380776443963159</v>
      </c>
      <c r="AA1403" s="20">
        <f t="shared" si="152"/>
        <v>7.9504220648021311E-3</v>
      </c>
      <c r="AE1403" s="20">
        <f t="shared" si="153"/>
        <v>6.3582896562968116E-2</v>
      </c>
    </row>
    <row r="1404" spans="1:31" x14ac:dyDescent="0.2">
      <c r="A1404" s="15" t="s">
        <v>2867</v>
      </c>
      <c r="B1404" s="15" t="s">
        <v>2868</v>
      </c>
      <c r="C1404" t="s">
        <v>2869</v>
      </c>
      <c r="D1404" s="15">
        <v>23</v>
      </c>
      <c r="E1404" s="15">
        <v>12</v>
      </c>
      <c r="F1404" s="16">
        <v>359089.94069094001</v>
      </c>
      <c r="G1404" s="16">
        <v>386919.64258878899</v>
      </c>
      <c r="H1404" s="16">
        <v>415322.22812945902</v>
      </c>
      <c r="I1404" s="16">
        <v>539374.38743306696</v>
      </c>
      <c r="J1404" s="16">
        <v>51117.633593554798</v>
      </c>
      <c r="K1404" s="16">
        <v>517586.60481547797</v>
      </c>
      <c r="L1404" s="15">
        <f t="shared" si="147"/>
        <v>6</v>
      </c>
      <c r="M1404" s="16">
        <v>638535.87462797004</v>
      </c>
      <c r="N1404" s="16">
        <v>665658.898471358</v>
      </c>
      <c r="O1404" s="16">
        <v>746801.29976542399</v>
      </c>
      <c r="P1404" s="16">
        <v>747841.40193793306</v>
      </c>
      <c r="Q1404" s="16">
        <v>446886.43262093997</v>
      </c>
      <c r="R1404" s="16">
        <v>710834.43203509797</v>
      </c>
      <c r="S1404" s="17">
        <f t="shared" si="148"/>
        <v>665658.898471358</v>
      </c>
      <c r="T1404" s="17">
        <f t="shared" si="149"/>
        <v>710834.43203509797</v>
      </c>
      <c r="U1404" s="18">
        <f t="shared" si="150"/>
        <v>1.0678658899738027</v>
      </c>
      <c r="X1404" s="20">
        <f t="shared" si="151"/>
        <v>0.65375414654756603</v>
      </c>
      <c r="AA1404" s="20">
        <f t="shared" si="152"/>
        <v>9.4730474723506541E-2</v>
      </c>
      <c r="AE1404" s="20">
        <f t="shared" si="153"/>
        <v>0.18458554352885159</v>
      </c>
    </row>
    <row r="1405" spans="1:31" x14ac:dyDescent="0.2">
      <c r="A1405" s="15" t="s">
        <v>5851</v>
      </c>
      <c r="B1405" s="15" t="s">
        <v>5852</v>
      </c>
      <c r="C1405" t="s">
        <v>5853</v>
      </c>
      <c r="D1405" s="15">
        <v>24</v>
      </c>
      <c r="E1405" s="15">
        <v>14</v>
      </c>
      <c r="F1405" s="16">
        <v>334328.32472196798</v>
      </c>
      <c r="G1405" s="16">
        <v>330386.21436654398</v>
      </c>
      <c r="H1405" s="16">
        <v>332501.19575046701</v>
      </c>
      <c r="I1405" s="16">
        <v>419098.32121683803</v>
      </c>
      <c r="J1405" s="16">
        <v>95176.058310351596</v>
      </c>
      <c r="K1405" s="16">
        <v>449868.31188941002</v>
      </c>
      <c r="L1405" s="15">
        <f t="shared" si="147"/>
        <v>6</v>
      </c>
      <c r="M1405" s="16">
        <v>594504.62140064104</v>
      </c>
      <c r="N1405" s="16">
        <v>568398.445873391</v>
      </c>
      <c r="O1405" s="16">
        <v>597878.72726765205</v>
      </c>
      <c r="P1405" s="16">
        <v>581078.90065048204</v>
      </c>
      <c r="Q1405" s="16">
        <v>832059.04067121004</v>
      </c>
      <c r="R1405" s="16">
        <v>617832.61583151098</v>
      </c>
      <c r="S1405" s="17">
        <f t="shared" si="148"/>
        <v>594504.62140064104</v>
      </c>
      <c r="T1405" s="17">
        <f t="shared" si="149"/>
        <v>617832.61583151098</v>
      </c>
      <c r="U1405" s="18">
        <f t="shared" si="150"/>
        <v>1.0392393828258386</v>
      </c>
      <c r="X1405" s="20">
        <f t="shared" si="151"/>
        <v>0.3168786212871143</v>
      </c>
      <c r="AA1405" s="20">
        <f t="shared" si="152"/>
        <v>5.552800904214697E-2</v>
      </c>
      <c r="AE1405" s="20">
        <f t="shared" si="153"/>
        <v>0.49910706017931572</v>
      </c>
    </row>
    <row r="1406" spans="1:31" x14ac:dyDescent="0.2">
      <c r="A1406" s="15" t="s">
        <v>14485</v>
      </c>
      <c r="B1406" s="15" t="s">
        <v>14486</v>
      </c>
      <c r="C1406" t="s">
        <v>14487</v>
      </c>
      <c r="D1406" s="15">
        <v>19</v>
      </c>
      <c r="E1406" s="15">
        <v>14</v>
      </c>
      <c r="F1406" s="16">
        <v>227979.58116658701</v>
      </c>
      <c r="G1406" s="16">
        <v>247396.02413045699</v>
      </c>
      <c r="H1406" s="16">
        <v>208653.12999609401</v>
      </c>
      <c r="I1406" s="16">
        <v>329881.38370270998</v>
      </c>
      <c r="J1406" s="16">
        <v>65989.568016525096</v>
      </c>
      <c r="K1406" s="16">
        <v>312298.84701832797</v>
      </c>
      <c r="L1406" s="15">
        <f t="shared" si="147"/>
        <v>6</v>
      </c>
      <c r="M1406" s="16">
        <v>405394.65120471403</v>
      </c>
      <c r="N1406" s="16">
        <v>425621.61953585298</v>
      </c>
      <c r="O1406" s="16">
        <v>375184.41857303103</v>
      </c>
      <c r="P1406" s="16">
        <v>457379.81300061801</v>
      </c>
      <c r="Q1406" s="16">
        <v>576901.56151555502</v>
      </c>
      <c r="R1406" s="16">
        <v>428899.76572061802</v>
      </c>
      <c r="S1406" s="17">
        <f t="shared" si="148"/>
        <v>405394.65120471403</v>
      </c>
      <c r="T1406" s="17">
        <f t="shared" si="149"/>
        <v>457379.81300061801</v>
      </c>
      <c r="U1406" s="18">
        <f t="shared" si="150"/>
        <v>1.1282334674160581</v>
      </c>
      <c r="X1406" s="20">
        <f t="shared" si="151"/>
        <v>0.1466214233203133</v>
      </c>
      <c r="AA1406" s="20">
        <f t="shared" si="152"/>
        <v>0.17406563815454906</v>
      </c>
      <c r="AE1406" s="20">
        <f t="shared" si="153"/>
        <v>0.83380256891697557</v>
      </c>
    </row>
    <row r="1407" spans="1:31" x14ac:dyDescent="0.2">
      <c r="A1407" s="15" t="s">
        <v>5465</v>
      </c>
      <c r="B1407" s="15" t="s">
        <v>5466</v>
      </c>
      <c r="C1407" t="s">
        <v>5467</v>
      </c>
      <c r="D1407" s="15">
        <v>32</v>
      </c>
      <c r="E1407" s="15">
        <v>12</v>
      </c>
      <c r="F1407" s="16">
        <v>519173.09296540299</v>
      </c>
      <c r="G1407" s="16">
        <v>523785.96713540301</v>
      </c>
      <c r="H1407" s="16">
        <v>554620.56457387004</v>
      </c>
      <c r="I1407" s="16">
        <v>606799.34712618997</v>
      </c>
      <c r="J1407" s="16">
        <v>91960.750836187697</v>
      </c>
      <c r="K1407" s="16">
        <v>626231.03869970504</v>
      </c>
      <c r="L1407" s="15">
        <f t="shared" si="147"/>
        <v>6</v>
      </c>
      <c r="M1407" s="16">
        <v>923196.69095185003</v>
      </c>
      <c r="N1407" s="16">
        <v>901124.55285362701</v>
      </c>
      <c r="O1407" s="16">
        <v>997277.12712571805</v>
      </c>
      <c r="P1407" s="16">
        <v>841325.96026574296</v>
      </c>
      <c r="Q1407" s="16">
        <v>803949.81131342298</v>
      </c>
      <c r="R1407" s="16">
        <v>860042.70700852305</v>
      </c>
      <c r="S1407" s="17">
        <f t="shared" si="148"/>
        <v>923196.69095185003</v>
      </c>
      <c r="T1407" s="17">
        <f t="shared" si="149"/>
        <v>841325.96026574296</v>
      </c>
      <c r="U1407" s="18">
        <f t="shared" si="150"/>
        <v>0.91131821475476116</v>
      </c>
      <c r="X1407" s="20">
        <f t="shared" si="151"/>
        <v>3.438772012313978E-2</v>
      </c>
      <c r="AA1407" s="20">
        <f t="shared" si="152"/>
        <v>-0.13397319158763069</v>
      </c>
      <c r="AE1407" s="20">
        <f t="shared" si="153"/>
        <v>1.463596616581643</v>
      </c>
    </row>
    <row r="1408" spans="1:31" x14ac:dyDescent="0.2">
      <c r="A1408" s="15" t="s">
        <v>14434</v>
      </c>
      <c r="B1408" s="15" t="s">
        <v>14435</v>
      </c>
      <c r="C1408" t="s">
        <v>14436</v>
      </c>
      <c r="D1408" s="15">
        <v>45</v>
      </c>
      <c r="E1408" s="15">
        <v>12</v>
      </c>
      <c r="F1408" s="16">
        <v>1063157.6523174499</v>
      </c>
      <c r="G1408" s="16">
        <v>1076048.50497088</v>
      </c>
      <c r="H1408" s="16">
        <v>1024911.38127684</v>
      </c>
      <c r="I1408" s="16">
        <v>1829905.2147841</v>
      </c>
      <c r="J1408" s="16">
        <v>282472.816798001</v>
      </c>
      <c r="K1408" s="16">
        <v>1891896.8290765099</v>
      </c>
      <c r="L1408" s="15">
        <f t="shared" si="147"/>
        <v>6</v>
      </c>
      <c r="M1408" s="16">
        <v>1890513.2794411101</v>
      </c>
      <c r="N1408" s="16">
        <v>1851240.3705539401</v>
      </c>
      <c r="O1408" s="16">
        <v>1842918.82264326</v>
      </c>
      <c r="P1408" s="16">
        <v>2537159.5558150099</v>
      </c>
      <c r="Q1408" s="16">
        <v>2469466.22011007</v>
      </c>
      <c r="R1408" s="16">
        <v>2598261.6154547501</v>
      </c>
      <c r="S1408" s="17">
        <f t="shared" si="148"/>
        <v>1851240.3705539401</v>
      </c>
      <c r="T1408" s="17">
        <f t="shared" si="149"/>
        <v>2537159.5558150099</v>
      </c>
      <c r="U1408" s="18">
        <f t="shared" si="150"/>
        <v>1.3705187052807328</v>
      </c>
      <c r="X1408" s="20">
        <f t="shared" si="151"/>
        <v>7.2873674520896188E-5</v>
      </c>
      <c r="AA1408" s="20">
        <f t="shared" si="152"/>
        <v>0.45472201866466877</v>
      </c>
      <c r="AE1408" s="20">
        <f t="shared" si="153"/>
        <v>4.1374293314232657</v>
      </c>
    </row>
    <row r="1409" spans="1:31" x14ac:dyDescent="0.2">
      <c r="A1409" s="15" t="s">
        <v>8210</v>
      </c>
      <c r="B1409" s="15" t="s">
        <v>8211</v>
      </c>
      <c r="C1409" t="s">
        <v>8212</v>
      </c>
      <c r="D1409" s="15">
        <v>50</v>
      </c>
      <c r="E1409" s="15">
        <v>15</v>
      </c>
      <c r="F1409" s="16">
        <v>3300465.7194620101</v>
      </c>
      <c r="G1409" s="16">
        <v>3524475.8478872199</v>
      </c>
      <c r="H1409" s="16">
        <v>3241986.5163510698</v>
      </c>
      <c r="I1409" s="16">
        <v>4011474.2387257</v>
      </c>
      <c r="J1409" s="16">
        <v>591355.07431919605</v>
      </c>
      <c r="K1409" s="16">
        <v>3966417.3626102302</v>
      </c>
      <c r="L1409" s="15">
        <f t="shared" si="147"/>
        <v>6</v>
      </c>
      <c r="M1409" s="16">
        <v>5868907.8307268703</v>
      </c>
      <c r="N1409" s="16">
        <v>6063529.61275452</v>
      </c>
      <c r="O1409" s="16">
        <v>5829497.1476418804</v>
      </c>
      <c r="P1409" s="16">
        <v>5561900.2096179398</v>
      </c>
      <c r="Q1409" s="16">
        <v>5169812.0784706501</v>
      </c>
      <c r="R1409" s="16">
        <v>5447331.9188203197</v>
      </c>
      <c r="S1409" s="17">
        <f t="shared" si="148"/>
        <v>5868907.8307268703</v>
      </c>
      <c r="T1409" s="17">
        <f t="shared" si="149"/>
        <v>5447331.9188203197</v>
      </c>
      <c r="U1409" s="18">
        <f t="shared" si="150"/>
        <v>0.92816791061202641</v>
      </c>
      <c r="X1409" s="20">
        <f t="shared" si="151"/>
        <v>1.8303087422904873E-2</v>
      </c>
      <c r="AA1409" s="20">
        <f t="shared" si="152"/>
        <v>-0.10754227456215282</v>
      </c>
      <c r="AE1409" s="20">
        <f t="shared" si="153"/>
        <v>1.7374756459179286</v>
      </c>
    </row>
    <row r="1410" spans="1:31" x14ac:dyDescent="0.2">
      <c r="A1410" s="15" t="s">
        <v>8771</v>
      </c>
      <c r="B1410" s="15" t="s">
        <v>8772</v>
      </c>
      <c r="C1410" t="s">
        <v>8773</v>
      </c>
      <c r="D1410" s="15">
        <v>31</v>
      </c>
      <c r="E1410" s="15">
        <v>4</v>
      </c>
      <c r="F1410" s="16">
        <v>26007.845753613201</v>
      </c>
      <c r="G1410" s="16">
        <v>29740.674807421801</v>
      </c>
      <c r="H1410" s="16">
        <v>33184.503850781803</v>
      </c>
      <c r="I1410" s="16">
        <v>32335.0713227052</v>
      </c>
      <c r="J1410" s="16">
        <v>241.33745947265601</v>
      </c>
      <c r="K1410" s="16">
        <v>39445.019732452303</v>
      </c>
      <c r="L1410" s="15">
        <f t="shared" ref="L1410:L1473" si="154">COUNTIF(F1410:K1410,"&gt;0")</f>
        <v>6</v>
      </c>
      <c r="M1410" s="16">
        <v>46247.306464554902</v>
      </c>
      <c r="N1410" s="16">
        <v>51166.037215493197</v>
      </c>
      <c r="O1410" s="16">
        <v>59669.887449678499</v>
      </c>
      <c r="P1410" s="16">
        <v>44832.505274892399</v>
      </c>
      <c r="Q1410" s="16">
        <v>2109.84798668643</v>
      </c>
      <c r="R1410" s="16">
        <v>54172.341280213303</v>
      </c>
      <c r="S1410" s="17">
        <f t="shared" ref="S1410:S1473" si="155">MEDIAN(M1410:O1410)</f>
        <v>51166.037215493197</v>
      </c>
      <c r="T1410" s="17">
        <f t="shared" ref="T1410:T1473" si="156">MEDIAN(P1410:R1410)</f>
        <v>44832.505274892399</v>
      </c>
      <c r="U1410" s="18">
        <f t="shared" ref="U1410:U1473" si="157">T1410/S1410</f>
        <v>0.87621609400927003</v>
      </c>
      <c r="X1410" s="20">
        <f t="shared" ref="X1410:X1473" si="158">_xlfn.T.TEST(P1410:R1410,M1410:O1410,2,2)</f>
        <v>0.32135427216512774</v>
      </c>
      <c r="AA1410" s="20">
        <f t="shared" ref="AA1410:AA1473" si="159">LOG(U1410,2)</f>
        <v>-0.19064138110058693</v>
      </c>
      <c r="AE1410" s="20">
        <f t="shared" si="153"/>
        <v>0.49301592209430695</v>
      </c>
    </row>
    <row r="1411" spans="1:31" x14ac:dyDescent="0.2">
      <c r="A1411" s="15" t="s">
        <v>12019</v>
      </c>
      <c r="B1411" s="15" t="s">
        <v>12020</v>
      </c>
      <c r="C1411" t="s">
        <v>12021</v>
      </c>
      <c r="D1411" s="15">
        <v>31</v>
      </c>
      <c r="E1411" s="15">
        <v>13</v>
      </c>
      <c r="F1411" s="16">
        <v>472565.85584509303</v>
      </c>
      <c r="G1411" s="16">
        <v>482229.59837956598</v>
      </c>
      <c r="H1411" s="16">
        <v>543168.26049222006</v>
      </c>
      <c r="I1411" s="16">
        <v>729310.24815538095</v>
      </c>
      <c r="J1411" s="16">
        <v>111982.75861667399</v>
      </c>
      <c r="K1411" s="16">
        <v>689319.15900015703</v>
      </c>
      <c r="L1411" s="15">
        <f t="shared" si="154"/>
        <v>6</v>
      </c>
      <c r="M1411" s="16">
        <v>840319.42387679103</v>
      </c>
      <c r="N1411" s="16">
        <v>829630.72414697905</v>
      </c>
      <c r="O1411" s="16">
        <v>976684.45234400802</v>
      </c>
      <c r="P1411" s="16">
        <v>1011187.05510633</v>
      </c>
      <c r="Q1411" s="16">
        <v>978988.50152497902</v>
      </c>
      <c r="R1411" s="16">
        <v>946685.61419488897</v>
      </c>
      <c r="S1411" s="17">
        <f t="shared" si="155"/>
        <v>840319.42387679103</v>
      </c>
      <c r="T1411" s="17">
        <f t="shared" si="156"/>
        <v>978988.50152497902</v>
      </c>
      <c r="U1411" s="18">
        <f t="shared" si="157"/>
        <v>1.1650194839105847</v>
      </c>
      <c r="X1411" s="20">
        <f t="shared" si="158"/>
        <v>0.12996198746973683</v>
      </c>
      <c r="AA1411" s="20">
        <f t="shared" si="159"/>
        <v>0.22035408286764535</v>
      </c>
      <c r="AE1411" s="20">
        <f t="shared" ref="AE1411:AE1474" si="160">-LOG10(X1411)</f>
        <v>0.88618365574087676</v>
      </c>
    </row>
    <row r="1412" spans="1:31" x14ac:dyDescent="0.2">
      <c r="A1412" s="15" t="s">
        <v>614</v>
      </c>
      <c r="B1412" s="15" t="s">
        <v>615</v>
      </c>
      <c r="C1412" t="s">
        <v>616</v>
      </c>
      <c r="D1412" s="15">
        <v>17</v>
      </c>
      <c r="E1412" s="15">
        <v>13</v>
      </c>
      <c r="F1412" s="16">
        <v>283470.11989496899</v>
      </c>
      <c r="G1412" s="16">
        <v>317346.872092442</v>
      </c>
      <c r="H1412" s="16">
        <v>315687.68275054003</v>
      </c>
      <c r="I1412" s="16">
        <v>331484.51252371602</v>
      </c>
      <c r="J1412" s="16">
        <v>47618.0541805338</v>
      </c>
      <c r="K1412" s="16">
        <v>354646.93131540797</v>
      </c>
      <c r="L1412" s="15">
        <f t="shared" si="154"/>
        <v>6</v>
      </c>
      <c r="M1412" s="16">
        <v>504068.25819110498</v>
      </c>
      <c r="N1412" s="16">
        <v>545965.48238542897</v>
      </c>
      <c r="O1412" s="16">
        <v>567645.92846340605</v>
      </c>
      <c r="P1412" s="16">
        <v>459602.54758520599</v>
      </c>
      <c r="Q1412" s="16">
        <v>416292.00855206401</v>
      </c>
      <c r="R1412" s="16">
        <v>487059.06924397999</v>
      </c>
      <c r="S1412" s="17">
        <f t="shared" si="155"/>
        <v>545965.48238542897</v>
      </c>
      <c r="T1412" s="17">
        <f t="shared" si="156"/>
        <v>459602.54758520599</v>
      </c>
      <c r="U1412" s="18">
        <f t="shared" si="157"/>
        <v>0.84181612650146564</v>
      </c>
      <c r="X1412" s="20">
        <f t="shared" si="158"/>
        <v>3.784573968002234E-2</v>
      </c>
      <c r="AA1412" s="20">
        <f t="shared" si="159"/>
        <v>-0.24842294752623378</v>
      </c>
      <c r="AE1412" s="20">
        <f t="shared" si="160"/>
        <v>1.4219830022298143</v>
      </c>
    </row>
    <row r="1413" spans="1:31" x14ac:dyDescent="0.2">
      <c r="A1413" s="15" t="s">
        <v>10678</v>
      </c>
      <c r="B1413" s="15" t="s">
        <v>10679</v>
      </c>
      <c r="C1413" t="s">
        <v>10680</v>
      </c>
      <c r="D1413" s="15">
        <v>27</v>
      </c>
      <c r="E1413" s="15">
        <v>16</v>
      </c>
      <c r="F1413" s="16">
        <v>595834.03352249495</v>
      </c>
      <c r="G1413" s="16">
        <v>643883.498631689</v>
      </c>
      <c r="H1413" s="16">
        <v>585604.11452833202</v>
      </c>
      <c r="I1413" s="16">
        <v>776504.24646756297</v>
      </c>
      <c r="J1413" s="16">
        <v>102479.45421709699</v>
      </c>
      <c r="K1413" s="16">
        <v>775420.12423057202</v>
      </c>
      <c r="L1413" s="15">
        <f t="shared" si="154"/>
        <v>6</v>
      </c>
      <c r="M1413" s="16">
        <v>1059515.6327585699</v>
      </c>
      <c r="N1413" s="16">
        <v>1107741.07402598</v>
      </c>
      <c r="O1413" s="16">
        <v>1052989.4242535401</v>
      </c>
      <c r="P1413" s="16">
        <v>1076621.4299731101</v>
      </c>
      <c r="Q1413" s="16">
        <v>895907.62507037504</v>
      </c>
      <c r="R1413" s="16">
        <v>1064933.5173434899</v>
      </c>
      <c r="S1413" s="17">
        <f t="shared" si="155"/>
        <v>1059515.6327585699</v>
      </c>
      <c r="T1413" s="17">
        <f t="shared" si="156"/>
        <v>1064933.5173434899</v>
      </c>
      <c r="U1413" s="18">
        <f t="shared" si="157"/>
        <v>1.0051135485097222</v>
      </c>
      <c r="X1413" s="20">
        <f t="shared" si="158"/>
        <v>0.37361230951383684</v>
      </c>
      <c r="AA1413" s="20">
        <f t="shared" si="159"/>
        <v>7.3584930642246089E-3</v>
      </c>
      <c r="AE1413" s="20">
        <f t="shared" si="160"/>
        <v>0.42757882337913394</v>
      </c>
    </row>
    <row r="1414" spans="1:31" x14ac:dyDescent="0.2">
      <c r="A1414" s="15" t="s">
        <v>4376</v>
      </c>
      <c r="B1414" s="15" t="s">
        <v>4377</v>
      </c>
      <c r="C1414" t="s">
        <v>4378</v>
      </c>
      <c r="D1414" s="15">
        <v>38</v>
      </c>
      <c r="E1414" s="15">
        <v>11</v>
      </c>
      <c r="F1414" s="16">
        <v>1883538.8285060299</v>
      </c>
      <c r="G1414" s="16">
        <v>1688481.2642625701</v>
      </c>
      <c r="H1414" s="16">
        <v>1808697.1873691799</v>
      </c>
      <c r="I1414" s="16">
        <v>2554945.8268359699</v>
      </c>
      <c r="J1414" s="16">
        <v>501357.33944828698</v>
      </c>
      <c r="K1414" s="16">
        <v>2546219.6053743102</v>
      </c>
      <c r="L1414" s="15">
        <f t="shared" si="154"/>
        <v>6</v>
      </c>
      <c r="M1414" s="16">
        <v>3349319.9807871501</v>
      </c>
      <c r="N1414" s="16">
        <v>2904873.4019768201</v>
      </c>
      <c r="O1414" s="16">
        <v>3252263.7097774898</v>
      </c>
      <c r="P1414" s="16">
        <v>3542426.76985397</v>
      </c>
      <c r="Q1414" s="16">
        <v>4383023.5702190297</v>
      </c>
      <c r="R1414" s="16">
        <v>3496884.48306758</v>
      </c>
      <c r="S1414" s="17">
        <f t="shared" si="155"/>
        <v>3252263.7097774898</v>
      </c>
      <c r="T1414" s="17">
        <f t="shared" si="156"/>
        <v>3542426.76985397</v>
      </c>
      <c r="U1414" s="18">
        <f t="shared" si="157"/>
        <v>1.0892187983416426</v>
      </c>
      <c r="X1414" s="20">
        <f t="shared" si="158"/>
        <v>0.11512290684146635</v>
      </c>
      <c r="AA1414" s="20">
        <f t="shared" si="159"/>
        <v>0.12329378653973318</v>
      </c>
      <c r="AE1414" s="20">
        <f t="shared" si="160"/>
        <v>0.93883825304234747</v>
      </c>
    </row>
    <row r="1415" spans="1:31" x14ac:dyDescent="0.2">
      <c r="A1415" s="15" t="s">
        <v>3488</v>
      </c>
      <c r="B1415" s="15" t="s">
        <v>3489</v>
      </c>
      <c r="C1415" t="s">
        <v>3490</v>
      </c>
      <c r="D1415" s="15">
        <v>42</v>
      </c>
      <c r="E1415" s="15">
        <v>13</v>
      </c>
      <c r="F1415" s="16">
        <v>1413044.80673455</v>
      </c>
      <c r="G1415" s="16">
        <v>1431528.1539471501</v>
      </c>
      <c r="H1415" s="16">
        <v>1424517.2601879099</v>
      </c>
      <c r="I1415" s="16">
        <v>1736470.48372167</v>
      </c>
      <c r="J1415" s="16">
        <v>272652.56541519001</v>
      </c>
      <c r="K1415" s="16">
        <v>1705483.27681519</v>
      </c>
      <c r="L1415" s="15">
        <f t="shared" si="154"/>
        <v>6</v>
      </c>
      <c r="M1415" s="16">
        <v>2512684.7046192498</v>
      </c>
      <c r="N1415" s="16">
        <v>2462809.7134368801</v>
      </c>
      <c r="O1415" s="16">
        <v>2561460.16127748</v>
      </c>
      <c r="P1415" s="16">
        <v>2407612.5066865599</v>
      </c>
      <c r="Q1415" s="16">
        <v>2383614.4934280501</v>
      </c>
      <c r="R1415" s="16">
        <v>2342248.0897713299</v>
      </c>
      <c r="S1415" s="17">
        <f t="shared" si="155"/>
        <v>2512684.7046192498</v>
      </c>
      <c r="T1415" s="17">
        <f t="shared" si="156"/>
        <v>2383614.4934280501</v>
      </c>
      <c r="U1415" s="18">
        <f t="shared" si="157"/>
        <v>0.94863254790626117</v>
      </c>
      <c r="X1415" s="20">
        <f t="shared" si="158"/>
        <v>1.7206721133543209E-2</v>
      </c>
      <c r="AA1415" s="20">
        <f t="shared" si="159"/>
        <v>-7.6078726261831708E-2</v>
      </c>
      <c r="AE1415" s="20">
        <f t="shared" si="160"/>
        <v>1.7643018797756738</v>
      </c>
    </row>
    <row r="1416" spans="1:31" x14ac:dyDescent="0.2">
      <c r="A1416" s="15" t="s">
        <v>9817</v>
      </c>
      <c r="B1416" s="15" t="s">
        <v>9818</v>
      </c>
      <c r="C1416" t="s">
        <v>9819</v>
      </c>
      <c r="D1416" s="15">
        <v>33</v>
      </c>
      <c r="E1416" s="15">
        <v>10</v>
      </c>
      <c r="F1416" s="16">
        <v>1134747.1364585899</v>
      </c>
      <c r="G1416" s="16">
        <v>1023801.00872286</v>
      </c>
      <c r="H1416" s="16">
        <v>1005419.8850168301</v>
      </c>
      <c r="I1416" s="16">
        <v>1147899.0011434699</v>
      </c>
      <c r="J1416" s="16">
        <v>455328.58615724399</v>
      </c>
      <c r="K1416" s="16">
        <v>1225752.4528677301</v>
      </c>
      <c r="L1416" s="15">
        <f t="shared" si="154"/>
        <v>6</v>
      </c>
      <c r="M1416" s="16">
        <v>2017814.12719605</v>
      </c>
      <c r="N1416" s="16">
        <v>1761353.4613041501</v>
      </c>
      <c r="O1416" s="16">
        <v>1807870.6750714099</v>
      </c>
      <c r="P1416" s="16">
        <v>1591559.4405283299</v>
      </c>
      <c r="Q1416" s="16">
        <v>3980625.7299790801</v>
      </c>
      <c r="R1416" s="16">
        <v>1683403.3967329699</v>
      </c>
      <c r="S1416" s="17">
        <f t="shared" si="155"/>
        <v>1807870.6750714099</v>
      </c>
      <c r="T1416" s="17">
        <f t="shared" si="156"/>
        <v>1683403.3967329699</v>
      </c>
      <c r="U1416" s="18">
        <f t="shared" si="157"/>
        <v>0.93115255418724929</v>
      </c>
      <c r="X1416" s="20">
        <f t="shared" si="158"/>
        <v>0.51796905244035618</v>
      </c>
      <c r="AA1416" s="20">
        <f t="shared" si="159"/>
        <v>-0.102910545643129</v>
      </c>
      <c r="AE1416" s="20">
        <f t="shared" si="160"/>
        <v>0.28569618765996024</v>
      </c>
    </row>
    <row r="1417" spans="1:31" x14ac:dyDescent="0.2">
      <c r="A1417" s="15" t="s">
        <v>4031</v>
      </c>
      <c r="B1417" s="15" t="s">
        <v>4032</v>
      </c>
      <c r="C1417" t="s">
        <v>4033</v>
      </c>
      <c r="D1417" s="15">
        <v>29</v>
      </c>
      <c r="E1417" s="15">
        <v>13</v>
      </c>
      <c r="F1417" s="16">
        <v>310638.69505256199</v>
      </c>
      <c r="G1417" s="16">
        <v>301721.47116020502</v>
      </c>
      <c r="H1417" s="16">
        <v>330946.63259939302</v>
      </c>
      <c r="I1417" s="16">
        <v>450888.06344131503</v>
      </c>
      <c r="J1417" s="16">
        <v>54810.482470512703</v>
      </c>
      <c r="K1417" s="16">
        <v>411555.37528009398</v>
      </c>
      <c r="L1417" s="15">
        <f t="shared" si="154"/>
        <v>6</v>
      </c>
      <c r="M1417" s="16">
        <v>552379.58060595603</v>
      </c>
      <c r="N1417" s="16">
        <v>519083.44790629402</v>
      </c>
      <c r="O1417" s="16">
        <v>595083.42833309004</v>
      </c>
      <c r="P1417" s="16">
        <v>625155.30833001505</v>
      </c>
      <c r="Q1417" s="16">
        <v>479170.47913908801</v>
      </c>
      <c r="R1417" s="16">
        <v>565215.03593106405</v>
      </c>
      <c r="S1417" s="17">
        <f t="shared" si="155"/>
        <v>552379.58060595603</v>
      </c>
      <c r="T1417" s="17">
        <f t="shared" si="156"/>
        <v>565215.03593106405</v>
      </c>
      <c r="U1417" s="18">
        <f t="shared" si="157"/>
        <v>1.0232366578631087</v>
      </c>
      <c r="X1417" s="20">
        <f t="shared" si="158"/>
        <v>0.98431937671719172</v>
      </c>
      <c r="AA1417" s="20">
        <f t="shared" si="159"/>
        <v>3.3139855385717717E-2</v>
      </c>
      <c r="AE1417" s="20">
        <f t="shared" si="160"/>
        <v>6.8639655510764914E-3</v>
      </c>
    </row>
    <row r="1418" spans="1:31" x14ac:dyDescent="0.2">
      <c r="A1418" s="15" t="s">
        <v>8987</v>
      </c>
      <c r="B1418" s="15" t="s">
        <v>8988</v>
      </c>
      <c r="C1418" t="s">
        <v>8989</v>
      </c>
      <c r="D1418" s="15">
        <v>31</v>
      </c>
      <c r="E1418" s="15">
        <v>14</v>
      </c>
      <c r="F1418" s="16">
        <v>865211.49313729303</v>
      </c>
      <c r="G1418" s="16">
        <v>959169.99764831399</v>
      </c>
      <c r="H1418" s="16">
        <v>860656.71292794799</v>
      </c>
      <c r="I1418" s="16">
        <v>1000547.53431364</v>
      </c>
      <c r="J1418" s="16">
        <v>169350.867208162</v>
      </c>
      <c r="K1418" s="16">
        <v>988521.96989799396</v>
      </c>
      <c r="L1418" s="15">
        <f t="shared" si="154"/>
        <v>6</v>
      </c>
      <c r="M1418" s="16">
        <v>1538524.23837205</v>
      </c>
      <c r="N1418" s="16">
        <v>1650161.8780825699</v>
      </c>
      <c r="O1418" s="16">
        <v>1547568.3898769801</v>
      </c>
      <c r="P1418" s="16">
        <v>1387256.95583665</v>
      </c>
      <c r="Q1418" s="16">
        <v>1480518.5527496799</v>
      </c>
      <c r="R1418" s="16">
        <v>1357599.76492661</v>
      </c>
      <c r="S1418" s="17">
        <f t="shared" si="155"/>
        <v>1547568.3898769801</v>
      </c>
      <c r="T1418" s="17">
        <f t="shared" si="156"/>
        <v>1387256.95583665</v>
      </c>
      <c r="U1418" s="18">
        <f t="shared" si="157"/>
        <v>0.89641075955740235</v>
      </c>
      <c r="X1418" s="20">
        <f t="shared" si="158"/>
        <v>2.9762646490480861E-2</v>
      </c>
      <c r="AA1418" s="20">
        <f t="shared" si="159"/>
        <v>-0.15776812936463971</v>
      </c>
      <c r="AE1418" s="20">
        <f t="shared" si="160"/>
        <v>1.5263284540028244</v>
      </c>
    </row>
    <row r="1419" spans="1:31" x14ac:dyDescent="0.2">
      <c r="A1419" s="15" t="s">
        <v>9862</v>
      </c>
      <c r="B1419" s="15" t="s">
        <v>9863</v>
      </c>
      <c r="C1419" t="s">
        <v>9864</v>
      </c>
      <c r="D1419" s="15">
        <v>23</v>
      </c>
      <c r="E1419" s="15">
        <v>16</v>
      </c>
      <c r="F1419" s="16">
        <v>760281.40974560101</v>
      </c>
      <c r="G1419" s="16">
        <v>723876.06160385604</v>
      </c>
      <c r="H1419" s="16">
        <v>769290.66509453405</v>
      </c>
      <c r="I1419" s="16">
        <v>743966.08957585297</v>
      </c>
      <c r="J1419" s="16">
        <v>157731.69034159201</v>
      </c>
      <c r="K1419" s="16">
        <v>808822.29239626403</v>
      </c>
      <c r="L1419" s="15">
        <f t="shared" si="154"/>
        <v>6</v>
      </c>
      <c r="M1419" s="16">
        <v>1351936.93814198</v>
      </c>
      <c r="N1419" s="16">
        <v>1245360.76424818</v>
      </c>
      <c r="O1419" s="16">
        <v>1383280.8110885101</v>
      </c>
      <c r="P1419" s="16">
        <v>1031507.34700344</v>
      </c>
      <c r="Q1419" s="16">
        <v>1378940.0536121901</v>
      </c>
      <c r="R1419" s="16">
        <v>1110806.8282365899</v>
      </c>
      <c r="S1419" s="17">
        <f t="shared" si="155"/>
        <v>1351936.93814198</v>
      </c>
      <c r="T1419" s="17">
        <f t="shared" si="156"/>
        <v>1110806.8282365899</v>
      </c>
      <c r="U1419" s="18">
        <f t="shared" si="157"/>
        <v>0.82164100772571191</v>
      </c>
      <c r="X1419" s="20">
        <f t="shared" si="158"/>
        <v>0.24726202003679515</v>
      </c>
      <c r="AA1419" s="20">
        <f t="shared" si="159"/>
        <v>-0.28341990718678872</v>
      </c>
      <c r="AE1419" s="20">
        <f t="shared" si="160"/>
        <v>0.60684258705630023</v>
      </c>
    </row>
    <row r="1420" spans="1:31" x14ac:dyDescent="0.2">
      <c r="A1420" s="15" t="s">
        <v>3371</v>
      </c>
      <c r="B1420" s="15" t="s">
        <v>3372</v>
      </c>
      <c r="C1420" t="s">
        <v>3373</v>
      </c>
      <c r="D1420" s="15">
        <v>36</v>
      </c>
      <c r="E1420" s="15">
        <v>8</v>
      </c>
      <c r="F1420" s="16">
        <v>134629.46420217899</v>
      </c>
      <c r="G1420" s="16">
        <v>119930.74228974601</v>
      </c>
      <c r="H1420" s="16">
        <v>140959.91275814499</v>
      </c>
      <c r="I1420" s="16">
        <v>172870.40049964</v>
      </c>
      <c r="J1420" s="16">
        <v>7230.6891035156204</v>
      </c>
      <c r="K1420" s="16">
        <v>173139.01958878199</v>
      </c>
      <c r="L1420" s="15">
        <f t="shared" si="154"/>
        <v>6</v>
      </c>
      <c r="M1420" s="16">
        <v>239398.916354001</v>
      </c>
      <c r="N1420" s="16">
        <v>206329.57601041201</v>
      </c>
      <c r="O1420" s="16">
        <v>253463.549342682</v>
      </c>
      <c r="P1420" s="16">
        <v>239684.43010146701</v>
      </c>
      <c r="Q1420" s="16">
        <v>63212.958654420603</v>
      </c>
      <c r="R1420" s="16">
        <v>237782.770086142</v>
      </c>
      <c r="S1420" s="17">
        <f t="shared" si="155"/>
        <v>239398.916354001</v>
      </c>
      <c r="T1420" s="17">
        <f t="shared" si="156"/>
        <v>237782.770086142</v>
      </c>
      <c r="U1420" s="18">
        <f t="shared" si="157"/>
        <v>0.99324914960989552</v>
      </c>
      <c r="X1420" s="20">
        <f t="shared" si="158"/>
        <v>0.42934242374406695</v>
      </c>
      <c r="AA1420" s="20">
        <f t="shared" si="159"/>
        <v>-9.7724417656436316E-3</v>
      </c>
      <c r="AE1420" s="20">
        <f t="shared" si="160"/>
        <v>0.3671961963385123</v>
      </c>
    </row>
    <row r="1421" spans="1:31" x14ac:dyDescent="0.2">
      <c r="A1421" s="15" t="s">
        <v>12463</v>
      </c>
      <c r="B1421" s="15" t="s">
        <v>12464</v>
      </c>
      <c r="C1421" t="s">
        <v>12465</v>
      </c>
      <c r="D1421" s="15">
        <v>23</v>
      </c>
      <c r="E1421" s="15">
        <v>3</v>
      </c>
      <c r="F1421" s="16">
        <v>162343.72478994101</v>
      </c>
      <c r="G1421" s="16">
        <v>144432.01501573299</v>
      </c>
      <c r="H1421" s="16">
        <v>156908.70787790301</v>
      </c>
      <c r="I1421" s="16">
        <v>173585.510272254</v>
      </c>
      <c r="J1421" s="16">
        <v>45823.604855273501</v>
      </c>
      <c r="K1421" s="16">
        <v>168533.10662460799</v>
      </c>
      <c r="L1421" s="15">
        <f t="shared" si="154"/>
        <v>6</v>
      </c>
      <c r="M1421" s="16">
        <v>288680.57985597302</v>
      </c>
      <c r="N1421" s="16">
        <v>248481.71412571601</v>
      </c>
      <c r="O1421" s="16">
        <v>282141.47727052402</v>
      </c>
      <c r="P1421" s="16">
        <v>240675.92822846599</v>
      </c>
      <c r="Q1421" s="16">
        <v>400604.36808222602</v>
      </c>
      <c r="R1421" s="16">
        <v>231457.17839688499</v>
      </c>
      <c r="S1421" s="17">
        <f t="shared" si="155"/>
        <v>282141.47727052402</v>
      </c>
      <c r="T1421" s="17">
        <f t="shared" si="156"/>
        <v>240675.92822846599</v>
      </c>
      <c r="U1421" s="18">
        <f t="shared" si="157"/>
        <v>0.85303277829547952</v>
      </c>
      <c r="X1421" s="20">
        <f t="shared" si="158"/>
        <v>0.76756839615438344</v>
      </c>
      <c r="AA1421" s="20">
        <f t="shared" si="159"/>
        <v>-0.22932691585754858</v>
      </c>
      <c r="AE1421" s="20">
        <f t="shared" si="160"/>
        <v>0.11488291520065999</v>
      </c>
    </row>
    <row r="1422" spans="1:31" x14ac:dyDescent="0.2">
      <c r="A1422" s="15" t="s">
        <v>12070</v>
      </c>
      <c r="B1422" s="15" t="s">
        <v>12071</v>
      </c>
      <c r="C1422" t="s">
        <v>12072</v>
      </c>
      <c r="D1422" s="15">
        <v>23</v>
      </c>
      <c r="E1422" s="15">
        <v>21</v>
      </c>
      <c r="F1422" s="16">
        <v>423755.29043668997</v>
      </c>
      <c r="G1422" s="16">
        <v>413629.38713378902</v>
      </c>
      <c r="H1422" s="16">
        <v>442415.21635956998</v>
      </c>
      <c r="I1422" s="16">
        <v>569750.65033963905</v>
      </c>
      <c r="J1422" s="16">
        <v>135767.19851616901</v>
      </c>
      <c r="K1422" s="16">
        <v>575562.15835208003</v>
      </c>
      <c r="L1422" s="15">
        <f t="shared" si="154"/>
        <v>6</v>
      </c>
      <c r="M1422" s="16">
        <v>753524.18529625505</v>
      </c>
      <c r="N1422" s="16">
        <v>711610.50489102001</v>
      </c>
      <c r="O1422" s="16">
        <v>795517.88042112801</v>
      </c>
      <c r="P1422" s="16">
        <v>789958.023651834</v>
      </c>
      <c r="Q1422" s="16">
        <v>1186919.5568450601</v>
      </c>
      <c r="R1422" s="16">
        <v>790455.92781318596</v>
      </c>
      <c r="S1422" s="17">
        <f t="shared" si="155"/>
        <v>753524.18529625505</v>
      </c>
      <c r="T1422" s="17">
        <f t="shared" si="156"/>
        <v>790455.92781318596</v>
      </c>
      <c r="U1422" s="18">
        <f t="shared" si="157"/>
        <v>1.0490120201017978</v>
      </c>
      <c r="X1422" s="20">
        <f t="shared" si="158"/>
        <v>0.2773760100299677</v>
      </c>
      <c r="AA1422" s="20">
        <f t="shared" si="159"/>
        <v>6.9031209127670051E-2</v>
      </c>
      <c r="AE1422" s="20">
        <f t="shared" si="160"/>
        <v>0.55693110332814477</v>
      </c>
    </row>
    <row r="1423" spans="1:31" x14ac:dyDescent="0.2">
      <c r="A1423" s="15" t="s">
        <v>953</v>
      </c>
      <c r="B1423" s="15" t="s">
        <v>954</v>
      </c>
      <c r="C1423" t="s">
        <v>955</v>
      </c>
      <c r="D1423" s="15">
        <v>19</v>
      </c>
      <c r="E1423" s="15">
        <v>13</v>
      </c>
      <c r="F1423" s="16">
        <v>382532.58463754598</v>
      </c>
      <c r="G1423" s="16">
        <v>375909.56505044899</v>
      </c>
      <c r="H1423" s="16">
        <v>416018.333008093</v>
      </c>
      <c r="I1423" s="16">
        <v>402367.78474165301</v>
      </c>
      <c r="J1423" s="16">
        <v>95558.8700953566</v>
      </c>
      <c r="K1423" s="16">
        <v>449526.64008013299</v>
      </c>
      <c r="L1423" s="15">
        <f t="shared" si="154"/>
        <v>6</v>
      </c>
      <c r="M1423" s="16">
        <v>680221.72393702006</v>
      </c>
      <c r="N1423" s="16">
        <v>646717.09433544194</v>
      </c>
      <c r="O1423" s="16">
        <v>748052.98338100605</v>
      </c>
      <c r="P1423" s="16">
        <v>557882.04862285696</v>
      </c>
      <c r="Q1423" s="16">
        <v>835405.70171437098</v>
      </c>
      <c r="R1423" s="16">
        <v>617363.376318297</v>
      </c>
      <c r="S1423" s="17">
        <f t="shared" si="155"/>
        <v>680221.72393702006</v>
      </c>
      <c r="T1423" s="17">
        <f t="shared" si="156"/>
        <v>617363.376318297</v>
      </c>
      <c r="U1423" s="18">
        <f t="shared" si="157"/>
        <v>0.90759138468129408</v>
      </c>
      <c r="X1423" s="20">
        <f t="shared" si="158"/>
        <v>0.82234017619402244</v>
      </c>
      <c r="AA1423" s="20">
        <f t="shared" si="159"/>
        <v>-0.13988518060669006</v>
      </c>
      <c r="AE1423" s="20">
        <f t="shared" si="160"/>
        <v>8.4948491361738571E-2</v>
      </c>
    </row>
    <row r="1424" spans="1:31" x14ac:dyDescent="0.2">
      <c r="A1424" s="15" t="s">
        <v>7274</v>
      </c>
      <c r="B1424" s="15" t="s">
        <v>7275</v>
      </c>
      <c r="C1424" t="s">
        <v>7276</v>
      </c>
      <c r="D1424" s="15">
        <v>24</v>
      </c>
      <c r="E1424" s="15">
        <v>16</v>
      </c>
      <c r="F1424" s="16">
        <v>743498.33792148996</v>
      </c>
      <c r="G1424" s="16">
        <v>749852.30211155501</v>
      </c>
      <c r="H1424" s="16">
        <v>729511.17437045404</v>
      </c>
      <c r="I1424" s="16">
        <v>959005.24143237795</v>
      </c>
      <c r="J1424" s="16">
        <v>148985.56734138899</v>
      </c>
      <c r="K1424" s="16">
        <v>990550.866172874</v>
      </c>
      <c r="L1424" s="15">
        <f t="shared" si="154"/>
        <v>6</v>
      </c>
      <c r="M1424" s="16">
        <v>1322093.1797077199</v>
      </c>
      <c r="N1424" s="16">
        <v>1290050.44587584</v>
      </c>
      <c r="O1424" s="16">
        <v>1311752.31257653</v>
      </c>
      <c r="P1424" s="16">
        <v>1329658.6581201199</v>
      </c>
      <c r="Q1424" s="16">
        <v>1302478.6951326099</v>
      </c>
      <c r="R1424" s="16">
        <v>1360386.1765489299</v>
      </c>
      <c r="S1424" s="17">
        <f t="shared" si="155"/>
        <v>1311752.31257653</v>
      </c>
      <c r="T1424" s="17">
        <f t="shared" si="156"/>
        <v>1329658.6581201199</v>
      </c>
      <c r="U1424" s="18">
        <f t="shared" si="157"/>
        <v>1.0136507062895268</v>
      </c>
      <c r="X1424" s="20">
        <f t="shared" si="158"/>
        <v>0.29950575561842824</v>
      </c>
      <c r="AA1424" s="20">
        <f t="shared" si="159"/>
        <v>1.9560599957097767E-2</v>
      </c>
      <c r="AE1424" s="20">
        <f t="shared" si="160"/>
        <v>0.5235948273337504</v>
      </c>
    </row>
    <row r="1425" spans="1:31" x14ac:dyDescent="0.2">
      <c r="A1425" s="15" t="s">
        <v>7322</v>
      </c>
      <c r="B1425" s="15" t="s">
        <v>7323</v>
      </c>
      <c r="C1425" t="s">
        <v>7324</v>
      </c>
      <c r="D1425" s="15">
        <v>21</v>
      </c>
      <c r="E1425" s="15">
        <v>16</v>
      </c>
      <c r="F1425" s="16">
        <v>434291.99828115699</v>
      </c>
      <c r="G1425" s="16">
        <v>536039.81633687601</v>
      </c>
      <c r="H1425" s="16">
        <v>454559.79214855703</v>
      </c>
      <c r="I1425" s="16">
        <v>612261.55355303804</v>
      </c>
      <c r="J1425" s="16">
        <v>82573.898569163197</v>
      </c>
      <c r="K1425" s="16">
        <v>594597.00644457503</v>
      </c>
      <c r="L1425" s="15">
        <f t="shared" si="154"/>
        <v>6</v>
      </c>
      <c r="M1425" s="16">
        <v>772260.62204026605</v>
      </c>
      <c r="N1425" s="16">
        <v>922206.14929807303</v>
      </c>
      <c r="O1425" s="16">
        <v>817355.34629711404</v>
      </c>
      <c r="P1425" s="16">
        <v>848899.29746361799</v>
      </c>
      <c r="Q1425" s="16">
        <v>721886.99603319296</v>
      </c>
      <c r="R1425" s="16">
        <v>816597.68903115101</v>
      </c>
      <c r="S1425" s="17">
        <f t="shared" si="155"/>
        <v>817355.34629711404</v>
      </c>
      <c r="T1425" s="17">
        <f t="shared" si="156"/>
        <v>816597.68903115101</v>
      </c>
      <c r="U1425" s="18">
        <f t="shared" si="157"/>
        <v>0.99907303809855108</v>
      </c>
      <c r="X1425" s="20">
        <f t="shared" si="158"/>
        <v>0.51761386802430398</v>
      </c>
      <c r="AA1425" s="20">
        <f t="shared" si="159"/>
        <v>-1.3379435455075422E-3</v>
      </c>
      <c r="AE1425" s="20">
        <f t="shared" si="160"/>
        <v>0.28599409647044716</v>
      </c>
    </row>
    <row r="1426" spans="1:31" x14ac:dyDescent="0.2">
      <c r="A1426" s="15" t="s">
        <v>3776</v>
      </c>
      <c r="B1426" s="15" t="s">
        <v>3777</v>
      </c>
      <c r="C1426" t="s">
        <v>3778</v>
      </c>
      <c r="D1426" s="15">
        <v>27</v>
      </c>
      <c r="E1426" s="15">
        <v>13</v>
      </c>
      <c r="F1426" s="16">
        <v>489447.62777333602</v>
      </c>
      <c r="G1426" s="16">
        <v>506035.47881880403</v>
      </c>
      <c r="H1426" s="16">
        <v>461115.27001008397</v>
      </c>
      <c r="I1426" s="16">
        <v>606576.37735979795</v>
      </c>
      <c r="J1426" s="16">
        <v>101797.40471295</v>
      </c>
      <c r="K1426" s="16">
        <v>587543.52578353195</v>
      </c>
      <c r="L1426" s="15">
        <f t="shared" si="154"/>
        <v>6</v>
      </c>
      <c r="M1426" s="16">
        <v>870338.69142499601</v>
      </c>
      <c r="N1426" s="16">
        <v>870586.50515695498</v>
      </c>
      <c r="O1426" s="16">
        <v>829142.91521588096</v>
      </c>
      <c r="P1426" s="16">
        <v>841016.81317501399</v>
      </c>
      <c r="Q1426" s="16">
        <v>889944.93375719094</v>
      </c>
      <c r="R1426" s="16">
        <v>806910.69776647096</v>
      </c>
      <c r="S1426" s="17">
        <f t="shared" si="155"/>
        <v>870338.69142499601</v>
      </c>
      <c r="T1426" s="17">
        <f t="shared" si="156"/>
        <v>841016.81317501399</v>
      </c>
      <c r="U1426" s="18">
        <f t="shared" si="157"/>
        <v>0.96630980727517279</v>
      </c>
      <c r="X1426" s="20">
        <f t="shared" si="158"/>
        <v>0.71869773919976943</v>
      </c>
      <c r="AA1426" s="20">
        <f t="shared" si="159"/>
        <v>-4.9442291165176115E-2</v>
      </c>
      <c r="AE1426" s="20">
        <f t="shared" si="160"/>
        <v>0.14345372129687553</v>
      </c>
    </row>
    <row r="1427" spans="1:31" x14ac:dyDescent="0.2">
      <c r="A1427" s="15" t="s">
        <v>11716</v>
      </c>
      <c r="B1427" s="15" t="s">
        <v>11717</v>
      </c>
      <c r="C1427" t="s">
        <v>11718</v>
      </c>
      <c r="D1427" s="15">
        <v>42</v>
      </c>
      <c r="E1427" s="15">
        <v>12</v>
      </c>
      <c r="F1427" s="16">
        <v>1135711.26336522</v>
      </c>
      <c r="G1427" s="16">
        <v>1154952.7006846201</v>
      </c>
      <c r="H1427" s="16">
        <v>1153855.3972811201</v>
      </c>
      <c r="I1427" s="16">
        <v>1629093.8559381999</v>
      </c>
      <c r="J1427" s="16">
        <v>262616.88619275199</v>
      </c>
      <c r="K1427" s="16">
        <v>1653860.3908313201</v>
      </c>
      <c r="L1427" s="15">
        <f t="shared" si="154"/>
        <v>6</v>
      </c>
      <c r="M1427" s="16">
        <v>2019528.5434127499</v>
      </c>
      <c r="N1427" s="16">
        <v>1986987.6271474599</v>
      </c>
      <c r="O1427" s="16">
        <v>2074776.28710566</v>
      </c>
      <c r="P1427" s="16">
        <v>2258735.0484165899</v>
      </c>
      <c r="Q1427" s="16">
        <v>2295879.4288062602</v>
      </c>
      <c r="R1427" s="16">
        <v>2271351.1142759202</v>
      </c>
      <c r="S1427" s="17">
        <f t="shared" si="155"/>
        <v>2019528.5434127499</v>
      </c>
      <c r="T1427" s="17">
        <f t="shared" si="156"/>
        <v>2271351.1142759202</v>
      </c>
      <c r="U1427" s="18">
        <f t="shared" si="157"/>
        <v>1.1246937418560183</v>
      </c>
      <c r="X1427" s="20">
        <f t="shared" si="158"/>
        <v>8.7563408961828309E-4</v>
      </c>
      <c r="AA1427" s="20">
        <f t="shared" si="159"/>
        <v>0.16953220388052592</v>
      </c>
      <c r="AE1427" s="20">
        <f t="shared" si="160"/>
        <v>3.0576773391039702</v>
      </c>
    </row>
    <row r="1428" spans="1:31" x14ac:dyDescent="0.2">
      <c r="A1428" s="15" t="s">
        <v>5381</v>
      </c>
      <c r="B1428" s="15" t="s">
        <v>5382</v>
      </c>
      <c r="C1428" t="s">
        <v>5383</v>
      </c>
      <c r="D1428" s="15">
        <v>21</v>
      </c>
      <c r="E1428" s="15">
        <v>20</v>
      </c>
      <c r="F1428" s="16">
        <v>580004.22361741704</v>
      </c>
      <c r="G1428" s="16">
        <v>598188.08332868898</v>
      </c>
      <c r="H1428" s="16">
        <v>579011.57856525399</v>
      </c>
      <c r="I1428" s="16">
        <v>657486.86980572005</v>
      </c>
      <c r="J1428" s="16">
        <v>148451.029217123</v>
      </c>
      <c r="K1428" s="16">
        <v>644225.03277794004</v>
      </c>
      <c r="L1428" s="15">
        <f t="shared" si="154"/>
        <v>6</v>
      </c>
      <c r="M1428" s="16">
        <v>1031366.97035526</v>
      </c>
      <c r="N1428" s="16">
        <v>1029126.40455025</v>
      </c>
      <c r="O1428" s="16">
        <v>1041135.22023429</v>
      </c>
      <c r="P1428" s="16">
        <v>911604.09898460098</v>
      </c>
      <c r="Q1428" s="16">
        <v>1297805.5947040501</v>
      </c>
      <c r="R1428" s="16">
        <v>884754.99755399604</v>
      </c>
      <c r="S1428" s="17">
        <f t="shared" si="155"/>
        <v>1031366.97035526</v>
      </c>
      <c r="T1428" s="17">
        <f t="shared" si="156"/>
        <v>911604.09898460098</v>
      </c>
      <c r="U1428" s="18">
        <f t="shared" si="157"/>
        <v>0.88387947761270069</v>
      </c>
      <c r="X1428" s="20">
        <f t="shared" si="158"/>
        <v>0.98602208197812369</v>
      </c>
      <c r="AA1428" s="20">
        <f t="shared" si="159"/>
        <v>-0.1780784321762382</v>
      </c>
      <c r="AE1428" s="20">
        <f t="shared" si="160"/>
        <v>6.1133589189684813E-3</v>
      </c>
    </row>
    <row r="1429" spans="1:31" x14ac:dyDescent="0.2">
      <c r="A1429" s="15" t="s">
        <v>12826</v>
      </c>
      <c r="B1429" s="15" t="s">
        <v>12827</v>
      </c>
      <c r="C1429" t="s">
        <v>12828</v>
      </c>
      <c r="D1429" s="15">
        <v>34</v>
      </c>
      <c r="E1429" s="15">
        <v>11</v>
      </c>
      <c r="F1429" s="16">
        <v>1112172.6534428501</v>
      </c>
      <c r="G1429" s="16">
        <v>1171226.62713482</v>
      </c>
      <c r="H1429" s="16">
        <v>1164319.9098541101</v>
      </c>
      <c r="I1429" s="16">
        <v>1463470.3751890899</v>
      </c>
      <c r="J1429" s="16">
        <v>258114.40152226901</v>
      </c>
      <c r="K1429" s="16">
        <v>1530011.3191740699</v>
      </c>
      <c r="L1429" s="15">
        <f t="shared" si="154"/>
        <v>6</v>
      </c>
      <c r="M1429" s="16">
        <v>1977672.0468331401</v>
      </c>
      <c r="N1429" s="16">
        <v>2014985.3888588201</v>
      </c>
      <c r="O1429" s="16">
        <v>2093592.7892373099</v>
      </c>
      <c r="P1429" s="16">
        <v>2029098.45661119</v>
      </c>
      <c r="Q1429" s="16">
        <v>2256517.2914991798</v>
      </c>
      <c r="R1429" s="16">
        <v>2101261.3482531998</v>
      </c>
      <c r="S1429" s="17">
        <f t="shared" si="155"/>
        <v>2014985.3888588201</v>
      </c>
      <c r="T1429" s="17">
        <f t="shared" si="156"/>
        <v>2101261.3482531998</v>
      </c>
      <c r="U1429" s="18">
        <f t="shared" si="157"/>
        <v>1.0428171637727071</v>
      </c>
      <c r="X1429" s="20">
        <f t="shared" si="158"/>
        <v>0.25400633319680438</v>
      </c>
      <c r="AA1429" s="20">
        <f t="shared" si="159"/>
        <v>6.0486233561467685E-2</v>
      </c>
      <c r="AE1429" s="20">
        <f t="shared" si="160"/>
        <v>0.59515545488346511</v>
      </c>
    </row>
    <row r="1430" spans="1:31" x14ac:dyDescent="0.2">
      <c r="A1430" s="15" t="s">
        <v>7022</v>
      </c>
      <c r="B1430" s="15" t="s">
        <v>7023</v>
      </c>
      <c r="C1430" t="s">
        <v>7024</v>
      </c>
      <c r="D1430" s="15">
        <v>40</v>
      </c>
      <c r="E1430" s="15">
        <v>8</v>
      </c>
      <c r="F1430" s="16">
        <v>1380172.5945617601</v>
      </c>
      <c r="G1430" s="16">
        <v>1789951.8114233499</v>
      </c>
      <c r="H1430" s="16">
        <v>1635238.2881519699</v>
      </c>
      <c r="I1430" s="16">
        <v>2189690.4500542702</v>
      </c>
      <c r="J1430" s="16">
        <v>166101.99557995101</v>
      </c>
      <c r="K1430" s="16">
        <v>2101313.4996846602</v>
      </c>
      <c r="L1430" s="15">
        <f t="shared" si="154"/>
        <v>6</v>
      </c>
      <c r="M1430" s="16">
        <v>2454231.1408398701</v>
      </c>
      <c r="N1430" s="16">
        <v>3079443.9463885799</v>
      </c>
      <c r="O1430" s="16">
        <v>2940362.9189753402</v>
      </c>
      <c r="P1430" s="16">
        <v>3036000.9932468198</v>
      </c>
      <c r="Q1430" s="16">
        <v>1452115.89499915</v>
      </c>
      <c r="R1430" s="16">
        <v>2885866.7789683999</v>
      </c>
      <c r="S1430" s="17">
        <f t="shared" si="155"/>
        <v>2940362.9189753402</v>
      </c>
      <c r="T1430" s="17">
        <f t="shared" si="156"/>
        <v>2885866.7789683999</v>
      </c>
      <c r="U1430" s="18">
        <f t="shared" si="157"/>
        <v>0.98146618580473355</v>
      </c>
      <c r="X1430" s="20">
        <f t="shared" si="158"/>
        <v>0.5337998639639383</v>
      </c>
      <c r="AA1430" s="20">
        <f t="shared" si="159"/>
        <v>-2.6989531130889657E-2</v>
      </c>
      <c r="AE1430" s="20">
        <f t="shared" si="160"/>
        <v>0.27262154122614035</v>
      </c>
    </row>
    <row r="1431" spans="1:31" x14ac:dyDescent="0.2">
      <c r="A1431" s="15" t="s">
        <v>1274</v>
      </c>
      <c r="B1431" s="15" t="s">
        <v>1275</v>
      </c>
      <c r="C1431" t="s">
        <v>1276</v>
      </c>
      <c r="D1431" s="15">
        <v>30</v>
      </c>
      <c r="E1431" s="15">
        <v>13</v>
      </c>
      <c r="F1431" s="16">
        <v>641472.53709458199</v>
      </c>
      <c r="G1431" s="16">
        <v>660028.93146946095</v>
      </c>
      <c r="H1431" s="16">
        <v>632462.89026648295</v>
      </c>
      <c r="I1431" s="16">
        <v>736249.525710191</v>
      </c>
      <c r="J1431" s="16">
        <v>67005.393726073205</v>
      </c>
      <c r="K1431" s="16">
        <v>734787.81856356096</v>
      </c>
      <c r="L1431" s="15">
        <f t="shared" si="154"/>
        <v>6</v>
      </c>
      <c r="M1431" s="16">
        <v>1140670.2920593601</v>
      </c>
      <c r="N1431" s="16">
        <v>1135517.77454764</v>
      </c>
      <c r="O1431" s="16">
        <v>1137247.36244355</v>
      </c>
      <c r="P1431" s="16">
        <v>1020808.34817462</v>
      </c>
      <c r="Q1431" s="16">
        <v>585782.22941020306</v>
      </c>
      <c r="R1431" s="16">
        <v>1009130.60116991</v>
      </c>
      <c r="S1431" s="17">
        <f t="shared" si="155"/>
        <v>1137247.36244355</v>
      </c>
      <c r="T1431" s="17">
        <f t="shared" si="156"/>
        <v>1009130.60116991</v>
      </c>
      <c r="U1431" s="18">
        <f t="shared" si="157"/>
        <v>0.88734485961052356</v>
      </c>
      <c r="X1431" s="20">
        <f t="shared" si="158"/>
        <v>0.13670990654864656</v>
      </c>
      <c r="AA1431" s="20">
        <f t="shared" si="159"/>
        <v>-0.17243318928171189</v>
      </c>
      <c r="AE1431" s="20">
        <f t="shared" si="160"/>
        <v>0.86420001357025356</v>
      </c>
    </row>
    <row r="1432" spans="1:31" x14ac:dyDescent="0.2">
      <c r="A1432" s="15" t="s">
        <v>6130</v>
      </c>
      <c r="B1432" s="15" t="s">
        <v>6131</v>
      </c>
      <c r="C1432" t="s">
        <v>6132</v>
      </c>
      <c r="D1432" s="15">
        <v>27</v>
      </c>
      <c r="E1432" s="15">
        <v>14</v>
      </c>
      <c r="F1432" s="16">
        <v>1456524.09490938</v>
      </c>
      <c r="G1432" s="16">
        <v>1547500.4872717301</v>
      </c>
      <c r="H1432" s="16">
        <v>1399209.1553338901</v>
      </c>
      <c r="I1432" s="16">
        <v>1788002.7582450199</v>
      </c>
      <c r="J1432" s="16">
        <v>411186.25638911099</v>
      </c>
      <c r="K1432" s="16">
        <v>1919824.05197287</v>
      </c>
      <c r="L1432" s="15">
        <f t="shared" si="154"/>
        <v>6</v>
      </c>
      <c r="M1432" s="16">
        <v>2589999.8342201901</v>
      </c>
      <c r="N1432" s="16">
        <v>2662329.2186692399</v>
      </c>
      <c r="O1432" s="16">
        <v>2515953.0241211099</v>
      </c>
      <c r="P1432" s="16">
        <v>2479061.8919790299</v>
      </c>
      <c r="Q1432" s="16">
        <v>3594719.59757656</v>
      </c>
      <c r="R1432" s="16">
        <v>2636615.83761035</v>
      </c>
      <c r="S1432" s="17">
        <f t="shared" si="155"/>
        <v>2589999.8342201901</v>
      </c>
      <c r="T1432" s="17">
        <f t="shared" si="156"/>
        <v>2636615.83761035</v>
      </c>
      <c r="U1432" s="18">
        <f t="shared" si="157"/>
        <v>1.0179984580594366</v>
      </c>
      <c r="X1432" s="20">
        <f t="shared" si="158"/>
        <v>0.4217120421983212</v>
      </c>
      <c r="AA1432" s="20">
        <f t="shared" si="159"/>
        <v>2.5735376195839141E-2</v>
      </c>
      <c r="AE1432" s="20">
        <f t="shared" si="160"/>
        <v>0.37498399731188653</v>
      </c>
    </row>
    <row r="1433" spans="1:31" x14ac:dyDescent="0.2">
      <c r="A1433" s="15" t="s">
        <v>12514</v>
      </c>
      <c r="B1433" s="15" t="s">
        <v>12515</v>
      </c>
      <c r="C1433" t="s">
        <v>12516</v>
      </c>
      <c r="D1433" s="15">
        <v>42</v>
      </c>
      <c r="E1433" s="15">
        <v>10</v>
      </c>
      <c r="F1433" s="16">
        <v>1652158.31331568</v>
      </c>
      <c r="G1433" s="16">
        <v>1707888.5298810999</v>
      </c>
      <c r="H1433" s="16">
        <v>1669420.0649979</v>
      </c>
      <c r="I1433" s="16">
        <v>2418202.7044560099</v>
      </c>
      <c r="J1433" s="16">
        <v>296041.48686830001</v>
      </c>
      <c r="K1433" s="16">
        <v>2293327.9819531399</v>
      </c>
      <c r="L1433" s="15">
        <f t="shared" si="154"/>
        <v>6</v>
      </c>
      <c r="M1433" s="16">
        <v>2937877.7684136801</v>
      </c>
      <c r="N1433" s="16">
        <v>2938261.7793864901</v>
      </c>
      <c r="O1433" s="16">
        <v>3001826.0279733799</v>
      </c>
      <c r="P1433" s="16">
        <v>3352832.7314112601</v>
      </c>
      <c r="Q1433" s="16">
        <v>2588087.8020741199</v>
      </c>
      <c r="R1433" s="16">
        <v>3149572.4162008101</v>
      </c>
      <c r="S1433" s="17">
        <f t="shared" si="155"/>
        <v>2938261.7793864901</v>
      </c>
      <c r="T1433" s="17">
        <f t="shared" si="156"/>
        <v>3149572.4162008101</v>
      </c>
      <c r="U1433" s="18">
        <f t="shared" si="157"/>
        <v>1.0719168857917221</v>
      </c>
      <c r="X1433" s="20">
        <f t="shared" si="158"/>
        <v>0.7731425045081104</v>
      </c>
      <c r="AA1433" s="20">
        <f t="shared" si="159"/>
        <v>0.1001930465562114</v>
      </c>
      <c r="AE1433" s="20">
        <f t="shared" si="160"/>
        <v>0.11174045017283941</v>
      </c>
    </row>
    <row r="1434" spans="1:31" x14ac:dyDescent="0.2">
      <c r="A1434" s="15" t="s">
        <v>1232</v>
      </c>
      <c r="B1434" s="15" t="s">
        <v>1233</v>
      </c>
      <c r="C1434" t="s">
        <v>1234</v>
      </c>
      <c r="D1434" s="15">
        <v>39</v>
      </c>
      <c r="E1434" s="15">
        <v>13</v>
      </c>
      <c r="F1434" s="16">
        <v>744461.90833004494</v>
      </c>
      <c r="G1434" s="16">
        <v>811320.23612762103</v>
      </c>
      <c r="H1434" s="16">
        <v>778944.14921699394</v>
      </c>
      <c r="I1434" s="16">
        <v>1001429.5095139201</v>
      </c>
      <c r="J1434" s="16">
        <v>87062.210628261702</v>
      </c>
      <c r="K1434" s="16">
        <v>877117.66909960099</v>
      </c>
      <c r="L1434" s="15">
        <f t="shared" si="154"/>
        <v>6</v>
      </c>
      <c r="M1434" s="16">
        <v>1323806.6063562301</v>
      </c>
      <c r="N1434" s="16">
        <v>1395800.2521526201</v>
      </c>
      <c r="O1434" s="16">
        <v>1400638.9826517999</v>
      </c>
      <c r="P1434" s="16">
        <v>1388479.81251212</v>
      </c>
      <c r="Q1434" s="16">
        <v>761125.23191336496</v>
      </c>
      <c r="R1434" s="16">
        <v>1204601.1901035199</v>
      </c>
      <c r="S1434" s="17">
        <f t="shared" si="155"/>
        <v>1395800.2521526201</v>
      </c>
      <c r="T1434" s="17">
        <f t="shared" si="156"/>
        <v>1204601.1901035199</v>
      </c>
      <c r="U1434" s="18">
        <f t="shared" si="157"/>
        <v>0.86301832102821974</v>
      </c>
      <c r="X1434" s="20">
        <f t="shared" si="158"/>
        <v>0.24563047915602731</v>
      </c>
      <c r="AA1434" s="20">
        <f t="shared" si="159"/>
        <v>-0.21253690816448129</v>
      </c>
      <c r="AE1434" s="20">
        <f t="shared" si="160"/>
        <v>0.6097177445830404</v>
      </c>
    </row>
    <row r="1435" spans="1:31" x14ac:dyDescent="0.2">
      <c r="A1435" s="15" t="s">
        <v>8654</v>
      </c>
      <c r="B1435" s="15" t="s">
        <v>8655</v>
      </c>
      <c r="C1435" t="s">
        <v>8656</v>
      </c>
      <c r="D1435" s="15">
        <v>30</v>
      </c>
      <c r="E1435" s="15">
        <v>9</v>
      </c>
      <c r="F1435" s="16">
        <v>622280.56680185895</v>
      </c>
      <c r="G1435" s="16">
        <v>630771.88089799497</v>
      </c>
      <c r="H1435" s="16">
        <v>554077.52361541905</v>
      </c>
      <c r="I1435" s="16">
        <v>726652.88249564799</v>
      </c>
      <c r="J1435" s="16">
        <v>103581.37911386701</v>
      </c>
      <c r="K1435" s="16">
        <v>775042.71719720901</v>
      </c>
      <c r="L1435" s="15">
        <f t="shared" si="154"/>
        <v>6</v>
      </c>
      <c r="M1435" s="16">
        <v>1106543.01599833</v>
      </c>
      <c r="N1435" s="16">
        <v>1085183.76739923</v>
      </c>
      <c r="O1435" s="16">
        <v>996300.671578362</v>
      </c>
      <c r="P1435" s="16">
        <v>1007502.62346341</v>
      </c>
      <c r="Q1435" s="16">
        <v>905540.99914338801</v>
      </c>
      <c r="R1435" s="16">
        <v>1064415.20038608</v>
      </c>
      <c r="S1435" s="17">
        <f t="shared" si="155"/>
        <v>1085183.76739923</v>
      </c>
      <c r="T1435" s="17">
        <f t="shared" si="156"/>
        <v>1007502.62346341</v>
      </c>
      <c r="U1435" s="18">
        <f t="shared" si="157"/>
        <v>0.92841659977831037</v>
      </c>
      <c r="X1435" s="20">
        <f t="shared" si="158"/>
        <v>0.28879859255991908</v>
      </c>
      <c r="AA1435" s="20">
        <f t="shared" si="159"/>
        <v>-0.10715577706951665</v>
      </c>
      <c r="AE1435" s="20">
        <f t="shared" si="160"/>
        <v>0.53940492760153347</v>
      </c>
    </row>
    <row r="1436" spans="1:31" x14ac:dyDescent="0.2">
      <c r="A1436" s="15" t="s">
        <v>9005</v>
      </c>
      <c r="B1436" s="15" t="s">
        <v>9006</v>
      </c>
      <c r="C1436" t="s">
        <v>9007</v>
      </c>
      <c r="D1436" s="15">
        <v>34</v>
      </c>
      <c r="E1436" s="15">
        <v>12</v>
      </c>
      <c r="F1436" s="16">
        <v>1271574.1584916699</v>
      </c>
      <c r="G1436" s="16">
        <v>1201354.1605644301</v>
      </c>
      <c r="H1436" s="16">
        <v>1182804.3021394799</v>
      </c>
      <c r="I1436" s="16">
        <v>1363405.6192993401</v>
      </c>
      <c r="J1436" s="16">
        <v>177238.192130721</v>
      </c>
      <c r="K1436" s="16">
        <v>1263070.31006589</v>
      </c>
      <c r="L1436" s="15">
        <f t="shared" si="154"/>
        <v>6</v>
      </c>
      <c r="M1436" s="16">
        <v>2261120.7539941198</v>
      </c>
      <c r="N1436" s="16">
        <v>2066816.9799929201</v>
      </c>
      <c r="O1436" s="16">
        <v>2126830.0379303498</v>
      </c>
      <c r="P1436" s="16">
        <v>1890358.8926409699</v>
      </c>
      <c r="Q1436" s="16">
        <v>1549472.0282878899</v>
      </c>
      <c r="R1436" s="16">
        <v>1734654.3711195199</v>
      </c>
      <c r="S1436" s="17">
        <f t="shared" si="155"/>
        <v>2126830.0379303498</v>
      </c>
      <c r="T1436" s="17">
        <f t="shared" si="156"/>
        <v>1734654.3711195199</v>
      </c>
      <c r="U1436" s="18">
        <f t="shared" si="157"/>
        <v>0.81560554448795453</v>
      </c>
      <c r="X1436" s="20">
        <f t="shared" si="158"/>
        <v>2.0087826307172735E-2</v>
      </c>
      <c r="AA1436" s="20">
        <f t="shared" si="159"/>
        <v>-0.29405651205604122</v>
      </c>
      <c r="AE1436" s="20">
        <f t="shared" si="160"/>
        <v>1.6970670554804461</v>
      </c>
    </row>
    <row r="1437" spans="1:31" x14ac:dyDescent="0.2">
      <c r="A1437" s="15" t="s">
        <v>10741</v>
      </c>
      <c r="B1437" s="15" t="s">
        <v>10742</v>
      </c>
      <c r="C1437" t="s">
        <v>10743</v>
      </c>
      <c r="D1437" s="15">
        <v>20</v>
      </c>
      <c r="E1437" s="15">
        <v>17</v>
      </c>
      <c r="F1437" s="16">
        <v>261565.44194009699</v>
      </c>
      <c r="G1437" s="16">
        <v>234067.49152294901</v>
      </c>
      <c r="H1437" s="16">
        <v>244772.493512063</v>
      </c>
      <c r="I1437" s="16">
        <v>329514.85510871501</v>
      </c>
      <c r="J1437" s="16">
        <v>74939.588194721597</v>
      </c>
      <c r="K1437" s="16">
        <v>315399.48364490998</v>
      </c>
      <c r="L1437" s="15">
        <f t="shared" si="154"/>
        <v>6</v>
      </c>
      <c r="M1437" s="16">
        <v>465117.229183038</v>
      </c>
      <c r="N1437" s="16">
        <v>402691.13124533597</v>
      </c>
      <c r="O1437" s="16">
        <v>440131.55068756198</v>
      </c>
      <c r="P1437" s="16">
        <v>456871.62191114598</v>
      </c>
      <c r="Q1437" s="16">
        <v>655145.45326378394</v>
      </c>
      <c r="R1437" s="16">
        <v>433158.06617681001</v>
      </c>
      <c r="S1437" s="17">
        <f t="shared" si="155"/>
        <v>440131.55068756198</v>
      </c>
      <c r="T1437" s="17">
        <f t="shared" si="156"/>
        <v>456871.62191114598</v>
      </c>
      <c r="U1437" s="18">
        <f t="shared" si="157"/>
        <v>1.0380342449829674</v>
      </c>
      <c r="X1437" s="20">
        <f t="shared" si="158"/>
        <v>0.33773292580324832</v>
      </c>
      <c r="AA1437" s="20">
        <f t="shared" si="159"/>
        <v>5.3854039314436601E-2</v>
      </c>
      <c r="AE1437" s="20">
        <f t="shared" si="160"/>
        <v>0.47142659764825212</v>
      </c>
    </row>
    <row r="1438" spans="1:31" x14ac:dyDescent="0.2">
      <c r="A1438" s="15" t="s">
        <v>12379</v>
      </c>
      <c r="B1438" s="15" t="s">
        <v>12380</v>
      </c>
      <c r="C1438" t="s">
        <v>12381</v>
      </c>
      <c r="D1438" s="15">
        <v>45</v>
      </c>
      <c r="E1438" s="15">
        <v>10</v>
      </c>
      <c r="F1438" s="16">
        <v>1006436.47111032</v>
      </c>
      <c r="G1438" s="16">
        <v>927692.21976146603</v>
      </c>
      <c r="H1438" s="16">
        <v>979152.64646191301</v>
      </c>
      <c r="I1438" s="16">
        <v>1397076.9514438</v>
      </c>
      <c r="J1438" s="16">
        <v>313867.93405492598</v>
      </c>
      <c r="K1438" s="16">
        <v>1493321.8660655101</v>
      </c>
      <c r="L1438" s="15">
        <f t="shared" si="154"/>
        <v>6</v>
      </c>
      <c r="M1438" s="16">
        <v>1789651.33665782</v>
      </c>
      <c r="N1438" s="16">
        <v>1596007.31819956</v>
      </c>
      <c r="O1438" s="16">
        <v>1760638.8955868301</v>
      </c>
      <c r="P1438" s="16">
        <v>1937044.1206064101</v>
      </c>
      <c r="Q1438" s="16">
        <v>2743932.2109307498</v>
      </c>
      <c r="R1438" s="16">
        <v>2050873.40096196</v>
      </c>
      <c r="S1438" s="17">
        <f t="shared" si="155"/>
        <v>1760638.8955868301</v>
      </c>
      <c r="T1438" s="17">
        <f t="shared" si="156"/>
        <v>2050873.40096196</v>
      </c>
      <c r="U1438" s="18">
        <f t="shared" si="157"/>
        <v>1.1648461283586451</v>
      </c>
      <c r="X1438" s="20">
        <f t="shared" si="158"/>
        <v>0.11111627188304386</v>
      </c>
      <c r="AA1438" s="20">
        <f t="shared" si="159"/>
        <v>0.22013939306387434</v>
      </c>
      <c r="AE1438" s="20">
        <f t="shared" si="160"/>
        <v>0.9542223382548114</v>
      </c>
    </row>
    <row r="1439" spans="1:31" x14ac:dyDescent="0.2">
      <c r="A1439" s="15" t="s">
        <v>1460</v>
      </c>
      <c r="B1439" s="15" t="s">
        <v>1461</v>
      </c>
      <c r="C1439" t="s">
        <v>1462</v>
      </c>
      <c r="D1439" s="15">
        <v>23</v>
      </c>
      <c r="E1439" s="15">
        <v>18</v>
      </c>
      <c r="F1439" s="16">
        <v>575913.95004853804</v>
      </c>
      <c r="G1439" s="16">
        <v>585793.09408827301</v>
      </c>
      <c r="H1439" s="16">
        <v>583006.78031398996</v>
      </c>
      <c r="I1439" s="16">
        <v>731961.86997825303</v>
      </c>
      <c r="J1439" s="16">
        <v>100765.47699073701</v>
      </c>
      <c r="K1439" s="16">
        <v>747460.04960210598</v>
      </c>
      <c r="L1439" s="15">
        <f t="shared" si="154"/>
        <v>6</v>
      </c>
      <c r="M1439" s="16">
        <v>1024093.62149523</v>
      </c>
      <c r="N1439" s="16">
        <v>1007801.98992727</v>
      </c>
      <c r="O1439" s="16">
        <v>1048319.0925548699</v>
      </c>
      <c r="P1439" s="16">
        <v>1014863.52293207</v>
      </c>
      <c r="Q1439" s="16">
        <v>880923.49700271699</v>
      </c>
      <c r="R1439" s="16">
        <v>1026534.17782568</v>
      </c>
      <c r="S1439" s="17">
        <f t="shared" si="155"/>
        <v>1024093.62149523</v>
      </c>
      <c r="T1439" s="17">
        <f t="shared" si="156"/>
        <v>1014863.52293207</v>
      </c>
      <c r="U1439" s="18">
        <f t="shared" si="157"/>
        <v>0.99098705590053027</v>
      </c>
      <c r="X1439" s="20">
        <f t="shared" si="158"/>
        <v>0.33598817889611177</v>
      </c>
      <c r="AA1439" s="20">
        <f t="shared" si="159"/>
        <v>-1.3061881582636225E-2</v>
      </c>
      <c r="AE1439" s="20">
        <f t="shared" si="160"/>
        <v>0.47367600216521488</v>
      </c>
    </row>
    <row r="1440" spans="1:31" x14ac:dyDescent="0.2">
      <c r="A1440" s="15" t="s">
        <v>10609</v>
      </c>
      <c r="B1440" s="15" t="s">
        <v>10610</v>
      </c>
      <c r="C1440" t="s">
        <v>10611</v>
      </c>
      <c r="D1440" s="15">
        <v>41</v>
      </c>
      <c r="E1440" s="15">
        <v>3</v>
      </c>
      <c r="F1440" s="16">
        <v>424418.86663781799</v>
      </c>
      <c r="G1440" s="16">
        <v>522154.44142741698</v>
      </c>
      <c r="H1440" s="16">
        <v>523000.70037670602</v>
      </c>
      <c r="I1440" s="16">
        <v>703637.58073555306</v>
      </c>
      <c r="J1440" s="16">
        <v>49406.0345753906</v>
      </c>
      <c r="K1440" s="16">
        <v>615740.86195314606</v>
      </c>
      <c r="L1440" s="15">
        <f t="shared" si="154"/>
        <v>6</v>
      </c>
      <c r="M1440" s="16">
        <v>754704.16045555496</v>
      </c>
      <c r="N1440" s="16">
        <v>898317.66613591101</v>
      </c>
      <c r="O1440" s="16">
        <v>940420.65742218005</v>
      </c>
      <c r="P1440" s="16">
        <v>975591.95819024695</v>
      </c>
      <c r="Q1440" s="16">
        <v>431923.095597426</v>
      </c>
      <c r="R1440" s="16">
        <v>845635.88357025699</v>
      </c>
      <c r="S1440" s="17">
        <f t="shared" si="155"/>
        <v>898317.66613591101</v>
      </c>
      <c r="T1440" s="17">
        <f t="shared" si="156"/>
        <v>845635.88357025699</v>
      </c>
      <c r="U1440" s="18">
        <f t="shared" si="157"/>
        <v>0.94135506341285347</v>
      </c>
      <c r="X1440" s="20">
        <f t="shared" si="158"/>
        <v>0.54846601801690009</v>
      </c>
      <c r="AA1440" s="20">
        <f t="shared" si="159"/>
        <v>-8.7189108801735651E-2</v>
      </c>
      <c r="AE1440" s="20">
        <f t="shared" si="160"/>
        <v>0.26085027537264394</v>
      </c>
    </row>
    <row r="1441" spans="1:31" x14ac:dyDescent="0.2">
      <c r="A1441" s="15" t="s">
        <v>377</v>
      </c>
      <c r="B1441" s="15" t="s">
        <v>378</v>
      </c>
      <c r="C1441" t="s">
        <v>379</v>
      </c>
      <c r="D1441" s="15">
        <v>18</v>
      </c>
      <c r="E1441" s="15">
        <v>12</v>
      </c>
      <c r="F1441" s="16">
        <v>609280.61324495601</v>
      </c>
      <c r="G1441" s="16">
        <v>597211.21025348804</v>
      </c>
      <c r="H1441" s="16">
        <v>633631.54668032203</v>
      </c>
      <c r="I1441" s="16">
        <v>633981.32851694501</v>
      </c>
      <c r="J1441" s="16">
        <v>101257.273265536</v>
      </c>
      <c r="K1441" s="16">
        <v>641666.89821738203</v>
      </c>
      <c r="L1441" s="15">
        <f t="shared" si="154"/>
        <v>6</v>
      </c>
      <c r="M1441" s="16">
        <v>1083426.4210343801</v>
      </c>
      <c r="N1441" s="16">
        <v>1027445.7861902399</v>
      </c>
      <c r="O1441" s="16">
        <v>1139348.75280921</v>
      </c>
      <c r="P1441" s="16">
        <v>879013.71768310003</v>
      </c>
      <c r="Q1441" s="16">
        <v>885222.93473821203</v>
      </c>
      <c r="R1441" s="16">
        <v>881241.74950911605</v>
      </c>
      <c r="S1441" s="17">
        <f t="shared" si="155"/>
        <v>1083426.4210343801</v>
      </c>
      <c r="T1441" s="17">
        <f t="shared" si="156"/>
        <v>881241.74950911605</v>
      </c>
      <c r="U1441" s="18">
        <f t="shared" si="157"/>
        <v>0.81338403088579636</v>
      </c>
      <c r="X1441" s="20">
        <f t="shared" si="158"/>
        <v>3.3803654569291748E-3</v>
      </c>
      <c r="AA1441" s="20">
        <f t="shared" si="159"/>
        <v>-0.29799142814439139</v>
      </c>
      <c r="AE1441" s="20">
        <f t="shared" si="160"/>
        <v>2.4710363448856936</v>
      </c>
    </row>
    <row r="1442" spans="1:31" x14ac:dyDescent="0.2">
      <c r="A1442" s="15" t="s">
        <v>11521</v>
      </c>
      <c r="B1442" s="15" t="s">
        <v>11522</v>
      </c>
      <c r="C1442" t="s">
        <v>11523</v>
      </c>
      <c r="D1442" s="15">
        <v>54</v>
      </c>
      <c r="E1442" s="15">
        <v>9</v>
      </c>
      <c r="F1442" s="16">
        <v>2034781.26764455</v>
      </c>
      <c r="G1442" s="16">
        <v>2203596.4435692802</v>
      </c>
      <c r="H1442" s="16">
        <v>2019810.1019391499</v>
      </c>
      <c r="I1442" s="16">
        <v>2993188.3160733799</v>
      </c>
      <c r="J1442" s="16">
        <v>334624.719943634</v>
      </c>
      <c r="K1442" s="16">
        <v>2996146.91648527</v>
      </c>
      <c r="L1442" s="15">
        <f t="shared" si="154"/>
        <v>6</v>
      </c>
      <c r="M1442" s="16">
        <v>3618260.1882749</v>
      </c>
      <c r="N1442" s="16">
        <v>3791080.6788909002</v>
      </c>
      <c r="O1442" s="16">
        <v>3631871.1285958602</v>
      </c>
      <c r="P1442" s="16">
        <v>4150049.0173614901</v>
      </c>
      <c r="Q1442" s="16">
        <v>2925394.56249882</v>
      </c>
      <c r="R1442" s="16">
        <v>4114798.1262629302</v>
      </c>
      <c r="S1442" s="17">
        <f t="shared" si="155"/>
        <v>3631871.1285958602</v>
      </c>
      <c r="T1442" s="17">
        <f t="shared" si="156"/>
        <v>4114798.1262629302</v>
      </c>
      <c r="U1442" s="18">
        <f t="shared" si="157"/>
        <v>1.1329691997782358</v>
      </c>
      <c r="X1442" s="20">
        <f t="shared" si="158"/>
        <v>0.90858007893024251</v>
      </c>
      <c r="AA1442" s="20">
        <f t="shared" si="159"/>
        <v>0.18010864144864216</v>
      </c>
      <c r="AE1442" s="20">
        <f t="shared" si="160"/>
        <v>4.1636789539347872E-2</v>
      </c>
    </row>
    <row r="1443" spans="1:31" x14ac:dyDescent="0.2">
      <c r="A1443" s="15" t="s">
        <v>5450</v>
      </c>
      <c r="B1443" s="15" t="s">
        <v>5451</v>
      </c>
      <c r="C1443" t="s">
        <v>5452</v>
      </c>
      <c r="D1443" s="15">
        <v>57</v>
      </c>
      <c r="E1443" s="15">
        <v>9</v>
      </c>
      <c r="F1443" s="16">
        <v>5836944.6666021599</v>
      </c>
      <c r="G1443" s="16">
        <v>6302151.3528004903</v>
      </c>
      <c r="H1443" s="16">
        <v>6391037.6395996502</v>
      </c>
      <c r="I1443" s="16">
        <v>7420659.1042590002</v>
      </c>
      <c r="J1443" s="16">
        <v>337036.965991751</v>
      </c>
      <c r="K1443" s="16">
        <v>7044334.5030523799</v>
      </c>
      <c r="L1443" s="15">
        <f t="shared" si="154"/>
        <v>6</v>
      </c>
      <c r="M1443" s="16">
        <v>10379289.825474899</v>
      </c>
      <c r="N1443" s="16">
        <v>10842259.3886333</v>
      </c>
      <c r="O1443" s="16">
        <v>11491884.8374642</v>
      </c>
      <c r="P1443" s="16">
        <v>10288727.527910599</v>
      </c>
      <c r="Q1443" s="16">
        <v>2946483.1762562101</v>
      </c>
      <c r="R1443" s="16">
        <v>9674430.2672354206</v>
      </c>
      <c r="S1443" s="17">
        <f t="shared" si="155"/>
        <v>10842259.3886333</v>
      </c>
      <c r="T1443" s="17">
        <f t="shared" si="156"/>
        <v>9674430.2672354206</v>
      </c>
      <c r="U1443" s="18">
        <f t="shared" si="157"/>
        <v>0.89228913646705443</v>
      </c>
      <c r="X1443" s="20">
        <f t="shared" si="158"/>
        <v>0.24064109781012599</v>
      </c>
      <c r="AA1443" s="20">
        <f t="shared" si="159"/>
        <v>-0.16441681954476867</v>
      </c>
      <c r="AE1443" s="20">
        <f t="shared" si="160"/>
        <v>0.61863019982269229</v>
      </c>
    </row>
    <row r="1444" spans="1:31" x14ac:dyDescent="0.2">
      <c r="A1444" s="15" t="s">
        <v>16904</v>
      </c>
      <c r="B1444" s="15" t="s">
        <v>16905</v>
      </c>
      <c r="C1444" t="s">
        <v>16906</v>
      </c>
      <c r="D1444" s="15">
        <v>35</v>
      </c>
      <c r="E1444" s="15">
        <v>10</v>
      </c>
      <c r="F1444" s="16">
        <v>658487.134902113</v>
      </c>
      <c r="G1444" s="16">
        <v>731967.70946134697</v>
      </c>
      <c r="H1444" s="16">
        <v>620526.84678237804</v>
      </c>
      <c r="I1444" s="16">
        <v>960864.52666672203</v>
      </c>
      <c r="J1444" s="16">
        <v>354931.70977344201</v>
      </c>
      <c r="K1444" s="16">
        <v>956900.301836584</v>
      </c>
      <c r="L1444" s="15">
        <f t="shared" si="154"/>
        <v>6</v>
      </c>
      <c r="M1444" s="16">
        <v>1170925.7513784601</v>
      </c>
      <c r="N1444" s="16">
        <v>1259281.68427074</v>
      </c>
      <c r="O1444" s="16">
        <v>1115784.8637274699</v>
      </c>
      <c r="P1444" s="16">
        <v>1332236.55300844</v>
      </c>
      <c r="Q1444" s="16">
        <v>3102924.65543052</v>
      </c>
      <c r="R1444" s="16">
        <v>1314171.7274787601</v>
      </c>
      <c r="S1444" s="17">
        <f t="shared" si="155"/>
        <v>1170925.7513784601</v>
      </c>
      <c r="T1444" s="17">
        <f t="shared" si="156"/>
        <v>1332236.55300844</v>
      </c>
      <c r="U1444" s="18">
        <f t="shared" si="157"/>
        <v>1.1377634759847739</v>
      </c>
      <c r="X1444" s="20">
        <f t="shared" si="158"/>
        <v>0.28444196841415986</v>
      </c>
      <c r="AA1444" s="20">
        <f t="shared" si="159"/>
        <v>0.18620067408572669</v>
      </c>
      <c r="AE1444" s="20">
        <f t="shared" si="160"/>
        <v>0.54600632458791631</v>
      </c>
    </row>
    <row r="1445" spans="1:31" x14ac:dyDescent="0.2">
      <c r="A1445" s="15" t="s">
        <v>13717</v>
      </c>
      <c r="B1445" s="15" t="s">
        <v>13718</v>
      </c>
      <c r="C1445" t="s">
        <v>13719</v>
      </c>
      <c r="D1445" s="15">
        <v>36</v>
      </c>
      <c r="E1445" s="15">
        <v>16</v>
      </c>
      <c r="F1445" s="16">
        <v>1259975.2122915401</v>
      </c>
      <c r="G1445" s="16">
        <v>1371423.8001659301</v>
      </c>
      <c r="H1445" s="16">
        <v>1240345.1648575901</v>
      </c>
      <c r="I1445" s="16">
        <v>1740668.7347359101</v>
      </c>
      <c r="J1445" s="16">
        <v>353985.143593619</v>
      </c>
      <c r="K1445" s="16">
        <v>1781631.0513297699</v>
      </c>
      <c r="L1445" s="15">
        <f t="shared" si="154"/>
        <v>6</v>
      </c>
      <c r="M1445" s="16">
        <v>2240495.4386694599</v>
      </c>
      <c r="N1445" s="16">
        <v>2359405.8188616498</v>
      </c>
      <c r="O1445" s="16">
        <v>2230295.7042421401</v>
      </c>
      <c r="P1445" s="16">
        <v>2413433.37248465</v>
      </c>
      <c r="Q1445" s="16">
        <v>3094649.4761312502</v>
      </c>
      <c r="R1445" s="16">
        <v>2446826.6463727001</v>
      </c>
      <c r="S1445" s="17">
        <f t="shared" si="155"/>
        <v>2240495.4386694599</v>
      </c>
      <c r="T1445" s="17">
        <f t="shared" si="156"/>
        <v>2446826.6463727001</v>
      </c>
      <c r="U1445" s="18">
        <f t="shared" si="157"/>
        <v>1.0920917776229762</v>
      </c>
      <c r="X1445" s="20">
        <f t="shared" si="158"/>
        <v>0.17182076041276212</v>
      </c>
      <c r="AA1445" s="20">
        <f t="shared" si="159"/>
        <v>0.12709410310550945</v>
      </c>
      <c r="AE1445" s="20">
        <f t="shared" si="160"/>
        <v>0.76492436327549174</v>
      </c>
    </row>
    <row r="1446" spans="1:31" x14ac:dyDescent="0.2">
      <c r="A1446" s="15" t="s">
        <v>3467</v>
      </c>
      <c r="B1446" s="15" t="s">
        <v>3468</v>
      </c>
      <c r="C1446" t="s">
        <v>3469</v>
      </c>
      <c r="D1446" s="15">
        <v>75</v>
      </c>
      <c r="E1446" s="15">
        <v>7</v>
      </c>
      <c r="F1446" s="16">
        <v>1517861.5850523501</v>
      </c>
      <c r="G1446" s="16">
        <v>1555241.5925527399</v>
      </c>
      <c r="H1446" s="16">
        <v>1479366.2405647601</v>
      </c>
      <c r="I1446" s="16">
        <v>1722644.1879332999</v>
      </c>
      <c r="J1446" s="16">
        <v>244222.418036427</v>
      </c>
      <c r="K1446" s="16">
        <v>1645570.75603273</v>
      </c>
      <c r="L1446" s="15">
        <f t="shared" si="154"/>
        <v>6</v>
      </c>
      <c r="M1446" s="16">
        <v>2699070.5250910199</v>
      </c>
      <c r="N1446" s="16">
        <v>2675647.0631183502</v>
      </c>
      <c r="O1446" s="16">
        <v>2660085.4865357098</v>
      </c>
      <c r="P1446" s="16">
        <v>2388442.3779839501</v>
      </c>
      <c r="Q1446" s="16">
        <v>2135069.20195382</v>
      </c>
      <c r="R1446" s="16">
        <v>2259966.43432282</v>
      </c>
      <c r="S1446" s="17">
        <f t="shared" si="155"/>
        <v>2675647.0631183502</v>
      </c>
      <c r="T1446" s="17">
        <f t="shared" si="156"/>
        <v>2259966.43432282</v>
      </c>
      <c r="U1446" s="18">
        <f t="shared" si="157"/>
        <v>0.84464295215712326</v>
      </c>
      <c r="X1446" s="20">
        <f t="shared" si="158"/>
        <v>4.8798199265795289E-3</v>
      </c>
      <c r="AA1446" s="20">
        <f t="shared" si="159"/>
        <v>-0.24358648131614719</v>
      </c>
      <c r="AE1446" s="20">
        <f t="shared" si="160"/>
        <v>2.311596203885768</v>
      </c>
    </row>
    <row r="1447" spans="1:31" x14ac:dyDescent="0.2">
      <c r="A1447" s="15" t="s">
        <v>6457</v>
      </c>
      <c r="B1447" s="15" t="s">
        <v>6458</v>
      </c>
      <c r="C1447" t="s">
        <v>6459</v>
      </c>
      <c r="D1447" s="15">
        <v>22</v>
      </c>
      <c r="E1447" s="15">
        <v>19</v>
      </c>
      <c r="F1447" s="16">
        <v>350850.29892961198</v>
      </c>
      <c r="G1447" s="16">
        <v>364145.06205461902</v>
      </c>
      <c r="H1447" s="16">
        <v>357808.18722394702</v>
      </c>
      <c r="I1447" s="16">
        <v>400697.55416047003</v>
      </c>
      <c r="J1447" s="16">
        <v>36854.859257762502</v>
      </c>
      <c r="K1447" s="16">
        <v>357169.676793897</v>
      </c>
      <c r="L1447" s="15">
        <f t="shared" si="154"/>
        <v>6</v>
      </c>
      <c r="M1447" s="16">
        <v>623884.094495764</v>
      </c>
      <c r="N1447" s="16">
        <v>626477.37206941599</v>
      </c>
      <c r="O1447" s="16">
        <v>643383.86242660205</v>
      </c>
      <c r="P1447" s="16">
        <v>555566.27759535995</v>
      </c>
      <c r="Q1447" s="16">
        <v>322196.77282801602</v>
      </c>
      <c r="R1447" s="16">
        <v>490523.71522339102</v>
      </c>
      <c r="S1447" s="17">
        <f t="shared" si="155"/>
        <v>626477.37206941599</v>
      </c>
      <c r="T1447" s="17">
        <f t="shared" si="156"/>
        <v>490523.71522339102</v>
      </c>
      <c r="U1447" s="18">
        <f t="shared" si="157"/>
        <v>0.78298712306729445</v>
      </c>
      <c r="X1447" s="20">
        <f t="shared" si="158"/>
        <v>6.6104885027889679E-2</v>
      </c>
      <c r="AA1447" s="20">
        <f t="shared" si="159"/>
        <v>-0.35293951360312448</v>
      </c>
      <c r="AE1447" s="20">
        <f t="shared" si="160"/>
        <v>1.1797664457750927</v>
      </c>
    </row>
    <row r="1448" spans="1:31" x14ac:dyDescent="0.2">
      <c r="A1448" s="15" t="s">
        <v>2471</v>
      </c>
      <c r="B1448" s="15" t="s">
        <v>2472</v>
      </c>
      <c r="C1448" t="s">
        <v>2473</v>
      </c>
      <c r="D1448" s="15">
        <v>24</v>
      </c>
      <c r="E1448" s="15">
        <v>17</v>
      </c>
      <c r="F1448" s="16">
        <v>510807.53114182397</v>
      </c>
      <c r="G1448" s="16">
        <v>482159.98595002497</v>
      </c>
      <c r="H1448" s="16">
        <v>467753.90064763499</v>
      </c>
      <c r="I1448" s="16">
        <v>695291.10697255796</v>
      </c>
      <c r="J1448" s="16">
        <v>119714.626820508</v>
      </c>
      <c r="K1448" s="16">
        <v>679835.95252916904</v>
      </c>
      <c r="L1448" s="15">
        <f t="shared" si="154"/>
        <v>6</v>
      </c>
      <c r="M1448" s="16">
        <v>908320.99901379296</v>
      </c>
      <c r="N1448" s="16">
        <v>829510.96250123298</v>
      </c>
      <c r="O1448" s="16">
        <v>841080.00322370103</v>
      </c>
      <c r="P1448" s="16">
        <v>964019.59067412897</v>
      </c>
      <c r="Q1448" s="16">
        <v>1046582.92552708</v>
      </c>
      <c r="R1448" s="16">
        <v>933661.72674695298</v>
      </c>
      <c r="S1448" s="17">
        <f t="shared" si="155"/>
        <v>841080.00322370103</v>
      </c>
      <c r="T1448" s="17">
        <f t="shared" si="156"/>
        <v>964019.59067412897</v>
      </c>
      <c r="U1448" s="18">
        <f t="shared" si="157"/>
        <v>1.1461687199543726</v>
      </c>
      <c r="X1448" s="20">
        <f t="shared" si="158"/>
        <v>4.3334901083589838E-2</v>
      </c>
      <c r="AA1448" s="20">
        <f t="shared" si="159"/>
        <v>0.1968194293697699</v>
      </c>
      <c r="AE1448" s="20">
        <f t="shared" si="160"/>
        <v>1.3631621904212279</v>
      </c>
    </row>
    <row r="1449" spans="1:31" x14ac:dyDescent="0.2">
      <c r="A1449" s="15" t="s">
        <v>11914</v>
      </c>
      <c r="B1449" s="15" t="s">
        <v>11915</v>
      </c>
      <c r="C1449" t="s">
        <v>11916</v>
      </c>
      <c r="D1449" s="15">
        <v>51</v>
      </c>
      <c r="E1449" s="15">
        <v>12</v>
      </c>
      <c r="F1449" s="16">
        <v>863486.22946590802</v>
      </c>
      <c r="G1449" s="16">
        <v>804163.02130984794</v>
      </c>
      <c r="H1449" s="16">
        <v>731599.92977029202</v>
      </c>
      <c r="I1449" s="16">
        <v>1118306.8712643101</v>
      </c>
      <c r="J1449" s="16">
        <v>380764.55686253897</v>
      </c>
      <c r="K1449" s="16">
        <v>1059577.29925519</v>
      </c>
      <c r="L1449" s="15">
        <f t="shared" si="154"/>
        <v>6</v>
      </c>
      <c r="M1449" s="16">
        <v>1535456.3642198199</v>
      </c>
      <c r="N1449" s="16">
        <v>1383486.93639578</v>
      </c>
      <c r="O1449" s="16">
        <v>1315508.1559719499</v>
      </c>
      <c r="P1449" s="16">
        <v>1550530.0175324101</v>
      </c>
      <c r="Q1449" s="16">
        <v>3328763.5307564</v>
      </c>
      <c r="R1449" s="16">
        <v>1455184.5443949699</v>
      </c>
      <c r="S1449" s="17">
        <f t="shared" si="155"/>
        <v>1383486.93639578</v>
      </c>
      <c r="T1449" s="17">
        <f t="shared" si="156"/>
        <v>1550530.0175324101</v>
      </c>
      <c r="U1449" s="18">
        <f t="shared" si="157"/>
        <v>1.120740627715507</v>
      </c>
      <c r="X1449" s="20">
        <f t="shared" si="158"/>
        <v>0.31699924147923414</v>
      </c>
      <c r="AA1449" s="20">
        <f t="shared" si="159"/>
        <v>0.16445243478463392</v>
      </c>
      <c r="AE1449" s="20">
        <f t="shared" si="160"/>
        <v>0.49894177696766534</v>
      </c>
    </row>
    <row r="1450" spans="1:31" x14ac:dyDescent="0.2">
      <c r="A1450" s="15" t="s">
        <v>7208</v>
      </c>
      <c r="B1450" s="15" t="s">
        <v>7209</v>
      </c>
      <c r="C1450" t="s">
        <v>7210</v>
      </c>
      <c r="D1450" s="15">
        <v>40</v>
      </c>
      <c r="E1450" s="15">
        <v>11</v>
      </c>
      <c r="F1450" s="16">
        <v>633086.84882988303</v>
      </c>
      <c r="G1450" s="16">
        <v>643878.81984934898</v>
      </c>
      <c r="H1450" s="16">
        <v>667997.28081838996</v>
      </c>
      <c r="I1450" s="16">
        <v>882094.39468673198</v>
      </c>
      <c r="J1450" s="16">
        <v>140949.144419574</v>
      </c>
      <c r="K1450" s="16">
        <v>929062.42310209805</v>
      </c>
      <c r="L1450" s="15">
        <f t="shared" si="154"/>
        <v>6</v>
      </c>
      <c r="M1450" s="16">
        <v>1125758.8111636401</v>
      </c>
      <c r="N1450" s="16">
        <v>1107733.0246204799</v>
      </c>
      <c r="O1450" s="16">
        <v>1201142.6400212899</v>
      </c>
      <c r="P1450" s="16">
        <v>1223021.9382561599</v>
      </c>
      <c r="Q1450" s="16">
        <v>1232221.7579840999</v>
      </c>
      <c r="R1450" s="16">
        <v>1275940.2073134601</v>
      </c>
      <c r="S1450" s="17">
        <f t="shared" si="155"/>
        <v>1125758.8111636401</v>
      </c>
      <c r="T1450" s="17">
        <f t="shared" si="156"/>
        <v>1232221.7579840999</v>
      </c>
      <c r="U1450" s="18">
        <f t="shared" si="157"/>
        <v>1.0945699431927292</v>
      </c>
      <c r="X1450" s="20">
        <f t="shared" si="158"/>
        <v>3.990182353672201E-2</v>
      </c>
      <c r="AA1450" s="20">
        <f t="shared" si="159"/>
        <v>0.13036414590602091</v>
      </c>
      <c r="AE1450" s="20">
        <f t="shared" si="160"/>
        <v>1.3990072563473543</v>
      </c>
    </row>
    <row r="1451" spans="1:31" x14ac:dyDescent="0.2">
      <c r="A1451" s="15" t="s">
        <v>12676</v>
      </c>
      <c r="B1451" s="15" t="s">
        <v>12677</v>
      </c>
      <c r="C1451" t="s">
        <v>12678</v>
      </c>
      <c r="D1451" s="15">
        <v>18</v>
      </c>
      <c r="E1451" s="15">
        <v>16</v>
      </c>
      <c r="F1451" s="16">
        <v>540834.64563766296</v>
      </c>
      <c r="G1451" s="16">
        <v>619873.03242089401</v>
      </c>
      <c r="H1451" s="16">
        <v>538332.66783044406</v>
      </c>
      <c r="I1451" s="16">
        <v>757644.50528738496</v>
      </c>
      <c r="J1451" s="16">
        <v>98936.877665353299</v>
      </c>
      <c r="K1451" s="16">
        <v>732844.88273632398</v>
      </c>
      <c r="L1451" s="15">
        <f t="shared" si="154"/>
        <v>6</v>
      </c>
      <c r="M1451" s="16">
        <v>961715.39313205401</v>
      </c>
      <c r="N1451" s="16">
        <v>1066433.3224144999</v>
      </c>
      <c r="O1451" s="16">
        <v>967989.45207586605</v>
      </c>
      <c r="P1451" s="16">
        <v>1050472.4403047401</v>
      </c>
      <c r="Q1451" s="16">
        <v>864937.306489454</v>
      </c>
      <c r="R1451" s="16">
        <v>1006462.24446905</v>
      </c>
      <c r="S1451" s="17">
        <f t="shared" si="155"/>
        <v>967989.45207586605</v>
      </c>
      <c r="T1451" s="17">
        <f t="shared" si="156"/>
        <v>1006462.24446905</v>
      </c>
      <c r="U1451" s="18">
        <f t="shared" si="157"/>
        <v>1.0397450533274701</v>
      </c>
      <c r="X1451" s="20">
        <f t="shared" si="158"/>
        <v>0.72443875878202491</v>
      </c>
      <c r="AA1451" s="20">
        <f t="shared" si="159"/>
        <v>5.6229821260389369E-2</v>
      </c>
      <c r="AE1451" s="20">
        <f t="shared" si="160"/>
        <v>0.13999832219721156</v>
      </c>
    </row>
    <row r="1452" spans="1:31" x14ac:dyDescent="0.2">
      <c r="A1452" s="15" t="s">
        <v>7931</v>
      </c>
      <c r="B1452" s="15" t="s">
        <v>7932</v>
      </c>
      <c r="C1452" t="s">
        <v>7933</v>
      </c>
      <c r="D1452" s="15">
        <v>30</v>
      </c>
      <c r="E1452" s="15">
        <v>18</v>
      </c>
      <c r="F1452" s="16">
        <v>728049.02165323496</v>
      </c>
      <c r="G1452" s="16">
        <v>703732.93356892804</v>
      </c>
      <c r="H1452" s="16">
        <v>690365.09516738798</v>
      </c>
      <c r="I1452" s="16">
        <v>982597.69262022304</v>
      </c>
      <c r="J1452" s="16">
        <v>222122.23101405401</v>
      </c>
      <c r="K1452" s="16">
        <v>1006693.29412304</v>
      </c>
      <c r="L1452" s="15">
        <f t="shared" si="154"/>
        <v>6</v>
      </c>
      <c r="M1452" s="16">
        <v>1294621.11335918</v>
      </c>
      <c r="N1452" s="16">
        <v>1210706.4046768099</v>
      </c>
      <c r="O1452" s="16">
        <v>1241362.7671837001</v>
      </c>
      <c r="P1452" s="16">
        <v>1362369.5398055399</v>
      </c>
      <c r="Q1452" s="16">
        <v>1941862.41509017</v>
      </c>
      <c r="R1452" s="16">
        <v>1382555.59418236</v>
      </c>
      <c r="S1452" s="17">
        <f t="shared" si="155"/>
        <v>1241362.7671837001</v>
      </c>
      <c r="T1452" s="17">
        <f t="shared" si="156"/>
        <v>1382555.59418236</v>
      </c>
      <c r="U1452" s="18">
        <f t="shared" si="157"/>
        <v>1.1137401819445465</v>
      </c>
      <c r="X1452" s="20">
        <f t="shared" si="158"/>
        <v>0.17704035605874699</v>
      </c>
      <c r="AA1452" s="20">
        <f t="shared" si="159"/>
        <v>0.15541271388201533</v>
      </c>
      <c r="AE1452" s="20">
        <f t="shared" si="160"/>
        <v>0.75192772563867494</v>
      </c>
    </row>
    <row r="1453" spans="1:31" x14ac:dyDescent="0.2">
      <c r="A1453" s="15" t="s">
        <v>13273</v>
      </c>
      <c r="B1453" s="15" t="s">
        <v>13274</v>
      </c>
      <c r="C1453" t="s">
        <v>13275</v>
      </c>
      <c r="D1453" s="15">
        <v>25</v>
      </c>
      <c r="E1453" s="15">
        <v>12</v>
      </c>
      <c r="F1453" s="16">
        <v>929503.73694408801</v>
      </c>
      <c r="G1453" s="16">
        <v>982767.67803227005</v>
      </c>
      <c r="H1453" s="16">
        <v>914776.80153847102</v>
      </c>
      <c r="I1453" s="16">
        <v>1287016.96912934</v>
      </c>
      <c r="J1453" s="16">
        <v>270985.52514741599</v>
      </c>
      <c r="K1453" s="16">
        <v>1272080.5598856001</v>
      </c>
      <c r="L1453" s="15">
        <f t="shared" si="154"/>
        <v>6</v>
      </c>
      <c r="M1453" s="16">
        <v>1652849.08983398</v>
      </c>
      <c r="N1453" s="16">
        <v>1690759.4704553999</v>
      </c>
      <c r="O1453" s="16">
        <v>1644883.0765957499</v>
      </c>
      <c r="P1453" s="16">
        <v>1784446.19718068</v>
      </c>
      <c r="Q1453" s="16">
        <v>2369040.7030170099</v>
      </c>
      <c r="R1453" s="16">
        <v>1747028.7172743401</v>
      </c>
      <c r="S1453" s="17">
        <f t="shared" si="155"/>
        <v>1652849.08983398</v>
      </c>
      <c r="T1453" s="17">
        <f t="shared" si="156"/>
        <v>1784446.19718068</v>
      </c>
      <c r="U1453" s="18">
        <f t="shared" si="157"/>
        <v>1.0796183439589868</v>
      </c>
      <c r="X1453" s="20">
        <f t="shared" si="158"/>
        <v>0.20657275773883327</v>
      </c>
      <c r="AA1453" s="20">
        <f t="shared" si="159"/>
        <v>0.11052139517585541</v>
      </c>
      <c r="AE1453" s="20">
        <f t="shared" si="160"/>
        <v>0.68492695263148073</v>
      </c>
    </row>
    <row r="1454" spans="1:31" x14ac:dyDescent="0.2">
      <c r="A1454" s="15" t="s">
        <v>10102</v>
      </c>
      <c r="B1454" s="15" t="s">
        <v>10103</v>
      </c>
      <c r="C1454" t="s">
        <v>10104</v>
      </c>
      <c r="D1454" s="15">
        <v>50</v>
      </c>
      <c r="E1454" s="15">
        <v>11</v>
      </c>
      <c r="F1454" s="16">
        <v>4247277.5072140796</v>
      </c>
      <c r="G1454" s="16">
        <v>3974278.3373327702</v>
      </c>
      <c r="H1454" s="16">
        <v>3622971.68620669</v>
      </c>
      <c r="I1454" s="16">
        <v>4188601.6139458199</v>
      </c>
      <c r="J1454" s="16">
        <v>1082697.3003847101</v>
      </c>
      <c r="K1454" s="16">
        <v>4430081.1384881502</v>
      </c>
      <c r="L1454" s="15">
        <f t="shared" si="154"/>
        <v>6</v>
      </c>
      <c r="M1454" s="16">
        <v>7552534.1997559099</v>
      </c>
      <c r="N1454" s="16">
        <v>6837372.54213046</v>
      </c>
      <c r="O1454" s="16">
        <v>6514556.1229848601</v>
      </c>
      <c r="P1454" s="16">
        <v>5807486.9258070597</v>
      </c>
      <c r="Q1454" s="16">
        <v>9465280.3771075308</v>
      </c>
      <c r="R1454" s="16">
        <v>6084110.7181845903</v>
      </c>
      <c r="S1454" s="17">
        <f t="shared" si="155"/>
        <v>6837372.54213046</v>
      </c>
      <c r="T1454" s="17">
        <f t="shared" si="156"/>
        <v>6084110.7181845903</v>
      </c>
      <c r="U1454" s="18">
        <f t="shared" si="157"/>
        <v>0.88983168325194684</v>
      </c>
      <c r="X1454" s="20">
        <f t="shared" si="158"/>
        <v>0.90722415486721142</v>
      </c>
      <c r="AA1454" s="20">
        <f t="shared" si="159"/>
        <v>-0.16839562701347663</v>
      </c>
      <c r="AE1454" s="20">
        <f t="shared" si="160"/>
        <v>4.2285395195120153E-2</v>
      </c>
    </row>
    <row r="1455" spans="1:31" x14ac:dyDescent="0.2">
      <c r="A1455" s="15" t="s">
        <v>47</v>
      </c>
      <c r="B1455" s="15" t="s">
        <v>48</v>
      </c>
      <c r="C1455" t="s">
        <v>49</v>
      </c>
      <c r="D1455" s="15">
        <v>26</v>
      </c>
      <c r="E1455" s="15">
        <v>8</v>
      </c>
      <c r="F1455" s="16">
        <v>636746.50393556198</v>
      </c>
      <c r="G1455" s="16">
        <v>630675.714050423</v>
      </c>
      <c r="H1455" s="16">
        <v>556289.27566548099</v>
      </c>
      <c r="I1455" s="16">
        <v>583716.39812980802</v>
      </c>
      <c r="J1455" s="16">
        <v>167652.03128001001</v>
      </c>
      <c r="K1455" s="16">
        <v>620782.72989714495</v>
      </c>
      <c r="L1455" s="15">
        <f t="shared" si="154"/>
        <v>6</v>
      </c>
      <c r="M1455" s="16">
        <v>1132266.4317036199</v>
      </c>
      <c r="N1455" s="16">
        <v>1085018.32137174</v>
      </c>
      <c r="O1455" s="16">
        <v>1000277.67833089</v>
      </c>
      <c r="P1455" s="16">
        <v>809321.50224824296</v>
      </c>
      <c r="Q1455" s="16">
        <v>1465666.7946738501</v>
      </c>
      <c r="R1455" s="16">
        <v>852560.19981612603</v>
      </c>
      <c r="S1455" s="17">
        <f t="shared" si="155"/>
        <v>1085018.32137174</v>
      </c>
      <c r="T1455" s="17">
        <f t="shared" si="156"/>
        <v>852560.19981612603</v>
      </c>
      <c r="U1455" s="18">
        <f t="shared" si="157"/>
        <v>0.78575650108679496</v>
      </c>
      <c r="X1455" s="20">
        <f t="shared" si="158"/>
        <v>0.89596225989843981</v>
      </c>
      <c r="AA1455" s="20">
        <f t="shared" si="159"/>
        <v>-0.34784579143714495</v>
      </c>
      <c r="AE1455" s="20">
        <f t="shared" si="160"/>
        <v>4.771028348859932E-2</v>
      </c>
    </row>
    <row r="1456" spans="1:31" x14ac:dyDescent="0.2">
      <c r="A1456" s="15" t="s">
        <v>9826</v>
      </c>
      <c r="B1456" s="15" t="s">
        <v>9827</v>
      </c>
      <c r="C1456" t="s">
        <v>9828</v>
      </c>
      <c r="D1456" s="15">
        <v>40</v>
      </c>
      <c r="E1456" s="15">
        <v>10</v>
      </c>
      <c r="F1456" s="16">
        <v>885609.22000691295</v>
      </c>
      <c r="G1456" s="16">
        <v>860231.074660743</v>
      </c>
      <c r="H1456" s="16">
        <v>776171.06397549994</v>
      </c>
      <c r="I1456" s="16">
        <v>931084.98984221497</v>
      </c>
      <c r="J1456" s="16">
        <v>247828.02862567699</v>
      </c>
      <c r="K1456" s="16">
        <v>1012548.4161276</v>
      </c>
      <c r="L1456" s="15">
        <f t="shared" si="154"/>
        <v>6</v>
      </c>
      <c r="M1456" s="16">
        <v>1574795.5979708601</v>
      </c>
      <c r="N1456" s="16">
        <v>1479946.7552441501</v>
      </c>
      <c r="O1456" s="16">
        <v>1395652.62862968</v>
      </c>
      <c r="P1456" s="16">
        <v>1290947.2906949499</v>
      </c>
      <c r="Q1456" s="16">
        <v>2166590.5839188402</v>
      </c>
      <c r="R1456" s="16">
        <v>1390596.80368409</v>
      </c>
      <c r="S1456" s="17">
        <f t="shared" si="155"/>
        <v>1479946.7552441501</v>
      </c>
      <c r="T1456" s="17">
        <f t="shared" si="156"/>
        <v>1390596.80368409</v>
      </c>
      <c r="U1456" s="18">
        <f t="shared" si="157"/>
        <v>0.93962623909039233</v>
      </c>
      <c r="X1456" s="20">
        <f t="shared" si="158"/>
        <v>0.66226774729395832</v>
      </c>
      <c r="AA1456" s="20">
        <f t="shared" si="159"/>
        <v>-8.984109367323545E-2</v>
      </c>
      <c r="AE1456" s="20">
        <f t="shared" si="160"/>
        <v>0.17896639475430809</v>
      </c>
    </row>
    <row r="1457" spans="1:31" x14ac:dyDescent="0.2">
      <c r="A1457" s="15" t="s">
        <v>10384</v>
      </c>
      <c r="B1457" s="15" t="s">
        <v>10385</v>
      </c>
      <c r="C1457" t="s">
        <v>10386</v>
      </c>
      <c r="D1457" s="15">
        <v>24</v>
      </c>
      <c r="E1457" s="15">
        <v>18</v>
      </c>
      <c r="F1457" s="16">
        <v>410482.81802343897</v>
      </c>
      <c r="G1457" s="16">
        <v>424851.760339981</v>
      </c>
      <c r="H1457" s="16">
        <v>465998.026309159</v>
      </c>
      <c r="I1457" s="16">
        <v>640296.45900452498</v>
      </c>
      <c r="J1457" s="16">
        <v>113046.414807461</v>
      </c>
      <c r="K1457" s="16">
        <v>605838.53466071596</v>
      </c>
      <c r="L1457" s="15">
        <f t="shared" si="154"/>
        <v>6</v>
      </c>
      <c r="M1457" s="16">
        <v>729922.99567628396</v>
      </c>
      <c r="N1457" s="16">
        <v>730917.54378076503</v>
      </c>
      <c r="O1457" s="16">
        <v>837922.72160141997</v>
      </c>
      <c r="P1457" s="16">
        <v>887769.63221535704</v>
      </c>
      <c r="Q1457" s="16">
        <v>988287.31853234395</v>
      </c>
      <c r="R1457" s="16">
        <v>832036.39098051004</v>
      </c>
      <c r="S1457" s="17">
        <f t="shared" si="155"/>
        <v>730917.54378076503</v>
      </c>
      <c r="T1457" s="17">
        <f t="shared" si="156"/>
        <v>887769.63221535704</v>
      </c>
      <c r="U1457" s="18">
        <f t="shared" si="157"/>
        <v>1.2145961466778514</v>
      </c>
      <c r="X1457" s="20">
        <f t="shared" si="158"/>
        <v>7.8614904316653897E-2</v>
      </c>
      <c r="AA1457" s="20">
        <f t="shared" si="159"/>
        <v>0.28047669733901243</v>
      </c>
      <c r="AE1457" s="20">
        <f t="shared" si="160"/>
        <v>1.1044951098275488</v>
      </c>
    </row>
    <row r="1458" spans="1:31" x14ac:dyDescent="0.2">
      <c r="A1458" s="15" t="s">
        <v>12817</v>
      </c>
      <c r="B1458" s="15" t="s">
        <v>12818</v>
      </c>
      <c r="C1458" t="s">
        <v>12819</v>
      </c>
      <c r="D1458" s="15">
        <v>29</v>
      </c>
      <c r="E1458" s="15">
        <v>13</v>
      </c>
      <c r="F1458" s="16">
        <v>561624.92172543705</v>
      </c>
      <c r="G1458" s="16">
        <v>608814.12806520006</v>
      </c>
      <c r="H1458" s="16">
        <v>602842.37463831296</v>
      </c>
      <c r="I1458" s="16">
        <v>733719.21849954105</v>
      </c>
      <c r="J1458" s="16">
        <v>174931.94303465099</v>
      </c>
      <c r="K1458" s="16">
        <v>728055.06702205399</v>
      </c>
      <c r="L1458" s="15">
        <f t="shared" si="154"/>
        <v>6</v>
      </c>
      <c r="M1458" s="16">
        <v>998684.78609227005</v>
      </c>
      <c r="N1458" s="16">
        <v>1047407.51632604</v>
      </c>
      <c r="O1458" s="16">
        <v>1083985.97147378</v>
      </c>
      <c r="P1458" s="16">
        <v>1017300.0827919201</v>
      </c>
      <c r="Q1458" s="16">
        <v>1529310.07322807</v>
      </c>
      <c r="R1458" s="16">
        <v>999884.08749758301</v>
      </c>
      <c r="S1458" s="17">
        <f t="shared" si="155"/>
        <v>1047407.51632604</v>
      </c>
      <c r="T1458" s="17">
        <f t="shared" si="156"/>
        <v>1017300.0827919201</v>
      </c>
      <c r="U1458" s="18">
        <f t="shared" si="157"/>
        <v>0.97125528214679335</v>
      </c>
      <c r="X1458" s="20">
        <f t="shared" si="158"/>
        <v>0.47299958735576364</v>
      </c>
      <c r="AA1458" s="20">
        <f t="shared" si="159"/>
        <v>-4.2077555285921227E-2</v>
      </c>
      <c r="AE1458" s="20">
        <f t="shared" si="160"/>
        <v>0.32513923813997492</v>
      </c>
    </row>
    <row r="1459" spans="1:31" x14ac:dyDescent="0.2">
      <c r="A1459" s="15" t="s">
        <v>5339</v>
      </c>
      <c r="B1459" s="15" t="s">
        <v>5340</v>
      </c>
      <c r="C1459" t="s">
        <v>5341</v>
      </c>
      <c r="D1459" s="15">
        <v>25</v>
      </c>
      <c r="E1459" s="15">
        <v>13</v>
      </c>
      <c r="F1459" s="16">
        <v>168239.84665461199</v>
      </c>
      <c r="G1459" s="16">
        <v>192337.136229367</v>
      </c>
      <c r="H1459" s="16">
        <v>203450.45478715401</v>
      </c>
      <c r="I1459" s="16">
        <v>258769.950303255</v>
      </c>
      <c r="J1459" s="16">
        <v>20834.6157508545</v>
      </c>
      <c r="K1459" s="16">
        <v>248453.32068732899</v>
      </c>
      <c r="L1459" s="15">
        <f t="shared" si="154"/>
        <v>6</v>
      </c>
      <c r="M1459" s="16">
        <v>299165.09892806603</v>
      </c>
      <c r="N1459" s="16">
        <v>330897.97504450998</v>
      </c>
      <c r="O1459" s="16">
        <v>365829.35798358702</v>
      </c>
      <c r="P1459" s="16">
        <v>358783.966986585</v>
      </c>
      <c r="Q1459" s="16">
        <v>182142.76470539399</v>
      </c>
      <c r="R1459" s="16">
        <v>341216.66491151502</v>
      </c>
      <c r="S1459" s="17">
        <f t="shared" si="155"/>
        <v>330897.97504450998</v>
      </c>
      <c r="T1459" s="17">
        <f t="shared" si="156"/>
        <v>341216.66491151502</v>
      </c>
      <c r="U1459" s="18">
        <f t="shared" si="157"/>
        <v>1.03118390152015</v>
      </c>
      <c r="X1459" s="20">
        <f t="shared" si="158"/>
        <v>0.55790731612554989</v>
      </c>
      <c r="AA1459" s="20">
        <f t="shared" si="159"/>
        <v>4.4301646141200572E-2</v>
      </c>
      <c r="AE1459" s="20">
        <f t="shared" si="160"/>
        <v>0.25343794342540427</v>
      </c>
    </row>
    <row r="1460" spans="1:31" x14ac:dyDescent="0.2">
      <c r="A1460" s="15" t="s">
        <v>16499</v>
      </c>
      <c r="B1460" s="15" t="s">
        <v>16500</v>
      </c>
      <c r="C1460" t="s">
        <v>16501</v>
      </c>
      <c r="D1460" s="15">
        <v>32</v>
      </c>
      <c r="E1460" s="15">
        <v>15</v>
      </c>
      <c r="F1460" s="16">
        <v>1811767.70609157</v>
      </c>
      <c r="G1460" s="16">
        <v>1940081.91446567</v>
      </c>
      <c r="H1460" s="16">
        <v>1744567.9879080099</v>
      </c>
      <c r="I1460" s="16">
        <v>2482981.2984146201</v>
      </c>
      <c r="J1460" s="16">
        <v>428192.58873472299</v>
      </c>
      <c r="K1460" s="16">
        <v>2616873.9052157099</v>
      </c>
      <c r="L1460" s="15">
        <f t="shared" si="154"/>
        <v>6</v>
      </c>
      <c r="M1460" s="16">
        <v>3221696.1427710699</v>
      </c>
      <c r="N1460" s="16">
        <v>3337728.6856949101</v>
      </c>
      <c r="O1460" s="16">
        <v>3136951.39016914</v>
      </c>
      <c r="P1460" s="16">
        <v>3442648.1094682701</v>
      </c>
      <c r="Q1460" s="16">
        <v>3743394.3045147699</v>
      </c>
      <c r="R1460" s="16">
        <v>3593918.50332881</v>
      </c>
      <c r="S1460" s="17">
        <f t="shared" si="155"/>
        <v>3221696.1427710699</v>
      </c>
      <c r="T1460" s="17">
        <f t="shared" si="156"/>
        <v>3593918.50332881</v>
      </c>
      <c r="U1460" s="18">
        <f t="shared" si="157"/>
        <v>1.1155361474398953</v>
      </c>
      <c r="X1460" s="20">
        <f t="shared" si="158"/>
        <v>2.5916203943121854E-2</v>
      </c>
      <c r="AA1460" s="20">
        <f t="shared" si="159"/>
        <v>0.15773726292077861</v>
      </c>
      <c r="AE1460" s="20">
        <f t="shared" si="160"/>
        <v>1.5864286111073274</v>
      </c>
    </row>
    <row r="1461" spans="1:31" x14ac:dyDescent="0.2">
      <c r="A1461" s="15" t="s">
        <v>5602</v>
      </c>
      <c r="B1461" s="15" t="s">
        <v>5603</v>
      </c>
      <c r="C1461" t="s">
        <v>5604</v>
      </c>
      <c r="D1461" s="15">
        <v>33</v>
      </c>
      <c r="E1461" s="15">
        <v>13</v>
      </c>
      <c r="F1461" s="16">
        <v>408876.81134652102</v>
      </c>
      <c r="G1461" s="16">
        <v>398406.08295223501</v>
      </c>
      <c r="H1461" s="16">
        <v>388862.37811786798</v>
      </c>
      <c r="I1461" s="16">
        <v>543457.252811415</v>
      </c>
      <c r="J1461" s="16">
        <v>73635.217582744299</v>
      </c>
      <c r="K1461" s="16">
        <v>553144.87031821604</v>
      </c>
      <c r="L1461" s="15">
        <f t="shared" si="154"/>
        <v>6</v>
      </c>
      <c r="M1461" s="16">
        <v>727067.18502302398</v>
      </c>
      <c r="N1461" s="16">
        <v>685420.240099121</v>
      </c>
      <c r="O1461" s="16">
        <v>699223.18079680705</v>
      </c>
      <c r="P1461" s="16">
        <v>753502.28580562701</v>
      </c>
      <c r="Q1461" s="16">
        <v>643742.23506638198</v>
      </c>
      <c r="R1461" s="16">
        <v>759668.84781717404</v>
      </c>
      <c r="S1461" s="17">
        <f t="shared" si="155"/>
        <v>699223.18079680705</v>
      </c>
      <c r="T1461" s="17">
        <f t="shared" si="156"/>
        <v>753502.28580562701</v>
      </c>
      <c r="U1461" s="18">
        <f t="shared" si="157"/>
        <v>1.0776277253093436</v>
      </c>
      <c r="X1461" s="20">
        <f t="shared" si="158"/>
        <v>0.72291063558180824</v>
      </c>
      <c r="AA1461" s="20">
        <f t="shared" si="159"/>
        <v>0.10785887418655594</v>
      </c>
      <c r="AE1461" s="20">
        <f t="shared" si="160"/>
        <v>0.14091538579319746</v>
      </c>
    </row>
    <row r="1462" spans="1:31" x14ac:dyDescent="0.2">
      <c r="A1462" s="15" t="s">
        <v>2507</v>
      </c>
      <c r="B1462" s="15" t="s">
        <v>2508</v>
      </c>
      <c r="C1462" t="s">
        <v>2509</v>
      </c>
      <c r="D1462" s="15">
        <v>25</v>
      </c>
      <c r="E1462" s="15">
        <v>13</v>
      </c>
      <c r="F1462" s="16">
        <v>845378.05301987403</v>
      </c>
      <c r="G1462" s="16">
        <v>928753.95835524099</v>
      </c>
      <c r="H1462" s="16">
        <v>809539.51505308202</v>
      </c>
      <c r="I1462" s="16">
        <v>944058.98652961198</v>
      </c>
      <c r="J1462" s="16">
        <v>132224.34478499199</v>
      </c>
      <c r="K1462" s="16">
        <v>927401.80739293399</v>
      </c>
      <c r="L1462" s="15">
        <f t="shared" si="154"/>
        <v>6</v>
      </c>
      <c r="M1462" s="16">
        <v>1503256.2968421699</v>
      </c>
      <c r="N1462" s="16">
        <v>1597833.93971215</v>
      </c>
      <c r="O1462" s="16">
        <v>1455653.27619466</v>
      </c>
      <c r="P1462" s="16">
        <v>1308935.7085685099</v>
      </c>
      <c r="Q1462" s="16">
        <v>1155946.81507433</v>
      </c>
      <c r="R1462" s="16">
        <v>1273659.57869311</v>
      </c>
      <c r="S1462" s="17">
        <f t="shared" si="155"/>
        <v>1503256.2968421699</v>
      </c>
      <c r="T1462" s="17">
        <f t="shared" si="156"/>
        <v>1273659.57869311</v>
      </c>
      <c r="U1462" s="18">
        <f t="shared" si="157"/>
        <v>0.84726708370930193</v>
      </c>
      <c r="X1462" s="20">
        <f t="shared" si="158"/>
        <v>1.1916010017779734E-2</v>
      </c>
      <c r="AA1462" s="20">
        <f t="shared" si="159"/>
        <v>-0.23911127337672378</v>
      </c>
      <c r="AE1462" s="20">
        <f t="shared" si="160"/>
        <v>1.9238691403458299</v>
      </c>
    </row>
    <row r="1463" spans="1:31" x14ac:dyDescent="0.2">
      <c r="A1463" s="15" t="s">
        <v>641</v>
      </c>
      <c r="B1463" s="15" t="s">
        <v>642</v>
      </c>
      <c r="C1463" t="s">
        <v>643</v>
      </c>
      <c r="D1463" s="15">
        <v>19</v>
      </c>
      <c r="E1463" s="15">
        <v>6</v>
      </c>
      <c r="F1463" s="16">
        <v>169899.81490181401</v>
      </c>
      <c r="G1463" s="16">
        <v>156395.520488551</v>
      </c>
      <c r="H1463" s="16">
        <v>149747.72553178799</v>
      </c>
      <c r="I1463" s="16">
        <v>203607.84008973601</v>
      </c>
      <c r="J1463" s="16">
        <v>18624.9459966797</v>
      </c>
      <c r="K1463" s="16">
        <v>221364.7963933</v>
      </c>
      <c r="L1463" s="15">
        <f t="shared" si="154"/>
        <v>6</v>
      </c>
      <c r="M1463" s="16">
        <v>302116.86436750402</v>
      </c>
      <c r="N1463" s="16">
        <v>269063.80145943002</v>
      </c>
      <c r="O1463" s="16">
        <v>269265.135573712</v>
      </c>
      <c r="P1463" s="16">
        <v>282301.82249274402</v>
      </c>
      <c r="Q1463" s="16">
        <v>162825.13663275799</v>
      </c>
      <c r="R1463" s="16">
        <v>304014.280610863</v>
      </c>
      <c r="S1463" s="17">
        <f t="shared" si="155"/>
        <v>269265.135573712</v>
      </c>
      <c r="T1463" s="17">
        <f t="shared" si="156"/>
        <v>282301.82249274402</v>
      </c>
      <c r="U1463" s="18">
        <f t="shared" si="157"/>
        <v>1.0484157998816122</v>
      </c>
      <c r="X1463" s="20">
        <f t="shared" si="158"/>
        <v>0.53804137184618706</v>
      </c>
      <c r="AA1463" s="20">
        <f t="shared" si="159"/>
        <v>6.8211000708659958E-2</v>
      </c>
      <c r="AE1463" s="20">
        <f t="shared" si="160"/>
        <v>0.26918432865760034</v>
      </c>
    </row>
    <row r="1464" spans="1:31" x14ac:dyDescent="0.2">
      <c r="A1464" s="15" t="s">
        <v>8645</v>
      </c>
      <c r="B1464" s="15" t="s">
        <v>8646</v>
      </c>
      <c r="C1464" t="s">
        <v>8647</v>
      </c>
      <c r="D1464" s="15">
        <v>20</v>
      </c>
      <c r="E1464" s="15">
        <v>10</v>
      </c>
      <c r="F1464" s="16">
        <v>212033.611214648</v>
      </c>
      <c r="G1464" s="16">
        <v>171415.204084759</v>
      </c>
      <c r="H1464" s="16">
        <v>185812.34088533401</v>
      </c>
      <c r="I1464" s="16">
        <v>242359.50913706201</v>
      </c>
      <c r="J1464" s="16">
        <v>85220.116576021697</v>
      </c>
      <c r="K1464" s="16">
        <v>233451.11649896001</v>
      </c>
      <c r="L1464" s="15">
        <f t="shared" si="154"/>
        <v>6</v>
      </c>
      <c r="M1464" s="16">
        <v>377039.43231314298</v>
      </c>
      <c r="N1464" s="16">
        <v>294903.75616202899</v>
      </c>
      <c r="O1464" s="16">
        <v>334113.82364627399</v>
      </c>
      <c r="P1464" s="16">
        <v>336030.92640089599</v>
      </c>
      <c r="Q1464" s="16">
        <v>745021.06625297305</v>
      </c>
      <c r="R1464" s="16">
        <v>320613.18871198001</v>
      </c>
      <c r="S1464" s="17">
        <f t="shared" si="155"/>
        <v>334113.82364627399</v>
      </c>
      <c r="T1464" s="17">
        <f t="shared" si="156"/>
        <v>336030.92640089599</v>
      </c>
      <c r="U1464" s="18">
        <f t="shared" si="157"/>
        <v>1.0057378732005164</v>
      </c>
      <c r="X1464" s="20">
        <f t="shared" si="158"/>
        <v>0.40255056928833077</v>
      </c>
      <c r="AA1464" s="20">
        <f t="shared" si="159"/>
        <v>8.2543426078861074E-3</v>
      </c>
      <c r="AE1464" s="20">
        <f t="shared" si="160"/>
        <v>0.39517955484055239</v>
      </c>
    </row>
    <row r="1465" spans="1:31" x14ac:dyDescent="0.2">
      <c r="A1465" s="15" t="s">
        <v>13162</v>
      </c>
      <c r="B1465" s="15" t="s">
        <v>13163</v>
      </c>
      <c r="C1465" t="s">
        <v>13164</v>
      </c>
      <c r="D1465" s="15">
        <v>17</v>
      </c>
      <c r="E1465" s="15">
        <v>14</v>
      </c>
      <c r="F1465" s="16">
        <v>229449.57520369199</v>
      </c>
      <c r="G1465" s="16">
        <v>238427.21439754899</v>
      </c>
      <c r="H1465" s="16">
        <v>225189.07416886801</v>
      </c>
      <c r="I1465" s="16">
        <v>302461.30897003203</v>
      </c>
      <c r="J1465" s="16">
        <v>38044.845073535798</v>
      </c>
      <c r="K1465" s="16">
        <v>306402.86235067702</v>
      </c>
      <c r="L1465" s="15">
        <f t="shared" si="154"/>
        <v>6</v>
      </c>
      <c r="M1465" s="16">
        <v>408008.60337049799</v>
      </c>
      <c r="N1465" s="16">
        <v>410191.62490580103</v>
      </c>
      <c r="O1465" s="16">
        <v>404918.113917713</v>
      </c>
      <c r="P1465" s="16">
        <v>419361.93968832103</v>
      </c>
      <c r="Q1465" s="16">
        <v>332600.00315571</v>
      </c>
      <c r="R1465" s="16">
        <v>420802.43693829601</v>
      </c>
      <c r="S1465" s="17">
        <f t="shared" si="155"/>
        <v>408008.60337049799</v>
      </c>
      <c r="T1465" s="17">
        <f t="shared" si="156"/>
        <v>419361.93968832103</v>
      </c>
      <c r="U1465" s="18">
        <f t="shared" si="157"/>
        <v>1.0278262179376485</v>
      </c>
      <c r="X1465" s="20">
        <f t="shared" si="158"/>
        <v>0.59624479048169254</v>
      </c>
      <c r="AA1465" s="20">
        <f t="shared" si="159"/>
        <v>3.9596358195779217E-2</v>
      </c>
      <c r="AE1465" s="20">
        <f t="shared" si="160"/>
        <v>0.22457540245906338</v>
      </c>
    </row>
    <row r="1466" spans="1:31" x14ac:dyDescent="0.2">
      <c r="A1466" s="15" t="s">
        <v>11740</v>
      </c>
      <c r="B1466" s="15" t="s">
        <v>11741</v>
      </c>
      <c r="C1466" t="s">
        <v>11742</v>
      </c>
      <c r="D1466" s="15">
        <v>39</v>
      </c>
      <c r="E1466" s="15">
        <v>7</v>
      </c>
      <c r="F1466" s="16">
        <v>1207868.1517094499</v>
      </c>
      <c r="G1466" s="16">
        <v>1118612.82380542</v>
      </c>
      <c r="H1466" s="16">
        <v>1037176.14262291</v>
      </c>
      <c r="I1466" s="16">
        <v>1197663.6179154399</v>
      </c>
      <c r="J1466" s="16">
        <v>299935.65304045699</v>
      </c>
      <c r="K1466" s="16">
        <v>1209564.1798855299</v>
      </c>
      <c r="L1466" s="15">
        <f t="shared" si="154"/>
        <v>6</v>
      </c>
      <c r="M1466" s="16">
        <v>2147838.35270639</v>
      </c>
      <c r="N1466" s="16">
        <v>1924468.2826858</v>
      </c>
      <c r="O1466" s="16">
        <v>1864972.39717937</v>
      </c>
      <c r="P1466" s="16">
        <v>1660557.9722360901</v>
      </c>
      <c r="Q1466" s="16">
        <v>2622131.8277139901</v>
      </c>
      <c r="R1466" s="16">
        <v>1661171.01721643</v>
      </c>
      <c r="S1466" s="17">
        <f t="shared" si="155"/>
        <v>1924468.2826858</v>
      </c>
      <c r="T1466" s="17">
        <f t="shared" si="156"/>
        <v>1661171.01721643</v>
      </c>
      <c r="U1466" s="18">
        <f t="shared" si="157"/>
        <v>0.8631844089932672</v>
      </c>
      <c r="X1466" s="20">
        <f t="shared" si="158"/>
        <v>0.99504073835958229</v>
      </c>
      <c r="AA1466" s="20">
        <f t="shared" si="159"/>
        <v>-0.21225928806795677</v>
      </c>
      <c r="AE1466" s="20">
        <f t="shared" si="160"/>
        <v>2.1591382667502054E-3</v>
      </c>
    </row>
    <row r="1467" spans="1:31" x14ac:dyDescent="0.2">
      <c r="A1467" s="15" t="s">
        <v>6938</v>
      </c>
      <c r="B1467" s="15" t="s">
        <v>6939</v>
      </c>
      <c r="C1467" t="s">
        <v>6940</v>
      </c>
      <c r="D1467" s="15">
        <v>35</v>
      </c>
      <c r="E1467" s="15">
        <v>11</v>
      </c>
      <c r="F1467" s="16">
        <v>724269.36808285106</v>
      </c>
      <c r="G1467" s="16">
        <v>810453.62402050197</v>
      </c>
      <c r="H1467" s="16">
        <v>727155.27926057403</v>
      </c>
      <c r="I1467" s="16">
        <v>902260.998044295</v>
      </c>
      <c r="J1467" s="16">
        <v>91108.894351773299</v>
      </c>
      <c r="K1467" s="16">
        <v>918723.53613134602</v>
      </c>
      <c r="L1467" s="15">
        <f t="shared" si="154"/>
        <v>6</v>
      </c>
      <c r="M1467" s="16">
        <v>1287900.11083343</v>
      </c>
      <c r="N1467" s="16">
        <v>1394309.3274304599</v>
      </c>
      <c r="O1467" s="16">
        <v>1307516.11857821</v>
      </c>
      <c r="P1467" s="16">
        <v>1250982.8894593101</v>
      </c>
      <c r="Q1467" s="16">
        <v>796502.61396364297</v>
      </c>
      <c r="R1467" s="16">
        <v>1261741.1596963999</v>
      </c>
      <c r="S1467" s="17">
        <f t="shared" si="155"/>
        <v>1307516.11857821</v>
      </c>
      <c r="T1467" s="17">
        <f t="shared" si="156"/>
        <v>1250982.8894593101</v>
      </c>
      <c r="U1467" s="18">
        <f t="shared" si="157"/>
        <v>0.9567628816841095</v>
      </c>
      <c r="X1467" s="20">
        <f t="shared" si="158"/>
        <v>0.22145733892552769</v>
      </c>
      <c r="AA1467" s="20">
        <f t="shared" si="159"/>
        <v>-6.376667467514413E-2</v>
      </c>
      <c r="AE1467" s="20">
        <f t="shared" si="160"/>
        <v>0.65470992295633867</v>
      </c>
    </row>
    <row r="1468" spans="1:31" x14ac:dyDescent="0.2">
      <c r="A1468" s="15" t="s">
        <v>10156</v>
      </c>
      <c r="B1468" s="15" t="s">
        <v>10157</v>
      </c>
      <c r="C1468" t="s">
        <v>10158</v>
      </c>
      <c r="D1468" s="15">
        <v>23</v>
      </c>
      <c r="E1468" s="15">
        <v>14</v>
      </c>
      <c r="F1468" s="16">
        <v>920932.93405933504</v>
      </c>
      <c r="G1468" s="16">
        <v>1008114.63965502</v>
      </c>
      <c r="H1468" s="16">
        <v>965132.27704820398</v>
      </c>
      <c r="I1468" s="16">
        <v>1277557.9874044401</v>
      </c>
      <c r="J1468" s="16">
        <v>155354.55831891601</v>
      </c>
      <c r="K1468" s="16">
        <v>1299203.2743943599</v>
      </c>
      <c r="L1468" s="15">
        <f t="shared" si="154"/>
        <v>6</v>
      </c>
      <c r="M1468" s="16">
        <v>1637608.4370166201</v>
      </c>
      <c r="N1468" s="16">
        <v>1734366.5368749599</v>
      </c>
      <c r="O1468" s="16">
        <v>1735428.51821669</v>
      </c>
      <c r="P1468" s="16">
        <v>1771331.3398221</v>
      </c>
      <c r="Q1468" s="16">
        <v>1358158.4177107899</v>
      </c>
      <c r="R1468" s="16">
        <v>1784278.0571601</v>
      </c>
      <c r="S1468" s="17">
        <f t="shared" si="155"/>
        <v>1734366.5368749599</v>
      </c>
      <c r="T1468" s="17">
        <f t="shared" si="156"/>
        <v>1771331.3398221</v>
      </c>
      <c r="U1468" s="18">
        <f t="shared" si="157"/>
        <v>1.0213131435375502</v>
      </c>
      <c r="X1468" s="20">
        <f t="shared" si="158"/>
        <v>0.67645074376026826</v>
      </c>
      <c r="AA1468" s="20">
        <f t="shared" si="159"/>
        <v>3.0425276953440862E-2</v>
      </c>
      <c r="AE1468" s="20">
        <f t="shared" si="160"/>
        <v>0.16976382137518639</v>
      </c>
    </row>
    <row r="1469" spans="1:31" x14ac:dyDescent="0.2">
      <c r="A1469" s="15" t="s">
        <v>15905</v>
      </c>
      <c r="B1469" s="15" t="s">
        <v>15906</v>
      </c>
      <c r="C1469" t="s">
        <v>15907</v>
      </c>
      <c r="D1469" s="15">
        <v>32</v>
      </c>
      <c r="E1469" s="15">
        <v>15</v>
      </c>
      <c r="F1469" s="16">
        <v>1725797.38779789</v>
      </c>
      <c r="G1469" s="16">
        <v>1980904.83908788</v>
      </c>
      <c r="H1469" s="16">
        <v>1906143.21961019</v>
      </c>
      <c r="I1469" s="16">
        <v>2488676.3462732602</v>
      </c>
      <c r="J1469" s="16">
        <v>174661.04976043801</v>
      </c>
      <c r="K1469" s="16">
        <v>2315923.84329715</v>
      </c>
      <c r="L1469" s="15">
        <f t="shared" si="154"/>
        <v>6</v>
      </c>
      <c r="M1469" s="16">
        <v>3068823.2099396102</v>
      </c>
      <c r="N1469" s="16">
        <v>3407960.6926682</v>
      </c>
      <c r="O1469" s="16">
        <v>3427483.86079692</v>
      </c>
      <c r="P1469" s="16">
        <v>3450544.2807992501</v>
      </c>
      <c r="Q1469" s="16">
        <v>1526941.8390117299</v>
      </c>
      <c r="R1469" s="16">
        <v>3180604.7422219599</v>
      </c>
      <c r="S1469" s="17">
        <f t="shared" si="155"/>
        <v>3407960.6926682</v>
      </c>
      <c r="T1469" s="17">
        <f t="shared" si="156"/>
        <v>3180604.7422219599</v>
      </c>
      <c r="U1469" s="18">
        <f t="shared" si="157"/>
        <v>0.9332868037664378</v>
      </c>
      <c r="X1469" s="20">
        <f t="shared" si="158"/>
        <v>0.39573803475465336</v>
      </c>
      <c r="AA1469" s="20">
        <f t="shared" si="159"/>
        <v>-9.9607598174563994E-2</v>
      </c>
      <c r="AE1469" s="20">
        <f t="shared" si="160"/>
        <v>0.40259220727694128</v>
      </c>
    </row>
    <row r="1470" spans="1:31" x14ac:dyDescent="0.2">
      <c r="A1470" s="15" t="s">
        <v>4826</v>
      </c>
      <c r="B1470" s="15" t="s">
        <v>4827</v>
      </c>
      <c r="C1470" t="s">
        <v>4828</v>
      </c>
      <c r="D1470" s="15">
        <v>35</v>
      </c>
      <c r="E1470" s="15">
        <v>11</v>
      </c>
      <c r="F1470" s="16">
        <v>905169.44812760898</v>
      </c>
      <c r="G1470" s="16">
        <v>795991.15015940706</v>
      </c>
      <c r="H1470" s="16">
        <v>753080.67584955401</v>
      </c>
      <c r="I1470" s="16">
        <v>849004.41773154703</v>
      </c>
      <c r="J1470" s="16">
        <v>207665.56303710901</v>
      </c>
      <c r="K1470" s="16">
        <v>921166.66999041499</v>
      </c>
      <c r="L1470" s="15">
        <f t="shared" si="154"/>
        <v>6</v>
      </c>
      <c r="M1470" s="16">
        <v>1609577.71229837</v>
      </c>
      <c r="N1470" s="16">
        <v>1369427.99973374</v>
      </c>
      <c r="O1470" s="16">
        <v>1354133.22346274</v>
      </c>
      <c r="P1470" s="16">
        <v>1177142.7579820901</v>
      </c>
      <c r="Q1470" s="16">
        <v>1815477.67609442</v>
      </c>
      <c r="R1470" s="16">
        <v>1265096.47000184</v>
      </c>
      <c r="S1470" s="17">
        <f t="shared" si="155"/>
        <v>1369427.99973374</v>
      </c>
      <c r="T1470" s="17">
        <f t="shared" si="156"/>
        <v>1265096.47000184</v>
      </c>
      <c r="U1470" s="18">
        <f t="shared" si="157"/>
        <v>0.92381378958792626</v>
      </c>
      <c r="X1470" s="20">
        <f t="shared" si="158"/>
        <v>0.91302747210950663</v>
      </c>
      <c r="AA1470" s="20">
        <f t="shared" si="159"/>
        <v>-0.11432601371271162</v>
      </c>
      <c r="AE1470" s="20">
        <f t="shared" si="160"/>
        <v>3.9516154770118044E-2</v>
      </c>
    </row>
    <row r="1471" spans="1:31" x14ac:dyDescent="0.2">
      <c r="A1471" s="15" t="s">
        <v>17029</v>
      </c>
      <c r="B1471" s="15" t="s">
        <v>17030</v>
      </c>
      <c r="C1471" t="s">
        <v>17031</v>
      </c>
      <c r="D1471" s="15">
        <v>28</v>
      </c>
      <c r="E1471" s="15">
        <v>2</v>
      </c>
      <c r="F1471" s="16">
        <v>33992.488690685001</v>
      </c>
      <c r="G1471" s="16">
        <v>35213.527613085796</v>
      </c>
      <c r="H1471" s="16">
        <v>29026.517969238401</v>
      </c>
      <c r="I1471" s="16">
        <v>51183.039711181496</v>
      </c>
      <c r="J1471" s="16">
        <v>2317.01208105469</v>
      </c>
      <c r="K1471" s="16">
        <v>45887.812578223398</v>
      </c>
      <c r="L1471" s="15">
        <f t="shared" si="154"/>
        <v>6</v>
      </c>
      <c r="M1471" s="16">
        <v>60445.646166315899</v>
      </c>
      <c r="N1471" s="16">
        <v>60581.566356736403</v>
      </c>
      <c r="O1471" s="16">
        <v>52193.308903117002</v>
      </c>
      <c r="P1471" s="16">
        <v>70965.171993460201</v>
      </c>
      <c r="Q1471" s="16">
        <v>20256.048460206999</v>
      </c>
      <c r="R1471" s="16">
        <v>63020.636330036403</v>
      </c>
      <c r="S1471" s="17">
        <f t="shared" si="155"/>
        <v>60445.646166315899</v>
      </c>
      <c r="T1471" s="17">
        <f t="shared" si="156"/>
        <v>63020.636330036403</v>
      </c>
      <c r="U1471" s="18">
        <f t="shared" si="157"/>
        <v>1.0426000932579236</v>
      </c>
      <c r="X1471" s="20">
        <f t="shared" si="158"/>
        <v>0.71255533354714284</v>
      </c>
      <c r="AA1471" s="20">
        <f t="shared" si="159"/>
        <v>6.0185894091966723E-2</v>
      </c>
      <c r="AE1471" s="20">
        <f t="shared" si="160"/>
        <v>0.1471814048337016</v>
      </c>
    </row>
    <row r="1472" spans="1:31" x14ac:dyDescent="0.2">
      <c r="A1472" s="15" t="s">
        <v>15061</v>
      </c>
      <c r="B1472" s="15" t="s">
        <v>15062</v>
      </c>
      <c r="C1472" t="s">
        <v>15063</v>
      </c>
      <c r="D1472" s="15">
        <v>23</v>
      </c>
      <c r="E1472" s="15">
        <v>7</v>
      </c>
      <c r="F1472" s="16">
        <v>485989.47662630898</v>
      </c>
      <c r="G1472" s="16">
        <v>532189.89696558204</v>
      </c>
      <c r="H1472" s="16">
        <v>566191.51347560703</v>
      </c>
      <c r="I1472" s="16">
        <v>691927.09979941498</v>
      </c>
      <c r="J1472" s="16">
        <v>29584.034940554</v>
      </c>
      <c r="K1472" s="16">
        <v>641937.63219037605</v>
      </c>
      <c r="L1472" s="15">
        <f t="shared" si="154"/>
        <v>6</v>
      </c>
      <c r="M1472" s="16">
        <v>864189.38642632705</v>
      </c>
      <c r="N1472" s="16">
        <v>915582.72467493406</v>
      </c>
      <c r="O1472" s="16">
        <v>1018083.14012978</v>
      </c>
      <c r="P1472" s="16">
        <v>959355.40212697699</v>
      </c>
      <c r="Q1472" s="16">
        <v>258632.93951041499</v>
      </c>
      <c r="R1472" s="16">
        <v>881613.56560353597</v>
      </c>
      <c r="S1472" s="17">
        <f t="shared" si="155"/>
        <v>915582.72467493406</v>
      </c>
      <c r="T1472" s="17">
        <f t="shared" si="156"/>
        <v>881613.56560353597</v>
      </c>
      <c r="U1472" s="18">
        <f t="shared" si="157"/>
        <v>0.9628988641267141</v>
      </c>
      <c r="X1472" s="20">
        <f t="shared" si="158"/>
        <v>0.36187813775502214</v>
      </c>
      <c r="AA1472" s="20">
        <f t="shared" si="159"/>
        <v>-5.4543819025424219E-2</v>
      </c>
      <c r="AE1472" s="20">
        <f t="shared" si="160"/>
        <v>0.44143765325309292</v>
      </c>
    </row>
    <row r="1473" spans="1:31" x14ac:dyDescent="0.2">
      <c r="A1473" s="15" t="s">
        <v>986</v>
      </c>
      <c r="B1473" s="15" t="s">
        <v>987</v>
      </c>
      <c r="C1473" t="s">
        <v>988</v>
      </c>
      <c r="D1473" s="15">
        <v>20</v>
      </c>
      <c r="E1473" s="15">
        <v>16</v>
      </c>
      <c r="F1473" s="16">
        <v>394152.899715901</v>
      </c>
      <c r="G1473" s="16">
        <v>376613.891063124</v>
      </c>
      <c r="H1473" s="16">
        <v>365931.79386561702</v>
      </c>
      <c r="I1473" s="16">
        <v>522435.87673240399</v>
      </c>
      <c r="J1473" s="16">
        <v>105976.96330115299</v>
      </c>
      <c r="K1473" s="16">
        <v>504848.99835147202</v>
      </c>
      <c r="L1473" s="15">
        <f t="shared" si="154"/>
        <v>6</v>
      </c>
      <c r="M1473" s="16">
        <v>700885.03752840799</v>
      </c>
      <c r="N1473" s="16">
        <v>647928.82107700803</v>
      </c>
      <c r="O1473" s="16">
        <v>657991.12297729705</v>
      </c>
      <c r="P1473" s="16">
        <v>724356.19410407497</v>
      </c>
      <c r="Q1473" s="16">
        <v>926483.94967219199</v>
      </c>
      <c r="R1473" s="16">
        <v>693341.07117125497</v>
      </c>
      <c r="S1473" s="17">
        <f t="shared" si="155"/>
        <v>657991.12297729705</v>
      </c>
      <c r="T1473" s="17">
        <f t="shared" si="156"/>
        <v>724356.19410407497</v>
      </c>
      <c r="U1473" s="18">
        <f t="shared" si="157"/>
        <v>1.1008601314049455</v>
      </c>
      <c r="X1473" s="20">
        <f t="shared" si="158"/>
        <v>0.20753128904815485</v>
      </c>
      <c r="AA1473" s="20">
        <f t="shared" si="159"/>
        <v>0.13863118048549783</v>
      </c>
      <c r="AE1473" s="20">
        <f t="shared" si="160"/>
        <v>0.68291641636615585</v>
      </c>
    </row>
    <row r="1474" spans="1:31" x14ac:dyDescent="0.2">
      <c r="A1474" s="15" t="s">
        <v>6433</v>
      </c>
      <c r="B1474" s="15" t="s">
        <v>6434</v>
      </c>
      <c r="C1474" t="s">
        <v>6435</v>
      </c>
      <c r="D1474" s="15">
        <v>31</v>
      </c>
      <c r="E1474" s="15">
        <v>13</v>
      </c>
      <c r="F1474" s="16">
        <v>1048303.8419224099</v>
      </c>
      <c r="G1474" s="16">
        <v>1075014.3958324301</v>
      </c>
      <c r="H1474" s="16">
        <v>1014933.01138356</v>
      </c>
      <c r="I1474" s="16">
        <v>1287382.8385707899</v>
      </c>
      <c r="J1474" s="16">
        <v>213224.124109242</v>
      </c>
      <c r="K1474" s="16">
        <v>1377128.0073104501</v>
      </c>
      <c r="L1474" s="15">
        <f t="shared" ref="L1474:L1537" si="161">COUNTIF(F1474:K1474,"&gt;0")</f>
        <v>6</v>
      </c>
      <c r="M1474" s="16">
        <v>1864100.14518871</v>
      </c>
      <c r="N1474" s="16">
        <v>1849461.2829237599</v>
      </c>
      <c r="O1474" s="16">
        <v>1824976.465839</v>
      </c>
      <c r="P1474" s="16">
        <v>1784953.4743566001</v>
      </c>
      <c r="Q1474" s="16">
        <v>1864072.3655079</v>
      </c>
      <c r="R1474" s="16">
        <v>1891297.0231622099</v>
      </c>
      <c r="S1474" s="17">
        <f t="shared" ref="S1474:S1537" si="162">MEDIAN(M1474:O1474)</f>
        <v>1849461.2829237599</v>
      </c>
      <c r="T1474" s="17">
        <f t="shared" ref="T1474:T1537" si="163">MEDIAN(P1474:R1474)</f>
        <v>1864072.3655079</v>
      </c>
      <c r="U1474" s="18">
        <f t="shared" ref="U1474:U1537" si="164">T1474/S1474</f>
        <v>1.0079001829987173</v>
      </c>
      <c r="X1474" s="20">
        <f t="shared" ref="X1474:X1537" si="165">_xlfn.T.TEST(P1474:R1474,M1474:O1474,2,2)</f>
        <v>0.98682736088506029</v>
      </c>
      <c r="AA1474" s="20">
        <f t="shared" ref="AA1474:AA1537" si="166">LOG(U1474,2)</f>
        <v>1.1352769171881563E-2</v>
      </c>
      <c r="AE1474" s="20">
        <f t="shared" si="160"/>
        <v>5.7588177183069697E-3</v>
      </c>
    </row>
    <row r="1475" spans="1:31" x14ac:dyDescent="0.2">
      <c r="A1475" s="15" t="s">
        <v>9799</v>
      </c>
      <c r="B1475" s="15" t="s">
        <v>9800</v>
      </c>
      <c r="C1475" t="s">
        <v>9801</v>
      </c>
      <c r="D1475" s="15">
        <v>24</v>
      </c>
      <c r="E1475" s="15">
        <v>16</v>
      </c>
      <c r="F1475" s="16">
        <v>658725.723035609</v>
      </c>
      <c r="G1475" s="16">
        <v>670731.31036756805</v>
      </c>
      <c r="H1475" s="16">
        <v>646822.01321455697</v>
      </c>
      <c r="I1475" s="16">
        <v>720448.42899568903</v>
      </c>
      <c r="J1475" s="16">
        <v>136688.418252228</v>
      </c>
      <c r="K1475" s="16">
        <v>708330.12209252897</v>
      </c>
      <c r="L1475" s="15">
        <f t="shared" si="161"/>
        <v>6</v>
      </c>
      <c r="M1475" s="16">
        <v>1171350.0102206999</v>
      </c>
      <c r="N1475" s="16">
        <v>1153930.2120777401</v>
      </c>
      <c r="O1475" s="16">
        <v>1163066.8610276</v>
      </c>
      <c r="P1475" s="16">
        <v>998900.16233107902</v>
      </c>
      <c r="Q1475" s="16">
        <v>1194973.1495598599</v>
      </c>
      <c r="R1475" s="16">
        <v>972794.57263098296</v>
      </c>
      <c r="S1475" s="17">
        <f t="shared" si="162"/>
        <v>1163066.8610276</v>
      </c>
      <c r="T1475" s="17">
        <f t="shared" si="163"/>
        <v>998900.16233107902</v>
      </c>
      <c r="U1475" s="18">
        <f t="shared" si="164"/>
        <v>0.85885016227573074</v>
      </c>
      <c r="X1475" s="20">
        <f t="shared" si="165"/>
        <v>0.2018574376024686</v>
      </c>
      <c r="AA1475" s="20">
        <f t="shared" si="166"/>
        <v>-0.21952163872444916</v>
      </c>
      <c r="AE1475" s="20">
        <f t="shared" ref="AE1475:AE1538" si="167">-LOG10(X1475)</f>
        <v>0.69495524402328801</v>
      </c>
    </row>
    <row r="1476" spans="1:31" x14ac:dyDescent="0.2">
      <c r="A1476" s="15" t="s">
        <v>3374</v>
      </c>
      <c r="B1476" s="15" t="s">
        <v>3375</v>
      </c>
      <c r="C1476" t="s">
        <v>3376</v>
      </c>
      <c r="D1476" s="15">
        <v>43</v>
      </c>
      <c r="E1476" s="15">
        <v>3</v>
      </c>
      <c r="F1476" s="16">
        <v>472276.00787083298</v>
      </c>
      <c r="G1476" s="16">
        <v>443416.11129997898</v>
      </c>
      <c r="H1476" s="16">
        <v>441392.37184453098</v>
      </c>
      <c r="I1476" s="16">
        <v>434618.56465383101</v>
      </c>
      <c r="J1476" s="16">
        <v>179538.383814573</v>
      </c>
      <c r="K1476" s="16">
        <v>546358.047078704</v>
      </c>
      <c r="L1476" s="15">
        <f t="shared" si="161"/>
        <v>6</v>
      </c>
      <c r="M1476" s="16">
        <v>839804.01447992201</v>
      </c>
      <c r="N1476" s="16">
        <v>762855.76570247102</v>
      </c>
      <c r="O1476" s="16">
        <v>793678.67808243004</v>
      </c>
      <c r="P1476" s="16">
        <v>602597.68404243398</v>
      </c>
      <c r="Q1476" s="16">
        <v>1569581.02754467</v>
      </c>
      <c r="R1476" s="16">
        <v>750348.07406086498</v>
      </c>
      <c r="S1476" s="17">
        <f t="shared" si="162"/>
        <v>793678.67808243004</v>
      </c>
      <c r="T1476" s="17">
        <f t="shared" si="163"/>
        <v>750348.07406086498</v>
      </c>
      <c r="U1476" s="18">
        <f t="shared" si="164"/>
        <v>0.94540535708196916</v>
      </c>
      <c r="X1476" s="20">
        <f t="shared" si="165"/>
        <v>0.59203354690175858</v>
      </c>
      <c r="AA1476" s="20">
        <f t="shared" si="166"/>
        <v>-8.0995055223914203E-2</v>
      </c>
      <c r="AE1476" s="20">
        <f t="shared" si="167"/>
        <v>0.22765368378124165</v>
      </c>
    </row>
    <row r="1477" spans="1:31" x14ac:dyDescent="0.2">
      <c r="A1477" s="15" t="s">
        <v>16981</v>
      </c>
      <c r="B1477" s="15" t="s">
        <v>16982</v>
      </c>
      <c r="C1477" t="s">
        <v>16983</v>
      </c>
      <c r="D1477" s="15">
        <v>36</v>
      </c>
      <c r="E1477" s="15">
        <v>11</v>
      </c>
      <c r="F1477" s="16">
        <v>627717.772707909</v>
      </c>
      <c r="G1477" s="16">
        <v>572887.83780501201</v>
      </c>
      <c r="H1477" s="16">
        <v>621331.36188021302</v>
      </c>
      <c r="I1477" s="16">
        <v>814278.462518972</v>
      </c>
      <c r="J1477" s="16">
        <v>202687.56139467799</v>
      </c>
      <c r="K1477" s="16">
        <v>856509.47148839303</v>
      </c>
      <c r="L1477" s="15">
        <f t="shared" si="161"/>
        <v>6</v>
      </c>
      <c r="M1477" s="16">
        <v>1116211.48797522</v>
      </c>
      <c r="N1477" s="16">
        <v>985599.70879072696</v>
      </c>
      <c r="O1477" s="16">
        <v>1117231.48247324</v>
      </c>
      <c r="P1477" s="16">
        <v>1128995.2974521201</v>
      </c>
      <c r="Q1477" s="16">
        <v>1771958.4198382399</v>
      </c>
      <c r="R1477" s="16">
        <v>1176298.64844587</v>
      </c>
      <c r="S1477" s="17">
        <f t="shared" si="162"/>
        <v>1116211.48797522</v>
      </c>
      <c r="T1477" s="17">
        <f t="shared" si="163"/>
        <v>1176298.64844587</v>
      </c>
      <c r="U1477" s="18">
        <f t="shared" si="164"/>
        <v>1.0538313403131576</v>
      </c>
      <c r="X1477" s="20">
        <f t="shared" si="165"/>
        <v>0.24751188228448345</v>
      </c>
      <c r="AA1477" s="20">
        <f t="shared" si="166"/>
        <v>7.5643990348833054E-2</v>
      </c>
      <c r="AE1477" s="20">
        <f t="shared" si="167"/>
        <v>0.60640394708712408</v>
      </c>
    </row>
    <row r="1478" spans="1:31" x14ac:dyDescent="0.2">
      <c r="A1478" s="15" t="s">
        <v>11497</v>
      </c>
      <c r="B1478" s="15" t="s">
        <v>11498</v>
      </c>
      <c r="C1478" t="s">
        <v>11499</v>
      </c>
      <c r="D1478" s="15">
        <v>55</v>
      </c>
      <c r="E1478" s="15">
        <v>5</v>
      </c>
      <c r="F1478" s="16">
        <v>573436.73963775102</v>
      </c>
      <c r="G1478" s="16">
        <v>589389.68707816501</v>
      </c>
      <c r="H1478" s="16">
        <v>541492.894562106</v>
      </c>
      <c r="I1478" s="16">
        <v>621323.69881013595</v>
      </c>
      <c r="J1478" s="16">
        <v>133290.071543906</v>
      </c>
      <c r="K1478" s="16">
        <v>661007.48651630897</v>
      </c>
      <c r="L1478" s="15">
        <f t="shared" si="161"/>
        <v>6</v>
      </c>
      <c r="M1478" s="16">
        <v>1019688.63116538</v>
      </c>
      <c r="N1478" s="16">
        <v>1013989.59030827</v>
      </c>
      <c r="O1478" s="16">
        <v>973671.93490706</v>
      </c>
      <c r="P1478" s="16">
        <v>861463.94193234504</v>
      </c>
      <c r="Q1478" s="16">
        <v>1165263.73363959</v>
      </c>
      <c r="R1478" s="16">
        <v>907803.40309672104</v>
      </c>
      <c r="S1478" s="17">
        <f t="shared" si="162"/>
        <v>1013989.59030827</v>
      </c>
      <c r="T1478" s="17">
        <f t="shared" si="163"/>
        <v>907803.40309672104</v>
      </c>
      <c r="U1478" s="18">
        <f t="shared" si="164"/>
        <v>0.89527881920438013</v>
      </c>
      <c r="X1478" s="20">
        <f t="shared" si="165"/>
        <v>0.81208546938942061</v>
      </c>
      <c r="AA1478" s="20">
        <f t="shared" si="166"/>
        <v>-0.15959103995195831</v>
      </c>
      <c r="AE1478" s="20">
        <f t="shared" si="167"/>
        <v>9.0398260252905038E-2</v>
      </c>
    </row>
    <row r="1479" spans="1:31" x14ac:dyDescent="0.2">
      <c r="A1479" s="15" t="s">
        <v>4304</v>
      </c>
      <c r="B1479" s="15" t="s">
        <v>4305</v>
      </c>
      <c r="C1479" t="s">
        <v>4306</v>
      </c>
      <c r="D1479" s="15">
        <v>16</v>
      </c>
      <c r="E1479" s="15">
        <v>13</v>
      </c>
      <c r="F1479" s="16">
        <v>140772.16352112099</v>
      </c>
      <c r="G1479" s="16">
        <v>162512.40058355601</v>
      </c>
      <c r="H1479" s="16">
        <v>182490.978921948</v>
      </c>
      <c r="I1479" s="16">
        <v>184761.64398980001</v>
      </c>
      <c r="J1479" s="16">
        <v>32528.257027244799</v>
      </c>
      <c r="K1479" s="16">
        <v>216225.83301946599</v>
      </c>
      <c r="L1479" s="15">
        <f t="shared" si="161"/>
        <v>6</v>
      </c>
      <c r="M1479" s="16">
        <v>250321.900926195</v>
      </c>
      <c r="N1479" s="16">
        <v>279587.319053107</v>
      </c>
      <c r="O1479" s="16">
        <v>328141.599519432</v>
      </c>
      <c r="P1479" s="16">
        <v>256171.61304834101</v>
      </c>
      <c r="Q1479" s="16">
        <v>284372.25513732102</v>
      </c>
      <c r="R1479" s="16">
        <v>296956.61706798401</v>
      </c>
      <c r="S1479" s="17">
        <f t="shared" si="162"/>
        <v>279587.319053107</v>
      </c>
      <c r="T1479" s="17">
        <f t="shared" si="163"/>
        <v>284372.25513732102</v>
      </c>
      <c r="U1479" s="18">
        <f t="shared" si="164"/>
        <v>1.0171142815075427</v>
      </c>
      <c r="X1479" s="20">
        <f t="shared" si="165"/>
        <v>0.80298359420406795</v>
      </c>
      <c r="AA1479" s="20">
        <f t="shared" si="166"/>
        <v>2.4481787456359337E-2</v>
      </c>
      <c r="AE1479" s="20">
        <f t="shared" si="167"/>
        <v>9.5293327721853407E-2</v>
      </c>
    </row>
    <row r="1480" spans="1:31" x14ac:dyDescent="0.2">
      <c r="A1480" s="15" t="s">
        <v>1166</v>
      </c>
      <c r="B1480" s="15" t="s">
        <v>1167</v>
      </c>
      <c r="C1480" t="s">
        <v>1168</v>
      </c>
      <c r="D1480" s="15">
        <v>29</v>
      </c>
      <c r="E1480" s="15">
        <v>11</v>
      </c>
      <c r="F1480" s="16">
        <v>509285.32485657698</v>
      </c>
      <c r="G1480" s="16">
        <v>481823.72661848599</v>
      </c>
      <c r="H1480" s="16">
        <v>464022.13999364502</v>
      </c>
      <c r="I1480" s="16">
        <v>541222.24727321696</v>
      </c>
      <c r="J1480" s="16">
        <v>118368.84736898</v>
      </c>
      <c r="K1480" s="16">
        <v>550449.12937452202</v>
      </c>
      <c r="L1480" s="15">
        <f t="shared" si="161"/>
        <v>6</v>
      </c>
      <c r="M1480" s="16">
        <v>905614.20271690004</v>
      </c>
      <c r="N1480" s="16">
        <v>828932.45990897506</v>
      </c>
      <c r="O1480" s="16">
        <v>834369.83093322604</v>
      </c>
      <c r="P1480" s="16">
        <v>750403.455542329</v>
      </c>
      <c r="Q1480" s="16">
        <v>1034817.69822862</v>
      </c>
      <c r="R1480" s="16">
        <v>755966.61621999496</v>
      </c>
      <c r="S1480" s="17">
        <f t="shared" si="162"/>
        <v>834369.83093322604</v>
      </c>
      <c r="T1480" s="17">
        <f t="shared" si="163"/>
        <v>755966.61621999496</v>
      </c>
      <c r="U1480" s="18">
        <f t="shared" si="164"/>
        <v>0.9060330182054418</v>
      </c>
      <c r="X1480" s="20">
        <f t="shared" si="165"/>
        <v>0.92873272141662888</v>
      </c>
      <c r="AA1480" s="20">
        <f t="shared" si="166"/>
        <v>-0.14236446808907058</v>
      </c>
      <c r="AE1480" s="20">
        <f t="shared" si="167"/>
        <v>3.2109252976419894E-2</v>
      </c>
    </row>
    <row r="1481" spans="1:31" x14ac:dyDescent="0.2">
      <c r="A1481" s="15" t="s">
        <v>782</v>
      </c>
      <c r="B1481" s="15" t="s">
        <v>783</v>
      </c>
      <c r="C1481" t="s">
        <v>784</v>
      </c>
      <c r="D1481" s="15">
        <v>28</v>
      </c>
      <c r="E1481" s="15">
        <v>8</v>
      </c>
      <c r="F1481" s="16">
        <v>1598240.8027265701</v>
      </c>
      <c r="G1481" s="16">
        <v>1525456.8325231399</v>
      </c>
      <c r="H1481" s="16">
        <v>1460654.9365208901</v>
      </c>
      <c r="I1481" s="16">
        <v>1602052.6151792</v>
      </c>
      <c r="J1481" s="16">
        <v>292368.40910689702</v>
      </c>
      <c r="K1481" s="16">
        <v>1784719.5616492401</v>
      </c>
      <c r="L1481" s="15">
        <f t="shared" si="161"/>
        <v>6</v>
      </c>
      <c r="M1481" s="16">
        <v>2842001.3294481901</v>
      </c>
      <c r="N1481" s="16">
        <v>2624405.1814194</v>
      </c>
      <c r="O1481" s="16">
        <v>2626440.2221269198</v>
      </c>
      <c r="P1481" s="16">
        <v>2221242.4275756399</v>
      </c>
      <c r="Q1481" s="16">
        <v>2555976.6008674302</v>
      </c>
      <c r="R1481" s="16">
        <v>2451068.2930041198</v>
      </c>
      <c r="S1481" s="17">
        <f t="shared" si="162"/>
        <v>2626440.2221269198</v>
      </c>
      <c r="T1481" s="17">
        <f t="shared" si="163"/>
        <v>2451068.2930041198</v>
      </c>
      <c r="U1481" s="18">
        <f t="shared" si="164"/>
        <v>0.93322828075607911</v>
      </c>
      <c r="X1481" s="20">
        <f t="shared" si="165"/>
        <v>7.8140835932616878E-2</v>
      </c>
      <c r="AA1481" s="20">
        <f t="shared" si="166"/>
        <v>-9.9698067153411424E-2</v>
      </c>
      <c r="AE1481" s="20">
        <f t="shared" si="167"/>
        <v>1.1071219471043123</v>
      </c>
    </row>
    <row r="1482" spans="1:31" x14ac:dyDescent="0.2">
      <c r="A1482" s="15" t="s">
        <v>422</v>
      </c>
      <c r="B1482" s="15" t="s">
        <v>423</v>
      </c>
      <c r="C1482" t="s">
        <v>424</v>
      </c>
      <c r="D1482" s="15">
        <v>23</v>
      </c>
      <c r="E1482" s="15">
        <v>15</v>
      </c>
      <c r="F1482" s="16">
        <v>619178.85014528804</v>
      </c>
      <c r="G1482" s="16">
        <v>615464.81130896998</v>
      </c>
      <c r="H1482" s="16">
        <v>576947.733714259</v>
      </c>
      <c r="I1482" s="16">
        <v>715170.57820707106</v>
      </c>
      <c r="J1482" s="16">
        <v>146980.525516564</v>
      </c>
      <c r="K1482" s="16">
        <v>720512.06221971405</v>
      </c>
      <c r="L1482" s="15">
        <f t="shared" si="161"/>
        <v>6</v>
      </c>
      <c r="M1482" s="16">
        <v>1101027.5249368399</v>
      </c>
      <c r="N1482" s="16">
        <v>1058849.39209256</v>
      </c>
      <c r="O1482" s="16">
        <v>1037424.16912061</v>
      </c>
      <c r="P1482" s="16">
        <v>991582.43382015906</v>
      </c>
      <c r="Q1482" s="16">
        <v>1284949.9887868499</v>
      </c>
      <c r="R1482" s="16">
        <v>989524.80175752798</v>
      </c>
      <c r="S1482" s="17">
        <f t="shared" si="162"/>
        <v>1058849.39209256</v>
      </c>
      <c r="T1482" s="17">
        <f t="shared" si="163"/>
        <v>991582.43382015906</v>
      </c>
      <c r="U1482" s="18">
        <f t="shared" si="164"/>
        <v>0.93647164669994853</v>
      </c>
      <c r="X1482" s="20">
        <f t="shared" si="165"/>
        <v>0.8297930068321584</v>
      </c>
      <c r="AA1482" s="20">
        <f t="shared" si="166"/>
        <v>-9.4692779847347225E-2</v>
      </c>
      <c r="AE1482" s="20">
        <f t="shared" si="167"/>
        <v>8.1030229554047845E-2</v>
      </c>
    </row>
    <row r="1483" spans="1:31" x14ac:dyDescent="0.2">
      <c r="A1483" s="15" t="s">
        <v>15884</v>
      </c>
      <c r="B1483" s="15" t="s">
        <v>15885</v>
      </c>
      <c r="C1483" t="s">
        <v>15886</v>
      </c>
      <c r="D1483" s="15">
        <v>27</v>
      </c>
      <c r="E1483" s="15">
        <v>13</v>
      </c>
      <c r="F1483" s="16">
        <v>478771.36374835402</v>
      </c>
      <c r="G1483" s="16">
        <v>593876.70199294901</v>
      </c>
      <c r="H1483" s="16">
        <v>554276.95221242297</v>
      </c>
      <c r="I1483" s="16">
        <v>680333.39952989796</v>
      </c>
      <c r="J1483" s="16">
        <v>59266.498479616901</v>
      </c>
      <c r="K1483" s="16">
        <v>626145.41144927498</v>
      </c>
      <c r="L1483" s="15">
        <f t="shared" si="161"/>
        <v>6</v>
      </c>
      <c r="M1483" s="16">
        <v>851354.09504829498</v>
      </c>
      <c r="N1483" s="16">
        <v>1021709.07796627</v>
      </c>
      <c r="O1483" s="16">
        <v>996659.26913314196</v>
      </c>
      <c r="P1483" s="16">
        <v>943280.76220114401</v>
      </c>
      <c r="Q1483" s="16">
        <v>518126.37279104802</v>
      </c>
      <c r="R1483" s="16">
        <v>859925.10968788096</v>
      </c>
      <c r="S1483" s="17">
        <f t="shared" si="162"/>
        <v>996659.26913314196</v>
      </c>
      <c r="T1483" s="17">
        <f t="shared" si="163"/>
        <v>859925.10968788096</v>
      </c>
      <c r="U1483" s="18">
        <f t="shared" si="164"/>
        <v>0.86280751739339423</v>
      </c>
      <c r="X1483" s="20">
        <f t="shared" si="165"/>
        <v>0.263109171109707</v>
      </c>
      <c r="AA1483" s="20">
        <f t="shared" si="166"/>
        <v>-0.2128893485478687</v>
      </c>
      <c r="AE1483" s="20">
        <f t="shared" si="167"/>
        <v>0.57986401359076434</v>
      </c>
    </row>
    <row r="1484" spans="1:31" x14ac:dyDescent="0.2">
      <c r="A1484" s="15" t="s">
        <v>1475</v>
      </c>
      <c r="B1484" s="15" t="s">
        <v>1476</v>
      </c>
      <c r="C1484" t="s">
        <v>1477</v>
      </c>
      <c r="D1484" s="15">
        <v>23</v>
      </c>
      <c r="E1484" s="15">
        <v>12</v>
      </c>
      <c r="F1484" s="16">
        <v>244874.12905257699</v>
      </c>
      <c r="G1484" s="16">
        <v>270993.29167413199</v>
      </c>
      <c r="H1484" s="16">
        <v>243727.71331570001</v>
      </c>
      <c r="I1484" s="16">
        <v>332555.76213768101</v>
      </c>
      <c r="J1484" s="16">
        <v>37279.959540527401</v>
      </c>
      <c r="K1484" s="16">
        <v>304246.78178946598</v>
      </c>
      <c r="L1484" s="15">
        <f t="shared" si="161"/>
        <v>6</v>
      </c>
      <c r="M1484" s="16">
        <v>435436.637037198</v>
      </c>
      <c r="N1484" s="16">
        <v>466218.50165576697</v>
      </c>
      <c r="O1484" s="16">
        <v>438252.90525091498</v>
      </c>
      <c r="P1484" s="16">
        <v>461087.83281898499</v>
      </c>
      <c r="Q1484" s="16">
        <v>325913.13322101498</v>
      </c>
      <c r="R1484" s="16">
        <v>417841.35508862801</v>
      </c>
      <c r="S1484" s="17">
        <f t="shared" si="162"/>
        <v>438252.90525091498</v>
      </c>
      <c r="T1484" s="17">
        <f t="shared" si="163"/>
        <v>417841.35508862801</v>
      </c>
      <c r="U1484" s="18">
        <f t="shared" si="164"/>
        <v>0.95342518003251875</v>
      </c>
      <c r="X1484" s="20">
        <f t="shared" si="165"/>
        <v>0.33433425231595931</v>
      </c>
      <c r="AA1484" s="20">
        <f t="shared" si="166"/>
        <v>-6.8808367289361766E-2</v>
      </c>
      <c r="AE1484" s="20">
        <f t="shared" si="167"/>
        <v>0.47581912795487269</v>
      </c>
    </row>
    <row r="1485" spans="1:31" x14ac:dyDescent="0.2">
      <c r="A1485" s="15" t="s">
        <v>15022</v>
      </c>
      <c r="B1485" s="15" t="s">
        <v>15023</v>
      </c>
      <c r="C1485" t="s">
        <v>15024</v>
      </c>
      <c r="D1485" s="15">
        <v>40</v>
      </c>
      <c r="E1485" s="15">
        <v>9</v>
      </c>
      <c r="F1485" s="16">
        <v>1108904.66542618</v>
      </c>
      <c r="G1485" s="16">
        <v>1187046.74373574</v>
      </c>
      <c r="H1485" s="16">
        <v>1182760.0258684501</v>
      </c>
      <c r="I1485" s="16">
        <v>1681441.0982155199</v>
      </c>
      <c r="J1485" s="16">
        <v>241138.57614257801</v>
      </c>
      <c r="K1485" s="16">
        <v>1587573.3291841999</v>
      </c>
      <c r="L1485" s="15">
        <f t="shared" si="161"/>
        <v>6</v>
      </c>
      <c r="M1485" s="16">
        <v>1971860.89104726</v>
      </c>
      <c r="N1485" s="16">
        <v>2042202.4133546599</v>
      </c>
      <c r="O1485" s="16">
        <v>2126750.4236585498</v>
      </c>
      <c r="P1485" s="16">
        <v>2331314.3847075799</v>
      </c>
      <c r="Q1485" s="16">
        <v>2108109.2860534298</v>
      </c>
      <c r="R1485" s="16">
        <v>2180314.8985415502</v>
      </c>
      <c r="S1485" s="17">
        <f t="shared" si="162"/>
        <v>2042202.4133546599</v>
      </c>
      <c r="T1485" s="17">
        <f t="shared" si="163"/>
        <v>2180314.8985415502</v>
      </c>
      <c r="U1485" s="18">
        <f t="shared" si="164"/>
        <v>1.0676291851795521</v>
      </c>
      <c r="X1485" s="20">
        <f t="shared" si="165"/>
        <v>0.11523437903327007</v>
      </c>
      <c r="AA1485" s="20">
        <f t="shared" si="166"/>
        <v>9.4410649275822878E-2</v>
      </c>
      <c r="AE1485" s="20">
        <f t="shared" si="167"/>
        <v>0.93841793413312768</v>
      </c>
    </row>
    <row r="1486" spans="1:31" x14ac:dyDescent="0.2">
      <c r="A1486" s="15" t="s">
        <v>9628</v>
      </c>
      <c r="B1486" s="15" t="s">
        <v>9629</v>
      </c>
      <c r="C1486" t="s">
        <v>9630</v>
      </c>
      <c r="D1486" s="15">
        <v>29</v>
      </c>
      <c r="E1486" s="15">
        <v>13</v>
      </c>
      <c r="F1486" s="16">
        <v>287066.18364732602</v>
      </c>
      <c r="G1486" s="16">
        <v>323979.21964567102</v>
      </c>
      <c r="H1486" s="16">
        <v>309091.88088386302</v>
      </c>
      <c r="I1486" s="16">
        <v>422660.62226025702</v>
      </c>
      <c r="J1486" s="16">
        <v>41479.683919744901</v>
      </c>
      <c r="K1486" s="16">
        <v>380510.03955152998</v>
      </c>
      <c r="L1486" s="15">
        <f t="shared" si="161"/>
        <v>6</v>
      </c>
      <c r="M1486" s="16">
        <v>510462.80020726798</v>
      </c>
      <c r="N1486" s="16">
        <v>557375.81331880495</v>
      </c>
      <c r="O1486" s="16">
        <v>555785.851941103</v>
      </c>
      <c r="P1486" s="16">
        <v>586018.02321266802</v>
      </c>
      <c r="Q1486" s="16">
        <v>362628.44482449198</v>
      </c>
      <c r="R1486" s="16">
        <v>522578.51214038202</v>
      </c>
      <c r="S1486" s="17">
        <f t="shared" si="162"/>
        <v>555785.851941103</v>
      </c>
      <c r="T1486" s="17">
        <f t="shared" si="163"/>
        <v>522578.51214038202</v>
      </c>
      <c r="U1486" s="18">
        <f t="shared" si="164"/>
        <v>0.94025155608991651</v>
      </c>
      <c r="X1486" s="20">
        <f t="shared" si="165"/>
        <v>0.4978492960822386</v>
      </c>
      <c r="AA1486" s="20">
        <f t="shared" si="166"/>
        <v>-8.8881306000033244E-2</v>
      </c>
      <c r="AE1486" s="20">
        <f t="shared" si="167"/>
        <v>0.30290210259178713</v>
      </c>
    </row>
    <row r="1487" spans="1:31" x14ac:dyDescent="0.2">
      <c r="A1487" s="15" t="s">
        <v>5728</v>
      </c>
      <c r="B1487" s="15" t="s">
        <v>5729</v>
      </c>
      <c r="C1487" t="s">
        <v>5730</v>
      </c>
      <c r="D1487" s="15">
        <v>22</v>
      </c>
      <c r="E1487" s="15">
        <v>15</v>
      </c>
      <c r="F1487" s="16">
        <v>490276.93852634198</v>
      </c>
      <c r="G1487" s="16">
        <v>501908.56654993701</v>
      </c>
      <c r="H1487" s="16">
        <v>481290.68084270699</v>
      </c>
      <c r="I1487" s="16">
        <v>584294.19215731905</v>
      </c>
      <c r="J1487" s="16">
        <v>110631.63514908899</v>
      </c>
      <c r="K1487" s="16">
        <v>639762.77542377706</v>
      </c>
      <c r="L1487" s="15">
        <f t="shared" si="161"/>
        <v>6</v>
      </c>
      <c r="M1487" s="16">
        <v>871813.37675310601</v>
      </c>
      <c r="N1487" s="16">
        <v>863486.54027380305</v>
      </c>
      <c r="O1487" s="16">
        <v>865420.82670875499</v>
      </c>
      <c r="P1487" s="16">
        <v>810122.61239665304</v>
      </c>
      <c r="Q1487" s="16">
        <v>967176.55515711405</v>
      </c>
      <c r="R1487" s="16">
        <v>878626.69720304001</v>
      </c>
      <c r="S1487" s="17">
        <f t="shared" si="162"/>
        <v>865420.82670875499</v>
      </c>
      <c r="T1487" s="17">
        <f t="shared" si="163"/>
        <v>878626.69720304001</v>
      </c>
      <c r="U1487" s="18">
        <f t="shared" si="164"/>
        <v>1.0152594784949973</v>
      </c>
      <c r="X1487" s="20">
        <f t="shared" si="165"/>
        <v>0.70676741419429723</v>
      </c>
      <c r="AA1487" s="20">
        <f t="shared" si="166"/>
        <v>2.184849637220581E-2</v>
      </c>
      <c r="AE1487" s="20">
        <f t="shared" si="167"/>
        <v>0.15072348203148492</v>
      </c>
    </row>
    <row r="1488" spans="1:31" x14ac:dyDescent="0.2">
      <c r="A1488" s="15" t="s">
        <v>10144</v>
      </c>
      <c r="B1488" s="15" t="s">
        <v>10145</v>
      </c>
      <c r="C1488" t="s">
        <v>10146</v>
      </c>
      <c r="D1488" s="15">
        <v>33</v>
      </c>
      <c r="E1488" s="15">
        <v>13</v>
      </c>
      <c r="F1488" s="16">
        <v>1359182.57885221</v>
      </c>
      <c r="G1488" s="16">
        <v>1449291.0587065001</v>
      </c>
      <c r="H1488" s="16">
        <v>1370064.0944036699</v>
      </c>
      <c r="I1488" s="16">
        <v>1955479.4517131101</v>
      </c>
      <c r="J1488" s="16">
        <v>251225.95432307501</v>
      </c>
      <c r="K1488" s="16">
        <v>1921175.72326327</v>
      </c>
      <c r="L1488" s="15">
        <f t="shared" si="161"/>
        <v>6</v>
      </c>
      <c r="M1488" s="16">
        <v>2416906.5696927002</v>
      </c>
      <c r="N1488" s="16">
        <v>2493369.1224569199</v>
      </c>
      <c r="O1488" s="16">
        <v>2463546.5601510601</v>
      </c>
      <c r="P1488" s="16">
        <v>2711267.9591435501</v>
      </c>
      <c r="Q1488" s="16">
        <v>2196296.31922918</v>
      </c>
      <c r="R1488" s="16">
        <v>2638472.1733135302</v>
      </c>
      <c r="S1488" s="17">
        <f t="shared" si="162"/>
        <v>2463546.5601510601</v>
      </c>
      <c r="T1488" s="17">
        <f t="shared" si="163"/>
        <v>2638472.1733135302</v>
      </c>
      <c r="U1488" s="18">
        <f t="shared" si="164"/>
        <v>1.0710056046806535</v>
      </c>
      <c r="X1488" s="20">
        <f t="shared" si="165"/>
        <v>0.74162499904411439</v>
      </c>
      <c r="AA1488" s="20">
        <f t="shared" si="166"/>
        <v>9.8966029876990089E-2</v>
      </c>
      <c r="AE1488" s="20">
        <f t="shared" si="167"/>
        <v>0.12981563921425493</v>
      </c>
    </row>
    <row r="1489" spans="1:31" x14ac:dyDescent="0.2">
      <c r="A1489" s="15" t="s">
        <v>14863</v>
      </c>
      <c r="B1489" s="15" t="s">
        <v>14864</v>
      </c>
      <c r="C1489" t="s">
        <v>14865</v>
      </c>
      <c r="D1489" s="15">
        <v>30</v>
      </c>
      <c r="E1489" s="15">
        <v>14</v>
      </c>
      <c r="F1489" s="16">
        <v>1370496.6087309399</v>
      </c>
      <c r="G1489" s="16">
        <v>1218875.81171117</v>
      </c>
      <c r="H1489" s="16">
        <v>1191723.04683808</v>
      </c>
      <c r="I1489" s="16">
        <v>1573142.0296142099</v>
      </c>
      <c r="J1489" s="16">
        <v>207420.49525673801</v>
      </c>
      <c r="K1489" s="16">
        <v>1600179.7952045901</v>
      </c>
      <c r="L1489" s="15">
        <f t="shared" si="161"/>
        <v>6</v>
      </c>
      <c r="M1489" s="16">
        <v>2437025.2451150198</v>
      </c>
      <c r="N1489" s="16">
        <v>2096961.3348354499</v>
      </c>
      <c r="O1489" s="16">
        <v>2142867.0561347199</v>
      </c>
      <c r="P1489" s="16">
        <v>2181157.9642723901</v>
      </c>
      <c r="Q1489" s="16">
        <v>1813335.2164690101</v>
      </c>
      <c r="R1489" s="16">
        <v>2197628.1559369201</v>
      </c>
      <c r="S1489" s="17">
        <f t="shared" si="162"/>
        <v>2142867.0561347199</v>
      </c>
      <c r="T1489" s="17">
        <f t="shared" si="163"/>
        <v>2181157.9642723901</v>
      </c>
      <c r="U1489" s="18">
        <f t="shared" si="164"/>
        <v>1.01786900779871</v>
      </c>
      <c r="X1489" s="20">
        <f t="shared" si="165"/>
        <v>0.38179074654607814</v>
      </c>
      <c r="AA1489" s="20">
        <f t="shared" si="166"/>
        <v>2.5551909194597083E-2</v>
      </c>
      <c r="AE1489" s="20">
        <f t="shared" si="167"/>
        <v>0.41817460180059529</v>
      </c>
    </row>
    <row r="1490" spans="1:31" x14ac:dyDescent="0.2">
      <c r="A1490" s="15" t="s">
        <v>7487</v>
      </c>
      <c r="B1490" s="15" t="s">
        <v>7488</v>
      </c>
      <c r="C1490" t="s">
        <v>7489</v>
      </c>
      <c r="D1490" s="15">
        <v>42</v>
      </c>
      <c r="E1490" s="15">
        <v>13</v>
      </c>
      <c r="F1490" s="16">
        <v>845904.13015277602</v>
      </c>
      <c r="G1490" s="16">
        <v>877115.34786658199</v>
      </c>
      <c r="H1490" s="16">
        <v>788072.793314312</v>
      </c>
      <c r="I1490" s="16">
        <v>1010246.95681339</v>
      </c>
      <c r="J1490" s="16">
        <v>182508.06949426301</v>
      </c>
      <c r="K1490" s="16">
        <v>1058828.35671059</v>
      </c>
      <c r="L1490" s="15">
        <f t="shared" si="161"/>
        <v>6</v>
      </c>
      <c r="M1490" s="16">
        <v>1504191.7703381199</v>
      </c>
      <c r="N1490" s="16">
        <v>1508994.5612136</v>
      </c>
      <c r="O1490" s="16">
        <v>1417053.42622174</v>
      </c>
      <c r="P1490" s="16">
        <v>1400705.1838007499</v>
      </c>
      <c r="Q1490" s="16">
        <v>1595542.95391149</v>
      </c>
      <c r="R1490" s="16">
        <v>1454155.9742129501</v>
      </c>
      <c r="S1490" s="17">
        <f t="shared" si="162"/>
        <v>1504191.7703381199</v>
      </c>
      <c r="T1490" s="17">
        <f t="shared" si="163"/>
        <v>1454155.9742129501</v>
      </c>
      <c r="U1490" s="18">
        <f t="shared" si="164"/>
        <v>0.96673575995305272</v>
      </c>
      <c r="X1490" s="20">
        <f t="shared" si="165"/>
        <v>0.9230332605716467</v>
      </c>
      <c r="AA1490" s="20">
        <f t="shared" si="166"/>
        <v>-4.8806486364301183E-2</v>
      </c>
      <c r="AE1490" s="20">
        <f t="shared" si="167"/>
        <v>3.4782649328936703E-2</v>
      </c>
    </row>
    <row r="1491" spans="1:31" x14ac:dyDescent="0.2">
      <c r="A1491" s="15" t="s">
        <v>2258</v>
      </c>
      <c r="B1491" s="15" t="s">
        <v>2259</v>
      </c>
      <c r="C1491" t="s">
        <v>2260</v>
      </c>
      <c r="D1491" s="15">
        <v>28</v>
      </c>
      <c r="E1491" s="15">
        <v>10</v>
      </c>
      <c r="F1491" s="16">
        <v>841944.81800692505</v>
      </c>
      <c r="G1491" s="16">
        <v>849619.61297241505</v>
      </c>
      <c r="H1491" s="16">
        <v>825969.50175049901</v>
      </c>
      <c r="I1491" s="16">
        <v>1087757.0429378899</v>
      </c>
      <c r="J1491" s="16">
        <v>213581.824317291</v>
      </c>
      <c r="K1491" s="16">
        <v>1193034.9009420299</v>
      </c>
      <c r="L1491" s="15">
        <f t="shared" si="161"/>
        <v>6</v>
      </c>
      <c r="M1491" s="16">
        <v>1497151.29786175</v>
      </c>
      <c r="N1491" s="16">
        <v>1461690.73223285</v>
      </c>
      <c r="O1491" s="16">
        <v>1485196.44674929</v>
      </c>
      <c r="P1491" s="16">
        <v>1508172.7477456001</v>
      </c>
      <c r="Q1491" s="16">
        <v>1867199.4932461299</v>
      </c>
      <c r="R1491" s="16">
        <v>1638470.3126378499</v>
      </c>
      <c r="S1491" s="17">
        <f t="shared" si="162"/>
        <v>1485196.44674929</v>
      </c>
      <c r="T1491" s="17">
        <f t="shared" si="163"/>
        <v>1638470.3126378499</v>
      </c>
      <c r="U1491" s="18">
        <f t="shared" si="164"/>
        <v>1.1032010723053081</v>
      </c>
      <c r="X1491" s="20">
        <f t="shared" si="165"/>
        <v>0.14603191863258372</v>
      </c>
      <c r="AA1491" s="20">
        <f t="shared" si="166"/>
        <v>0.1416957642567703</v>
      </c>
      <c r="AE1491" s="20">
        <f t="shared" si="167"/>
        <v>0.83555220879808445</v>
      </c>
    </row>
    <row r="1492" spans="1:31" x14ac:dyDescent="0.2">
      <c r="A1492" s="15" t="s">
        <v>10693</v>
      </c>
      <c r="B1492" s="15" t="s">
        <v>10694</v>
      </c>
      <c r="C1492" t="s">
        <v>10695</v>
      </c>
      <c r="D1492" s="15">
        <v>27</v>
      </c>
      <c r="E1492" s="15">
        <v>13</v>
      </c>
      <c r="F1492" s="16">
        <v>1104944.2695372801</v>
      </c>
      <c r="G1492" s="16">
        <v>1056671.4489169701</v>
      </c>
      <c r="H1492" s="16">
        <v>1021949.49155362</v>
      </c>
      <c r="I1492" s="16">
        <v>1243621.90488218</v>
      </c>
      <c r="J1492" s="16">
        <v>138970.93726377399</v>
      </c>
      <c r="K1492" s="16">
        <v>1197862.26844815</v>
      </c>
      <c r="L1492" s="15">
        <f t="shared" si="161"/>
        <v>6</v>
      </c>
      <c r="M1492" s="16">
        <v>1964818.49145252</v>
      </c>
      <c r="N1492" s="16">
        <v>1817903.9658623601</v>
      </c>
      <c r="O1492" s="16">
        <v>1837592.9745541201</v>
      </c>
      <c r="P1492" s="16">
        <v>1724279.03604011</v>
      </c>
      <c r="Q1492" s="16">
        <v>1214927.6487561599</v>
      </c>
      <c r="R1492" s="16">
        <v>1645100.04186096</v>
      </c>
      <c r="S1492" s="17">
        <f t="shared" si="162"/>
        <v>1837592.9745541201</v>
      </c>
      <c r="T1492" s="17">
        <f t="shared" si="163"/>
        <v>1645100.04186096</v>
      </c>
      <c r="U1492" s="18">
        <f t="shared" si="164"/>
        <v>0.89524724171310721</v>
      </c>
      <c r="X1492" s="20">
        <f t="shared" si="165"/>
        <v>0.10419586599950952</v>
      </c>
      <c r="AA1492" s="20">
        <f t="shared" si="166"/>
        <v>-0.15964192632670846</v>
      </c>
      <c r="AE1492" s="20">
        <f t="shared" si="167"/>
        <v>0.98214951145124207</v>
      </c>
    </row>
    <row r="1493" spans="1:31" x14ac:dyDescent="0.2">
      <c r="A1493" s="15" t="s">
        <v>8279</v>
      </c>
      <c r="B1493" s="15" t="s">
        <v>8280</v>
      </c>
      <c r="C1493" t="s">
        <v>8281</v>
      </c>
      <c r="D1493" s="15">
        <v>23</v>
      </c>
      <c r="E1493" s="15">
        <v>12</v>
      </c>
      <c r="F1493" s="16">
        <v>383974.01266536501</v>
      </c>
      <c r="G1493" s="16">
        <v>383063.81628458301</v>
      </c>
      <c r="H1493" s="16">
        <v>352747.43754666502</v>
      </c>
      <c r="I1493" s="16">
        <v>465475.33809501101</v>
      </c>
      <c r="J1493" s="16">
        <v>116032.127243108</v>
      </c>
      <c r="K1493" s="16">
        <v>453133.56528951298</v>
      </c>
      <c r="L1493" s="15">
        <f t="shared" si="161"/>
        <v>6</v>
      </c>
      <c r="M1493" s="16">
        <v>682784.87985468702</v>
      </c>
      <c r="N1493" s="16">
        <v>659025.31152503099</v>
      </c>
      <c r="O1493" s="16">
        <v>634284.00169002695</v>
      </c>
      <c r="P1493" s="16">
        <v>645380.53255579004</v>
      </c>
      <c r="Q1493" s="16">
        <v>1014389.35584118</v>
      </c>
      <c r="R1493" s="16">
        <v>622316.99491806095</v>
      </c>
      <c r="S1493" s="17">
        <f t="shared" si="162"/>
        <v>659025.31152503099</v>
      </c>
      <c r="T1493" s="17">
        <f t="shared" si="163"/>
        <v>645380.53255579004</v>
      </c>
      <c r="U1493" s="18">
        <f t="shared" si="164"/>
        <v>0.97929551607408527</v>
      </c>
      <c r="X1493" s="20">
        <f t="shared" si="165"/>
        <v>0.46948012349166324</v>
      </c>
      <c r="AA1493" s="20">
        <f t="shared" si="166"/>
        <v>-3.018381601737136E-2</v>
      </c>
      <c r="AE1493" s="20">
        <f t="shared" si="167"/>
        <v>0.32838278985286645</v>
      </c>
    </row>
    <row r="1494" spans="1:31" x14ac:dyDescent="0.2">
      <c r="A1494" s="15" t="s">
        <v>9092</v>
      </c>
      <c r="B1494" s="15" t="s">
        <v>9093</v>
      </c>
      <c r="C1494" t="s">
        <v>9094</v>
      </c>
      <c r="D1494" s="15">
        <v>36</v>
      </c>
      <c r="E1494" s="15">
        <v>14</v>
      </c>
      <c r="F1494" s="16">
        <v>942115.43448216305</v>
      </c>
      <c r="G1494" s="16">
        <v>974620.50862781098</v>
      </c>
      <c r="H1494" s="16">
        <v>978877.52545082802</v>
      </c>
      <c r="I1494" s="16">
        <v>1252360.7707644601</v>
      </c>
      <c r="J1494" s="16">
        <v>212022.25399750701</v>
      </c>
      <c r="K1494" s="16">
        <v>1312619.8516571701</v>
      </c>
      <c r="L1494" s="15">
        <f t="shared" si="161"/>
        <v>6</v>
      </c>
      <c r="M1494" s="16">
        <v>1675275.28562917</v>
      </c>
      <c r="N1494" s="16">
        <v>1676743.0308268899</v>
      </c>
      <c r="O1494" s="16">
        <v>1760144.19360664</v>
      </c>
      <c r="P1494" s="16">
        <v>1736395.4543666299</v>
      </c>
      <c r="Q1494" s="16">
        <v>1853565.2389265399</v>
      </c>
      <c r="R1494" s="16">
        <v>1802703.89158034</v>
      </c>
      <c r="S1494" s="17">
        <f t="shared" si="162"/>
        <v>1676743.0308268899</v>
      </c>
      <c r="T1494" s="17">
        <f t="shared" si="163"/>
        <v>1802703.89158034</v>
      </c>
      <c r="U1494" s="18">
        <f t="shared" si="164"/>
        <v>1.0751223404169046</v>
      </c>
      <c r="X1494" s="20">
        <f t="shared" si="165"/>
        <v>0.10085816944349367</v>
      </c>
      <c r="AA1494" s="20">
        <f t="shared" si="166"/>
        <v>0.10450083643821532</v>
      </c>
      <c r="AE1494" s="20">
        <f t="shared" si="167"/>
        <v>0.99628891846722867</v>
      </c>
    </row>
    <row r="1495" spans="1:31" x14ac:dyDescent="0.2">
      <c r="A1495" s="15" t="s">
        <v>13783</v>
      </c>
      <c r="B1495" s="15" t="s">
        <v>13784</v>
      </c>
      <c r="C1495" t="s">
        <v>13785</v>
      </c>
      <c r="D1495" s="15">
        <v>43</v>
      </c>
      <c r="E1495" s="15">
        <v>13</v>
      </c>
      <c r="F1495" s="16">
        <v>1249149.28192125</v>
      </c>
      <c r="G1495" s="16">
        <v>1248381.5423651501</v>
      </c>
      <c r="H1495" s="16">
        <v>1180340.70718071</v>
      </c>
      <c r="I1495" s="16">
        <v>1642664.4125294599</v>
      </c>
      <c r="J1495" s="16">
        <v>277879.279168799</v>
      </c>
      <c r="K1495" s="16">
        <v>1577818.57199765</v>
      </c>
      <c r="L1495" s="15">
        <f t="shared" si="161"/>
        <v>6</v>
      </c>
      <c r="M1495" s="16">
        <v>2221244.7047047201</v>
      </c>
      <c r="N1495" s="16">
        <v>2147723.1727052201</v>
      </c>
      <c r="O1495" s="16">
        <v>2122400.1861365102</v>
      </c>
      <c r="P1495" s="16">
        <v>2277550.5952848499</v>
      </c>
      <c r="Q1495" s="16">
        <v>2429308.0691959201</v>
      </c>
      <c r="R1495" s="16">
        <v>2166918.0733149401</v>
      </c>
      <c r="S1495" s="17">
        <f t="shared" si="162"/>
        <v>2147723.1727052201</v>
      </c>
      <c r="T1495" s="17">
        <f t="shared" si="163"/>
        <v>2277550.5952848499</v>
      </c>
      <c r="U1495" s="18">
        <f t="shared" si="164"/>
        <v>1.0604488624183825</v>
      </c>
      <c r="X1495" s="20">
        <f t="shared" si="165"/>
        <v>0.19340960767409032</v>
      </c>
      <c r="AA1495" s="20">
        <f t="shared" si="166"/>
        <v>8.4675052066764081E-2</v>
      </c>
      <c r="AE1495" s="20">
        <f t="shared" si="167"/>
        <v>0.71352195602239088</v>
      </c>
    </row>
    <row r="1496" spans="1:31" x14ac:dyDescent="0.2">
      <c r="A1496" s="15" t="s">
        <v>10189</v>
      </c>
      <c r="B1496" s="15" t="s">
        <v>10190</v>
      </c>
      <c r="C1496" t="s">
        <v>10191</v>
      </c>
      <c r="D1496" s="15">
        <v>29</v>
      </c>
      <c r="E1496" s="15">
        <v>9</v>
      </c>
      <c r="F1496" s="16">
        <v>1135213.3986263501</v>
      </c>
      <c r="G1496" s="16">
        <v>1319416.2850274399</v>
      </c>
      <c r="H1496" s="16">
        <v>1276861.0171212</v>
      </c>
      <c r="I1496" s="16">
        <v>1735743.91934274</v>
      </c>
      <c r="J1496" s="16">
        <v>197694.32116843501</v>
      </c>
      <c r="K1496" s="16">
        <v>1695949.8557008</v>
      </c>
      <c r="L1496" s="15">
        <f t="shared" si="161"/>
        <v>6</v>
      </c>
      <c r="M1496" s="16">
        <v>2018643.2373641699</v>
      </c>
      <c r="N1496" s="16">
        <v>2269931.7745673601</v>
      </c>
      <c r="O1496" s="16">
        <v>2295955.7727035</v>
      </c>
      <c r="P1496" s="16">
        <v>2406605.1267730999</v>
      </c>
      <c r="Q1496" s="16">
        <v>1728305.94308887</v>
      </c>
      <c r="R1496" s="16">
        <v>2329155.2393765398</v>
      </c>
      <c r="S1496" s="17">
        <f t="shared" si="162"/>
        <v>2269931.7745673601</v>
      </c>
      <c r="T1496" s="17">
        <f t="shared" si="163"/>
        <v>2329155.2393765398</v>
      </c>
      <c r="U1496" s="18">
        <f t="shared" si="164"/>
        <v>1.0260904162286848</v>
      </c>
      <c r="X1496" s="20">
        <f t="shared" si="165"/>
        <v>0.87092727721822893</v>
      </c>
      <c r="AA1496" s="20">
        <f t="shared" si="166"/>
        <v>3.7157862813808895E-2</v>
      </c>
      <c r="AE1496" s="20">
        <f t="shared" si="167"/>
        <v>6.0018107244226682E-2</v>
      </c>
    </row>
    <row r="1497" spans="1:31" x14ac:dyDescent="0.2">
      <c r="A1497" s="15" t="s">
        <v>9433</v>
      </c>
      <c r="B1497" s="15" t="s">
        <v>9434</v>
      </c>
      <c r="C1497" t="s">
        <v>9435</v>
      </c>
      <c r="D1497" s="15">
        <v>20</v>
      </c>
      <c r="E1497" s="15">
        <v>16</v>
      </c>
      <c r="F1497" s="16">
        <v>290607.76837490202</v>
      </c>
      <c r="G1497" s="16">
        <v>331263.66828673799</v>
      </c>
      <c r="H1497" s="16">
        <v>345007.69150048302</v>
      </c>
      <c r="I1497" s="16">
        <v>463637.281006473</v>
      </c>
      <c r="J1497" s="16">
        <v>43022.6100736476</v>
      </c>
      <c r="K1497" s="16">
        <v>462445.84526165598</v>
      </c>
      <c r="L1497" s="15">
        <f t="shared" si="161"/>
        <v>6</v>
      </c>
      <c r="M1497" s="16">
        <v>516760.46729657799</v>
      </c>
      <c r="N1497" s="16">
        <v>569908.02291648998</v>
      </c>
      <c r="O1497" s="16">
        <v>620366.97048951697</v>
      </c>
      <c r="P1497" s="16">
        <v>642832.07044494397</v>
      </c>
      <c r="Q1497" s="16">
        <v>376117.19061029103</v>
      </c>
      <c r="R1497" s="16">
        <v>635106.13819063501</v>
      </c>
      <c r="S1497" s="17">
        <f t="shared" si="162"/>
        <v>569908.02291648998</v>
      </c>
      <c r="T1497" s="17">
        <f t="shared" si="163"/>
        <v>635106.13819063501</v>
      </c>
      <c r="U1497" s="18">
        <f t="shared" si="164"/>
        <v>1.1144011185182046</v>
      </c>
      <c r="X1497" s="20">
        <f t="shared" si="165"/>
        <v>0.85805298321853263</v>
      </c>
      <c r="AA1497" s="20">
        <f t="shared" si="166"/>
        <v>0.15626861107751877</v>
      </c>
      <c r="AE1497" s="20">
        <f t="shared" si="167"/>
        <v>6.6485894425181755E-2</v>
      </c>
    </row>
    <row r="1498" spans="1:31" x14ac:dyDescent="0.2">
      <c r="A1498" s="15" t="s">
        <v>11095</v>
      </c>
      <c r="B1498" s="15" t="s">
        <v>11096</v>
      </c>
      <c r="C1498" t="s">
        <v>11097</v>
      </c>
      <c r="D1498" s="15">
        <v>26</v>
      </c>
      <c r="E1498" s="15">
        <v>16</v>
      </c>
      <c r="F1498" s="16">
        <v>950641.22518615006</v>
      </c>
      <c r="G1498" s="16">
        <v>955034.32463759999</v>
      </c>
      <c r="H1498" s="16">
        <v>909706.48798524099</v>
      </c>
      <c r="I1498" s="16">
        <v>1344739.1970609201</v>
      </c>
      <c r="J1498" s="16">
        <v>216610.99228678001</v>
      </c>
      <c r="K1498" s="16">
        <v>1363972.93942779</v>
      </c>
      <c r="L1498" s="15">
        <f t="shared" si="161"/>
        <v>6</v>
      </c>
      <c r="M1498" s="16">
        <v>1690435.8975181901</v>
      </c>
      <c r="N1498" s="16">
        <v>1643046.8411660399</v>
      </c>
      <c r="O1498" s="16">
        <v>1635766.01881432</v>
      </c>
      <c r="P1498" s="16">
        <v>1864477.9392601801</v>
      </c>
      <c r="Q1498" s="16">
        <v>1893681.43250133</v>
      </c>
      <c r="R1498" s="16">
        <v>1873230.3361194001</v>
      </c>
      <c r="S1498" s="17">
        <f t="shared" si="162"/>
        <v>1643046.8411660399</v>
      </c>
      <c r="T1498" s="17">
        <f t="shared" si="163"/>
        <v>1873230.3361194001</v>
      </c>
      <c r="U1498" s="18">
        <f t="shared" si="164"/>
        <v>1.1400955159561996</v>
      </c>
      <c r="X1498" s="20">
        <f t="shared" si="165"/>
        <v>3.2689144081882307E-4</v>
      </c>
      <c r="AA1498" s="20">
        <f t="shared" si="166"/>
        <v>0.18915469686702616</v>
      </c>
      <c r="AE1498" s="20">
        <f t="shared" si="167"/>
        <v>3.4855964506457524</v>
      </c>
    </row>
    <row r="1499" spans="1:31" x14ac:dyDescent="0.2">
      <c r="A1499" s="15" t="s">
        <v>8462</v>
      </c>
      <c r="B1499" s="15" t="s">
        <v>8463</v>
      </c>
      <c r="C1499" t="s">
        <v>8464</v>
      </c>
      <c r="D1499" s="15">
        <v>42</v>
      </c>
      <c r="E1499" s="15">
        <v>7</v>
      </c>
      <c r="F1499" s="16">
        <v>436392.43821043102</v>
      </c>
      <c r="G1499" s="16">
        <v>471072.18887526402</v>
      </c>
      <c r="H1499" s="16">
        <v>418602.20188310998</v>
      </c>
      <c r="I1499" s="16">
        <v>443170.72970353102</v>
      </c>
      <c r="J1499" s="16">
        <v>129965.54110791899</v>
      </c>
      <c r="K1499" s="16">
        <v>554832.77297710197</v>
      </c>
      <c r="L1499" s="15">
        <f t="shared" si="161"/>
        <v>6</v>
      </c>
      <c r="M1499" s="16">
        <v>775995.63685232506</v>
      </c>
      <c r="N1499" s="16">
        <v>810435.44920375105</v>
      </c>
      <c r="O1499" s="16">
        <v>752699.10271580901</v>
      </c>
      <c r="P1499" s="16">
        <v>614455.24207519495</v>
      </c>
      <c r="Q1499" s="16">
        <v>1136199.6427919799</v>
      </c>
      <c r="R1499" s="16">
        <v>761986.95133201894</v>
      </c>
      <c r="S1499" s="17">
        <f t="shared" si="162"/>
        <v>775995.63685232506</v>
      </c>
      <c r="T1499" s="17">
        <f t="shared" si="163"/>
        <v>761986.95133201894</v>
      </c>
      <c r="U1499" s="18">
        <f t="shared" si="164"/>
        <v>0.98194746870339422</v>
      </c>
      <c r="X1499" s="20">
        <f t="shared" si="165"/>
        <v>0.72992278931615906</v>
      </c>
      <c r="AA1499" s="20">
        <f t="shared" si="166"/>
        <v>-2.628224821730181E-2</v>
      </c>
      <c r="AE1499" s="20">
        <f t="shared" si="167"/>
        <v>0.13672307679376006</v>
      </c>
    </row>
    <row r="1500" spans="1:31" x14ac:dyDescent="0.2">
      <c r="A1500" s="15" t="s">
        <v>6490</v>
      </c>
      <c r="B1500" s="15" t="s">
        <v>6491</v>
      </c>
      <c r="C1500" t="s">
        <v>6492</v>
      </c>
      <c r="D1500" s="15">
        <v>31</v>
      </c>
      <c r="E1500" s="15">
        <v>10</v>
      </c>
      <c r="F1500" s="16">
        <v>1508185.4688772</v>
      </c>
      <c r="G1500" s="16">
        <v>1416113.42605287</v>
      </c>
      <c r="H1500" s="16">
        <v>1171312.6018773201</v>
      </c>
      <c r="I1500" s="16">
        <v>1711340.7841032799</v>
      </c>
      <c r="J1500" s="16">
        <v>358915.76776001399</v>
      </c>
      <c r="K1500" s="16">
        <v>1863437.2395105299</v>
      </c>
      <c r="L1500" s="15">
        <f t="shared" si="161"/>
        <v>6</v>
      </c>
      <c r="M1500" s="16">
        <v>2681864.3975871</v>
      </c>
      <c r="N1500" s="16">
        <v>2436290.1221292699</v>
      </c>
      <c r="O1500" s="16">
        <v>2106166.5238898401</v>
      </c>
      <c r="P1500" s="16">
        <v>2372770.2334330301</v>
      </c>
      <c r="Q1500" s="16">
        <v>3137754.54358869</v>
      </c>
      <c r="R1500" s="16">
        <v>2559176.2604689901</v>
      </c>
      <c r="S1500" s="17">
        <f t="shared" si="162"/>
        <v>2436290.1221292699</v>
      </c>
      <c r="T1500" s="17">
        <f t="shared" si="163"/>
        <v>2559176.2604689901</v>
      </c>
      <c r="U1500" s="18">
        <f t="shared" si="164"/>
        <v>1.0504398623232607</v>
      </c>
      <c r="X1500" s="20">
        <f t="shared" si="165"/>
        <v>0.37778276499820429</v>
      </c>
      <c r="AA1500" s="20">
        <f t="shared" si="166"/>
        <v>7.0993570091426164E-2</v>
      </c>
      <c r="AE1500" s="20">
        <f t="shared" si="167"/>
        <v>0.42275785911114844</v>
      </c>
    </row>
    <row r="1501" spans="1:31" x14ac:dyDescent="0.2">
      <c r="A1501" s="15" t="s">
        <v>10669</v>
      </c>
      <c r="B1501" s="15" t="s">
        <v>10670</v>
      </c>
      <c r="C1501" t="s">
        <v>10671</v>
      </c>
      <c r="D1501" s="15">
        <v>20</v>
      </c>
      <c r="E1501" s="15">
        <v>16</v>
      </c>
      <c r="F1501" s="16">
        <v>507010.64670459402</v>
      </c>
      <c r="G1501" s="16">
        <v>562716.48523535102</v>
      </c>
      <c r="H1501" s="16">
        <v>554345.15803057898</v>
      </c>
      <c r="I1501" s="16">
        <v>680806.756197165</v>
      </c>
      <c r="J1501" s="16">
        <v>88998.031384382106</v>
      </c>
      <c r="K1501" s="16">
        <v>697390.39950743399</v>
      </c>
      <c r="L1501" s="15">
        <f t="shared" si="161"/>
        <v>6</v>
      </c>
      <c r="M1501" s="16">
        <v>901569.35645782796</v>
      </c>
      <c r="N1501" s="16">
        <v>968100.85217496206</v>
      </c>
      <c r="O1501" s="16">
        <v>996781.91172292095</v>
      </c>
      <c r="P1501" s="16">
        <v>943937.07017926301</v>
      </c>
      <c r="Q1501" s="16">
        <v>778048.78590208595</v>
      </c>
      <c r="R1501" s="16">
        <v>957770.35944994399</v>
      </c>
      <c r="S1501" s="17">
        <f t="shared" si="162"/>
        <v>968100.85217496206</v>
      </c>
      <c r="T1501" s="17">
        <f t="shared" si="163"/>
        <v>943937.07017926301</v>
      </c>
      <c r="U1501" s="18">
        <f t="shared" si="164"/>
        <v>0.97504001577788924</v>
      </c>
      <c r="X1501" s="20">
        <f t="shared" si="165"/>
        <v>0.38765449855163092</v>
      </c>
      <c r="AA1501" s="20">
        <f t="shared" si="166"/>
        <v>-3.6466666404943018E-2</v>
      </c>
      <c r="AE1501" s="20">
        <f t="shared" si="167"/>
        <v>0.41155517187810864</v>
      </c>
    </row>
    <row r="1502" spans="1:31" x14ac:dyDescent="0.2">
      <c r="A1502" s="15" t="s">
        <v>9385</v>
      </c>
      <c r="B1502" s="15" t="s">
        <v>9386</v>
      </c>
      <c r="C1502" t="s">
        <v>9387</v>
      </c>
      <c r="D1502" s="15">
        <v>37</v>
      </c>
      <c r="E1502" s="15">
        <v>15</v>
      </c>
      <c r="F1502" s="16">
        <v>736302.19515511603</v>
      </c>
      <c r="G1502" s="16">
        <v>731754.079047126</v>
      </c>
      <c r="H1502" s="16">
        <v>749325.16128164099</v>
      </c>
      <c r="I1502" s="16">
        <v>945722.04467010405</v>
      </c>
      <c r="J1502" s="16">
        <v>229443.238058516</v>
      </c>
      <c r="K1502" s="16">
        <v>994216.955881531</v>
      </c>
      <c r="L1502" s="15">
        <f t="shared" si="161"/>
        <v>6</v>
      </c>
      <c r="M1502" s="16">
        <v>1309296.9557131601</v>
      </c>
      <c r="N1502" s="16">
        <v>1258914.1532111701</v>
      </c>
      <c r="O1502" s="16">
        <v>1347380.3386647401</v>
      </c>
      <c r="P1502" s="16">
        <v>1311241.5350227701</v>
      </c>
      <c r="Q1502" s="16">
        <v>2005864.9615950801</v>
      </c>
      <c r="R1502" s="16">
        <v>1365421.04949888</v>
      </c>
      <c r="S1502" s="17">
        <f t="shared" si="162"/>
        <v>1309296.9557131601</v>
      </c>
      <c r="T1502" s="17">
        <f t="shared" si="163"/>
        <v>1365421.04949888</v>
      </c>
      <c r="U1502" s="18">
        <f t="shared" si="164"/>
        <v>1.0428658247014329</v>
      </c>
      <c r="X1502" s="20">
        <f t="shared" si="165"/>
        <v>0.31843512196463086</v>
      </c>
      <c r="AA1502" s="20">
        <f t="shared" si="166"/>
        <v>6.0553552402306338E-2</v>
      </c>
      <c r="AE1502" s="20">
        <f t="shared" si="167"/>
        <v>0.49697903756056849</v>
      </c>
    </row>
    <row r="1503" spans="1:31" x14ac:dyDescent="0.2">
      <c r="A1503" s="15" t="s">
        <v>11209</v>
      </c>
      <c r="B1503" s="15" t="s">
        <v>11210</v>
      </c>
      <c r="C1503" t="s">
        <v>11211</v>
      </c>
      <c r="D1503" s="15">
        <v>21</v>
      </c>
      <c r="E1503" s="15">
        <v>11</v>
      </c>
      <c r="F1503" s="16">
        <v>359469.14795994898</v>
      </c>
      <c r="G1503" s="16">
        <v>367594.90207233099</v>
      </c>
      <c r="H1503" s="16">
        <v>357548.22567903902</v>
      </c>
      <c r="I1503" s="16">
        <v>426917.13115881401</v>
      </c>
      <c r="J1503" s="16">
        <v>102337.940227037</v>
      </c>
      <c r="K1503" s="16">
        <v>433266.68578636303</v>
      </c>
      <c r="L1503" s="15">
        <f t="shared" si="161"/>
        <v>6</v>
      </c>
      <c r="M1503" s="16">
        <v>639210.18325581995</v>
      </c>
      <c r="N1503" s="16">
        <v>632412.49774752196</v>
      </c>
      <c r="O1503" s="16">
        <v>642916.41906220303</v>
      </c>
      <c r="P1503" s="16">
        <v>591919.66343924101</v>
      </c>
      <c r="Q1503" s="16">
        <v>894670.46525412402</v>
      </c>
      <c r="R1503" s="16">
        <v>595032.55232131702</v>
      </c>
      <c r="S1503" s="17">
        <f t="shared" si="162"/>
        <v>639210.18325581995</v>
      </c>
      <c r="T1503" s="17">
        <f t="shared" si="163"/>
        <v>595032.55232131702</v>
      </c>
      <c r="U1503" s="18">
        <f t="shared" si="164"/>
        <v>0.93088716029290397</v>
      </c>
      <c r="X1503" s="20">
        <f t="shared" si="165"/>
        <v>0.60880633729963352</v>
      </c>
      <c r="AA1503" s="20">
        <f t="shared" si="166"/>
        <v>-0.10332179622481036</v>
      </c>
      <c r="AE1503" s="20">
        <f t="shared" si="167"/>
        <v>0.21552083547543313</v>
      </c>
    </row>
    <row r="1504" spans="1:31" x14ac:dyDescent="0.2">
      <c r="A1504" s="15" t="s">
        <v>15046</v>
      </c>
      <c r="B1504" s="15" t="s">
        <v>15047</v>
      </c>
      <c r="C1504" t="s">
        <v>15048</v>
      </c>
      <c r="D1504" s="15">
        <v>40</v>
      </c>
      <c r="E1504" s="15">
        <v>14</v>
      </c>
      <c r="F1504" s="16">
        <v>1502533.8881804999</v>
      </c>
      <c r="G1504" s="16">
        <v>1568480.50351121</v>
      </c>
      <c r="H1504" s="16">
        <v>1602126.44987901</v>
      </c>
      <c r="I1504" s="16">
        <v>2244511.1928115902</v>
      </c>
      <c r="J1504" s="16">
        <v>317116.95932526002</v>
      </c>
      <c r="K1504" s="16">
        <v>2314520.5356091498</v>
      </c>
      <c r="L1504" s="15">
        <f t="shared" si="161"/>
        <v>6</v>
      </c>
      <c r="M1504" s="16">
        <v>2671814.72307867</v>
      </c>
      <c r="N1504" s="16">
        <v>2698423.3657806199</v>
      </c>
      <c r="O1504" s="16">
        <v>2880823.6933209798</v>
      </c>
      <c r="P1504" s="16">
        <v>3112009.8325133999</v>
      </c>
      <c r="Q1504" s="16">
        <v>2772336.21186904</v>
      </c>
      <c r="R1504" s="16">
        <v>3178677.49098692</v>
      </c>
      <c r="S1504" s="17">
        <f t="shared" si="162"/>
        <v>2698423.3657806199</v>
      </c>
      <c r="T1504" s="17">
        <f t="shared" si="163"/>
        <v>3112009.8325133999</v>
      </c>
      <c r="U1504" s="18">
        <f t="shared" si="164"/>
        <v>1.1532696729421976</v>
      </c>
      <c r="X1504" s="20">
        <f t="shared" si="165"/>
        <v>0.12920047458706113</v>
      </c>
      <c r="AA1504" s="20">
        <f t="shared" si="166"/>
        <v>0.20572990269107849</v>
      </c>
      <c r="AE1504" s="20">
        <f t="shared" si="167"/>
        <v>0.88873589106103312</v>
      </c>
    </row>
    <row r="1505" spans="1:31" x14ac:dyDescent="0.2">
      <c r="A1505" s="15" t="s">
        <v>9472</v>
      </c>
      <c r="B1505" s="15" t="s">
        <v>9473</v>
      </c>
      <c r="C1505" t="s">
        <v>9474</v>
      </c>
      <c r="D1505" s="15">
        <v>21</v>
      </c>
      <c r="E1505" s="15">
        <v>13</v>
      </c>
      <c r="F1505" s="16">
        <v>517039.38901021099</v>
      </c>
      <c r="G1505" s="16">
        <v>484629.42025162699</v>
      </c>
      <c r="H1505" s="16">
        <v>484653.19002206501</v>
      </c>
      <c r="I1505" s="16">
        <v>529802.23793656996</v>
      </c>
      <c r="J1505" s="16">
        <v>90134.494589648399</v>
      </c>
      <c r="K1505" s="16">
        <v>564573.15030013002</v>
      </c>
      <c r="L1505" s="15">
        <f t="shared" si="161"/>
        <v>6</v>
      </c>
      <c r="M1505" s="16">
        <v>919402.52585047099</v>
      </c>
      <c r="N1505" s="16">
        <v>833759.39224249299</v>
      </c>
      <c r="O1505" s="16">
        <v>871467.03867513197</v>
      </c>
      <c r="P1505" s="16">
        <v>734569.63771292497</v>
      </c>
      <c r="Q1505" s="16">
        <v>787984.104732465</v>
      </c>
      <c r="R1505" s="16">
        <v>775364.02778223099</v>
      </c>
      <c r="S1505" s="17">
        <f t="shared" si="162"/>
        <v>871467.03867513197</v>
      </c>
      <c r="T1505" s="17">
        <f t="shared" si="163"/>
        <v>775364.02778223099</v>
      </c>
      <c r="U1505" s="18">
        <f t="shared" si="164"/>
        <v>0.88972272429373367</v>
      </c>
      <c r="X1505" s="20">
        <f t="shared" si="165"/>
        <v>2.1132542983190308E-2</v>
      </c>
      <c r="AA1505" s="20">
        <f t="shared" si="166"/>
        <v>-0.16857229432772616</v>
      </c>
      <c r="AE1505" s="20">
        <f t="shared" si="167"/>
        <v>1.6750482390047008</v>
      </c>
    </row>
    <row r="1506" spans="1:31" x14ac:dyDescent="0.2">
      <c r="A1506" s="15" t="s">
        <v>6478</v>
      </c>
      <c r="B1506" s="15" t="s">
        <v>6479</v>
      </c>
      <c r="C1506" t="s">
        <v>6480</v>
      </c>
      <c r="D1506" s="15">
        <v>39</v>
      </c>
      <c r="E1506" s="15">
        <v>14</v>
      </c>
      <c r="F1506" s="16">
        <v>826202.80209438398</v>
      </c>
      <c r="G1506" s="16">
        <v>894490.85315380106</v>
      </c>
      <c r="H1506" s="16">
        <v>844620.00278069405</v>
      </c>
      <c r="I1506" s="16">
        <v>1100895.57823847</v>
      </c>
      <c r="J1506" s="16">
        <v>120033.424591933</v>
      </c>
      <c r="K1506" s="16">
        <v>1110302.27092851</v>
      </c>
      <c r="L1506" s="15">
        <f t="shared" si="161"/>
        <v>6</v>
      </c>
      <c r="M1506" s="16">
        <v>1469158.7512596899</v>
      </c>
      <c r="N1506" s="16">
        <v>1538887.4858335201</v>
      </c>
      <c r="O1506" s="16">
        <v>1518732.37973645</v>
      </c>
      <c r="P1506" s="16">
        <v>1526389.2980444699</v>
      </c>
      <c r="Q1506" s="16">
        <v>1049369.95592704</v>
      </c>
      <c r="R1506" s="16">
        <v>1524848.35735677</v>
      </c>
      <c r="S1506" s="17">
        <f t="shared" si="162"/>
        <v>1518732.37973645</v>
      </c>
      <c r="T1506" s="17">
        <f t="shared" si="163"/>
        <v>1524848.35735677</v>
      </c>
      <c r="U1506" s="18">
        <f t="shared" si="164"/>
        <v>1.0040270278700327</v>
      </c>
      <c r="X1506" s="20">
        <f t="shared" si="165"/>
        <v>0.42503778648585167</v>
      </c>
      <c r="AA1506" s="20">
        <f t="shared" si="166"/>
        <v>5.7981063895039785E-3</v>
      </c>
      <c r="AE1506" s="20">
        <f t="shared" si="167"/>
        <v>0.37157245881364814</v>
      </c>
    </row>
    <row r="1507" spans="1:31" x14ac:dyDescent="0.2">
      <c r="A1507" s="15" t="s">
        <v>14605</v>
      </c>
      <c r="B1507" s="15" t="s">
        <v>14606</v>
      </c>
      <c r="C1507" t="s">
        <v>14607</v>
      </c>
      <c r="D1507" s="15">
        <v>22</v>
      </c>
      <c r="E1507" s="15">
        <v>12</v>
      </c>
      <c r="F1507" s="16">
        <v>404491.086014678</v>
      </c>
      <c r="G1507" s="16">
        <v>413984.31637404801</v>
      </c>
      <c r="H1507" s="16">
        <v>401022.89042910701</v>
      </c>
      <c r="I1507" s="16">
        <v>570392.13375372696</v>
      </c>
      <c r="J1507" s="16">
        <v>150336.92107464999</v>
      </c>
      <c r="K1507" s="16">
        <v>586415.97087933205</v>
      </c>
      <c r="L1507" s="15">
        <f t="shared" si="161"/>
        <v>6</v>
      </c>
      <c r="M1507" s="16">
        <v>719268.46207562403</v>
      </c>
      <c r="N1507" s="16">
        <v>712221.12730740802</v>
      </c>
      <c r="O1507" s="16">
        <v>721089.30253256904</v>
      </c>
      <c r="P1507" s="16">
        <v>790847.43899466295</v>
      </c>
      <c r="Q1507" s="16">
        <v>1314292.65455546</v>
      </c>
      <c r="R1507" s="16">
        <v>805362.15527627105</v>
      </c>
      <c r="S1507" s="17">
        <f t="shared" si="162"/>
        <v>719268.46207562403</v>
      </c>
      <c r="T1507" s="17">
        <f t="shared" si="163"/>
        <v>805362.15527627105</v>
      </c>
      <c r="U1507" s="18">
        <f t="shared" si="164"/>
        <v>1.1196961881968281</v>
      </c>
      <c r="X1507" s="20">
        <f t="shared" si="165"/>
        <v>0.21609539622365373</v>
      </c>
      <c r="AA1507" s="20">
        <f t="shared" si="166"/>
        <v>0.16310733296113405</v>
      </c>
      <c r="AE1507" s="20">
        <f t="shared" si="167"/>
        <v>0.66535448538867381</v>
      </c>
    </row>
    <row r="1508" spans="1:31" x14ac:dyDescent="0.2">
      <c r="A1508" s="15" t="s">
        <v>15290</v>
      </c>
      <c r="B1508" s="15" t="s">
        <v>15291</v>
      </c>
      <c r="C1508" t="s">
        <v>15292</v>
      </c>
      <c r="D1508" s="15">
        <v>22</v>
      </c>
      <c r="E1508" s="15">
        <v>11</v>
      </c>
      <c r="F1508" s="16">
        <v>324783.90417748602</v>
      </c>
      <c r="G1508" s="16">
        <v>305956.59740084899</v>
      </c>
      <c r="H1508" s="16">
        <v>330758.97836072597</v>
      </c>
      <c r="I1508" s="16">
        <v>496504.246956316</v>
      </c>
      <c r="J1508" s="16">
        <v>70403.540583105496</v>
      </c>
      <c r="K1508" s="16">
        <v>447286.181320754</v>
      </c>
      <c r="L1508" s="15">
        <f t="shared" si="161"/>
        <v>6</v>
      </c>
      <c r="M1508" s="16">
        <v>577532.67585278803</v>
      </c>
      <c r="N1508" s="16">
        <v>526369.58476244297</v>
      </c>
      <c r="O1508" s="16">
        <v>594746.00254691404</v>
      </c>
      <c r="P1508" s="16">
        <v>688402.04645057605</v>
      </c>
      <c r="Q1508" s="16">
        <v>615489.89816763694</v>
      </c>
      <c r="R1508" s="16">
        <v>614286.41255048604</v>
      </c>
      <c r="S1508" s="17">
        <f t="shared" si="162"/>
        <v>577532.67585278803</v>
      </c>
      <c r="T1508" s="17">
        <f t="shared" si="163"/>
        <v>615489.89816763694</v>
      </c>
      <c r="U1508" s="18">
        <f t="shared" si="164"/>
        <v>1.0657230731729612</v>
      </c>
      <c r="X1508" s="20">
        <f t="shared" si="165"/>
        <v>8.3972062634967273E-2</v>
      </c>
      <c r="AA1508" s="20">
        <f t="shared" si="166"/>
        <v>9.1832604266810169E-2</v>
      </c>
      <c r="AE1508" s="20">
        <f t="shared" si="167"/>
        <v>1.0758651789568145</v>
      </c>
    </row>
    <row r="1509" spans="1:31" x14ac:dyDescent="0.2">
      <c r="A1509" s="15" t="s">
        <v>6232</v>
      </c>
      <c r="B1509" s="15" t="s">
        <v>6233</v>
      </c>
      <c r="C1509" t="s">
        <v>6234</v>
      </c>
      <c r="D1509" s="15">
        <v>61</v>
      </c>
      <c r="E1509" s="15">
        <v>12</v>
      </c>
      <c r="F1509" s="16">
        <v>2231570.0446950099</v>
      </c>
      <c r="G1509" s="16">
        <v>2524363.20521993</v>
      </c>
      <c r="H1509" s="16">
        <v>2366800.8746615099</v>
      </c>
      <c r="I1509" s="16">
        <v>2705321.5188027201</v>
      </c>
      <c r="J1509" s="16">
        <v>224023.224994102</v>
      </c>
      <c r="K1509" s="16">
        <v>2713680.4459724198</v>
      </c>
      <c r="L1509" s="15">
        <f t="shared" si="161"/>
        <v>6</v>
      </c>
      <c r="M1509" s="16">
        <v>3968191.1655367501</v>
      </c>
      <c r="N1509" s="16">
        <v>4342929.7600023597</v>
      </c>
      <c r="O1509" s="16">
        <v>4255803.9270949</v>
      </c>
      <c r="P1509" s="16">
        <v>3750922.3360468498</v>
      </c>
      <c r="Q1509" s="16">
        <v>1958481.5024472401</v>
      </c>
      <c r="R1509" s="16">
        <v>3726869.0506881401</v>
      </c>
      <c r="S1509" s="17">
        <f t="shared" si="162"/>
        <v>4255803.9270949</v>
      </c>
      <c r="T1509" s="17">
        <f t="shared" si="163"/>
        <v>3726869.0506881401</v>
      </c>
      <c r="U1509" s="18">
        <f t="shared" si="164"/>
        <v>0.87571446300914957</v>
      </c>
      <c r="X1509" s="20">
        <f t="shared" si="165"/>
        <v>0.15921825166478126</v>
      </c>
      <c r="AA1509" s="20">
        <f t="shared" si="166"/>
        <v>-0.19146755605724636</v>
      </c>
      <c r="AE1509" s="20">
        <f t="shared" si="167"/>
        <v>0.79800714926821215</v>
      </c>
    </row>
    <row r="1510" spans="1:31" x14ac:dyDescent="0.2">
      <c r="A1510" s="15" t="s">
        <v>3230</v>
      </c>
      <c r="B1510" s="15" t="s">
        <v>3231</v>
      </c>
      <c r="C1510" t="s">
        <v>3232</v>
      </c>
      <c r="D1510" s="15">
        <v>28</v>
      </c>
      <c r="E1510" s="15">
        <v>15</v>
      </c>
      <c r="F1510" s="16">
        <v>1004135.11391935</v>
      </c>
      <c r="G1510" s="16">
        <v>1054891.7900431899</v>
      </c>
      <c r="H1510" s="16">
        <v>985778.38684887497</v>
      </c>
      <c r="I1510" s="16">
        <v>520871.15387123602</v>
      </c>
      <c r="J1510" s="16">
        <v>63947.4183765911</v>
      </c>
      <c r="K1510" s="16">
        <v>577500.22488816199</v>
      </c>
      <c r="L1510" s="15">
        <f t="shared" si="161"/>
        <v>6</v>
      </c>
      <c r="M1510" s="16">
        <v>1785559.0495724699</v>
      </c>
      <c r="N1510" s="16">
        <v>1814842.2299482899</v>
      </c>
      <c r="O1510" s="16">
        <v>1772552.80531224</v>
      </c>
      <c r="P1510" s="16">
        <v>722186.70929833699</v>
      </c>
      <c r="Q1510" s="16">
        <v>559048.44697734097</v>
      </c>
      <c r="R1510" s="16">
        <v>793117.59720842401</v>
      </c>
      <c r="S1510" s="17">
        <f t="shared" si="162"/>
        <v>1785559.0495724699</v>
      </c>
      <c r="T1510" s="17">
        <f t="shared" si="163"/>
        <v>722186.70929833699</v>
      </c>
      <c r="U1510" s="18">
        <f t="shared" si="164"/>
        <v>0.40445971779609063</v>
      </c>
      <c r="X1510" s="20">
        <f t="shared" si="165"/>
        <v>9.8218655895318879E-5</v>
      </c>
      <c r="AA1510" s="20">
        <f t="shared" si="166"/>
        <v>-1.3059320704266739</v>
      </c>
      <c r="AE1510" s="20">
        <f t="shared" si="167"/>
        <v>4.0078060134058022</v>
      </c>
    </row>
    <row r="1511" spans="1:31" x14ac:dyDescent="0.2">
      <c r="A1511" s="15" t="s">
        <v>8525</v>
      </c>
      <c r="B1511" s="15" t="s">
        <v>8526</v>
      </c>
      <c r="C1511" t="s">
        <v>8527</v>
      </c>
      <c r="D1511" s="15">
        <v>25</v>
      </c>
      <c r="E1511" s="15">
        <v>17</v>
      </c>
      <c r="F1511" s="16">
        <v>560717.47761306097</v>
      </c>
      <c r="G1511" s="16">
        <v>567036.31561886496</v>
      </c>
      <c r="H1511" s="16">
        <v>541882.31301263801</v>
      </c>
      <c r="I1511" s="16">
        <v>725200.04488233395</v>
      </c>
      <c r="J1511" s="16">
        <v>86174.779164834705</v>
      </c>
      <c r="K1511" s="16">
        <v>763474.56965960201</v>
      </c>
      <c r="L1511" s="15">
        <f t="shared" si="161"/>
        <v>6</v>
      </c>
      <c r="M1511" s="16">
        <v>997071.16355843504</v>
      </c>
      <c r="N1511" s="16">
        <v>975532.71455194801</v>
      </c>
      <c r="O1511" s="16">
        <v>974372.15797559102</v>
      </c>
      <c r="P1511" s="16">
        <v>1005488.2673077499</v>
      </c>
      <c r="Q1511" s="16">
        <v>753367.02690646297</v>
      </c>
      <c r="R1511" s="16">
        <v>1048527.9314573799</v>
      </c>
      <c r="S1511" s="17">
        <f t="shared" si="162"/>
        <v>975532.71455194801</v>
      </c>
      <c r="T1511" s="17">
        <f t="shared" si="163"/>
        <v>1005488.2673077499</v>
      </c>
      <c r="U1511" s="18">
        <f t="shared" si="164"/>
        <v>1.0307068664217582</v>
      </c>
      <c r="X1511" s="20">
        <f t="shared" si="165"/>
        <v>0.64085348709587842</v>
      </c>
      <c r="AA1511" s="20">
        <f t="shared" si="166"/>
        <v>4.3634087807112809E-2</v>
      </c>
      <c r="AE1511" s="20">
        <f t="shared" si="167"/>
        <v>0.1932412482016167</v>
      </c>
    </row>
    <row r="1512" spans="1:31" x14ac:dyDescent="0.2">
      <c r="A1512" s="15" t="s">
        <v>15512</v>
      </c>
      <c r="B1512" s="15" t="s">
        <v>15513</v>
      </c>
      <c r="C1512" t="s">
        <v>15514</v>
      </c>
      <c r="D1512" s="15">
        <v>26</v>
      </c>
      <c r="E1512" s="15">
        <v>11</v>
      </c>
      <c r="F1512" s="16">
        <v>770632.29991847998</v>
      </c>
      <c r="G1512" s="16">
        <v>831237.81450122502</v>
      </c>
      <c r="H1512" s="16">
        <v>761897.89383534295</v>
      </c>
      <c r="I1512" s="16">
        <v>1154781.57039261</v>
      </c>
      <c r="J1512" s="16">
        <v>257819.943084356</v>
      </c>
      <c r="K1512" s="16">
        <v>1160977.6514687</v>
      </c>
      <c r="L1512" s="15">
        <f t="shared" si="161"/>
        <v>6</v>
      </c>
      <c r="M1512" s="16">
        <v>1370342.9527938999</v>
      </c>
      <c r="N1512" s="16">
        <v>1430066.57471945</v>
      </c>
      <c r="O1512" s="16">
        <v>1369987.6839421501</v>
      </c>
      <c r="P1512" s="16">
        <v>1601102.1076555301</v>
      </c>
      <c r="Q1512" s="16">
        <v>2253943.0432090499</v>
      </c>
      <c r="R1512" s="16">
        <v>1594444.0636778199</v>
      </c>
      <c r="S1512" s="17">
        <f t="shared" si="162"/>
        <v>1370342.9527938999</v>
      </c>
      <c r="T1512" s="17">
        <f t="shared" si="163"/>
        <v>1601102.1076555301</v>
      </c>
      <c r="U1512" s="18">
        <f t="shared" si="164"/>
        <v>1.1683951848631402</v>
      </c>
      <c r="X1512" s="20">
        <f t="shared" si="165"/>
        <v>0.12420833802694524</v>
      </c>
      <c r="AA1512" s="20">
        <f t="shared" si="166"/>
        <v>0.22452831772308507</v>
      </c>
      <c r="AE1512" s="20">
        <f t="shared" si="167"/>
        <v>0.90584924926775989</v>
      </c>
    </row>
    <row r="1513" spans="1:31" x14ac:dyDescent="0.2">
      <c r="A1513" s="15" t="s">
        <v>15473</v>
      </c>
      <c r="B1513" s="15" t="s">
        <v>15474</v>
      </c>
      <c r="C1513" t="s">
        <v>15475</v>
      </c>
      <c r="D1513" s="15">
        <v>27</v>
      </c>
      <c r="E1513" s="15">
        <v>9</v>
      </c>
      <c r="F1513" s="16">
        <v>432940.39759440901</v>
      </c>
      <c r="G1513" s="16">
        <v>359412.81026309403</v>
      </c>
      <c r="H1513" s="16">
        <v>398401.25725369499</v>
      </c>
      <c r="I1513" s="16">
        <v>516782.61103680701</v>
      </c>
      <c r="J1513" s="16">
        <v>79642.352191227998</v>
      </c>
      <c r="K1513" s="16">
        <v>513169.05367450399</v>
      </c>
      <c r="L1513" s="15">
        <f t="shared" si="161"/>
        <v>6</v>
      </c>
      <c r="M1513" s="16">
        <v>769857.19763634203</v>
      </c>
      <c r="N1513" s="16">
        <v>618335.97740214202</v>
      </c>
      <c r="O1513" s="16">
        <v>716375.278263452</v>
      </c>
      <c r="P1513" s="16">
        <v>716517.95365027396</v>
      </c>
      <c r="Q1513" s="16">
        <v>696258.49543954502</v>
      </c>
      <c r="R1513" s="16">
        <v>704767.52955527103</v>
      </c>
      <c r="S1513" s="17">
        <f t="shared" si="162"/>
        <v>716375.278263452</v>
      </c>
      <c r="T1513" s="17">
        <f t="shared" si="163"/>
        <v>704767.52955527103</v>
      </c>
      <c r="U1513" s="18">
        <f t="shared" si="164"/>
        <v>0.98379655320278636</v>
      </c>
      <c r="X1513" s="20">
        <f t="shared" si="165"/>
        <v>0.92765725680649624</v>
      </c>
      <c r="AA1513" s="20">
        <f t="shared" si="166"/>
        <v>-2.3568094396113185E-2</v>
      </c>
      <c r="AE1513" s="20">
        <f t="shared" si="167"/>
        <v>3.2612453708372909E-2</v>
      </c>
    </row>
    <row r="1514" spans="1:31" x14ac:dyDescent="0.2">
      <c r="A1514" s="15" t="s">
        <v>9487</v>
      </c>
      <c r="B1514" s="15" t="s">
        <v>9488</v>
      </c>
      <c r="C1514" t="s">
        <v>9489</v>
      </c>
      <c r="D1514" s="15">
        <v>16</v>
      </c>
      <c r="E1514" s="15">
        <v>16</v>
      </c>
      <c r="F1514" s="16">
        <v>364828.86437718401</v>
      </c>
      <c r="G1514" s="16">
        <v>358698.62152910099</v>
      </c>
      <c r="H1514" s="16">
        <v>326949.28330260102</v>
      </c>
      <c r="I1514" s="16">
        <v>468461.25336640398</v>
      </c>
      <c r="J1514" s="16">
        <v>111920.886794459</v>
      </c>
      <c r="K1514" s="16">
        <v>457926.56881198502</v>
      </c>
      <c r="L1514" s="15">
        <f t="shared" si="161"/>
        <v>6</v>
      </c>
      <c r="M1514" s="16">
        <v>648740.86296144396</v>
      </c>
      <c r="N1514" s="16">
        <v>617107.28277503699</v>
      </c>
      <c r="O1514" s="16">
        <v>587895.69445256796</v>
      </c>
      <c r="P1514" s="16">
        <v>649520.49751269899</v>
      </c>
      <c r="Q1514" s="16">
        <v>978447.59859256097</v>
      </c>
      <c r="R1514" s="16">
        <v>628899.52990822599</v>
      </c>
      <c r="S1514" s="17">
        <f t="shared" si="162"/>
        <v>617107.28277503699</v>
      </c>
      <c r="T1514" s="17">
        <f t="shared" si="163"/>
        <v>649520.49751269899</v>
      </c>
      <c r="U1514" s="18">
        <f t="shared" si="164"/>
        <v>1.0525244404699046</v>
      </c>
      <c r="X1514" s="20">
        <f t="shared" si="165"/>
        <v>0.30600590411666906</v>
      </c>
      <c r="AA1514" s="20">
        <f t="shared" si="166"/>
        <v>7.385373422786197E-2</v>
      </c>
      <c r="AE1514" s="20">
        <f t="shared" si="167"/>
        <v>0.51427019410484665</v>
      </c>
    </row>
    <row r="1515" spans="1:31" x14ac:dyDescent="0.2">
      <c r="A1515" s="15" t="s">
        <v>6929</v>
      </c>
      <c r="B1515" s="15" t="s">
        <v>6930</v>
      </c>
      <c r="C1515" t="s">
        <v>6931</v>
      </c>
      <c r="D1515" s="15">
        <v>29</v>
      </c>
      <c r="E1515" s="15">
        <v>15</v>
      </c>
      <c r="F1515" s="16">
        <v>478111.418325265</v>
      </c>
      <c r="G1515" s="16">
        <v>512052.852571467</v>
      </c>
      <c r="H1515" s="16">
        <v>494105.873110538</v>
      </c>
      <c r="I1515" s="16">
        <v>605055.01467214595</v>
      </c>
      <c r="J1515" s="16">
        <v>140324.94337875</v>
      </c>
      <c r="K1515" s="16">
        <v>589870.49845633504</v>
      </c>
      <c r="L1515" s="15">
        <f t="shared" si="161"/>
        <v>6</v>
      </c>
      <c r="M1515" s="16">
        <v>850180.57616016397</v>
      </c>
      <c r="N1515" s="16">
        <v>880938.83143609494</v>
      </c>
      <c r="O1515" s="16">
        <v>888464.14487032697</v>
      </c>
      <c r="P1515" s="16">
        <v>838907.44715449598</v>
      </c>
      <c r="Q1515" s="16">
        <v>1226764.7961343001</v>
      </c>
      <c r="R1515" s="16">
        <v>810106.47656531201</v>
      </c>
      <c r="S1515" s="17">
        <f t="shared" si="162"/>
        <v>880938.83143609494</v>
      </c>
      <c r="T1515" s="17">
        <f t="shared" si="163"/>
        <v>838907.44715449598</v>
      </c>
      <c r="U1515" s="18">
        <f t="shared" si="164"/>
        <v>0.95228796508711056</v>
      </c>
      <c r="X1515" s="20">
        <f t="shared" si="165"/>
        <v>0.56095633432159264</v>
      </c>
      <c r="AA1515" s="20">
        <f t="shared" si="166"/>
        <v>-7.0530194691467527E-2</v>
      </c>
      <c r="AE1515" s="20">
        <f t="shared" si="167"/>
        <v>0.25107094355889303</v>
      </c>
    </row>
    <row r="1516" spans="1:31" x14ac:dyDescent="0.2">
      <c r="A1516" s="15" t="s">
        <v>5117</v>
      </c>
      <c r="B1516" s="15" t="s">
        <v>5118</v>
      </c>
      <c r="C1516" t="s">
        <v>5119</v>
      </c>
      <c r="D1516" s="15">
        <v>21</v>
      </c>
      <c r="E1516" s="15">
        <v>15</v>
      </c>
      <c r="F1516" s="16">
        <v>707709.67758463696</v>
      </c>
      <c r="G1516" s="16">
        <v>775054.78760877997</v>
      </c>
      <c r="H1516" s="16">
        <v>715711.93006931897</v>
      </c>
      <c r="I1516" s="16">
        <v>827762.47707231902</v>
      </c>
      <c r="J1516" s="16">
        <v>141305.150613228</v>
      </c>
      <c r="K1516" s="16">
        <v>822832.95747381798</v>
      </c>
      <c r="L1516" s="15">
        <f t="shared" si="161"/>
        <v>6</v>
      </c>
      <c r="M1516" s="16">
        <v>1258453.5704054199</v>
      </c>
      <c r="N1516" s="16">
        <v>1333408.9546932799</v>
      </c>
      <c r="O1516" s="16">
        <v>1286939.54580919</v>
      </c>
      <c r="P1516" s="16">
        <v>1147690.85397515</v>
      </c>
      <c r="Q1516" s="16">
        <v>1235334.0761156101</v>
      </c>
      <c r="R1516" s="16">
        <v>1130048.5610406799</v>
      </c>
      <c r="S1516" s="17">
        <f t="shared" si="162"/>
        <v>1286939.54580919</v>
      </c>
      <c r="T1516" s="17">
        <f t="shared" si="163"/>
        <v>1147690.85397515</v>
      </c>
      <c r="U1516" s="18">
        <f t="shared" si="164"/>
        <v>0.89179857570816623</v>
      </c>
      <c r="X1516" s="20">
        <f t="shared" si="165"/>
        <v>3.5888279388923375E-2</v>
      </c>
      <c r="AA1516" s="20">
        <f t="shared" si="166"/>
        <v>-0.16521019936248621</v>
      </c>
      <c r="AE1516" s="20">
        <f t="shared" si="167"/>
        <v>1.4450473627815204</v>
      </c>
    </row>
    <row r="1517" spans="1:31" x14ac:dyDescent="0.2">
      <c r="A1517" s="15" t="s">
        <v>8024</v>
      </c>
      <c r="B1517" s="15" t="s">
        <v>8025</v>
      </c>
      <c r="C1517" t="s">
        <v>8026</v>
      </c>
      <c r="D1517" s="15">
        <v>23</v>
      </c>
      <c r="E1517" s="15">
        <v>14</v>
      </c>
      <c r="F1517" s="16">
        <v>400567.17878463102</v>
      </c>
      <c r="G1517" s="16">
        <v>332007.67565078201</v>
      </c>
      <c r="H1517" s="16">
        <v>372568.91232220602</v>
      </c>
      <c r="I1517" s="16">
        <v>508633.94352601998</v>
      </c>
      <c r="J1517" s="16">
        <v>112107.004036649</v>
      </c>
      <c r="K1517" s="16">
        <v>517920.18954419898</v>
      </c>
      <c r="L1517" s="15">
        <f t="shared" si="161"/>
        <v>6</v>
      </c>
      <c r="M1517" s="16">
        <v>712290.94683173904</v>
      </c>
      <c r="N1517" s="16">
        <v>571188.01769548398</v>
      </c>
      <c r="O1517" s="16">
        <v>669925.49189465796</v>
      </c>
      <c r="P1517" s="16">
        <v>705219.84406780906</v>
      </c>
      <c r="Q1517" s="16">
        <v>980074.69406948599</v>
      </c>
      <c r="R1517" s="16">
        <v>711292.56504891603</v>
      </c>
      <c r="S1517" s="17">
        <f t="shared" si="162"/>
        <v>669925.49189465796</v>
      </c>
      <c r="T1517" s="17">
        <f t="shared" si="163"/>
        <v>711292.56504891603</v>
      </c>
      <c r="U1517" s="18">
        <f t="shared" si="164"/>
        <v>1.0617487670714922</v>
      </c>
      <c r="X1517" s="20">
        <f t="shared" si="165"/>
        <v>0.21291429707696305</v>
      </c>
      <c r="AA1517" s="20">
        <f t="shared" si="166"/>
        <v>8.6442433393695686E-2</v>
      </c>
      <c r="AE1517" s="20">
        <f t="shared" si="167"/>
        <v>0.67179517494891317</v>
      </c>
    </row>
    <row r="1518" spans="1:31" x14ac:dyDescent="0.2">
      <c r="A1518" s="15" t="s">
        <v>7130</v>
      </c>
      <c r="B1518" s="15" t="s">
        <v>7131</v>
      </c>
      <c r="C1518" t="s">
        <v>7132</v>
      </c>
      <c r="D1518" s="15">
        <v>29</v>
      </c>
      <c r="E1518" s="15">
        <v>11</v>
      </c>
      <c r="F1518" s="16">
        <v>897954.002604104</v>
      </c>
      <c r="G1518" s="16">
        <v>901527.309650184</v>
      </c>
      <c r="H1518" s="16">
        <v>901355.48470959999</v>
      </c>
      <c r="I1518" s="16">
        <v>1082769.3086760901</v>
      </c>
      <c r="J1518" s="16">
        <v>99897.420828538801</v>
      </c>
      <c r="K1518" s="16">
        <v>1034298.49574337</v>
      </c>
      <c r="L1518" s="15">
        <f t="shared" si="161"/>
        <v>6</v>
      </c>
      <c r="M1518" s="16">
        <v>1596747.16402593</v>
      </c>
      <c r="N1518" s="16">
        <v>1550993.04824225</v>
      </c>
      <c r="O1518" s="16">
        <v>1620749.8706811401</v>
      </c>
      <c r="P1518" s="16">
        <v>1501257.26516107</v>
      </c>
      <c r="Q1518" s="16">
        <v>873334.67697392195</v>
      </c>
      <c r="R1518" s="16">
        <v>1420467.5641453301</v>
      </c>
      <c r="S1518" s="17">
        <f t="shared" si="162"/>
        <v>1596747.16402593</v>
      </c>
      <c r="T1518" s="17">
        <f t="shared" si="163"/>
        <v>1420467.5641453301</v>
      </c>
      <c r="U1518" s="18">
        <f t="shared" si="164"/>
        <v>0.88960080603109359</v>
      </c>
      <c r="X1518" s="20">
        <f t="shared" si="165"/>
        <v>0.17709304147888005</v>
      </c>
      <c r="AA1518" s="20">
        <f t="shared" si="166"/>
        <v>-0.16876999965807471</v>
      </c>
      <c r="AE1518" s="20">
        <f t="shared" si="167"/>
        <v>0.75179850321814945</v>
      </c>
    </row>
    <row r="1519" spans="1:31" x14ac:dyDescent="0.2">
      <c r="A1519" s="15" t="s">
        <v>12628</v>
      </c>
      <c r="B1519" s="15" t="s">
        <v>12629</v>
      </c>
      <c r="C1519" t="s">
        <v>12630</v>
      </c>
      <c r="D1519" s="15">
        <v>29</v>
      </c>
      <c r="E1519" s="15">
        <v>14</v>
      </c>
      <c r="F1519" s="16">
        <v>671159.60860925796</v>
      </c>
      <c r="G1519" s="16">
        <v>587314.16357700096</v>
      </c>
      <c r="H1519" s="16">
        <v>600087.85409088503</v>
      </c>
      <c r="I1519" s="16">
        <v>760249.75915539998</v>
      </c>
      <c r="J1519" s="16">
        <v>393044.90049753099</v>
      </c>
      <c r="K1519" s="16">
        <v>793321.58725490305</v>
      </c>
      <c r="L1519" s="15">
        <f t="shared" si="161"/>
        <v>6</v>
      </c>
      <c r="M1519" s="16">
        <v>1193460.01972004</v>
      </c>
      <c r="N1519" s="16">
        <v>1010418.84709583</v>
      </c>
      <c r="O1519" s="16">
        <v>1079032.9990930001</v>
      </c>
      <c r="P1519" s="16">
        <v>1054084.61906305</v>
      </c>
      <c r="Q1519" s="16">
        <v>3436122.1577624199</v>
      </c>
      <c r="R1519" s="16">
        <v>1089518.72913821</v>
      </c>
      <c r="S1519" s="17">
        <f t="shared" si="162"/>
        <v>1079032.9990930001</v>
      </c>
      <c r="T1519" s="17">
        <f t="shared" si="163"/>
        <v>1089518.72913821</v>
      </c>
      <c r="U1519" s="18">
        <f t="shared" si="164"/>
        <v>1.0097177102591153</v>
      </c>
      <c r="X1519" s="20">
        <f t="shared" si="165"/>
        <v>0.38735294197536402</v>
      </c>
      <c r="AA1519" s="20">
        <f t="shared" si="166"/>
        <v>1.3952010865068483E-2</v>
      </c>
      <c r="AE1519" s="20">
        <f t="shared" si="167"/>
        <v>0.41189314118476361</v>
      </c>
    </row>
    <row r="1520" spans="1:31" x14ac:dyDescent="0.2">
      <c r="A1520" s="15" t="s">
        <v>14563</v>
      </c>
      <c r="B1520" s="15" t="s">
        <v>14564</v>
      </c>
      <c r="C1520" t="s">
        <v>14565</v>
      </c>
      <c r="D1520" s="15">
        <v>18</v>
      </c>
      <c r="E1520" s="15">
        <v>14</v>
      </c>
      <c r="F1520" s="16">
        <v>423148.22928852303</v>
      </c>
      <c r="G1520" s="16">
        <v>366067.13202944602</v>
      </c>
      <c r="H1520" s="16">
        <v>421649.01604160201</v>
      </c>
      <c r="I1520" s="16">
        <v>536929.04697269702</v>
      </c>
      <c r="J1520" s="16">
        <v>121416.10529399</v>
      </c>
      <c r="K1520" s="16">
        <v>538965.721676277</v>
      </c>
      <c r="L1520" s="15">
        <f t="shared" si="161"/>
        <v>6</v>
      </c>
      <c r="M1520" s="16">
        <v>752444.70554126205</v>
      </c>
      <c r="N1520" s="16">
        <v>629784.11290497496</v>
      </c>
      <c r="O1520" s="16">
        <v>758177.65555887099</v>
      </c>
      <c r="P1520" s="16">
        <v>744450.94276762998</v>
      </c>
      <c r="Q1520" s="16">
        <v>1061457.7855654301</v>
      </c>
      <c r="R1520" s="16">
        <v>740195.72587417695</v>
      </c>
      <c r="S1520" s="17">
        <f t="shared" si="162"/>
        <v>752444.70554126205</v>
      </c>
      <c r="T1520" s="17">
        <f t="shared" si="163"/>
        <v>744450.94276762998</v>
      </c>
      <c r="U1520" s="18">
        <f t="shared" si="164"/>
        <v>0.98937627879528789</v>
      </c>
      <c r="X1520" s="20">
        <f t="shared" si="165"/>
        <v>0.30237907964961069</v>
      </c>
      <c r="AA1520" s="20">
        <f t="shared" si="166"/>
        <v>-1.5408784914432651E-2</v>
      </c>
      <c r="AE1520" s="20">
        <f t="shared" si="167"/>
        <v>0.51944825915966542</v>
      </c>
    </row>
    <row r="1521" spans="1:31" x14ac:dyDescent="0.2">
      <c r="A1521" s="15" t="s">
        <v>9562</v>
      </c>
      <c r="B1521" s="15" t="s">
        <v>9563</v>
      </c>
      <c r="C1521" t="s">
        <v>9564</v>
      </c>
      <c r="D1521" s="15">
        <v>18</v>
      </c>
      <c r="E1521" s="15">
        <v>10</v>
      </c>
      <c r="F1521" s="16">
        <v>268437.97336087999</v>
      </c>
      <c r="G1521" s="16">
        <v>286037.04952777701</v>
      </c>
      <c r="H1521" s="16">
        <v>258113.90093198299</v>
      </c>
      <c r="I1521" s="16">
        <v>344529.794393886</v>
      </c>
      <c r="J1521" s="16">
        <v>39336.589626855501</v>
      </c>
      <c r="K1521" s="16">
        <v>398115.58287529799</v>
      </c>
      <c r="L1521" s="15">
        <f t="shared" si="161"/>
        <v>6</v>
      </c>
      <c r="M1521" s="16">
        <v>477338.00555241702</v>
      </c>
      <c r="N1521" s="16">
        <v>492099.87385678903</v>
      </c>
      <c r="O1521" s="16">
        <v>464121.06949268398</v>
      </c>
      <c r="P1521" s="16">
        <v>477689.80220790399</v>
      </c>
      <c r="Q1521" s="16">
        <v>343892.84037662903</v>
      </c>
      <c r="R1521" s="16">
        <v>546757.318687513</v>
      </c>
      <c r="S1521" s="17">
        <f t="shared" si="162"/>
        <v>477338.00555241702</v>
      </c>
      <c r="T1521" s="17">
        <f t="shared" si="163"/>
        <v>477689.80220790399</v>
      </c>
      <c r="U1521" s="18">
        <f t="shared" si="164"/>
        <v>1.0007369969526727</v>
      </c>
      <c r="X1521" s="20">
        <f t="shared" si="165"/>
        <v>0.73582772221348103</v>
      </c>
      <c r="AA1521" s="20">
        <f t="shared" si="166"/>
        <v>1.0628702308023293E-3</v>
      </c>
      <c r="AE1521" s="20">
        <f t="shared" si="167"/>
        <v>0.13322385420869332</v>
      </c>
    </row>
    <row r="1522" spans="1:31" x14ac:dyDescent="0.2">
      <c r="A1522" s="15" t="s">
        <v>7683</v>
      </c>
      <c r="B1522" s="15" t="s">
        <v>7684</v>
      </c>
      <c r="C1522" t="s">
        <v>7685</v>
      </c>
      <c r="D1522" s="15">
        <v>26</v>
      </c>
      <c r="E1522" s="15">
        <v>17</v>
      </c>
      <c r="F1522" s="16">
        <v>852438.69961464603</v>
      </c>
      <c r="G1522" s="16">
        <v>894653.67121585505</v>
      </c>
      <c r="H1522" s="16">
        <v>797970.95832363202</v>
      </c>
      <c r="I1522" s="16">
        <v>1301033.2313250301</v>
      </c>
      <c r="J1522" s="16">
        <v>153595.44106080799</v>
      </c>
      <c r="K1522" s="16">
        <v>1226343.53462514</v>
      </c>
      <c r="L1522" s="15">
        <f t="shared" si="161"/>
        <v>6</v>
      </c>
      <c r="M1522" s="16">
        <v>1515811.5807361</v>
      </c>
      <c r="N1522" s="16">
        <v>1539167.5990144201</v>
      </c>
      <c r="O1522" s="16">
        <v>1434851.5646154999</v>
      </c>
      <c r="P1522" s="16">
        <v>1803879.7138892501</v>
      </c>
      <c r="Q1522" s="16">
        <v>1342779.6612861799</v>
      </c>
      <c r="R1522" s="16">
        <v>1684215.1667080901</v>
      </c>
      <c r="S1522" s="17">
        <f t="shared" si="162"/>
        <v>1515811.5807361</v>
      </c>
      <c r="T1522" s="17">
        <f t="shared" si="163"/>
        <v>1684215.1667080901</v>
      </c>
      <c r="U1522" s="18">
        <f t="shared" si="164"/>
        <v>1.1110979676578345</v>
      </c>
      <c r="X1522" s="20">
        <f t="shared" si="165"/>
        <v>0.46739676751367054</v>
      </c>
      <c r="AA1522" s="20">
        <f t="shared" si="166"/>
        <v>0.15198602754873658</v>
      </c>
      <c r="AE1522" s="20">
        <f t="shared" si="167"/>
        <v>0.33031429548643243</v>
      </c>
    </row>
    <row r="1523" spans="1:31" x14ac:dyDescent="0.2">
      <c r="A1523" s="15" t="s">
        <v>7436</v>
      </c>
      <c r="B1523" s="15" t="s">
        <v>7437</v>
      </c>
      <c r="C1523" t="s">
        <v>7438</v>
      </c>
      <c r="D1523" s="15">
        <v>30</v>
      </c>
      <c r="E1523" s="15">
        <v>15</v>
      </c>
      <c r="F1523" s="16">
        <v>1089357.4391183001</v>
      </c>
      <c r="G1523" s="16">
        <v>1129222.3673374699</v>
      </c>
      <c r="H1523" s="16">
        <v>1029019.82806831</v>
      </c>
      <c r="I1523" s="16">
        <v>1376473.3424370999</v>
      </c>
      <c r="J1523" s="16">
        <v>160106.299235199</v>
      </c>
      <c r="K1523" s="16">
        <v>1345710.0250776201</v>
      </c>
      <c r="L1523" s="15">
        <f t="shared" si="161"/>
        <v>6</v>
      </c>
      <c r="M1523" s="16">
        <v>1937101.8966208601</v>
      </c>
      <c r="N1523" s="16">
        <v>1942721.00568941</v>
      </c>
      <c r="O1523" s="16">
        <v>1850306.3237113</v>
      </c>
      <c r="P1523" s="16">
        <v>1908477.2620318199</v>
      </c>
      <c r="Q1523" s="16">
        <v>1399699.6315255901</v>
      </c>
      <c r="R1523" s="16">
        <v>1848148.72034993</v>
      </c>
      <c r="S1523" s="17">
        <f t="shared" si="162"/>
        <v>1937101.8966208601</v>
      </c>
      <c r="T1523" s="17">
        <f t="shared" si="163"/>
        <v>1848148.72034993</v>
      </c>
      <c r="U1523" s="18">
        <f t="shared" si="164"/>
        <v>0.95407924775351116</v>
      </c>
      <c r="X1523" s="20">
        <f t="shared" si="165"/>
        <v>0.30637114204091759</v>
      </c>
      <c r="AA1523" s="20">
        <f t="shared" si="166"/>
        <v>-6.7818990509189866E-2</v>
      </c>
      <c r="AE1523" s="20">
        <f t="shared" si="167"/>
        <v>0.51375214453102069</v>
      </c>
    </row>
    <row r="1524" spans="1:31" x14ac:dyDescent="0.2">
      <c r="A1524" s="15" t="s">
        <v>7593</v>
      </c>
      <c r="B1524" s="15" t="s">
        <v>7594</v>
      </c>
      <c r="C1524" t="s">
        <v>7595</v>
      </c>
      <c r="D1524" s="15">
        <v>30</v>
      </c>
      <c r="E1524" s="15">
        <v>16</v>
      </c>
      <c r="F1524" s="16">
        <v>1157151.6823452499</v>
      </c>
      <c r="G1524" s="16">
        <v>1383716.91442912</v>
      </c>
      <c r="H1524" s="16">
        <v>1199744.0585683801</v>
      </c>
      <c r="I1524" s="16">
        <v>1672713.05989783</v>
      </c>
      <c r="J1524" s="16">
        <v>175154.47726153201</v>
      </c>
      <c r="K1524" s="16">
        <v>1672314.0654248199</v>
      </c>
      <c r="L1524" s="15">
        <f t="shared" si="161"/>
        <v>6</v>
      </c>
      <c r="M1524" s="16">
        <v>2057654.0243422999</v>
      </c>
      <c r="N1524" s="16">
        <v>2380554.9671562798</v>
      </c>
      <c r="O1524" s="16">
        <v>2157289.8382058898</v>
      </c>
      <c r="P1524" s="16">
        <v>2319212.9787755501</v>
      </c>
      <c r="Q1524" s="16">
        <v>1531255.5374406199</v>
      </c>
      <c r="R1524" s="16">
        <v>2296694.7131569399</v>
      </c>
      <c r="S1524" s="17">
        <f t="shared" si="162"/>
        <v>2157289.8382058898</v>
      </c>
      <c r="T1524" s="17">
        <f t="shared" si="163"/>
        <v>2296694.7131569399</v>
      </c>
      <c r="U1524" s="18">
        <f t="shared" si="164"/>
        <v>1.0646203734343764</v>
      </c>
      <c r="X1524" s="20">
        <f t="shared" si="165"/>
        <v>0.6169528212132781</v>
      </c>
      <c r="AA1524" s="20">
        <f t="shared" si="166"/>
        <v>9.0339080216444448E-2</v>
      </c>
      <c r="AE1524" s="20">
        <f t="shared" si="167"/>
        <v>0.20974804548075909</v>
      </c>
    </row>
    <row r="1525" spans="1:31" x14ac:dyDescent="0.2">
      <c r="A1525" s="15" t="s">
        <v>2336</v>
      </c>
      <c r="B1525" s="15" t="s">
        <v>2337</v>
      </c>
      <c r="C1525" t="s">
        <v>2338</v>
      </c>
      <c r="D1525" s="15">
        <v>20</v>
      </c>
      <c r="E1525" s="15">
        <v>17</v>
      </c>
      <c r="F1525" s="16">
        <v>306293.47564946901</v>
      </c>
      <c r="G1525" s="16">
        <v>319837.51115970901</v>
      </c>
      <c r="H1525" s="16">
        <v>333398.63401863503</v>
      </c>
      <c r="I1525" s="16">
        <v>411847.20723675902</v>
      </c>
      <c r="J1525" s="16">
        <v>53994.521184040997</v>
      </c>
      <c r="K1525" s="16">
        <v>430208.395419979</v>
      </c>
      <c r="L1525" s="15">
        <f t="shared" si="161"/>
        <v>6</v>
      </c>
      <c r="M1525" s="16">
        <v>544652.88554269203</v>
      </c>
      <c r="N1525" s="16">
        <v>550250.39293407497</v>
      </c>
      <c r="O1525" s="16">
        <v>599492.433493166</v>
      </c>
      <c r="P1525" s="16">
        <v>571025.24706436903</v>
      </c>
      <c r="Q1525" s="16">
        <v>472037.08890104498</v>
      </c>
      <c r="R1525" s="16">
        <v>590832.40866349905</v>
      </c>
      <c r="S1525" s="17">
        <f t="shared" si="162"/>
        <v>550250.39293407497</v>
      </c>
      <c r="T1525" s="17">
        <f t="shared" si="163"/>
        <v>571025.24706436903</v>
      </c>
      <c r="U1525" s="18">
        <f t="shared" si="164"/>
        <v>1.0377552735937492</v>
      </c>
      <c r="X1525" s="20">
        <f t="shared" si="165"/>
        <v>0.64596301861132099</v>
      </c>
      <c r="AA1525" s="20">
        <f t="shared" si="166"/>
        <v>5.3466263349102705E-2</v>
      </c>
      <c r="AE1525" s="20">
        <f t="shared" si="167"/>
        <v>0.18979234465626033</v>
      </c>
    </row>
    <row r="1526" spans="1:31" x14ac:dyDescent="0.2">
      <c r="A1526" s="15" t="s">
        <v>15350</v>
      </c>
      <c r="B1526" s="15" t="s">
        <v>15351</v>
      </c>
      <c r="C1526" t="s">
        <v>15352</v>
      </c>
      <c r="D1526" s="15">
        <v>39</v>
      </c>
      <c r="E1526" s="15">
        <v>10</v>
      </c>
      <c r="F1526" s="16">
        <v>880985.63389345002</v>
      </c>
      <c r="G1526" s="16">
        <v>951739.98296136805</v>
      </c>
      <c r="H1526" s="16">
        <v>860940.91318720195</v>
      </c>
      <c r="I1526" s="16">
        <v>1142005.7168781499</v>
      </c>
      <c r="J1526" s="16">
        <v>129521.908801907</v>
      </c>
      <c r="K1526" s="16">
        <v>1227434.9073807099</v>
      </c>
      <c r="L1526" s="15">
        <f t="shared" si="161"/>
        <v>6</v>
      </c>
      <c r="M1526" s="16">
        <v>1566573.9095626599</v>
      </c>
      <c r="N1526" s="16">
        <v>1637379.23577719</v>
      </c>
      <c r="O1526" s="16">
        <v>1548079.4174806799</v>
      </c>
      <c r="P1526" s="16">
        <v>1583388.41485548</v>
      </c>
      <c r="Q1526" s="16">
        <v>1132321.26962225</v>
      </c>
      <c r="R1526" s="16">
        <v>1685714.01796434</v>
      </c>
      <c r="S1526" s="17">
        <f t="shared" si="162"/>
        <v>1566573.9095626599</v>
      </c>
      <c r="T1526" s="17">
        <f t="shared" si="163"/>
        <v>1583388.41485548</v>
      </c>
      <c r="U1526" s="18">
        <f t="shared" si="164"/>
        <v>1.0107332984356379</v>
      </c>
      <c r="X1526" s="20">
        <f t="shared" si="165"/>
        <v>0.53448513581561941</v>
      </c>
      <c r="AA1526" s="20">
        <f t="shared" si="166"/>
        <v>1.5402364417763194E-2</v>
      </c>
      <c r="AE1526" s="20">
        <f t="shared" si="167"/>
        <v>0.27206436814092322</v>
      </c>
    </row>
    <row r="1527" spans="1:31" x14ac:dyDescent="0.2">
      <c r="A1527" s="15" t="s">
        <v>1154</v>
      </c>
      <c r="B1527" s="15" t="s">
        <v>1155</v>
      </c>
      <c r="C1527" t="s">
        <v>1156</v>
      </c>
      <c r="D1527" s="15">
        <v>18</v>
      </c>
      <c r="E1527" s="15">
        <v>15</v>
      </c>
      <c r="F1527" s="16">
        <v>378623.98361133598</v>
      </c>
      <c r="G1527" s="16">
        <v>380288.01145358902</v>
      </c>
      <c r="H1527" s="16">
        <v>383145.41114587302</v>
      </c>
      <c r="I1527" s="16">
        <v>469821.16137307399</v>
      </c>
      <c r="J1527" s="16">
        <v>112192.329172559</v>
      </c>
      <c r="K1527" s="16">
        <v>489781.50307237997</v>
      </c>
      <c r="L1527" s="15">
        <f t="shared" si="161"/>
        <v>6</v>
      </c>
      <c r="M1527" s="16">
        <v>673271.42627610394</v>
      </c>
      <c r="N1527" s="16">
        <v>654249.80006790196</v>
      </c>
      <c r="O1527" s="16">
        <v>688943.35930824699</v>
      </c>
      <c r="P1527" s="16">
        <v>651406.00697312097</v>
      </c>
      <c r="Q1527" s="16">
        <v>980820.63324779097</v>
      </c>
      <c r="R1527" s="16">
        <v>672647.92658587103</v>
      </c>
      <c r="S1527" s="17">
        <f t="shared" si="162"/>
        <v>673271.42627610394</v>
      </c>
      <c r="T1527" s="17">
        <f t="shared" si="163"/>
        <v>672647.92658587103</v>
      </c>
      <c r="U1527" s="18">
        <f t="shared" si="164"/>
        <v>0.99907392521663729</v>
      </c>
      <c r="X1527" s="20">
        <f t="shared" si="165"/>
        <v>0.4193815613412073</v>
      </c>
      <c r="AA1527" s="20">
        <f t="shared" si="166"/>
        <v>-1.3366625177481642E-3</v>
      </c>
      <c r="AE1527" s="20">
        <f t="shared" si="167"/>
        <v>0.37739066777578145</v>
      </c>
    </row>
    <row r="1528" spans="1:31" x14ac:dyDescent="0.2">
      <c r="A1528" s="15" t="s">
        <v>2834</v>
      </c>
      <c r="B1528" s="15" t="s">
        <v>2835</v>
      </c>
      <c r="C1528" t="s">
        <v>2836</v>
      </c>
      <c r="D1528" s="15">
        <v>17</v>
      </c>
      <c r="E1528" s="15">
        <v>9</v>
      </c>
      <c r="F1528" s="16">
        <v>160397.373716895</v>
      </c>
      <c r="G1528" s="16">
        <v>150039.15335981999</v>
      </c>
      <c r="H1528" s="16">
        <v>164175.83340477801</v>
      </c>
      <c r="I1528" s="16">
        <v>188833.86894775799</v>
      </c>
      <c r="J1528" s="16">
        <v>26826.797847617599</v>
      </c>
      <c r="K1528" s="16">
        <v>202101.119247836</v>
      </c>
      <c r="L1528" s="15">
        <f t="shared" si="161"/>
        <v>6</v>
      </c>
      <c r="M1528" s="16">
        <v>285219.56676724798</v>
      </c>
      <c r="N1528" s="16">
        <v>258128.26892125001</v>
      </c>
      <c r="O1528" s="16">
        <v>295208.677678918</v>
      </c>
      <c r="P1528" s="16">
        <v>261817.743996565</v>
      </c>
      <c r="Q1528" s="16">
        <v>234528.305517581</v>
      </c>
      <c r="R1528" s="16">
        <v>277558.25397646998</v>
      </c>
      <c r="S1528" s="17">
        <f t="shared" si="162"/>
        <v>285219.56676724798</v>
      </c>
      <c r="T1528" s="17">
        <f t="shared" si="163"/>
        <v>261817.743996565</v>
      </c>
      <c r="U1528" s="18">
        <f t="shared" si="164"/>
        <v>0.91795155207643964</v>
      </c>
      <c r="X1528" s="20">
        <f t="shared" si="165"/>
        <v>0.26774903678875134</v>
      </c>
      <c r="AA1528" s="20">
        <f t="shared" si="166"/>
        <v>-0.1235100822324996</v>
      </c>
      <c r="AE1528" s="20">
        <f t="shared" si="167"/>
        <v>0.57227208284188691</v>
      </c>
    </row>
    <row r="1529" spans="1:31" x14ac:dyDescent="0.2">
      <c r="A1529" s="15" t="s">
        <v>11992</v>
      </c>
      <c r="B1529" s="15" t="s">
        <v>11993</v>
      </c>
      <c r="C1529" t="s">
        <v>11994</v>
      </c>
      <c r="D1529" s="15">
        <v>30</v>
      </c>
      <c r="E1529" s="15">
        <v>7</v>
      </c>
      <c r="F1529" s="16">
        <v>1898192.8161263301</v>
      </c>
      <c r="G1529" s="16">
        <v>2042087.1910944299</v>
      </c>
      <c r="H1529" s="16">
        <v>1948665.0490045401</v>
      </c>
      <c r="I1529" s="16">
        <v>2404389.3057567501</v>
      </c>
      <c r="J1529" s="16">
        <v>251274.95381484399</v>
      </c>
      <c r="K1529" s="16">
        <v>2372983.5221256502</v>
      </c>
      <c r="L1529" s="15">
        <f t="shared" si="161"/>
        <v>6</v>
      </c>
      <c r="M1529" s="16">
        <v>3375377.7889895001</v>
      </c>
      <c r="N1529" s="16">
        <v>3513219.1819247101</v>
      </c>
      <c r="O1529" s="16">
        <v>3503943.42715128</v>
      </c>
      <c r="P1529" s="16">
        <v>3333680.4844943299</v>
      </c>
      <c r="Q1529" s="16">
        <v>2196724.6881996798</v>
      </c>
      <c r="R1529" s="16">
        <v>3258968.4093161202</v>
      </c>
      <c r="S1529" s="17">
        <f t="shared" si="162"/>
        <v>3503943.42715128</v>
      </c>
      <c r="T1529" s="17">
        <f t="shared" si="163"/>
        <v>3258968.4093161202</v>
      </c>
      <c r="U1529" s="18">
        <f t="shared" si="164"/>
        <v>0.93008590951072367</v>
      </c>
      <c r="X1529" s="20">
        <f t="shared" si="165"/>
        <v>0.22200454562306124</v>
      </c>
      <c r="AA1529" s="20">
        <f t="shared" si="166"/>
        <v>-0.10456411468728177</v>
      </c>
      <c r="AE1529" s="20">
        <f t="shared" si="167"/>
        <v>0.65363813312232732</v>
      </c>
    </row>
    <row r="1530" spans="1:31" x14ac:dyDescent="0.2">
      <c r="A1530" s="15" t="s">
        <v>7586</v>
      </c>
      <c r="B1530" s="15" t="s">
        <v>7587</v>
      </c>
      <c r="C1530" t="s">
        <v>7588</v>
      </c>
      <c r="D1530" s="15">
        <v>25</v>
      </c>
      <c r="E1530" s="15">
        <v>14</v>
      </c>
      <c r="F1530" s="16">
        <v>1030418.63676896</v>
      </c>
      <c r="G1530" s="16">
        <v>1034531.14178018</v>
      </c>
      <c r="H1530" s="16">
        <v>965040.32053227001</v>
      </c>
      <c r="I1530" s="16">
        <v>1051945.61051338</v>
      </c>
      <c r="J1530" s="16">
        <v>92994.469955127002</v>
      </c>
      <c r="K1530" s="16">
        <v>1077532.6771225899</v>
      </c>
      <c r="L1530" s="15">
        <f t="shared" si="161"/>
        <v>6</v>
      </c>
      <c r="M1530" s="16">
        <v>1832296.5666936401</v>
      </c>
      <c r="N1530" s="16">
        <v>1779813.64725799</v>
      </c>
      <c r="O1530" s="16">
        <v>1735263.16890242</v>
      </c>
      <c r="P1530" s="16">
        <v>1458520.27544856</v>
      </c>
      <c r="Q1530" s="16">
        <v>812986.90902158304</v>
      </c>
      <c r="R1530" s="16">
        <v>1479843.8008548401</v>
      </c>
      <c r="S1530" s="17">
        <f t="shared" si="162"/>
        <v>1779813.64725799</v>
      </c>
      <c r="T1530" s="17">
        <f t="shared" si="163"/>
        <v>1458520.27544856</v>
      </c>
      <c r="U1530" s="18">
        <f t="shared" si="164"/>
        <v>0.81947920654253903</v>
      </c>
      <c r="X1530" s="20">
        <f t="shared" si="165"/>
        <v>7.3431219361165478E-2</v>
      </c>
      <c r="AA1530" s="20">
        <f t="shared" si="166"/>
        <v>-0.28722075202821823</v>
      </c>
      <c r="AE1530" s="20">
        <f t="shared" si="167"/>
        <v>1.1341192600608934</v>
      </c>
    </row>
    <row r="1531" spans="1:31" x14ac:dyDescent="0.2">
      <c r="A1531" s="15" t="s">
        <v>7472</v>
      </c>
      <c r="B1531" s="15" t="s">
        <v>7473</v>
      </c>
      <c r="C1531" t="s">
        <v>7474</v>
      </c>
      <c r="D1531" s="15">
        <v>27</v>
      </c>
      <c r="E1531" s="15">
        <v>10</v>
      </c>
      <c r="F1531" s="16">
        <v>850121.137694087</v>
      </c>
      <c r="G1531" s="16">
        <v>889403.52045962401</v>
      </c>
      <c r="H1531" s="16">
        <v>858025.27427923202</v>
      </c>
      <c r="I1531" s="16">
        <v>1044221.48579809</v>
      </c>
      <c r="J1531" s="16">
        <v>325512.55234064697</v>
      </c>
      <c r="K1531" s="16">
        <v>987606.65111297602</v>
      </c>
      <c r="L1531" s="15">
        <f t="shared" si="161"/>
        <v>6</v>
      </c>
      <c r="M1531" s="16">
        <v>1511690.47830394</v>
      </c>
      <c r="N1531" s="16">
        <v>1530135.2078289499</v>
      </c>
      <c r="O1531" s="16">
        <v>1542836.73414075</v>
      </c>
      <c r="P1531" s="16">
        <v>1447810.79351837</v>
      </c>
      <c r="Q1531" s="16">
        <v>2845733.12695739</v>
      </c>
      <c r="R1531" s="16">
        <v>1356342.69972704</v>
      </c>
      <c r="S1531" s="17">
        <f t="shared" si="162"/>
        <v>1530135.2078289499</v>
      </c>
      <c r="T1531" s="17">
        <f t="shared" si="163"/>
        <v>1447810.79351837</v>
      </c>
      <c r="U1531" s="18">
        <f t="shared" si="164"/>
        <v>0.94619794780920907</v>
      </c>
      <c r="X1531" s="20">
        <f t="shared" si="165"/>
        <v>0.5022170164975871</v>
      </c>
      <c r="AA1531" s="20">
        <f t="shared" si="166"/>
        <v>-7.9786063068313207E-2</v>
      </c>
      <c r="AE1531" s="20">
        <f t="shared" si="167"/>
        <v>0.29910857627900578</v>
      </c>
    </row>
    <row r="1532" spans="1:31" x14ac:dyDescent="0.2">
      <c r="A1532" s="15" t="s">
        <v>13408</v>
      </c>
      <c r="B1532" s="15" t="s">
        <v>13409</v>
      </c>
      <c r="C1532" t="s">
        <v>13410</v>
      </c>
      <c r="D1532" s="15">
        <v>15</v>
      </c>
      <c r="E1532" s="15">
        <v>12</v>
      </c>
      <c r="F1532" s="16">
        <v>374823.71425891703</v>
      </c>
      <c r="G1532" s="16">
        <v>354599.02824322903</v>
      </c>
      <c r="H1532" s="16">
        <v>369046.88375081099</v>
      </c>
      <c r="I1532" s="16">
        <v>457195.45004737499</v>
      </c>
      <c r="J1532" s="16">
        <v>160256.358629297</v>
      </c>
      <c r="K1532" s="16">
        <v>477181.25663392001</v>
      </c>
      <c r="L1532" s="15">
        <f t="shared" si="161"/>
        <v>6</v>
      </c>
      <c r="M1532" s="16">
        <v>666513.76464375795</v>
      </c>
      <c r="N1532" s="16">
        <v>610054.317635827</v>
      </c>
      <c r="O1532" s="16">
        <v>663592.44411444396</v>
      </c>
      <c r="P1532" s="16">
        <v>633900.48598757596</v>
      </c>
      <c r="Q1532" s="16">
        <v>1401011.49795202</v>
      </c>
      <c r="R1532" s="16">
        <v>655343.21093586297</v>
      </c>
      <c r="S1532" s="17">
        <f t="shared" si="162"/>
        <v>663592.44411444396</v>
      </c>
      <c r="T1532" s="17">
        <f t="shared" si="163"/>
        <v>655343.21093586297</v>
      </c>
      <c r="U1532" s="18">
        <f t="shared" si="164"/>
        <v>0.98756882593865347</v>
      </c>
      <c r="X1532" s="20">
        <f t="shared" si="165"/>
        <v>0.37875176993147791</v>
      </c>
      <c r="AA1532" s="20">
        <f t="shared" si="166"/>
        <v>-1.8046798477087962E-2</v>
      </c>
      <c r="AE1532" s="20">
        <f t="shared" si="167"/>
        <v>0.42164532899873908</v>
      </c>
    </row>
    <row r="1533" spans="1:31" x14ac:dyDescent="0.2">
      <c r="A1533" s="15" t="s">
        <v>15338</v>
      </c>
      <c r="B1533" s="15" t="s">
        <v>15339</v>
      </c>
      <c r="C1533" t="s">
        <v>15340</v>
      </c>
      <c r="D1533" s="15">
        <v>26</v>
      </c>
      <c r="E1533" s="15">
        <v>12</v>
      </c>
      <c r="F1533" s="16">
        <v>1081803.8383943699</v>
      </c>
      <c r="G1533" s="16">
        <v>1256131.1986599599</v>
      </c>
      <c r="H1533" s="16">
        <v>1137334.07916661</v>
      </c>
      <c r="I1533" s="16">
        <v>1734845.67926803</v>
      </c>
      <c r="J1533" s="16">
        <v>249584.571774568</v>
      </c>
      <c r="K1533" s="16">
        <v>1735065.1391132099</v>
      </c>
      <c r="L1533" s="15">
        <f t="shared" si="161"/>
        <v>6</v>
      </c>
      <c r="M1533" s="16">
        <v>1923670.0387538199</v>
      </c>
      <c r="N1533" s="16">
        <v>2161055.7283703</v>
      </c>
      <c r="O1533" s="16">
        <v>2045068.8912426401</v>
      </c>
      <c r="P1533" s="16">
        <v>2405359.7188849901</v>
      </c>
      <c r="Q1533" s="16">
        <v>2181946.8366709501</v>
      </c>
      <c r="R1533" s="16">
        <v>2382874.7329060598</v>
      </c>
      <c r="S1533" s="17">
        <f t="shared" si="162"/>
        <v>2045068.8912426401</v>
      </c>
      <c r="T1533" s="17">
        <f t="shared" si="163"/>
        <v>2382874.7329060598</v>
      </c>
      <c r="U1533" s="18">
        <f t="shared" si="164"/>
        <v>1.165180666093923</v>
      </c>
      <c r="X1533" s="20">
        <f t="shared" si="165"/>
        <v>4.6947347916528499E-2</v>
      </c>
      <c r="AA1533" s="20">
        <f t="shared" si="166"/>
        <v>0.22055366807233448</v>
      </c>
      <c r="AE1533" s="20">
        <f t="shared" si="167"/>
        <v>1.3283889362572765</v>
      </c>
    </row>
    <row r="1534" spans="1:31" x14ac:dyDescent="0.2">
      <c r="A1534" s="15" t="s">
        <v>16805</v>
      </c>
      <c r="B1534" s="15" t="s">
        <v>16806</v>
      </c>
      <c r="C1534" t="s">
        <v>16807</v>
      </c>
      <c r="D1534" s="15">
        <v>19</v>
      </c>
      <c r="E1534" s="15">
        <v>8</v>
      </c>
      <c r="F1534" s="16">
        <v>554780.86196094402</v>
      </c>
      <c r="G1534" s="16">
        <v>641978.10353391897</v>
      </c>
      <c r="H1534" s="16">
        <v>628686.12975156901</v>
      </c>
      <c r="I1534" s="16">
        <v>693038.26373788703</v>
      </c>
      <c r="J1534" s="16">
        <v>38256.001803808598</v>
      </c>
      <c r="K1534" s="16">
        <v>687833.62242109503</v>
      </c>
      <c r="L1534" s="15">
        <f t="shared" si="161"/>
        <v>6</v>
      </c>
      <c r="M1534" s="16">
        <v>986514.63819194795</v>
      </c>
      <c r="N1534" s="16">
        <v>1104463.0207499899</v>
      </c>
      <c r="O1534" s="16">
        <v>1130456.27477617</v>
      </c>
      <c r="P1534" s="16">
        <v>960896.02848390199</v>
      </c>
      <c r="Q1534" s="16">
        <v>334446.001713973</v>
      </c>
      <c r="R1534" s="16">
        <v>944645.432821144</v>
      </c>
      <c r="S1534" s="17">
        <f t="shared" si="162"/>
        <v>1104463.0207499899</v>
      </c>
      <c r="T1534" s="17">
        <f t="shared" si="163"/>
        <v>944645.432821144</v>
      </c>
      <c r="U1534" s="18">
        <f t="shared" si="164"/>
        <v>0.85529838036558148</v>
      </c>
      <c r="X1534" s="20">
        <f t="shared" si="165"/>
        <v>0.19573687326724126</v>
      </c>
      <c r="AA1534" s="20">
        <f t="shared" si="166"/>
        <v>-0.22550028684492493</v>
      </c>
      <c r="AE1534" s="20">
        <f t="shared" si="167"/>
        <v>0.70832735345268749</v>
      </c>
    </row>
    <row r="1535" spans="1:31" x14ac:dyDescent="0.2">
      <c r="A1535" s="15" t="s">
        <v>9535</v>
      </c>
      <c r="B1535" s="15" t="s">
        <v>9536</v>
      </c>
      <c r="C1535" t="s">
        <v>9537</v>
      </c>
      <c r="D1535" s="15">
        <v>24</v>
      </c>
      <c r="E1535" s="15">
        <v>8</v>
      </c>
      <c r="F1535" s="16">
        <v>521630.09537648398</v>
      </c>
      <c r="G1535" s="16">
        <v>483599.79675970302</v>
      </c>
      <c r="H1535" s="16">
        <v>414568.07732144999</v>
      </c>
      <c r="I1535" s="16">
        <v>573485.39645549096</v>
      </c>
      <c r="J1535" s="16">
        <v>185572.408417236</v>
      </c>
      <c r="K1535" s="16">
        <v>534734.95404411701</v>
      </c>
      <c r="L1535" s="15">
        <f t="shared" si="161"/>
        <v>6</v>
      </c>
      <c r="M1535" s="16">
        <v>927565.74729607499</v>
      </c>
      <c r="N1535" s="16">
        <v>831988.02174579503</v>
      </c>
      <c r="O1535" s="16">
        <v>745445.24231052399</v>
      </c>
      <c r="P1535" s="16">
        <v>795136.24092769204</v>
      </c>
      <c r="Q1535" s="16">
        <v>1622332.36870557</v>
      </c>
      <c r="R1535" s="16">
        <v>734385.345004773</v>
      </c>
      <c r="S1535" s="17">
        <f t="shared" si="162"/>
        <v>831988.02174579503</v>
      </c>
      <c r="T1535" s="17">
        <f t="shared" si="163"/>
        <v>795136.24092769204</v>
      </c>
      <c r="U1535" s="18">
        <f t="shared" si="164"/>
        <v>0.95570635651607649</v>
      </c>
      <c r="X1535" s="20">
        <f t="shared" si="165"/>
        <v>0.50011368301337233</v>
      </c>
      <c r="AA1535" s="20">
        <f t="shared" si="166"/>
        <v>-6.5360680732979126E-2</v>
      </c>
      <c r="AE1535" s="20">
        <f t="shared" si="167"/>
        <v>0.30093126307698642</v>
      </c>
    </row>
    <row r="1536" spans="1:31" x14ac:dyDescent="0.2">
      <c r="A1536" s="15" t="s">
        <v>3497</v>
      </c>
      <c r="B1536" s="15" t="s">
        <v>3498</v>
      </c>
      <c r="C1536" t="s">
        <v>3499</v>
      </c>
      <c r="D1536" s="15">
        <v>23</v>
      </c>
      <c r="E1536" s="15">
        <v>12</v>
      </c>
      <c r="F1536" s="16">
        <v>354529.16073316499</v>
      </c>
      <c r="G1536" s="16">
        <v>347421.896155803</v>
      </c>
      <c r="H1536" s="16">
        <v>320922.22431288002</v>
      </c>
      <c r="I1536" s="16">
        <v>441091.68929400097</v>
      </c>
      <c r="J1536" s="16">
        <v>106698.027406201</v>
      </c>
      <c r="K1536" s="16">
        <v>425843.115589138</v>
      </c>
      <c r="L1536" s="15">
        <f t="shared" si="161"/>
        <v>6</v>
      </c>
      <c r="M1536" s="16">
        <v>630425.86850047903</v>
      </c>
      <c r="N1536" s="16">
        <v>597706.73608754005</v>
      </c>
      <c r="O1536" s="16">
        <v>577058.28874096298</v>
      </c>
      <c r="P1536" s="16">
        <v>611572.65711978404</v>
      </c>
      <c r="Q1536" s="16">
        <v>932787.71889903396</v>
      </c>
      <c r="R1536" s="16">
        <v>584837.29368107801</v>
      </c>
      <c r="S1536" s="17">
        <f t="shared" si="162"/>
        <v>597706.73608754005</v>
      </c>
      <c r="T1536" s="17">
        <f t="shared" si="163"/>
        <v>611572.65711978404</v>
      </c>
      <c r="U1536" s="18">
        <f t="shared" si="164"/>
        <v>1.0231985356614974</v>
      </c>
      <c r="X1536" s="20">
        <f t="shared" si="165"/>
        <v>0.39281316237785913</v>
      </c>
      <c r="AA1536" s="20">
        <f t="shared" si="166"/>
        <v>3.3086104637692348E-2</v>
      </c>
      <c r="AE1536" s="20">
        <f t="shared" si="167"/>
        <v>0.40581396830794891</v>
      </c>
    </row>
    <row r="1537" spans="1:31" x14ac:dyDescent="0.2">
      <c r="A1537" s="15" t="s">
        <v>12802</v>
      </c>
      <c r="B1537" s="15" t="s">
        <v>12803</v>
      </c>
      <c r="C1537" t="s">
        <v>12804</v>
      </c>
      <c r="D1537" s="15">
        <v>24</v>
      </c>
      <c r="E1537" s="15">
        <v>14</v>
      </c>
      <c r="F1537" s="16">
        <v>787032.17185575201</v>
      </c>
      <c r="G1537" s="16">
        <v>820057.21732905705</v>
      </c>
      <c r="H1537" s="16">
        <v>772062.73837903002</v>
      </c>
      <c r="I1537" s="16">
        <v>973091.65122664405</v>
      </c>
      <c r="J1537" s="16">
        <v>178964.507641993</v>
      </c>
      <c r="K1537" s="16">
        <v>939183.04957572895</v>
      </c>
      <c r="L1537" s="15">
        <f t="shared" si="161"/>
        <v>6</v>
      </c>
      <c r="M1537" s="16">
        <v>1399505.3029034699</v>
      </c>
      <c r="N1537" s="16">
        <v>1410831.4075718699</v>
      </c>
      <c r="O1537" s="16">
        <v>1388265.3454853999</v>
      </c>
      <c r="P1537" s="16">
        <v>1349189.43431984</v>
      </c>
      <c r="Q1537" s="16">
        <v>1564564.02152343</v>
      </c>
      <c r="R1537" s="16">
        <v>1289839.5039805099</v>
      </c>
      <c r="S1537" s="17">
        <f t="shared" si="162"/>
        <v>1399505.3029034699</v>
      </c>
      <c r="T1537" s="17">
        <f t="shared" si="163"/>
        <v>1349189.43431984</v>
      </c>
      <c r="U1537" s="18">
        <f t="shared" si="164"/>
        <v>0.96404738983179095</v>
      </c>
      <c r="X1537" s="20">
        <f t="shared" si="165"/>
        <v>0.98509668301656217</v>
      </c>
      <c r="AA1537" s="20">
        <f t="shared" si="166"/>
        <v>-5.2824027898026836E-2</v>
      </c>
      <c r="AE1537" s="20">
        <f t="shared" si="167"/>
        <v>6.5211432688816696E-3</v>
      </c>
    </row>
    <row r="1538" spans="1:31" x14ac:dyDescent="0.2">
      <c r="A1538" s="15" t="s">
        <v>5234</v>
      </c>
      <c r="B1538" s="15" t="s">
        <v>5235</v>
      </c>
      <c r="C1538" t="s">
        <v>5236</v>
      </c>
      <c r="D1538" s="15">
        <v>17</v>
      </c>
      <c r="E1538" s="15">
        <v>12</v>
      </c>
      <c r="F1538" s="16">
        <v>154945.243660259</v>
      </c>
      <c r="G1538" s="16">
        <v>154227.17825973901</v>
      </c>
      <c r="H1538" s="16">
        <v>158404.24177714199</v>
      </c>
      <c r="I1538" s="16">
        <v>185490.104736668</v>
      </c>
      <c r="J1538" s="16">
        <v>90879.032267056202</v>
      </c>
      <c r="K1538" s="16">
        <v>186471.291769887</v>
      </c>
      <c r="L1538" s="15">
        <f t="shared" ref="L1538:L1601" si="168">COUNTIF(F1538:K1538,"&gt;0")</f>
        <v>6</v>
      </c>
      <c r="M1538" s="16">
        <v>275524.556576762</v>
      </c>
      <c r="N1538" s="16">
        <v>265333.37234530598</v>
      </c>
      <c r="O1538" s="16">
        <v>284830.63422902703</v>
      </c>
      <c r="P1538" s="16">
        <v>257181.62227178001</v>
      </c>
      <c r="Q1538" s="16">
        <v>794493.087312805</v>
      </c>
      <c r="R1538" s="16">
        <v>256092.82300370501</v>
      </c>
      <c r="S1538" s="17">
        <f t="shared" ref="S1538:S1601" si="169">MEDIAN(M1538:O1538)</f>
        <v>275524.556576762</v>
      </c>
      <c r="T1538" s="17">
        <f t="shared" ref="T1538:T1601" si="170">MEDIAN(P1538:R1538)</f>
        <v>257181.62227178001</v>
      </c>
      <c r="U1538" s="18">
        <f t="shared" ref="U1538:U1601" si="171">T1538/S1538</f>
        <v>0.93342541030504633</v>
      </c>
      <c r="X1538" s="20">
        <f t="shared" ref="X1538:X1601" si="172">_xlfn.T.TEST(P1538:R1538,M1538:O1538,2,2)</f>
        <v>0.42097000759677267</v>
      </c>
      <c r="AA1538" s="20">
        <f t="shared" ref="AA1538:AA1601" si="173">LOG(U1538,2)</f>
        <v>-9.9393353081243835E-2</v>
      </c>
      <c r="AE1538" s="20">
        <f t="shared" si="167"/>
        <v>0.37574884478005111</v>
      </c>
    </row>
    <row r="1539" spans="1:31" x14ac:dyDescent="0.2">
      <c r="A1539" s="15" t="s">
        <v>7001</v>
      </c>
      <c r="B1539" s="15" t="s">
        <v>7002</v>
      </c>
      <c r="C1539" t="s">
        <v>7003</v>
      </c>
      <c r="D1539" s="15">
        <v>22</v>
      </c>
      <c r="E1539" s="15">
        <v>13</v>
      </c>
      <c r="F1539" s="16">
        <v>753111.02699693805</v>
      </c>
      <c r="G1539" s="16">
        <v>757161.03833367</v>
      </c>
      <c r="H1539" s="16">
        <v>772264.713409408</v>
      </c>
      <c r="I1539" s="16">
        <v>1076884.5511854601</v>
      </c>
      <c r="J1539" s="16">
        <v>176570.073941735</v>
      </c>
      <c r="K1539" s="16">
        <v>1169868.8943040599</v>
      </c>
      <c r="L1539" s="15">
        <f t="shared" si="168"/>
        <v>6</v>
      </c>
      <c r="M1539" s="16">
        <v>1339186.52076458</v>
      </c>
      <c r="N1539" s="16">
        <v>1302624.43997519</v>
      </c>
      <c r="O1539" s="16">
        <v>1388628.5218458101</v>
      </c>
      <c r="P1539" s="16">
        <v>1493098.0618425701</v>
      </c>
      <c r="Q1539" s="16">
        <v>1543631.1289141199</v>
      </c>
      <c r="R1539" s="16">
        <v>1606654.9700114799</v>
      </c>
      <c r="S1539" s="17">
        <f t="shared" si="169"/>
        <v>1339186.52076458</v>
      </c>
      <c r="T1539" s="17">
        <f t="shared" si="170"/>
        <v>1543631.1289141199</v>
      </c>
      <c r="U1539" s="18">
        <f t="shared" si="171"/>
        <v>1.1526632810139223</v>
      </c>
      <c r="X1539" s="20">
        <f t="shared" si="172"/>
        <v>7.7310417980381218E-3</v>
      </c>
      <c r="AA1539" s="20">
        <f t="shared" si="173"/>
        <v>0.20497113071861242</v>
      </c>
      <c r="AE1539" s="20">
        <f t="shared" ref="AE1539:AE1602" si="174">-LOG10(X1539)</f>
        <v>2.1117619787009452</v>
      </c>
    </row>
    <row r="1540" spans="1:31" x14ac:dyDescent="0.2">
      <c r="A1540" s="15" t="s">
        <v>9775</v>
      </c>
      <c r="B1540" s="15" t="s">
        <v>9776</v>
      </c>
      <c r="C1540" t="s">
        <v>9777</v>
      </c>
      <c r="D1540" s="15">
        <v>33</v>
      </c>
      <c r="E1540" s="15">
        <v>10</v>
      </c>
      <c r="F1540" s="16">
        <v>527017.54742583702</v>
      </c>
      <c r="G1540" s="16">
        <v>538946.83036785701</v>
      </c>
      <c r="H1540" s="16">
        <v>531422.79321861104</v>
      </c>
      <c r="I1540" s="16">
        <v>673337.84762533999</v>
      </c>
      <c r="J1540" s="16">
        <v>133444.535330713</v>
      </c>
      <c r="K1540" s="16">
        <v>683190.74816141895</v>
      </c>
      <c r="L1540" s="15">
        <f t="shared" si="168"/>
        <v>6</v>
      </c>
      <c r="M1540" s="16">
        <v>937145.74666818196</v>
      </c>
      <c r="N1540" s="16">
        <v>927207.39385820099</v>
      </c>
      <c r="O1540" s="16">
        <v>955564.63348483201</v>
      </c>
      <c r="P1540" s="16">
        <v>933581.44487068499</v>
      </c>
      <c r="Q1540" s="16">
        <v>1166614.1046525401</v>
      </c>
      <c r="R1540" s="16">
        <v>938269.07984623604</v>
      </c>
      <c r="S1540" s="17">
        <f t="shared" si="169"/>
        <v>937145.74666818196</v>
      </c>
      <c r="T1540" s="17">
        <f t="shared" si="170"/>
        <v>938269.07984623604</v>
      </c>
      <c r="U1540" s="18">
        <f t="shared" si="171"/>
        <v>1.0011986750001778</v>
      </c>
      <c r="X1540" s="20">
        <f t="shared" si="172"/>
        <v>0.39964644665137866</v>
      </c>
      <c r="AA1540" s="20">
        <f t="shared" si="173"/>
        <v>1.7282868580818572E-3</v>
      </c>
      <c r="AE1540" s="20">
        <f t="shared" si="174"/>
        <v>0.39832404408922228</v>
      </c>
    </row>
    <row r="1541" spans="1:31" x14ac:dyDescent="0.2">
      <c r="A1541" s="15" t="s">
        <v>11920</v>
      </c>
      <c r="B1541" s="15" t="s">
        <v>11921</v>
      </c>
      <c r="C1541" t="s">
        <v>11922</v>
      </c>
      <c r="D1541" s="15">
        <v>31</v>
      </c>
      <c r="E1541" s="15">
        <v>10</v>
      </c>
      <c r="F1541" s="16">
        <v>645430.03457443102</v>
      </c>
      <c r="G1541" s="16">
        <v>642026.77941936697</v>
      </c>
      <c r="H1541" s="16">
        <v>608129.21177824796</v>
      </c>
      <c r="I1541" s="16">
        <v>839175.88684131904</v>
      </c>
      <c r="J1541" s="16">
        <v>133211.22267041</v>
      </c>
      <c r="K1541" s="16">
        <v>784701.48386258201</v>
      </c>
      <c r="L1541" s="15">
        <f t="shared" si="168"/>
        <v>6</v>
      </c>
      <c r="M1541" s="16">
        <v>1147707.5376858199</v>
      </c>
      <c r="N1541" s="16">
        <v>1104546.7630383701</v>
      </c>
      <c r="O1541" s="16">
        <v>1093492.3657390999</v>
      </c>
      <c r="P1541" s="16">
        <v>1163515.5215185201</v>
      </c>
      <c r="Q1541" s="16">
        <v>1164574.4119845</v>
      </c>
      <c r="R1541" s="16">
        <v>1077680.1957566401</v>
      </c>
      <c r="S1541" s="17">
        <f t="shared" si="169"/>
        <v>1104546.7630383701</v>
      </c>
      <c r="T1541" s="17">
        <f t="shared" si="170"/>
        <v>1163515.5215185201</v>
      </c>
      <c r="U1541" s="18">
        <f t="shared" si="171"/>
        <v>1.0533872901115926</v>
      </c>
      <c r="X1541" s="20">
        <f t="shared" si="172"/>
        <v>0.57927480719183078</v>
      </c>
      <c r="AA1541" s="20">
        <f t="shared" si="173"/>
        <v>7.5035957538248862E-2</v>
      </c>
      <c r="AE1541" s="20">
        <f t="shared" si="174"/>
        <v>0.23711535866732236</v>
      </c>
    </row>
    <row r="1542" spans="1:31" x14ac:dyDescent="0.2">
      <c r="A1542" s="15" t="s">
        <v>2420</v>
      </c>
      <c r="B1542" s="15" t="s">
        <v>2421</v>
      </c>
      <c r="C1542" t="s">
        <v>2422</v>
      </c>
      <c r="D1542" s="15">
        <v>20</v>
      </c>
      <c r="E1542" s="15">
        <v>16</v>
      </c>
      <c r="F1542" s="16">
        <v>405551.20244254498</v>
      </c>
      <c r="G1542" s="16">
        <v>442373.22355569497</v>
      </c>
      <c r="H1542" s="16">
        <v>416815.49094898201</v>
      </c>
      <c r="I1542" s="16">
        <v>554475.70135627605</v>
      </c>
      <c r="J1542" s="16">
        <v>89151.502226660101</v>
      </c>
      <c r="K1542" s="16">
        <v>549660.452360661</v>
      </c>
      <c r="L1542" s="15">
        <f t="shared" si="168"/>
        <v>6</v>
      </c>
      <c r="M1542" s="16">
        <v>721153.56743160705</v>
      </c>
      <c r="N1542" s="16">
        <v>761061.57530561194</v>
      </c>
      <c r="O1542" s="16">
        <v>749486.37303860998</v>
      </c>
      <c r="P1542" s="16">
        <v>768779.34048036695</v>
      </c>
      <c r="Q1542" s="16">
        <v>779390.47628161905</v>
      </c>
      <c r="R1542" s="16">
        <v>754883.47617736005</v>
      </c>
      <c r="S1542" s="17">
        <f t="shared" si="169"/>
        <v>749486.37303860998</v>
      </c>
      <c r="T1542" s="17">
        <f t="shared" si="170"/>
        <v>768779.34048036695</v>
      </c>
      <c r="U1542" s="18">
        <f t="shared" si="171"/>
        <v>1.0257415853520302</v>
      </c>
      <c r="X1542" s="20">
        <f t="shared" si="172"/>
        <v>0.16026304845372524</v>
      </c>
      <c r="AA1542" s="20">
        <f t="shared" si="173"/>
        <v>3.666731916275031E-2</v>
      </c>
      <c r="AE1542" s="20">
        <f t="shared" si="174"/>
        <v>0.79516660055642396</v>
      </c>
    </row>
    <row r="1543" spans="1:31" x14ac:dyDescent="0.2">
      <c r="A1543" s="15" t="s">
        <v>4886</v>
      </c>
      <c r="B1543" s="15" t="s">
        <v>4887</v>
      </c>
      <c r="C1543" t="s">
        <v>4888</v>
      </c>
      <c r="D1543" s="15">
        <v>44</v>
      </c>
      <c r="E1543" s="15">
        <v>11</v>
      </c>
      <c r="F1543" s="16">
        <v>2305964.13187702</v>
      </c>
      <c r="G1543" s="16">
        <v>2310831.6766137001</v>
      </c>
      <c r="H1543" s="16">
        <v>2240484.9750825702</v>
      </c>
      <c r="I1543" s="16">
        <v>2637412.8890542798</v>
      </c>
      <c r="J1543" s="16">
        <v>358954.88626848999</v>
      </c>
      <c r="K1543" s="16">
        <v>2632692.3840458998</v>
      </c>
      <c r="L1543" s="15">
        <f t="shared" si="168"/>
        <v>6</v>
      </c>
      <c r="M1543" s="16">
        <v>4100479.1751493602</v>
      </c>
      <c r="N1543" s="16">
        <v>3975568.8238402298</v>
      </c>
      <c r="O1543" s="16">
        <v>4028672.1445956901</v>
      </c>
      <c r="P1543" s="16">
        <v>3656767.1702510798</v>
      </c>
      <c r="Q1543" s="16">
        <v>3138096.52989505</v>
      </c>
      <c r="R1543" s="16">
        <v>3615643.0211395398</v>
      </c>
      <c r="S1543" s="17">
        <f t="shared" si="169"/>
        <v>4028672.1445956901</v>
      </c>
      <c r="T1543" s="17">
        <f t="shared" si="170"/>
        <v>3615643.0211395398</v>
      </c>
      <c r="U1543" s="18">
        <f t="shared" si="171"/>
        <v>0.89747760338100158</v>
      </c>
      <c r="X1543" s="20">
        <f t="shared" si="172"/>
        <v>2.9511264374063116E-2</v>
      </c>
      <c r="AA1543" s="20">
        <f t="shared" si="173"/>
        <v>-0.15605215806234318</v>
      </c>
      <c r="AE1543" s="20">
        <f t="shared" si="174"/>
        <v>1.5300121832850111</v>
      </c>
    </row>
    <row r="1544" spans="1:31" x14ac:dyDescent="0.2">
      <c r="A1544" s="15" t="s">
        <v>7277</v>
      </c>
      <c r="B1544" s="15" t="s">
        <v>7278</v>
      </c>
      <c r="C1544" t="s">
        <v>7279</v>
      </c>
      <c r="D1544" s="15">
        <v>36</v>
      </c>
      <c r="E1544" s="15">
        <v>16</v>
      </c>
      <c r="F1544" s="16">
        <v>1063866.0991360501</v>
      </c>
      <c r="G1544" s="16">
        <v>1023843.60057833</v>
      </c>
      <c r="H1544" s="16">
        <v>1001122.23347778</v>
      </c>
      <c r="I1544" s="16">
        <v>1406018.08966829</v>
      </c>
      <c r="J1544" s="16">
        <v>273220.63337797899</v>
      </c>
      <c r="K1544" s="16">
        <v>1409145.7948900501</v>
      </c>
      <c r="L1544" s="15">
        <f t="shared" si="168"/>
        <v>6</v>
      </c>
      <c r="M1544" s="16">
        <v>1891773.0438000599</v>
      </c>
      <c r="N1544" s="16">
        <v>1761426.7365904599</v>
      </c>
      <c r="O1544" s="16">
        <v>1800142.96020829</v>
      </c>
      <c r="P1544" s="16">
        <v>1949440.98909054</v>
      </c>
      <c r="Q1544" s="16">
        <v>2388580.7222522399</v>
      </c>
      <c r="R1544" s="16">
        <v>1935269.0766068301</v>
      </c>
      <c r="S1544" s="17">
        <f t="shared" si="169"/>
        <v>1800142.96020829</v>
      </c>
      <c r="T1544" s="17">
        <f t="shared" si="170"/>
        <v>1949440.98909054</v>
      </c>
      <c r="U1544" s="18">
        <f t="shared" si="171"/>
        <v>1.0829367623474611</v>
      </c>
      <c r="X1544" s="20">
        <f t="shared" si="172"/>
        <v>0.15006222206007641</v>
      </c>
      <c r="AA1544" s="20">
        <f t="shared" si="173"/>
        <v>0.11494899981474405</v>
      </c>
      <c r="AE1544" s="20">
        <f t="shared" si="174"/>
        <v>0.82372862698298344</v>
      </c>
    </row>
    <row r="1545" spans="1:31" x14ac:dyDescent="0.2">
      <c r="A1545" s="15" t="s">
        <v>16130</v>
      </c>
      <c r="B1545" s="15" t="s">
        <v>16131</v>
      </c>
      <c r="C1545" t="s">
        <v>16132</v>
      </c>
      <c r="D1545" s="15">
        <v>30</v>
      </c>
      <c r="E1545" s="15">
        <v>10</v>
      </c>
      <c r="F1545" s="16">
        <v>1523930.03730457</v>
      </c>
      <c r="G1545" s="16">
        <v>1754991.44124094</v>
      </c>
      <c r="H1545" s="16">
        <v>1748442.54816758</v>
      </c>
      <c r="I1545" s="16">
        <v>1990541.7252557101</v>
      </c>
      <c r="J1545" s="16">
        <v>147370.85432695301</v>
      </c>
      <c r="K1545" s="16">
        <v>2062950.08864876</v>
      </c>
      <c r="L1545" s="15">
        <f t="shared" si="168"/>
        <v>6</v>
      </c>
      <c r="M1545" s="16">
        <v>2709861.4830862698</v>
      </c>
      <c r="N1545" s="16">
        <v>3019297.9136101301</v>
      </c>
      <c r="O1545" s="16">
        <v>3143918.33400669</v>
      </c>
      <c r="P1545" s="16">
        <v>2759881.7242984301</v>
      </c>
      <c r="Q1545" s="16">
        <v>1288362.3660305</v>
      </c>
      <c r="R1545" s="16">
        <v>2833179.8793444098</v>
      </c>
      <c r="S1545" s="17">
        <f t="shared" si="169"/>
        <v>3019297.9136101301</v>
      </c>
      <c r="T1545" s="17">
        <f t="shared" si="170"/>
        <v>2759881.7242984301</v>
      </c>
      <c r="U1545" s="18">
        <f t="shared" si="171"/>
        <v>0.91408062512071897</v>
      </c>
      <c r="X1545" s="20">
        <f t="shared" si="172"/>
        <v>0.27035713746230006</v>
      </c>
      <c r="AA1545" s="20">
        <f t="shared" si="173"/>
        <v>-0.12960667322340769</v>
      </c>
      <c r="AE1545" s="20">
        <f t="shared" si="174"/>
        <v>0.56806216050827774</v>
      </c>
    </row>
    <row r="1546" spans="1:31" x14ac:dyDescent="0.2">
      <c r="A1546" s="15" t="s">
        <v>1604</v>
      </c>
      <c r="B1546" s="15" t="s">
        <v>1605</v>
      </c>
      <c r="C1546" t="s">
        <v>1606</v>
      </c>
      <c r="D1546" s="15">
        <v>23</v>
      </c>
      <c r="E1546" s="15">
        <v>6</v>
      </c>
      <c r="F1546" s="16">
        <v>168644.00620421601</v>
      </c>
      <c r="G1546" s="16">
        <v>187264.91865559199</v>
      </c>
      <c r="H1546" s="16">
        <v>164860.52520847699</v>
      </c>
      <c r="I1546" s="16">
        <v>179567.32975062699</v>
      </c>
      <c r="J1546" s="16">
        <v>19935.5775125976</v>
      </c>
      <c r="K1546" s="16">
        <v>196674.42734091901</v>
      </c>
      <c r="L1546" s="15">
        <f t="shared" si="168"/>
        <v>6</v>
      </c>
      <c r="M1546" s="16">
        <v>299883.777850118</v>
      </c>
      <c r="N1546" s="16">
        <v>322171.70118470897</v>
      </c>
      <c r="O1546" s="16">
        <v>296439.83915863099</v>
      </c>
      <c r="P1546" s="16">
        <v>248969.70777950401</v>
      </c>
      <c r="Q1546" s="16">
        <v>174283.08962186199</v>
      </c>
      <c r="R1546" s="16">
        <v>270105.43463455897</v>
      </c>
      <c r="S1546" s="17">
        <f t="shared" si="169"/>
        <v>299883.777850118</v>
      </c>
      <c r="T1546" s="17">
        <f t="shared" si="170"/>
        <v>248969.70777950401</v>
      </c>
      <c r="U1546" s="18">
        <f t="shared" si="171"/>
        <v>0.83022065936470613</v>
      </c>
      <c r="X1546" s="20">
        <f t="shared" si="172"/>
        <v>6.7633943463914908E-2</v>
      </c>
      <c r="AA1546" s="20">
        <f t="shared" si="173"/>
        <v>-0.26843326220846775</v>
      </c>
      <c r="AE1546" s="20">
        <f t="shared" si="174"/>
        <v>1.1698352898674456</v>
      </c>
    </row>
    <row r="1547" spans="1:31" x14ac:dyDescent="0.2">
      <c r="A1547" s="15" t="s">
        <v>10222</v>
      </c>
      <c r="B1547" s="15" t="s">
        <v>10223</v>
      </c>
      <c r="C1547" t="s">
        <v>10224</v>
      </c>
      <c r="D1547" s="15">
        <v>31</v>
      </c>
      <c r="E1547" s="15">
        <v>5</v>
      </c>
      <c r="F1547" s="16">
        <v>919919.526661832</v>
      </c>
      <c r="G1547" s="16">
        <v>1099868.1537667001</v>
      </c>
      <c r="H1547" s="16">
        <v>1003484.36311954</v>
      </c>
      <c r="I1547" s="16">
        <v>1348903.8922980099</v>
      </c>
      <c r="J1547" s="16">
        <v>163161.08629693199</v>
      </c>
      <c r="K1547" s="16">
        <v>1452187.5315419601</v>
      </c>
      <c r="L1547" s="15">
        <f t="shared" si="168"/>
        <v>6</v>
      </c>
      <c r="M1547" s="16">
        <v>1635806.38993706</v>
      </c>
      <c r="N1547" s="16">
        <v>1892219.83872804</v>
      </c>
      <c r="O1547" s="16">
        <v>1804390.36467452</v>
      </c>
      <c r="P1547" s="16">
        <v>1870252.28004706</v>
      </c>
      <c r="Q1547" s="16">
        <v>1426405.54094403</v>
      </c>
      <c r="R1547" s="16">
        <v>1994381.01679638</v>
      </c>
      <c r="S1547" s="17">
        <f t="shared" si="169"/>
        <v>1804390.36467452</v>
      </c>
      <c r="T1547" s="17">
        <f t="shared" si="170"/>
        <v>1870252.28004706</v>
      </c>
      <c r="U1547" s="18">
        <f t="shared" si="171"/>
        <v>1.0365009238920539</v>
      </c>
      <c r="X1547" s="20">
        <f t="shared" si="172"/>
        <v>0.94506790719621803</v>
      </c>
      <c r="AA1547" s="20">
        <f t="shared" si="173"/>
        <v>5.1721402403806696E-2</v>
      </c>
      <c r="AE1547" s="20">
        <f t="shared" si="174"/>
        <v>2.4536984442038522E-2</v>
      </c>
    </row>
    <row r="1548" spans="1:31" x14ac:dyDescent="0.2">
      <c r="A1548" s="15" t="s">
        <v>3758</v>
      </c>
      <c r="B1548" s="15" t="s">
        <v>3759</v>
      </c>
      <c r="C1548" t="s">
        <v>3760</v>
      </c>
      <c r="D1548" s="15">
        <v>46</v>
      </c>
      <c r="E1548" s="15">
        <v>8</v>
      </c>
      <c r="F1548" s="16">
        <v>729943.870599546</v>
      </c>
      <c r="G1548" s="16">
        <v>753103.17669734301</v>
      </c>
      <c r="H1548" s="16">
        <v>713742.30811434204</v>
      </c>
      <c r="I1548" s="16">
        <v>1025903.519491</v>
      </c>
      <c r="J1548" s="16">
        <v>162576.70720320099</v>
      </c>
      <c r="K1548" s="16">
        <v>998762.99023813405</v>
      </c>
      <c r="L1548" s="15">
        <f t="shared" si="168"/>
        <v>6</v>
      </c>
      <c r="M1548" s="16">
        <v>1297990.54505892</v>
      </c>
      <c r="N1548" s="16">
        <v>1295643.2702188201</v>
      </c>
      <c r="O1548" s="16">
        <v>1283397.9192445599</v>
      </c>
      <c r="P1548" s="16">
        <v>1422412.97352001</v>
      </c>
      <c r="Q1548" s="16">
        <v>1421296.7150822501</v>
      </c>
      <c r="R1548" s="16">
        <v>1371664.4061078499</v>
      </c>
      <c r="S1548" s="17">
        <f t="shared" si="169"/>
        <v>1295643.2702188201</v>
      </c>
      <c r="T1548" s="17">
        <f t="shared" si="170"/>
        <v>1421296.7150822501</v>
      </c>
      <c r="U1548" s="18">
        <f t="shared" si="171"/>
        <v>1.096981513161573</v>
      </c>
      <c r="X1548" s="20">
        <f t="shared" si="172"/>
        <v>2.8795971967008208E-3</v>
      </c>
      <c r="AA1548" s="20">
        <f t="shared" si="173"/>
        <v>0.13353921298371843</v>
      </c>
      <c r="AE1548" s="20">
        <f t="shared" si="174"/>
        <v>2.5406682578951743</v>
      </c>
    </row>
    <row r="1549" spans="1:31" x14ac:dyDescent="0.2">
      <c r="A1549" s="15" t="s">
        <v>4823</v>
      </c>
      <c r="B1549" s="15" t="s">
        <v>4824</v>
      </c>
      <c r="C1549" t="s">
        <v>4825</v>
      </c>
      <c r="D1549" s="15">
        <v>20</v>
      </c>
      <c r="E1549" s="15">
        <v>17</v>
      </c>
      <c r="F1549" s="16">
        <v>573482.78346748895</v>
      </c>
      <c r="G1549" s="16">
        <v>640607.96814035601</v>
      </c>
      <c r="H1549" s="16">
        <v>666429.48068247002</v>
      </c>
      <c r="I1549" s="16">
        <v>851717.14298858296</v>
      </c>
      <c r="J1549" s="16">
        <v>177715.203171892</v>
      </c>
      <c r="K1549" s="16">
        <v>816509.79609681596</v>
      </c>
      <c r="L1549" s="15">
        <f t="shared" si="168"/>
        <v>6</v>
      </c>
      <c r="M1549" s="16">
        <v>1019770.50657809</v>
      </c>
      <c r="N1549" s="16">
        <v>1102105.83151366</v>
      </c>
      <c r="O1549" s="16">
        <v>1198323.53933277</v>
      </c>
      <c r="P1549" s="16">
        <v>1180903.94558491</v>
      </c>
      <c r="Q1549" s="16">
        <v>1553642.20886012</v>
      </c>
      <c r="R1549" s="16">
        <v>1121364.56345599</v>
      </c>
      <c r="S1549" s="17">
        <f t="shared" si="169"/>
        <v>1102105.83151366</v>
      </c>
      <c r="T1549" s="17">
        <f t="shared" si="170"/>
        <v>1180903.94558491</v>
      </c>
      <c r="U1549" s="18">
        <f t="shared" si="171"/>
        <v>1.0714977743680265</v>
      </c>
      <c r="X1549" s="20">
        <f t="shared" si="172"/>
        <v>0.28493054708551291</v>
      </c>
      <c r="AA1549" s="20">
        <f t="shared" si="173"/>
        <v>9.9628853363461251E-2</v>
      </c>
      <c r="AE1549" s="20">
        <f t="shared" si="174"/>
        <v>0.54526098803847511</v>
      </c>
    </row>
    <row r="1550" spans="1:31" x14ac:dyDescent="0.2">
      <c r="A1550" s="15" t="s">
        <v>9874</v>
      </c>
      <c r="B1550" s="15" t="s">
        <v>9875</v>
      </c>
      <c r="C1550" t="s">
        <v>9876</v>
      </c>
      <c r="D1550" s="15">
        <v>19</v>
      </c>
      <c r="E1550" s="15">
        <v>10</v>
      </c>
      <c r="F1550" s="16">
        <v>324068.70859407098</v>
      </c>
      <c r="G1550" s="16">
        <v>309596.033056374</v>
      </c>
      <c r="H1550" s="16">
        <v>352445.79343104601</v>
      </c>
      <c r="I1550" s="16">
        <v>408339.74527182197</v>
      </c>
      <c r="J1550" s="16">
        <v>112653.926646584</v>
      </c>
      <c r="K1550" s="16">
        <v>349082.78198642598</v>
      </c>
      <c r="L1550" s="15">
        <f t="shared" si="168"/>
        <v>6</v>
      </c>
      <c r="M1550" s="16">
        <v>576260.91079998005</v>
      </c>
      <c r="N1550" s="16">
        <v>532630.89192510105</v>
      </c>
      <c r="O1550" s="16">
        <v>633741.60785133205</v>
      </c>
      <c r="P1550" s="16">
        <v>566162.15876389202</v>
      </c>
      <c r="Q1550" s="16">
        <v>984856.06356747798</v>
      </c>
      <c r="R1550" s="16">
        <v>479417.47092743299</v>
      </c>
      <c r="S1550" s="17">
        <f t="shared" si="169"/>
        <v>576260.91079998005</v>
      </c>
      <c r="T1550" s="17">
        <f t="shared" si="170"/>
        <v>566162.15876389202</v>
      </c>
      <c r="U1550" s="18">
        <f t="shared" si="171"/>
        <v>0.98247538251020938</v>
      </c>
      <c r="X1550" s="20">
        <f t="shared" si="172"/>
        <v>0.57827974014444106</v>
      </c>
      <c r="AA1550" s="20">
        <f t="shared" si="173"/>
        <v>-2.5506836091574229E-2</v>
      </c>
      <c r="AE1550" s="20">
        <f t="shared" si="174"/>
        <v>0.23786202280552221</v>
      </c>
    </row>
    <row r="1551" spans="1:31" x14ac:dyDescent="0.2">
      <c r="A1551" s="15" t="s">
        <v>7289</v>
      </c>
      <c r="B1551" s="15" t="s">
        <v>7290</v>
      </c>
      <c r="C1551" t="s">
        <v>7291</v>
      </c>
      <c r="D1551" s="15">
        <v>24</v>
      </c>
      <c r="E1551" s="15">
        <v>10</v>
      </c>
      <c r="F1551" s="16">
        <v>305268.23435270903</v>
      </c>
      <c r="G1551" s="16">
        <v>320849.02574191702</v>
      </c>
      <c r="H1551" s="16">
        <v>356240.39705778402</v>
      </c>
      <c r="I1551" s="16">
        <v>368982.72142016102</v>
      </c>
      <c r="J1551" s="16">
        <v>65952.340838299293</v>
      </c>
      <c r="K1551" s="16">
        <v>352207.04390859598</v>
      </c>
      <c r="L1551" s="15">
        <f t="shared" si="168"/>
        <v>6</v>
      </c>
      <c r="M1551" s="16">
        <v>542829.79535288597</v>
      </c>
      <c r="N1551" s="16">
        <v>551990.60875272704</v>
      </c>
      <c r="O1551" s="16">
        <v>640564.77966495103</v>
      </c>
      <c r="P1551" s="16">
        <v>511593.73175087798</v>
      </c>
      <c r="Q1551" s="16">
        <v>576576.10981319204</v>
      </c>
      <c r="R1551" s="16">
        <v>483708.21749682399</v>
      </c>
      <c r="S1551" s="17">
        <f t="shared" si="169"/>
        <v>551990.60875272704</v>
      </c>
      <c r="T1551" s="17">
        <f t="shared" si="170"/>
        <v>511593.73175087798</v>
      </c>
      <c r="U1551" s="18">
        <f t="shared" si="171"/>
        <v>0.92681600671951747</v>
      </c>
      <c r="X1551" s="20">
        <f t="shared" si="172"/>
        <v>0.26003090034155824</v>
      </c>
      <c r="AA1551" s="20">
        <f t="shared" si="173"/>
        <v>-0.10964513418111703</v>
      </c>
      <c r="AE1551" s="20">
        <f t="shared" si="174"/>
        <v>0.58497504029674596</v>
      </c>
    </row>
    <row r="1552" spans="1:31" x14ac:dyDescent="0.2">
      <c r="A1552" s="15" t="s">
        <v>3599</v>
      </c>
      <c r="B1552" s="15" t="s">
        <v>3600</v>
      </c>
      <c r="C1552" t="s">
        <v>3601</v>
      </c>
      <c r="D1552" s="15">
        <v>26</v>
      </c>
      <c r="E1552" s="15">
        <v>13</v>
      </c>
      <c r="F1552" s="16">
        <v>1186606.7328063601</v>
      </c>
      <c r="G1552" s="16">
        <v>1155153.0049153699</v>
      </c>
      <c r="H1552" s="16">
        <v>1083154.48657942</v>
      </c>
      <c r="I1552" s="16">
        <v>1436482.45076883</v>
      </c>
      <c r="J1552" s="16">
        <v>511015.34505636402</v>
      </c>
      <c r="K1552" s="16">
        <v>1552151.9808443601</v>
      </c>
      <c r="L1552" s="15">
        <f t="shared" si="168"/>
        <v>6</v>
      </c>
      <c r="M1552" s="16">
        <v>2110031.1707814499</v>
      </c>
      <c r="N1552" s="16">
        <v>1987332.2317602099</v>
      </c>
      <c r="O1552" s="16">
        <v>1947647.20893321</v>
      </c>
      <c r="P1552" s="16">
        <v>1991679.7587566399</v>
      </c>
      <c r="Q1552" s="16">
        <v>4467456.8933017096</v>
      </c>
      <c r="R1552" s="16">
        <v>2131668.5197620001</v>
      </c>
      <c r="S1552" s="17">
        <f t="shared" si="169"/>
        <v>1987332.2317602099</v>
      </c>
      <c r="T1552" s="17">
        <f t="shared" si="170"/>
        <v>2131668.5197620001</v>
      </c>
      <c r="U1552" s="18">
        <f t="shared" si="171"/>
        <v>1.072628162365157</v>
      </c>
      <c r="X1552" s="20">
        <f t="shared" si="172"/>
        <v>0.350971198569001</v>
      </c>
      <c r="AA1552" s="20">
        <f t="shared" si="173"/>
        <v>0.10115003761937785</v>
      </c>
      <c r="AE1552" s="20">
        <f t="shared" si="174"/>
        <v>0.45472852118593798</v>
      </c>
    </row>
    <row r="1553" spans="1:31" x14ac:dyDescent="0.2">
      <c r="A1553" s="15" t="s">
        <v>12796</v>
      </c>
      <c r="B1553" s="15" t="s">
        <v>12797</v>
      </c>
      <c r="C1553" t="s">
        <v>12798</v>
      </c>
      <c r="D1553" s="15">
        <v>29</v>
      </c>
      <c r="E1553" s="15">
        <v>15</v>
      </c>
      <c r="F1553" s="16">
        <v>943075.31069001195</v>
      </c>
      <c r="G1553" s="16">
        <v>981716.23570084095</v>
      </c>
      <c r="H1553" s="16">
        <v>979026.13589114998</v>
      </c>
      <c r="I1553" s="16">
        <v>1236421.87154563</v>
      </c>
      <c r="J1553" s="16">
        <v>161675.714964844</v>
      </c>
      <c r="K1553" s="16">
        <v>1249916.2377961001</v>
      </c>
      <c r="L1553" s="15">
        <f t="shared" si="168"/>
        <v>6</v>
      </c>
      <c r="M1553" s="16">
        <v>1676982.14322795</v>
      </c>
      <c r="N1553" s="16">
        <v>1688950.5626949701</v>
      </c>
      <c r="O1553" s="16">
        <v>1760411.4137611899</v>
      </c>
      <c r="P1553" s="16">
        <v>1714296.2056539</v>
      </c>
      <c r="Q1553" s="16">
        <v>1413419.9575151899</v>
      </c>
      <c r="R1553" s="16">
        <v>1716589.0514148599</v>
      </c>
      <c r="S1553" s="17">
        <f t="shared" si="169"/>
        <v>1688950.5626949701</v>
      </c>
      <c r="T1553" s="17">
        <f t="shared" si="170"/>
        <v>1714296.2056539</v>
      </c>
      <c r="U1553" s="18">
        <f t="shared" si="171"/>
        <v>1.015006740587177</v>
      </c>
      <c r="X1553" s="20">
        <f t="shared" si="172"/>
        <v>0.41709322622156142</v>
      </c>
      <c r="AA1553" s="20">
        <f t="shared" si="173"/>
        <v>2.1489308276858063E-2</v>
      </c>
      <c r="AE1553" s="20">
        <f t="shared" si="174"/>
        <v>0.37976686323133374</v>
      </c>
    </row>
    <row r="1554" spans="1:31" x14ac:dyDescent="0.2">
      <c r="A1554" s="15" t="s">
        <v>6001</v>
      </c>
      <c r="B1554" s="15" t="s">
        <v>6002</v>
      </c>
      <c r="C1554" t="s">
        <v>6003</v>
      </c>
      <c r="D1554" s="15">
        <v>22</v>
      </c>
      <c r="E1554" s="15">
        <v>14</v>
      </c>
      <c r="F1554" s="16">
        <v>368699.07711978501</v>
      </c>
      <c r="G1554" s="16">
        <v>383631.28802396299</v>
      </c>
      <c r="H1554" s="16">
        <v>427376.42620019201</v>
      </c>
      <c r="I1554" s="16">
        <v>463998.44853667298</v>
      </c>
      <c r="J1554" s="16">
        <v>43785.278180273497</v>
      </c>
      <c r="K1554" s="16">
        <v>400890.85457695101</v>
      </c>
      <c r="L1554" s="15">
        <f t="shared" si="168"/>
        <v>6</v>
      </c>
      <c r="M1554" s="16">
        <v>655622.89834744798</v>
      </c>
      <c r="N1554" s="16">
        <v>660001.59334526199</v>
      </c>
      <c r="O1554" s="16">
        <v>768476.255202787</v>
      </c>
      <c r="P1554" s="16">
        <v>643332.828431256</v>
      </c>
      <c r="Q1554" s="16">
        <v>382784.67510602903</v>
      </c>
      <c r="R1554" s="16">
        <v>550568.77490649896</v>
      </c>
      <c r="S1554" s="17">
        <f t="shared" si="169"/>
        <v>660001.59334526199</v>
      </c>
      <c r="T1554" s="17">
        <f t="shared" si="170"/>
        <v>550568.77490649896</v>
      </c>
      <c r="U1554" s="18">
        <f t="shared" si="171"/>
        <v>0.83419309961950927</v>
      </c>
      <c r="X1554" s="20">
        <f t="shared" si="172"/>
        <v>0.11655826256891838</v>
      </c>
      <c r="AA1554" s="20">
        <f t="shared" si="173"/>
        <v>-0.26154671647212524</v>
      </c>
      <c r="AE1554" s="20">
        <f t="shared" si="174"/>
        <v>0.93345693483411263</v>
      </c>
    </row>
    <row r="1555" spans="1:31" x14ac:dyDescent="0.2">
      <c r="A1555" s="15" t="s">
        <v>4874</v>
      </c>
      <c r="B1555" s="15" t="s">
        <v>4875</v>
      </c>
      <c r="C1555" t="s">
        <v>4876</v>
      </c>
      <c r="D1555" s="15">
        <v>19</v>
      </c>
      <c r="E1555" s="15">
        <v>6</v>
      </c>
      <c r="F1555" s="16">
        <v>307647.40534584399</v>
      </c>
      <c r="G1555" s="16">
        <v>302012.28450150101</v>
      </c>
      <c r="H1555" s="16">
        <v>304446.37971203699</v>
      </c>
      <c r="I1555" s="16">
        <v>379310.07161175302</v>
      </c>
      <c r="J1555" s="16">
        <v>55228.807586132898</v>
      </c>
      <c r="K1555" s="16">
        <v>399252.37255900103</v>
      </c>
      <c r="L1555" s="15">
        <f t="shared" si="168"/>
        <v>6</v>
      </c>
      <c r="M1555" s="16">
        <v>547060.45140542695</v>
      </c>
      <c r="N1555" s="16">
        <v>519583.76494146202</v>
      </c>
      <c r="O1555" s="16">
        <v>547432.65994170797</v>
      </c>
      <c r="P1555" s="16">
        <v>525912.58007873397</v>
      </c>
      <c r="Q1555" s="16">
        <v>482827.60888968798</v>
      </c>
      <c r="R1555" s="16">
        <v>548318.54388468899</v>
      </c>
      <c r="S1555" s="17">
        <f t="shared" si="169"/>
        <v>547060.45140542695</v>
      </c>
      <c r="T1555" s="17">
        <f t="shared" si="170"/>
        <v>525912.58007873397</v>
      </c>
      <c r="U1555" s="18">
        <f t="shared" si="171"/>
        <v>0.96134271583265984</v>
      </c>
      <c r="X1555" s="20">
        <f t="shared" si="172"/>
        <v>0.42296238082710724</v>
      </c>
      <c r="AA1555" s="20">
        <f t="shared" si="173"/>
        <v>-5.6877255678626046E-2</v>
      </c>
      <c r="AE1555" s="20">
        <f t="shared" si="174"/>
        <v>0.37369825798131423</v>
      </c>
    </row>
    <row r="1556" spans="1:31" x14ac:dyDescent="0.2">
      <c r="A1556" s="15" t="s">
        <v>8606</v>
      </c>
      <c r="B1556" s="15" t="s">
        <v>8607</v>
      </c>
      <c r="C1556" t="s">
        <v>8608</v>
      </c>
      <c r="D1556" s="15">
        <v>29</v>
      </c>
      <c r="E1556" s="15">
        <v>13</v>
      </c>
      <c r="F1556" s="16">
        <v>1300495.1925997899</v>
      </c>
      <c r="G1556" s="16">
        <v>1366388.85855102</v>
      </c>
      <c r="H1556" s="16">
        <v>1288051.6774901401</v>
      </c>
      <c r="I1556" s="16">
        <v>1548614.5315628001</v>
      </c>
      <c r="J1556" s="16">
        <v>342315.85218464502</v>
      </c>
      <c r="K1556" s="16">
        <v>1541277.4877132601</v>
      </c>
      <c r="L1556" s="15">
        <f t="shared" si="168"/>
        <v>6</v>
      </c>
      <c r="M1556" s="16">
        <v>2312548.3093688102</v>
      </c>
      <c r="N1556" s="16">
        <v>2350743.6747874198</v>
      </c>
      <c r="O1556" s="16">
        <v>2316077.9793727598</v>
      </c>
      <c r="P1556" s="16">
        <v>2147150.6421670602</v>
      </c>
      <c r="Q1556" s="16">
        <v>2992632.8598998599</v>
      </c>
      <c r="R1556" s="16">
        <v>2116733.8903172002</v>
      </c>
      <c r="S1556" s="17">
        <f t="shared" si="169"/>
        <v>2316077.9793727598</v>
      </c>
      <c r="T1556" s="17">
        <f t="shared" si="170"/>
        <v>2147150.6421670602</v>
      </c>
      <c r="U1556" s="18">
        <f t="shared" si="171"/>
        <v>0.92706319100212309</v>
      </c>
      <c r="X1556" s="20">
        <f t="shared" si="172"/>
        <v>0.76388416885120103</v>
      </c>
      <c r="AA1556" s="20">
        <f t="shared" si="173"/>
        <v>-0.10926041489492801</v>
      </c>
      <c r="AE1556" s="20">
        <f t="shared" si="174"/>
        <v>0.11697249043286431</v>
      </c>
    </row>
    <row r="1557" spans="1:31" x14ac:dyDescent="0.2">
      <c r="A1557" s="15" t="s">
        <v>10351</v>
      </c>
      <c r="B1557" s="15" t="s">
        <v>10352</v>
      </c>
      <c r="C1557" t="s">
        <v>10353</v>
      </c>
      <c r="D1557" s="15">
        <v>25</v>
      </c>
      <c r="E1557" s="15">
        <v>10</v>
      </c>
      <c r="F1557" s="16">
        <v>934585.10517365695</v>
      </c>
      <c r="G1557" s="16">
        <v>902491.22278097598</v>
      </c>
      <c r="H1557" s="16">
        <v>925791.885113289</v>
      </c>
      <c r="I1557" s="16">
        <v>919785.36311352695</v>
      </c>
      <c r="J1557" s="16">
        <v>174655.90774299001</v>
      </c>
      <c r="K1557" s="16">
        <v>979982.45884663402</v>
      </c>
      <c r="L1557" s="15">
        <f t="shared" si="168"/>
        <v>6</v>
      </c>
      <c r="M1557" s="16">
        <v>1661884.80913186</v>
      </c>
      <c r="N1557" s="16">
        <v>1552651.37023535</v>
      </c>
      <c r="O1557" s="16">
        <v>1664689.5742343401</v>
      </c>
      <c r="P1557" s="16">
        <v>1275280.38308673</v>
      </c>
      <c r="Q1557" s="16">
        <v>1526896.8858777201</v>
      </c>
      <c r="R1557" s="16">
        <v>1345871.9141059499</v>
      </c>
      <c r="S1557" s="17">
        <f t="shared" si="169"/>
        <v>1661884.80913186</v>
      </c>
      <c r="T1557" s="17">
        <f t="shared" si="170"/>
        <v>1345871.9141059499</v>
      </c>
      <c r="U1557" s="18">
        <f t="shared" si="171"/>
        <v>0.80984669136545639</v>
      </c>
      <c r="X1557" s="20">
        <f t="shared" si="172"/>
        <v>4.3320546755244278E-2</v>
      </c>
      <c r="AA1557" s="20">
        <f t="shared" si="173"/>
        <v>-0.30427927150807144</v>
      </c>
      <c r="AE1557" s="20">
        <f t="shared" si="174"/>
        <v>1.3633060707150675</v>
      </c>
    </row>
    <row r="1558" spans="1:31" x14ac:dyDescent="0.2">
      <c r="A1558" s="15" t="s">
        <v>9787</v>
      </c>
      <c r="B1558" s="15" t="s">
        <v>9788</v>
      </c>
      <c r="C1558" t="s">
        <v>9789</v>
      </c>
      <c r="D1558" s="15">
        <v>21</v>
      </c>
      <c r="E1558" s="15">
        <v>13</v>
      </c>
      <c r="F1558" s="16">
        <v>269172.26148582803</v>
      </c>
      <c r="G1558" s="16">
        <v>278178.63072518102</v>
      </c>
      <c r="H1558" s="16">
        <v>299011.743833891</v>
      </c>
      <c r="I1558" s="16">
        <v>427688.37132168101</v>
      </c>
      <c r="J1558" s="16">
        <v>58437.451866351003</v>
      </c>
      <c r="K1558" s="16">
        <v>409061.66353638802</v>
      </c>
      <c r="L1558" s="15">
        <f t="shared" si="168"/>
        <v>6</v>
      </c>
      <c r="M1558" s="16">
        <v>478643.72107647301</v>
      </c>
      <c r="N1558" s="16">
        <v>478580.20251401898</v>
      </c>
      <c r="O1558" s="16">
        <v>537660.50506372203</v>
      </c>
      <c r="P1558" s="16">
        <v>592988.98622887803</v>
      </c>
      <c r="Q1558" s="16">
        <v>510878.58651000302</v>
      </c>
      <c r="R1558" s="16">
        <v>561790.26381658996</v>
      </c>
      <c r="S1558" s="17">
        <f t="shared" si="169"/>
        <v>478643.72107647301</v>
      </c>
      <c r="T1558" s="17">
        <f t="shared" si="170"/>
        <v>561790.26381658996</v>
      </c>
      <c r="U1558" s="18">
        <f t="shared" si="171"/>
        <v>1.1737128036551274</v>
      </c>
      <c r="X1558" s="20">
        <f t="shared" si="172"/>
        <v>0.14005593347013953</v>
      </c>
      <c r="AA1558" s="20">
        <f t="shared" si="173"/>
        <v>0.23107943789387453</v>
      </c>
      <c r="AE1558" s="20">
        <f t="shared" si="174"/>
        <v>0.85369848756333522</v>
      </c>
    </row>
    <row r="1559" spans="1:31" x14ac:dyDescent="0.2">
      <c r="A1559" s="15" t="s">
        <v>14092</v>
      </c>
      <c r="B1559" s="15" t="s">
        <v>14093</v>
      </c>
      <c r="C1559" t="s">
        <v>14094</v>
      </c>
      <c r="D1559" s="15">
        <v>20</v>
      </c>
      <c r="E1559" s="15">
        <v>12</v>
      </c>
      <c r="F1559" s="16">
        <v>296328.47751036898</v>
      </c>
      <c r="G1559" s="16">
        <v>289285.446808076</v>
      </c>
      <c r="H1559" s="16">
        <v>272264.58827197301</v>
      </c>
      <c r="I1559" s="16">
        <v>338907.06267565599</v>
      </c>
      <c r="J1559" s="16">
        <v>40214.732527148401</v>
      </c>
      <c r="K1559" s="16">
        <v>355595.56974081899</v>
      </c>
      <c r="L1559" s="15">
        <f t="shared" si="168"/>
        <v>6</v>
      </c>
      <c r="M1559" s="16">
        <v>526933.06640720495</v>
      </c>
      <c r="N1559" s="16">
        <v>497688.43622838199</v>
      </c>
      <c r="O1559" s="16">
        <v>489565.77478975803</v>
      </c>
      <c r="P1559" s="16">
        <v>469893.89704656799</v>
      </c>
      <c r="Q1559" s="16">
        <v>351569.841842769</v>
      </c>
      <c r="R1559" s="16">
        <v>488361.89441383601</v>
      </c>
      <c r="S1559" s="17">
        <f t="shared" si="169"/>
        <v>497688.43622838199</v>
      </c>
      <c r="T1559" s="17">
        <f t="shared" si="170"/>
        <v>469893.89704656799</v>
      </c>
      <c r="U1559" s="18">
        <f t="shared" si="171"/>
        <v>0.94415273259622312</v>
      </c>
      <c r="X1559" s="20">
        <f t="shared" si="172"/>
        <v>0.19917671014175839</v>
      </c>
      <c r="AA1559" s="20">
        <f t="shared" si="173"/>
        <v>-8.2907836215701594E-2</v>
      </c>
      <c r="AE1559" s="20">
        <f t="shared" si="174"/>
        <v>0.7007614452710158</v>
      </c>
    </row>
    <row r="1560" spans="1:31" x14ac:dyDescent="0.2">
      <c r="A1560" s="15" t="s">
        <v>6559</v>
      </c>
      <c r="B1560" s="15" t="s">
        <v>6560</v>
      </c>
      <c r="C1560" t="s">
        <v>6561</v>
      </c>
      <c r="D1560" s="15">
        <v>28</v>
      </c>
      <c r="E1560" s="15">
        <v>12</v>
      </c>
      <c r="F1560" s="16">
        <v>571023.52637982694</v>
      </c>
      <c r="G1560" s="16">
        <v>578411.71091839101</v>
      </c>
      <c r="H1560" s="16">
        <v>602012.05865975795</v>
      </c>
      <c r="I1560" s="16">
        <v>855390.28676822002</v>
      </c>
      <c r="J1560" s="16">
        <v>89622.498551891695</v>
      </c>
      <c r="K1560" s="16">
        <v>861706.062346622</v>
      </c>
      <c r="L1560" s="15">
        <f t="shared" si="168"/>
        <v>6</v>
      </c>
      <c r="M1560" s="16">
        <v>1015397.44095452</v>
      </c>
      <c r="N1560" s="16">
        <v>995103.013578629</v>
      </c>
      <c r="O1560" s="16">
        <v>1082492.9595182301</v>
      </c>
      <c r="P1560" s="16">
        <v>1185996.75135709</v>
      </c>
      <c r="Q1560" s="16">
        <v>783508.07431508601</v>
      </c>
      <c r="R1560" s="16">
        <v>1183435.45545915</v>
      </c>
      <c r="S1560" s="17">
        <f t="shared" si="169"/>
        <v>1015397.44095452</v>
      </c>
      <c r="T1560" s="17">
        <f t="shared" si="170"/>
        <v>1183435.45545915</v>
      </c>
      <c r="U1560" s="18">
        <f t="shared" si="171"/>
        <v>1.1654898936387574</v>
      </c>
      <c r="X1560" s="20">
        <f t="shared" si="172"/>
        <v>0.89055155138360209</v>
      </c>
      <c r="AA1560" s="20">
        <f t="shared" si="173"/>
        <v>0.22093649441919302</v>
      </c>
      <c r="AE1560" s="20">
        <f t="shared" si="174"/>
        <v>5.0340935455741559E-2</v>
      </c>
    </row>
    <row r="1561" spans="1:31" x14ac:dyDescent="0.2">
      <c r="A1561" s="15" t="s">
        <v>6962</v>
      </c>
      <c r="B1561" s="15" t="s">
        <v>6963</v>
      </c>
      <c r="C1561" t="s">
        <v>6964</v>
      </c>
      <c r="D1561" s="15">
        <v>14</v>
      </c>
      <c r="E1561" s="15">
        <v>12</v>
      </c>
      <c r="F1561" s="16">
        <v>195807.42049014301</v>
      </c>
      <c r="G1561" s="16">
        <v>174865.05833406301</v>
      </c>
      <c r="H1561" s="16">
        <v>171230.71967767499</v>
      </c>
      <c r="I1561" s="16">
        <v>221213.87977962301</v>
      </c>
      <c r="J1561" s="16">
        <v>50489.317603100397</v>
      </c>
      <c r="K1561" s="16">
        <v>282403.76307128801</v>
      </c>
      <c r="L1561" s="15">
        <f t="shared" si="168"/>
        <v>6</v>
      </c>
      <c r="M1561" s="16">
        <v>348185.92317218601</v>
      </c>
      <c r="N1561" s="16">
        <v>300838.90632425301</v>
      </c>
      <c r="O1561" s="16">
        <v>307894.24536939798</v>
      </c>
      <c r="P1561" s="16">
        <v>306712.55780207401</v>
      </c>
      <c r="Q1561" s="16">
        <v>441393.49658705801</v>
      </c>
      <c r="R1561" s="16">
        <v>387842.95547779597</v>
      </c>
      <c r="S1561" s="17">
        <f t="shared" si="169"/>
        <v>307894.24536939798</v>
      </c>
      <c r="T1561" s="17">
        <f t="shared" si="170"/>
        <v>387842.95547779597</v>
      </c>
      <c r="U1561" s="18">
        <f t="shared" si="171"/>
        <v>1.2596628917584316</v>
      </c>
      <c r="X1561" s="20">
        <f t="shared" si="172"/>
        <v>0.22689026787977076</v>
      </c>
      <c r="AA1561" s="20">
        <f t="shared" si="173"/>
        <v>0.33303769447141213</v>
      </c>
      <c r="AE1561" s="20">
        <f t="shared" si="174"/>
        <v>0.64418413213074699</v>
      </c>
    </row>
    <row r="1562" spans="1:31" x14ac:dyDescent="0.2">
      <c r="A1562" s="15" t="s">
        <v>4127</v>
      </c>
      <c r="B1562" s="15" t="s">
        <v>4128</v>
      </c>
      <c r="C1562" t="s">
        <v>4129</v>
      </c>
      <c r="D1562" s="15">
        <v>20</v>
      </c>
      <c r="E1562" s="15">
        <v>14</v>
      </c>
      <c r="F1562" s="16">
        <v>643921.304068928</v>
      </c>
      <c r="G1562" s="16">
        <v>630426.998613626</v>
      </c>
      <c r="H1562" s="16">
        <v>560984.33320835198</v>
      </c>
      <c r="I1562" s="16">
        <v>574294.83719077799</v>
      </c>
      <c r="J1562" s="16">
        <v>98778.017070171001</v>
      </c>
      <c r="K1562" s="16">
        <v>625246.28549091204</v>
      </c>
      <c r="L1562" s="15">
        <f t="shared" si="168"/>
        <v>6</v>
      </c>
      <c r="M1562" s="16">
        <v>1145024.70410085</v>
      </c>
      <c r="N1562" s="16">
        <v>1084590.4298266601</v>
      </c>
      <c r="O1562" s="16">
        <v>1008719.97888215</v>
      </c>
      <c r="P1562" s="16">
        <v>796258.52872697602</v>
      </c>
      <c r="Q1562" s="16">
        <v>863548.49719461205</v>
      </c>
      <c r="R1562" s="16">
        <v>858690.28312167001</v>
      </c>
      <c r="S1562" s="17">
        <f t="shared" si="169"/>
        <v>1084590.4298266601</v>
      </c>
      <c r="T1562" s="17">
        <f t="shared" si="170"/>
        <v>858690.28312167001</v>
      </c>
      <c r="U1562" s="18">
        <f t="shared" si="171"/>
        <v>0.79171847686218888</v>
      </c>
      <c r="X1562" s="20">
        <f t="shared" si="172"/>
        <v>5.9528648838490439E-3</v>
      </c>
      <c r="AA1562" s="20">
        <f t="shared" si="173"/>
        <v>-0.33694057397265931</v>
      </c>
      <c r="AE1562" s="20">
        <f t="shared" si="174"/>
        <v>2.2252739748083545</v>
      </c>
    </row>
    <row r="1563" spans="1:31" x14ac:dyDescent="0.2">
      <c r="A1563" s="15" t="s">
        <v>15299</v>
      </c>
      <c r="B1563" s="15" t="s">
        <v>15300</v>
      </c>
      <c r="C1563" t="s">
        <v>15301</v>
      </c>
      <c r="D1563" s="15">
        <v>19</v>
      </c>
      <c r="E1563" s="15">
        <v>15</v>
      </c>
      <c r="F1563" s="16">
        <v>549479.23959040898</v>
      </c>
      <c r="G1563" s="16">
        <v>538346.12710793095</v>
      </c>
      <c r="H1563" s="16">
        <v>531802.03255593695</v>
      </c>
      <c r="I1563" s="16">
        <v>511227.59474354301</v>
      </c>
      <c r="J1563" s="16">
        <v>41144.412957641202</v>
      </c>
      <c r="K1563" s="16">
        <v>485333.42699233</v>
      </c>
      <c r="L1563" s="15">
        <f t="shared" si="168"/>
        <v>6</v>
      </c>
      <c r="M1563" s="16">
        <v>977087.26166671503</v>
      </c>
      <c r="N1563" s="16">
        <v>926173.94032858696</v>
      </c>
      <c r="O1563" s="16">
        <v>956246.55323497998</v>
      </c>
      <c r="P1563" s="16">
        <v>708815.93577672704</v>
      </c>
      <c r="Q1563" s="16">
        <v>359697.40060974599</v>
      </c>
      <c r="R1563" s="16">
        <v>666539.10227590206</v>
      </c>
      <c r="S1563" s="17">
        <f t="shared" si="169"/>
        <v>956246.55323497998</v>
      </c>
      <c r="T1563" s="17">
        <f t="shared" si="170"/>
        <v>666539.10227590206</v>
      </c>
      <c r="U1563" s="18">
        <f t="shared" si="171"/>
        <v>0.69703686776281881</v>
      </c>
      <c r="X1563" s="20">
        <f t="shared" si="172"/>
        <v>2.7864517678021124E-2</v>
      </c>
      <c r="AA1563" s="20">
        <f t="shared" si="173"/>
        <v>-0.52069312956565184</v>
      </c>
      <c r="AE1563" s="20">
        <f t="shared" si="174"/>
        <v>1.5549484699803569</v>
      </c>
    </row>
    <row r="1564" spans="1:31" x14ac:dyDescent="0.2">
      <c r="A1564" s="15" t="s">
        <v>13858</v>
      </c>
      <c r="B1564" s="15" t="s">
        <v>13859</v>
      </c>
      <c r="C1564" t="s">
        <v>13860</v>
      </c>
      <c r="D1564" s="15">
        <v>15</v>
      </c>
      <c r="E1564" s="15">
        <v>14</v>
      </c>
      <c r="F1564" s="16">
        <v>425386.38182457798</v>
      </c>
      <c r="G1564" s="16">
        <v>430612.80886685202</v>
      </c>
      <c r="H1564" s="16">
        <v>374674.489160617</v>
      </c>
      <c r="I1564" s="16">
        <v>557024.89948127896</v>
      </c>
      <c r="J1564" s="16">
        <v>92342.499510937603</v>
      </c>
      <c r="K1564" s="16">
        <v>594388.51388801099</v>
      </c>
      <c r="L1564" s="15">
        <f t="shared" si="168"/>
        <v>6</v>
      </c>
      <c r="M1564" s="16">
        <v>756424.60173220304</v>
      </c>
      <c r="N1564" s="16">
        <v>740828.88658770698</v>
      </c>
      <c r="O1564" s="16">
        <v>673711.58234005398</v>
      </c>
      <c r="P1564" s="16">
        <v>772313.79807427095</v>
      </c>
      <c r="Q1564" s="16">
        <v>807287.17831231805</v>
      </c>
      <c r="R1564" s="16">
        <v>816311.35301192198</v>
      </c>
      <c r="S1564" s="17">
        <f t="shared" si="169"/>
        <v>740828.88658770698</v>
      </c>
      <c r="T1564" s="17">
        <f t="shared" si="170"/>
        <v>807287.17831231805</v>
      </c>
      <c r="U1564" s="18">
        <f t="shared" si="171"/>
        <v>1.089708018852668</v>
      </c>
      <c r="X1564" s="20">
        <f t="shared" si="172"/>
        <v>5.9274489798663024E-2</v>
      </c>
      <c r="AA1564" s="20">
        <f t="shared" si="173"/>
        <v>0.12394162474287783</v>
      </c>
      <c r="AE1564" s="20">
        <f t="shared" si="174"/>
        <v>1.2271321754953486</v>
      </c>
    </row>
    <row r="1565" spans="1:31" x14ac:dyDescent="0.2">
      <c r="A1565" s="15" t="s">
        <v>8000</v>
      </c>
      <c r="B1565" s="15" t="s">
        <v>8001</v>
      </c>
      <c r="C1565" t="s">
        <v>8002</v>
      </c>
      <c r="D1565" s="15">
        <v>33</v>
      </c>
      <c r="E1565" s="15">
        <v>11</v>
      </c>
      <c r="F1565" s="16">
        <v>943899.402716315</v>
      </c>
      <c r="G1565" s="16">
        <v>1008012.22146481</v>
      </c>
      <c r="H1565" s="16">
        <v>1019825.59856879</v>
      </c>
      <c r="I1565" s="16">
        <v>1225864.48282993</v>
      </c>
      <c r="J1565" s="16">
        <v>177559.999975824</v>
      </c>
      <c r="K1565" s="16">
        <v>1249741.8486844599</v>
      </c>
      <c r="L1565" s="15">
        <f t="shared" si="168"/>
        <v>6</v>
      </c>
      <c r="M1565" s="16">
        <v>1678447.5485851101</v>
      </c>
      <c r="N1565" s="16">
        <v>1734190.3359997</v>
      </c>
      <c r="O1565" s="16">
        <v>1833773.9493871401</v>
      </c>
      <c r="P1565" s="16">
        <v>1699658.4094183</v>
      </c>
      <c r="Q1565" s="16">
        <v>1552285.3736988101</v>
      </c>
      <c r="R1565" s="16">
        <v>1716349.55181426</v>
      </c>
      <c r="S1565" s="17">
        <f t="shared" si="169"/>
        <v>1734190.3359997</v>
      </c>
      <c r="T1565" s="17">
        <f t="shared" si="170"/>
        <v>1699658.4094183</v>
      </c>
      <c r="U1565" s="18">
        <f t="shared" si="171"/>
        <v>0.98008757985524497</v>
      </c>
      <c r="X1565" s="20">
        <f t="shared" si="172"/>
        <v>0.25109400985864694</v>
      </c>
      <c r="AA1565" s="20">
        <f t="shared" si="173"/>
        <v>-2.901742180506595E-2</v>
      </c>
      <c r="AE1565" s="20">
        <f t="shared" si="174"/>
        <v>0.60016364776643216</v>
      </c>
    </row>
    <row r="1566" spans="1:31" x14ac:dyDescent="0.2">
      <c r="A1566" s="15" t="s">
        <v>3092</v>
      </c>
      <c r="B1566" s="15" t="s">
        <v>3093</v>
      </c>
      <c r="C1566" t="s">
        <v>3094</v>
      </c>
      <c r="D1566" s="15">
        <v>27</v>
      </c>
      <c r="E1566" s="15">
        <v>11</v>
      </c>
      <c r="F1566" s="16">
        <v>828210.58581901703</v>
      </c>
      <c r="G1566" s="16">
        <v>810351.66011715797</v>
      </c>
      <c r="H1566" s="16">
        <v>828023.65370334103</v>
      </c>
      <c r="I1566" s="16">
        <v>930835.71036801697</v>
      </c>
      <c r="J1566" s="16">
        <v>156875.276839561</v>
      </c>
      <c r="K1566" s="16">
        <v>917889.56967200898</v>
      </c>
      <c r="L1566" s="15">
        <f t="shared" si="168"/>
        <v>6</v>
      </c>
      <c r="M1566" s="16">
        <v>1472729.00425593</v>
      </c>
      <c r="N1566" s="16">
        <v>1394133.9081130801</v>
      </c>
      <c r="O1566" s="16">
        <v>1488890.06882006</v>
      </c>
      <c r="P1566" s="16">
        <v>1290601.6652522101</v>
      </c>
      <c r="Q1566" s="16">
        <v>1371453.01738093</v>
      </c>
      <c r="R1566" s="16">
        <v>1260595.8207928301</v>
      </c>
      <c r="S1566" s="17">
        <f t="shared" si="169"/>
        <v>1472729.00425593</v>
      </c>
      <c r="T1566" s="17">
        <f t="shared" si="170"/>
        <v>1290601.6652522101</v>
      </c>
      <c r="U1566" s="18">
        <f t="shared" si="171"/>
        <v>0.87633343372921724</v>
      </c>
      <c r="X1566" s="20">
        <f t="shared" si="172"/>
        <v>3.086915508679498E-2</v>
      </c>
      <c r="AA1566" s="20">
        <f t="shared" si="173"/>
        <v>-0.19044819348489822</v>
      </c>
      <c r="AE1566" s="20">
        <f t="shared" si="174"/>
        <v>1.5104752573389062</v>
      </c>
    </row>
    <row r="1567" spans="1:31" x14ac:dyDescent="0.2">
      <c r="A1567" s="15" t="s">
        <v>10972</v>
      </c>
      <c r="B1567" s="15" t="s">
        <v>10973</v>
      </c>
      <c r="C1567" t="s">
        <v>10974</v>
      </c>
      <c r="D1567" s="15">
        <v>20</v>
      </c>
      <c r="E1567" s="15">
        <v>14</v>
      </c>
      <c r="F1567" s="16">
        <v>328082.89811906999</v>
      </c>
      <c r="G1567" s="16">
        <v>347747.33209731302</v>
      </c>
      <c r="H1567" s="16">
        <v>407568.66557101102</v>
      </c>
      <c r="I1567" s="16">
        <v>480022.51778075902</v>
      </c>
      <c r="J1567" s="16">
        <v>63948.360236687899</v>
      </c>
      <c r="K1567" s="16">
        <v>471861.71925115201</v>
      </c>
      <c r="L1567" s="15">
        <f t="shared" si="168"/>
        <v>6</v>
      </c>
      <c r="M1567" s="16">
        <v>583398.96655931405</v>
      </c>
      <c r="N1567" s="16">
        <v>598266.61805398401</v>
      </c>
      <c r="O1567" s="16">
        <v>732859.42474818497</v>
      </c>
      <c r="P1567" s="16">
        <v>665550.16519668605</v>
      </c>
      <c r="Q1567" s="16">
        <v>559056.68101458205</v>
      </c>
      <c r="R1567" s="16">
        <v>648037.55368162005</v>
      </c>
      <c r="S1567" s="17">
        <f t="shared" si="169"/>
        <v>598266.61805398401</v>
      </c>
      <c r="T1567" s="17">
        <f t="shared" si="170"/>
        <v>648037.55368162005</v>
      </c>
      <c r="U1567" s="18">
        <f t="shared" si="171"/>
        <v>1.0831918982702542</v>
      </c>
      <c r="X1567" s="20">
        <f t="shared" si="172"/>
        <v>0.82117570358287539</v>
      </c>
      <c r="AA1567" s="20">
        <f t="shared" si="173"/>
        <v>0.11528885343374697</v>
      </c>
      <c r="AE1567" s="20">
        <f t="shared" si="174"/>
        <v>8.5563908736401434E-2</v>
      </c>
    </row>
    <row r="1568" spans="1:31" x14ac:dyDescent="0.2">
      <c r="A1568" s="15" t="s">
        <v>629</v>
      </c>
      <c r="B1568" s="15" t="s">
        <v>630</v>
      </c>
      <c r="C1568" t="s">
        <v>631</v>
      </c>
      <c r="D1568" s="15">
        <v>20</v>
      </c>
      <c r="E1568" s="15">
        <v>12</v>
      </c>
      <c r="F1568" s="16">
        <v>333057.82477805199</v>
      </c>
      <c r="G1568" s="16">
        <v>354282.92970294901</v>
      </c>
      <c r="H1568" s="16">
        <v>350389.21967473102</v>
      </c>
      <c r="I1568" s="16">
        <v>368021.312724969</v>
      </c>
      <c r="J1568" s="16">
        <v>70609.592033799694</v>
      </c>
      <c r="K1568" s="16">
        <v>393937.50884016597</v>
      </c>
      <c r="L1568" s="15">
        <f t="shared" si="168"/>
        <v>6</v>
      </c>
      <c r="M1568" s="16">
        <v>592245.41082141199</v>
      </c>
      <c r="N1568" s="16">
        <v>609510.49979105894</v>
      </c>
      <c r="O1568" s="16">
        <v>630043.63107509096</v>
      </c>
      <c r="P1568" s="16">
        <v>510260.74070940702</v>
      </c>
      <c r="Q1568" s="16">
        <v>617291.26476588903</v>
      </c>
      <c r="R1568" s="16">
        <v>541019.30526882701</v>
      </c>
      <c r="S1568" s="17">
        <f t="shared" si="169"/>
        <v>609510.49979105894</v>
      </c>
      <c r="T1568" s="17">
        <f t="shared" si="170"/>
        <v>541019.30526882701</v>
      </c>
      <c r="U1568" s="18">
        <f t="shared" si="171"/>
        <v>0.88762918022624582</v>
      </c>
      <c r="X1568" s="20">
        <f t="shared" si="172"/>
        <v>0.18108069726029966</v>
      </c>
      <c r="AA1568" s="20">
        <f t="shared" si="173"/>
        <v>-0.17197099892103374</v>
      </c>
      <c r="AE1568" s="20">
        <f t="shared" si="174"/>
        <v>0.74212784190089853</v>
      </c>
    </row>
    <row r="1569" spans="1:31" x14ac:dyDescent="0.2">
      <c r="A1569" s="15" t="s">
        <v>6388</v>
      </c>
      <c r="B1569" s="15" t="s">
        <v>6389</v>
      </c>
      <c r="C1569" t="s">
        <v>6390</v>
      </c>
      <c r="D1569" s="15">
        <v>29</v>
      </c>
      <c r="E1569" s="15">
        <v>13</v>
      </c>
      <c r="F1569" s="16">
        <v>665921.68419380405</v>
      </c>
      <c r="G1569" s="16">
        <v>677294.48399646499</v>
      </c>
      <c r="H1569" s="16">
        <v>636485.61551485804</v>
      </c>
      <c r="I1569" s="16">
        <v>737253.47623307595</v>
      </c>
      <c r="J1569" s="16">
        <v>154757.04590826301</v>
      </c>
      <c r="K1569" s="16">
        <v>731881.84529238404</v>
      </c>
      <c r="L1569" s="15">
        <f t="shared" si="168"/>
        <v>6</v>
      </c>
      <c r="M1569" s="16">
        <v>1184145.91127852</v>
      </c>
      <c r="N1569" s="16">
        <v>1165221.53577239</v>
      </c>
      <c r="O1569" s="16">
        <v>1144480.72545813</v>
      </c>
      <c r="P1569" s="16">
        <v>1022200.32336663</v>
      </c>
      <c r="Q1569" s="16">
        <v>1352934.77626122</v>
      </c>
      <c r="R1569" s="16">
        <v>1005139.64421603</v>
      </c>
      <c r="S1569" s="17">
        <f t="shared" si="169"/>
        <v>1165221.53577239</v>
      </c>
      <c r="T1569" s="17">
        <f t="shared" si="170"/>
        <v>1022200.32336663</v>
      </c>
      <c r="U1569" s="18">
        <f t="shared" si="171"/>
        <v>0.87725835129630048</v>
      </c>
      <c r="X1569" s="20">
        <f t="shared" si="172"/>
        <v>0.75603373290563969</v>
      </c>
      <c r="AA1569" s="20">
        <f t="shared" si="173"/>
        <v>-0.18892631807193677</v>
      </c>
      <c r="AE1569" s="20">
        <f t="shared" si="174"/>
        <v>0.12145882660468768</v>
      </c>
    </row>
    <row r="1570" spans="1:31" x14ac:dyDescent="0.2">
      <c r="A1570" s="15" t="s">
        <v>13177</v>
      </c>
      <c r="B1570" s="15" t="s">
        <v>13178</v>
      </c>
      <c r="C1570" t="s">
        <v>13179</v>
      </c>
      <c r="D1570" s="15">
        <v>23</v>
      </c>
      <c r="E1570" s="15">
        <v>11</v>
      </c>
      <c r="F1570" s="16">
        <v>417212.24174968002</v>
      </c>
      <c r="G1570" s="16">
        <v>392628.04284481402</v>
      </c>
      <c r="H1570" s="16">
        <v>432461.83859747503</v>
      </c>
      <c r="I1570" s="16">
        <v>544593.62135835097</v>
      </c>
      <c r="J1570" s="16">
        <v>131418.45437993799</v>
      </c>
      <c r="K1570" s="16">
        <v>577682.24222466</v>
      </c>
      <c r="L1570" s="15">
        <f t="shared" si="168"/>
        <v>6</v>
      </c>
      <c r="M1570" s="16">
        <v>741889.29708954506</v>
      </c>
      <c r="N1570" s="16">
        <v>675479.66487400199</v>
      </c>
      <c r="O1570" s="16">
        <v>777620.46259385196</v>
      </c>
      <c r="P1570" s="16">
        <v>755077.858296755</v>
      </c>
      <c r="Q1570" s="16">
        <v>1148901.46764958</v>
      </c>
      <c r="R1570" s="16">
        <v>793367.57313285198</v>
      </c>
      <c r="S1570" s="17">
        <f t="shared" si="169"/>
        <v>741889.29708954506</v>
      </c>
      <c r="T1570" s="17">
        <f t="shared" si="170"/>
        <v>793367.57313285198</v>
      </c>
      <c r="U1570" s="18">
        <f t="shared" si="171"/>
        <v>1.0693880828922291</v>
      </c>
      <c r="X1570" s="20">
        <f t="shared" si="172"/>
        <v>0.26374410146764593</v>
      </c>
      <c r="AA1570" s="20">
        <f t="shared" si="173"/>
        <v>9.678550475165687E-2</v>
      </c>
      <c r="AE1570" s="20">
        <f t="shared" si="174"/>
        <v>0.57881724440969429</v>
      </c>
    </row>
    <row r="1571" spans="1:31" x14ac:dyDescent="0.2">
      <c r="A1571" s="15" t="s">
        <v>7874</v>
      </c>
      <c r="B1571" s="15" t="s">
        <v>7875</v>
      </c>
      <c r="C1571" t="s">
        <v>7876</v>
      </c>
      <c r="D1571" s="15">
        <v>19</v>
      </c>
      <c r="E1571" s="15">
        <v>16</v>
      </c>
      <c r="F1571" s="16">
        <v>384527.710751215</v>
      </c>
      <c r="G1571" s="16">
        <v>348306.84594965802</v>
      </c>
      <c r="H1571" s="16">
        <v>343142.49042664299</v>
      </c>
      <c r="I1571" s="16">
        <v>347639.19055788597</v>
      </c>
      <c r="J1571" s="16">
        <v>133013.312853223</v>
      </c>
      <c r="K1571" s="16">
        <v>372338.61216121499</v>
      </c>
      <c r="L1571" s="15">
        <f t="shared" si="168"/>
        <v>6</v>
      </c>
      <c r="M1571" s="16">
        <v>683769.46909393906</v>
      </c>
      <c r="N1571" s="16">
        <v>599229.20907712099</v>
      </c>
      <c r="O1571" s="16">
        <v>617013.10572638898</v>
      </c>
      <c r="P1571" s="16">
        <v>482000.97315084201</v>
      </c>
      <c r="Q1571" s="16">
        <v>1162844.22210743</v>
      </c>
      <c r="R1571" s="16">
        <v>511356.173900038</v>
      </c>
      <c r="S1571" s="17">
        <f t="shared" si="169"/>
        <v>617013.10572638898</v>
      </c>
      <c r="T1571" s="17">
        <f t="shared" si="170"/>
        <v>511356.173900038</v>
      </c>
      <c r="U1571" s="18">
        <f t="shared" si="171"/>
        <v>0.82876063596418326</v>
      </c>
      <c r="X1571" s="20">
        <f t="shared" si="172"/>
        <v>0.72206532107349197</v>
      </c>
      <c r="AA1571" s="20">
        <f t="shared" si="173"/>
        <v>-0.2709726146041343</v>
      </c>
      <c r="AE1571" s="20">
        <f t="shared" si="174"/>
        <v>0.14142351254315852</v>
      </c>
    </row>
    <row r="1572" spans="1:31" x14ac:dyDescent="0.2">
      <c r="A1572" s="15" t="s">
        <v>7427</v>
      </c>
      <c r="B1572" s="15" t="s">
        <v>7428</v>
      </c>
      <c r="C1572" t="s">
        <v>7429</v>
      </c>
      <c r="D1572" s="15">
        <v>25</v>
      </c>
      <c r="E1572" s="15">
        <v>15</v>
      </c>
      <c r="F1572" s="16">
        <v>646323.95725912601</v>
      </c>
      <c r="G1572" s="16">
        <v>690181.52901984099</v>
      </c>
      <c r="H1572" s="16">
        <v>668510.64644398796</v>
      </c>
      <c r="I1572" s="16">
        <v>727233.04779858305</v>
      </c>
      <c r="J1572" s="16">
        <v>79591.668817724902</v>
      </c>
      <c r="K1572" s="16">
        <v>773127.732407114</v>
      </c>
      <c r="L1572" s="15">
        <f t="shared" si="168"/>
        <v>6</v>
      </c>
      <c r="M1572" s="16">
        <v>1149297.11633629</v>
      </c>
      <c r="N1572" s="16">
        <v>1187392.48614704</v>
      </c>
      <c r="O1572" s="16">
        <v>1202065.7356094499</v>
      </c>
      <c r="P1572" s="16">
        <v>1008307.02137998</v>
      </c>
      <c r="Q1572" s="16">
        <v>695815.40544523695</v>
      </c>
      <c r="R1572" s="16">
        <v>1061785.23061298</v>
      </c>
      <c r="S1572" s="17">
        <f t="shared" si="169"/>
        <v>1187392.48614704</v>
      </c>
      <c r="T1572" s="17">
        <f t="shared" si="170"/>
        <v>1008307.02137998</v>
      </c>
      <c r="U1572" s="18">
        <f t="shared" si="171"/>
        <v>0.84917753240280902</v>
      </c>
      <c r="X1572" s="20">
        <f t="shared" si="172"/>
        <v>8.899941270207673E-2</v>
      </c>
      <c r="AA1572" s="20">
        <f t="shared" si="173"/>
        <v>-0.23586189406311175</v>
      </c>
      <c r="AE1572" s="20">
        <f t="shared" si="174"/>
        <v>1.0506128592100183</v>
      </c>
    </row>
    <row r="1573" spans="1:31" x14ac:dyDescent="0.2">
      <c r="A1573" s="15" t="s">
        <v>10723</v>
      </c>
      <c r="B1573" s="15" t="s">
        <v>10724</v>
      </c>
      <c r="C1573" t="s">
        <v>10725</v>
      </c>
      <c r="D1573" s="15">
        <v>37</v>
      </c>
      <c r="E1573" s="15">
        <v>5</v>
      </c>
      <c r="F1573" s="16">
        <v>34391.506049999902</v>
      </c>
      <c r="G1573" s="16">
        <v>44629.434153543698</v>
      </c>
      <c r="H1573" s="16">
        <v>35321.629077630401</v>
      </c>
      <c r="I1573" s="16">
        <v>41874.641089745899</v>
      </c>
      <c r="J1573" s="16">
        <v>12496.954236035201</v>
      </c>
      <c r="K1573" s="16">
        <v>32796.844736132698</v>
      </c>
      <c r="L1573" s="15">
        <f t="shared" si="168"/>
        <v>6</v>
      </c>
      <c r="M1573" s="16">
        <v>61155.181214921402</v>
      </c>
      <c r="N1573" s="16">
        <v>76780.749044630502</v>
      </c>
      <c r="O1573" s="16">
        <v>63512.705842424199</v>
      </c>
      <c r="P1573" s="16">
        <v>58059.097776661503</v>
      </c>
      <c r="Q1573" s="16">
        <v>109252.305018147</v>
      </c>
      <c r="R1573" s="16">
        <v>45041.981928538196</v>
      </c>
      <c r="S1573" s="17">
        <f t="shared" si="169"/>
        <v>63512.705842424199</v>
      </c>
      <c r="T1573" s="17">
        <f t="shared" si="170"/>
        <v>58059.097776661503</v>
      </c>
      <c r="U1573" s="18">
        <f t="shared" si="171"/>
        <v>0.91413358959555013</v>
      </c>
      <c r="X1573" s="20">
        <f t="shared" si="172"/>
        <v>0.86589068175224515</v>
      </c>
      <c r="AA1573" s="20">
        <f t="shared" si="173"/>
        <v>-0.12952308172238061</v>
      </c>
      <c r="AE1573" s="20">
        <f t="shared" si="174"/>
        <v>6.2536933974079431E-2</v>
      </c>
    </row>
    <row r="1574" spans="1:31" x14ac:dyDescent="0.2">
      <c r="A1574" s="15" t="s">
        <v>5042</v>
      </c>
      <c r="B1574" s="15" t="s">
        <v>5043</v>
      </c>
      <c r="C1574" t="s">
        <v>5044</v>
      </c>
      <c r="D1574" s="15">
        <v>16</v>
      </c>
      <c r="E1574" s="15">
        <v>13</v>
      </c>
      <c r="F1574" s="16">
        <v>358014.36178619502</v>
      </c>
      <c r="G1574" s="16">
        <v>338033.23009128001</v>
      </c>
      <c r="H1574" s="16">
        <v>300866.44875165902</v>
      </c>
      <c r="I1574" s="16">
        <v>382029.89848740201</v>
      </c>
      <c r="J1574" s="16">
        <v>88599.926923464198</v>
      </c>
      <c r="K1574" s="16">
        <v>436843.54219246597</v>
      </c>
      <c r="L1574" s="15">
        <f t="shared" si="168"/>
        <v>6</v>
      </c>
      <c r="M1574" s="16">
        <v>636623.273803366</v>
      </c>
      <c r="N1574" s="16">
        <v>581554.41807956505</v>
      </c>
      <c r="O1574" s="16">
        <v>540995.49642575101</v>
      </c>
      <c r="P1574" s="16">
        <v>529683.61406014697</v>
      </c>
      <c r="Q1574" s="16">
        <v>774568.43147557601</v>
      </c>
      <c r="R1574" s="16">
        <v>599944.87553109101</v>
      </c>
      <c r="S1574" s="17">
        <f t="shared" si="169"/>
        <v>581554.41807956505</v>
      </c>
      <c r="T1574" s="17">
        <f t="shared" si="170"/>
        <v>599944.87553109101</v>
      </c>
      <c r="U1574" s="18">
        <f t="shared" si="171"/>
        <v>1.0316229348102208</v>
      </c>
      <c r="X1574" s="20">
        <f t="shared" si="172"/>
        <v>0.56848328738376386</v>
      </c>
      <c r="AA1574" s="20">
        <f t="shared" si="173"/>
        <v>4.4915752269587085E-2</v>
      </c>
      <c r="AE1574" s="20">
        <f t="shared" si="174"/>
        <v>0.24528229844097627</v>
      </c>
    </row>
    <row r="1575" spans="1:31" x14ac:dyDescent="0.2">
      <c r="A1575" s="15" t="s">
        <v>10924</v>
      </c>
      <c r="B1575" s="15" t="s">
        <v>10925</v>
      </c>
      <c r="C1575" t="s">
        <v>10926</v>
      </c>
      <c r="D1575" s="15">
        <v>22</v>
      </c>
      <c r="E1575" s="15">
        <v>11</v>
      </c>
      <c r="F1575" s="16">
        <v>394902.07802978298</v>
      </c>
      <c r="G1575" s="16">
        <v>387281.02039396297</v>
      </c>
      <c r="H1575" s="16">
        <v>345837.93276191398</v>
      </c>
      <c r="I1575" s="16">
        <v>497682.03401416598</v>
      </c>
      <c r="J1575" s="16">
        <v>92804.397686803</v>
      </c>
      <c r="K1575" s="16">
        <v>456969.42191811098</v>
      </c>
      <c r="L1575" s="15">
        <f t="shared" si="168"/>
        <v>6</v>
      </c>
      <c r="M1575" s="16">
        <v>702217.23087525298</v>
      </c>
      <c r="N1575" s="16">
        <v>666280.615037916</v>
      </c>
      <c r="O1575" s="16">
        <v>621859.84809433098</v>
      </c>
      <c r="P1575" s="16">
        <v>690035.04561599402</v>
      </c>
      <c r="Q1575" s="16">
        <v>811325.23746207997</v>
      </c>
      <c r="R1575" s="16">
        <v>627585.01952029997</v>
      </c>
      <c r="S1575" s="17">
        <f t="shared" si="169"/>
        <v>666280.615037916</v>
      </c>
      <c r="T1575" s="17">
        <f t="shared" si="170"/>
        <v>690035.04561599402</v>
      </c>
      <c r="U1575" s="18">
        <f t="shared" si="171"/>
        <v>1.0356522913048074</v>
      </c>
      <c r="X1575" s="20">
        <f t="shared" si="172"/>
        <v>0.47553822561231163</v>
      </c>
      <c r="AA1575" s="20">
        <f t="shared" si="173"/>
        <v>5.0539715562671922E-2</v>
      </c>
      <c r="AE1575" s="20">
        <f t="shared" si="174"/>
        <v>0.32281456704361666</v>
      </c>
    </row>
    <row r="1576" spans="1:31" x14ac:dyDescent="0.2">
      <c r="A1576" s="15" t="s">
        <v>6905</v>
      </c>
      <c r="B1576" s="15" t="s">
        <v>6906</v>
      </c>
      <c r="C1576" t="s">
        <v>6907</v>
      </c>
      <c r="D1576" s="15">
        <v>18</v>
      </c>
      <c r="E1576" s="15">
        <v>8</v>
      </c>
      <c r="F1576" s="16">
        <v>350679.52566612599</v>
      </c>
      <c r="G1576" s="16">
        <v>332448.020037134</v>
      </c>
      <c r="H1576" s="16">
        <v>335527.14568594802</v>
      </c>
      <c r="I1576" s="16">
        <v>484452.71070660098</v>
      </c>
      <c r="J1576" s="16">
        <v>73038.522993834005</v>
      </c>
      <c r="K1576" s="16">
        <v>468120.26099689398</v>
      </c>
      <c r="L1576" s="15">
        <f t="shared" si="168"/>
        <v>6</v>
      </c>
      <c r="M1576" s="16">
        <v>623580.42445991305</v>
      </c>
      <c r="N1576" s="16">
        <v>571945.58884696604</v>
      </c>
      <c r="O1576" s="16">
        <v>603319.76362879097</v>
      </c>
      <c r="P1576" s="16">
        <v>671692.61794510903</v>
      </c>
      <c r="Q1576" s="16">
        <v>638525.74327173899</v>
      </c>
      <c r="R1576" s="16">
        <v>642899.17233943497</v>
      </c>
      <c r="S1576" s="17">
        <f t="shared" si="169"/>
        <v>603319.76362879097</v>
      </c>
      <c r="T1576" s="17">
        <f t="shared" si="170"/>
        <v>642899.17233943497</v>
      </c>
      <c r="U1576" s="18">
        <f t="shared" si="171"/>
        <v>1.065602705392221</v>
      </c>
      <c r="X1576" s="20">
        <f t="shared" si="172"/>
        <v>4.8099077447001752E-2</v>
      </c>
      <c r="AA1576" s="20">
        <f t="shared" si="173"/>
        <v>9.1669650294885482E-2</v>
      </c>
      <c r="AE1576" s="20">
        <f t="shared" si="174"/>
        <v>1.3178632534290531</v>
      </c>
    </row>
    <row r="1577" spans="1:31" x14ac:dyDescent="0.2">
      <c r="A1577" s="15" t="s">
        <v>7112</v>
      </c>
      <c r="B1577" s="15" t="s">
        <v>7113</v>
      </c>
      <c r="C1577" t="s">
        <v>7114</v>
      </c>
      <c r="D1577" s="15">
        <v>19</v>
      </c>
      <c r="E1577" s="15">
        <v>14</v>
      </c>
      <c r="F1577" s="16">
        <v>790722.52317190904</v>
      </c>
      <c r="G1577" s="16">
        <v>753595.16283325502</v>
      </c>
      <c r="H1577" s="16">
        <v>695843.43156087305</v>
      </c>
      <c r="I1577" s="16">
        <v>759409.16410587705</v>
      </c>
      <c r="J1577" s="16">
        <v>104667.166328443</v>
      </c>
      <c r="K1577" s="16">
        <v>768842.35379729595</v>
      </c>
      <c r="L1577" s="15">
        <f t="shared" si="168"/>
        <v>6</v>
      </c>
      <c r="M1577" s="16">
        <v>1406067.5076280399</v>
      </c>
      <c r="N1577" s="16">
        <v>1296489.68614927</v>
      </c>
      <c r="O1577" s="16">
        <v>1251213.5010527601</v>
      </c>
      <c r="P1577" s="16">
        <v>1052919.1358755899</v>
      </c>
      <c r="Q1577" s="16">
        <v>915033.29252232704</v>
      </c>
      <c r="R1577" s="16">
        <v>1055899.8490327301</v>
      </c>
      <c r="S1577" s="17">
        <f t="shared" si="169"/>
        <v>1296489.68614927</v>
      </c>
      <c r="T1577" s="17">
        <f t="shared" si="170"/>
        <v>1052919.1358755899</v>
      </c>
      <c r="U1577" s="18">
        <f t="shared" si="171"/>
        <v>0.81213074590889045</v>
      </c>
      <c r="X1577" s="20">
        <f t="shared" si="172"/>
        <v>9.0217051566815649E-3</v>
      </c>
      <c r="AA1577" s="20">
        <f t="shared" si="173"/>
        <v>-0.30021608756317186</v>
      </c>
      <c r="AE1577" s="20">
        <f t="shared" si="174"/>
        <v>2.0447113704237014</v>
      </c>
    </row>
    <row r="1578" spans="1:31" x14ac:dyDescent="0.2">
      <c r="A1578" s="15" t="s">
        <v>6797</v>
      </c>
      <c r="B1578" s="15" t="s">
        <v>6798</v>
      </c>
      <c r="C1578" t="s">
        <v>6799</v>
      </c>
      <c r="D1578" s="15">
        <v>31</v>
      </c>
      <c r="E1578" s="15">
        <v>10</v>
      </c>
      <c r="F1578" s="16">
        <v>631020.25652971806</v>
      </c>
      <c r="G1578" s="16">
        <v>655633.932203423</v>
      </c>
      <c r="H1578" s="16">
        <v>662868.84519821301</v>
      </c>
      <c r="I1578" s="16">
        <v>756841.87608896696</v>
      </c>
      <c r="J1578" s="16">
        <v>150022.863911572</v>
      </c>
      <c r="K1578" s="16">
        <v>731752.97367244598</v>
      </c>
      <c r="L1578" s="15">
        <f t="shared" si="168"/>
        <v>6</v>
      </c>
      <c r="M1578" s="16">
        <v>1122083.98440757</v>
      </c>
      <c r="N1578" s="16">
        <v>1127956.59116951</v>
      </c>
      <c r="O1578" s="16">
        <v>1191921.0714956601</v>
      </c>
      <c r="P1578" s="16">
        <v>1049359.5966863399</v>
      </c>
      <c r="Q1578" s="16">
        <v>1311547.0680448799</v>
      </c>
      <c r="R1578" s="16">
        <v>1004962.65666667</v>
      </c>
      <c r="S1578" s="17">
        <f t="shared" si="169"/>
        <v>1127956.59116951</v>
      </c>
      <c r="T1578" s="17">
        <f t="shared" si="170"/>
        <v>1049359.5966863399</v>
      </c>
      <c r="U1578" s="18">
        <f t="shared" si="171"/>
        <v>0.93031913187219584</v>
      </c>
      <c r="X1578" s="20">
        <f t="shared" si="172"/>
        <v>0.80899911524070145</v>
      </c>
      <c r="AA1578" s="20">
        <f t="shared" si="173"/>
        <v>-0.10420239910535367</v>
      </c>
      <c r="AE1578" s="20">
        <f t="shared" si="174"/>
        <v>9.2051953352241034E-2</v>
      </c>
    </row>
    <row r="1579" spans="1:31" x14ac:dyDescent="0.2">
      <c r="A1579" s="15" t="s">
        <v>11248</v>
      </c>
      <c r="B1579" s="15" t="s">
        <v>11249</v>
      </c>
      <c r="C1579" t="s">
        <v>11250</v>
      </c>
      <c r="D1579" s="15">
        <v>19</v>
      </c>
      <c r="E1579" s="15">
        <v>14</v>
      </c>
      <c r="F1579" s="16">
        <v>546098.37430819601</v>
      </c>
      <c r="G1579" s="16">
        <v>519898.29938641097</v>
      </c>
      <c r="H1579" s="16">
        <v>493638.37446181203</v>
      </c>
      <c r="I1579" s="16">
        <v>826554.43468881003</v>
      </c>
      <c r="J1579" s="16">
        <v>94833.939640124998</v>
      </c>
      <c r="K1579" s="16">
        <v>819564.69987890602</v>
      </c>
      <c r="L1579" s="15">
        <f t="shared" si="168"/>
        <v>6</v>
      </c>
      <c r="M1579" s="16">
        <v>971075.38685389305</v>
      </c>
      <c r="N1579" s="16">
        <v>894436.18569267704</v>
      </c>
      <c r="O1579" s="16">
        <v>887623.52384197805</v>
      </c>
      <c r="P1579" s="16">
        <v>1146015.9058672399</v>
      </c>
      <c r="Q1579" s="16">
        <v>829068.13163801294</v>
      </c>
      <c r="R1579" s="16">
        <v>1125560.0561033201</v>
      </c>
      <c r="S1579" s="17">
        <f t="shared" si="169"/>
        <v>894436.18569267704</v>
      </c>
      <c r="T1579" s="17">
        <f t="shared" si="170"/>
        <v>1125560.0561033201</v>
      </c>
      <c r="U1579" s="18">
        <f t="shared" si="171"/>
        <v>1.2584017441464022</v>
      </c>
      <c r="X1579" s="20">
        <f t="shared" si="172"/>
        <v>0.33527045165752489</v>
      </c>
      <c r="AA1579" s="20">
        <f t="shared" si="173"/>
        <v>0.33159257544476656</v>
      </c>
      <c r="AE1579" s="20">
        <f t="shared" si="174"/>
        <v>0.47460472049769403</v>
      </c>
    </row>
    <row r="1580" spans="1:31" x14ac:dyDescent="0.2">
      <c r="A1580" s="15" t="s">
        <v>9766</v>
      </c>
      <c r="B1580" s="15" t="s">
        <v>9767</v>
      </c>
      <c r="C1580" t="s">
        <v>9768</v>
      </c>
      <c r="D1580" s="15">
        <v>25</v>
      </c>
      <c r="E1580" s="15">
        <v>11</v>
      </c>
      <c r="F1580" s="16">
        <v>452003.66733892902</v>
      </c>
      <c r="G1580" s="16">
        <v>434296.64173022303</v>
      </c>
      <c r="H1580" s="16">
        <v>420295.51188131003</v>
      </c>
      <c r="I1580" s="16">
        <v>522099.79818949301</v>
      </c>
      <c r="J1580" s="16">
        <v>128575.102217245</v>
      </c>
      <c r="K1580" s="16">
        <v>565155.65334254398</v>
      </c>
      <c r="L1580" s="15">
        <f t="shared" si="168"/>
        <v>6</v>
      </c>
      <c r="M1580" s="16">
        <v>803755.61761481396</v>
      </c>
      <c r="N1580" s="16">
        <v>747166.57497586298</v>
      </c>
      <c r="O1580" s="16">
        <v>755743.88583097502</v>
      </c>
      <c r="P1580" s="16">
        <v>723890.22194346203</v>
      </c>
      <c r="Q1580" s="16">
        <v>1124043.9886282601</v>
      </c>
      <c r="R1580" s="16">
        <v>776164.01606527495</v>
      </c>
      <c r="S1580" s="17">
        <f t="shared" si="169"/>
        <v>755743.88583097502</v>
      </c>
      <c r="T1580" s="17">
        <f t="shared" si="170"/>
        <v>776164.01606527495</v>
      </c>
      <c r="U1580" s="18">
        <f t="shared" si="171"/>
        <v>1.0270199079571078</v>
      </c>
      <c r="X1580" s="20">
        <f t="shared" si="172"/>
        <v>0.45098937845584514</v>
      </c>
      <c r="AA1580" s="20">
        <f t="shared" si="173"/>
        <v>3.8464147413288255E-2</v>
      </c>
      <c r="AE1580" s="20">
        <f t="shared" si="174"/>
        <v>0.34583368635338263</v>
      </c>
    </row>
    <row r="1581" spans="1:31" x14ac:dyDescent="0.2">
      <c r="A1581" s="15" t="s">
        <v>15251</v>
      </c>
      <c r="B1581" s="15" t="s">
        <v>15252</v>
      </c>
      <c r="C1581" t="s">
        <v>15253</v>
      </c>
      <c r="D1581" s="15">
        <v>25</v>
      </c>
      <c r="E1581" s="15">
        <v>13</v>
      </c>
      <c r="F1581" s="16">
        <v>494756.31878797698</v>
      </c>
      <c r="G1581" s="16">
        <v>471311.76336886501</v>
      </c>
      <c r="H1581" s="16">
        <v>464767.00533412298</v>
      </c>
      <c r="I1581" s="16">
        <v>729329.88578802696</v>
      </c>
      <c r="J1581" s="16">
        <v>163381.515037515</v>
      </c>
      <c r="K1581" s="16">
        <v>759984.04324988404</v>
      </c>
      <c r="L1581" s="15">
        <f t="shared" si="168"/>
        <v>6</v>
      </c>
      <c r="M1581" s="16">
        <v>879778.63745534502</v>
      </c>
      <c r="N1581" s="16">
        <v>810847.61461475305</v>
      </c>
      <c r="O1581" s="16">
        <v>835709.191956411</v>
      </c>
      <c r="P1581" s="16">
        <v>1011214.2826408</v>
      </c>
      <c r="Q1581" s="16">
        <v>1428332.59833306</v>
      </c>
      <c r="R1581" s="16">
        <v>1043734.17069374</v>
      </c>
      <c r="S1581" s="17">
        <f t="shared" si="169"/>
        <v>835709.191956411</v>
      </c>
      <c r="T1581" s="17">
        <f t="shared" si="170"/>
        <v>1043734.17069374</v>
      </c>
      <c r="U1581" s="18">
        <f t="shared" si="171"/>
        <v>1.248920295169111</v>
      </c>
      <c r="X1581" s="20">
        <f t="shared" si="172"/>
        <v>7.8099429095815576E-2</v>
      </c>
      <c r="AA1581" s="20">
        <f t="shared" si="173"/>
        <v>0.32068140854439253</v>
      </c>
      <c r="AE1581" s="20">
        <f t="shared" si="174"/>
        <v>1.1073521407890659</v>
      </c>
    </row>
    <row r="1582" spans="1:31" x14ac:dyDescent="0.2">
      <c r="A1582" s="15" t="s">
        <v>8234</v>
      </c>
      <c r="B1582" s="15" t="s">
        <v>8235</v>
      </c>
      <c r="C1582" t="s">
        <v>8236</v>
      </c>
      <c r="D1582" s="15">
        <v>20</v>
      </c>
      <c r="E1582" s="15">
        <v>7</v>
      </c>
      <c r="F1582" s="16">
        <v>464560.83693114499</v>
      </c>
      <c r="G1582" s="16">
        <v>479322.86046161101</v>
      </c>
      <c r="H1582" s="16">
        <v>461318.11386376899</v>
      </c>
      <c r="I1582" s="16">
        <v>584613.82214939501</v>
      </c>
      <c r="J1582" s="16">
        <v>60681.502264183102</v>
      </c>
      <c r="K1582" s="16">
        <v>584726.381291945</v>
      </c>
      <c r="L1582" s="15">
        <f t="shared" si="168"/>
        <v>6</v>
      </c>
      <c r="M1582" s="16">
        <v>826084.85149139899</v>
      </c>
      <c r="N1582" s="16">
        <v>824629.95461337594</v>
      </c>
      <c r="O1582" s="16">
        <v>829507.65382923104</v>
      </c>
      <c r="P1582" s="16">
        <v>810565.77867770998</v>
      </c>
      <c r="Q1582" s="16">
        <v>530496.78098438901</v>
      </c>
      <c r="R1582" s="16">
        <v>803041.73499578203</v>
      </c>
      <c r="S1582" s="17">
        <f t="shared" si="169"/>
        <v>826084.85149139899</v>
      </c>
      <c r="T1582" s="17">
        <f t="shared" si="170"/>
        <v>803041.73499578203</v>
      </c>
      <c r="U1582" s="18">
        <f t="shared" si="171"/>
        <v>0.97210563000396955</v>
      </c>
      <c r="X1582" s="20">
        <f t="shared" si="172"/>
        <v>0.29084428315193689</v>
      </c>
      <c r="AA1582" s="20">
        <f t="shared" si="173"/>
        <v>-4.0815007802122827E-2</v>
      </c>
      <c r="AE1582" s="20">
        <f t="shared" si="174"/>
        <v>0.53633946829321699</v>
      </c>
    </row>
    <row r="1583" spans="1:31" x14ac:dyDescent="0.2">
      <c r="A1583" s="15" t="s">
        <v>5321</v>
      </c>
      <c r="B1583" s="15" t="s">
        <v>5322</v>
      </c>
      <c r="C1583" t="s">
        <v>5323</v>
      </c>
      <c r="D1583" s="15">
        <v>32</v>
      </c>
      <c r="E1583" s="15">
        <v>15</v>
      </c>
      <c r="F1583" s="16">
        <v>491771.31258816901</v>
      </c>
      <c r="G1583" s="16">
        <v>475848.74011183501</v>
      </c>
      <c r="H1583" s="16">
        <v>470382.67068310402</v>
      </c>
      <c r="I1583" s="16">
        <v>594495.06585936702</v>
      </c>
      <c r="J1583" s="16">
        <v>100580.926874468</v>
      </c>
      <c r="K1583" s="16">
        <v>590181.33493011398</v>
      </c>
      <c r="L1583" s="15">
        <f t="shared" si="168"/>
        <v>6</v>
      </c>
      <c r="M1583" s="16">
        <v>874470.68162428797</v>
      </c>
      <c r="N1583" s="16">
        <v>818653.05690480699</v>
      </c>
      <c r="O1583" s="16">
        <v>845806.86045962304</v>
      </c>
      <c r="P1583" s="16">
        <v>824266.10134991503</v>
      </c>
      <c r="Q1583" s="16">
        <v>879310.101833547</v>
      </c>
      <c r="R1583" s="16">
        <v>810533.36796133802</v>
      </c>
      <c r="S1583" s="17">
        <f t="shared" si="169"/>
        <v>845806.86045962304</v>
      </c>
      <c r="T1583" s="17">
        <f t="shared" si="170"/>
        <v>824266.10134991503</v>
      </c>
      <c r="U1583" s="18">
        <f t="shared" si="171"/>
        <v>0.9745322955905058</v>
      </c>
      <c r="X1583" s="20">
        <f t="shared" si="172"/>
        <v>0.77032522665935299</v>
      </c>
      <c r="AA1583" s="20">
        <f t="shared" si="173"/>
        <v>-3.72180983049403E-2</v>
      </c>
      <c r="AE1583" s="20">
        <f t="shared" si="174"/>
        <v>0.11332587960269268</v>
      </c>
    </row>
    <row r="1584" spans="1:31" x14ac:dyDescent="0.2">
      <c r="A1584" s="15" t="s">
        <v>13270</v>
      </c>
      <c r="B1584" s="15" t="s">
        <v>13271</v>
      </c>
      <c r="C1584" t="s">
        <v>13272</v>
      </c>
      <c r="D1584" s="15">
        <v>30</v>
      </c>
      <c r="E1584" s="15">
        <v>13</v>
      </c>
      <c r="F1584" s="16">
        <v>467411.194315103</v>
      </c>
      <c r="G1584" s="16">
        <v>459744.52943686699</v>
      </c>
      <c r="H1584" s="16">
        <v>404329.47429883102</v>
      </c>
      <c r="I1584" s="16">
        <v>681445.04383382399</v>
      </c>
      <c r="J1584" s="16">
        <v>128698.946557349</v>
      </c>
      <c r="K1584" s="16">
        <v>688578.26423712098</v>
      </c>
      <c r="L1584" s="15">
        <f t="shared" si="168"/>
        <v>6</v>
      </c>
      <c r="M1584" s="16">
        <v>831153.37399488594</v>
      </c>
      <c r="N1584" s="16">
        <v>790947.27524191304</v>
      </c>
      <c r="O1584" s="16">
        <v>727034.95379909198</v>
      </c>
      <c r="P1584" s="16">
        <v>944822.05458371399</v>
      </c>
      <c r="Q1584" s="16">
        <v>1125126.6748063699</v>
      </c>
      <c r="R1584" s="16">
        <v>945668.09654049005</v>
      </c>
      <c r="S1584" s="17">
        <f t="shared" si="169"/>
        <v>790947.27524191304</v>
      </c>
      <c r="T1584" s="17">
        <f t="shared" si="170"/>
        <v>945668.09654049005</v>
      </c>
      <c r="U1584" s="18">
        <f t="shared" si="171"/>
        <v>1.1956145828446723</v>
      </c>
      <c r="X1584" s="20">
        <f t="shared" si="172"/>
        <v>2.9751346119979469E-2</v>
      </c>
      <c r="AA1584" s="20">
        <f t="shared" si="173"/>
        <v>0.25775239870725575</v>
      </c>
      <c r="AE1584" s="20">
        <f t="shared" si="174"/>
        <v>1.5264933795403639</v>
      </c>
    </row>
    <row r="1585" spans="1:31" x14ac:dyDescent="0.2">
      <c r="A1585" s="15" t="s">
        <v>12403</v>
      </c>
      <c r="B1585" s="15" t="s">
        <v>12404</v>
      </c>
      <c r="C1585" t="s">
        <v>12405</v>
      </c>
      <c r="D1585" s="15">
        <v>25</v>
      </c>
      <c r="E1585" s="15">
        <v>12</v>
      </c>
      <c r="F1585" s="16">
        <v>860501.619040497</v>
      </c>
      <c r="G1585" s="16">
        <v>971061.57758465095</v>
      </c>
      <c r="H1585" s="16">
        <v>853987.94349287404</v>
      </c>
      <c r="I1585" s="16">
        <v>1130800.6772092299</v>
      </c>
      <c r="J1585" s="16">
        <v>178087.790191023</v>
      </c>
      <c r="K1585" s="16">
        <v>1160778.5661985099</v>
      </c>
      <c r="L1585" s="15">
        <f t="shared" si="168"/>
        <v>6</v>
      </c>
      <c r="M1585" s="16">
        <v>1530149.11215716</v>
      </c>
      <c r="N1585" s="16">
        <v>1670620.22428734</v>
      </c>
      <c r="O1585" s="16">
        <v>1535577.1085425401</v>
      </c>
      <c r="P1585" s="16">
        <v>1567852.6519976</v>
      </c>
      <c r="Q1585" s="16">
        <v>1556899.4817836699</v>
      </c>
      <c r="R1585" s="16">
        <v>1594170.6472801601</v>
      </c>
      <c r="S1585" s="17">
        <f t="shared" si="169"/>
        <v>1535577.1085425401</v>
      </c>
      <c r="T1585" s="17">
        <f t="shared" si="170"/>
        <v>1567852.6519976</v>
      </c>
      <c r="U1585" s="18">
        <f t="shared" si="171"/>
        <v>1.0210185104189873</v>
      </c>
      <c r="X1585" s="20">
        <f t="shared" si="172"/>
        <v>0.90811608509738928</v>
      </c>
      <c r="AA1585" s="20">
        <f t="shared" si="173"/>
        <v>3.0009021600244212E-2</v>
      </c>
      <c r="AE1585" s="20">
        <f t="shared" si="174"/>
        <v>4.1858631770995643E-2</v>
      </c>
    </row>
    <row r="1586" spans="1:31" x14ac:dyDescent="0.2">
      <c r="A1586" s="15" t="s">
        <v>14221</v>
      </c>
      <c r="B1586" s="15" t="s">
        <v>14222</v>
      </c>
      <c r="C1586" t="s">
        <v>14223</v>
      </c>
      <c r="D1586" s="15">
        <v>32</v>
      </c>
      <c r="E1586" s="15">
        <v>4</v>
      </c>
      <c r="F1586" s="16">
        <v>375267.08286504599</v>
      </c>
      <c r="G1586" s="16">
        <v>356290.54536017001</v>
      </c>
      <c r="H1586" s="16">
        <v>370381.05181886</v>
      </c>
      <c r="I1586" s="16">
        <v>503922.449649146</v>
      </c>
      <c r="J1586" s="16">
        <v>96525.171186430598</v>
      </c>
      <c r="K1586" s="16">
        <v>521248.39756824699</v>
      </c>
      <c r="L1586" s="15">
        <f t="shared" si="168"/>
        <v>6</v>
      </c>
      <c r="M1586" s="16">
        <v>667302.16534401698</v>
      </c>
      <c r="N1586" s="16">
        <v>612964.41393715399</v>
      </c>
      <c r="O1586" s="16">
        <v>665991.44513062504</v>
      </c>
      <c r="P1586" s="16">
        <v>698687.368169441</v>
      </c>
      <c r="Q1586" s="16">
        <v>843853.40981567604</v>
      </c>
      <c r="R1586" s="16">
        <v>715863.40370366105</v>
      </c>
      <c r="S1586" s="17">
        <f t="shared" si="169"/>
        <v>665991.44513062504</v>
      </c>
      <c r="T1586" s="17">
        <f t="shared" si="170"/>
        <v>715863.40370366105</v>
      </c>
      <c r="U1586" s="18">
        <f t="shared" si="171"/>
        <v>1.0748837825735948</v>
      </c>
      <c r="X1586" s="20">
        <f t="shared" si="172"/>
        <v>0.10178083207199508</v>
      </c>
      <c r="AA1586" s="20">
        <f t="shared" si="173"/>
        <v>0.10418068272773028</v>
      </c>
      <c r="AE1586" s="20">
        <f t="shared" si="174"/>
        <v>0.99233400303239494</v>
      </c>
    </row>
    <row r="1587" spans="1:31" x14ac:dyDescent="0.2">
      <c r="A1587" s="15" t="s">
        <v>11917</v>
      </c>
      <c r="B1587" s="15" t="s">
        <v>11918</v>
      </c>
      <c r="C1587" t="s">
        <v>11919</v>
      </c>
      <c r="D1587" s="15">
        <v>28</v>
      </c>
      <c r="E1587" s="15">
        <v>12</v>
      </c>
      <c r="F1587" s="16">
        <v>513679.83724562399</v>
      </c>
      <c r="G1587" s="16">
        <v>547115.95758413104</v>
      </c>
      <c r="H1587" s="16">
        <v>552143.82109184097</v>
      </c>
      <c r="I1587" s="16">
        <v>847572.64901893004</v>
      </c>
      <c r="J1587" s="16">
        <v>190310.73853533799</v>
      </c>
      <c r="K1587" s="16">
        <v>817618.17651556397</v>
      </c>
      <c r="L1587" s="15">
        <f t="shared" si="168"/>
        <v>6</v>
      </c>
      <c r="M1587" s="16">
        <v>913428.55086183595</v>
      </c>
      <c r="N1587" s="16">
        <v>941261.60983926</v>
      </c>
      <c r="O1587" s="16">
        <v>992823.63264290395</v>
      </c>
      <c r="P1587" s="16">
        <v>1175157.6138109099</v>
      </c>
      <c r="Q1587" s="16">
        <v>1663756.34110412</v>
      </c>
      <c r="R1587" s="16">
        <v>1122886.7724121499</v>
      </c>
      <c r="S1587" s="17">
        <f t="shared" si="169"/>
        <v>941261.60983926</v>
      </c>
      <c r="T1587" s="17">
        <f t="shared" si="170"/>
        <v>1175157.6138109099</v>
      </c>
      <c r="U1587" s="18">
        <f t="shared" si="171"/>
        <v>1.2484920255183811</v>
      </c>
      <c r="X1587" s="20">
        <f t="shared" si="172"/>
        <v>9.941535716540538E-2</v>
      </c>
      <c r="AA1587" s="20">
        <f t="shared" si="173"/>
        <v>0.32018660638280344</v>
      </c>
      <c r="AE1587" s="20">
        <f t="shared" si="174"/>
        <v>1.0025465228760324</v>
      </c>
    </row>
    <row r="1588" spans="1:31" x14ac:dyDescent="0.2">
      <c r="A1588" s="15" t="s">
        <v>14590</v>
      </c>
      <c r="B1588" s="15" t="s">
        <v>14591</v>
      </c>
      <c r="C1588" t="s">
        <v>14592</v>
      </c>
      <c r="D1588" s="15">
        <v>18</v>
      </c>
      <c r="E1588" s="15">
        <v>8</v>
      </c>
      <c r="F1588" s="16">
        <v>126935.72829609401</v>
      </c>
      <c r="G1588" s="16">
        <v>131339.64825737599</v>
      </c>
      <c r="H1588" s="16">
        <v>139101.65189240201</v>
      </c>
      <c r="I1588" s="16">
        <v>213499.87835102499</v>
      </c>
      <c r="J1588" s="16">
        <v>24710.710428324499</v>
      </c>
      <c r="K1588" s="16">
        <v>215119.31342445401</v>
      </c>
      <c r="L1588" s="15">
        <f t="shared" si="168"/>
        <v>6</v>
      </c>
      <c r="M1588" s="16">
        <v>225717.869270097</v>
      </c>
      <c r="N1588" s="16">
        <v>225957.526993626</v>
      </c>
      <c r="O1588" s="16">
        <v>250122.16394154201</v>
      </c>
      <c r="P1588" s="16">
        <v>296017.11178661103</v>
      </c>
      <c r="Q1588" s="16">
        <v>216028.80365407499</v>
      </c>
      <c r="R1588" s="16">
        <v>295436.96369879303</v>
      </c>
      <c r="S1588" s="17">
        <f t="shared" si="169"/>
        <v>225957.526993626</v>
      </c>
      <c r="T1588" s="17">
        <f t="shared" si="170"/>
        <v>295436.96369879303</v>
      </c>
      <c r="U1588" s="18">
        <f t="shared" si="171"/>
        <v>1.3074889233812821</v>
      </c>
      <c r="X1588" s="20">
        <f t="shared" si="172"/>
        <v>0.27343062630913922</v>
      </c>
      <c r="AA1588" s="20">
        <f t="shared" si="173"/>
        <v>0.38679872448324276</v>
      </c>
      <c r="AE1588" s="20">
        <f t="shared" si="174"/>
        <v>0.56315284275965605</v>
      </c>
    </row>
    <row r="1589" spans="1:31" x14ac:dyDescent="0.2">
      <c r="A1589" s="15" t="s">
        <v>1856</v>
      </c>
      <c r="B1589" s="15" t="s">
        <v>1857</v>
      </c>
      <c r="C1589" t="s">
        <v>1858</v>
      </c>
      <c r="D1589" s="15">
        <v>21</v>
      </c>
      <c r="E1589" s="15">
        <v>15</v>
      </c>
      <c r="F1589" s="16">
        <v>239003.20524251499</v>
      </c>
      <c r="G1589" s="16">
        <v>279990.72846788901</v>
      </c>
      <c r="H1589" s="16">
        <v>283966.64202223299</v>
      </c>
      <c r="I1589" s="16">
        <v>367243.87242169399</v>
      </c>
      <c r="J1589" s="16">
        <v>67890.898163989303</v>
      </c>
      <c r="K1589" s="16">
        <v>350984.93058475899</v>
      </c>
      <c r="L1589" s="15">
        <f t="shared" si="168"/>
        <v>6</v>
      </c>
      <c r="M1589" s="16">
        <v>424996.925296125</v>
      </c>
      <c r="N1589" s="16">
        <v>481697.74645482999</v>
      </c>
      <c r="O1589" s="16">
        <v>510607.53070534801</v>
      </c>
      <c r="P1589" s="16">
        <v>509182.82143872802</v>
      </c>
      <c r="Q1589" s="16">
        <v>593523.58775391604</v>
      </c>
      <c r="R1589" s="16">
        <v>482029.81194623502</v>
      </c>
      <c r="S1589" s="17">
        <f t="shared" si="169"/>
        <v>481697.74645482999</v>
      </c>
      <c r="T1589" s="17">
        <f t="shared" si="170"/>
        <v>509182.82143872802</v>
      </c>
      <c r="U1589" s="18">
        <f t="shared" si="171"/>
        <v>1.0570587576673984</v>
      </c>
      <c r="X1589" s="20">
        <f t="shared" si="172"/>
        <v>0.25406491459376485</v>
      </c>
      <c r="AA1589" s="20">
        <f t="shared" si="173"/>
        <v>8.0055572595080823E-2</v>
      </c>
      <c r="AE1589" s="20">
        <f t="shared" si="174"/>
        <v>0.59505530523844785</v>
      </c>
    </row>
    <row r="1590" spans="1:31" x14ac:dyDescent="0.2">
      <c r="A1590" s="15" t="s">
        <v>9176</v>
      </c>
      <c r="B1590" s="15" t="s">
        <v>9177</v>
      </c>
      <c r="C1590" t="s">
        <v>9178</v>
      </c>
      <c r="D1590" s="15">
        <v>27</v>
      </c>
      <c r="E1590" s="15">
        <v>15</v>
      </c>
      <c r="F1590" s="16">
        <v>394736.72681879898</v>
      </c>
      <c r="G1590" s="16">
        <v>441134.86994017102</v>
      </c>
      <c r="H1590" s="16">
        <v>409477.60201637697</v>
      </c>
      <c r="I1590" s="16">
        <v>630953.30845300399</v>
      </c>
      <c r="J1590" s="16">
        <v>133080.46900758299</v>
      </c>
      <c r="K1590" s="16">
        <v>584045.29985693796</v>
      </c>
      <c r="L1590" s="15">
        <f t="shared" si="168"/>
        <v>6</v>
      </c>
      <c r="M1590" s="16">
        <v>701923.20236550597</v>
      </c>
      <c r="N1590" s="16">
        <v>758931.10423902899</v>
      </c>
      <c r="O1590" s="16">
        <v>736291.93117816804</v>
      </c>
      <c r="P1590" s="16">
        <v>874815.37452392397</v>
      </c>
      <c r="Q1590" s="16">
        <v>1163431.3223337301</v>
      </c>
      <c r="R1590" s="16">
        <v>802106.36276914703</v>
      </c>
      <c r="S1590" s="17">
        <f t="shared" si="169"/>
        <v>736291.93117816804</v>
      </c>
      <c r="T1590" s="17">
        <f t="shared" si="170"/>
        <v>874815.37452392397</v>
      </c>
      <c r="U1590" s="18">
        <f t="shared" si="171"/>
        <v>1.1881365766484762</v>
      </c>
      <c r="X1590" s="20">
        <f t="shared" si="172"/>
        <v>0.12703981037370488</v>
      </c>
      <c r="AA1590" s="20">
        <f t="shared" si="173"/>
        <v>0.2487006838896971</v>
      </c>
      <c r="AE1590" s="20">
        <f t="shared" si="174"/>
        <v>0.8960601631672549</v>
      </c>
    </row>
    <row r="1591" spans="1:31" x14ac:dyDescent="0.2">
      <c r="A1591" s="15" t="s">
        <v>11698</v>
      </c>
      <c r="B1591" s="15" t="s">
        <v>11699</v>
      </c>
      <c r="C1591" t="s">
        <v>11700</v>
      </c>
      <c r="D1591" s="15">
        <v>18</v>
      </c>
      <c r="E1591" s="15">
        <v>11</v>
      </c>
      <c r="F1591" s="16">
        <v>473679.287547666</v>
      </c>
      <c r="G1591" s="16">
        <v>492355.87116150401</v>
      </c>
      <c r="H1591" s="16">
        <v>454094.558405875</v>
      </c>
      <c r="I1591" s="16">
        <v>675766.49735240196</v>
      </c>
      <c r="J1591" s="16">
        <v>97452.863140867397</v>
      </c>
      <c r="K1591" s="16">
        <v>634988.725333601</v>
      </c>
      <c r="L1591" s="15">
        <f t="shared" si="168"/>
        <v>6</v>
      </c>
      <c r="M1591" s="16">
        <v>842299.334772298</v>
      </c>
      <c r="N1591" s="16">
        <v>847052.02522268798</v>
      </c>
      <c r="O1591" s="16">
        <v>816518.797853044</v>
      </c>
      <c r="P1591" s="16">
        <v>936948.76237596397</v>
      </c>
      <c r="Q1591" s="16">
        <v>851963.58469946997</v>
      </c>
      <c r="R1591" s="16">
        <v>872070.19216062804</v>
      </c>
      <c r="S1591" s="17">
        <f t="shared" si="169"/>
        <v>842299.334772298</v>
      </c>
      <c r="T1591" s="17">
        <f t="shared" si="170"/>
        <v>872070.19216062804</v>
      </c>
      <c r="U1591" s="18">
        <f t="shared" si="171"/>
        <v>1.0353447475966226</v>
      </c>
      <c r="X1591" s="20">
        <f t="shared" si="172"/>
        <v>0.13158514712456532</v>
      </c>
      <c r="AA1591" s="20">
        <f t="shared" si="173"/>
        <v>5.0111234229688863E-2</v>
      </c>
      <c r="AE1591" s="20">
        <f t="shared" si="174"/>
        <v>0.88079312961176137</v>
      </c>
    </row>
    <row r="1592" spans="1:31" x14ac:dyDescent="0.2">
      <c r="A1592" s="15" t="s">
        <v>14968</v>
      </c>
      <c r="B1592" s="15" t="s">
        <v>14969</v>
      </c>
      <c r="C1592" t="s">
        <v>14970</v>
      </c>
      <c r="D1592" s="15">
        <v>27</v>
      </c>
      <c r="E1592" s="15">
        <v>12</v>
      </c>
      <c r="F1592" s="16">
        <v>537607.41762461502</v>
      </c>
      <c r="G1592" s="16">
        <v>543742.00218347495</v>
      </c>
      <c r="H1592" s="16">
        <v>518508.29760434898</v>
      </c>
      <c r="I1592" s="16">
        <v>816429.12861929694</v>
      </c>
      <c r="J1592" s="16">
        <v>103578.69260395601</v>
      </c>
      <c r="K1592" s="16">
        <v>857561.00276458799</v>
      </c>
      <c r="L1592" s="15">
        <f t="shared" si="168"/>
        <v>6</v>
      </c>
      <c r="M1592" s="16">
        <v>955976.71702775999</v>
      </c>
      <c r="N1592" s="16">
        <v>935457.03651632101</v>
      </c>
      <c r="O1592" s="16">
        <v>932342.75548908196</v>
      </c>
      <c r="P1592" s="16">
        <v>1131977.1912703</v>
      </c>
      <c r="Q1592" s="16">
        <v>905517.51282866404</v>
      </c>
      <c r="R1592" s="16">
        <v>1177742.78287773</v>
      </c>
      <c r="S1592" s="17">
        <f t="shared" si="169"/>
        <v>935457.03651632101</v>
      </c>
      <c r="T1592" s="17">
        <f t="shared" si="170"/>
        <v>1131977.1912703</v>
      </c>
      <c r="U1592" s="18">
        <f t="shared" si="171"/>
        <v>1.21007929502121</v>
      </c>
      <c r="X1592" s="20">
        <f t="shared" si="172"/>
        <v>0.19734527879118779</v>
      </c>
      <c r="AA1592" s="20">
        <f t="shared" si="173"/>
        <v>0.27510158864498285</v>
      </c>
      <c r="AE1592" s="20">
        <f t="shared" si="174"/>
        <v>0.70477325903011401</v>
      </c>
    </row>
    <row r="1593" spans="1:31" x14ac:dyDescent="0.2">
      <c r="A1593" s="15" t="s">
        <v>10486</v>
      </c>
      <c r="B1593" s="15" t="s">
        <v>10487</v>
      </c>
      <c r="C1593" t="s">
        <v>10488</v>
      </c>
      <c r="D1593" s="15">
        <v>23</v>
      </c>
      <c r="E1593" s="15">
        <v>13</v>
      </c>
      <c r="F1593" s="16">
        <v>982236.75149418297</v>
      </c>
      <c r="G1593" s="16">
        <v>1035814.51888767</v>
      </c>
      <c r="H1593" s="16">
        <v>1042590.9482881899</v>
      </c>
      <c r="I1593" s="16">
        <v>1449474.5417533501</v>
      </c>
      <c r="J1593" s="16">
        <v>171733.64225981999</v>
      </c>
      <c r="K1593" s="16">
        <v>1461981.98687227</v>
      </c>
      <c r="L1593" s="15">
        <f t="shared" si="168"/>
        <v>6</v>
      </c>
      <c r="M1593" s="16">
        <v>1746619.2508769999</v>
      </c>
      <c r="N1593" s="16">
        <v>1782021.57701307</v>
      </c>
      <c r="O1593" s="16">
        <v>1874708.89485497</v>
      </c>
      <c r="P1593" s="16">
        <v>2009693.2643333599</v>
      </c>
      <c r="Q1593" s="16">
        <v>1501349.52178553</v>
      </c>
      <c r="R1593" s="16">
        <v>2007832.3619955</v>
      </c>
      <c r="S1593" s="17">
        <f t="shared" si="169"/>
        <v>1782021.57701307</v>
      </c>
      <c r="T1593" s="17">
        <f t="shared" si="170"/>
        <v>2007832.3619955</v>
      </c>
      <c r="U1593" s="18">
        <f t="shared" si="171"/>
        <v>1.1267160779057019</v>
      </c>
      <c r="X1593" s="20">
        <f t="shared" si="172"/>
        <v>0.83512688843434579</v>
      </c>
      <c r="AA1593" s="20">
        <f t="shared" si="173"/>
        <v>0.17212401541921735</v>
      </c>
      <c r="AE1593" s="20">
        <f t="shared" si="174"/>
        <v>7.8247533186827242E-2</v>
      </c>
    </row>
    <row r="1594" spans="1:31" x14ac:dyDescent="0.2">
      <c r="A1594" s="15" t="s">
        <v>16214</v>
      </c>
      <c r="B1594" s="15" t="s">
        <v>16215</v>
      </c>
      <c r="C1594" t="s">
        <v>16216</v>
      </c>
      <c r="D1594" s="15">
        <v>23</v>
      </c>
      <c r="E1594" s="15">
        <v>13</v>
      </c>
      <c r="F1594" s="16">
        <v>871767.07552862598</v>
      </c>
      <c r="G1594" s="16">
        <v>868216.20136415004</v>
      </c>
      <c r="H1594" s="16">
        <v>862287.33947187394</v>
      </c>
      <c r="I1594" s="16">
        <v>1130539.90105277</v>
      </c>
      <c r="J1594" s="16">
        <v>143301.47652841901</v>
      </c>
      <c r="K1594" s="16">
        <v>1216546.8813821101</v>
      </c>
      <c r="L1594" s="15">
        <f t="shared" si="168"/>
        <v>6</v>
      </c>
      <c r="M1594" s="16">
        <v>1550181.41408656</v>
      </c>
      <c r="N1594" s="16">
        <v>1493684.4156275301</v>
      </c>
      <c r="O1594" s="16">
        <v>1550500.4603031699</v>
      </c>
      <c r="P1594" s="16">
        <v>1567491.0864301899</v>
      </c>
      <c r="Q1594" s="16">
        <v>1252786.58523764</v>
      </c>
      <c r="R1594" s="16">
        <v>1670760.8029763701</v>
      </c>
      <c r="S1594" s="17">
        <f t="shared" si="169"/>
        <v>1550181.41408656</v>
      </c>
      <c r="T1594" s="17">
        <f t="shared" si="170"/>
        <v>1567491.0864301899</v>
      </c>
      <c r="U1594" s="18">
        <f t="shared" si="171"/>
        <v>1.0111662236344316</v>
      </c>
      <c r="X1594" s="20">
        <f t="shared" si="172"/>
        <v>0.79982499488862169</v>
      </c>
      <c r="AA1594" s="20">
        <f t="shared" si="173"/>
        <v>1.6020178547598029E-2</v>
      </c>
      <c r="AE1594" s="20">
        <f t="shared" si="174"/>
        <v>9.7005028093734472E-2</v>
      </c>
    </row>
    <row r="1595" spans="1:31" x14ac:dyDescent="0.2">
      <c r="A1595" s="15" t="s">
        <v>6646</v>
      </c>
      <c r="B1595" s="15" t="s">
        <v>6647</v>
      </c>
      <c r="C1595" t="s">
        <v>6648</v>
      </c>
      <c r="D1595" s="15">
        <v>24</v>
      </c>
      <c r="E1595" s="15">
        <v>13</v>
      </c>
      <c r="F1595" s="16">
        <v>660408.913853309</v>
      </c>
      <c r="G1595" s="16">
        <v>755739.182541496</v>
      </c>
      <c r="H1595" s="16">
        <v>725131.51684221695</v>
      </c>
      <c r="I1595" s="16">
        <v>1032782.45967941</v>
      </c>
      <c r="J1595" s="16">
        <v>149731.038065311</v>
      </c>
      <c r="K1595" s="16">
        <v>1082153.9731630899</v>
      </c>
      <c r="L1595" s="15">
        <f t="shared" si="168"/>
        <v>6</v>
      </c>
      <c r="M1595" s="16">
        <v>1174343.0701735299</v>
      </c>
      <c r="N1595" s="16">
        <v>1300178.2706515701</v>
      </c>
      <c r="O1595" s="16">
        <v>1303877.1406904899</v>
      </c>
      <c r="P1595" s="16">
        <v>1431950.60896249</v>
      </c>
      <c r="Q1595" s="16">
        <v>1308995.8346990801</v>
      </c>
      <c r="R1595" s="16">
        <v>1486190.51909611</v>
      </c>
      <c r="S1595" s="17">
        <f t="shared" si="169"/>
        <v>1300178.2706515701</v>
      </c>
      <c r="T1595" s="17">
        <f t="shared" si="170"/>
        <v>1431950.60896249</v>
      </c>
      <c r="U1595" s="18">
        <f t="shared" si="171"/>
        <v>1.1013494389849199</v>
      </c>
      <c r="X1595" s="20">
        <f t="shared" si="172"/>
        <v>9.1116298075388971E-2</v>
      </c>
      <c r="AA1595" s="20">
        <f t="shared" si="173"/>
        <v>0.1392722835305546</v>
      </c>
      <c r="AE1595" s="20">
        <f t="shared" si="174"/>
        <v>1.0404039333329325</v>
      </c>
    </row>
    <row r="1596" spans="1:31" x14ac:dyDescent="0.2">
      <c r="A1596" s="15" t="s">
        <v>7662</v>
      </c>
      <c r="B1596" s="15" t="s">
        <v>7663</v>
      </c>
      <c r="C1596" t="s">
        <v>7664</v>
      </c>
      <c r="D1596" s="15">
        <v>19</v>
      </c>
      <c r="E1596" s="15">
        <v>15</v>
      </c>
      <c r="F1596" s="16">
        <v>397416.36076081701</v>
      </c>
      <c r="G1596" s="16">
        <v>441409.17110355699</v>
      </c>
      <c r="H1596" s="16">
        <v>369636.41570358002</v>
      </c>
      <c r="I1596" s="16">
        <v>515152.46714206203</v>
      </c>
      <c r="J1596" s="16">
        <v>89998.767858398496</v>
      </c>
      <c r="K1596" s="16">
        <v>543770.95027977298</v>
      </c>
      <c r="L1596" s="15">
        <f t="shared" si="168"/>
        <v>6</v>
      </c>
      <c r="M1596" s="16">
        <v>706688.14342611295</v>
      </c>
      <c r="N1596" s="16">
        <v>759403.013623229</v>
      </c>
      <c r="O1596" s="16">
        <v>664652.49628300697</v>
      </c>
      <c r="P1596" s="16">
        <v>714257.76272536104</v>
      </c>
      <c r="Q1596" s="16">
        <v>786797.53895319102</v>
      </c>
      <c r="R1596" s="16">
        <v>746795.05034159101</v>
      </c>
      <c r="S1596" s="17">
        <f t="shared" si="169"/>
        <v>706688.14342611295</v>
      </c>
      <c r="T1596" s="17">
        <f t="shared" si="170"/>
        <v>746795.05034159101</v>
      </c>
      <c r="U1596" s="18">
        <f t="shared" si="171"/>
        <v>1.056753332128985</v>
      </c>
      <c r="X1596" s="20">
        <f t="shared" si="172"/>
        <v>0.32129308577579635</v>
      </c>
      <c r="AA1596" s="20">
        <f t="shared" si="173"/>
        <v>7.9638661446901376E-2</v>
      </c>
      <c r="AE1596" s="20">
        <f t="shared" si="174"/>
        <v>0.49309862036111274</v>
      </c>
    </row>
    <row r="1597" spans="1:31" x14ac:dyDescent="0.2">
      <c r="A1597" s="15" t="s">
        <v>11827</v>
      </c>
      <c r="B1597" s="15" t="s">
        <v>11828</v>
      </c>
      <c r="C1597" t="s">
        <v>11829</v>
      </c>
      <c r="D1597" s="15">
        <v>29</v>
      </c>
      <c r="E1597" s="15">
        <v>12</v>
      </c>
      <c r="F1597" s="16">
        <v>664379.60256151797</v>
      </c>
      <c r="G1597" s="16">
        <v>665691.67192421295</v>
      </c>
      <c r="H1597" s="16">
        <v>663176.55374558095</v>
      </c>
      <c r="I1597" s="16">
        <v>920432.99772727699</v>
      </c>
      <c r="J1597" s="16">
        <v>133080.239195895</v>
      </c>
      <c r="K1597" s="16">
        <v>902488.52596908703</v>
      </c>
      <c r="L1597" s="15">
        <f t="shared" si="168"/>
        <v>6</v>
      </c>
      <c r="M1597" s="16">
        <v>1181403.7725209501</v>
      </c>
      <c r="N1597" s="16">
        <v>1145259.9875514</v>
      </c>
      <c r="O1597" s="16">
        <v>1192474.3699409601</v>
      </c>
      <c r="P1597" s="16">
        <v>1276178.32705436</v>
      </c>
      <c r="Q1597" s="16">
        <v>1163429.3132476599</v>
      </c>
      <c r="R1597" s="16">
        <v>1239444.5930534301</v>
      </c>
      <c r="S1597" s="17">
        <f t="shared" si="169"/>
        <v>1181403.7725209501</v>
      </c>
      <c r="T1597" s="17">
        <f t="shared" si="170"/>
        <v>1239444.5930534301</v>
      </c>
      <c r="U1597" s="18">
        <f t="shared" si="171"/>
        <v>1.0491286907004107</v>
      </c>
      <c r="X1597" s="20">
        <f t="shared" si="172"/>
        <v>0.21415711499826764</v>
      </c>
      <c r="AA1597" s="20">
        <f t="shared" si="173"/>
        <v>6.9191656035108837E-2</v>
      </c>
      <c r="AE1597" s="20">
        <f t="shared" si="174"/>
        <v>0.66926749234770233</v>
      </c>
    </row>
    <row r="1598" spans="1:31" x14ac:dyDescent="0.2">
      <c r="A1598" s="15" t="s">
        <v>12781</v>
      </c>
      <c r="B1598" s="15" t="s">
        <v>12782</v>
      </c>
      <c r="C1598" t="s">
        <v>12783</v>
      </c>
      <c r="D1598" s="15">
        <v>19</v>
      </c>
      <c r="E1598" s="15">
        <v>17</v>
      </c>
      <c r="F1598" s="16">
        <v>230983.73287817501</v>
      </c>
      <c r="G1598" s="16">
        <v>228333.02997781799</v>
      </c>
      <c r="H1598" s="16">
        <v>226940.91527696201</v>
      </c>
      <c r="I1598" s="16">
        <v>262145.971936488</v>
      </c>
      <c r="J1598" s="16">
        <v>106549.616200221</v>
      </c>
      <c r="K1598" s="16">
        <v>275640.06520420202</v>
      </c>
      <c r="L1598" s="15">
        <f t="shared" si="168"/>
        <v>6</v>
      </c>
      <c r="M1598" s="16">
        <v>410736.651699026</v>
      </c>
      <c r="N1598" s="16">
        <v>392825.52884293901</v>
      </c>
      <c r="O1598" s="16">
        <v>408068.14328743803</v>
      </c>
      <c r="P1598" s="16">
        <v>363464.81355622999</v>
      </c>
      <c r="Q1598" s="16">
        <v>931490.26145159604</v>
      </c>
      <c r="R1598" s="16">
        <v>378553.94125858101</v>
      </c>
      <c r="S1598" s="17">
        <f t="shared" si="169"/>
        <v>408068.14328743803</v>
      </c>
      <c r="T1598" s="17">
        <f t="shared" si="170"/>
        <v>378553.94125858101</v>
      </c>
      <c r="U1598" s="18">
        <f t="shared" si="171"/>
        <v>0.92767334937962165</v>
      </c>
      <c r="X1598" s="20">
        <f t="shared" si="172"/>
        <v>0.45649656291595253</v>
      </c>
      <c r="AA1598" s="20">
        <f t="shared" si="173"/>
        <v>-0.10831119922147373</v>
      </c>
      <c r="AE1598" s="20">
        <f t="shared" si="174"/>
        <v>0.34056248803604616</v>
      </c>
    </row>
    <row r="1599" spans="1:31" x14ac:dyDescent="0.2">
      <c r="A1599" s="15" t="s">
        <v>15174</v>
      </c>
      <c r="B1599" s="15" t="s">
        <v>15175</v>
      </c>
      <c r="C1599" t="s">
        <v>15176</v>
      </c>
      <c r="D1599" s="15">
        <v>28</v>
      </c>
      <c r="E1599" s="15">
        <v>13</v>
      </c>
      <c r="F1599" s="16">
        <v>955364.09384138999</v>
      </c>
      <c r="G1599" s="16">
        <v>1095253.0368210301</v>
      </c>
      <c r="H1599" s="16">
        <v>1030360.10166805</v>
      </c>
      <c r="I1599" s="16">
        <v>1439564.9510234699</v>
      </c>
      <c r="J1599" s="16">
        <v>146283.44490697799</v>
      </c>
      <c r="K1599" s="16">
        <v>1488148.7680367299</v>
      </c>
      <c r="L1599" s="15">
        <f t="shared" si="168"/>
        <v>6</v>
      </c>
      <c r="M1599" s="16">
        <v>1698834.1307344299</v>
      </c>
      <c r="N1599" s="16">
        <v>1884279.9635596101</v>
      </c>
      <c r="O1599" s="16">
        <v>1852716.3032369299</v>
      </c>
      <c r="P1599" s="16">
        <v>1995953.6385804</v>
      </c>
      <c r="Q1599" s="16">
        <v>1278855.8908216699</v>
      </c>
      <c r="R1599" s="16">
        <v>2043768.8581377501</v>
      </c>
      <c r="S1599" s="17">
        <f t="shared" si="169"/>
        <v>1852716.3032369299</v>
      </c>
      <c r="T1599" s="17">
        <f t="shared" si="170"/>
        <v>1995953.6385804</v>
      </c>
      <c r="U1599" s="18">
        <f t="shared" si="171"/>
        <v>1.0773120715207267</v>
      </c>
      <c r="X1599" s="20">
        <f t="shared" si="172"/>
        <v>0.88513012962852644</v>
      </c>
      <c r="AA1599" s="20">
        <f t="shared" si="173"/>
        <v>0.10743622464488221</v>
      </c>
      <c r="AE1599" s="20">
        <f t="shared" si="174"/>
        <v>5.2992875714512264E-2</v>
      </c>
    </row>
    <row r="1600" spans="1:31" x14ac:dyDescent="0.2">
      <c r="A1600" s="15" t="s">
        <v>14347</v>
      </c>
      <c r="B1600" s="15" t="s">
        <v>14348</v>
      </c>
      <c r="C1600" t="s">
        <v>14349</v>
      </c>
      <c r="D1600" s="15">
        <v>24</v>
      </c>
      <c r="E1600" s="15">
        <v>16</v>
      </c>
      <c r="F1600" s="16">
        <v>689322.16965062195</v>
      </c>
      <c r="G1600" s="16">
        <v>685031.47808417596</v>
      </c>
      <c r="H1600" s="16">
        <v>656896.97406255105</v>
      </c>
      <c r="I1600" s="16">
        <v>928235.22094807401</v>
      </c>
      <c r="J1600" s="16">
        <v>209437.54546124401</v>
      </c>
      <c r="K1600" s="16">
        <v>901125.57994819502</v>
      </c>
      <c r="L1600" s="15">
        <f t="shared" si="168"/>
        <v>6</v>
      </c>
      <c r="M1600" s="16">
        <v>1225756.7941095401</v>
      </c>
      <c r="N1600" s="16">
        <v>1178532.30729964</v>
      </c>
      <c r="O1600" s="16">
        <v>1181182.90044657</v>
      </c>
      <c r="P1600" s="16">
        <v>1286996.09239068</v>
      </c>
      <c r="Q1600" s="16">
        <v>1830968.90384734</v>
      </c>
      <c r="R1600" s="16">
        <v>1237572.7730495101</v>
      </c>
      <c r="S1600" s="17">
        <f t="shared" si="169"/>
        <v>1181182.90044657</v>
      </c>
      <c r="T1600" s="17">
        <f t="shared" si="170"/>
        <v>1286996.09239068</v>
      </c>
      <c r="U1600" s="18">
        <f t="shared" si="171"/>
        <v>1.0895823939748071</v>
      </c>
      <c r="X1600" s="20">
        <f t="shared" si="172"/>
        <v>0.24954622960832648</v>
      </c>
      <c r="AA1600" s="20">
        <f t="shared" si="173"/>
        <v>0.12377529685244504</v>
      </c>
      <c r="AE1600" s="20">
        <f t="shared" si="174"/>
        <v>0.60284898749959615</v>
      </c>
    </row>
    <row r="1601" spans="1:31" x14ac:dyDescent="0.2">
      <c r="A1601" s="15" t="s">
        <v>6800</v>
      </c>
      <c r="B1601" s="15" t="s">
        <v>6801</v>
      </c>
      <c r="C1601" t="s">
        <v>6802</v>
      </c>
      <c r="D1601" s="15">
        <v>19</v>
      </c>
      <c r="E1601" s="15">
        <v>10</v>
      </c>
      <c r="F1601" s="16">
        <v>264426.27503689099</v>
      </c>
      <c r="G1601" s="16">
        <v>244111.23437823899</v>
      </c>
      <c r="H1601" s="16">
        <v>235150.767851232</v>
      </c>
      <c r="I1601" s="16">
        <v>378350.751690045</v>
      </c>
      <c r="J1601" s="16">
        <v>32904.908872558597</v>
      </c>
      <c r="K1601" s="16">
        <v>406896.29079951299</v>
      </c>
      <c r="L1601" s="15">
        <f t="shared" si="168"/>
        <v>6</v>
      </c>
      <c r="M1601" s="16">
        <v>470204.37966158002</v>
      </c>
      <c r="N1601" s="16">
        <v>419970.447334975</v>
      </c>
      <c r="O1601" s="16">
        <v>422830.48480949202</v>
      </c>
      <c r="P1601" s="16">
        <v>524582.48511710297</v>
      </c>
      <c r="Q1601" s="16">
        <v>287665.06405000901</v>
      </c>
      <c r="R1601" s="16">
        <v>558816.42043416796</v>
      </c>
      <c r="S1601" s="17">
        <f t="shared" si="169"/>
        <v>422830.48480949202</v>
      </c>
      <c r="T1601" s="17">
        <f t="shared" si="170"/>
        <v>524582.48511710297</v>
      </c>
      <c r="U1601" s="18">
        <f t="shared" si="171"/>
        <v>1.2406449013567593</v>
      </c>
      <c r="X1601" s="20">
        <f t="shared" si="172"/>
        <v>0.83448058416521453</v>
      </c>
      <c r="AA1601" s="20">
        <f t="shared" si="173"/>
        <v>0.31109024491225568</v>
      </c>
      <c r="AE1601" s="20">
        <f t="shared" si="174"/>
        <v>7.858376358390029E-2</v>
      </c>
    </row>
    <row r="1602" spans="1:31" x14ac:dyDescent="0.2">
      <c r="A1602" s="15" t="s">
        <v>8558</v>
      </c>
      <c r="B1602" s="15" t="s">
        <v>8559</v>
      </c>
      <c r="C1602" t="s">
        <v>8560</v>
      </c>
      <c r="D1602" s="15">
        <v>30</v>
      </c>
      <c r="E1602" s="15">
        <v>17</v>
      </c>
      <c r="F1602" s="16">
        <v>1347973.8092068399</v>
      </c>
      <c r="G1602" s="16">
        <v>1345667.39114657</v>
      </c>
      <c r="H1602" s="16">
        <v>1312644.2924315799</v>
      </c>
      <c r="I1602" s="16">
        <v>1594886.30325206</v>
      </c>
      <c r="J1602" s="16">
        <v>276304.42566087598</v>
      </c>
      <c r="K1602" s="16">
        <v>1616215.7688587899</v>
      </c>
      <c r="L1602" s="15">
        <f t="shared" ref="L1602:L1665" si="175">COUNTIF(F1602:K1602,"&gt;0")</f>
        <v>6</v>
      </c>
      <c r="M1602" s="16">
        <v>2396975.0686452501</v>
      </c>
      <c r="N1602" s="16">
        <v>2315094.3366590501</v>
      </c>
      <c r="O1602" s="16">
        <v>2360298.5761985402</v>
      </c>
      <c r="P1602" s="16">
        <v>2211306.3518494102</v>
      </c>
      <c r="Q1602" s="16">
        <v>2415540.2044380899</v>
      </c>
      <c r="R1602" s="16">
        <v>2219651.3731503598</v>
      </c>
      <c r="S1602" s="17">
        <f t="shared" ref="S1602:S1665" si="176">MEDIAN(M1602:O1602)</f>
        <v>2360298.5761985402</v>
      </c>
      <c r="T1602" s="17">
        <f t="shared" ref="T1602:T1665" si="177">MEDIAN(P1602:R1602)</f>
        <v>2219651.3731503598</v>
      </c>
      <c r="U1602" s="18">
        <f t="shared" ref="U1602:U1665" si="178">T1602/S1602</f>
        <v>0.94041126641075024</v>
      </c>
      <c r="X1602" s="20">
        <f t="shared" ref="X1602:X1665" si="179">_xlfn.T.TEST(P1602:R1602,M1602:O1602,2,2)</f>
        <v>0.34757467979849427</v>
      </c>
      <c r="AA1602" s="20">
        <f t="shared" ref="AA1602:AA1665" si="180">LOG(U1602,2)</f>
        <v>-8.8636271870956213E-2</v>
      </c>
      <c r="AE1602" s="20">
        <f t="shared" si="174"/>
        <v>0.45895186865697274</v>
      </c>
    </row>
    <row r="1603" spans="1:31" x14ac:dyDescent="0.2">
      <c r="A1603" s="15" t="s">
        <v>14275</v>
      </c>
      <c r="B1603" s="15" t="s">
        <v>14276</v>
      </c>
      <c r="C1603" t="s">
        <v>14277</v>
      </c>
      <c r="D1603" s="15">
        <v>32</v>
      </c>
      <c r="E1603" s="15">
        <v>13</v>
      </c>
      <c r="F1603" s="16">
        <v>1386871.91383398</v>
      </c>
      <c r="G1603" s="16">
        <v>1425982.0424567901</v>
      </c>
      <c r="H1603" s="16">
        <v>1364165.0199668601</v>
      </c>
      <c r="I1603" s="16">
        <v>1958205.60100097</v>
      </c>
      <c r="J1603" s="16">
        <v>343847.68899133097</v>
      </c>
      <c r="K1603" s="16">
        <v>2104390.89771083</v>
      </c>
      <c r="L1603" s="15">
        <f t="shared" si="175"/>
        <v>6</v>
      </c>
      <c r="M1603" s="16">
        <v>2466143.9103334201</v>
      </c>
      <c r="N1603" s="16">
        <v>2453268.14961043</v>
      </c>
      <c r="O1603" s="16">
        <v>2452939.2866692799</v>
      </c>
      <c r="P1603" s="16">
        <v>2715047.7591355899</v>
      </c>
      <c r="Q1603" s="16">
        <v>3006024.6591239902</v>
      </c>
      <c r="R1603" s="16">
        <v>2890093.1643843302</v>
      </c>
      <c r="S1603" s="17">
        <f t="shared" si="176"/>
        <v>2453268.14961043</v>
      </c>
      <c r="T1603" s="17">
        <f t="shared" si="177"/>
        <v>2890093.1643843302</v>
      </c>
      <c r="U1603" s="18">
        <f t="shared" si="178"/>
        <v>1.1780584054145351</v>
      </c>
      <c r="X1603" s="20">
        <f t="shared" si="179"/>
        <v>8.1833068089012719E-3</v>
      </c>
      <c r="AA1603" s="20">
        <f t="shared" si="180"/>
        <v>0.2364110664291024</v>
      </c>
      <c r="AE1603" s="20">
        <f t="shared" ref="AE1603:AE1666" si="181">-LOG10(X1603)</f>
        <v>2.0870711659307135</v>
      </c>
    </row>
    <row r="1604" spans="1:31" x14ac:dyDescent="0.2">
      <c r="A1604" s="15" t="s">
        <v>9931</v>
      </c>
      <c r="B1604" s="15" t="s">
        <v>9932</v>
      </c>
      <c r="C1604" t="s">
        <v>9933</v>
      </c>
      <c r="D1604" s="15">
        <v>16</v>
      </c>
      <c r="E1604" s="15">
        <v>13</v>
      </c>
      <c r="F1604" s="16">
        <v>290882.902718361</v>
      </c>
      <c r="G1604" s="16">
        <v>243992.94547956801</v>
      </c>
      <c r="H1604" s="16">
        <v>236129.81382115299</v>
      </c>
      <c r="I1604" s="16">
        <v>342027.74269835901</v>
      </c>
      <c r="J1604" s="16">
        <v>57586.375852183897</v>
      </c>
      <c r="K1604" s="16">
        <v>352266.302418835</v>
      </c>
      <c r="L1604" s="15">
        <f t="shared" si="175"/>
        <v>6</v>
      </c>
      <c r="M1604" s="16">
        <v>517249.71282738401</v>
      </c>
      <c r="N1604" s="16">
        <v>419766.94239667797</v>
      </c>
      <c r="O1604" s="16">
        <v>424590.93188731797</v>
      </c>
      <c r="P1604" s="16">
        <v>474220.71303478099</v>
      </c>
      <c r="Q1604" s="16">
        <v>503438.21227663202</v>
      </c>
      <c r="R1604" s="16">
        <v>483789.60095821298</v>
      </c>
      <c r="S1604" s="17">
        <f t="shared" si="176"/>
        <v>424590.93188731797</v>
      </c>
      <c r="T1604" s="17">
        <f t="shared" si="177"/>
        <v>483789.60095821298</v>
      </c>
      <c r="U1604" s="18">
        <f t="shared" si="178"/>
        <v>1.139425184630664</v>
      </c>
      <c r="X1604" s="20">
        <f t="shared" si="179"/>
        <v>0.36852260352365895</v>
      </c>
      <c r="AA1604" s="20">
        <f t="shared" si="180"/>
        <v>0.18830619945550447</v>
      </c>
      <c r="AE1604" s="20">
        <f t="shared" si="181"/>
        <v>0.43353586931228977</v>
      </c>
    </row>
    <row r="1605" spans="1:31" x14ac:dyDescent="0.2">
      <c r="A1605" s="15" t="s">
        <v>3671</v>
      </c>
      <c r="B1605" s="15" t="s">
        <v>3672</v>
      </c>
      <c r="C1605" t="s">
        <v>3673</v>
      </c>
      <c r="D1605" s="15">
        <v>44</v>
      </c>
      <c r="E1605" s="15">
        <v>6</v>
      </c>
      <c r="F1605" s="16">
        <v>959122.19624220999</v>
      </c>
      <c r="G1605" s="16">
        <v>778862.73891029099</v>
      </c>
      <c r="H1605" s="16">
        <v>745737.71599367005</v>
      </c>
      <c r="I1605" s="16">
        <v>875198.45031355403</v>
      </c>
      <c r="J1605" s="16">
        <v>506742.02634787199</v>
      </c>
      <c r="K1605" s="16">
        <v>916750.97761065303</v>
      </c>
      <c r="L1605" s="15">
        <f t="shared" si="175"/>
        <v>6</v>
      </c>
      <c r="M1605" s="16">
        <v>1705516.8108419001</v>
      </c>
      <c r="N1605" s="16">
        <v>1339960.17719477</v>
      </c>
      <c r="O1605" s="16">
        <v>1340929.66344815</v>
      </c>
      <c r="P1605" s="16">
        <v>1213460.7265488899</v>
      </c>
      <c r="Q1605" s="16">
        <v>4430098.1969216103</v>
      </c>
      <c r="R1605" s="16">
        <v>1259032.1202763901</v>
      </c>
      <c r="S1605" s="17">
        <f t="shared" si="176"/>
        <v>1340929.66344815</v>
      </c>
      <c r="T1605" s="17">
        <f t="shared" si="177"/>
        <v>1259032.1202763901</v>
      </c>
      <c r="U1605" s="18">
        <f t="shared" si="178"/>
        <v>0.93892480313906734</v>
      </c>
      <c r="X1605" s="20">
        <f t="shared" si="179"/>
        <v>0.47756486346039273</v>
      </c>
      <c r="AA1605" s="20">
        <f t="shared" si="180"/>
        <v>-9.0918475328307671E-2</v>
      </c>
      <c r="AE1605" s="20">
        <f t="shared" si="181"/>
        <v>0.32096763365131892</v>
      </c>
    </row>
    <row r="1606" spans="1:31" x14ac:dyDescent="0.2">
      <c r="A1606" s="15" t="s">
        <v>7647</v>
      </c>
      <c r="B1606" s="15" t="s">
        <v>7648</v>
      </c>
      <c r="C1606" t="s">
        <v>7649</v>
      </c>
      <c r="D1606" s="15">
        <v>19</v>
      </c>
      <c r="E1606" s="15">
        <v>16</v>
      </c>
      <c r="F1606" s="16">
        <v>326010.87145845301</v>
      </c>
      <c r="G1606" s="16">
        <v>356622.23538246698</v>
      </c>
      <c r="H1606" s="16">
        <v>346090.20703067898</v>
      </c>
      <c r="I1606" s="16">
        <v>360736.97469681798</v>
      </c>
      <c r="J1606" s="16">
        <v>40183.6972221631</v>
      </c>
      <c r="K1606" s="16">
        <v>375757.45694494201</v>
      </c>
      <c r="L1606" s="15">
        <f t="shared" si="175"/>
        <v>6</v>
      </c>
      <c r="M1606" s="16">
        <v>579714.47639107297</v>
      </c>
      <c r="N1606" s="16">
        <v>613535.05546209402</v>
      </c>
      <c r="O1606" s="16">
        <v>622313.46877497598</v>
      </c>
      <c r="P1606" s="16">
        <v>500161.022053711</v>
      </c>
      <c r="Q1606" s="16">
        <v>351298.52144401002</v>
      </c>
      <c r="R1606" s="16">
        <v>516051.48975142703</v>
      </c>
      <c r="S1606" s="17">
        <f t="shared" si="176"/>
        <v>613535.05546209402</v>
      </c>
      <c r="T1606" s="17">
        <f t="shared" si="177"/>
        <v>500161.022053711</v>
      </c>
      <c r="U1606" s="18">
        <f t="shared" si="178"/>
        <v>0.81521180835707341</v>
      </c>
      <c r="X1606" s="20">
        <f t="shared" si="179"/>
        <v>5.0692042065208699E-2</v>
      </c>
      <c r="AA1606" s="20">
        <f t="shared" si="180"/>
        <v>-0.29475314576978878</v>
      </c>
      <c r="AE1606" s="20">
        <f t="shared" si="181"/>
        <v>1.2950602134167912</v>
      </c>
    </row>
    <row r="1607" spans="1:31" x14ac:dyDescent="0.2">
      <c r="A1607" s="15" t="s">
        <v>6463</v>
      </c>
      <c r="B1607" s="15" t="s">
        <v>6464</v>
      </c>
      <c r="C1607" t="s">
        <v>6465</v>
      </c>
      <c r="D1607" s="15">
        <v>22</v>
      </c>
      <c r="E1607" s="15">
        <v>13</v>
      </c>
      <c r="F1607" s="16">
        <v>426170.94698102301</v>
      </c>
      <c r="G1607" s="16">
        <v>479077.74540205102</v>
      </c>
      <c r="H1607" s="16">
        <v>410430.332053661</v>
      </c>
      <c r="I1607" s="16">
        <v>624901.59291013505</v>
      </c>
      <c r="J1607" s="16">
        <v>104929.103780273</v>
      </c>
      <c r="K1607" s="16">
        <v>617872.68945248798</v>
      </c>
      <c r="L1607" s="15">
        <f t="shared" si="175"/>
        <v>6</v>
      </c>
      <c r="M1607" s="16">
        <v>757819.72017358604</v>
      </c>
      <c r="N1607" s="16">
        <v>824208.25717911299</v>
      </c>
      <c r="O1607" s="16">
        <v>738005.05891846202</v>
      </c>
      <c r="P1607" s="16">
        <v>866424.68423318397</v>
      </c>
      <c r="Q1607" s="16">
        <v>917323.23212221602</v>
      </c>
      <c r="R1607" s="16">
        <v>848563.65715557197</v>
      </c>
      <c r="S1607" s="17">
        <f t="shared" si="176"/>
        <v>757819.72017358604</v>
      </c>
      <c r="T1607" s="17">
        <f t="shared" si="177"/>
        <v>866424.68423318397</v>
      </c>
      <c r="U1607" s="18">
        <f t="shared" si="178"/>
        <v>1.1433124015758271</v>
      </c>
      <c r="X1607" s="20">
        <f t="shared" si="179"/>
        <v>3.5080420376104864E-2</v>
      </c>
      <c r="AA1607" s="20">
        <f t="shared" si="180"/>
        <v>0.19321966306540087</v>
      </c>
      <c r="AE1607" s="20">
        <f t="shared" si="181"/>
        <v>1.4549352110320863</v>
      </c>
    </row>
    <row r="1608" spans="1:31" x14ac:dyDescent="0.2">
      <c r="A1608" s="15" t="s">
        <v>2300</v>
      </c>
      <c r="B1608" s="15" t="s">
        <v>2301</v>
      </c>
      <c r="C1608" t="s">
        <v>2302</v>
      </c>
      <c r="D1608" s="15">
        <v>26</v>
      </c>
      <c r="E1608" s="15">
        <v>16</v>
      </c>
      <c r="F1608" s="16">
        <v>437321.452380815</v>
      </c>
      <c r="G1608" s="16">
        <v>423547.33890165098</v>
      </c>
      <c r="H1608" s="16">
        <v>413834.375333059</v>
      </c>
      <c r="I1608" s="16">
        <v>535920.89701922995</v>
      </c>
      <c r="J1608" s="16">
        <v>104167.773155541</v>
      </c>
      <c r="K1608" s="16">
        <v>561529.14541203005</v>
      </c>
      <c r="L1608" s="15">
        <f t="shared" si="175"/>
        <v>6</v>
      </c>
      <c r="M1608" s="16">
        <v>777647.61539198097</v>
      </c>
      <c r="N1608" s="16">
        <v>728673.40923134901</v>
      </c>
      <c r="O1608" s="16">
        <v>744125.95439030195</v>
      </c>
      <c r="P1608" s="16">
        <v>743053.145074356</v>
      </c>
      <c r="Q1608" s="16">
        <v>910667.44031391304</v>
      </c>
      <c r="R1608" s="16">
        <v>771183.50327558105</v>
      </c>
      <c r="S1608" s="17">
        <f t="shared" si="176"/>
        <v>744125.95439030195</v>
      </c>
      <c r="T1608" s="17">
        <f t="shared" si="177"/>
        <v>771183.50327558105</v>
      </c>
      <c r="U1608" s="18">
        <f t="shared" si="178"/>
        <v>1.0363615174630598</v>
      </c>
      <c r="X1608" s="20">
        <f t="shared" si="179"/>
        <v>0.34056844772197675</v>
      </c>
      <c r="AA1608" s="20">
        <f t="shared" si="180"/>
        <v>5.1527350970321691E-2</v>
      </c>
      <c r="AE1608" s="20">
        <f t="shared" si="181"/>
        <v>0.46779559012262506</v>
      </c>
    </row>
    <row r="1609" spans="1:31" x14ac:dyDescent="0.2">
      <c r="A1609" s="15" t="s">
        <v>14587</v>
      </c>
      <c r="B1609" s="15" t="s">
        <v>14588</v>
      </c>
      <c r="C1609" t="s">
        <v>14589</v>
      </c>
      <c r="D1609" s="15">
        <v>25</v>
      </c>
      <c r="E1609" s="15">
        <v>12</v>
      </c>
      <c r="F1609" s="16">
        <v>308214.51915344299</v>
      </c>
      <c r="G1609" s="16">
        <v>2766304.7991431798</v>
      </c>
      <c r="H1609" s="16">
        <v>148307.881341211</v>
      </c>
      <c r="I1609" s="16">
        <v>272098.37018811499</v>
      </c>
      <c r="J1609" s="16">
        <v>460782.06103263597</v>
      </c>
      <c r="K1609" s="16">
        <v>693407.27134854998</v>
      </c>
      <c r="L1609" s="15">
        <f t="shared" si="175"/>
        <v>6</v>
      </c>
      <c r="M1609" s="16">
        <v>548068.89656112401</v>
      </c>
      <c r="N1609" s="16">
        <v>4759167.5447470201</v>
      </c>
      <c r="O1609" s="16">
        <v>266676.11567505402</v>
      </c>
      <c r="P1609" s="16">
        <v>377263.79184394999</v>
      </c>
      <c r="Q1609" s="16">
        <v>4028301.7228043601</v>
      </c>
      <c r="R1609" s="16">
        <v>952300.07753731101</v>
      </c>
      <c r="S1609" s="17">
        <f t="shared" si="176"/>
        <v>548068.89656112401</v>
      </c>
      <c r="T1609" s="17">
        <f t="shared" si="177"/>
        <v>952300.07753731101</v>
      </c>
      <c r="U1609" s="18">
        <f t="shared" si="178"/>
        <v>1.7375554123077384</v>
      </c>
      <c r="X1609" s="20">
        <f t="shared" si="179"/>
        <v>0.97069759144670242</v>
      </c>
      <c r="AA1609" s="20">
        <f t="shared" si="180"/>
        <v>0.79705898749763249</v>
      </c>
      <c r="AE1609" s="20">
        <f t="shared" si="181"/>
        <v>1.2916047972153113E-2</v>
      </c>
    </row>
    <row r="1610" spans="1:31" x14ac:dyDescent="0.2">
      <c r="A1610" s="15" t="s">
        <v>13633</v>
      </c>
      <c r="B1610" s="15" t="s">
        <v>13634</v>
      </c>
      <c r="C1610" t="s">
        <v>13635</v>
      </c>
      <c r="D1610" s="15">
        <v>20</v>
      </c>
      <c r="E1610" s="15">
        <v>14</v>
      </c>
      <c r="F1610" s="16">
        <v>1587137.3681415501</v>
      </c>
      <c r="G1610" s="16">
        <v>1623894.1693701399</v>
      </c>
      <c r="H1610" s="16">
        <v>1606774.2632239901</v>
      </c>
      <c r="I1610" s="16">
        <v>1282774.9355661101</v>
      </c>
      <c r="J1610" s="16">
        <v>112472.948738242</v>
      </c>
      <c r="K1610" s="16">
        <v>1286598.73369786</v>
      </c>
      <c r="L1610" s="15">
        <f t="shared" si="175"/>
        <v>6</v>
      </c>
      <c r="M1610" s="16">
        <v>2822257.1358334101</v>
      </c>
      <c r="N1610" s="16">
        <v>2793757.3724211501</v>
      </c>
      <c r="O1610" s="16">
        <v>2889181.0428968398</v>
      </c>
      <c r="P1610" s="16">
        <v>1778564.6269747</v>
      </c>
      <c r="Q1610" s="16">
        <v>983273.89776368998</v>
      </c>
      <c r="R1610" s="16">
        <v>1766967.4439338299</v>
      </c>
      <c r="S1610" s="17">
        <f t="shared" si="176"/>
        <v>2822257.1358334101</v>
      </c>
      <c r="T1610" s="17">
        <f t="shared" si="177"/>
        <v>1766967.4439338299</v>
      </c>
      <c r="U1610" s="18">
        <f t="shared" si="178"/>
        <v>0.62608308133909485</v>
      </c>
      <c r="X1610" s="20">
        <f t="shared" si="179"/>
        <v>7.4513034302575139E-3</v>
      </c>
      <c r="AA1610" s="20">
        <f t="shared" si="180"/>
        <v>-0.67557397913081041</v>
      </c>
      <c r="AE1610" s="20">
        <f t="shared" si="181"/>
        <v>2.1277677510027195</v>
      </c>
    </row>
    <row r="1611" spans="1:31" x14ac:dyDescent="0.2">
      <c r="A1611" s="15" t="s">
        <v>3287</v>
      </c>
      <c r="B1611" s="15" t="s">
        <v>3288</v>
      </c>
      <c r="C1611" t="s">
        <v>3289</v>
      </c>
      <c r="D1611" s="15">
        <v>33</v>
      </c>
      <c r="E1611" s="15">
        <v>9</v>
      </c>
      <c r="F1611" s="16">
        <v>818021.48340730905</v>
      </c>
      <c r="G1611" s="16">
        <v>749087.96997829096</v>
      </c>
      <c r="H1611" s="16">
        <v>777009.73652987601</v>
      </c>
      <c r="I1611" s="16">
        <v>867172.75702331006</v>
      </c>
      <c r="J1611" s="16">
        <v>201546.16546582</v>
      </c>
      <c r="K1611" s="16">
        <v>893963.58709937904</v>
      </c>
      <c r="L1611" s="15">
        <f t="shared" si="175"/>
        <v>6</v>
      </c>
      <c r="M1611" s="16">
        <v>1454610.68156604</v>
      </c>
      <c r="N1611" s="16">
        <v>1288735.48424068</v>
      </c>
      <c r="O1611" s="16">
        <v>1397160.66675349</v>
      </c>
      <c r="P1611" s="16">
        <v>1202333.12045276</v>
      </c>
      <c r="Q1611" s="16">
        <v>1761979.97758657</v>
      </c>
      <c r="R1611" s="16">
        <v>1227736.75513181</v>
      </c>
      <c r="S1611" s="17">
        <f t="shared" si="176"/>
        <v>1397160.66675349</v>
      </c>
      <c r="T1611" s="17">
        <f t="shared" si="177"/>
        <v>1227736.75513181</v>
      </c>
      <c r="U1611" s="18">
        <f t="shared" si="178"/>
        <v>0.87873698733921446</v>
      </c>
      <c r="X1611" s="20">
        <f t="shared" si="179"/>
        <v>0.93187825500946531</v>
      </c>
      <c r="AA1611" s="20">
        <f t="shared" si="180"/>
        <v>-0.18649667450325269</v>
      </c>
      <c r="AE1611" s="20">
        <f t="shared" si="181"/>
        <v>3.0640822228893534E-2</v>
      </c>
    </row>
    <row r="1612" spans="1:31" x14ac:dyDescent="0.2">
      <c r="A1612" s="15" t="s">
        <v>4073</v>
      </c>
      <c r="B1612" s="15" t="s">
        <v>4074</v>
      </c>
      <c r="C1612" t="s">
        <v>4075</v>
      </c>
      <c r="D1612" s="15">
        <v>22</v>
      </c>
      <c r="E1612" s="15">
        <v>10</v>
      </c>
      <c r="F1612" s="16">
        <v>212999.119427564</v>
      </c>
      <c r="G1612" s="16">
        <v>206718.46233047699</v>
      </c>
      <c r="H1612" s="16">
        <v>252155.633362717</v>
      </c>
      <c r="I1612" s="16">
        <v>307656.08262286702</v>
      </c>
      <c r="J1612" s="16">
        <v>64569.092530033697</v>
      </c>
      <c r="K1612" s="16">
        <v>294100.79335294699</v>
      </c>
      <c r="L1612" s="15">
        <f t="shared" si="175"/>
        <v>6</v>
      </c>
      <c r="M1612" s="16">
        <v>378756.30477692903</v>
      </c>
      <c r="N1612" s="16">
        <v>355639.69564306003</v>
      </c>
      <c r="O1612" s="16">
        <v>453407.35935701698</v>
      </c>
      <c r="P1612" s="16">
        <v>426564.48193318897</v>
      </c>
      <c r="Q1612" s="16">
        <v>564483.31798278599</v>
      </c>
      <c r="R1612" s="16">
        <v>403907.227233293</v>
      </c>
      <c r="S1612" s="17">
        <f t="shared" si="176"/>
        <v>378756.30477692903</v>
      </c>
      <c r="T1612" s="17">
        <f t="shared" si="177"/>
        <v>426564.48193318897</v>
      </c>
      <c r="U1612" s="18">
        <f t="shared" si="178"/>
        <v>1.126224109152234</v>
      </c>
      <c r="X1612" s="20">
        <f t="shared" si="179"/>
        <v>0.30115467915521055</v>
      </c>
      <c r="AA1612" s="20">
        <f t="shared" si="180"/>
        <v>0.17149394019905906</v>
      </c>
      <c r="AE1612" s="20">
        <f t="shared" si="181"/>
        <v>0.52121038464182901</v>
      </c>
    </row>
    <row r="1613" spans="1:31" x14ac:dyDescent="0.2">
      <c r="A1613" s="15" t="s">
        <v>17380</v>
      </c>
      <c r="B1613" s="15" t="s">
        <v>17381</v>
      </c>
      <c r="C1613" t="s">
        <v>17382</v>
      </c>
      <c r="D1613" s="15">
        <v>21</v>
      </c>
      <c r="E1613" s="15">
        <v>12</v>
      </c>
      <c r="F1613" s="16">
        <v>500620.17840890703</v>
      </c>
      <c r="G1613" s="16">
        <v>574581.85860138002</v>
      </c>
      <c r="H1613" s="16">
        <v>596152.34041036502</v>
      </c>
      <c r="I1613" s="16">
        <v>854695.50815450796</v>
      </c>
      <c r="J1613" s="16">
        <v>77578.664231052098</v>
      </c>
      <c r="K1613" s="16">
        <v>855350.86119896802</v>
      </c>
      <c r="L1613" s="15">
        <f t="shared" si="175"/>
        <v>6</v>
      </c>
      <c r="M1613" s="16">
        <v>890205.78761316102</v>
      </c>
      <c r="N1613" s="16">
        <v>988514.11243731598</v>
      </c>
      <c r="O1613" s="16">
        <v>1071956.45338271</v>
      </c>
      <c r="P1613" s="16">
        <v>1185033.44233719</v>
      </c>
      <c r="Q1613" s="16">
        <v>678217.08613060403</v>
      </c>
      <c r="R1613" s="16">
        <v>1174707.4556302701</v>
      </c>
      <c r="S1613" s="17">
        <f t="shared" si="176"/>
        <v>988514.11243731598</v>
      </c>
      <c r="T1613" s="17">
        <f t="shared" si="177"/>
        <v>1174707.4556302701</v>
      </c>
      <c r="U1613" s="18">
        <f t="shared" si="178"/>
        <v>1.1883567880825385</v>
      </c>
      <c r="X1613" s="20">
        <f t="shared" si="179"/>
        <v>0.87623351278148998</v>
      </c>
      <c r="AA1613" s="20">
        <f t="shared" si="180"/>
        <v>0.24896805088469318</v>
      </c>
      <c r="AE1613" s="20">
        <f t="shared" si="181"/>
        <v>5.7380140637706759E-2</v>
      </c>
    </row>
    <row r="1614" spans="1:31" x14ac:dyDescent="0.2">
      <c r="A1614" s="15" t="s">
        <v>6094</v>
      </c>
      <c r="B1614" s="15" t="s">
        <v>6095</v>
      </c>
      <c r="C1614" t="s">
        <v>6096</v>
      </c>
      <c r="D1614" s="15">
        <v>21</v>
      </c>
      <c r="E1614" s="15">
        <v>15</v>
      </c>
      <c r="F1614" s="16">
        <v>346083.51156749</v>
      </c>
      <c r="G1614" s="16">
        <v>333223.85611298901</v>
      </c>
      <c r="H1614" s="16">
        <v>380640.84035797301</v>
      </c>
      <c r="I1614" s="16">
        <v>461193.14512412099</v>
      </c>
      <c r="J1614" s="16">
        <v>65292.319734081997</v>
      </c>
      <c r="K1614" s="16">
        <v>468701.20345389302</v>
      </c>
      <c r="L1614" s="15">
        <f t="shared" si="175"/>
        <v>6</v>
      </c>
      <c r="M1614" s="16">
        <v>615407.76477296103</v>
      </c>
      <c r="N1614" s="16">
        <v>573280.34193469398</v>
      </c>
      <c r="O1614" s="16">
        <v>684439.82784983504</v>
      </c>
      <c r="P1614" s="16">
        <v>639443.28141941398</v>
      </c>
      <c r="Q1614" s="16">
        <v>570805.99770151905</v>
      </c>
      <c r="R1614" s="16">
        <v>643697.01737179095</v>
      </c>
      <c r="S1614" s="17">
        <f t="shared" si="176"/>
        <v>615407.76477296103</v>
      </c>
      <c r="T1614" s="17">
        <f t="shared" si="177"/>
        <v>639443.28141941398</v>
      </c>
      <c r="U1614" s="18">
        <f t="shared" si="178"/>
        <v>1.0390562453421761</v>
      </c>
      <c r="X1614" s="20">
        <f t="shared" si="179"/>
        <v>0.88103209015341766</v>
      </c>
      <c r="AA1614" s="20">
        <f t="shared" si="180"/>
        <v>5.5273751142949502E-2</v>
      </c>
      <c r="AE1614" s="20">
        <f t="shared" si="181"/>
        <v>5.5008272833421863E-2</v>
      </c>
    </row>
    <row r="1615" spans="1:31" x14ac:dyDescent="0.2">
      <c r="A1615" s="15" t="s">
        <v>1190</v>
      </c>
      <c r="B1615" s="15" t="s">
        <v>1191</v>
      </c>
      <c r="C1615" t="s">
        <v>1192</v>
      </c>
      <c r="D1615" s="15">
        <v>24</v>
      </c>
      <c r="E1615" s="15">
        <v>12</v>
      </c>
      <c r="F1615" s="16">
        <v>328810.62524023699</v>
      </c>
      <c r="G1615" s="16">
        <v>298816.09322336002</v>
      </c>
      <c r="H1615" s="16">
        <v>337011.45573984197</v>
      </c>
      <c r="I1615" s="16">
        <v>395877.75600057701</v>
      </c>
      <c r="J1615" s="16">
        <v>65462.303367598397</v>
      </c>
      <c r="K1615" s="16">
        <v>361517.61186939699</v>
      </c>
      <c r="L1615" s="15">
        <f t="shared" si="175"/>
        <v>6</v>
      </c>
      <c r="M1615" s="16">
        <v>584693.01526730799</v>
      </c>
      <c r="N1615" s="16">
        <v>514085.01809243602</v>
      </c>
      <c r="O1615" s="16">
        <v>605988.73870988796</v>
      </c>
      <c r="P1615" s="16">
        <v>548883.63804677804</v>
      </c>
      <c r="Q1615" s="16">
        <v>572292.04809638101</v>
      </c>
      <c r="R1615" s="16">
        <v>496495.00955590297</v>
      </c>
      <c r="S1615" s="17">
        <f t="shared" si="176"/>
        <v>584693.01526730799</v>
      </c>
      <c r="T1615" s="17">
        <f t="shared" si="177"/>
        <v>548883.63804677804</v>
      </c>
      <c r="U1615" s="18">
        <f t="shared" si="178"/>
        <v>0.93875525055800657</v>
      </c>
      <c r="X1615" s="20">
        <f t="shared" si="179"/>
        <v>0.46156203340385865</v>
      </c>
      <c r="AA1615" s="20">
        <f t="shared" si="180"/>
        <v>-9.1179023091010392E-2</v>
      </c>
      <c r="AE1615" s="20">
        <f t="shared" si="181"/>
        <v>0.33576992203892603</v>
      </c>
    </row>
    <row r="1616" spans="1:31" x14ac:dyDescent="0.2">
      <c r="A1616" s="15" t="s">
        <v>15899</v>
      </c>
      <c r="B1616" s="15" t="s">
        <v>15900</v>
      </c>
      <c r="C1616" t="s">
        <v>15901</v>
      </c>
      <c r="D1616" s="15">
        <v>17</v>
      </c>
      <c r="E1616" s="15">
        <v>13</v>
      </c>
      <c r="F1616" s="16">
        <v>556101.60457915405</v>
      </c>
      <c r="G1616" s="16">
        <v>558183.27788977895</v>
      </c>
      <c r="H1616" s="16">
        <v>531932.277978278</v>
      </c>
      <c r="I1616" s="16">
        <v>678239.70750282996</v>
      </c>
      <c r="J1616" s="16">
        <v>93962.472071828204</v>
      </c>
      <c r="K1616" s="16">
        <v>742253.00520266499</v>
      </c>
      <c r="L1616" s="15">
        <f t="shared" si="175"/>
        <v>6</v>
      </c>
      <c r="M1616" s="16">
        <v>988863.19059431902</v>
      </c>
      <c r="N1616" s="16">
        <v>960301.89477903896</v>
      </c>
      <c r="O1616" s="16">
        <v>956480.75079077098</v>
      </c>
      <c r="P1616" s="16">
        <v>940377.86281023896</v>
      </c>
      <c r="Q1616" s="16">
        <v>821449.48802400101</v>
      </c>
      <c r="R1616" s="16">
        <v>1019383.01430285</v>
      </c>
      <c r="S1616" s="17">
        <f t="shared" si="176"/>
        <v>960301.89477903896</v>
      </c>
      <c r="T1616" s="17">
        <f t="shared" si="177"/>
        <v>940377.86281023896</v>
      </c>
      <c r="U1616" s="18">
        <f t="shared" si="178"/>
        <v>0.97925232463132394</v>
      </c>
      <c r="X1616" s="20">
        <f t="shared" si="179"/>
        <v>0.51693428013979792</v>
      </c>
      <c r="AA1616" s="20">
        <f t="shared" si="180"/>
        <v>-3.0247446916750631E-2</v>
      </c>
      <c r="AE1616" s="20">
        <f t="shared" si="181"/>
        <v>0.28656466693869476</v>
      </c>
    </row>
    <row r="1617" spans="1:31" x14ac:dyDescent="0.2">
      <c r="A1617" s="15" t="s">
        <v>2645</v>
      </c>
      <c r="B1617" s="15" t="s">
        <v>2646</v>
      </c>
      <c r="C1617" t="s">
        <v>2647</v>
      </c>
      <c r="D1617" s="15">
        <v>26</v>
      </c>
      <c r="E1617" s="15">
        <v>13</v>
      </c>
      <c r="F1617" s="16">
        <v>393458.52603152499</v>
      </c>
      <c r="G1617" s="16">
        <v>391179.15542932402</v>
      </c>
      <c r="H1617" s="16">
        <v>379808.99237847998</v>
      </c>
      <c r="I1617" s="16">
        <v>440122.33017357998</v>
      </c>
      <c r="J1617" s="16">
        <v>130763.957975353</v>
      </c>
      <c r="K1617" s="16">
        <v>414409.78735704999</v>
      </c>
      <c r="L1617" s="15">
        <f t="shared" si="175"/>
        <v>6</v>
      </c>
      <c r="M1617" s="16">
        <v>699650.29810068104</v>
      </c>
      <c r="N1617" s="16">
        <v>672986.99018178205</v>
      </c>
      <c r="O1617" s="16">
        <v>682944.06116503698</v>
      </c>
      <c r="P1617" s="16">
        <v>610228.64283121703</v>
      </c>
      <c r="Q1617" s="16">
        <v>1143179.6541999599</v>
      </c>
      <c r="R1617" s="16">
        <v>569135.18063465494</v>
      </c>
      <c r="S1617" s="17">
        <f t="shared" si="176"/>
        <v>682944.06116503698</v>
      </c>
      <c r="T1617" s="17">
        <f t="shared" si="177"/>
        <v>610228.64283121703</v>
      </c>
      <c r="U1617" s="18">
        <f t="shared" si="178"/>
        <v>0.89352653830860695</v>
      </c>
      <c r="X1617" s="20">
        <f t="shared" si="179"/>
        <v>0.65570964053647174</v>
      </c>
      <c r="AA1617" s="20">
        <f t="shared" si="180"/>
        <v>-0.16241751602054533</v>
      </c>
      <c r="AE1617" s="20">
        <f t="shared" si="181"/>
        <v>0.18328843109478743</v>
      </c>
    </row>
    <row r="1618" spans="1:31" x14ac:dyDescent="0.2">
      <c r="A1618" s="15" t="s">
        <v>6169</v>
      </c>
      <c r="B1618" s="15" t="s">
        <v>6170</v>
      </c>
      <c r="C1618" t="s">
        <v>6171</v>
      </c>
      <c r="D1618" s="15">
        <v>19</v>
      </c>
      <c r="E1618" s="15">
        <v>14</v>
      </c>
      <c r="F1618" s="16">
        <v>393070.82461980701</v>
      </c>
      <c r="G1618" s="16">
        <v>422690.93046862498</v>
      </c>
      <c r="H1618" s="16">
        <v>420773.10808803601</v>
      </c>
      <c r="I1618" s="16">
        <v>602855.36659257102</v>
      </c>
      <c r="J1618" s="16">
        <v>78560.472596560998</v>
      </c>
      <c r="K1618" s="16">
        <v>616056.94089067704</v>
      </c>
      <c r="L1618" s="15">
        <f t="shared" si="175"/>
        <v>6</v>
      </c>
      <c r="M1618" s="16">
        <v>698960.885137595</v>
      </c>
      <c r="N1618" s="16">
        <v>727200.03897194599</v>
      </c>
      <c r="O1618" s="16">
        <v>756602.66353124997</v>
      </c>
      <c r="P1618" s="16">
        <v>835857.63992981706</v>
      </c>
      <c r="Q1618" s="16">
        <v>686800.36370304204</v>
      </c>
      <c r="R1618" s="16">
        <v>846069.97477344505</v>
      </c>
      <c r="S1618" s="17">
        <f t="shared" si="176"/>
        <v>727200.03897194599</v>
      </c>
      <c r="T1618" s="17">
        <f t="shared" si="177"/>
        <v>835857.63992981706</v>
      </c>
      <c r="U1618" s="18">
        <f t="shared" si="178"/>
        <v>1.1494191352237577</v>
      </c>
      <c r="X1618" s="20">
        <f t="shared" si="179"/>
        <v>0.31572957963709153</v>
      </c>
      <c r="AA1618" s="20">
        <f t="shared" si="180"/>
        <v>0.20090497208883856</v>
      </c>
      <c r="AE1618" s="20">
        <f t="shared" si="181"/>
        <v>0.50068472861970914</v>
      </c>
    </row>
    <row r="1619" spans="1:31" x14ac:dyDescent="0.2">
      <c r="A1619" s="15" t="s">
        <v>7701</v>
      </c>
      <c r="B1619" s="15" t="s">
        <v>7702</v>
      </c>
      <c r="C1619" t="s">
        <v>7703</v>
      </c>
      <c r="D1619" s="15">
        <v>17</v>
      </c>
      <c r="E1619" s="15">
        <v>11</v>
      </c>
      <c r="F1619" s="16">
        <v>259594.56402494499</v>
      </c>
      <c r="G1619" s="16">
        <v>239967.012843164</v>
      </c>
      <c r="H1619" s="16">
        <v>252335.56127276199</v>
      </c>
      <c r="I1619" s="16">
        <v>366771.43956870498</v>
      </c>
      <c r="J1619" s="16">
        <v>56116.265110092798</v>
      </c>
      <c r="K1619" s="16">
        <v>413387.863343139</v>
      </c>
      <c r="L1619" s="15">
        <f t="shared" si="175"/>
        <v>6</v>
      </c>
      <c r="M1619" s="16">
        <v>461612.60231736902</v>
      </c>
      <c r="N1619" s="16">
        <v>412840.70348531601</v>
      </c>
      <c r="O1619" s="16">
        <v>453730.8922382</v>
      </c>
      <c r="P1619" s="16">
        <v>508527.79432707402</v>
      </c>
      <c r="Q1619" s="16">
        <v>490586.04172596597</v>
      </c>
      <c r="R1619" s="16">
        <v>567731.707729341</v>
      </c>
      <c r="S1619" s="17">
        <f t="shared" si="176"/>
        <v>453730.8922382</v>
      </c>
      <c r="T1619" s="17">
        <f t="shared" si="177"/>
        <v>508527.79432707402</v>
      </c>
      <c r="U1619" s="18">
        <f t="shared" si="178"/>
        <v>1.1207696082110863</v>
      </c>
      <c r="X1619" s="20">
        <f t="shared" si="179"/>
        <v>4.5758858584752031E-2</v>
      </c>
      <c r="AA1619" s="20">
        <f t="shared" si="180"/>
        <v>0.16448974000553987</v>
      </c>
      <c r="AE1619" s="20">
        <f t="shared" si="181"/>
        <v>1.3395248171810776</v>
      </c>
    </row>
    <row r="1620" spans="1:31" x14ac:dyDescent="0.2">
      <c r="A1620" s="15" t="s">
        <v>5396</v>
      </c>
      <c r="B1620" s="15" t="s">
        <v>5397</v>
      </c>
      <c r="C1620" t="s">
        <v>5398</v>
      </c>
      <c r="D1620" s="15">
        <v>33</v>
      </c>
      <c r="E1620" s="15">
        <v>12</v>
      </c>
      <c r="F1620" s="16">
        <v>670856.97338094504</v>
      </c>
      <c r="G1620" s="16">
        <v>708251.32759977097</v>
      </c>
      <c r="H1620" s="16">
        <v>721629.54337135295</v>
      </c>
      <c r="I1620" s="16">
        <v>1023334.51356121</v>
      </c>
      <c r="J1620" s="16">
        <v>136330.54277923499</v>
      </c>
      <c r="K1620" s="16">
        <v>1012997.02155885</v>
      </c>
      <c r="L1620" s="15">
        <f t="shared" si="175"/>
        <v>6</v>
      </c>
      <c r="M1620" s="16">
        <v>1192921.87195174</v>
      </c>
      <c r="N1620" s="16">
        <v>1218479.87715628</v>
      </c>
      <c r="O1620" s="16">
        <v>1297580.1544888001</v>
      </c>
      <c r="P1620" s="16">
        <v>1418851.05244834</v>
      </c>
      <c r="Q1620" s="16">
        <v>1191844.4896003599</v>
      </c>
      <c r="R1620" s="16">
        <v>1391212.90190602</v>
      </c>
      <c r="S1620" s="17">
        <f t="shared" si="176"/>
        <v>1218479.87715628</v>
      </c>
      <c r="T1620" s="17">
        <f t="shared" si="177"/>
        <v>1391212.90190602</v>
      </c>
      <c r="U1620" s="18">
        <f t="shared" si="178"/>
        <v>1.1417610811537313</v>
      </c>
      <c r="X1620" s="20">
        <f t="shared" si="179"/>
        <v>0.2795807268602703</v>
      </c>
      <c r="AA1620" s="20">
        <f t="shared" si="180"/>
        <v>0.1912607915975521</v>
      </c>
      <c r="AE1620" s="20">
        <f t="shared" si="181"/>
        <v>0.55349277036101663</v>
      </c>
    </row>
    <row r="1621" spans="1:31" x14ac:dyDescent="0.2">
      <c r="A1621" s="15" t="s">
        <v>554</v>
      </c>
      <c r="B1621" s="15" t="s">
        <v>555</v>
      </c>
      <c r="C1621" t="s">
        <v>556</v>
      </c>
      <c r="D1621" s="15">
        <v>38</v>
      </c>
      <c r="E1621" s="15">
        <v>7</v>
      </c>
      <c r="F1621" s="16">
        <v>2156809.7048593601</v>
      </c>
      <c r="G1621" s="16">
        <v>2316470.6421322199</v>
      </c>
      <c r="H1621" s="16">
        <v>2125763.1505601699</v>
      </c>
      <c r="I1621" s="16">
        <v>2270510.9569856301</v>
      </c>
      <c r="J1621" s="16">
        <v>168937.16496840899</v>
      </c>
      <c r="K1621" s="16">
        <v>2126533.5968433502</v>
      </c>
      <c r="L1621" s="15">
        <f t="shared" si="175"/>
        <v>6</v>
      </c>
      <c r="M1621" s="16">
        <v>3835251.8832706199</v>
      </c>
      <c r="N1621" s="16">
        <v>3985270.1342995898</v>
      </c>
      <c r="O1621" s="16">
        <v>3822387.9588186401</v>
      </c>
      <c r="P1621" s="16">
        <v>3148058.4483598298</v>
      </c>
      <c r="Q1621" s="16">
        <v>1476901.8376341001</v>
      </c>
      <c r="R1621" s="16">
        <v>2920503.1340689301</v>
      </c>
      <c r="S1621" s="17">
        <f t="shared" si="176"/>
        <v>3835251.8832706199</v>
      </c>
      <c r="T1621" s="17">
        <f t="shared" si="177"/>
        <v>2920503.1340689301</v>
      </c>
      <c r="U1621" s="18">
        <f t="shared" si="178"/>
        <v>0.76148926405803319</v>
      </c>
      <c r="X1621" s="20">
        <f t="shared" si="179"/>
        <v>6.0222668582093075E-2</v>
      </c>
      <c r="AA1621" s="20">
        <f t="shared" si="180"/>
        <v>-0.39310439802957986</v>
      </c>
      <c r="AE1621" s="20">
        <f t="shared" si="181"/>
        <v>1.2202400039743806</v>
      </c>
    </row>
    <row r="1622" spans="1:31" x14ac:dyDescent="0.2">
      <c r="A1622" s="15" t="s">
        <v>13468</v>
      </c>
      <c r="B1622" s="15" t="s">
        <v>13469</v>
      </c>
      <c r="C1622" t="s">
        <v>13470</v>
      </c>
      <c r="D1622" s="15">
        <v>35</v>
      </c>
      <c r="E1622" s="15">
        <v>13</v>
      </c>
      <c r="F1622" s="16">
        <v>612545.79297462897</v>
      </c>
      <c r="G1622" s="16">
        <v>695902.12446240103</v>
      </c>
      <c r="H1622" s="16">
        <v>601378.81663639401</v>
      </c>
      <c r="I1622" s="16">
        <v>885078.19599125395</v>
      </c>
      <c r="J1622" s="16">
        <v>62161.848715642198</v>
      </c>
      <c r="K1622" s="16">
        <v>858344.06252400903</v>
      </c>
      <c r="L1622" s="15">
        <f t="shared" si="175"/>
        <v>6</v>
      </c>
      <c r="M1622" s="16">
        <v>1089232.58310757</v>
      </c>
      <c r="N1622" s="16">
        <v>1197234.23322252</v>
      </c>
      <c r="O1622" s="16">
        <v>1081354.31117706</v>
      </c>
      <c r="P1622" s="16">
        <v>1227158.97220265</v>
      </c>
      <c r="Q1622" s="16">
        <v>543438.43532613199</v>
      </c>
      <c r="R1622" s="16">
        <v>1178818.2083894401</v>
      </c>
      <c r="S1622" s="17">
        <f t="shared" si="176"/>
        <v>1089232.58310757</v>
      </c>
      <c r="T1622" s="17">
        <f t="shared" si="177"/>
        <v>1178818.2083894401</v>
      </c>
      <c r="U1622" s="18">
        <f t="shared" si="178"/>
        <v>1.0822465529136882</v>
      </c>
      <c r="X1622" s="20">
        <f t="shared" si="179"/>
        <v>0.56634178889586884</v>
      </c>
      <c r="AA1622" s="20">
        <f t="shared" si="180"/>
        <v>0.11402920539919545</v>
      </c>
      <c r="AE1622" s="20">
        <f t="shared" si="181"/>
        <v>0.24692139172453592</v>
      </c>
    </row>
    <row r="1623" spans="1:31" x14ac:dyDescent="0.2">
      <c r="A1623" s="15" t="s">
        <v>17665</v>
      </c>
      <c r="B1623" s="15" t="s">
        <v>17666</v>
      </c>
      <c r="C1623" t="s">
        <v>17667</v>
      </c>
      <c r="D1623" s="15">
        <v>40</v>
      </c>
      <c r="E1623" s="15">
        <v>2</v>
      </c>
      <c r="F1623" s="16">
        <v>1849101.24317667</v>
      </c>
      <c r="G1623" s="16">
        <v>1754980.27003579</v>
      </c>
      <c r="H1623" s="16">
        <v>1717016.44405357</v>
      </c>
      <c r="I1623" s="16">
        <v>1815918.2799942701</v>
      </c>
      <c r="J1623" s="16">
        <v>516554.75000936602</v>
      </c>
      <c r="K1623" s="16">
        <v>2132237.0461399201</v>
      </c>
      <c r="L1623" s="15">
        <f t="shared" si="175"/>
        <v>6</v>
      </c>
      <c r="M1623" s="16">
        <v>3288082.8611228</v>
      </c>
      <c r="N1623" s="16">
        <v>3019278.6946010599</v>
      </c>
      <c r="O1623" s="16">
        <v>3087410.2691612202</v>
      </c>
      <c r="P1623" s="16">
        <v>2517766.7014901699</v>
      </c>
      <c r="Q1623" s="16">
        <v>4515884.1138959397</v>
      </c>
      <c r="R1623" s="16">
        <v>2928336.0418444499</v>
      </c>
      <c r="S1623" s="17">
        <f t="shared" si="176"/>
        <v>3087410.2691612202</v>
      </c>
      <c r="T1623" s="17">
        <f t="shared" si="177"/>
        <v>2928336.0418444499</v>
      </c>
      <c r="U1623" s="18">
        <f t="shared" si="178"/>
        <v>0.94847648564698628</v>
      </c>
      <c r="X1623" s="20">
        <f t="shared" si="179"/>
        <v>0.77370267129168258</v>
      </c>
      <c r="AA1623" s="20">
        <f t="shared" si="180"/>
        <v>-7.6316087682869266E-2</v>
      </c>
      <c r="AE1623" s="20">
        <f t="shared" si="181"/>
        <v>0.11142590369140541</v>
      </c>
    </row>
    <row r="1624" spans="1:31" x14ac:dyDescent="0.2">
      <c r="A1624" s="15" t="s">
        <v>6172</v>
      </c>
      <c r="B1624" s="15" t="s">
        <v>6173</v>
      </c>
      <c r="C1624" t="s">
        <v>6174</v>
      </c>
      <c r="D1624" s="15">
        <v>19</v>
      </c>
      <c r="E1624" s="15">
        <v>11</v>
      </c>
      <c r="F1624" s="16">
        <v>602238.462600586</v>
      </c>
      <c r="G1624" s="16">
        <v>568234.14956607099</v>
      </c>
      <c r="H1624" s="16">
        <v>533577.16389121697</v>
      </c>
      <c r="I1624" s="16">
        <v>643120.63667192904</v>
      </c>
      <c r="J1624" s="16">
        <v>141033.30414550801</v>
      </c>
      <c r="K1624" s="16">
        <v>706535.26070194296</v>
      </c>
      <c r="L1624" s="15">
        <f t="shared" si="175"/>
        <v>6</v>
      </c>
      <c r="M1624" s="16">
        <v>1070904.0267497899</v>
      </c>
      <c r="N1624" s="16">
        <v>977593.47533554095</v>
      </c>
      <c r="O1624" s="16">
        <v>959438.461345491</v>
      </c>
      <c r="P1624" s="16">
        <v>891685.348340041</v>
      </c>
      <c r="Q1624" s="16">
        <v>1232957.5087818</v>
      </c>
      <c r="R1624" s="16">
        <v>970329.57592262805</v>
      </c>
      <c r="S1624" s="17">
        <f t="shared" si="176"/>
        <v>977593.47533554095</v>
      </c>
      <c r="T1624" s="17">
        <f t="shared" si="177"/>
        <v>970329.57592262805</v>
      </c>
      <c r="U1624" s="18">
        <f t="shared" si="178"/>
        <v>0.99256961140169264</v>
      </c>
      <c r="X1624" s="20">
        <f t="shared" si="179"/>
        <v>0.80292190625621895</v>
      </c>
      <c r="AA1624" s="20">
        <f t="shared" si="180"/>
        <v>-1.0759809254140615E-2</v>
      </c>
      <c r="AE1624" s="20">
        <f t="shared" si="181"/>
        <v>9.5326692991922229E-2</v>
      </c>
    </row>
    <row r="1625" spans="1:31" x14ac:dyDescent="0.2">
      <c r="A1625" s="15" t="s">
        <v>5198</v>
      </c>
      <c r="B1625" s="15" t="s">
        <v>5199</v>
      </c>
      <c r="C1625" t="s">
        <v>5200</v>
      </c>
      <c r="D1625" s="15">
        <v>15</v>
      </c>
      <c r="E1625" s="15">
        <v>11</v>
      </c>
      <c r="F1625" s="16">
        <v>770992.53041752905</v>
      </c>
      <c r="G1625" s="16">
        <v>751739.29926821205</v>
      </c>
      <c r="H1625" s="16">
        <v>674845.45464761194</v>
      </c>
      <c r="I1625" s="16">
        <v>835303.56776044797</v>
      </c>
      <c r="J1625" s="16">
        <v>140267.14035337901</v>
      </c>
      <c r="K1625" s="16">
        <v>833372.74889046198</v>
      </c>
      <c r="L1625" s="15">
        <f t="shared" si="175"/>
        <v>6</v>
      </c>
      <c r="M1625" s="16">
        <v>1370983.51681621</v>
      </c>
      <c r="N1625" s="16">
        <v>1293296.8472224299</v>
      </c>
      <c r="O1625" s="16">
        <v>1213456.51288987</v>
      </c>
      <c r="P1625" s="16">
        <v>1158146.5596292301</v>
      </c>
      <c r="Q1625" s="16">
        <v>1226259.4639037801</v>
      </c>
      <c r="R1625" s="16">
        <v>1144523.52344449</v>
      </c>
      <c r="S1625" s="17">
        <f t="shared" si="176"/>
        <v>1293296.8472224299</v>
      </c>
      <c r="T1625" s="17">
        <f t="shared" si="177"/>
        <v>1158146.5596292301</v>
      </c>
      <c r="U1625" s="18">
        <f t="shared" si="178"/>
        <v>0.89549940689683305</v>
      </c>
      <c r="X1625" s="20">
        <f t="shared" si="179"/>
        <v>8.9153529654013242E-2</v>
      </c>
      <c r="AA1625" s="20">
        <f t="shared" si="180"/>
        <v>-0.15923561819514434</v>
      </c>
      <c r="AE1625" s="20">
        <f t="shared" si="181"/>
        <v>1.04986145810931</v>
      </c>
    </row>
    <row r="1626" spans="1:31" x14ac:dyDescent="0.2">
      <c r="A1626" s="15" t="s">
        <v>6794</v>
      </c>
      <c r="B1626" s="15" t="s">
        <v>6795</v>
      </c>
      <c r="C1626" t="s">
        <v>6796</v>
      </c>
      <c r="D1626" s="15">
        <v>27</v>
      </c>
      <c r="E1626" s="15">
        <v>10</v>
      </c>
      <c r="F1626" s="16">
        <v>522677.79336503003</v>
      </c>
      <c r="G1626" s="16">
        <v>549761.15467636299</v>
      </c>
      <c r="H1626" s="16">
        <v>527205.67841460404</v>
      </c>
      <c r="I1626" s="16">
        <v>695499.03565391095</v>
      </c>
      <c r="J1626" s="16">
        <v>111375.345364279</v>
      </c>
      <c r="K1626" s="16">
        <v>773698.13780080201</v>
      </c>
      <c r="L1626" s="15">
        <f t="shared" si="175"/>
        <v>6</v>
      </c>
      <c r="M1626" s="16">
        <v>929428.77010917396</v>
      </c>
      <c r="N1626" s="16">
        <v>945812.42295092903</v>
      </c>
      <c r="O1626" s="16">
        <v>947981.73374195897</v>
      </c>
      <c r="P1626" s="16">
        <v>964307.88333353098</v>
      </c>
      <c r="Q1626" s="16">
        <v>973678.30380245904</v>
      </c>
      <c r="R1626" s="16">
        <v>1062568.6044296201</v>
      </c>
      <c r="S1626" s="17">
        <f t="shared" si="176"/>
        <v>945812.42295092903</v>
      </c>
      <c r="T1626" s="17">
        <f t="shared" si="177"/>
        <v>973678.30380245904</v>
      </c>
      <c r="U1626" s="18">
        <f t="shared" si="178"/>
        <v>1.0294623755993695</v>
      </c>
      <c r="X1626" s="20">
        <f t="shared" si="179"/>
        <v>0.13706625179946061</v>
      </c>
      <c r="AA1626" s="20">
        <f t="shared" si="180"/>
        <v>4.1891103862244643E-2</v>
      </c>
      <c r="AE1626" s="20">
        <f t="shared" si="181"/>
        <v>0.86306946323738709</v>
      </c>
    </row>
    <row r="1627" spans="1:31" x14ac:dyDescent="0.2">
      <c r="A1627" s="15" t="s">
        <v>5818</v>
      </c>
      <c r="B1627" s="15" t="s">
        <v>5819</v>
      </c>
      <c r="C1627" t="s">
        <v>5820</v>
      </c>
      <c r="D1627" s="15">
        <v>21</v>
      </c>
      <c r="E1627" s="15">
        <v>14</v>
      </c>
      <c r="F1627" s="16">
        <v>418736.45538141602</v>
      </c>
      <c r="G1627" s="16">
        <v>444219.54824889603</v>
      </c>
      <c r="H1627" s="16">
        <v>385108.514226567</v>
      </c>
      <c r="I1627" s="16">
        <v>619179.06232604105</v>
      </c>
      <c r="J1627" s="16">
        <v>58085.427586622398</v>
      </c>
      <c r="K1627" s="16">
        <v>485500.90951165202</v>
      </c>
      <c r="L1627" s="15">
        <f t="shared" si="175"/>
        <v>6</v>
      </c>
      <c r="M1627" s="16">
        <v>744599.66286194103</v>
      </c>
      <c r="N1627" s="16">
        <v>764238.00349952199</v>
      </c>
      <c r="O1627" s="16">
        <v>692473.26412176702</v>
      </c>
      <c r="P1627" s="16">
        <v>858490.40816381399</v>
      </c>
      <c r="Q1627" s="16">
        <v>507801.07952259597</v>
      </c>
      <c r="R1627" s="16">
        <v>666769.11661628506</v>
      </c>
      <c r="S1627" s="17">
        <f t="shared" si="176"/>
        <v>744599.66286194103</v>
      </c>
      <c r="T1627" s="17">
        <f t="shared" si="177"/>
        <v>666769.11661628506</v>
      </c>
      <c r="U1627" s="18">
        <f t="shared" si="178"/>
        <v>0.89547329910611739</v>
      </c>
      <c r="X1627" s="20">
        <f t="shared" si="179"/>
        <v>0.61707280167358847</v>
      </c>
      <c r="AA1627" s="20">
        <f t="shared" si="180"/>
        <v>-0.15927767978555324</v>
      </c>
      <c r="AE1627" s="20">
        <f t="shared" si="181"/>
        <v>0.20966359528613301</v>
      </c>
    </row>
    <row r="1628" spans="1:31" x14ac:dyDescent="0.2">
      <c r="A1628" s="15" t="s">
        <v>14896</v>
      </c>
      <c r="B1628" s="15" t="s">
        <v>14897</v>
      </c>
      <c r="C1628" t="s">
        <v>14898</v>
      </c>
      <c r="D1628" s="15">
        <v>33</v>
      </c>
      <c r="E1628" s="15">
        <v>15</v>
      </c>
      <c r="F1628" s="16">
        <v>851317.17563037702</v>
      </c>
      <c r="G1628" s="16">
        <v>892458.17121434805</v>
      </c>
      <c r="H1628" s="16">
        <v>827791.72533508798</v>
      </c>
      <c r="I1628" s="16">
        <v>1149872.9182708799</v>
      </c>
      <c r="J1628" s="16">
        <v>243568.460272936</v>
      </c>
      <c r="K1628" s="16">
        <v>1223384.3734933201</v>
      </c>
      <c r="L1628" s="15">
        <f t="shared" si="175"/>
        <v>6</v>
      </c>
      <c r="M1628" s="16">
        <v>1513817.2800970101</v>
      </c>
      <c r="N1628" s="16">
        <v>1535390.44750353</v>
      </c>
      <c r="O1628" s="16">
        <v>1488473.03261267</v>
      </c>
      <c r="P1628" s="16">
        <v>1594296.27228428</v>
      </c>
      <c r="Q1628" s="16">
        <v>2129352.09747408</v>
      </c>
      <c r="R1628" s="16">
        <v>1680151.1635</v>
      </c>
      <c r="S1628" s="17">
        <f t="shared" si="176"/>
        <v>1513817.2800970101</v>
      </c>
      <c r="T1628" s="17">
        <f t="shared" si="177"/>
        <v>1680151.1635</v>
      </c>
      <c r="U1628" s="18">
        <f t="shared" si="178"/>
        <v>1.1098771203036675</v>
      </c>
      <c r="X1628" s="20">
        <f t="shared" si="179"/>
        <v>0.15786568134199885</v>
      </c>
      <c r="AA1628" s="20">
        <f t="shared" si="180"/>
        <v>0.15039995788907698</v>
      </c>
      <c r="AE1628" s="20">
        <f t="shared" si="181"/>
        <v>0.80171227166190351</v>
      </c>
    </row>
    <row r="1629" spans="1:31" x14ac:dyDescent="0.2">
      <c r="A1629" s="15" t="s">
        <v>12841</v>
      </c>
      <c r="B1629" s="15" t="s">
        <v>12842</v>
      </c>
      <c r="C1629" t="s">
        <v>12843</v>
      </c>
      <c r="D1629" s="15">
        <v>20</v>
      </c>
      <c r="E1629" s="15">
        <v>16</v>
      </c>
      <c r="F1629" s="16">
        <v>294745.23851746402</v>
      </c>
      <c r="G1629" s="16">
        <v>252633.69069404301</v>
      </c>
      <c r="H1629" s="16">
        <v>274439.64295705699</v>
      </c>
      <c r="I1629" s="16">
        <v>433259.50729582098</v>
      </c>
      <c r="J1629" s="16">
        <v>83386.818880436505</v>
      </c>
      <c r="K1629" s="16">
        <v>398317.840257306</v>
      </c>
      <c r="L1629" s="15">
        <f t="shared" si="175"/>
        <v>6</v>
      </c>
      <c r="M1629" s="16">
        <v>524117.74138547201</v>
      </c>
      <c r="N1629" s="16">
        <v>434632.53284061298</v>
      </c>
      <c r="O1629" s="16">
        <v>493476.79509126401</v>
      </c>
      <c r="P1629" s="16">
        <v>600713.354004508</v>
      </c>
      <c r="Q1629" s="16">
        <v>728993.80110947206</v>
      </c>
      <c r="R1629" s="16">
        <v>547035.09154702502</v>
      </c>
      <c r="S1629" s="17">
        <f t="shared" si="176"/>
        <v>493476.79509126401</v>
      </c>
      <c r="T1629" s="17">
        <f t="shared" si="177"/>
        <v>600713.354004508</v>
      </c>
      <c r="U1629" s="18">
        <f t="shared" si="178"/>
        <v>1.2173082097880845</v>
      </c>
      <c r="X1629" s="20">
        <f t="shared" si="179"/>
        <v>7.7882550177165472E-2</v>
      </c>
      <c r="AA1629" s="20">
        <f t="shared" si="180"/>
        <v>0.28369448969284605</v>
      </c>
      <c r="AE1629" s="20">
        <f t="shared" si="181"/>
        <v>1.1085598364311757</v>
      </c>
    </row>
    <row r="1630" spans="1:31" x14ac:dyDescent="0.2">
      <c r="A1630" s="15" t="s">
        <v>9337</v>
      </c>
      <c r="B1630" s="15" t="s">
        <v>9338</v>
      </c>
      <c r="C1630" t="s">
        <v>9339</v>
      </c>
      <c r="D1630" s="15">
        <v>19</v>
      </c>
      <c r="E1630" s="15">
        <v>14</v>
      </c>
      <c r="F1630" s="16">
        <v>356551.99033885601</v>
      </c>
      <c r="G1630" s="16">
        <v>327356.49503592798</v>
      </c>
      <c r="H1630" s="16">
        <v>343448.888029297</v>
      </c>
      <c r="I1630" s="16">
        <v>461138.78375612502</v>
      </c>
      <c r="J1630" s="16">
        <v>87312.144720299402</v>
      </c>
      <c r="K1630" s="16">
        <v>469072.26219243102</v>
      </c>
      <c r="L1630" s="15">
        <f t="shared" si="175"/>
        <v>6</v>
      </c>
      <c r="M1630" s="16">
        <v>634022.876172174</v>
      </c>
      <c r="N1630" s="16">
        <v>563186.09837197803</v>
      </c>
      <c r="O1630" s="16">
        <v>617564.04692916805</v>
      </c>
      <c r="P1630" s="16">
        <v>639367.90950224304</v>
      </c>
      <c r="Q1630" s="16">
        <v>763310.23436612298</v>
      </c>
      <c r="R1630" s="16">
        <v>644206.61581426696</v>
      </c>
      <c r="S1630" s="17">
        <f t="shared" si="176"/>
        <v>617564.04692916805</v>
      </c>
      <c r="T1630" s="17">
        <f t="shared" si="177"/>
        <v>644206.61581426696</v>
      </c>
      <c r="U1630" s="18">
        <f t="shared" si="178"/>
        <v>1.0431413859300567</v>
      </c>
      <c r="X1630" s="20">
        <f t="shared" si="179"/>
        <v>0.16668407774137842</v>
      </c>
      <c r="AA1630" s="20">
        <f t="shared" si="180"/>
        <v>6.0934711986303153E-2</v>
      </c>
      <c r="AE1630" s="20">
        <f t="shared" si="181"/>
        <v>0.77810588355123034</v>
      </c>
    </row>
    <row r="1631" spans="1:31" x14ac:dyDescent="0.2">
      <c r="A1631" s="15" t="s">
        <v>13933</v>
      </c>
      <c r="B1631" s="15" t="s">
        <v>13934</v>
      </c>
      <c r="C1631" t="s">
        <v>13935</v>
      </c>
      <c r="D1631" s="15">
        <v>25</v>
      </c>
      <c r="E1631" s="15">
        <v>6</v>
      </c>
      <c r="F1631" s="16">
        <v>304879.39699133101</v>
      </c>
      <c r="G1631" s="16">
        <v>372393.11947842402</v>
      </c>
      <c r="H1631" s="16">
        <v>351028.08066822699</v>
      </c>
      <c r="I1631" s="16">
        <v>419197.73089796701</v>
      </c>
      <c r="J1631" s="16">
        <v>129049.545586098</v>
      </c>
      <c r="K1631" s="16">
        <v>462251.98589436902</v>
      </c>
      <c r="L1631" s="15">
        <f t="shared" si="175"/>
        <v>6</v>
      </c>
      <c r="M1631" s="16">
        <v>542138.36243733997</v>
      </c>
      <c r="N1631" s="16">
        <v>640667.38005795702</v>
      </c>
      <c r="O1631" s="16">
        <v>631192.38302718499</v>
      </c>
      <c r="P1631" s="16">
        <v>581216.73195473698</v>
      </c>
      <c r="Q1631" s="16">
        <v>1128191.7218013799</v>
      </c>
      <c r="R1631" s="16">
        <v>634839.89885608002</v>
      </c>
      <c r="S1631" s="17">
        <f t="shared" si="176"/>
        <v>631192.38302718499</v>
      </c>
      <c r="T1631" s="17">
        <f t="shared" si="177"/>
        <v>634839.89885608002</v>
      </c>
      <c r="U1631" s="18">
        <f t="shared" si="178"/>
        <v>1.0057787703511276</v>
      </c>
      <c r="X1631" s="20">
        <f t="shared" si="179"/>
        <v>0.37422552553514565</v>
      </c>
      <c r="AA1631" s="20">
        <f t="shared" si="180"/>
        <v>8.3130069163028491E-3</v>
      </c>
      <c r="AE1631" s="20">
        <f t="shared" si="181"/>
        <v>0.42686659304930613</v>
      </c>
    </row>
    <row r="1632" spans="1:31" x14ac:dyDescent="0.2">
      <c r="A1632" s="15" t="s">
        <v>16901</v>
      </c>
      <c r="B1632" s="15" t="s">
        <v>16902</v>
      </c>
      <c r="C1632" t="s">
        <v>16903</v>
      </c>
      <c r="D1632" s="15">
        <v>28</v>
      </c>
      <c r="E1632" s="15">
        <v>15</v>
      </c>
      <c r="F1632" s="16">
        <v>1476387.4585476699</v>
      </c>
      <c r="G1632" s="16">
        <v>1519577.0014259501</v>
      </c>
      <c r="H1632" s="16">
        <v>1400297.8869063801</v>
      </c>
      <c r="I1632" s="16">
        <v>1969081.9886248901</v>
      </c>
      <c r="J1632" s="16">
        <v>289100.605477834</v>
      </c>
      <c r="K1632" s="16">
        <v>1929869.2880494699</v>
      </c>
      <c r="L1632" s="15">
        <f t="shared" si="175"/>
        <v>6</v>
      </c>
      <c r="M1632" s="16">
        <v>2625320.9859334002</v>
      </c>
      <c r="N1632" s="16">
        <v>2614289.4843584602</v>
      </c>
      <c r="O1632" s="16">
        <v>2517910.6996279</v>
      </c>
      <c r="P1632" s="16">
        <v>2730127.8466558801</v>
      </c>
      <c r="Q1632" s="16">
        <v>2527408.4336101399</v>
      </c>
      <c r="R1632" s="16">
        <v>2650411.5958752101</v>
      </c>
      <c r="S1632" s="17">
        <f t="shared" si="176"/>
        <v>2614289.4843584602</v>
      </c>
      <c r="T1632" s="17">
        <f t="shared" si="177"/>
        <v>2650411.5958752101</v>
      </c>
      <c r="U1632" s="18">
        <f t="shared" si="178"/>
        <v>1.0138171812008088</v>
      </c>
      <c r="X1632" s="20">
        <f t="shared" si="179"/>
        <v>0.50251488722725524</v>
      </c>
      <c r="AA1632" s="20">
        <f t="shared" si="180"/>
        <v>1.9797518658459756E-2</v>
      </c>
      <c r="AE1632" s="20">
        <f t="shared" si="181"/>
        <v>0.29885106754951118</v>
      </c>
    </row>
    <row r="1633" spans="1:31" x14ac:dyDescent="0.2">
      <c r="A1633" s="15" t="s">
        <v>11587</v>
      </c>
      <c r="B1633" s="15" t="s">
        <v>11588</v>
      </c>
      <c r="C1633" t="s">
        <v>11589</v>
      </c>
      <c r="D1633" s="15">
        <v>25</v>
      </c>
      <c r="E1633" s="15">
        <v>14</v>
      </c>
      <c r="F1633" s="16">
        <v>622828.31857429701</v>
      </c>
      <c r="G1633" s="16">
        <v>624512.37421963899</v>
      </c>
      <c r="H1633" s="16">
        <v>616011.01042664202</v>
      </c>
      <c r="I1633" s="16">
        <v>791178.71484531101</v>
      </c>
      <c r="J1633" s="16">
        <v>153228.99523879899</v>
      </c>
      <c r="K1633" s="16">
        <v>796586.05782706104</v>
      </c>
      <c r="L1633" s="15">
        <f t="shared" si="175"/>
        <v>6</v>
      </c>
      <c r="M1633" s="16">
        <v>1107517.0314676</v>
      </c>
      <c r="N1633" s="16">
        <v>1074414.87416701</v>
      </c>
      <c r="O1633" s="16">
        <v>1107664.82528123</v>
      </c>
      <c r="P1633" s="16">
        <v>1096967.54810552</v>
      </c>
      <c r="Q1633" s="16">
        <v>1339576.0766396599</v>
      </c>
      <c r="R1633" s="16">
        <v>1094002.03311762</v>
      </c>
      <c r="S1633" s="17">
        <f t="shared" si="176"/>
        <v>1107517.0314676</v>
      </c>
      <c r="T1633" s="17">
        <f t="shared" si="177"/>
        <v>1096967.54810552</v>
      </c>
      <c r="U1633" s="18">
        <f t="shared" si="178"/>
        <v>0.9904746536059128</v>
      </c>
      <c r="X1633" s="20">
        <f t="shared" si="179"/>
        <v>0.38341535200144833</v>
      </c>
      <c r="AA1633" s="20">
        <f t="shared" si="180"/>
        <v>-1.3808038081463832E-2</v>
      </c>
      <c r="AE1633" s="20">
        <f t="shared" si="181"/>
        <v>0.41633050190126913</v>
      </c>
    </row>
    <row r="1634" spans="1:31" x14ac:dyDescent="0.2">
      <c r="A1634" s="15" t="s">
        <v>3632</v>
      </c>
      <c r="B1634" s="15" t="s">
        <v>3633</v>
      </c>
      <c r="C1634" t="s">
        <v>3634</v>
      </c>
      <c r="D1634" s="15">
        <v>13</v>
      </c>
      <c r="E1634" s="15">
        <v>9</v>
      </c>
      <c r="F1634" s="16">
        <v>288046.270094843</v>
      </c>
      <c r="G1634" s="16">
        <v>326066.80128403398</v>
      </c>
      <c r="H1634" s="16">
        <v>316670.85864075401</v>
      </c>
      <c r="I1634" s="16">
        <v>415354.853554942</v>
      </c>
      <c r="J1634" s="16">
        <v>47467.606450959298</v>
      </c>
      <c r="K1634" s="16">
        <v>376987.28063584102</v>
      </c>
      <c r="L1634" s="15">
        <f t="shared" si="175"/>
        <v>6</v>
      </c>
      <c r="M1634" s="16">
        <v>512205.59577478399</v>
      </c>
      <c r="N1634" s="16">
        <v>560967.30142358097</v>
      </c>
      <c r="O1634" s="16">
        <v>569413.80165434303</v>
      </c>
      <c r="P1634" s="16">
        <v>575888.59097021597</v>
      </c>
      <c r="Q1634" s="16">
        <v>414976.747174747</v>
      </c>
      <c r="R1634" s="16">
        <v>517740.48443693598</v>
      </c>
      <c r="S1634" s="17">
        <f t="shared" si="176"/>
        <v>560967.30142358097</v>
      </c>
      <c r="T1634" s="17">
        <f t="shared" si="177"/>
        <v>517740.48443693598</v>
      </c>
      <c r="U1634" s="18">
        <f t="shared" si="178"/>
        <v>0.9229423588916017</v>
      </c>
      <c r="X1634" s="20">
        <f t="shared" si="179"/>
        <v>0.4248385311739748</v>
      </c>
      <c r="AA1634" s="20">
        <f t="shared" si="180"/>
        <v>-0.11568754575733151</v>
      </c>
      <c r="AE1634" s="20">
        <f t="shared" si="181"/>
        <v>0.37177610134898054</v>
      </c>
    </row>
    <row r="1635" spans="1:31" x14ac:dyDescent="0.2">
      <c r="A1635" s="15" t="s">
        <v>389</v>
      </c>
      <c r="B1635" s="15" t="s">
        <v>390</v>
      </c>
      <c r="C1635" t="s">
        <v>391</v>
      </c>
      <c r="D1635" s="15">
        <v>23</v>
      </c>
      <c r="E1635" s="15">
        <v>11</v>
      </c>
      <c r="F1635" s="16">
        <v>553594.564694406</v>
      </c>
      <c r="G1635" s="16">
        <v>565917.36222288501</v>
      </c>
      <c r="H1635" s="16">
        <v>480279.33812247898</v>
      </c>
      <c r="I1635" s="16">
        <v>521517.34601074603</v>
      </c>
      <c r="J1635" s="16">
        <v>62383.603640918001</v>
      </c>
      <c r="K1635" s="16">
        <v>534969.57682790002</v>
      </c>
      <c r="L1635" s="15">
        <f t="shared" si="175"/>
        <v>6</v>
      </c>
      <c r="M1635" s="16">
        <v>984405.15731593</v>
      </c>
      <c r="N1635" s="16">
        <v>973607.66034682898</v>
      </c>
      <c r="O1635" s="16">
        <v>863602.30603535904</v>
      </c>
      <c r="P1635" s="16">
        <v>723082.65327860799</v>
      </c>
      <c r="Q1635" s="16">
        <v>545377.08663891698</v>
      </c>
      <c r="R1635" s="16">
        <v>734707.56731829804</v>
      </c>
      <c r="S1635" s="17">
        <f t="shared" si="176"/>
        <v>973607.66034682898</v>
      </c>
      <c r="T1635" s="17">
        <f t="shared" si="177"/>
        <v>723082.65327860799</v>
      </c>
      <c r="U1635" s="18">
        <f t="shared" si="178"/>
        <v>0.74268381682722562</v>
      </c>
      <c r="X1635" s="20">
        <f t="shared" si="179"/>
        <v>1.9642155645396692E-2</v>
      </c>
      <c r="AA1635" s="20">
        <f t="shared" si="180"/>
        <v>-0.42917995273902587</v>
      </c>
      <c r="AE1635" s="20">
        <f t="shared" si="181"/>
        <v>1.7068108519091694</v>
      </c>
    </row>
    <row r="1636" spans="1:31" x14ac:dyDescent="0.2">
      <c r="A1636" s="15" t="s">
        <v>7232</v>
      </c>
      <c r="B1636" s="15" t="s">
        <v>7233</v>
      </c>
      <c r="C1636" t="s">
        <v>7234</v>
      </c>
      <c r="D1636" s="15">
        <v>17</v>
      </c>
      <c r="E1636" s="15">
        <v>11</v>
      </c>
      <c r="F1636" s="16">
        <v>232118.548775414</v>
      </c>
      <c r="G1636" s="16">
        <v>210024.42756100401</v>
      </c>
      <c r="H1636" s="16">
        <v>215997.26128535101</v>
      </c>
      <c r="I1636" s="16">
        <v>252316.15821074601</v>
      </c>
      <c r="J1636" s="16">
        <v>49205.586877843802</v>
      </c>
      <c r="K1636" s="16">
        <v>257623.92543700701</v>
      </c>
      <c r="L1636" s="15">
        <f t="shared" si="175"/>
        <v>6</v>
      </c>
      <c r="M1636" s="16">
        <v>412754.58809705399</v>
      </c>
      <c r="N1636" s="16">
        <v>361327.29826517799</v>
      </c>
      <c r="O1636" s="16">
        <v>388390.084971303</v>
      </c>
      <c r="P1636" s="16">
        <v>349835.79844405001</v>
      </c>
      <c r="Q1636" s="16">
        <v>430170.71877192502</v>
      </c>
      <c r="R1636" s="16">
        <v>353811.23663730302</v>
      </c>
      <c r="S1636" s="17">
        <f t="shared" si="176"/>
        <v>388390.084971303</v>
      </c>
      <c r="T1636" s="17">
        <f t="shared" si="177"/>
        <v>353811.23663730302</v>
      </c>
      <c r="U1636" s="18">
        <f t="shared" si="178"/>
        <v>0.91096876652617198</v>
      </c>
      <c r="X1636" s="20">
        <f t="shared" si="179"/>
        <v>0.76661728925124972</v>
      </c>
      <c r="AA1636" s="20">
        <f t="shared" si="180"/>
        <v>-0.13452650425220164</v>
      </c>
      <c r="AE1636" s="20">
        <f t="shared" si="181"/>
        <v>0.11542139047986175</v>
      </c>
    </row>
    <row r="1637" spans="1:31" x14ac:dyDescent="0.2">
      <c r="A1637" s="15" t="s">
        <v>14182</v>
      </c>
      <c r="B1637" s="15" t="s">
        <v>14183</v>
      </c>
      <c r="C1637" t="s">
        <v>14184</v>
      </c>
      <c r="D1637" s="15">
        <v>11</v>
      </c>
      <c r="E1637" s="15">
        <v>9</v>
      </c>
      <c r="F1637" s="16">
        <v>251984.528388721</v>
      </c>
      <c r="G1637" s="16">
        <v>297073.637896917</v>
      </c>
      <c r="H1637" s="16">
        <v>252892.81541354</v>
      </c>
      <c r="I1637" s="16">
        <v>312892.01005125901</v>
      </c>
      <c r="J1637" s="16">
        <v>38097.926468701102</v>
      </c>
      <c r="K1637" s="16">
        <v>283044.43649207603</v>
      </c>
      <c r="L1637" s="15">
        <f t="shared" si="175"/>
        <v>6</v>
      </c>
      <c r="M1637" s="16">
        <v>448080.39155263302</v>
      </c>
      <c r="N1637" s="16">
        <v>511087.28738671402</v>
      </c>
      <c r="O1637" s="16">
        <v>454732.90486465202</v>
      </c>
      <c r="P1637" s="16">
        <v>433824.08379735798</v>
      </c>
      <c r="Q1637" s="16">
        <v>333064.05740971997</v>
      </c>
      <c r="R1637" s="16">
        <v>388722.83282189502</v>
      </c>
      <c r="S1637" s="17">
        <f t="shared" si="176"/>
        <v>454732.90486465202</v>
      </c>
      <c r="T1637" s="17">
        <f t="shared" si="177"/>
        <v>388722.83282189502</v>
      </c>
      <c r="U1637" s="18">
        <f t="shared" si="178"/>
        <v>0.8548377050866719</v>
      </c>
      <c r="X1637" s="20">
        <f t="shared" si="179"/>
        <v>7.1473387302936467E-2</v>
      </c>
      <c r="AA1637" s="20">
        <f t="shared" si="180"/>
        <v>-0.22627755125338073</v>
      </c>
      <c r="AE1637" s="20">
        <f t="shared" si="181"/>
        <v>1.1458556351072555</v>
      </c>
    </row>
    <row r="1638" spans="1:31" x14ac:dyDescent="0.2">
      <c r="A1638" s="15" t="s">
        <v>4205</v>
      </c>
      <c r="B1638" s="15" t="s">
        <v>4206</v>
      </c>
      <c r="C1638" t="s">
        <v>4207</v>
      </c>
      <c r="D1638" s="15">
        <v>20</v>
      </c>
      <c r="E1638" s="15">
        <v>13</v>
      </c>
      <c r="F1638" s="16">
        <v>220951.56545537099</v>
      </c>
      <c r="G1638" s="16">
        <v>258214.366632797</v>
      </c>
      <c r="H1638" s="16">
        <v>224762.26922952599</v>
      </c>
      <c r="I1638" s="16">
        <v>249873.22550211201</v>
      </c>
      <c r="J1638" s="16">
        <v>46161.364950811701</v>
      </c>
      <c r="K1638" s="16">
        <v>272309.32848441199</v>
      </c>
      <c r="L1638" s="15">
        <f t="shared" si="175"/>
        <v>6</v>
      </c>
      <c r="M1638" s="16">
        <v>392897.39174256998</v>
      </c>
      <c r="N1638" s="16">
        <v>444233.56155360898</v>
      </c>
      <c r="O1638" s="16">
        <v>404150.66526734299</v>
      </c>
      <c r="P1638" s="16">
        <v>346448.677616234</v>
      </c>
      <c r="Q1638" s="16">
        <v>403557.17308444798</v>
      </c>
      <c r="R1638" s="16">
        <v>373979.62978598202</v>
      </c>
      <c r="S1638" s="17">
        <f t="shared" si="176"/>
        <v>404150.66526734299</v>
      </c>
      <c r="T1638" s="17">
        <f t="shared" si="177"/>
        <v>373979.62978598202</v>
      </c>
      <c r="U1638" s="18">
        <f t="shared" si="178"/>
        <v>0.92534705971248854</v>
      </c>
      <c r="X1638" s="20">
        <f t="shared" si="179"/>
        <v>0.15988243496701426</v>
      </c>
      <c r="AA1638" s="20">
        <f t="shared" si="180"/>
        <v>-0.11193353204965865</v>
      </c>
      <c r="AE1638" s="20">
        <f t="shared" si="181"/>
        <v>0.79619924617197024</v>
      </c>
    </row>
    <row r="1639" spans="1:31" x14ac:dyDescent="0.2">
      <c r="A1639" s="15" t="s">
        <v>4742</v>
      </c>
      <c r="B1639" s="15" t="s">
        <v>4743</v>
      </c>
      <c r="C1639" t="s">
        <v>4744</v>
      </c>
      <c r="D1639" s="15">
        <v>23</v>
      </c>
      <c r="E1639" s="15">
        <v>12</v>
      </c>
      <c r="F1639" s="16">
        <v>387034.75087508</v>
      </c>
      <c r="G1639" s="16">
        <v>429802.26812956698</v>
      </c>
      <c r="H1639" s="16">
        <v>397672.898973467</v>
      </c>
      <c r="I1639" s="16">
        <v>481863.73885706801</v>
      </c>
      <c r="J1639" s="16">
        <v>45616.475182973998</v>
      </c>
      <c r="K1639" s="16">
        <v>458547.383931964</v>
      </c>
      <c r="L1639" s="15">
        <f t="shared" si="175"/>
        <v>6</v>
      </c>
      <c r="M1639" s="16">
        <v>688227.50279752596</v>
      </c>
      <c r="N1639" s="16">
        <v>739434.42739008798</v>
      </c>
      <c r="O1639" s="16">
        <v>715065.59899870702</v>
      </c>
      <c r="P1639" s="16">
        <v>668103.01416961802</v>
      </c>
      <c r="Q1639" s="16">
        <v>398793.575331531</v>
      </c>
      <c r="R1639" s="16">
        <v>629752.13459139096</v>
      </c>
      <c r="S1639" s="17">
        <f t="shared" si="176"/>
        <v>715065.59899870702</v>
      </c>
      <c r="T1639" s="17">
        <f t="shared" si="177"/>
        <v>629752.13459139096</v>
      </c>
      <c r="U1639" s="18">
        <f t="shared" si="178"/>
        <v>0.8806914155473583</v>
      </c>
      <c r="X1639" s="20">
        <f t="shared" si="179"/>
        <v>0.15662964168098642</v>
      </c>
      <c r="AA1639" s="20">
        <f t="shared" si="180"/>
        <v>-0.18329149145766757</v>
      </c>
      <c r="AE1639" s="20">
        <f t="shared" si="181"/>
        <v>0.80512604559671352</v>
      </c>
    </row>
    <row r="1640" spans="1:31" x14ac:dyDescent="0.2">
      <c r="A1640" s="15" t="s">
        <v>689</v>
      </c>
      <c r="B1640" s="15" t="s">
        <v>690</v>
      </c>
      <c r="C1640" t="s">
        <v>691</v>
      </c>
      <c r="D1640" s="15">
        <v>31</v>
      </c>
      <c r="E1640" s="15">
        <v>10</v>
      </c>
      <c r="F1640" s="16">
        <v>189106.40655586001</v>
      </c>
      <c r="G1640" s="16">
        <v>215405.631070337</v>
      </c>
      <c r="H1640" s="16">
        <v>204484.01122744399</v>
      </c>
      <c r="I1640" s="16">
        <v>269748.02139978</v>
      </c>
      <c r="J1640" s="16">
        <v>32588.719807617199</v>
      </c>
      <c r="K1640" s="16">
        <v>226500.927414751</v>
      </c>
      <c r="L1640" s="15">
        <f t="shared" si="175"/>
        <v>6</v>
      </c>
      <c r="M1640" s="16">
        <v>336270.14022045903</v>
      </c>
      <c r="N1640" s="16">
        <v>370585.15340146999</v>
      </c>
      <c r="O1640" s="16">
        <v>367687.82170335</v>
      </c>
      <c r="P1640" s="16">
        <v>374005.03841800999</v>
      </c>
      <c r="Q1640" s="16">
        <v>284900.83978272497</v>
      </c>
      <c r="R1640" s="16">
        <v>311068.054305011</v>
      </c>
      <c r="S1640" s="17">
        <f t="shared" si="176"/>
        <v>367687.82170335</v>
      </c>
      <c r="T1640" s="17">
        <f t="shared" si="177"/>
        <v>311068.054305011</v>
      </c>
      <c r="U1640" s="18">
        <f t="shared" si="178"/>
        <v>0.84601130617804432</v>
      </c>
      <c r="X1640" s="20">
        <f t="shared" si="179"/>
        <v>0.29039084400320042</v>
      </c>
      <c r="AA1640" s="20">
        <f t="shared" si="180"/>
        <v>-0.24125115109532633</v>
      </c>
      <c r="AE1640" s="20">
        <f t="shared" si="181"/>
        <v>0.5370170810214393</v>
      </c>
    </row>
    <row r="1641" spans="1:31" x14ac:dyDescent="0.2">
      <c r="A1641" s="15" t="s">
        <v>9412</v>
      </c>
      <c r="B1641" s="15" t="s">
        <v>9413</v>
      </c>
      <c r="C1641" t="s">
        <v>9414</v>
      </c>
      <c r="D1641" s="15">
        <v>23</v>
      </c>
      <c r="E1641" s="15">
        <v>17</v>
      </c>
      <c r="F1641" s="16">
        <v>622370.88738124503</v>
      </c>
      <c r="G1641" s="16">
        <v>579724.18656201696</v>
      </c>
      <c r="H1641" s="16">
        <v>575292.26528453501</v>
      </c>
      <c r="I1641" s="16">
        <v>648967.71358960005</v>
      </c>
      <c r="J1641" s="16">
        <v>149271.38984343299</v>
      </c>
      <c r="K1641" s="16">
        <v>715711.14429914101</v>
      </c>
      <c r="L1641" s="15">
        <f t="shared" si="175"/>
        <v>6</v>
      </c>
      <c r="M1641" s="16">
        <v>1106703.6245913899</v>
      </c>
      <c r="N1641" s="16">
        <v>997361.00463165704</v>
      </c>
      <c r="O1641" s="16">
        <v>1034447.42987743</v>
      </c>
      <c r="P1641" s="16">
        <v>899792.30762700399</v>
      </c>
      <c r="Q1641" s="16">
        <v>1304977.44535483</v>
      </c>
      <c r="R1641" s="16">
        <v>982931.39742370695</v>
      </c>
      <c r="S1641" s="17">
        <f t="shared" si="176"/>
        <v>1034447.42987743</v>
      </c>
      <c r="T1641" s="17">
        <f t="shared" si="177"/>
        <v>982931.39742370695</v>
      </c>
      <c r="U1641" s="18">
        <f t="shared" si="178"/>
        <v>0.95019946788419485</v>
      </c>
      <c r="X1641" s="20">
        <f t="shared" si="179"/>
        <v>0.90400221523976088</v>
      </c>
      <c r="AA1641" s="20">
        <f t="shared" si="180"/>
        <v>-7.3697696053832043E-2</v>
      </c>
      <c r="AE1641" s="20">
        <f t="shared" si="181"/>
        <v>4.383050529319258E-2</v>
      </c>
    </row>
    <row r="1642" spans="1:31" x14ac:dyDescent="0.2">
      <c r="A1642" s="15" t="s">
        <v>5773</v>
      </c>
      <c r="B1642" s="15" t="s">
        <v>5774</v>
      </c>
      <c r="C1642" t="s">
        <v>5775</v>
      </c>
      <c r="D1642" s="15">
        <v>17</v>
      </c>
      <c r="E1642" s="15">
        <v>10</v>
      </c>
      <c r="F1642" s="16">
        <v>436384.88296679402</v>
      </c>
      <c r="G1642" s="16">
        <v>434153.23916394601</v>
      </c>
      <c r="H1642" s="16">
        <v>436233.16747413401</v>
      </c>
      <c r="I1642" s="16">
        <v>476078.284433391</v>
      </c>
      <c r="J1642" s="16">
        <v>85593.695909217393</v>
      </c>
      <c r="K1642" s="16">
        <v>486810.87792627001</v>
      </c>
      <c r="L1642" s="15">
        <f t="shared" si="175"/>
        <v>6</v>
      </c>
      <c r="M1642" s="16">
        <v>775982.20207302202</v>
      </c>
      <c r="N1642" s="16">
        <v>746919.86433158698</v>
      </c>
      <c r="O1642" s="16">
        <v>784401.78349645797</v>
      </c>
      <c r="P1642" s="16">
        <v>660081.49433505302</v>
      </c>
      <c r="Q1642" s="16">
        <v>748287.01429822401</v>
      </c>
      <c r="R1642" s="16">
        <v>668568.17912162305</v>
      </c>
      <c r="S1642" s="17">
        <f t="shared" si="176"/>
        <v>775982.20207302202</v>
      </c>
      <c r="T1642" s="17">
        <f t="shared" si="177"/>
        <v>668568.17912162305</v>
      </c>
      <c r="U1642" s="18">
        <f t="shared" si="178"/>
        <v>0.86157669252665281</v>
      </c>
      <c r="X1642" s="20">
        <f t="shared" si="179"/>
        <v>6.4381248038229574E-2</v>
      </c>
      <c r="AA1642" s="20">
        <f t="shared" si="180"/>
        <v>-0.21494887243215816</v>
      </c>
      <c r="AE1642" s="20">
        <f t="shared" si="181"/>
        <v>1.1912406087180853</v>
      </c>
    </row>
    <row r="1643" spans="1:31" x14ac:dyDescent="0.2">
      <c r="A1643" s="15" t="s">
        <v>3800</v>
      </c>
      <c r="B1643" s="15" t="s">
        <v>3801</v>
      </c>
      <c r="C1643" t="s">
        <v>3802</v>
      </c>
      <c r="D1643" s="15">
        <v>21</v>
      </c>
      <c r="E1643" s="15">
        <v>15</v>
      </c>
      <c r="F1643" s="16">
        <v>291200.853733255</v>
      </c>
      <c r="G1643" s="16">
        <v>297082.714889172</v>
      </c>
      <c r="H1643" s="16">
        <v>267138.72527104698</v>
      </c>
      <c r="I1643" s="16">
        <v>321698.224089336</v>
      </c>
      <c r="J1643" s="16">
        <v>74331.531495117204</v>
      </c>
      <c r="K1643" s="16">
        <v>312163.49235458201</v>
      </c>
      <c r="L1643" s="15">
        <f t="shared" si="175"/>
        <v>6</v>
      </c>
      <c r="M1643" s="16">
        <v>517815.09521875402</v>
      </c>
      <c r="N1643" s="16">
        <v>511102.90349921002</v>
      </c>
      <c r="O1643" s="16">
        <v>480348.83215523598</v>
      </c>
      <c r="P1643" s="16">
        <v>446033.88019377697</v>
      </c>
      <c r="Q1643" s="16">
        <v>649829.63032334601</v>
      </c>
      <c r="R1643" s="16">
        <v>428713.874597024</v>
      </c>
      <c r="S1643" s="17">
        <f t="shared" si="176"/>
        <v>511102.90349921002</v>
      </c>
      <c r="T1643" s="17">
        <f t="shared" si="177"/>
        <v>446033.88019377697</v>
      </c>
      <c r="U1643" s="18">
        <f t="shared" si="178"/>
        <v>0.87268899695160185</v>
      </c>
      <c r="X1643" s="20">
        <f t="shared" si="179"/>
        <v>0.94683916472031504</v>
      </c>
      <c r="AA1643" s="20">
        <f t="shared" si="180"/>
        <v>-0.1964604874190948</v>
      </c>
      <c r="AE1643" s="20">
        <f t="shared" si="181"/>
        <v>2.3723786368075619E-2</v>
      </c>
    </row>
    <row r="1644" spans="1:31" x14ac:dyDescent="0.2">
      <c r="A1644" s="15" t="s">
        <v>4649</v>
      </c>
      <c r="B1644" s="15" t="s">
        <v>4650</v>
      </c>
      <c r="C1644" t="s">
        <v>4651</v>
      </c>
      <c r="D1644" s="15">
        <v>18</v>
      </c>
      <c r="E1644" s="15">
        <v>14</v>
      </c>
      <c r="F1644" s="16">
        <v>478915.954203145</v>
      </c>
      <c r="G1644" s="16">
        <v>510238.467377208</v>
      </c>
      <c r="H1644" s="16">
        <v>518846.89596512</v>
      </c>
      <c r="I1644" s="16">
        <v>700832.28191044903</v>
      </c>
      <c r="J1644" s="16">
        <v>100072.624373584</v>
      </c>
      <c r="K1644" s="16">
        <v>716134.41187907103</v>
      </c>
      <c r="L1644" s="15">
        <f t="shared" si="175"/>
        <v>6</v>
      </c>
      <c r="M1644" s="16">
        <v>851611.206657534</v>
      </c>
      <c r="N1644" s="16">
        <v>877817.35214977001</v>
      </c>
      <c r="O1644" s="16">
        <v>932951.59768146998</v>
      </c>
      <c r="P1644" s="16">
        <v>971702.41753889201</v>
      </c>
      <c r="Q1644" s="16">
        <v>874866.36147736304</v>
      </c>
      <c r="R1644" s="16">
        <v>983512.69757131406</v>
      </c>
      <c r="S1644" s="17">
        <f t="shared" si="176"/>
        <v>877817.35214977001</v>
      </c>
      <c r="T1644" s="17">
        <f t="shared" si="177"/>
        <v>971702.41753889201</v>
      </c>
      <c r="U1644" s="18">
        <f t="shared" si="178"/>
        <v>1.1069528474906516</v>
      </c>
      <c r="X1644" s="20">
        <f t="shared" si="179"/>
        <v>0.25344153580421869</v>
      </c>
      <c r="AA1644" s="20">
        <f t="shared" si="180"/>
        <v>0.14659376941825722</v>
      </c>
      <c r="AE1644" s="20">
        <f t="shared" si="181"/>
        <v>0.59612220834629603</v>
      </c>
    </row>
    <row r="1645" spans="1:31" x14ac:dyDescent="0.2">
      <c r="A1645" s="15" t="s">
        <v>10174</v>
      </c>
      <c r="B1645" s="15" t="s">
        <v>10175</v>
      </c>
      <c r="C1645" t="s">
        <v>10176</v>
      </c>
      <c r="D1645" s="15">
        <v>22</v>
      </c>
      <c r="E1645" s="15">
        <v>12</v>
      </c>
      <c r="F1645" s="16">
        <v>247909.73520138499</v>
      </c>
      <c r="G1645" s="16">
        <v>267697.635846094</v>
      </c>
      <c r="H1645" s="16">
        <v>234943.36705468301</v>
      </c>
      <c r="I1645" s="16">
        <v>303718.969628411</v>
      </c>
      <c r="J1645" s="16">
        <v>42320.564128563303</v>
      </c>
      <c r="K1645" s="16">
        <v>325425.816660518</v>
      </c>
      <c r="L1645" s="15">
        <f t="shared" si="175"/>
        <v>6</v>
      </c>
      <c r="M1645" s="16">
        <v>440834.569999411</v>
      </c>
      <c r="N1645" s="16">
        <v>460548.63539218198</v>
      </c>
      <c r="O1645" s="16">
        <v>422457.55224305298</v>
      </c>
      <c r="P1645" s="16">
        <v>421105.68342520902</v>
      </c>
      <c r="Q1645" s="16">
        <v>369979.68412027601</v>
      </c>
      <c r="R1645" s="16">
        <v>446927.863672023</v>
      </c>
      <c r="S1645" s="17">
        <f t="shared" si="176"/>
        <v>440834.569999411</v>
      </c>
      <c r="T1645" s="17">
        <f t="shared" si="177"/>
        <v>421105.68342520902</v>
      </c>
      <c r="U1645" s="18">
        <f t="shared" si="178"/>
        <v>0.95524650760890117</v>
      </c>
      <c r="X1645" s="20">
        <f t="shared" si="179"/>
        <v>0.31870770336712362</v>
      </c>
      <c r="AA1645" s="20">
        <f t="shared" si="180"/>
        <v>-6.605501680290557E-2</v>
      </c>
      <c r="AE1645" s="20">
        <f t="shared" si="181"/>
        <v>0.49660743922660699</v>
      </c>
    </row>
    <row r="1646" spans="1:31" x14ac:dyDescent="0.2">
      <c r="A1646" s="15" t="s">
        <v>2372</v>
      </c>
      <c r="B1646" s="15" t="s">
        <v>2373</v>
      </c>
      <c r="C1646" t="s">
        <v>2374</v>
      </c>
      <c r="D1646" s="15">
        <v>18</v>
      </c>
      <c r="E1646" s="15">
        <v>10</v>
      </c>
      <c r="F1646" s="16">
        <v>503531.97626114998</v>
      </c>
      <c r="G1646" s="16">
        <v>431780.59159892099</v>
      </c>
      <c r="H1646" s="16">
        <v>439694.31181995699</v>
      </c>
      <c r="I1646" s="16">
        <v>500324.62383555702</v>
      </c>
      <c r="J1646" s="16">
        <v>203453.83360678999</v>
      </c>
      <c r="K1646" s="16">
        <v>517296.576054968</v>
      </c>
      <c r="L1646" s="15">
        <f t="shared" si="175"/>
        <v>6</v>
      </c>
      <c r="M1646" s="16">
        <v>895383.56392386695</v>
      </c>
      <c r="N1646" s="16">
        <v>742837.94707861904</v>
      </c>
      <c r="O1646" s="16">
        <v>790625.35382588103</v>
      </c>
      <c r="P1646" s="16">
        <v>693698.99059154605</v>
      </c>
      <c r="Q1646" s="16">
        <v>1778657.4125578599</v>
      </c>
      <c r="R1646" s="16">
        <v>710436.11718820594</v>
      </c>
      <c r="S1646" s="17">
        <f t="shared" si="176"/>
        <v>790625.35382588103</v>
      </c>
      <c r="T1646" s="17">
        <f t="shared" si="177"/>
        <v>710436.11718820594</v>
      </c>
      <c r="U1646" s="18">
        <f t="shared" si="178"/>
        <v>0.89857492395148375</v>
      </c>
      <c r="X1646" s="20">
        <f t="shared" si="179"/>
        <v>0.52543104358072079</v>
      </c>
      <c r="AA1646" s="20">
        <f t="shared" si="180"/>
        <v>-0.15428929298107691</v>
      </c>
      <c r="AE1646" s="20">
        <f t="shared" si="181"/>
        <v>0.27948427175260654</v>
      </c>
    </row>
    <row r="1647" spans="1:31" x14ac:dyDescent="0.2">
      <c r="A1647" s="15" t="s">
        <v>6394</v>
      </c>
      <c r="B1647" s="15" t="s">
        <v>6395</v>
      </c>
      <c r="C1647" t="s">
        <v>6396</v>
      </c>
      <c r="D1647" s="15">
        <v>21</v>
      </c>
      <c r="E1647" s="15">
        <v>12</v>
      </c>
      <c r="F1647" s="16">
        <v>246609.31761203401</v>
      </c>
      <c r="G1647" s="16">
        <v>228830.36014608099</v>
      </c>
      <c r="H1647" s="16">
        <v>230965.72697795101</v>
      </c>
      <c r="I1647" s="16">
        <v>349546.73683389998</v>
      </c>
      <c r="J1647" s="16">
        <v>57048.771752929701</v>
      </c>
      <c r="K1647" s="16">
        <v>314395.27904675901</v>
      </c>
      <c r="L1647" s="15">
        <f t="shared" si="175"/>
        <v>6</v>
      </c>
      <c r="M1647" s="16">
        <v>438522.15968460299</v>
      </c>
      <c r="N1647" s="16">
        <v>393681.138679047</v>
      </c>
      <c r="O1647" s="16">
        <v>415305.25800471997</v>
      </c>
      <c r="P1647" s="16">
        <v>484645.78186729702</v>
      </c>
      <c r="Q1647" s="16">
        <v>498738.30813027901</v>
      </c>
      <c r="R1647" s="16">
        <v>431778.92846626497</v>
      </c>
      <c r="S1647" s="17">
        <f t="shared" si="176"/>
        <v>415305.25800471997</v>
      </c>
      <c r="T1647" s="17">
        <f t="shared" si="177"/>
        <v>484645.78186729702</v>
      </c>
      <c r="U1647" s="18">
        <f t="shared" si="178"/>
        <v>1.1669627882770244</v>
      </c>
      <c r="X1647" s="20">
        <f t="shared" si="179"/>
        <v>8.1630765166847266E-2</v>
      </c>
      <c r="AA1647" s="20">
        <f t="shared" si="180"/>
        <v>0.22275855759698499</v>
      </c>
      <c r="AE1647" s="20">
        <f t="shared" si="181"/>
        <v>1.0881461326175461</v>
      </c>
    </row>
    <row r="1648" spans="1:31" x14ac:dyDescent="0.2">
      <c r="A1648" s="15" t="s">
        <v>8999</v>
      </c>
      <c r="B1648" s="15" t="s">
        <v>9000</v>
      </c>
      <c r="C1648" t="s">
        <v>9001</v>
      </c>
      <c r="D1648" s="15">
        <v>15</v>
      </c>
      <c r="E1648" s="15">
        <v>13</v>
      </c>
      <c r="F1648" s="16">
        <v>238845.85084795201</v>
      </c>
      <c r="G1648" s="16">
        <v>268413.05894623802</v>
      </c>
      <c r="H1648" s="16">
        <v>252148.75914670399</v>
      </c>
      <c r="I1648" s="16">
        <v>372065.113925974</v>
      </c>
      <c r="J1648" s="16">
        <v>39659.019654052703</v>
      </c>
      <c r="K1648" s="16">
        <v>314388.310378753</v>
      </c>
      <c r="L1648" s="15">
        <f t="shared" si="175"/>
        <v>6</v>
      </c>
      <c r="M1648" s="16">
        <v>424717.116773043</v>
      </c>
      <c r="N1648" s="16">
        <v>461779.45363029599</v>
      </c>
      <c r="O1648" s="16">
        <v>453394.998657046</v>
      </c>
      <c r="P1648" s="16">
        <v>515867.46218112798</v>
      </c>
      <c r="Q1648" s="16">
        <v>346711.62509913201</v>
      </c>
      <c r="R1648" s="16">
        <v>431769.35795358499</v>
      </c>
      <c r="S1648" s="17">
        <f t="shared" si="176"/>
        <v>453394.998657046</v>
      </c>
      <c r="T1648" s="17">
        <f t="shared" si="177"/>
        <v>431769.35795358499</v>
      </c>
      <c r="U1648" s="18">
        <f t="shared" si="178"/>
        <v>0.9523028688725812</v>
      </c>
      <c r="X1648" s="20">
        <f t="shared" si="179"/>
        <v>0.77700087960749165</v>
      </c>
      <c r="AA1648" s="20">
        <f t="shared" si="180"/>
        <v>-7.0507615965364243E-2</v>
      </c>
      <c r="AE1648" s="20">
        <f t="shared" si="181"/>
        <v>0.10957848955370139</v>
      </c>
    </row>
    <row r="1649" spans="1:31" x14ac:dyDescent="0.2">
      <c r="A1649" s="15" t="s">
        <v>11797</v>
      </c>
      <c r="B1649" s="15" t="s">
        <v>11798</v>
      </c>
      <c r="C1649" t="s">
        <v>11799</v>
      </c>
      <c r="D1649" s="15">
        <v>21</v>
      </c>
      <c r="E1649" s="15">
        <v>11</v>
      </c>
      <c r="F1649" s="16">
        <v>513221.621890535</v>
      </c>
      <c r="G1649" s="16">
        <v>463969.98259713198</v>
      </c>
      <c r="H1649" s="16">
        <v>475970.74459886597</v>
      </c>
      <c r="I1649" s="16">
        <v>511356.23036900099</v>
      </c>
      <c r="J1649" s="16">
        <v>56340.0357399903</v>
      </c>
      <c r="K1649" s="16">
        <v>488232.35778051498</v>
      </c>
      <c r="L1649" s="15">
        <f t="shared" si="175"/>
        <v>6</v>
      </c>
      <c r="M1649" s="16">
        <v>912613.74958400906</v>
      </c>
      <c r="N1649" s="16">
        <v>798216.77047194401</v>
      </c>
      <c r="O1649" s="16">
        <v>855854.91611576197</v>
      </c>
      <c r="P1649" s="16">
        <v>708994.28878851805</v>
      </c>
      <c r="Q1649" s="16">
        <v>492542.31496262102</v>
      </c>
      <c r="R1649" s="16">
        <v>670520.38734231703</v>
      </c>
      <c r="S1649" s="17">
        <f t="shared" si="176"/>
        <v>855854.91611576197</v>
      </c>
      <c r="T1649" s="17">
        <f t="shared" si="177"/>
        <v>670520.38734231703</v>
      </c>
      <c r="U1649" s="18">
        <f t="shared" si="178"/>
        <v>0.78345099702812615</v>
      </c>
      <c r="X1649" s="20">
        <f t="shared" si="179"/>
        <v>3.5798836982021527E-2</v>
      </c>
      <c r="AA1649" s="20">
        <f t="shared" si="180"/>
        <v>-0.3520850544657137</v>
      </c>
      <c r="AE1649" s="20">
        <f t="shared" si="181"/>
        <v>1.4461310823084981</v>
      </c>
    </row>
    <row r="1650" spans="1:31" x14ac:dyDescent="0.2">
      <c r="A1650" s="15" t="s">
        <v>10495</v>
      </c>
      <c r="B1650" s="15" t="s">
        <v>10496</v>
      </c>
      <c r="C1650" t="s">
        <v>10497</v>
      </c>
      <c r="D1650" s="15">
        <v>27</v>
      </c>
      <c r="E1650" s="15">
        <v>12</v>
      </c>
      <c r="F1650" s="16">
        <v>650086.29238554195</v>
      </c>
      <c r="G1650" s="16">
        <v>613689.63409460604</v>
      </c>
      <c r="H1650" s="16">
        <v>594263.39323506004</v>
      </c>
      <c r="I1650" s="16">
        <v>839416.77168384404</v>
      </c>
      <c r="J1650" s="16">
        <v>121235.55742381301</v>
      </c>
      <c r="K1650" s="16">
        <v>920619.66598905704</v>
      </c>
      <c r="L1650" s="15">
        <f t="shared" si="175"/>
        <v>6</v>
      </c>
      <c r="M1650" s="16">
        <v>1155987.32310167</v>
      </c>
      <c r="N1650" s="16">
        <v>1055795.36645251</v>
      </c>
      <c r="O1650" s="16">
        <v>1068559.89015984</v>
      </c>
      <c r="P1650" s="16">
        <v>1163849.5078229101</v>
      </c>
      <c r="Q1650" s="16">
        <v>1059879.37929056</v>
      </c>
      <c r="R1650" s="16">
        <v>1264345.2347979001</v>
      </c>
      <c r="S1650" s="17">
        <f t="shared" si="176"/>
        <v>1068559.89015984</v>
      </c>
      <c r="T1650" s="17">
        <f t="shared" si="177"/>
        <v>1163849.5078229101</v>
      </c>
      <c r="U1650" s="18">
        <f t="shared" si="178"/>
        <v>1.0891757388056333</v>
      </c>
      <c r="X1650" s="20">
        <f t="shared" si="179"/>
        <v>0.35912014763536759</v>
      </c>
      <c r="AA1650" s="20">
        <f t="shared" si="180"/>
        <v>0.12323675207879206</v>
      </c>
      <c r="AE1650" s="20">
        <f t="shared" si="181"/>
        <v>0.44476022906660545</v>
      </c>
    </row>
    <row r="1651" spans="1:31" x14ac:dyDescent="0.2">
      <c r="A1651" s="15" t="s">
        <v>9496</v>
      </c>
      <c r="B1651" s="15" t="s">
        <v>9497</v>
      </c>
      <c r="C1651" t="s">
        <v>9498</v>
      </c>
      <c r="D1651" s="15">
        <v>27</v>
      </c>
      <c r="E1651" s="15">
        <v>12</v>
      </c>
      <c r="F1651" s="16">
        <v>1104951.43526519</v>
      </c>
      <c r="G1651" s="16">
        <v>1202236.2274641299</v>
      </c>
      <c r="H1651" s="16">
        <v>1025749.42544414</v>
      </c>
      <c r="I1651" s="16">
        <v>955380.19421206601</v>
      </c>
      <c r="J1651" s="16">
        <v>175154.11041203601</v>
      </c>
      <c r="K1651" s="16">
        <v>1049191.0944022201</v>
      </c>
      <c r="L1651" s="15">
        <f t="shared" si="175"/>
        <v>6</v>
      </c>
      <c r="M1651" s="16">
        <v>1964831.2335926499</v>
      </c>
      <c r="N1651" s="16">
        <v>2068334.4932339301</v>
      </c>
      <c r="O1651" s="16">
        <v>1844425.7308485301</v>
      </c>
      <c r="P1651" s="16">
        <v>1324632.53812167</v>
      </c>
      <c r="Q1651" s="16">
        <v>1531252.3303269399</v>
      </c>
      <c r="R1651" s="16">
        <v>1440920.51213645</v>
      </c>
      <c r="S1651" s="17">
        <f t="shared" si="176"/>
        <v>1964831.2335926499</v>
      </c>
      <c r="T1651" s="17">
        <f t="shared" si="177"/>
        <v>1440920.51213645</v>
      </c>
      <c r="U1651" s="18">
        <f t="shared" si="178"/>
        <v>0.73335586665209873</v>
      </c>
      <c r="X1651" s="20">
        <f t="shared" si="179"/>
        <v>3.9284197314356558E-3</v>
      </c>
      <c r="AA1651" s="20">
        <f t="shared" si="180"/>
        <v>-0.44741464759695371</v>
      </c>
      <c r="AE1651" s="20">
        <f t="shared" si="181"/>
        <v>2.4057821162751534</v>
      </c>
    </row>
    <row r="1652" spans="1:31" x14ac:dyDescent="0.2">
      <c r="A1652" s="15" t="s">
        <v>4247</v>
      </c>
      <c r="B1652" s="15" t="s">
        <v>4248</v>
      </c>
      <c r="C1652" t="s">
        <v>4249</v>
      </c>
      <c r="D1652" s="15">
        <v>18</v>
      </c>
      <c r="E1652" s="15">
        <v>15</v>
      </c>
      <c r="F1652" s="16">
        <v>503467.09816115501</v>
      </c>
      <c r="G1652" s="16">
        <v>482730.39291683398</v>
      </c>
      <c r="H1652" s="16">
        <v>479217.03601468698</v>
      </c>
      <c r="I1652" s="16">
        <v>575719.37140463595</v>
      </c>
      <c r="J1652" s="16">
        <v>132679.94095253901</v>
      </c>
      <c r="K1652" s="16">
        <v>621144.75887232798</v>
      </c>
      <c r="L1652" s="15">
        <f t="shared" si="175"/>
        <v>6</v>
      </c>
      <c r="M1652" s="16">
        <v>895268.19729943597</v>
      </c>
      <c r="N1652" s="16">
        <v>830492.29410452303</v>
      </c>
      <c r="O1652" s="16">
        <v>861692.15401095303</v>
      </c>
      <c r="P1652" s="16">
        <v>798233.64228153299</v>
      </c>
      <c r="Q1652" s="16">
        <v>1159929.78008499</v>
      </c>
      <c r="R1652" s="16">
        <v>853057.39711327502</v>
      </c>
      <c r="S1652" s="17">
        <f t="shared" si="176"/>
        <v>861692.15401095303</v>
      </c>
      <c r="T1652" s="17">
        <f t="shared" si="177"/>
        <v>853057.39711327502</v>
      </c>
      <c r="U1652" s="18">
        <f t="shared" si="178"/>
        <v>0.98997930193806982</v>
      </c>
      <c r="X1652" s="20">
        <f t="shared" si="179"/>
        <v>0.54893401938033315</v>
      </c>
      <c r="AA1652" s="20">
        <f t="shared" si="180"/>
        <v>-1.4529732627903859E-2</v>
      </c>
      <c r="AE1652" s="20">
        <f t="shared" si="181"/>
        <v>0.26047985362112652</v>
      </c>
    </row>
    <row r="1653" spans="1:31" x14ac:dyDescent="0.2">
      <c r="A1653" s="15" t="s">
        <v>4001</v>
      </c>
      <c r="B1653" s="15" t="s">
        <v>4002</v>
      </c>
      <c r="C1653" t="s">
        <v>4003</v>
      </c>
      <c r="D1653" s="15">
        <v>19</v>
      </c>
      <c r="E1653" s="15">
        <v>12</v>
      </c>
      <c r="F1653" s="16">
        <v>163539.63114396299</v>
      </c>
      <c r="G1653" s="16">
        <v>126778.762856274</v>
      </c>
      <c r="H1653" s="16">
        <v>152634.54856014001</v>
      </c>
      <c r="I1653" s="16">
        <v>211041.60332418699</v>
      </c>
      <c r="J1653" s="16">
        <v>12208.0009073731</v>
      </c>
      <c r="K1653" s="16">
        <v>211527.30035782701</v>
      </c>
      <c r="L1653" s="15">
        <f t="shared" si="175"/>
        <v>6</v>
      </c>
      <c r="M1653" s="16">
        <v>290807.147668675</v>
      </c>
      <c r="N1653" s="16">
        <v>218110.952103196</v>
      </c>
      <c r="O1653" s="16">
        <v>274456.00435883901</v>
      </c>
      <c r="P1653" s="16">
        <v>292608.71886834601</v>
      </c>
      <c r="Q1653" s="16">
        <v>106726.184124787</v>
      </c>
      <c r="R1653" s="16">
        <v>290503.82488816098</v>
      </c>
      <c r="S1653" s="17">
        <f t="shared" si="176"/>
        <v>274456.00435883901</v>
      </c>
      <c r="T1653" s="17">
        <f t="shared" si="177"/>
        <v>290503.82488816098</v>
      </c>
      <c r="U1653" s="18">
        <f t="shared" si="178"/>
        <v>1.0584713771039971</v>
      </c>
      <c r="X1653" s="20">
        <f t="shared" si="179"/>
        <v>0.65856592317314711</v>
      </c>
      <c r="AA1653" s="20">
        <f t="shared" si="180"/>
        <v>8.1982256904835016E-2</v>
      </c>
      <c r="AE1653" s="20">
        <f t="shared" si="181"/>
        <v>0.18140074517094643</v>
      </c>
    </row>
    <row r="1654" spans="1:31" x14ac:dyDescent="0.2">
      <c r="A1654" s="15" t="s">
        <v>9382</v>
      </c>
      <c r="B1654" s="15" t="s">
        <v>9383</v>
      </c>
      <c r="C1654" t="s">
        <v>9384</v>
      </c>
      <c r="D1654" s="15">
        <v>42</v>
      </c>
      <c r="E1654" s="15">
        <v>9</v>
      </c>
      <c r="F1654" s="16">
        <v>453038.89872239297</v>
      </c>
      <c r="G1654" s="16">
        <v>466059.58678924799</v>
      </c>
      <c r="H1654" s="16">
        <v>484005.54530351702</v>
      </c>
      <c r="I1654" s="16">
        <v>776948.65459900105</v>
      </c>
      <c r="J1654" s="16">
        <v>147584.14376004899</v>
      </c>
      <c r="K1654" s="16">
        <v>781629.53321127105</v>
      </c>
      <c r="L1654" s="15">
        <f t="shared" si="175"/>
        <v>6</v>
      </c>
      <c r="M1654" s="16">
        <v>805596.47223638895</v>
      </c>
      <c r="N1654" s="16">
        <v>801811.73819045594</v>
      </c>
      <c r="O1654" s="16">
        <v>870302.49248703802</v>
      </c>
      <c r="P1654" s="16">
        <v>1077237.6008699699</v>
      </c>
      <c r="Q1654" s="16">
        <v>1290227.0093477101</v>
      </c>
      <c r="R1654" s="16">
        <v>1073461.2915652399</v>
      </c>
      <c r="S1654" s="17">
        <f t="shared" si="176"/>
        <v>805596.47223638895</v>
      </c>
      <c r="T1654" s="17">
        <f t="shared" si="177"/>
        <v>1077237.6008699699</v>
      </c>
      <c r="U1654" s="18">
        <f t="shared" si="178"/>
        <v>1.3371925498624482</v>
      </c>
      <c r="X1654" s="20">
        <f t="shared" si="179"/>
        <v>1.2839693757222295E-2</v>
      </c>
      <c r="AA1654" s="20">
        <f t="shared" si="180"/>
        <v>0.4192072221480902</v>
      </c>
      <c r="AE1654" s="20">
        <f t="shared" si="181"/>
        <v>1.8914453346109794</v>
      </c>
    </row>
    <row r="1655" spans="1:31" x14ac:dyDescent="0.2">
      <c r="A1655" s="15" t="s">
        <v>9790</v>
      </c>
      <c r="B1655" s="15" t="s">
        <v>9791</v>
      </c>
      <c r="C1655" t="s">
        <v>9792</v>
      </c>
      <c r="D1655" s="15">
        <v>64</v>
      </c>
      <c r="E1655" s="15">
        <v>5</v>
      </c>
      <c r="F1655" s="16">
        <v>1968538.62585358</v>
      </c>
      <c r="G1655" s="16">
        <v>1845512.4645493999</v>
      </c>
      <c r="H1655" s="16">
        <v>1830767.8792199399</v>
      </c>
      <c r="I1655" s="16">
        <v>2044775.83887909</v>
      </c>
      <c r="J1655" s="16">
        <v>564011.72514246101</v>
      </c>
      <c r="K1655" s="16">
        <v>2083371.6407435201</v>
      </c>
      <c r="L1655" s="15">
        <f t="shared" si="175"/>
        <v>6</v>
      </c>
      <c r="M1655" s="16">
        <v>3500467.1274827202</v>
      </c>
      <c r="N1655" s="16">
        <v>3175030.8308144598</v>
      </c>
      <c r="O1655" s="16">
        <v>3291949.57353466</v>
      </c>
      <c r="P1655" s="16">
        <v>2835077.2035609698</v>
      </c>
      <c r="Q1655" s="16">
        <v>4930767.91874569</v>
      </c>
      <c r="R1655" s="16">
        <v>2861226.08890528</v>
      </c>
      <c r="S1655" s="17">
        <f t="shared" si="176"/>
        <v>3291949.57353466</v>
      </c>
      <c r="T1655" s="17">
        <f t="shared" si="177"/>
        <v>2861226.08890528</v>
      </c>
      <c r="U1655" s="18">
        <f t="shared" si="178"/>
        <v>0.86915854115988178</v>
      </c>
      <c r="X1655" s="20">
        <f t="shared" si="179"/>
        <v>0.76937440528366052</v>
      </c>
      <c r="AA1655" s="20">
        <f t="shared" si="180"/>
        <v>-0.20230873524338897</v>
      </c>
      <c r="AE1655" s="20">
        <f t="shared" si="181"/>
        <v>0.11386226542842567</v>
      </c>
    </row>
    <row r="1656" spans="1:31" x14ac:dyDescent="0.2">
      <c r="A1656" s="15" t="s">
        <v>11890</v>
      </c>
      <c r="B1656" s="15" t="s">
        <v>11891</v>
      </c>
      <c r="C1656" t="s">
        <v>11892</v>
      </c>
      <c r="D1656" s="15">
        <v>34</v>
      </c>
      <c r="E1656" s="15">
        <v>10</v>
      </c>
      <c r="F1656" s="16">
        <v>2367754.0608072099</v>
      </c>
      <c r="G1656" s="16">
        <v>2713784.6449343502</v>
      </c>
      <c r="H1656" s="16">
        <v>2286411.5582792098</v>
      </c>
      <c r="I1656" s="16">
        <v>2920329.51778088</v>
      </c>
      <c r="J1656" s="16">
        <v>249272.812752108</v>
      </c>
      <c r="K1656" s="16">
        <v>3170962.1021297099</v>
      </c>
      <c r="L1656" s="15">
        <f t="shared" si="175"/>
        <v>6</v>
      </c>
      <c r="M1656" s="16">
        <v>4210354.3953705803</v>
      </c>
      <c r="N1656" s="16">
        <v>4668811.5530887004</v>
      </c>
      <c r="O1656" s="16">
        <v>4111253.8840308799</v>
      </c>
      <c r="P1656" s="16">
        <v>4049030.4537662002</v>
      </c>
      <c r="Q1656" s="16">
        <v>2179221.3412285801</v>
      </c>
      <c r="R1656" s="16">
        <v>4354882.8812441304</v>
      </c>
      <c r="S1656" s="17">
        <f t="shared" si="176"/>
        <v>4210354.3953705803</v>
      </c>
      <c r="T1656" s="17">
        <f t="shared" si="177"/>
        <v>4049030.4537662002</v>
      </c>
      <c r="U1656" s="18">
        <f t="shared" si="178"/>
        <v>0.96168399938452664</v>
      </c>
      <c r="X1656" s="20">
        <f t="shared" si="179"/>
        <v>0.31638927975590714</v>
      </c>
      <c r="AA1656" s="20">
        <f t="shared" si="180"/>
        <v>-5.6365179492592545E-2</v>
      </c>
      <c r="AE1656" s="20">
        <f t="shared" si="181"/>
        <v>0.49977824016086153</v>
      </c>
    </row>
    <row r="1657" spans="1:31" x14ac:dyDescent="0.2">
      <c r="A1657" s="15" t="s">
        <v>15281</v>
      </c>
      <c r="B1657" s="15" t="s">
        <v>15282</v>
      </c>
      <c r="C1657" t="s">
        <v>15283</v>
      </c>
      <c r="D1657" s="15">
        <v>30</v>
      </c>
      <c r="E1657" s="15">
        <v>11</v>
      </c>
      <c r="F1657" s="16">
        <v>514441.74023013498</v>
      </c>
      <c r="G1657" s="16">
        <v>572275.48199836502</v>
      </c>
      <c r="H1657" s="16">
        <v>529149.10670070595</v>
      </c>
      <c r="I1657" s="16">
        <v>791991.85434671002</v>
      </c>
      <c r="J1657" s="16">
        <v>135328.58805925399</v>
      </c>
      <c r="K1657" s="16">
        <v>852339.34620022401</v>
      </c>
      <c r="L1657" s="15">
        <f t="shared" si="175"/>
        <v>6</v>
      </c>
      <c r="M1657" s="16">
        <v>914783.37129389797</v>
      </c>
      <c r="N1657" s="16">
        <v>984546.20814909996</v>
      </c>
      <c r="O1657" s="16">
        <v>951476.26081458502</v>
      </c>
      <c r="P1657" s="16">
        <v>1098094.96423589</v>
      </c>
      <c r="Q1657" s="16">
        <v>1183085.08625982</v>
      </c>
      <c r="R1657" s="16">
        <v>1170571.5515443</v>
      </c>
      <c r="S1657" s="17">
        <f t="shared" si="176"/>
        <v>951476.26081458502</v>
      </c>
      <c r="T1657" s="17">
        <f t="shared" si="177"/>
        <v>1170571.5515443</v>
      </c>
      <c r="U1657" s="18">
        <f t="shared" si="178"/>
        <v>1.2302687936135595</v>
      </c>
      <c r="X1657" s="20">
        <f t="shared" si="179"/>
        <v>3.8388432269446911E-3</v>
      </c>
      <c r="AA1657" s="20">
        <f t="shared" si="180"/>
        <v>0.29897355527804115</v>
      </c>
      <c r="AE1657" s="20">
        <f t="shared" si="181"/>
        <v>2.4157996235072563</v>
      </c>
    </row>
    <row r="1658" spans="1:31" x14ac:dyDescent="0.2">
      <c r="A1658" s="15" t="s">
        <v>16721</v>
      </c>
      <c r="B1658" s="15" t="s">
        <v>16722</v>
      </c>
      <c r="C1658" t="s">
        <v>16723</v>
      </c>
      <c r="D1658" s="15">
        <v>21</v>
      </c>
      <c r="E1658" s="15">
        <v>8</v>
      </c>
      <c r="F1658" s="16">
        <v>305815.795173308</v>
      </c>
      <c r="G1658" s="16">
        <v>298853.716197139</v>
      </c>
      <c r="H1658" s="16">
        <v>281133.52806281298</v>
      </c>
      <c r="I1658" s="16">
        <v>295190.53994256601</v>
      </c>
      <c r="J1658" s="16">
        <v>56934.479613181</v>
      </c>
      <c r="K1658" s="16">
        <v>313288.51274677902</v>
      </c>
      <c r="L1658" s="15">
        <f t="shared" si="175"/>
        <v>6</v>
      </c>
      <c r="M1658" s="16">
        <v>543803.47127045796</v>
      </c>
      <c r="N1658" s="16">
        <v>514149.744884582</v>
      </c>
      <c r="O1658" s="16">
        <v>505513.23754216399</v>
      </c>
      <c r="P1658" s="16">
        <v>409281.034422233</v>
      </c>
      <c r="Q1658" s="16">
        <v>497739.13029245101</v>
      </c>
      <c r="R1658" s="16">
        <v>430258.93628153199</v>
      </c>
      <c r="S1658" s="17">
        <f t="shared" si="176"/>
        <v>514149.744884582</v>
      </c>
      <c r="T1658" s="17">
        <f t="shared" si="177"/>
        <v>430258.93628153199</v>
      </c>
      <c r="U1658" s="18">
        <f t="shared" si="178"/>
        <v>0.83683584512546616</v>
      </c>
      <c r="X1658" s="20">
        <f t="shared" si="179"/>
        <v>6.0603235059627523E-2</v>
      </c>
      <c r="AA1658" s="20">
        <f t="shared" si="180"/>
        <v>-0.25698344540912688</v>
      </c>
      <c r="AE1658" s="20">
        <f t="shared" si="181"/>
        <v>1.2175041921531049</v>
      </c>
    </row>
    <row r="1659" spans="1:31" x14ac:dyDescent="0.2">
      <c r="A1659" s="15" t="s">
        <v>5411</v>
      </c>
      <c r="B1659" s="15" t="s">
        <v>5412</v>
      </c>
      <c r="C1659" t="s">
        <v>5413</v>
      </c>
      <c r="D1659" s="15">
        <v>19</v>
      </c>
      <c r="E1659" s="15">
        <v>9</v>
      </c>
      <c r="F1659" s="16">
        <v>534771.67767906096</v>
      </c>
      <c r="G1659" s="16">
        <v>553358.27352221799</v>
      </c>
      <c r="H1659" s="16">
        <v>536836.04621436202</v>
      </c>
      <c r="I1659" s="16">
        <v>702764.84966710606</v>
      </c>
      <c r="J1659" s="16">
        <v>117501.491355142</v>
      </c>
      <c r="K1659" s="16">
        <v>724975.48805997905</v>
      </c>
      <c r="L1659" s="15">
        <f t="shared" si="175"/>
        <v>6</v>
      </c>
      <c r="M1659" s="16">
        <v>950934.18734044104</v>
      </c>
      <c r="N1659" s="16">
        <v>952000.92801772105</v>
      </c>
      <c r="O1659" s="16">
        <v>965298.339266469</v>
      </c>
      <c r="P1659" s="16">
        <v>974381.91848323005</v>
      </c>
      <c r="Q1659" s="16">
        <v>1027234.9991170201</v>
      </c>
      <c r="R1659" s="16">
        <v>995654.70686437702</v>
      </c>
      <c r="S1659" s="17">
        <f t="shared" si="176"/>
        <v>952000.92801772105</v>
      </c>
      <c r="T1659" s="17">
        <f t="shared" si="177"/>
        <v>995654.70686437702</v>
      </c>
      <c r="U1659" s="18">
        <f t="shared" si="178"/>
        <v>1.0458547650132579</v>
      </c>
      <c r="X1659" s="20">
        <f t="shared" si="179"/>
        <v>5.5079523319109619E-2</v>
      </c>
      <c r="AA1659" s="20">
        <f t="shared" si="180"/>
        <v>6.4682522385162769E-2</v>
      </c>
      <c r="AE1659" s="20">
        <f t="shared" si="181"/>
        <v>1.2590098269622478</v>
      </c>
    </row>
    <row r="1660" spans="1:31" x14ac:dyDescent="0.2">
      <c r="A1660" s="15" t="s">
        <v>2252</v>
      </c>
      <c r="B1660" s="15" t="s">
        <v>2253</v>
      </c>
      <c r="C1660" t="s">
        <v>2254</v>
      </c>
      <c r="D1660" s="15">
        <v>25</v>
      </c>
      <c r="E1660" s="15">
        <v>9</v>
      </c>
      <c r="F1660" s="16">
        <v>665657.284848304</v>
      </c>
      <c r="G1660" s="16">
        <v>665177.61087477196</v>
      </c>
      <c r="H1660" s="16">
        <v>681561.65676333301</v>
      </c>
      <c r="I1660" s="16">
        <v>977366.71275537903</v>
      </c>
      <c r="J1660" s="16">
        <v>139202.71510217601</v>
      </c>
      <c r="K1660" s="16">
        <v>1043714.47257848</v>
      </c>
      <c r="L1660" s="15">
        <f t="shared" si="175"/>
        <v>6</v>
      </c>
      <c r="M1660" s="16">
        <v>1183675.75478512</v>
      </c>
      <c r="N1660" s="16">
        <v>1144375.5938059001</v>
      </c>
      <c r="O1660" s="16">
        <v>1225533.0841152901</v>
      </c>
      <c r="P1660" s="16">
        <v>1355116.7977273499</v>
      </c>
      <c r="Q1660" s="16">
        <v>1216953.9235283399</v>
      </c>
      <c r="R1660" s="16">
        <v>1433399.12088071</v>
      </c>
      <c r="S1660" s="17">
        <f t="shared" si="176"/>
        <v>1183675.75478512</v>
      </c>
      <c r="T1660" s="17">
        <f t="shared" si="177"/>
        <v>1355116.7977273499</v>
      </c>
      <c r="U1660" s="18">
        <f t="shared" si="178"/>
        <v>1.1448378428375874</v>
      </c>
      <c r="X1660" s="20">
        <f t="shared" si="179"/>
        <v>8.9372304592637522E-2</v>
      </c>
      <c r="AA1660" s="20">
        <f t="shared" si="180"/>
        <v>0.19514326653062089</v>
      </c>
      <c r="AE1660" s="20">
        <f t="shared" si="181"/>
        <v>1.0487970430168332</v>
      </c>
    </row>
    <row r="1661" spans="1:31" x14ac:dyDescent="0.2">
      <c r="A1661" s="15" t="s">
        <v>5045</v>
      </c>
      <c r="B1661" s="15" t="s">
        <v>5046</v>
      </c>
      <c r="C1661" t="s">
        <v>5047</v>
      </c>
      <c r="D1661" s="15">
        <v>19</v>
      </c>
      <c r="E1661" s="15">
        <v>12</v>
      </c>
      <c r="F1661" s="16">
        <v>752145.34151367203</v>
      </c>
      <c r="G1661" s="16">
        <v>719232.37199644395</v>
      </c>
      <c r="H1661" s="16">
        <v>730835.47162533295</v>
      </c>
      <c r="I1661" s="16">
        <v>1008634.4937489399</v>
      </c>
      <c r="J1661" s="16">
        <v>206869.264757531</v>
      </c>
      <c r="K1661" s="16">
        <v>1068320.6661082101</v>
      </c>
      <c r="L1661" s="15">
        <f t="shared" si="175"/>
        <v>6</v>
      </c>
      <c r="M1661" s="16">
        <v>1337469.3330776</v>
      </c>
      <c r="N1661" s="16">
        <v>1237371.73249929</v>
      </c>
      <c r="O1661" s="16">
        <v>1314133.5646363399</v>
      </c>
      <c r="P1661" s="16">
        <v>1398469.50730816</v>
      </c>
      <c r="Q1661" s="16">
        <v>1808516.1860479</v>
      </c>
      <c r="R1661" s="16">
        <v>1467192.36328598</v>
      </c>
      <c r="S1661" s="17">
        <f t="shared" si="176"/>
        <v>1314133.5646363399</v>
      </c>
      <c r="T1661" s="17">
        <f t="shared" si="177"/>
        <v>1467192.36328598</v>
      </c>
      <c r="U1661" s="18">
        <f t="shared" si="178"/>
        <v>1.1164712649980872</v>
      </c>
      <c r="X1661" s="20">
        <f t="shared" si="179"/>
        <v>0.11506062196151555</v>
      </c>
      <c r="AA1661" s="20">
        <f t="shared" si="180"/>
        <v>0.15894612050365872</v>
      </c>
      <c r="AE1661" s="20">
        <f t="shared" si="181"/>
        <v>0.93907328272035695</v>
      </c>
    </row>
    <row r="1662" spans="1:31" x14ac:dyDescent="0.2">
      <c r="A1662" s="15" t="s">
        <v>13498</v>
      </c>
      <c r="B1662" s="15" t="s">
        <v>13499</v>
      </c>
      <c r="C1662" t="s">
        <v>13500</v>
      </c>
      <c r="D1662" s="15">
        <v>24</v>
      </c>
      <c r="E1662" s="15">
        <v>11</v>
      </c>
      <c r="F1662" s="16">
        <v>647117.41563858895</v>
      </c>
      <c r="G1662" s="16">
        <v>725462.46311331901</v>
      </c>
      <c r="H1662" s="16">
        <v>634217.38816820399</v>
      </c>
      <c r="I1662" s="16">
        <v>820634.65009768505</v>
      </c>
      <c r="J1662" s="16">
        <v>79075.607453627104</v>
      </c>
      <c r="K1662" s="16">
        <v>731777.90524896805</v>
      </c>
      <c r="L1662" s="15">
        <f t="shared" si="175"/>
        <v>6</v>
      </c>
      <c r="M1662" s="16">
        <v>1150708.0487599</v>
      </c>
      <c r="N1662" s="16">
        <v>1248090.0190212301</v>
      </c>
      <c r="O1662" s="16">
        <v>1140402.16906043</v>
      </c>
      <c r="P1662" s="16">
        <v>1137808.13755094</v>
      </c>
      <c r="Q1662" s="16">
        <v>691303.83466618205</v>
      </c>
      <c r="R1662" s="16">
        <v>1004996.89677813</v>
      </c>
      <c r="S1662" s="17">
        <f t="shared" si="176"/>
        <v>1150708.0487599</v>
      </c>
      <c r="T1662" s="17">
        <f t="shared" si="177"/>
        <v>1004996.89677813</v>
      </c>
      <c r="U1662" s="18">
        <f t="shared" si="178"/>
        <v>0.87337261424494195</v>
      </c>
      <c r="X1662" s="20">
        <f t="shared" si="179"/>
        <v>0.16078938787102881</v>
      </c>
      <c r="AA1662" s="20">
        <f t="shared" si="180"/>
        <v>-0.19533080067375114</v>
      </c>
      <c r="AE1662" s="20">
        <f t="shared" si="181"/>
        <v>0.79374261815684954</v>
      </c>
    </row>
    <row r="1663" spans="1:31" x14ac:dyDescent="0.2">
      <c r="A1663" s="15" t="s">
        <v>10288</v>
      </c>
      <c r="B1663" s="15" t="s">
        <v>10289</v>
      </c>
      <c r="C1663" t="s">
        <v>10290</v>
      </c>
      <c r="D1663" s="15">
        <v>16</v>
      </c>
      <c r="E1663" s="15">
        <v>13</v>
      </c>
      <c r="F1663" s="16">
        <v>352713.01840939</v>
      </c>
      <c r="G1663" s="16">
        <v>381442.34396325902</v>
      </c>
      <c r="H1663" s="16">
        <v>322670.77097632299</v>
      </c>
      <c r="I1663" s="16">
        <v>458734.564386482</v>
      </c>
      <c r="J1663" s="16">
        <v>68340.189336400101</v>
      </c>
      <c r="K1663" s="16">
        <v>436632.91651723301</v>
      </c>
      <c r="L1663" s="15">
        <f t="shared" si="175"/>
        <v>6</v>
      </c>
      <c r="M1663" s="16">
        <v>627196.39338644804</v>
      </c>
      <c r="N1663" s="16">
        <v>656235.72071466804</v>
      </c>
      <c r="O1663" s="16">
        <v>580202.39428725396</v>
      </c>
      <c r="P1663" s="16">
        <v>636034.46463379799</v>
      </c>
      <c r="Q1663" s="16">
        <v>597451.43251377298</v>
      </c>
      <c r="R1663" s="16">
        <v>599655.60996503301</v>
      </c>
      <c r="S1663" s="17">
        <f t="shared" si="176"/>
        <v>627196.39338644804</v>
      </c>
      <c r="T1663" s="17">
        <f t="shared" si="177"/>
        <v>599655.60996503301</v>
      </c>
      <c r="U1663" s="18">
        <f t="shared" si="178"/>
        <v>0.95608905964412061</v>
      </c>
      <c r="X1663" s="20">
        <f t="shared" si="179"/>
        <v>0.70991179225425238</v>
      </c>
      <c r="AA1663" s="20">
        <f t="shared" si="180"/>
        <v>-6.4783083456963292E-2</v>
      </c>
      <c r="AE1663" s="20">
        <f t="shared" si="181"/>
        <v>0.148795609755666</v>
      </c>
    </row>
    <row r="1664" spans="1:31" x14ac:dyDescent="0.2">
      <c r="A1664" s="15" t="s">
        <v>12364</v>
      </c>
      <c r="B1664" s="15" t="s">
        <v>12365</v>
      </c>
      <c r="C1664" t="s">
        <v>12366</v>
      </c>
      <c r="D1664" s="15">
        <v>20</v>
      </c>
      <c r="E1664" s="15">
        <v>11</v>
      </c>
      <c r="F1664" s="16">
        <v>308945.35552353697</v>
      </c>
      <c r="G1664" s="16">
        <v>310873.824971836</v>
      </c>
      <c r="H1664" s="16">
        <v>337313.48281769402</v>
      </c>
      <c r="I1664" s="16">
        <v>497943.04356583999</v>
      </c>
      <c r="J1664" s="16">
        <v>156628.052803856</v>
      </c>
      <c r="K1664" s="16">
        <v>478626.13018898101</v>
      </c>
      <c r="L1664" s="15">
        <f t="shared" si="175"/>
        <v>6</v>
      </c>
      <c r="M1664" s="16">
        <v>549368.47415410797</v>
      </c>
      <c r="N1664" s="16">
        <v>534829.21288195695</v>
      </c>
      <c r="O1664" s="16">
        <v>606531.82116256596</v>
      </c>
      <c r="P1664" s="16">
        <v>690396.93478535698</v>
      </c>
      <c r="Q1664" s="16">
        <v>1369291.7070931201</v>
      </c>
      <c r="R1664" s="16">
        <v>657327.54720600299</v>
      </c>
      <c r="S1664" s="17">
        <f t="shared" si="176"/>
        <v>549368.47415410797</v>
      </c>
      <c r="T1664" s="17">
        <f t="shared" si="177"/>
        <v>690396.93478535698</v>
      </c>
      <c r="U1664" s="18">
        <f t="shared" si="178"/>
        <v>1.2567101449503415</v>
      </c>
      <c r="X1664" s="20">
        <f t="shared" si="179"/>
        <v>0.21601854771153955</v>
      </c>
      <c r="AA1664" s="20">
        <f t="shared" si="180"/>
        <v>0.32965193642199059</v>
      </c>
      <c r="AE1664" s="20">
        <f t="shared" si="181"/>
        <v>0.66550895800208498</v>
      </c>
    </row>
    <row r="1665" spans="1:31" x14ac:dyDescent="0.2">
      <c r="A1665" s="15" t="s">
        <v>14188</v>
      </c>
      <c r="B1665" s="15" t="s">
        <v>14189</v>
      </c>
      <c r="C1665" t="s">
        <v>14190</v>
      </c>
      <c r="D1665" s="15">
        <v>24</v>
      </c>
      <c r="E1665" s="15">
        <v>11</v>
      </c>
      <c r="F1665" s="16">
        <v>661216.77063231706</v>
      </c>
      <c r="G1665" s="16">
        <v>731530.61654472002</v>
      </c>
      <c r="H1665" s="16">
        <v>712039.31072387495</v>
      </c>
      <c r="I1665" s="16">
        <v>885470.41244997503</v>
      </c>
      <c r="J1665" s="16">
        <v>104782.74768351601</v>
      </c>
      <c r="K1665" s="16">
        <v>854811.49542130297</v>
      </c>
      <c r="L1665" s="15">
        <f t="shared" si="175"/>
        <v>6</v>
      </c>
      <c r="M1665" s="16">
        <v>1175779.6059171001</v>
      </c>
      <c r="N1665" s="16">
        <v>1258529.70696748</v>
      </c>
      <c r="O1665" s="16">
        <v>1280335.71698675</v>
      </c>
      <c r="P1665" s="16">
        <v>1227702.77946007</v>
      </c>
      <c r="Q1665" s="16">
        <v>916043.74108605995</v>
      </c>
      <c r="R1665" s="16">
        <v>1173966.7104821999</v>
      </c>
      <c r="S1665" s="17">
        <f t="shared" si="176"/>
        <v>1258529.70696748</v>
      </c>
      <c r="T1665" s="17">
        <f t="shared" si="177"/>
        <v>1173966.7104821999</v>
      </c>
      <c r="U1665" s="18">
        <f t="shared" si="178"/>
        <v>0.93280810455476582</v>
      </c>
      <c r="X1665" s="20">
        <f t="shared" si="179"/>
        <v>0.26165019933390449</v>
      </c>
      <c r="AA1665" s="20">
        <f t="shared" si="180"/>
        <v>-0.10034777166823326</v>
      </c>
      <c r="AE1665" s="20">
        <f t="shared" si="181"/>
        <v>0.58227893006407594</v>
      </c>
    </row>
    <row r="1666" spans="1:31" x14ac:dyDescent="0.2">
      <c r="A1666" s="15" t="s">
        <v>2669</v>
      </c>
      <c r="B1666" s="15" t="s">
        <v>2670</v>
      </c>
      <c r="C1666" t="s">
        <v>2671</v>
      </c>
      <c r="D1666" s="15">
        <v>25</v>
      </c>
      <c r="E1666" s="15">
        <v>14</v>
      </c>
      <c r="F1666" s="16">
        <v>1144822.08307089</v>
      </c>
      <c r="G1666" s="16">
        <v>1218002.22693544</v>
      </c>
      <c r="H1666" s="16">
        <v>1132034.1602805499</v>
      </c>
      <c r="I1666" s="16">
        <v>1306732.1926275401</v>
      </c>
      <c r="J1666" s="16">
        <v>132198.50436543999</v>
      </c>
      <c r="K1666" s="16">
        <v>1228581.04869709</v>
      </c>
      <c r="L1666" s="15">
        <f t="shared" ref="L1666:L1729" si="182">COUNTIF(F1666:K1666,"&gt;0")</f>
        <v>6</v>
      </c>
      <c r="M1666" s="16">
        <v>2035729.45736246</v>
      </c>
      <c r="N1666" s="16">
        <v>2095458.4142919299</v>
      </c>
      <c r="O1666" s="16">
        <v>2035538.9743619801</v>
      </c>
      <c r="P1666" s="16">
        <v>1811781.3112015401</v>
      </c>
      <c r="Q1666" s="16">
        <v>1155720.9099981501</v>
      </c>
      <c r="R1666" s="16">
        <v>1687288.0863503499</v>
      </c>
      <c r="S1666" s="17">
        <f t="shared" ref="S1666:S1729" si="183">MEDIAN(M1666:O1666)</f>
        <v>2035729.45736246</v>
      </c>
      <c r="T1666" s="17">
        <f t="shared" ref="T1666:T1729" si="184">MEDIAN(P1666:R1666)</f>
        <v>1687288.0863503499</v>
      </c>
      <c r="U1666" s="18">
        <f t="shared" ref="U1666:U1729" si="185">T1666/S1666</f>
        <v>0.82883709338098444</v>
      </c>
      <c r="X1666" s="20">
        <f t="shared" ref="X1666:X1729" si="186">_xlfn.T.TEST(P1666:R1666,M1666:O1666,2,2)</f>
        <v>6.7270218985193753E-2</v>
      </c>
      <c r="AA1666" s="20">
        <f t="shared" ref="AA1666:AA1729" si="187">LOG(U1666,2)</f>
        <v>-0.27083952473053746</v>
      </c>
      <c r="AE1666" s="20">
        <f t="shared" si="181"/>
        <v>1.1721771585531653</v>
      </c>
    </row>
    <row r="1667" spans="1:31" x14ac:dyDescent="0.2">
      <c r="A1667" s="15" t="s">
        <v>11809</v>
      </c>
      <c r="B1667" s="15" t="s">
        <v>11810</v>
      </c>
      <c r="C1667" t="s">
        <v>11811</v>
      </c>
      <c r="D1667" s="15">
        <v>21</v>
      </c>
      <c r="E1667" s="15">
        <v>17</v>
      </c>
      <c r="F1667" s="16">
        <v>314977.74879367801</v>
      </c>
      <c r="G1667" s="16">
        <v>342453.89763534802</v>
      </c>
      <c r="H1667" s="16">
        <v>338555.93809532601</v>
      </c>
      <c r="I1667" s="16">
        <v>465404.714106014</v>
      </c>
      <c r="J1667" s="16">
        <v>67828.7642760585</v>
      </c>
      <c r="K1667" s="16">
        <v>438290.11720745399</v>
      </c>
      <c r="L1667" s="15">
        <f t="shared" si="182"/>
        <v>6</v>
      </c>
      <c r="M1667" s="16">
        <v>560095.31185231102</v>
      </c>
      <c r="N1667" s="16">
        <v>589159.76131880598</v>
      </c>
      <c r="O1667" s="16">
        <v>608765.91111343401</v>
      </c>
      <c r="P1667" s="16">
        <v>645282.612550369</v>
      </c>
      <c r="Q1667" s="16">
        <v>592980.39376056602</v>
      </c>
      <c r="R1667" s="16">
        <v>601931.54852379998</v>
      </c>
      <c r="S1667" s="17">
        <f t="shared" si="183"/>
        <v>589159.76131880598</v>
      </c>
      <c r="T1667" s="17">
        <f t="shared" si="184"/>
        <v>601931.54852379998</v>
      </c>
      <c r="U1667" s="18">
        <f t="shared" si="185"/>
        <v>1.0216779692767968</v>
      </c>
      <c r="X1667" s="20">
        <f t="shared" si="186"/>
        <v>0.27097300089492815</v>
      </c>
      <c r="AA1667" s="20">
        <f t="shared" si="187"/>
        <v>3.0940533517302575E-2</v>
      </c>
      <c r="AE1667" s="20">
        <f t="shared" ref="AE1667:AE1730" si="188">-LOG10(X1667)</f>
        <v>0.5670739790388164</v>
      </c>
    </row>
    <row r="1668" spans="1:31" x14ac:dyDescent="0.2">
      <c r="A1668" s="15" t="s">
        <v>4676</v>
      </c>
      <c r="B1668" s="15" t="s">
        <v>4677</v>
      </c>
      <c r="C1668" t="s">
        <v>4678</v>
      </c>
      <c r="D1668" s="15">
        <v>17</v>
      </c>
      <c r="E1668" s="15">
        <v>16</v>
      </c>
      <c r="F1668" s="16">
        <v>256991.96760351901</v>
      </c>
      <c r="G1668" s="16">
        <v>261202.57419938999</v>
      </c>
      <c r="H1668" s="16">
        <v>267822.222317704</v>
      </c>
      <c r="I1668" s="16">
        <v>330534.097694239</v>
      </c>
      <c r="J1668" s="16">
        <v>68579.235872694902</v>
      </c>
      <c r="K1668" s="16">
        <v>307277.57153504703</v>
      </c>
      <c r="L1668" s="15">
        <f t="shared" si="182"/>
        <v>6</v>
      </c>
      <c r="M1668" s="16">
        <v>456984.64983543399</v>
      </c>
      <c r="N1668" s="16">
        <v>449374.49196456798</v>
      </c>
      <c r="O1668" s="16">
        <v>481577.84531238797</v>
      </c>
      <c r="P1668" s="16">
        <v>458284.79951436998</v>
      </c>
      <c r="Q1668" s="16">
        <v>599541.25252939702</v>
      </c>
      <c r="R1668" s="16">
        <v>422003.730403936</v>
      </c>
      <c r="S1668" s="17">
        <f t="shared" si="183"/>
        <v>456984.64983543399</v>
      </c>
      <c r="T1668" s="17">
        <f t="shared" si="184"/>
        <v>458284.79951436998</v>
      </c>
      <c r="U1668" s="18">
        <f t="shared" si="185"/>
        <v>1.0028450620374321</v>
      </c>
      <c r="X1668" s="20">
        <f t="shared" si="186"/>
        <v>0.60739139577186685</v>
      </c>
      <c r="AA1668" s="20">
        <f t="shared" si="187"/>
        <v>4.0987290839614903E-3</v>
      </c>
      <c r="AE1668" s="20">
        <f t="shared" si="188"/>
        <v>0.21653136453376681</v>
      </c>
    </row>
    <row r="1669" spans="1:31" x14ac:dyDescent="0.2">
      <c r="A1669" s="15" t="s">
        <v>3824</v>
      </c>
      <c r="B1669" s="15" t="s">
        <v>3825</v>
      </c>
      <c r="C1669" t="s">
        <v>3826</v>
      </c>
      <c r="D1669" s="15">
        <v>19</v>
      </c>
      <c r="E1669" s="15">
        <v>14</v>
      </c>
      <c r="F1669" s="16">
        <v>462565.53036539501</v>
      </c>
      <c r="G1669" s="16">
        <v>459100.49605121999</v>
      </c>
      <c r="H1669" s="16">
        <v>426842.81840537197</v>
      </c>
      <c r="I1669" s="16">
        <v>605798.96561174002</v>
      </c>
      <c r="J1669" s="16">
        <v>130260.133664033</v>
      </c>
      <c r="K1669" s="16">
        <v>599402.788428662</v>
      </c>
      <c r="L1669" s="15">
        <f t="shared" si="182"/>
        <v>6</v>
      </c>
      <c r="M1669" s="16">
        <v>822536.78545351198</v>
      </c>
      <c r="N1669" s="16">
        <v>789839.27630135696</v>
      </c>
      <c r="O1669" s="16">
        <v>767516.76166320196</v>
      </c>
      <c r="P1669" s="16">
        <v>839938.93349608104</v>
      </c>
      <c r="Q1669" s="16">
        <v>1138775.0635856199</v>
      </c>
      <c r="R1669" s="16">
        <v>823197.77349114395</v>
      </c>
      <c r="S1669" s="17">
        <f t="shared" si="183"/>
        <v>789839.27630135696</v>
      </c>
      <c r="T1669" s="17">
        <f t="shared" si="184"/>
        <v>839938.93349608104</v>
      </c>
      <c r="U1669" s="18">
        <f t="shared" si="185"/>
        <v>1.0634301923162517</v>
      </c>
      <c r="X1669" s="20">
        <f t="shared" si="186"/>
        <v>0.24664462988300118</v>
      </c>
      <c r="AA1669" s="20">
        <f t="shared" si="187"/>
        <v>8.8725332306931068E-2</v>
      </c>
      <c r="AE1669" s="20">
        <f t="shared" si="188"/>
        <v>0.60792833585790662</v>
      </c>
    </row>
    <row r="1670" spans="1:31" x14ac:dyDescent="0.2">
      <c r="A1670" s="15" t="s">
        <v>11647</v>
      </c>
      <c r="B1670" s="15" t="s">
        <v>11648</v>
      </c>
      <c r="C1670" t="s">
        <v>11649</v>
      </c>
      <c r="D1670" s="15">
        <v>20</v>
      </c>
      <c r="E1670" s="15">
        <v>11</v>
      </c>
      <c r="F1670" s="16">
        <v>272463.246292122</v>
      </c>
      <c r="G1670" s="16">
        <v>266995.72815384698</v>
      </c>
      <c r="H1670" s="16">
        <v>237651.40779090201</v>
      </c>
      <c r="I1670" s="16">
        <v>284330.25065696897</v>
      </c>
      <c r="J1670" s="16">
        <v>29709.029905371</v>
      </c>
      <c r="K1670" s="16">
        <v>289859.66630274098</v>
      </c>
      <c r="L1670" s="15">
        <f t="shared" si="182"/>
        <v>6</v>
      </c>
      <c r="M1670" s="16">
        <v>484495.76989084802</v>
      </c>
      <c r="N1670" s="16">
        <v>459341.06914373901</v>
      </c>
      <c r="O1670" s="16">
        <v>427326.94811125501</v>
      </c>
      <c r="P1670" s="16">
        <v>394223.26721262402</v>
      </c>
      <c r="Q1670" s="16">
        <v>259725.68481171</v>
      </c>
      <c r="R1670" s="16">
        <v>398082.619119649</v>
      </c>
      <c r="S1670" s="17">
        <f t="shared" si="183"/>
        <v>459341.06914373901</v>
      </c>
      <c r="T1670" s="17">
        <f t="shared" si="184"/>
        <v>394223.26721262402</v>
      </c>
      <c r="U1670" s="18">
        <f t="shared" si="185"/>
        <v>0.85823649069197849</v>
      </c>
      <c r="X1670" s="20">
        <f t="shared" si="186"/>
        <v>9.2890791204414805E-2</v>
      </c>
      <c r="AA1670" s="20">
        <f t="shared" si="187"/>
        <v>-0.22055285166501692</v>
      </c>
      <c r="AE1670" s="20">
        <f t="shared" si="188"/>
        <v>1.0320273379691058</v>
      </c>
    </row>
    <row r="1671" spans="1:31" x14ac:dyDescent="0.2">
      <c r="A1671" s="15" t="s">
        <v>10471</v>
      </c>
      <c r="B1671" s="15" t="s">
        <v>10472</v>
      </c>
      <c r="C1671" t="s">
        <v>10473</v>
      </c>
      <c r="D1671" s="15">
        <v>18</v>
      </c>
      <c r="E1671" s="15">
        <v>13</v>
      </c>
      <c r="F1671" s="16">
        <v>727106.25364460098</v>
      </c>
      <c r="G1671" s="16">
        <v>767905.05239331105</v>
      </c>
      <c r="H1671" s="16">
        <v>735216.16754042904</v>
      </c>
      <c r="I1671" s="16">
        <v>880871.73833448195</v>
      </c>
      <c r="J1671" s="16">
        <v>80635.632772788304</v>
      </c>
      <c r="K1671" s="16">
        <v>837127.84898337396</v>
      </c>
      <c r="L1671" s="15">
        <f t="shared" si="182"/>
        <v>6</v>
      </c>
      <c r="M1671" s="16">
        <v>1292944.6776622999</v>
      </c>
      <c r="N1671" s="16">
        <v>1321108.50688957</v>
      </c>
      <c r="O1671" s="16">
        <v>1322010.6036718099</v>
      </c>
      <c r="P1671" s="16">
        <v>1221326.7279127301</v>
      </c>
      <c r="Q1671" s="16">
        <v>704942.06673344702</v>
      </c>
      <c r="R1671" s="16">
        <v>1149680.63998681</v>
      </c>
      <c r="S1671" s="17">
        <f t="shared" si="183"/>
        <v>1321108.50688957</v>
      </c>
      <c r="T1671" s="17">
        <f t="shared" si="184"/>
        <v>1149680.63998681</v>
      </c>
      <c r="U1671" s="18">
        <f t="shared" si="185"/>
        <v>0.87023937397362516</v>
      </c>
      <c r="X1671" s="20">
        <f t="shared" si="186"/>
        <v>0.15108911235719699</v>
      </c>
      <c r="AA1671" s="20">
        <f t="shared" si="187"/>
        <v>-0.20051580180642967</v>
      </c>
      <c r="AE1671" s="20">
        <f t="shared" si="188"/>
        <v>0.82076683025762931</v>
      </c>
    </row>
    <row r="1672" spans="1:31" x14ac:dyDescent="0.2">
      <c r="A1672" s="15" t="s">
        <v>11653</v>
      </c>
      <c r="B1672" s="15" t="s">
        <v>11654</v>
      </c>
      <c r="C1672" t="s">
        <v>11655</v>
      </c>
      <c r="D1672" s="15">
        <v>43</v>
      </c>
      <c r="E1672" s="15">
        <v>7</v>
      </c>
      <c r="F1672" s="16">
        <v>1485667.6020631499</v>
      </c>
      <c r="G1672" s="16">
        <v>1609365.9568793799</v>
      </c>
      <c r="H1672" s="16">
        <v>1630093.41127193</v>
      </c>
      <c r="I1672" s="16">
        <v>1916710.2932054901</v>
      </c>
      <c r="J1672" s="16">
        <v>208608.215426151</v>
      </c>
      <c r="K1672" s="16">
        <v>2014714.6065529201</v>
      </c>
      <c r="L1672" s="15">
        <f t="shared" si="182"/>
        <v>6</v>
      </c>
      <c r="M1672" s="16">
        <v>2641822.9924917701</v>
      </c>
      <c r="N1672" s="16">
        <v>2768762.9475874901</v>
      </c>
      <c r="O1672" s="16">
        <v>2931111.7870085901</v>
      </c>
      <c r="P1672" s="16">
        <v>2657514.60613717</v>
      </c>
      <c r="Q1672" s="16">
        <v>1823718.6398035299</v>
      </c>
      <c r="R1672" s="16">
        <v>2766935.0399290598</v>
      </c>
      <c r="S1672" s="17">
        <f t="shared" si="183"/>
        <v>2768762.9475874901</v>
      </c>
      <c r="T1672" s="17">
        <f t="shared" si="184"/>
        <v>2657514.60613717</v>
      </c>
      <c r="U1672" s="18">
        <f t="shared" si="185"/>
        <v>0.95982020001125257</v>
      </c>
      <c r="X1672" s="20">
        <f t="shared" si="186"/>
        <v>0.30403920590272637</v>
      </c>
      <c r="AA1672" s="20">
        <f t="shared" si="187"/>
        <v>-5.9163919102064408E-2</v>
      </c>
      <c r="AE1672" s="20">
        <f t="shared" si="188"/>
        <v>0.5170704104394247</v>
      </c>
    </row>
    <row r="1673" spans="1:31" x14ac:dyDescent="0.2">
      <c r="A1673" s="15" t="s">
        <v>4622</v>
      </c>
      <c r="B1673" s="15" t="s">
        <v>4623</v>
      </c>
      <c r="C1673" t="s">
        <v>4624</v>
      </c>
      <c r="D1673" s="15">
        <v>19</v>
      </c>
      <c r="E1673" s="15">
        <v>9</v>
      </c>
      <c r="F1673" s="16">
        <v>911825.81204366905</v>
      </c>
      <c r="G1673" s="16">
        <v>968808.03075274697</v>
      </c>
      <c r="H1673" s="16">
        <v>884728.70304138202</v>
      </c>
      <c r="I1673" s="16">
        <v>1195933.03975342</v>
      </c>
      <c r="J1673" s="16">
        <v>168041.32115249499</v>
      </c>
      <c r="K1673" s="16">
        <v>1157230.67732992</v>
      </c>
      <c r="L1673" s="15">
        <f t="shared" si="182"/>
        <v>6</v>
      </c>
      <c r="M1673" s="16">
        <v>1621414.09832134</v>
      </c>
      <c r="N1673" s="16">
        <v>1666743.20865757</v>
      </c>
      <c r="O1673" s="16">
        <v>1590852.83816095</v>
      </c>
      <c r="P1673" s="16">
        <v>1658158.5294204799</v>
      </c>
      <c r="Q1673" s="16">
        <v>1469070.0891955299</v>
      </c>
      <c r="R1673" s="16">
        <v>1589298.10702243</v>
      </c>
      <c r="S1673" s="17">
        <f t="shared" si="183"/>
        <v>1621414.09832134</v>
      </c>
      <c r="T1673" s="17">
        <f t="shared" si="184"/>
        <v>1589298.10702243</v>
      </c>
      <c r="U1673" s="18">
        <f t="shared" si="185"/>
        <v>0.98019260389300922</v>
      </c>
      <c r="X1673" s="20">
        <f t="shared" si="186"/>
        <v>0.41408547768219028</v>
      </c>
      <c r="AA1673" s="20">
        <f t="shared" si="187"/>
        <v>-2.8862834047807834E-2</v>
      </c>
      <c r="AE1673" s="20">
        <f t="shared" si="188"/>
        <v>0.38291000029473155</v>
      </c>
    </row>
    <row r="1674" spans="1:31" x14ac:dyDescent="0.2">
      <c r="A1674" s="15" t="s">
        <v>14821</v>
      </c>
      <c r="B1674" s="15" t="s">
        <v>14822</v>
      </c>
      <c r="C1674" t="s">
        <v>14823</v>
      </c>
      <c r="D1674" s="15">
        <v>29</v>
      </c>
      <c r="E1674" s="15">
        <v>5</v>
      </c>
      <c r="F1674" s="16">
        <v>661038.15513810201</v>
      </c>
      <c r="G1674" s="16">
        <v>740387.81406139105</v>
      </c>
      <c r="H1674" s="16">
        <v>744224.42196942598</v>
      </c>
      <c r="I1674" s="16">
        <v>1020709.8828178101</v>
      </c>
      <c r="J1674" s="16">
        <v>147097.66436077701</v>
      </c>
      <c r="K1674" s="16">
        <v>1034722.33301601</v>
      </c>
      <c r="L1674" s="15">
        <f t="shared" si="182"/>
        <v>6</v>
      </c>
      <c r="M1674" s="16">
        <v>1175461.9907797901</v>
      </c>
      <c r="N1674" s="16">
        <v>1273767.6832641701</v>
      </c>
      <c r="O1674" s="16">
        <v>1338208.57156409</v>
      </c>
      <c r="P1674" s="16">
        <v>1415212.0076949201</v>
      </c>
      <c r="Q1674" s="16">
        <v>1285974.0534105699</v>
      </c>
      <c r="R1674" s="16">
        <v>1421049.64668798</v>
      </c>
      <c r="S1674" s="17">
        <f t="shared" si="183"/>
        <v>1273767.6832641701</v>
      </c>
      <c r="T1674" s="17">
        <f t="shared" si="184"/>
        <v>1415212.0076949201</v>
      </c>
      <c r="U1674" s="18">
        <f t="shared" si="185"/>
        <v>1.1110440516659077</v>
      </c>
      <c r="X1674" s="20">
        <f t="shared" si="186"/>
        <v>0.15949939965427481</v>
      </c>
      <c r="AA1674" s="20">
        <f t="shared" si="187"/>
        <v>0.15191601912126768</v>
      </c>
      <c r="AE1674" s="20">
        <f t="shared" si="188"/>
        <v>0.79724094726088379</v>
      </c>
    </row>
    <row r="1675" spans="1:31" x14ac:dyDescent="0.2">
      <c r="A1675" s="15" t="s">
        <v>1283</v>
      </c>
      <c r="B1675" s="15" t="s">
        <v>1284</v>
      </c>
      <c r="C1675" t="s">
        <v>1285</v>
      </c>
      <c r="D1675" s="15">
        <v>17</v>
      </c>
      <c r="E1675" s="15">
        <v>12</v>
      </c>
      <c r="F1675" s="16">
        <v>595559.15036627196</v>
      </c>
      <c r="G1675" s="16">
        <v>544460.65963841102</v>
      </c>
      <c r="H1675" s="16">
        <v>547513.09191732202</v>
      </c>
      <c r="I1675" s="16">
        <v>608487.88164950104</v>
      </c>
      <c r="J1675" s="16">
        <v>113507.888511978</v>
      </c>
      <c r="K1675" s="16">
        <v>662339.05636304105</v>
      </c>
      <c r="L1675" s="15">
        <f t="shared" si="182"/>
        <v>6</v>
      </c>
      <c r="M1675" s="16">
        <v>1059026.8338903999</v>
      </c>
      <c r="N1675" s="16">
        <v>936693.41915802495</v>
      </c>
      <c r="O1675" s="16">
        <v>984497.00254181796</v>
      </c>
      <c r="P1675" s="16">
        <v>843667.10966874496</v>
      </c>
      <c r="Q1675" s="16">
        <v>992321.66682005697</v>
      </c>
      <c r="R1675" s="16">
        <v>909632.13221550104</v>
      </c>
      <c r="S1675" s="17">
        <f t="shared" si="183"/>
        <v>984497.00254181796</v>
      </c>
      <c r="T1675" s="17">
        <f t="shared" si="184"/>
        <v>909632.13221550104</v>
      </c>
      <c r="U1675" s="18">
        <f t="shared" si="185"/>
        <v>0.92395622319516724</v>
      </c>
      <c r="X1675" s="20">
        <f t="shared" si="186"/>
        <v>0.23387232364720184</v>
      </c>
      <c r="AA1675" s="20">
        <f t="shared" si="187"/>
        <v>-0.11410359614146856</v>
      </c>
      <c r="AE1675" s="20">
        <f t="shared" si="188"/>
        <v>0.63102116937713926</v>
      </c>
    </row>
    <row r="1676" spans="1:31" x14ac:dyDescent="0.2">
      <c r="A1676" s="15" t="s">
        <v>6253</v>
      </c>
      <c r="B1676" s="15" t="s">
        <v>6254</v>
      </c>
      <c r="C1676" t="s">
        <v>6255</v>
      </c>
      <c r="D1676" s="15">
        <v>29</v>
      </c>
      <c r="E1676" s="15">
        <v>13</v>
      </c>
      <c r="F1676" s="16">
        <v>247350.60182210201</v>
      </c>
      <c r="G1676" s="16">
        <v>251183.500085181</v>
      </c>
      <c r="H1676" s="16">
        <v>230376.869594722</v>
      </c>
      <c r="I1676" s="16">
        <v>272121.38151666202</v>
      </c>
      <c r="J1676" s="16">
        <v>63147.259021511301</v>
      </c>
      <c r="K1676" s="16">
        <v>305721.991579947</v>
      </c>
      <c r="L1676" s="15">
        <f t="shared" si="182"/>
        <v>6</v>
      </c>
      <c r="M1676" s="16">
        <v>439840.31568895298</v>
      </c>
      <c r="N1676" s="16">
        <v>432137.61612661701</v>
      </c>
      <c r="O1676" s="16">
        <v>414246.41879654001</v>
      </c>
      <c r="P1676" s="16">
        <v>377295.697000371</v>
      </c>
      <c r="Q1676" s="16">
        <v>552053.20219423797</v>
      </c>
      <c r="R1676" s="16">
        <v>419867.35403023998</v>
      </c>
      <c r="S1676" s="17">
        <f t="shared" si="183"/>
        <v>432137.61612661701</v>
      </c>
      <c r="T1676" s="17">
        <f t="shared" si="184"/>
        <v>419867.35403023998</v>
      </c>
      <c r="U1676" s="18">
        <f t="shared" si="185"/>
        <v>0.97160566070049814</v>
      </c>
      <c r="X1676" s="20">
        <f t="shared" si="186"/>
        <v>0.71299241015853576</v>
      </c>
      <c r="AA1676" s="20">
        <f t="shared" si="187"/>
        <v>-4.155719956081929E-2</v>
      </c>
      <c r="AE1676" s="20">
        <f t="shared" si="188"/>
        <v>0.14691509321098245</v>
      </c>
    </row>
    <row r="1677" spans="1:31" x14ac:dyDescent="0.2">
      <c r="A1677" s="15" t="s">
        <v>8345</v>
      </c>
      <c r="B1677" s="15" t="s">
        <v>8346</v>
      </c>
      <c r="C1677" t="s">
        <v>8347</v>
      </c>
      <c r="D1677" s="15">
        <v>20</v>
      </c>
      <c r="E1677" s="15">
        <v>12</v>
      </c>
      <c r="F1677" s="16">
        <v>526727.76264030498</v>
      </c>
      <c r="G1677" s="16">
        <v>555014.93331958004</v>
      </c>
      <c r="H1677" s="16">
        <v>522204.66617915197</v>
      </c>
      <c r="I1677" s="16">
        <v>566030.06464099395</v>
      </c>
      <c r="J1677" s="16">
        <v>66065.535708420706</v>
      </c>
      <c r="K1677" s="16">
        <v>571450.46655499004</v>
      </c>
      <c r="L1677" s="15">
        <f t="shared" si="182"/>
        <v>6</v>
      </c>
      <c r="M1677" s="16">
        <v>936630.44963388704</v>
      </c>
      <c r="N1677" s="16">
        <v>954851.05557515298</v>
      </c>
      <c r="O1677" s="16">
        <v>938989.28839560796</v>
      </c>
      <c r="P1677" s="16">
        <v>784799.43976329104</v>
      </c>
      <c r="Q1677" s="16">
        <v>577565.69497477706</v>
      </c>
      <c r="R1677" s="16">
        <v>784809.08132200001</v>
      </c>
      <c r="S1677" s="17">
        <f t="shared" si="183"/>
        <v>938989.28839560796</v>
      </c>
      <c r="T1677" s="17">
        <f t="shared" si="184"/>
        <v>784799.43976329104</v>
      </c>
      <c r="U1677" s="18">
        <f t="shared" si="185"/>
        <v>0.83579168523235081</v>
      </c>
      <c r="X1677" s="20">
        <f t="shared" si="186"/>
        <v>3.0332067660756263E-2</v>
      </c>
      <c r="AA1677" s="20">
        <f t="shared" si="187"/>
        <v>-0.25878468862441067</v>
      </c>
      <c r="AE1677" s="20">
        <f t="shared" si="188"/>
        <v>1.5180979839178266</v>
      </c>
    </row>
    <row r="1678" spans="1:31" x14ac:dyDescent="0.2">
      <c r="A1678" s="15" t="s">
        <v>17668</v>
      </c>
      <c r="B1678" s="15" t="s">
        <v>17669</v>
      </c>
      <c r="C1678" t="s">
        <v>17670</v>
      </c>
      <c r="D1678" s="15">
        <v>18</v>
      </c>
      <c r="E1678" s="15">
        <v>13</v>
      </c>
      <c r="F1678" s="16">
        <v>98997.503588671796</v>
      </c>
      <c r="G1678" s="16">
        <v>120297.560347315</v>
      </c>
      <c r="H1678" s="16">
        <v>112380.436475134</v>
      </c>
      <c r="I1678" s="16">
        <v>136556.41258268501</v>
      </c>
      <c r="J1678" s="16">
        <v>48788.248697460898</v>
      </c>
      <c r="K1678" s="16">
        <v>142508.80225824201</v>
      </c>
      <c r="L1678" s="15">
        <f t="shared" si="182"/>
        <v>6</v>
      </c>
      <c r="M1678" s="16">
        <v>176037.95143452499</v>
      </c>
      <c r="N1678" s="16">
        <v>206960.65202016599</v>
      </c>
      <c r="O1678" s="16">
        <v>202074.07729131999</v>
      </c>
      <c r="P1678" s="16">
        <v>189335.16571941899</v>
      </c>
      <c r="Q1678" s="16">
        <v>426522.21711962298</v>
      </c>
      <c r="R1678" s="16">
        <v>195716.354655959</v>
      </c>
      <c r="S1678" s="17">
        <f t="shared" si="183"/>
        <v>202074.07729131999</v>
      </c>
      <c r="T1678" s="17">
        <f t="shared" si="184"/>
        <v>195716.354655959</v>
      </c>
      <c r="U1678" s="18">
        <f t="shared" si="185"/>
        <v>0.96853766341243575</v>
      </c>
      <c r="X1678" s="20">
        <f t="shared" si="186"/>
        <v>0.39121436998706738</v>
      </c>
      <c r="AA1678" s="20">
        <f t="shared" si="187"/>
        <v>-4.6119943052291744E-2</v>
      </c>
      <c r="AE1678" s="20">
        <f t="shared" si="188"/>
        <v>0.40758520119663166</v>
      </c>
    </row>
    <row r="1679" spans="1:31" x14ac:dyDescent="0.2">
      <c r="A1679" s="15" t="s">
        <v>3614</v>
      </c>
      <c r="B1679" s="15" t="s">
        <v>3615</v>
      </c>
      <c r="C1679" t="s">
        <v>3616</v>
      </c>
      <c r="D1679" s="15">
        <v>22</v>
      </c>
      <c r="E1679" s="15">
        <v>15</v>
      </c>
      <c r="F1679" s="16">
        <v>386725.17812575703</v>
      </c>
      <c r="G1679" s="16">
        <v>410962.147637385</v>
      </c>
      <c r="H1679" s="16">
        <v>410053.528237238</v>
      </c>
      <c r="I1679" s="16">
        <v>502670.54604160599</v>
      </c>
      <c r="J1679" s="16">
        <v>86463.763411523498</v>
      </c>
      <c r="K1679" s="16">
        <v>493648.82333092799</v>
      </c>
      <c r="L1679" s="15">
        <f t="shared" si="182"/>
        <v>6</v>
      </c>
      <c r="M1679" s="16">
        <v>687677.01868797594</v>
      </c>
      <c r="N1679" s="16">
        <v>707021.76989360095</v>
      </c>
      <c r="O1679" s="16">
        <v>737327.51853944396</v>
      </c>
      <c r="P1679" s="16">
        <v>696951.60657088098</v>
      </c>
      <c r="Q1679" s="16">
        <v>755893.41809493699</v>
      </c>
      <c r="R1679" s="16">
        <v>677959.16218182002</v>
      </c>
      <c r="S1679" s="17">
        <f t="shared" si="183"/>
        <v>707021.76989360095</v>
      </c>
      <c r="T1679" s="17">
        <f t="shared" si="184"/>
        <v>696951.60657088098</v>
      </c>
      <c r="U1679" s="18">
        <f t="shared" si="185"/>
        <v>0.98575692609262167</v>
      </c>
      <c r="X1679" s="20">
        <f t="shared" si="186"/>
        <v>0.98891226287204903</v>
      </c>
      <c r="AA1679" s="20">
        <f t="shared" si="187"/>
        <v>-2.0696152902610048E-2</v>
      </c>
      <c r="AE1679" s="20">
        <f t="shared" si="188"/>
        <v>4.8422376654854698E-3</v>
      </c>
    </row>
    <row r="1680" spans="1:31" x14ac:dyDescent="0.2">
      <c r="A1680" s="15" t="s">
        <v>170</v>
      </c>
      <c r="B1680" s="15" t="s">
        <v>171</v>
      </c>
      <c r="C1680" t="s">
        <v>172</v>
      </c>
      <c r="D1680" s="15">
        <v>24</v>
      </c>
      <c r="E1680" s="15">
        <v>8</v>
      </c>
      <c r="F1680" s="16">
        <v>949216.33789190103</v>
      </c>
      <c r="G1680" s="16">
        <v>982869.18030377</v>
      </c>
      <c r="H1680" s="16">
        <v>920909.85760517197</v>
      </c>
      <c r="I1680" s="16">
        <v>752293.811061149</v>
      </c>
      <c r="J1680" s="16">
        <v>161518.72455552599</v>
      </c>
      <c r="K1680" s="16">
        <v>858310.73966800503</v>
      </c>
      <c r="L1680" s="15">
        <f t="shared" si="182"/>
        <v>6</v>
      </c>
      <c r="M1680" s="16">
        <v>1687902.1544316299</v>
      </c>
      <c r="N1680" s="16">
        <v>1690934.0955785599</v>
      </c>
      <c r="O1680" s="16">
        <v>1655911.0783060701</v>
      </c>
      <c r="P1680" s="16">
        <v>1043053.7145277699</v>
      </c>
      <c r="Q1680" s="16">
        <v>1412047.49797347</v>
      </c>
      <c r="R1680" s="16">
        <v>1178772.4440029501</v>
      </c>
      <c r="S1680" s="17">
        <f t="shared" si="183"/>
        <v>1687902.1544316299</v>
      </c>
      <c r="T1680" s="17">
        <f t="shared" si="184"/>
        <v>1178772.4440029501</v>
      </c>
      <c r="U1680" s="18">
        <f t="shared" si="185"/>
        <v>0.69836538860268238</v>
      </c>
      <c r="X1680" s="20">
        <f t="shared" si="186"/>
        <v>1.254251985132639E-2</v>
      </c>
      <c r="AA1680" s="20">
        <f t="shared" si="187"/>
        <v>-0.51794603495869695</v>
      </c>
      <c r="AE1680" s="20">
        <f t="shared" si="188"/>
        <v>1.9016152029320876</v>
      </c>
    </row>
    <row r="1681" spans="1:31" x14ac:dyDescent="0.2">
      <c r="A1681" s="15" t="s">
        <v>5902</v>
      </c>
      <c r="B1681" s="15" t="s">
        <v>5903</v>
      </c>
      <c r="C1681" t="s">
        <v>5904</v>
      </c>
      <c r="D1681" s="15">
        <v>30</v>
      </c>
      <c r="E1681" s="15">
        <v>13</v>
      </c>
      <c r="F1681" s="16">
        <v>1161899.5844821299</v>
      </c>
      <c r="G1681" s="16">
        <v>1131923.0902593101</v>
      </c>
      <c r="H1681" s="16">
        <v>1085656.46603594</v>
      </c>
      <c r="I1681" s="16">
        <v>1082583.08881465</v>
      </c>
      <c r="J1681" s="16">
        <v>225957.35474398901</v>
      </c>
      <c r="K1681" s="16">
        <v>1160998.7864433101</v>
      </c>
      <c r="L1681" s="15">
        <f t="shared" si="182"/>
        <v>6</v>
      </c>
      <c r="M1681" s="16">
        <v>2066096.77224492</v>
      </c>
      <c r="N1681" s="16">
        <v>1947367.34577492</v>
      </c>
      <c r="O1681" s="16">
        <v>1952146.08085376</v>
      </c>
      <c r="P1681" s="16">
        <v>1500999.0717327299</v>
      </c>
      <c r="Q1681" s="16">
        <v>1975390.27312754</v>
      </c>
      <c r="R1681" s="16">
        <v>1594473.08967566</v>
      </c>
      <c r="S1681" s="17">
        <f t="shared" si="183"/>
        <v>1952146.08085376</v>
      </c>
      <c r="T1681" s="17">
        <f t="shared" si="184"/>
        <v>1594473.08967566</v>
      </c>
      <c r="U1681" s="18">
        <f t="shared" si="185"/>
        <v>0.81677959724116866</v>
      </c>
      <c r="X1681" s="20">
        <f t="shared" si="186"/>
        <v>0.11800102376202459</v>
      </c>
      <c r="AA1681" s="20">
        <f t="shared" si="187"/>
        <v>-0.29198126604507946</v>
      </c>
      <c r="AE1681" s="20">
        <f t="shared" si="188"/>
        <v>0.92811422479328687</v>
      </c>
    </row>
    <row r="1682" spans="1:31" x14ac:dyDescent="0.2">
      <c r="A1682" s="15" t="s">
        <v>11215</v>
      </c>
      <c r="B1682" s="15" t="s">
        <v>11216</v>
      </c>
      <c r="C1682" t="s">
        <v>11217</v>
      </c>
      <c r="D1682" s="15">
        <v>22</v>
      </c>
      <c r="E1682" s="15">
        <v>13</v>
      </c>
      <c r="F1682" s="16">
        <v>542738.00214613602</v>
      </c>
      <c r="G1682" s="16">
        <v>511170.75575384399</v>
      </c>
      <c r="H1682" s="16">
        <v>498951.61554201698</v>
      </c>
      <c r="I1682" s="16">
        <v>645388.62942232203</v>
      </c>
      <c r="J1682" s="16">
        <v>199677.19445175599</v>
      </c>
      <c r="K1682" s="16">
        <v>655028.28382168303</v>
      </c>
      <c r="L1682" s="15">
        <f t="shared" si="182"/>
        <v>6</v>
      </c>
      <c r="M1682" s="16">
        <v>965099.95302957797</v>
      </c>
      <c r="N1682" s="16">
        <v>879421.26672411698</v>
      </c>
      <c r="O1682" s="16">
        <v>897177.39569356397</v>
      </c>
      <c r="P1682" s="16">
        <v>894829.91530049895</v>
      </c>
      <c r="Q1682" s="16">
        <v>1745640.8450714001</v>
      </c>
      <c r="R1682" s="16">
        <v>899591.785732758</v>
      </c>
      <c r="S1682" s="17">
        <f t="shared" si="183"/>
        <v>897177.39569356397</v>
      </c>
      <c r="T1682" s="17">
        <f t="shared" si="184"/>
        <v>899591.785732758</v>
      </c>
      <c r="U1682" s="18">
        <f t="shared" si="185"/>
        <v>1.0026910954854447</v>
      </c>
      <c r="X1682" s="20">
        <f t="shared" si="186"/>
        <v>0.40180965037721217</v>
      </c>
      <c r="AA1682" s="20">
        <f t="shared" si="187"/>
        <v>3.8772154696412697E-3</v>
      </c>
      <c r="AE1682" s="20">
        <f t="shared" si="188"/>
        <v>0.39597963688781534</v>
      </c>
    </row>
    <row r="1683" spans="1:31" x14ac:dyDescent="0.2">
      <c r="A1683" s="15" t="s">
        <v>9565</v>
      </c>
      <c r="B1683" s="15" t="s">
        <v>9566</v>
      </c>
      <c r="C1683" t="s">
        <v>9567</v>
      </c>
      <c r="D1683" s="15">
        <v>80</v>
      </c>
      <c r="E1683" s="15">
        <v>5</v>
      </c>
      <c r="F1683" s="16">
        <v>5004990.8152316799</v>
      </c>
      <c r="G1683" s="16">
        <v>5630031.9247533502</v>
      </c>
      <c r="H1683" s="16">
        <v>5159988.4196026996</v>
      </c>
      <c r="I1683" s="16">
        <v>5911269.2628356703</v>
      </c>
      <c r="J1683" s="16">
        <v>630090.98569259106</v>
      </c>
      <c r="K1683" s="16">
        <v>6324868.2276058402</v>
      </c>
      <c r="L1683" s="15">
        <f t="shared" si="182"/>
        <v>6</v>
      </c>
      <c r="M1683" s="16">
        <v>8899904.5240855794</v>
      </c>
      <c r="N1683" s="16">
        <v>9685941.0504854098</v>
      </c>
      <c r="O1683" s="16">
        <v>9278304.4044843893</v>
      </c>
      <c r="P1683" s="16">
        <v>8195961.8323556697</v>
      </c>
      <c r="Q1683" s="16">
        <v>5508453.6006040201</v>
      </c>
      <c r="R1683" s="16">
        <v>8686341.7106203008</v>
      </c>
      <c r="S1683" s="17">
        <f t="shared" si="183"/>
        <v>9278304.4044843893</v>
      </c>
      <c r="T1683" s="17">
        <f t="shared" si="184"/>
        <v>8195961.8323556697</v>
      </c>
      <c r="U1683" s="18">
        <f t="shared" si="185"/>
        <v>0.8833469430464469</v>
      </c>
      <c r="X1683" s="20">
        <f t="shared" si="186"/>
        <v>0.14621140503838331</v>
      </c>
      <c r="AA1683" s="20">
        <f t="shared" si="187"/>
        <v>-0.17894791329321305</v>
      </c>
      <c r="AE1683" s="20">
        <f t="shared" si="188"/>
        <v>0.83501874945716803</v>
      </c>
    </row>
    <row r="1684" spans="1:31" x14ac:dyDescent="0.2">
      <c r="A1684" s="15" t="s">
        <v>3221</v>
      </c>
      <c r="B1684" s="15" t="s">
        <v>3222</v>
      </c>
      <c r="C1684" t="s">
        <v>3223</v>
      </c>
      <c r="D1684" s="15">
        <v>34</v>
      </c>
      <c r="E1684" s="15">
        <v>10</v>
      </c>
      <c r="F1684" s="16">
        <v>815916.00235064898</v>
      </c>
      <c r="G1684" s="16">
        <v>840312.19974295597</v>
      </c>
      <c r="H1684" s="16">
        <v>834860.65859640297</v>
      </c>
      <c r="I1684" s="16">
        <v>1193533.72520619</v>
      </c>
      <c r="J1684" s="16">
        <v>164126.15367925199</v>
      </c>
      <c r="K1684" s="16">
        <v>1098558.6564912801</v>
      </c>
      <c r="L1684" s="15">
        <f t="shared" si="182"/>
        <v>6</v>
      </c>
      <c r="M1684" s="16">
        <v>1450866.7025911901</v>
      </c>
      <c r="N1684" s="16">
        <v>1445678.2020948399</v>
      </c>
      <c r="O1684" s="16">
        <v>1501183.85854481</v>
      </c>
      <c r="P1684" s="16">
        <v>1654831.8850775401</v>
      </c>
      <c r="Q1684" s="16">
        <v>1434842.4635753301</v>
      </c>
      <c r="R1684" s="16">
        <v>1508720.10863305</v>
      </c>
      <c r="S1684" s="17">
        <f t="shared" si="183"/>
        <v>1450866.7025911901</v>
      </c>
      <c r="T1684" s="17">
        <f t="shared" si="184"/>
        <v>1508720.10863305</v>
      </c>
      <c r="U1684" s="18">
        <f t="shared" si="185"/>
        <v>1.0398750663576026</v>
      </c>
      <c r="X1684" s="20">
        <f t="shared" si="186"/>
        <v>0.37472057863897701</v>
      </c>
      <c r="AA1684" s="20">
        <f t="shared" si="187"/>
        <v>5.6410209161325692E-2</v>
      </c>
      <c r="AE1684" s="20">
        <f t="shared" si="188"/>
        <v>0.42629245597493653</v>
      </c>
    </row>
    <row r="1685" spans="1:31" x14ac:dyDescent="0.2">
      <c r="A1685" s="15" t="s">
        <v>3974</v>
      </c>
      <c r="B1685" s="15" t="s">
        <v>3975</v>
      </c>
      <c r="C1685" t="s">
        <v>3976</v>
      </c>
      <c r="D1685" s="15">
        <v>35</v>
      </c>
      <c r="E1685" s="15">
        <v>10</v>
      </c>
      <c r="F1685" s="16">
        <v>1169605.0917480399</v>
      </c>
      <c r="G1685" s="16">
        <v>1180636.1140560601</v>
      </c>
      <c r="H1685" s="16">
        <v>1105950.1810681899</v>
      </c>
      <c r="I1685" s="16">
        <v>1278506.8411404199</v>
      </c>
      <c r="J1685" s="16">
        <v>343266.814460503</v>
      </c>
      <c r="K1685" s="16">
        <v>1324236.40999313</v>
      </c>
      <c r="L1685" s="15">
        <f t="shared" si="182"/>
        <v>6</v>
      </c>
      <c r="M1685" s="16">
        <v>2079798.7512310799</v>
      </c>
      <c r="N1685" s="16">
        <v>2031173.5271949</v>
      </c>
      <c r="O1685" s="16">
        <v>1988636.7180908101</v>
      </c>
      <c r="P1685" s="16">
        <v>1772646.9234402401</v>
      </c>
      <c r="Q1685" s="16">
        <v>3000946.4712535101</v>
      </c>
      <c r="R1685" s="16">
        <v>1818657.6461213499</v>
      </c>
      <c r="S1685" s="17">
        <f t="shared" si="183"/>
        <v>2031173.5271949</v>
      </c>
      <c r="T1685" s="17">
        <f t="shared" si="184"/>
        <v>1818657.6461213499</v>
      </c>
      <c r="U1685" s="18">
        <f t="shared" si="185"/>
        <v>0.89537285799158695</v>
      </c>
      <c r="X1685" s="20">
        <f t="shared" si="186"/>
        <v>0.70441558452674169</v>
      </c>
      <c r="AA1685" s="20">
        <f t="shared" si="187"/>
        <v>-0.15943950931782441</v>
      </c>
      <c r="AE1685" s="20">
        <f t="shared" si="188"/>
        <v>0.15217104424494296</v>
      </c>
    </row>
    <row r="1686" spans="1:31" x14ac:dyDescent="0.2">
      <c r="A1686" s="15" t="s">
        <v>12358</v>
      </c>
      <c r="B1686" s="15" t="s">
        <v>12359</v>
      </c>
      <c r="C1686" t="s">
        <v>12360</v>
      </c>
      <c r="D1686" s="15">
        <v>24</v>
      </c>
      <c r="E1686" s="15">
        <v>10</v>
      </c>
      <c r="F1686" s="16">
        <v>796236.61169897404</v>
      </c>
      <c r="G1686" s="16">
        <v>777504.62633583799</v>
      </c>
      <c r="H1686" s="16">
        <v>838956.02775602299</v>
      </c>
      <c r="I1686" s="16">
        <v>1139506.11969811</v>
      </c>
      <c r="J1686" s="16">
        <v>194366.192488887</v>
      </c>
      <c r="K1686" s="16">
        <v>1111999.95027264</v>
      </c>
      <c r="L1686" s="15">
        <f t="shared" si="182"/>
        <v>6</v>
      </c>
      <c r="M1686" s="16">
        <v>1415872.6927402399</v>
      </c>
      <c r="N1686" s="16">
        <v>1337623.6720893099</v>
      </c>
      <c r="O1686" s="16">
        <v>1508547.8443955099</v>
      </c>
      <c r="P1686" s="16">
        <v>1579922.72886267</v>
      </c>
      <c r="Q1686" s="16">
        <v>1699210.3952641799</v>
      </c>
      <c r="R1686" s="16">
        <v>1527179.88781202</v>
      </c>
      <c r="S1686" s="17">
        <f t="shared" si="183"/>
        <v>1415872.6927402399</v>
      </c>
      <c r="T1686" s="17">
        <f t="shared" si="184"/>
        <v>1579922.72886267</v>
      </c>
      <c r="U1686" s="18">
        <f t="shared" si="185"/>
        <v>1.1158649622692647</v>
      </c>
      <c r="X1686" s="20">
        <f t="shared" si="186"/>
        <v>6.276087213238625E-2</v>
      </c>
      <c r="AA1686" s="20">
        <f t="shared" si="187"/>
        <v>0.1581624482673947</v>
      </c>
      <c r="AE1686" s="20">
        <f t="shared" si="188"/>
        <v>1.2023110300364845</v>
      </c>
    </row>
    <row r="1687" spans="1:31" x14ac:dyDescent="0.2">
      <c r="A1687" s="15" t="s">
        <v>17284</v>
      </c>
      <c r="B1687" s="15" t="s">
        <v>17285</v>
      </c>
      <c r="C1687" t="s">
        <v>17286</v>
      </c>
      <c r="D1687" s="15">
        <v>32</v>
      </c>
      <c r="E1687" s="15">
        <v>10</v>
      </c>
      <c r="F1687" s="16">
        <v>2699774.2866390501</v>
      </c>
      <c r="G1687" s="16">
        <v>2897470.19614879</v>
      </c>
      <c r="H1687" s="16">
        <v>2684017.2675763899</v>
      </c>
      <c r="I1687" s="16">
        <v>3723496.2675096402</v>
      </c>
      <c r="J1687" s="16">
        <v>560055.21194146702</v>
      </c>
      <c r="K1687" s="16">
        <v>3701800.6796308402</v>
      </c>
      <c r="L1687" s="15">
        <f t="shared" si="182"/>
        <v>6</v>
      </c>
      <c r="M1687" s="16">
        <v>4800754.7415562104</v>
      </c>
      <c r="N1687" s="16">
        <v>4984825.2888308596</v>
      </c>
      <c r="O1687" s="16">
        <v>4826198.6675899597</v>
      </c>
      <c r="P1687" s="16">
        <v>5162619.3858725298</v>
      </c>
      <c r="Q1687" s="16">
        <v>4896178.8357676202</v>
      </c>
      <c r="R1687" s="16">
        <v>5083917.0858191401</v>
      </c>
      <c r="S1687" s="17">
        <f t="shared" si="183"/>
        <v>4826198.6675899597</v>
      </c>
      <c r="T1687" s="17">
        <f t="shared" si="184"/>
        <v>5083917.0858191401</v>
      </c>
      <c r="U1687" s="18">
        <f t="shared" si="185"/>
        <v>1.0533998776220863</v>
      </c>
      <c r="X1687" s="20">
        <f t="shared" si="186"/>
        <v>0.14457470294777061</v>
      </c>
      <c r="AA1687" s="20">
        <f t="shared" si="187"/>
        <v>7.5053197000539848E-2</v>
      </c>
      <c r="AE1687" s="20">
        <f t="shared" si="188"/>
        <v>0.83990769135206345</v>
      </c>
    </row>
    <row r="1688" spans="1:31" x14ac:dyDescent="0.2">
      <c r="A1688" s="15" t="s">
        <v>13939</v>
      </c>
      <c r="B1688" s="15" t="s">
        <v>13940</v>
      </c>
      <c r="C1688" t="s">
        <v>13941</v>
      </c>
      <c r="D1688" s="15">
        <v>18</v>
      </c>
      <c r="E1688" s="15">
        <v>14</v>
      </c>
      <c r="F1688" s="16">
        <v>273642.03968826402</v>
      </c>
      <c r="G1688" s="16">
        <v>249935.46305235001</v>
      </c>
      <c r="H1688" s="16">
        <v>268088.85261667101</v>
      </c>
      <c r="I1688" s="16">
        <v>370137.967210331</v>
      </c>
      <c r="J1688" s="16">
        <v>60445.601693554803</v>
      </c>
      <c r="K1688" s="16">
        <v>343766.31548298401</v>
      </c>
      <c r="L1688" s="15">
        <f t="shared" si="182"/>
        <v>6</v>
      </c>
      <c r="M1688" s="16">
        <v>486591.90733976499</v>
      </c>
      <c r="N1688" s="16">
        <v>429990.48565020203</v>
      </c>
      <c r="O1688" s="16">
        <v>482057.279930474</v>
      </c>
      <c r="P1688" s="16">
        <v>513195.47749823501</v>
      </c>
      <c r="Q1688" s="16">
        <v>528434.46399022697</v>
      </c>
      <c r="R1688" s="16">
        <v>472116.031106062</v>
      </c>
      <c r="S1688" s="17">
        <f t="shared" si="183"/>
        <v>482057.279930474</v>
      </c>
      <c r="T1688" s="17">
        <f t="shared" si="184"/>
        <v>513195.47749823501</v>
      </c>
      <c r="U1688" s="18">
        <f t="shared" si="185"/>
        <v>1.0645943933721984</v>
      </c>
      <c r="X1688" s="20">
        <f t="shared" si="186"/>
        <v>0.19602599648275576</v>
      </c>
      <c r="AA1688" s="20">
        <f t="shared" si="187"/>
        <v>9.0303873521983755E-2</v>
      </c>
      <c r="AE1688" s="20">
        <f t="shared" si="188"/>
        <v>0.70768632976422741</v>
      </c>
    </row>
    <row r="1689" spans="1:31" x14ac:dyDescent="0.2">
      <c r="A1689" s="15" t="s">
        <v>1454</v>
      </c>
      <c r="B1689" s="15" t="s">
        <v>1455</v>
      </c>
      <c r="C1689" t="s">
        <v>1456</v>
      </c>
      <c r="D1689" s="15">
        <v>24</v>
      </c>
      <c r="E1689" s="15">
        <v>11</v>
      </c>
      <c r="F1689" s="16">
        <v>552208.15113252203</v>
      </c>
      <c r="G1689" s="16">
        <v>577491.43866257102</v>
      </c>
      <c r="H1689" s="16">
        <v>533252.15189922205</v>
      </c>
      <c r="I1689" s="16">
        <v>654898.63274682604</v>
      </c>
      <c r="J1689" s="16">
        <v>191331.079012195</v>
      </c>
      <c r="K1689" s="16">
        <v>680639.53763997694</v>
      </c>
      <c r="L1689" s="15">
        <f t="shared" si="182"/>
        <v>6</v>
      </c>
      <c r="M1689" s="16">
        <v>981939.82844976801</v>
      </c>
      <c r="N1689" s="16">
        <v>993519.77161137003</v>
      </c>
      <c r="O1689" s="16">
        <v>958854.04914305604</v>
      </c>
      <c r="P1689" s="16">
        <v>908015.51399471599</v>
      </c>
      <c r="Q1689" s="16">
        <v>1672676.47851476</v>
      </c>
      <c r="R1689" s="16">
        <v>934765.34102235804</v>
      </c>
      <c r="S1689" s="17">
        <f t="shared" si="183"/>
        <v>981939.82844976801</v>
      </c>
      <c r="T1689" s="17">
        <f t="shared" si="184"/>
        <v>934765.34102235804</v>
      </c>
      <c r="U1689" s="18">
        <f t="shared" si="185"/>
        <v>0.95195786334292354</v>
      </c>
      <c r="X1689" s="20">
        <f t="shared" si="186"/>
        <v>0.48291350733975891</v>
      </c>
      <c r="AA1689" s="20">
        <f t="shared" si="187"/>
        <v>-7.1030378173019812E-2</v>
      </c>
      <c r="AE1689" s="20">
        <f t="shared" si="188"/>
        <v>0.31613064698921267</v>
      </c>
    </row>
    <row r="1690" spans="1:31" x14ac:dyDescent="0.2">
      <c r="A1690" s="15" t="s">
        <v>7343</v>
      </c>
      <c r="B1690" s="15" t="s">
        <v>7344</v>
      </c>
      <c r="C1690" t="s">
        <v>7345</v>
      </c>
      <c r="D1690" s="15">
        <v>17</v>
      </c>
      <c r="E1690" s="15">
        <v>13</v>
      </c>
      <c r="F1690" s="16">
        <v>271431.82478824799</v>
      </c>
      <c r="G1690" s="16">
        <v>309664.27490267099</v>
      </c>
      <c r="H1690" s="16">
        <v>286071.39958415099</v>
      </c>
      <c r="I1690" s="16">
        <v>360611.41079085402</v>
      </c>
      <c r="J1690" s="16">
        <v>47447.471540893101</v>
      </c>
      <c r="K1690" s="16">
        <v>377936.95863466599</v>
      </c>
      <c r="L1690" s="15">
        <f t="shared" si="182"/>
        <v>6</v>
      </c>
      <c r="M1690" s="16">
        <v>482661.690019887</v>
      </c>
      <c r="N1690" s="16">
        <v>532748.29561112705</v>
      </c>
      <c r="O1690" s="16">
        <v>514392.147989163</v>
      </c>
      <c r="P1690" s="16">
        <v>499986.92797424202</v>
      </c>
      <c r="Q1690" s="16">
        <v>414800.72145723901</v>
      </c>
      <c r="R1690" s="16">
        <v>519044.737318734</v>
      </c>
      <c r="S1690" s="17">
        <f t="shared" si="183"/>
        <v>514392.147989163</v>
      </c>
      <c r="T1690" s="17">
        <f t="shared" si="184"/>
        <v>499986.92797424202</v>
      </c>
      <c r="U1690" s="18">
        <f t="shared" si="185"/>
        <v>0.9719956455960046</v>
      </c>
      <c r="X1690" s="20">
        <f t="shared" si="186"/>
        <v>0.41520609522502722</v>
      </c>
      <c r="AA1690" s="20">
        <f t="shared" si="187"/>
        <v>-4.0978244113015587E-2</v>
      </c>
      <c r="AE1690" s="20">
        <f t="shared" si="188"/>
        <v>0.3817362796702794</v>
      </c>
    </row>
    <row r="1691" spans="1:31" x14ac:dyDescent="0.2">
      <c r="A1691" s="15" t="s">
        <v>13096</v>
      </c>
      <c r="B1691" s="15" t="s">
        <v>13097</v>
      </c>
      <c r="C1691" t="s">
        <v>13098</v>
      </c>
      <c r="D1691" s="15">
        <v>19</v>
      </c>
      <c r="E1691" s="15">
        <v>11</v>
      </c>
      <c r="F1691" s="16">
        <v>253247.749231639</v>
      </c>
      <c r="G1691" s="16">
        <v>245214.78220547101</v>
      </c>
      <c r="H1691" s="16">
        <v>215511.86429899899</v>
      </c>
      <c r="I1691" s="16">
        <v>393133.203708085</v>
      </c>
      <c r="J1691" s="16">
        <v>57500.297319131103</v>
      </c>
      <c r="K1691" s="16">
        <v>400038.90540544502</v>
      </c>
      <c r="L1691" s="15">
        <f t="shared" si="182"/>
        <v>6</v>
      </c>
      <c r="M1691" s="16">
        <v>450326.65839104401</v>
      </c>
      <c r="N1691" s="16">
        <v>421868.99770623702</v>
      </c>
      <c r="O1691" s="16">
        <v>387517.28049382003</v>
      </c>
      <c r="P1691" s="16">
        <v>545078.32232929103</v>
      </c>
      <c r="Q1691" s="16">
        <v>502685.68666351202</v>
      </c>
      <c r="R1691" s="16">
        <v>549398.73920654901</v>
      </c>
      <c r="S1691" s="17">
        <f t="shared" si="183"/>
        <v>421868.99770623702</v>
      </c>
      <c r="T1691" s="17">
        <f t="shared" si="184"/>
        <v>545078.32232929103</v>
      </c>
      <c r="U1691" s="18">
        <f t="shared" si="185"/>
        <v>1.2920558877114958</v>
      </c>
      <c r="X1691" s="20">
        <f t="shared" si="186"/>
        <v>8.721916994212521E-3</v>
      </c>
      <c r="AA1691" s="20">
        <f t="shared" si="187"/>
        <v>0.3696684749702277</v>
      </c>
      <c r="AE1691" s="20">
        <f t="shared" si="188"/>
        <v>2.0593880507888254</v>
      </c>
    </row>
    <row r="1692" spans="1:31" x14ac:dyDescent="0.2">
      <c r="A1692" s="15" t="s">
        <v>7812</v>
      </c>
      <c r="B1692" s="15" t="s">
        <v>7813</v>
      </c>
      <c r="C1692" t="s">
        <v>7814</v>
      </c>
      <c r="D1692" s="15">
        <v>17</v>
      </c>
      <c r="E1692" s="15">
        <v>15</v>
      </c>
      <c r="F1692" s="16">
        <v>672573.105923875</v>
      </c>
      <c r="G1692" s="16">
        <v>571077.21814633196</v>
      </c>
      <c r="H1692" s="16">
        <v>572376.97556737298</v>
      </c>
      <c r="I1692" s="16">
        <v>820889.66147121496</v>
      </c>
      <c r="J1692" s="16">
        <v>242789.19076918901</v>
      </c>
      <c r="K1692" s="16">
        <v>878956.633388213</v>
      </c>
      <c r="L1692" s="15">
        <f t="shared" si="182"/>
        <v>6</v>
      </c>
      <c r="M1692" s="16">
        <v>1195973.5090768801</v>
      </c>
      <c r="N1692" s="16">
        <v>982484.707754637</v>
      </c>
      <c r="O1692" s="16">
        <v>1029205.37442623</v>
      </c>
      <c r="P1692" s="16">
        <v>1138161.7102595</v>
      </c>
      <c r="Q1692" s="16">
        <v>2122539.4783425201</v>
      </c>
      <c r="R1692" s="16">
        <v>1207126.7561121201</v>
      </c>
      <c r="S1692" s="17">
        <f t="shared" si="183"/>
        <v>1029205.37442623</v>
      </c>
      <c r="T1692" s="17">
        <f t="shared" si="184"/>
        <v>1207126.7561121201</v>
      </c>
      <c r="U1692" s="18">
        <f t="shared" si="185"/>
        <v>1.1728725734502496</v>
      </c>
      <c r="X1692" s="20">
        <f t="shared" si="186"/>
        <v>0.26431023658189789</v>
      </c>
      <c r="AA1692" s="20">
        <f t="shared" si="187"/>
        <v>0.23004628051258796</v>
      </c>
      <c r="AE1692" s="20">
        <f t="shared" si="188"/>
        <v>0.57788601656960947</v>
      </c>
    </row>
    <row r="1693" spans="1:31" x14ac:dyDescent="0.2">
      <c r="A1693" s="15" t="s">
        <v>2228</v>
      </c>
      <c r="B1693" s="15" t="s">
        <v>2229</v>
      </c>
      <c r="C1693" t="s">
        <v>2230</v>
      </c>
      <c r="D1693" s="15">
        <v>21</v>
      </c>
      <c r="E1693" s="15">
        <v>10</v>
      </c>
      <c r="F1693" s="16">
        <v>1404597.8208622299</v>
      </c>
      <c r="G1693" s="16">
        <v>1507386.2915237499</v>
      </c>
      <c r="H1693" s="16">
        <v>1527732.80516858</v>
      </c>
      <c r="I1693" s="16">
        <v>1909691.35565555</v>
      </c>
      <c r="J1693" s="16">
        <v>228883.165766013</v>
      </c>
      <c r="K1693" s="16">
        <v>1833132.8728324401</v>
      </c>
      <c r="L1693" s="15">
        <f t="shared" si="182"/>
        <v>6</v>
      </c>
      <c r="M1693" s="16">
        <v>2497664.2239519898</v>
      </c>
      <c r="N1693" s="16">
        <v>2593316.51314722</v>
      </c>
      <c r="O1693" s="16">
        <v>2747054.6176462802</v>
      </c>
      <c r="P1693" s="16">
        <v>2647782.8646608102</v>
      </c>
      <c r="Q1693" s="16">
        <v>2000968.6334356701</v>
      </c>
      <c r="R1693" s="16">
        <v>2517557.35635636</v>
      </c>
      <c r="S1693" s="17">
        <f t="shared" si="183"/>
        <v>2593316.51314722</v>
      </c>
      <c r="T1693" s="17">
        <f t="shared" si="184"/>
        <v>2517557.35635636</v>
      </c>
      <c r="U1693" s="18">
        <f t="shared" si="185"/>
        <v>0.9707867680605945</v>
      </c>
      <c r="X1693" s="20">
        <f t="shared" si="186"/>
        <v>0.34730533812351327</v>
      </c>
      <c r="AA1693" s="20">
        <f t="shared" si="187"/>
        <v>-4.2773650369739416E-2</v>
      </c>
      <c r="AE1693" s="20">
        <f t="shared" si="188"/>
        <v>0.45928854148114945</v>
      </c>
    </row>
    <row r="1694" spans="1:31" x14ac:dyDescent="0.2">
      <c r="A1694" s="15" t="s">
        <v>7019</v>
      </c>
      <c r="B1694" s="15" t="s">
        <v>7020</v>
      </c>
      <c r="C1694" t="s">
        <v>7021</v>
      </c>
      <c r="D1694" s="15">
        <v>22</v>
      </c>
      <c r="E1694" s="15">
        <v>12</v>
      </c>
      <c r="F1694" s="16">
        <v>271515.98105945298</v>
      </c>
      <c r="G1694" s="16">
        <v>267440.23111220199</v>
      </c>
      <c r="H1694" s="16">
        <v>234380.56582928999</v>
      </c>
      <c r="I1694" s="16">
        <v>382774.386606057</v>
      </c>
      <c r="J1694" s="16">
        <v>91913.444208548695</v>
      </c>
      <c r="K1694" s="16">
        <v>388467.49192790798</v>
      </c>
      <c r="L1694" s="15">
        <f t="shared" si="182"/>
        <v>6</v>
      </c>
      <c r="M1694" s="16">
        <v>482811.337203364</v>
      </c>
      <c r="N1694" s="16">
        <v>460105.79472770297</v>
      </c>
      <c r="O1694" s="16">
        <v>421445.565264832</v>
      </c>
      <c r="P1694" s="16">
        <v>530715.84519932</v>
      </c>
      <c r="Q1694" s="16">
        <v>803536.24189366098</v>
      </c>
      <c r="R1694" s="16">
        <v>533506.98495591304</v>
      </c>
      <c r="S1694" s="17">
        <f t="shared" si="183"/>
        <v>460105.79472770297</v>
      </c>
      <c r="T1694" s="17">
        <f t="shared" si="184"/>
        <v>533506.98495591304</v>
      </c>
      <c r="U1694" s="18">
        <f t="shared" si="185"/>
        <v>1.1595311145160645</v>
      </c>
      <c r="X1694" s="20">
        <f t="shared" si="186"/>
        <v>0.14300032765474668</v>
      </c>
      <c r="AA1694" s="20">
        <f t="shared" si="187"/>
        <v>0.21354153335671058</v>
      </c>
      <c r="AE1694" s="20">
        <f t="shared" si="188"/>
        <v>0.84466296744063452</v>
      </c>
    </row>
    <row r="1695" spans="1:31" x14ac:dyDescent="0.2">
      <c r="A1695" s="15" t="s">
        <v>5845</v>
      </c>
      <c r="B1695" s="15" t="s">
        <v>5846</v>
      </c>
      <c r="C1695" t="s">
        <v>5847</v>
      </c>
      <c r="D1695" s="15">
        <v>24</v>
      </c>
      <c r="E1695" s="15">
        <v>9</v>
      </c>
      <c r="F1695" s="16">
        <v>644141.74937334599</v>
      </c>
      <c r="G1695" s="16">
        <v>689115.32532983704</v>
      </c>
      <c r="H1695" s="16">
        <v>600869.820118587</v>
      </c>
      <c r="I1695" s="16">
        <v>834903.56562741601</v>
      </c>
      <c r="J1695" s="16">
        <v>126529.332334935</v>
      </c>
      <c r="K1695" s="16">
        <v>843754.48744690395</v>
      </c>
      <c r="L1695" s="15">
        <f t="shared" si="182"/>
        <v>6</v>
      </c>
      <c r="M1695" s="16">
        <v>1145416.7012562</v>
      </c>
      <c r="N1695" s="16">
        <v>1185558.1828558301</v>
      </c>
      <c r="O1695" s="16">
        <v>1080439.07179103</v>
      </c>
      <c r="P1695" s="16">
        <v>1157591.9575515001</v>
      </c>
      <c r="Q1695" s="16">
        <v>1106159.2247923999</v>
      </c>
      <c r="R1695" s="16">
        <v>1158781.4218553901</v>
      </c>
      <c r="S1695" s="17">
        <f t="shared" si="183"/>
        <v>1145416.7012562</v>
      </c>
      <c r="T1695" s="17">
        <f t="shared" si="184"/>
        <v>1157591.9575515001</v>
      </c>
      <c r="U1695" s="18">
        <f t="shared" si="185"/>
        <v>1.0106295431889087</v>
      </c>
      <c r="X1695" s="20">
        <f t="shared" si="186"/>
        <v>0.92120815856644567</v>
      </c>
      <c r="AA1695" s="20">
        <f t="shared" si="187"/>
        <v>1.525425921173945E-2</v>
      </c>
      <c r="AE1695" s="20">
        <f t="shared" si="188"/>
        <v>3.5642224415256003E-2</v>
      </c>
    </row>
    <row r="1696" spans="1:31" x14ac:dyDescent="0.2">
      <c r="A1696" s="15" t="s">
        <v>3428</v>
      </c>
      <c r="B1696" s="15" t="s">
        <v>3429</v>
      </c>
      <c r="C1696" t="s">
        <v>3430</v>
      </c>
      <c r="D1696" s="15">
        <v>50</v>
      </c>
      <c r="E1696" s="15">
        <v>7</v>
      </c>
      <c r="F1696" s="16">
        <v>515692.61801769998</v>
      </c>
      <c r="G1696" s="16">
        <v>447921.84589115903</v>
      </c>
      <c r="H1696" s="16">
        <v>451186.88377800898</v>
      </c>
      <c r="I1696" s="16">
        <v>498144.78326786699</v>
      </c>
      <c r="J1696" s="16">
        <v>127964.936497659</v>
      </c>
      <c r="K1696" s="16">
        <v>503942.99146326102</v>
      </c>
      <c r="L1696" s="15">
        <f t="shared" si="182"/>
        <v>6</v>
      </c>
      <c r="M1696" s="16">
        <v>917007.68963764899</v>
      </c>
      <c r="N1696" s="16">
        <v>770607.45880520996</v>
      </c>
      <c r="O1696" s="16">
        <v>811290.43528462201</v>
      </c>
      <c r="P1696" s="16">
        <v>690676.64643853297</v>
      </c>
      <c r="Q1696" s="16">
        <v>1118709.72797172</v>
      </c>
      <c r="R1696" s="16">
        <v>692096.79458872904</v>
      </c>
      <c r="S1696" s="17">
        <f t="shared" si="183"/>
        <v>811290.43528462201</v>
      </c>
      <c r="T1696" s="17">
        <f t="shared" si="184"/>
        <v>692096.79458872904</v>
      </c>
      <c r="U1696" s="18">
        <f t="shared" si="185"/>
        <v>0.85308141756401124</v>
      </c>
      <c r="X1696" s="20">
        <f t="shared" si="186"/>
        <v>0.99567446038123375</v>
      </c>
      <c r="AA1696" s="20">
        <f t="shared" si="187"/>
        <v>-0.22924465684851805</v>
      </c>
      <c r="AE1696" s="20">
        <f t="shared" si="188"/>
        <v>1.8826326304493884E-3</v>
      </c>
    </row>
    <row r="1697" spans="1:31" x14ac:dyDescent="0.2">
      <c r="A1697" s="15" t="s">
        <v>8447</v>
      </c>
      <c r="B1697" s="15" t="s">
        <v>8448</v>
      </c>
      <c r="C1697" t="s">
        <v>8449</v>
      </c>
      <c r="D1697" s="15">
        <v>14</v>
      </c>
      <c r="E1697" s="15">
        <v>8</v>
      </c>
      <c r="F1697" s="16">
        <v>181916.173625097</v>
      </c>
      <c r="G1697" s="16">
        <v>209524.28034223599</v>
      </c>
      <c r="H1697" s="16">
        <v>171305.56110322999</v>
      </c>
      <c r="I1697" s="16">
        <v>283424.34404238203</v>
      </c>
      <c r="J1697" s="16">
        <v>16361.010297070299</v>
      </c>
      <c r="K1697" s="16">
        <v>258209.423455813</v>
      </c>
      <c r="L1697" s="15">
        <f t="shared" si="182"/>
        <v>6</v>
      </c>
      <c r="M1697" s="16">
        <v>323484.42513083603</v>
      </c>
      <c r="N1697" s="16">
        <v>360466.84195830399</v>
      </c>
      <c r="O1697" s="16">
        <v>308028.81961102301</v>
      </c>
      <c r="P1697" s="16">
        <v>392967.229683846</v>
      </c>
      <c r="Q1697" s="16">
        <v>143033.098595043</v>
      </c>
      <c r="R1697" s="16">
        <v>354615.33811091702</v>
      </c>
      <c r="S1697" s="17">
        <f t="shared" si="183"/>
        <v>323484.42513083603</v>
      </c>
      <c r="T1697" s="17">
        <f t="shared" si="184"/>
        <v>354615.33811091702</v>
      </c>
      <c r="U1697" s="18">
        <f t="shared" si="185"/>
        <v>1.0962362035436168</v>
      </c>
      <c r="X1697" s="20">
        <f t="shared" si="186"/>
        <v>0.69181078830763854</v>
      </c>
      <c r="AA1697" s="20">
        <f t="shared" si="187"/>
        <v>0.13255868604108734</v>
      </c>
      <c r="AE1697" s="20">
        <f t="shared" si="188"/>
        <v>0.1600126697487399</v>
      </c>
    </row>
    <row r="1698" spans="1:31" x14ac:dyDescent="0.2">
      <c r="A1698" s="15" t="s">
        <v>3137</v>
      </c>
      <c r="B1698" s="15" t="s">
        <v>3138</v>
      </c>
      <c r="C1698" t="s">
        <v>3139</v>
      </c>
      <c r="D1698" s="15">
        <v>13</v>
      </c>
      <c r="E1698" s="15">
        <v>12</v>
      </c>
      <c r="F1698" s="16">
        <v>131431.643124361</v>
      </c>
      <c r="G1698" s="16">
        <v>129473.33492929699</v>
      </c>
      <c r="H1698" s="16">
        <v>139521.975333229</v>
      </c>
      <c r="I1698" s="16">
        <v>154305.253722314</v>
      </c>
      <c r="J1698" s="16">
        <v>51763.396862566697</v>
      </c>
      <c r="K1698" s="16">
        <v>157717.94866596701</v>
      </c>
      <c r="L1698" s="15">
        <f t="shared" si="182"/>
        <v>6</v>
      </c>
      <c r="M1698" s="16">
        <v>233712.53183735401</v>
      </c>
      <c r="N1698" s="16">
        <v>222746.71023110801</v>
      </c>
      <c r="O1698" s="16">
        <v>250877.95804711001</v>
      </c>
      <c r="P1698" s="16">
        <v>213943.89492475399</v>
      </c>
      <c r="Q1698" s="16">
        <v>452531.89825225098</v>
      </c>
      <c r="R1698" s="16">
        <v>216604.03769854401</v>
      </c>
      <c r="S1698" s="17">
        <f t="shared" si="183"/>
        <v>233712.53183735401</v>
      </c>
      <c r="T1698" s="17">
        <f t="shared" si="184"/>
        <v>216604.03769854401</v>
      </c>
      <c r="U1698" s="18">
        <f t="shared" si="185"/>
        <v>0.92679684737352386</v>
      </c>
      <c r="X1698" s="20">
        <f t="shared" si="186"/>
        <v>0.50214861542253986</v>
      </c>
      <c r="AA1698" s="20">
        <f t="shared" si="187"/>
        <v>-0.10967495820115616</v>
      </c>
      <c r="AE1698" s="20">
        <f t="shared" si="188"/>
        <v>0.2991677304526475</v>
      </c>
    </row>
    <row r="1699" spans="1:31" x14ac:dyDescent="0.2">
      <c r="A1699" s="15" t="s">
        <v>6262</v>
      </c>
      <c r="B1699" s="15" t="s">
        <v>6263</v>
      </c>
      <c r="C1699" t="s">
        <v>6264</v>
      </c>
      <c r="D1699" s="15">
        <v>19</v>
      </c>
      <c r="E1699" s="15">
        <v>15</v>
      </c>
      <c r="F1699" s="16">
        <v>107622.93993866201</v>
      </c>
      <c r="G1699" s="16">
        <v>100349.263916314</v>
      </c>
      <c r="H1699" s="16">
        <v>103541.783067343</v>
      </c>
      <c r="I1699" s="16">
        <v>117855.35187076101</v>
      </c>
      <c r="J1699" s="16">
        <v>40644.853503270999</v>
      </c>
      <c r="K1699" s="16">
        <v>130846.865184508</v>
      </c>
      <c r="L1699" s="15">
        <f t="shared" si="182"/>
        <v>6</v>
      </c>
      <c r="M1699" s="16">
        <v>191375.75380568401</v>
      </c>
      <c r="N1699" s="16">
        <v>172641.481921189</v>
      </c>
      <c r="O1699" s="16">
        <v>186181.07324277001</v>
      </c>
      <c r="P1699" s="16">
        <v>163406.18617129899</v>
      </c>
      <c r="Q1699" s="16">
        <v>355330.09471642901</v>
      </c>
      <c r="R1699" s="16">
        <v>179700.278623249</v>
      </c>
      <c r="S1699" s="17">
        <f t="shared" si="183"/>
        <v>186181.07324277001</v>
      </c>
      <c r="T1699" s="17">
        <f t="shared" si="184"/>
        <v>179700.278623249</v>
      </c>
      <c r="U1699" s="18">
        <f t="shared" si="185"/>
        <v>0.96519090524808393</v>
      </c>
      <c r="X1699" s="20">
        <f t="shared" si="186"/>
        <v>0.46803461092367599</v>
      </c>
      <c r="AA1699" s="20">
        <f t="shared" si="187"/>
        <v>-5.1113773423321913E-2</v>
      </c>
      <c r="AE1699" s="20">
        <f t="shared" si="188"/>
        <v>0.32972202988020805</v>
      </c>
    </row>
    <row r="1700" spans="1:31" x14ac:dyDescent="0.2">
      <c r="A1700" s="15" t="s">
        <v>6998</v>
      </c>
      <c r="B1700" s="15" t="s">
        <v>6999</v>
      </c>
      <c r="C1700" t="s">
        <v>7000</v>
      </c>
      <c r="D1700" s="15">
        <v>24</v>
      </c>
      <c r="E1700" s="15">
        <v>11</v>
      </c>
      <c r="F1700" s="16">
        <v>325676.63798979198</v>
      </c>
      <c r="G1700" s="16">
        <v>292857.98897420999</v>
      </c>
      <c r="H1700" s="16">
        <v>357725.38844513998</v>
      </c>
      <c r="I1700" s="16">
        <v>418468.90788713598</v>
      </c>
      <c r="J1700" s="16">
        <v>69690.557997070195</v>
      </c>
      <c r="K1700" s="16">
        <v>423734.121085277</v>
      </c>
      <c r="L1700" s="15">
        <f t="shared" si="182"/>
        <v>6</v>
      </c>
      <c r="M1700" s="16">
        <v>579120.14044328697</v>
      </c>
      <c r="N1700" s="16">
        <v>503834.659426408</v>
      </c>
      <c r="O1700" s="16">
        <v>643234.97986880899</v>
      </c>
      <c r="P1700" s="16">
        <v>580206.22045311099</v>
      </c>
      <c r="Q1700" s="16">
        <v>609256.780122158</v>
      </c>
      <c r="R1700" s="16">
        <v>581940.87809309806</v>
      </c>
      <c r="S1700" s="17">
        <f t="shared" si="183"/>
        <v>579120.14044328697</v>
      </c>
      <c r="T1700" s="17">
        <f t="shared" si="184"/>
        <v>581940.87809309806</v>
      </c>
      <c r="U1700" s="18">
        <f t="shared" si="185"/>
        <v>1.0048707296687212</v>
      </c>
      <c r="X1700" s="20">
        <f t="shared" si="186"/>
        <v>0.7340607420754045</v>
      </c>
      <c r="AA1700" s="20">
        <f t="shared" si="187"/>
        <v>7.0099196517317353E-3</v>
      </c>
      <c r="AE1700" s="20">
        <f t="shared" si="188"/>
        <v>0.13426800158707233</v>
      </c>
    </row>
    <row r="1701" spans="1:31" x14ac:dyDescent="0.2">
      <c r="A1701" s="15" t="s">
        <v>13531</v>
      </c>
      <c r="B1701" s="15" t="s">
        <v>13532</v>
      </c>
      <c r="C1701" t="s">
        <v>13533</v>
      </c>
      <c r="D1701" s="15">
        <v>28</v>
      </c>
      <c r="E1701" s="15">
        <v>13</v>
      </c>
      <c r="F1701" s="16">
        <v>369824.70687475998</v>
      </c>
      <c r="G1701" s="16">
        <v>384856.59221710498</v>
      </c>
      <c r="H1701" s="16">
        <v>369186.20103212999</v>
      </c>
      <c r="I1701" s="16">
        <v>521573.98784621101</v>
      </c>
      <c r="J1701" s="16">
        <v>83044.365807900904</v>
      </c>
      <c r="K1701" s="16">
        <v>499309.99963509099</v>
      </c>
      <c r="L1701" s="15">
        <f t="shared" si="182"/>
        <v>6</v>
      </c>
      <c r="M1701" s="16">
        <v>657624.49989250104</v>
      </c>
      <c r="N1701" s="16">
        <v>662109.61410647596</v>
      </c>
      <c r="O1701" s="16">
        <v>663842.95400705806</v>
      </c>
      <c r="P1701" s="16">
        <v>723161.18705890898</v>
      </c>
      <c r="Q1701" s="16">
        <v>725999.96862609906</v>
      </c>
      <c r="R1701" s="16">
        <v>685734.01378227002</v>
      </c>
      <c r="S1701" s="17">
        <f t="shared" si="183"/>
        <v>662109.61410647596</v>
      </c>
      <c r="T1701" s="17">
        <f t="shared" si="184"/>
        <v>723161.18705890898</v>
      </c>
      <c r="U1701" s="18">
        <f t="shared" si="185"/>
        <v>1.0922076521042861</v>
      </c>
      <c r="X1701" s="20">
        <f t="shared" si="186"/>
        <v>1.8326671947375445E-2</v>
      </c>
      <c r="AA1701" s="20">
        <f t="shared" si="187"/>
        <v>0.12724716961043367</v>
      </c>
      <c r="AE1701" s="20">
        <f t="shared" si="188"/>
        <v>1.7369163940731247</v>
      </c>
    </row>
    <row r="1702" spans="1:31" x14ac:dyDescent="0.2">
      <c r="A1702" s="15" t="s">
        <v>12619</v>
      </c>
      <c r="B1702" s="15" t="s">
        <v>12620</v>
      </c>
      <c r="C1702" t="s">
        <v>12621</v>
      </c>
      <c r="D1702" s="15">
        <v>20</v>
      </c>
      <c r="E1702" s="15">
        <v>8</v>
      </c>
      <c r="F1702" s="16">
        <v>158261.474846192</v>
      </c>
      <c r="G1702" s="16">
        <v>152793.99678303101</v>
      </c>
      <c r="H1702" s="16">
        <v>164790.89579877901</v>
      </c>
      <c r="I1702" s="16">
        <v>212894.79067273301</v>
      </c>
      <c r="J1702" s="16">
        <v>35663.880807318797</v>
      </c>
      <c r="K1702" s="16">
        <v>246502.26528354999</v>
      </c>
      <c r="L1702" s="15">
        <f t="shared" si="182"/>
        <v>6</v>
      </c>
      <c r="M1702" s="16">
        <v>281421.49865401402</v>
      </c>
      <c r="N1702" s="16">
        <v>262867.71824536897</v>
      </c>
      <c r="O1702" s="16">
        <v>296314.63677324803</v>
      </c>
      <c r="P1702" s="16">
        <v>295178.159051419</v>
      </c>
      <c r="Q1702" s="16">
        <v>311784.86457578599</v>
      </c>
      <c r="R1702" s="16">
        <v>338537.15708246501</v>
      </c>
      <c r="S1702" s="17">
        <f t="shared" si="183"/>
        <v>281421.49865401402</v>
      </c>
      <c r="T1702" s="17">
        <f t="shared" si="184"/>
        <v>311784.86457578599</v>
      </c>
      <c r="U1702" s="18">
        <f t="shared" si="185"/>
        <v>1.1078928442460658</v>
      </c>
      <c r="X1702" s="20">
        <f t="shared" si="186"/>
        <v>9.2888096631015632E-2</v>
      </c>
      <c r="AA1702" s="20">
        <f t="shared" si="187"/>
        <v>0.14781835020415129</v>
      </c>
      <c r="AE1702" s="20">
        <f t="shared" si="188"/>
        <v>1.032039936153669</v>
      </c>
    </row>
    <row r="1703" spans="1:31" x14ac:dyDescent="0.2">
      <c r="A1703" s="15" t="s">
        <v>4223</v>
      </c>
      <c r="B1703" s="15" t="s">
        <v>4224</v>
      </c>
      <c r="C1703" t="s">
        <v>4225</v>
      </c>
      <c r="D1703" s="15">
        <v>17</v>
      </c>
      <c r="E1703" s="15">
        <v>13</v>
      </c>
      <c r="F1703" s="16">
        <v>386588.608306657</v>
      </c>
      <c r="G1703" s="16">
        <v>406320.26779911597</v>
      </c>
      <c r="H1703" s="16">
        <v>433240.99858792499</v>
      </c>
      <c r="I1703" s="16">
        <v>554694.90226618794</v>
      </c>
      <c r="J1703" s="16">
        <v>60617.107301953103</v>
      </c>
      <c r="K1703" s="16">
        <v>518922.60839209799</v>
      </c>
      <c r="L1703" s="15">
        <f t="shared" si="182"/>
        <v>6</v>
      </c>
      <c r="M1703" s="16">
        <v>687434.16942096804</v>
      </c>
      <c r="N1703" s="16">
        <v>699035.85168251104</v>
      </c>
      <c r="O1703" s="16">
        <v>779021.48968602996</v>
      </c>
      <c r="P1703" s="16">
        <v>769083.262059876</v>
      </c>
      <c r="Q1703" s="16">
        <v>529933.81996826502</v>
      </c>
      <c r="R1703" s="16">
        <v>712669.250275656</v>
      </c>
      <c r="S1703" s="17">
        <f t="shared" si="183"/>
        <v>699035.85168251104</v>
      </c>
      <c r="T1703" s="17">
        <f t="shared" si="184"/>
        <v>712669.250275656</v>
      </c>
      <c r="U1703" s="18">
        <f t="shared" si="185"/>
        <v>1.0195031464556943</v>
      </c>
      <c r="X1703" s="20">
        <f t="shared" si="186"/>
        <v>0.54545204800749103</v>
      </c>
      <c r="AA1703" s="20">
        <f t="shared" si="187"/>
        <v>2.7866227898915224E-2</v>
      </c>
      <c r="AE1703" s="20">
        <f t="shared" si="188"/>
        <v>0.26324342326283712</v>
      </c>
    </row>
    <row r="1704" spans="1:31" x14ac:dyDescent="0.2">
      <c r="A1704" s="15" t="s">
        <v>4130</v>
      </c>
      <c r="B1704" s="15" t="s">
        <v>4131</v>
      </c>
      <c r="C1704" t="s">
        <v>4132</v>
      </c>
      <c r="D1704" s="15">
        <v>19</v>
      </c>
      <c r="E1704" s="15">
        <v>14</v>
      </c>
      <c r="F1704" s="16">
        <v>393498.05166249297</v>
      </c>
      <c r="G1704" s="16">
        <v>402506.04239416198</v>
      </c>
      <c r="H1704" s="16">
        <v>419431.76100492303</v>
      </c>
      <c r="I1704" s="16">
        <v>516827.52620361297</v>
      </c>
      <c r="J1704" s="16">
        <v>78763.837151724802</v>
      </c>
      <c r="K1704" s="16">
        <v>490104.185914314</v>
      </c>
      <c r="L1704" s="15">
        <f t="shared" si="182"/>
        <v>6</v>
      </c>
      <c r="M1704" s="16">
        <v>699720.58281345095</v>
      </c>
      <c r="N1704" s="16">
        <v>692473.83517542598</v>
      </c>
      <c r="O1704" s="16">
        <v>754190.75374829199</v>
      </c>
      <c r="P1704" s="16">
        <v>716580.22843026801</v>
      </c>
      <c r="Q1704" s="16">
        <v>688578.24061536801</v>
      </c>
      <c r="R1704" s="16">
        <v>673091.08734880399</v>
      </c>
      <c r="S1704" s="17">
        <f t="shared" si="183"/>
        <v>699720.58281345095</v>
      </c>
      <c r="T1704" s="17">
        <f t="shared" si="184"/>
        <v>688578.24061536801</v>
      </c>
      <c r="U1704" s="18">
        <f t="shared" si="185"/>
        <v>0.98407601195139693</v>
      </c>
      <c r="X1704" s="20">
        <f t="shared" si="186"/>
        <v>0.38425366451350085</v>
      </c>
      <c r="AA1704" s="20">
        <f t="shared" si="187"/>
        <v>-2.3158338438737776E-2</v>
      </c>
      <c r="AE1704" s="20">
        <f t="shared" si="188"/>
        <v>0.41538198207049826</v>
      </c>
    </row>
    <row r="1705" spans="1:31" x14ac:dyDescent="0.2">
      <c r="A1705" s="15" t="s">
        <v>6716</v>
      </c>
      <c r="B1705" s="15" t="s">
        <v>6717</v>
      </c>
      <c r="C1705" t="s">
        <v>6718</v>
      </c>
      <c r="D1705" s="15">
        <v>25</v>
      </c>
      <c r="E1705" s="15">
        <v>7</v>
      </c>
      <c r="F1705" s="16">
        <v>458716.56993486203</v>
      </c>
      <c r="G1705" s="16">
        <v>450615.81532617798</v>
      </c>
      <c r="H1705" s="16">
        <v>377660.079077948</v>
      </c>
      <c r="I1705" s="16">
        <v>499124.12464298803</v>
      </c>
      <c r="J1705" s="16">
        <v>112939.873188244</v>
      </c>
      <c r="K1705" s="16">
        <v>547671.42777736299</v>
      </c>
      <c r="L1705" s="15">
        <f t="shared" si="182"/>
        <v>6</v>
      </c>
      <c r="M1705" s="16">
        <v>815692.54105560505</v>
      </c>
      <c r="N1705" s="16">
        <v>775242.18015104695</v>
      </c>
      <c r="O1705" s="16">
        <v>679080.04634177999</v>
      </c>
      <c r="P1705" s="16">
        <v>692034.50110128801</v>
      </c>
      <c r="Q1705" s="16">
        <v>987355.89818303601</v>
      </c>
      <c r="R1705" s="16">
        <v>752151.82287177199</v>
      </c>
      <c r="S1705" s="17">
        <f t="shared" si="183"/>
        <v>775242.18015104695</v>
      </c>
      <c r="T1705" s="17">
        <f t="shared" si="184"/>
        <v>752151.82287177199</v>
      </c>
      <c r="U1705" s="18">
        <f t="shared" si="185"/>
        <v>0.97021529804431428</v>
      </c>
      <c r="X1705" s="20">
        <f t="shared" si="186"/>
        <v>0.61472957304806641</v>
      </c>
      <c r="AA1705" s="20">
        <f t="shared" si="187"/>
        <v>-4.3623167221600236E-2</v>
      </c>
      <c r="AE1705" s="20">
        <f t="shared" si="188"/>
        <v>0.21131589359355332</v>
      </c>
    </row>
    <row r="1706" spans="1:31" x14ac:dyDescent="0.2">
      <c r="A1706" s="15" t="s">
        <v>5749</v>
      </c>
      <c r="B1706" s="15" t="s">
        <v>5750</v>
      </c>
      <c r="C1706" t="s">
        <v>5751</v>
      </c>
      <c r="D1706" s="15">
        <v>17</v>
      </c>
      <c r="E1706" s="15">
        <v>15</v>
      </c>
      <c r="F1706" s="16">
        <v>160696.45869231099</v>
      </c>
      <c r="G1706" s="16">
        <v>147757.291687397</v>
      </c>
      <c r="H1706" s="16">
        <v>138773.04892250299</v>
      </c>
      <c r="I1706" s="16">
        <v>182038.74866739</v>
      </c>
      <c r="J1706" s="16">
        <v>45580.117513517398</v>
      </c>
      <c r="K1706" s="16">
        <v>183538.44011205001</v>
      </c>
      <c r="L1706" s="15">
        <f t="shared" si="182"/>
        <v>6</v>
      </c>
      <c r="M1706" s="16">
        <v>285751.401454676</v>
      </c>
      <c r="N1706" s="16">
        <v>254202.54026822399</v>
      </c>
      <c r="O1706" s="16">
        <v>249531.294711806</v>
      </c>
      <c r="P1706" s="16">
        <v>252396.32467224199</v>
      </c>
      <c r="Q1706" s="16">
        <v>398475.72514834302</v>
      </c>
      <c r="R1706" s="16">
        <v>252064.95226082701</v>
      </c>
      <c r="S1706" s="17">
        <f t="shared" si="183"/>
        <v>254202.54026822399</v>
      </c>
      <c r="T1706" s="17">
        <f t="shared" si="184"/>
        <v>252396.32467224199</v>
      </c>
      <c r="U1706" s="18">
        <f t="shared" si="185"/>
        <v>0.99289458085636684</v>
      </c>
      <c r="X1706" s="20">
        <f t="shared" si="186"/>
        <v>0.49201423861487259</v>
      </c>
      <c r="AA1706" s="20">
        <f t="shared" si="187"/>
        <v>-1.028754505847944E-2</v>
      </c>
      <c r="AE1706" s="20">
        <f t="shared" si="188"/>
        <v>0.30802232881314556</v>
      </c>
    </row>
    <row r="1707" spans="1:31" x14ac:dyDescent="0.2">
      <c r="A1707" s="15" t="s">
        <v>2735</v>
      </c>
      <c r="B1707" s="15" t="s">
        <v>2736</v>
      </c>
      <c r="C1707" t="s">
        <v>2737</v>
      </c>
      <c r="D1707" s="15">
        <v>21</v>
      </c>
      <c r="E1707" s="15">
        <v>13</v>
      </c>
      <c r="F1707" s="16">
        <v>553913.83124204795</v>
      </c>
      <c r="G1707" s="16">
        <v>550473.81453388405</v>
      </c>
      <c r="H1707" s="16">
        <v>504011.01191924099</v>
      </c>
      <c r="I1707" s="16">
        <v>759089.28467391105</v>
      </c>
      <c r="J1707" s="16">
        <v>98759.212866466507</v>
      </c>
      <c r="K1707" s="16">
        <v>772970.77678187797</v>
      </c>
      <c r="L1707" s="15">
        <f t="shared" si="182"/>
        <v>6</v>
      </c>
      <c r="M1707" s="16">
        <v>984972.87899547804</v>
      </c>
      <c r="N1707" s="16">
        <v>947038.48728968401</v>
      </c>
      <c r="O1707" s="16">
        <v>906274.82302741101</v>
      </c>
      <c r="P1707" s="16">
        <v>1052475.6237466801</v>
      </c>
      <c r="Q1707" s="16">
        <v>863384.10493071005</v>
      </c>
      <c r="R1707" s="16">
        <v>1061569.6735222901</v>
      </c>
      <c r="S1707" s="17">
        <f t="shared" si="183"/>
        <v>947038.48728968401</v>
      </c>
      <c r="T1707" s="17">
        <f t="shared" si="184"/>
        <v>1052475.6237466801</v>
      </c>
      <c r="U1707" s="18">
        <f t="shared" si="185"/>
        <v>1.1113335285440671</v>
      </c>
      <c r="X1707" s="20">
        <f t="shared" si="186"/>
        <v>0.53536662498055831</v>
      </c>
      <c r="AA1707" s="20">
        <f t="shared" si="187"/>
        <v>0.15229185701906989</v>
      </c>
      <c r="AE1707" s="20">
        <f t="shared" si="188"/>
        <v>0.27134870643740777</v>
      </c>
    </row>
    <row r="1708" spans="1:31" x14ac:dyDescent="0.2">
      <c r="A1708" s="15" t="s">
        <v>1991</v>
      </c>
      <c r="B1708" s="15" t="s">
        <v>1992</v>
      </c>
      <c r="C1708" t="s">
        <v>1993</v>
      </c>
      <c r="D1708" s="15">
        <v>29</v>
      </c>
      <c r="E1708" s="15">
        <v>6</v>
      </c>
      <c r="F1708" s="16">
        <v>389060.45425048901</v>
      </c>
      <c r="G1708" s="16">
        <v>397340.62850143702</v>
      </c>
      <c r="H1708" s="16">
        <v>409942.64454292902</v>
      </c>
      <c r="I1708" s="16">
        <v>486154.37656131602</v>
      </c>
      <c r="J1708" s="16">
        <v>81708.601278369199</v>
      </c>
      <c r="K1708" s="16">
        <v>461022.22397648502</v>
      </c>
      <c r="L1708" s="15">
        <f t="shared" si="182"/>
        <v>6</v>
      </c>
      <c r="M1708" s="16">
        <v>691829.62062367599</v>
      </c>
      <c r="N1708" s="16">
        <v>683587.22580358095</v>
      </c>
      <c r="O1708" s="16">
        <v>737128.13579172699</v>
      </c>
      <c r="P1708" s="16">
        <v>674051.97391022195</v>
      </c>
      <c r="Q1708" s="16">
        <v>714322.29492605396</v>
      </c>
      <c r="R1708" s="16">
        <v>633150.98900736205</v>
      </c>
      <c r="S1708" s="17">
        <f t="shared" si="183"/>
        <v>691829.62062367599</v>
      </c>
      <c r="T1708" s="17">
        <f t="shared" si="184"/>
        <v>674051.97391022195</v>
      </c>
      <c r="U1708" s="18">
        <f t="shared" si="185"/>
        <v>0.97430343225630078</v>
      </c>
      <c r="X1708" s="20">
        <f t="shared" si="186"/>
        <v>0.35069162989429536</v>
      </c>
      <c r="AA1708" s="20">
        <f t="shared" si="187"/>
        <v>-3.7556946771333671E-2</v>
      </c>
      <c r="AE1708" s="20">
        <f t="shared" si="188"/>
        <v>0.45507459948519335</v>
      </c>
    </row>
    <row r="1709" spans="1:31" x14ac:dyDescent="0.2">
      <c r="A1709" s="15" t="s">
        <v>4991</v>
      </c>
      <c r="B1709" s="15" t="s">
        <v>4992</v>
      </c>
      <c r="C1709" t="s">
        <v>4993</v>
      </c>
      <c r="D1709" s="15">
        <v>26</v>
      </c>
      <c r="E1709" s="15">
        <v>15</v>
      </c>
      <c r="F1709" s="16">
        <v>670974.099745146</v>
      </c>
      <c r="G1709" s="16">
        <v>735454.144597654</v>
      </c>
      <c r="H1709" s="16">
        <v>705239.03132542199</v>
      </c>
      <c r="I1709" s="16">
        <v>805199.16907050402</v>
      </c>
      <c r="J1709" s="16">
        <v>117317.92503687899</v>
      </c>
      <c r="K1709" s="16">
        <v>820115.38819766499</v>
      </c>
      <c r="L1709" s="15">
        <f t="shared" si="182"/>
        <v>6</v>
      </c>
      <c r="M1709" s="16">
        <v>1193130.1467512599</v>
      </c>
      <c r="N1709" s="16">
        <v>1265279.7684126999</v>
      </c>
      <c r="O1709" s="16">
        <v>1268107.9642936101</v>
      </c>
      <c r="P1709" s="16">
        <v>1116406.87705378</v>
      </c>
      <c r="Q1709" s="16">
        <v>1025630.20461949</v>
      </c>
      <c r="R1709" s="16">
        <v>1126316.3512134601</v>
      </c>
      <c r="S1709" s="17">
        <f t="shared" si="183"/>
        <v>1265279.7684126999</v>
      </c>
      <c r="T1709" s="17">
        <f t="shared" si="184"/>
        <v>1116406.87705378</v>
      </c>
      <c r="U1709" s="18">
        <f t="shared" si="185"/>
        <v>0.88233994166706564</v>
      </c>
      <c r="X1709" s="20">
        <f t="shared" si="186"/>
        <v>1.9359231622151109E-2</v>
      </c>
      <c r="AA1709" s="20">
        <f t="shared" si="187"/>
        <v>-0.18059350070318048</v>
      </c>
      <c r="AE1709" s="20">
        <f t="shared" si="188"/>
        <v>1.7131118840566597</v>
      </c>
    </row>
    <row r="1710" spans="1:31" x14ac:dyDescent="0.2">
      <c r="A1710" s="15" t="s">
        <v>2966</v>
      </c>
      <c r="B1710" s="15" t="s">
        <v>2967</v>
      </c>
      <c r="C1710" t="s">
        <v>2968</v>
      </c>
      <c r="D1710" s="15">
        <v>22</v>
      </c>
      <c r="E1710" s="15">
        <v>10</v>
      </c>
      <c r="F1710" s="16">
        <v>201028.229417736</v>
      </c>
      <c r="G1710" s="16">
        <v>223298.41508071101</v>
      </c>
      <c r="H1710" s="16">
        <v>208995.69260057999</v>
      </c>
      <c r="I1710" s="16">
        <v>260470.49449147101</v>
      </c>
      <c r="J1710" s="16">
        <v>44650.315792750698</v>
      </c>
      <c r="K1710" s="16">
        <v>308914.61304562498</v>
      </c>
      <c r="L1710" s="15">
        <f t="shared" si="182"/>
        <v>6</v>
      </c>
      <c r="M1710" s="16">
        <v>357469.596751098</v>
      </c>
      <c r="N1710" s="16">
        <v>384163.946856011</v>
      </c>
      <c r="O1710" s="16">
        <v>375800.38897132501</v>
      </c>
      <c r="P1710" s="16">
        <v>361141.767763565</v>
      </c>
      <c r="Q1710" s="16">
        <v>390347.10602363799</v>
      </c>
      <c r="R1710" s="16">
        <v>424251.98308583099</v>
      </c>
      <c r="S1710" s="17">
        <f t="shared" si="183"/>
        <v>375800.38897132501</v>
      </c>
      <c r="T1710" s="17">
        <f t="shared" si="184"/>
        <v>390347.10602363799</v>
      </c>
      <c r="U1710" s="18">
        <f t="shared" si="185"/>
        <v>1.038708626917954</v>
      </c>
      <c r="X1710" s="20">
        <f t="shared" si="186"/>
        <v>0.38330562712951727</v>
      </c>
      <c r="AA1710" s="20">
        <f t="shared" si="187"/>
        <v>5.4791013766722158E-2</v>
      </c>
      <c r="AE1710" s="20">
        <f t="shared" si="188"/>
        <v>0.41645480502595089</v>
      </c>
    </row>
    <row r="1711" spans="1:31" x14ac:dyDescent="0.2">
      <c r="A1711" s="15" t="s">
        <v>11941</v>
      </c>
      <c r="B1711" s="15" t="s">
        <v>11942</v>
      </c>
      <c r="C1711" t="s">
        <v>11943</v>
      </c>
      <c r="D1711" s="15">
        <v>30</v>
      </c>
      <c r="E1711" s="15">
        <v>12</v>
      </c>
      <c r="F1711" s="16">
        <v>279789.681239617</v>
      </c>
      <c r="G1711" s="16">
        <v>286751.53487548599</v>
      </c>
      <c r="H1711" s="16">
        <v>309203.23904225603</v>
      </c>
      <c r="I1711" s="16">
        <v>459878.427916863</v>
      </c>
      <c r="J1711" s="16">
        <v>58458.164648876897</v>
      </c>
      <c r="K1711" s="16">
        <v>458877.00842758501</v>
      </c>
      <c r="L1711" s="15">
        <f t="shared" si="182"/>
        <v>6</v>
      </c>
      <c r="M1711" s="16">
        <v>497523.680219114</v>
      </c>
      <c r="N1711" s="16">
        <v>493329.07877993101</v>
      </c>
      <c r="O1711" s="16">
        <v>555986.08783457102</v>
      </c>
      <c r="P1711" s="16">
        <v>637620.42890298902</v>
      </c>
      <c r="Q1711" s="16">
        <v>511059.66417033097</v>
      </c>
      <c r="R1711" s="16">
        <v>630204.82876652898</v>
      </c>
      <c r="S1711" s="17">
        <f t="shared" si="183"/>
        <v>497523.680219114</v>
      </c>
      <c r="T1711" s="17">
        <f t="shared" si="184"/>
        <v>630204.82876652898</v>
      </c>
      <c r="U1711" s="18">
        <f t="shared" si="185"/>
        <v>1.2666830822785782</v>
      </c>
      <c r="X1711" s="20">
        <f t="shared" si="186"/>
        <v>0.16596066748014571</v>
      </c>
      <c r="AA1711" s="20">
        <f t="shared" si="187"/>
        <v>0.34105561459962391</v>
      </c>
      <c r="AE1711" s="20">
        <f t="shared" si="188"/>
        <v>0.77999482714288915</v>
      </c>
    </row>
    <row r="1712" spans="1:31" x14ac:dyDescent="0.2">
      <c r="A1712" s="15" t="s">
        <v>1337</v>
      </c>
      <c r="B1712" s="15" t="s">
        <v>1338</v>
      </c>
      <c r="C1712" t="s">
        <v>1339</v>
      </c>
      <c r="D1712" s="15">
        <v>20</v>
      </c>
      <c r="E1712" s="15">
        <v>15</v>
      </c>
      <c r="F1712" s="16">
        <v>345043.40210073302</v>
      </c>
      <c r="G1712" s="16">
        <v>365336.987988409</v>
      </c>
      <c r="H1712" s="16">
        <v>338504.95490137098</v>
      </c>
      <c r="I1712" s="16">
        <v>443545.68651162903</v>
      </c>
      <c r="J1712" s="16">
        <v>69986.538656396297</v>
      </c>
      <c r="K1712" s="16">
        <v>487011.45307831798</v>
      </c>
      <c r="L1712" s="15">
        <f t="shared" si="182"/>
        <v>6</v>
      </c>
      <c r="M1712" s="16">
        <v>613558.23591457296</v>
      </c>
      <c r="N1712" s="16">
        <v>628527.96867091605</v>
      </c>
      <c r="O1712" s="16">
        <v>608674.23695555597</v>
      </c>
      <c r="P1712" s="16">
        <v>614975.11886498495</v>
      </c>
      <c r="Q1712" s="16">
        <v>611844.33615072398</v>
      </c>
      <c r="R1712" s="16">
        <v>668843.64166829595</v>
      </c>
      <c r="S1712" s="17">
        <f t="shared" si="183"/>
        <v>613558.23591457296</v>
      </c>
      <c r="T1712" s="17">
        <f t="shared" si="184"/>
        <v>614975.11886498495</v>
      </c>
      <c r="U1712" s="18">
        <f t="shared" si="185"/>
        <v>1.0023092884545832</v>
      </c>
      <c r="X1712" s="20">
        <f t="shared" si="186"/>
        <v>0.4842934547201449</v>
      </c>
      <c r="AA1712" s="20">
        <f t="shared" si="187"/>
        <v>3.3277581018814847E-3</v>
      </c>
      <c r="AE1712" s="20">
        <f t="shared" si="188"/>
        <v>0.31489140045197889</v>
      </c>
    </row>
    <row r="1713" spans="1:31" x14ac:dyDescent="0.2">
      <c r="A1713" s="15" t="s">
        <v>11662</v>
      </c>
      <c r="B1713" s="15" t="s">
        <v>11663</v>
      </c>
      <c r="C1713" t="s">
        <v>11664</v>
      </c>
      <c r="D1713" s="15">
        <v>24</v>
      </c>
      <c r="E1713" s="15">
        <v>12</v>
      </c>
      <c r="F1713" s="16">
        <v>569716.91629000905</v>
      </c>
      <c r="G1713" s="16">
        <v>576049.38762721303</v>
      </c>
      <c r="H1713" s="16">
        <v>572720.07751573506</v>
      </c>
      <c r="I1713" s="16">
        <v>847848.68172810297</v>
      </c>
      <c r="J1713" s="16">
        <v>143056.78163027999</v>
      </c>
      <c r="K1713" s="16">
        <v>904925.81686662103</v>
      </c>
      <c r="L1713" s="15">
        <f t="shared" si="182"/>
        <v>6</v>
      </c>
      <c r="M1713" s="16">
        <v>1013074.01909844</v>
      </c>
      <c r="N1713" s="16">
        <v>991038.85826896899</v>
      </c>
      <c r="O1713" s="16">
        <v>1029822.31463225</v>
      </c>
      <c r="P1713" s="16">
        <v>1175540.3325551001</v>
      </c>
      <c r="Q1713" s="16">
        <v>1250647.3854660101</v>
      </c>
      <c r="R1713" s="16">
        <v>1242791.8788501199</v>
      </c>
      <c r="S1713" s="17">
        <f t="shared" si="183"/>
        <v>1013074.01909844</v>
      </c>
      <c r="T1713" s="17">
        <f t="shared" si="184"/>
        <v>1242791.8788501199</v>
      </c>
      <c r="U1713" s="18">
        <f t="shared" si="185"/>
        <v>1.2267532829991155</v>
      </c>
      <c r="X1713" s="20">
        <f t="shared" si="186"/>
        <v>1.3026411977608838E-3</v>
      </c>
      <c r="AA1713" s="20">
        <f t="shared" si="187"/>
        <v>0.29484513230706172</v>
      </c>
      <c r="AE1713" s="20">
        <f t="shared" si="188"/>
        <v>2.8851751908039698</v>
      </c>
    </row>
    <row r="1714" spans="1:31" x14ac:dyDescent="0.2">
      <c r="A1714" s="15" t="s">
        <v>7602</v>
      </c>
      <c r="B1714" s="15" t="s">
        <v>7603</v>
      </c>
      <c r="C1714" t="s">
        <v>7604</v>
      </c>
      <c r="D1714" s="15">
        <v>28</v>
      </c>
      <c r="E1714" s="15">
        <v>12</v>
      </c>
      <c r="F1714" s="16">
        <v>272559.97699710698</v>
      </c>
      <c r="G1714" s="16">
        <v>279526.70990304399</v>
      </c>
      <c r="H1714" s="16">
        <v>248192.74796936501</v>
      </c>
      <c r="I1714" s="16">
        <v>381650.91066070599</v>
      </c>
      <c r="J1714" s="16">
        <v>67606.667034521597</v>
      </c>
      <c r="K1714" s="16">
        <v>361455.47732631501</v>
      </c>
      <c r="L1714" s="15">
        <f t="shared" si="182"/>
        <v>6</v>
      </c>
      <c r="M1714" s="16">
        <v>484667.77700748399</v>
      </c>
      <c r="N1714" s="16">
        <v>480899.44610316597</v>
      </c>
      <c r="O1714" s="16">
        <v>446281.59588438598</v>
      </c>
      <c r="P1714" s="16">
        <v>529158.14827193494</v>
      </c>
      <c r="Q1714" s="16">
        <v>591038.74981134501</v>
      </c>
      <c r="R1714" s="16">
        <v>496409.67625664303</v>
      </c>
      <c r="S1714" s="17">
        <f t="shared" si="183"/>
        <v>480899.44610316597</v>
      </c>
      <c r="T1714" s="17">
        <f t="shared" si="184"/>
        <v>529158.14827193494</v>
      </c>
      <c r="U1714" s="18">
        <f t="shared" si="185"/>
        <v>1.1003509206754549</v>
      </c>
      <c r="X1714" s="20">
        <f t="shared" si="186"/>
        <v>8.7507850018306674E-2</v>
      </c>
      <c r="AA1714" s="20">
        <f t="shared" si="187"/>
        <v>0.13796369718659851</v>
      </c>
      <c r="AE1714" s="20">
        <f t="shared" si="188"/>
        <v>1.0579529862152368</v>
      </c>
    </row>
    <row r="1715" spans="1:31" x14ac:dyDescent="0.2">
      <c r="A1715" s="15" t="s">
        <v>5174</v>
      </c>
      <c r="B1715" s="15" t="s">
        <v>5175</v>
      </c>
      <c r="C1715" t="s">
        <v>5176</v>
      </c>
      <c r="D1715" s="15">
        <v>33</v>
      </c>
      <c r="E1715" s="15">
        <v>9</v>
      </c>
      <c r="F1715" s="16">
        <v>2000628.81959441</v>
      </c>
      <c r="G1715" s="16">
        <v>2285826.4458713401</v>
      </c>
      <c r="H1715" s="16">
        <v>2185364.2284430698</v>
      </c>
      <c r="I1715" s="16">
        <v>2589041.0620314898</v>
      </c>
      <c r="J1715" s="16">
        <v>142428.913607753</v>
      </c>
      <c r="K1715" s="16">
        <v>2440331.0527694002</v>
      </c>
      <c r="L1715" s="15">
        <f t="shared" si="182"/>
        <v>6</v>
      </c>
      <c r="M1715" s="16">
        <v>3557530.1014213902</v>
      </c>
      <c r="N1715" s="16">
        <v>3932549.6732987701</v>
      </c>
      <c r="O1715" s="16">
        <v>3929558.1496144398</v>
      </c>
      <c r="P1715" s="16">
        <v>3589699.7384674102</v>
      </c>
      <c r="Q1715" s="16">
        <v>1245158.3657086601</v>
      </c>
      <c r="R1715" s="16">
        <v>3351461.0342193199</v>
      </c>
      <c r="S1715" s="17">
        <f t="shared" si="183"/>
        <v>3929558.1496144398</v>
      </c>
      <c r="T1715" s="17">
        <f t="shared" si="184"/>
        <v>3351461.0342193199</v>
      </c>
      <c r="U1715" s="18">
        <f t="shared" si="185"/>
        <v>0.85288495719249213</v>
      </c>
      <c r="X1715" s="20">
        <f t="shared" si="186"/>
        <v>0.22677099161186354</v>
      </c>
      <c r="AA1715" s="20">
        <f t="shared" si="187"/>
        <v>-0.22957694054316619</v>
      </c>
      <c r="AE1715" s="20">
        <f t="shared" si="188"/>
        <v>0.6444125008754169</v>
      </c>
    </row>
    <row r="1716" spans="1:31" x14ac:dyDescent="0.2">
      <c r="A1716" s="15" t="s">
        <v>7608</v>
      </c>
      <c r="B1716" s="15" t="s">
        <v>7609</v>
      </c>
      <c r="C1716" t="s">
        <v>7610</v>
      </c>
      <c r="D1716" s="15">
        <v>24</v>
      </c>
      <c r="E1716" s="15">
        <v>10</v>
      </c>
      <c r="F1716" s="16">
        <v>461649.406087487</v>
      </c>
      <c r="G1716" s="16">
        <v>471164.151348193</v>
      </c>
      <c r="H1716" s="16">
        <v>466928.64970156102</v>
      </c>
      <c r="I1716" s="16">
        <v>531865.03206380794</v>
      </c>
      <c r="J1716" s="16">
        <v>162597.59041180901</v>
      </c>
      <c r="K1716" s="16">
        <v>571883.473878811</v>
      </c>
      <c r="L1716" s="15">
        <f t="shared" si="182"/>
        <v>6</v>
      </c>
      <c r="M1716" s="16">
        <v>820907.72779755003</v>
      </c>
      <c r="N1716" s="16">
        <v>810593.66199961898</v>
      </c>
      <c r="O1716" s="16">
        <v>839596.09882991097</v>
      </c>
      <c r="P1716" s="16">
        <v>737429.69723366795</v>
      </c>
      <c r="Q1716" s="16">
        <v>1421479.282661</v>
      </c>
      <c r="R1716" s="16">
        <v>785403.75767612504</v>
      </c>
      <c r="S1716" s="17">
        <f t="shared" si="183"/>
        <v>820907.72779755003</v>
      </c>
      <c r="T1716" s="17">
        <f t="shared" si="184"/>
        <v>785403.75767612504</v>
      </c>
      <c r="U1716" s="18">
        <f t="shared" si="185"/>
        <v>0.95675035217821591</v>
      </c>
      <c r="X1716" s="20">
        <f t="shared" si="186"/>
        <v>0.51413383255993106</v>
      </c>
      <c r="AA1716" s="20">
        <f t="shared" si="187"/>
        <v>-6.3785567939844717E-2</v>
      </c>
      <c r="AE1716" s="20">
        <f t="shared" si="188"/>
        <v>0.28892381645852483</v>
      </c>
    </row>
    <row r="1717" spans="1:31" x14ac:dyDescent="0.2">
      <c r="A1717" s="15" t="s">
        <v>17671</v>
      </c>
      <c r="B1717" s="15" t="s">
        <v>17672</v>
      </c>
      <c r="C1717" t="s">
        <v>17673</v>
      </c>
      <c r="D1717" s="15">
        <v>274</v>
      </c>
      <c r="E1717" s="15">
        <v>1</v>
      </c>
      <c r="F1717" s="16">
        <v>624915.64527325495</v>
      </c>
      <c r="G1717" s="16">
        <v>735639.854400001</v>
      </c>
      <c r="H1717" s="16">
        <v>657030.07889062504</v>
      </c>
      <c r="I1717" s="16">
        <v>765995.509124998</v>
      </c>
      <c r="J1717" s="16">
        <v>40371.727739062502</v>
      </c>
      <c r="K1717" s="16">
        <v>722733.08677968802</v>
      </c>
      <c r="L1717" s="15">
        <f t="shared" si="182"/>
        <v>6</v>
      </c>
      <c r="M1717" s="16">
        <v>1111228.7282552901</v>
      </c>
      <c r="N1717" s="16">
        <v>1265599.26468237</v>
      </c>
      <c r="O1717" s="16">
        <v>1181422.23957142</v>
      </c>
      <c r="P1717" s="16">
        <v>1062051.0887593499</v>
      </c>
      <c r="Q1717" s="16">
        <v>352942.34337029798</v>
      </c>
      <c r="R1717" s="16">
        <v>992575.07530969498</v>
      </c>
      <c r="S1717" s="17">
        <f t="shared" si="183"/>
        <v>1181422.23957142</v>
      </c>
      <c r="T1717" s="17">
        <f t="shared" si="184"/>
        <v>992575.07530969498</v>
      </c>
      <c r="U1717" s="18">
        <f t="shared" si="185"/>
        <v>0.84015269229210343</v>
      </c>
      <c r="X1717" s="20">
        <f t="shared" si="186"/>
        <v>0.17078697791823583</v>
      </c>
      <c r="AA1717" s="20">
        <f t="shared" si="187"/>
        <v>-0.25127654271811556</v>
      </c>
      <c r="AE1717" s="20">
        <f t="shared" si="188"/>
        <v>0.76754524625739651</v>
      </c>
    </row>
    <row r="1718" spans="1:31" x14ac:dyDescent="0.2">
      <c r="A1718" s="15" t="s">
        <v>4721</v>
      </c>
      <c r="B1718" s="15" t="s">
        <v>4722</v>
      </c>
      <c r="C1718" t="s">
        <v>4723</v>
      </c>
      <c r="D1718" s="15">
        <v>40</v>
      </c>
      <c r="E1718" s="15">
        <v>8</v>
      </c>
      <c r="F1718" s="16">
        <v>1475016.84087862</v>
      </c>
      <c r="G1718" s="16">
        <v>1621978.1943383201</v>
      </c>
      <c r="H1718" s="16">
        <v>1340083.69693585</v>
      </c>
      <c r="I1718" s="16">
        <v>1600962.8036863899</v>
      </c>
      <c r="J1718" s="16">
        <v>156735.753454669</v>
      </c>
      <c r="K1718" s="16">
        <v>1522822.0924062899</v>
      </c>
      <c r="L1718" s="15">
        <f t="shared" si="182"/>
        <v>6</v>
      </c>
      <c r="M1718" s="16">
        <v>2622883.7454181002</v>
      </c>
      <c r="N1718" s="16">
        <v>2790461.1173624899</v>
      </c>
      <c r="O1718" s="16">
        <v>2409638.0566325001</v>
      </c>
      <c r="P1718" s="16">
        <v>2219731.4063376598</v>
      </c>
      <c r="Q1718" s="16">
        <v>1370233.26006123</v>
      </c>
      <c r="R1718" s="16">
        <v>2091387.9282714999</v>
      </c>
      <c r="S1718" s="17">
        <f t="shared" si="183"/>
        <v>2622883.7454181002</v>
      </c>
      <c r="T1718" s="17">
        <f t="shared" si="184"/>
        <v>2091387.9282714999</v>
      </c>
      <c r="U1718" s="18">
        <f t="shared" si="185"/>
        <v>0.79736203784286397</v>
      </c>
      <c r="X1718" s="20">
        <f t="shared" si="186"/>
        <v>6.7317112712136945E-2</v>
      </c>
      <c r="AA1718" s="20">
        <f t="shared" si="187"/>
        <v>-0.32669317417659854</v>
      </c>
      <c r="AE1718" s="20">
        <f t="shared" si="188"/>
        <v>1.1718745195541658</v>
      </c>
    </row>
    <row r="1719" spans="1:31" x14ac:dyDescent="0.2">
      <c r="A1719" s="15" t="s">
        <v>11116</v>
      </c>
      <c r="B1719" s="15" t="s">
        <v>11117</v>
      </c>
      <c r="C1719" t="s">
        <v>11118</v>
      </c>
      <c r="D1719" s="15">
        <v>32</v>
      </c>
      <c r="E1719" s="15">
        <v>12</v>
      </c>
      <c r="F1719" s="16">
        <v>730622.50044384901</v>
      </c>
      <c r="G1719" s="16">
        <v>797972.50940646103</v>
      </c>
      <c r="H1719" s="16">
        <v>796285.73222012306</v>
      </c>
      <c r="I1719" s="16">
        <v>826912.01466378802</v>
      </c>
      <c r="J1719" s="16">
        <v>143800.85666806201</v>
      </c>
      <c r="K1719" s="16">
        <v>887674.946214483</v>
      </c>
      <c r="L1719" s="15">
        <f t="shared" si="182"/>
        <v>6</v>
      </c>
      <c r="M1719" s="16">
        <v>1299197.28869631</v>
      </c>
      <c r="N1719" s="16">
        <v>1372836.74219263</v>
      </c>
      <c r="O1719" s="16">
        <v>1431821.31735383</v>
      </c>
      <c r="P1719" s="16">
        <v>1146511.68971613</v>
      </c>
      <c r="Q1719" s="16">
        <v>1257152.32350521</v>
      </c>
      <c r="R1719" s="16">
        <v>1219100.1667230299</v>
      </c>
      <c r="S1719" s="17">
        <f t="shared" si="183"/>
        <v>1372836.74219263</v>
      </c>
      <c r="T1719" s="17">
        <f t="shared" si="184"/>
        <v>1219100.1667230299</v>
      </c>
      <c r="U1719" s="18">
        <f t="shared" si="185"/>
        <v>0.88801539852141542</v>
      </c>
      <c r="X1719" s="20">
        <f t="shared" si="186"/>
        <v>3.3172630371488203E-2</v>
      </c>
      <c r="AA1719" s="20">
        <f t="shared" si="187"/>
        <v>-0.17134340121978459</v>
      </c>
      <c r="AE1719" s="20">
        <f t="shared" si="188"/>
        <v>1.4792200904180868</v>
      </c>
    </row>
    <row r="1720" spans="1:31" x14ac:dyDescent="0.2">
      <c r="A1720" s="15" t="s">
        <v>7698</v>
      </c>
      <c r="B1720" s="15" t="s">
        <v>7699</v>
      </c>
      <c r="C1720" t="s">
        <v>7700</v>
      </c>
      <c r="D1720" s="15">
        <v>26</v>
      </c>
      <c r="E1720" s="15">
        <v>10</v>
      </c>
      <c r="F1720" s="16">
        <v>364133.966665746</v>
      </c>
      <c r="G1720" s="16">
        <v>351182.68594493298</v>
      </c>
      <c r="H1720" s="16">
        <v>370909.763595169</v>
      </c>
      <c r="I1720" s="16">
        <v>434234.91046338901</v>
      </c>
      <c r="J1720" s="16">
        <v>116534.961278613</v>
      </c>
      <c r="K1720" s="16">
        <v>418202.08198341698</v>
      </c>
      <c r="L1720" s="15">
        <f t="shared" si="182"/>
        <v>6</v>
      </c>
      <c r="M1720" s="16">
        <v>647505.191705668</v>
      </c>
      <c r="N1720" s="16">
        <v>604176.82163725502</v>
      </c>
      <c r="O1720" s="16">
        <v>666942.13501671003</v>
      </c>
      <c r="P1720" s="16">
        <v>602065.74835115101</v>
      </c>
      <c r="Q1720" s="16">
        <v>1018785.28915285</v>
      </c>
      <c r="R1720" s="16">
        <v>574343.37878306804</v>
      </c>
      <c r="S1720" s="17">
        <f t="shared" si="183"/>
        <v>647505.191705668</v>
      </c>
      <c r="T1720" s="17">
        <f t="shared" si="184"/>
        <v>602065.74835115101</v>
      </c>
      <c r="U1720" s="18">
        <f t="shared" si="185"/>
        <v>0.92982381618467069</v>
      </c>
      <c r="X1720" s="20">
        <f t="shared" si="186"/>
        <v>0.55931741875535601</v>
      </c>
      <c r="AA1720" s="20">
        <f t="shared" si="187"/>
        <v>-0.10497071586692582</v>
      </c>
      <c r="AE1720" s="20">
        <f t="shared" si="188"/>
        <v>0.25234165528012725</v>
      </c>
    </row>
    <row r="1721" spans="1:31" x14ac:dyDescent="0.2">
      <c r="A1721" s="15" t="s">
        <v>11869</v>
      </c>
      <c r="B1721" s="15" t="s">
        <v>11870</v>
      </c>
      <c r="C1721" t="s">
        <v>11871</v>
      </c>
      <c r="D1721" s="15">
        <v>21</v>
      </c>
      <c r="E1721" s="15">
        <v>9</v>
      </c>
      <c r="F1721" s="16">
        <v>815706.607121623</v>
      </c>
      <c r="G1721" s="16">
        <v>828449.87922271295</v>
      </c>
      <c r="H1721" s="16">
        <v>747114.74975373398</v>
      </c>
      <c r="I1721" s="16">
        <v>1020141.69060959</v>
      </c>
      <c r="J1721" s="16">
        <v>168325.92361159599</v>
      </c>
      <c r="K1721" s="16">
        <v>1048279.48380843</v>
      </c>
      <c r="L1721" s="15">
        <f t="shared" si="182"/>
        <v>6</v>
      </c>
      <c r="M1721" s="16">
        <v>1450494.3547458199</v>
      </c>
      <c r="N1721" s="16">
        <v>1425270.19396688</v>
      </c>
      <c r="O1721" s="16">
        <v>1343405.74233867</v>
      </c>
      <c r="P1721" s="16">
        <v>1414424.2104478499</v>
      </c>
      <c r="Q1721" s="16">
        <v>1471558.1734185601</v>
      </c>
      <c r="R1721" s="16">
        <v>1439668.5396305099</v>
      </c>
      <c r="S1721" s="17">
        <f t="shared" si="183"/>
        <v>1425270.19396688</v>
      </c>
      <c r="T1721" s="17">
        <f t="shared" si="184"/>
        <v>1439668.5396305099</v>
      </c>
      <c r="U1721" s="18">
        <f t="shared" si="185"/>
        <v>1.0101021867464692</v>
      </c>
      <c r="X1721" s="20">
        <f t="shared" si="186"/>
        <v>0.38360057621499805</v>
      </c>
      <c r="AA1721" s="20">
        <f t="shared" si="187"/>
        <v>1.4501250259299337E-2</v>
      </c>
      <c r="AE1721" s="20">
        <f t="shared" si="188"/>
        <v>0.41612074913743741</v>
      </c>
    </row>
    <row r="1722" spans="1:31" x14ac:dyDescent="0.2">
      <c r="A1722" s="15" t="s">
        <v>8171</v>
      </c>
      <c r="B1722" s="15" t="s">
        <v>8172</v>
      </c>
      <c r="C1722" t="s">
        <v>8173</v>
      </c>
      <c r="D1722" s="15">
        <v>21</v>
      </c>
      <c r="E1722" s="15">
        <v>9</v>
      </c>
      <c r="F1722" s="16">
        <v>302986.27504760801</v>
      </c>
      <c r="G1722" s="16">
        <v>285781.42735785601</v>
      </c>
      <c r="H1722" s="16">
        <v>286151.46593763097</v>
      </c>
      <c r="I1722" s="16">
        <v>473023.41569698899</v>
      </c>
      <c r="J1722" s="16">
        <v>91428.524714355401</v>
      </c>
      <c r="K1722" s="16">
        <v>444367.98803801101</v>
      </c>
      <c r="L1722" s="15">
        <f t="shared" si="182"/>
        <v>6</v>
      </c>
      <c r="M1722" s="16">
        <v>538772.00170390704</v>
      </c>
      <c r="N1722" s="16">
        <v>491660.099926172</v>
      </c>
      <c r="O1722" s="16">
        <v>514536.11730454298</v>
      </c>
      <c r="P1722" s="16">
        <v>655845.92555055895</v>
      </c>
      <c r="Q1722" s="16">
        <v>799296.92313740798</v>
      </c>
      <c r="R1722" s="16">
        <v>610278.67308155796</v>
      </c>
      <c r="S1722" s="17">
        <f t="shared" si="183"/>
        <v>514536.11730454298</v>
      </c>
      <c r="T1722" s="17">
        <f t="shared" si="184"/>
        <v>655845.92555055895</v>
      </c>
      <c r="U1722" s="18">
        <f t="shared" si="185"/>
        <v>1.2746353530754726</v>
      </c>
      <c r="X1722" s="20">
        <f t="shared" si="186"/>
        <v>4.1437092202222581E-2</v>
      </c>
      <c r="AA1722" s="20">
        <f t="shared" si="187"/>
        <v>0.35008458076881616</v>
      </c>
      <c r="AE1722" s="20">
        <f t="shared" si="188"/>
        <v>1.3826107282830296</v>
      </c>
    </row>
    <row r="1723" spans="1:31" x14ac:dyDescent="0.2">
      <c r="A1723" s="15" t="s">
        <v>12433</v>
      </c>
      <c r="B1723" s="15" t="s">
        <v>12434</v>
      </c>
      <c r="C1723" t="s">
        <v>12435</v>
      </c>
      <c r="D1723" s="15">
        <v>24</v>
      </c>
      <c r="E1723" s="15">
        <v>12</v>
      </c>
      <c r="F1723" s="16">
        <v>435460.91529269499</v>
      </c>
      <c r="G1723" s="16">
        <v>354100.58020221902</v>
      </c>
      <c r="H1723" s="16">
        <v>362984.07914083602</v>
      </c>
      <c r="I1723" s="16">
        <v>404749.49513634999</v>
      </c>
      <c r="J1723" s="16">
        <v>140425.840230826</v>
      </c>
      <c r="K1723" s="16">
        <v>406078.27318139398</v>
      </c>
      <c r="L1723" s="15">
        <f t="shared" si="182"/>
        <v>6</v>
      </c>
      <c r="M1723" s="16">
        <v>774339.19724316301</v>
      </c>
      <c r="N1723" s="16">
        <v>609196.78460466804</v>
      </c>
      <c r="O1723" s="16">
        <v>652690.76330784499</v>
      </c>
      <c r="P1723" s="16">
        <v>561184.28484704404</v>
      </c>
      <c r="Q1723" s="16">
        <v>1227646.86815362</v>
      </c>
      <c r="R1723" s="16">
        <v>557692.98508332996</v>
      </c>
      <c r="S1723" s="17">
        <f t="shared" si="183"/>
        <v>652690.76330784499</v>
      </c>
      <c r="T1723" s="17">
        <f t="shared" si="184"/>
        <v>561184.28484704404</v>
      </c>
      <c r="U1723" s="18">
        <f t="shared" si="185"/>
        <v>0.85980117445351156</v>
      </c>
      <c r="X1723" s="20">
        <f t="shared" si="186"/>
        <v>0.6738063656944886</v>
      </c>
      <c r="AA1723" s="20">
        <f t="shared" si="187"/>
        <v>-0.2179250139019237</v>
      </c>
      <c r="AE1723" s="20">
        <f t="shared" si="188"/>
        <v>0.17146489039715027</v>
      </c>
    </row>
    <row r="1724" spans="1:31" x14ac:dyDescent="0.2">
      <c r="A1724" s="15" t="s">
        <v>4424</v>
      </c>
      <c r="B1724" s="15" t="s">
        <v>4425</v>
      </c>
      <c r="C1724" t="s">
        <v>4426</v>
      </c>
      <c r="D1724" s="15">
        <v>20</v>
      </c>
      <c r="E1724" s="15">
        <v>12</v>
      </c>
      <c r="F1724" s="16">
        <v>710238.47941111703</v>
      </c>
      <c r="G1724" s="16">
        <v>761548.13127322798</v>
      </c>
      <c r="H1724" s="16">
        <v>725756.62963717198</v>
      </c>
      <c r="I1724" s="16">
        <v>832873.70947729901</v>
      </c>
      <c r="J1724" s="16">
        <v>64487.711018994101</v>
      </c>
      <c r="K1724" s="16">
        <v>836930.66262461501</v>
      </c>
      <c r="L1724" s="15">
        <f t="shared" si="182"/>
        <v>6</v>
      </c>
      <c r="M1724" s="16">
        <v>1262950.3008984199</v>
      </c>
      <c r="N1724" s="16">
        <v>1310172.02126131</v>
      </c>
      <c r="O1724" s="16">
        <v>1305001.1716624701</v>
      </c>
      <c r="P1724" s="16">
        <v>1154777.5664635899</v>
      </c>
      <c r="Q1724" s="16">
        <v>563771.85521361895</v>
      </c>
      <c r="R1724" s="16">
        <v>1149409.8314843699</v>
      </c>
      <c r="S1724" s="17">
        <f t="shared" si="183"/>
        <v>1305001.1716624701</v>
      </c>
      <c r="T1724" s="17">
        <f t="shared" si="184"/>
        <v>1149409.8314843699</v>
      </c>
      <c r="U1724" s="18">
        <f t="shared" si="185"/>
        <v>0.88077302644878941</v>
      </c>
      <c r="X1724" s="20">
        <f t="shared" si="186"/>
        <v>0.16206007575583228</v>
      </c>
      <c r="AA1724" s="20">
        <f t="shared" si="187"/>
        <v>-0.18315780764316153</v>
      </c>
      <c r="AE1724" s="20">
        <f t="shared" si="188"/>
        <v>0.79032396241562497</v>
      </c>
    </row>
    <row r="1725" spans="1:31" x14ac:dyDescent="0.2">
      <c r="A1725" s="15" t="s">
        <v>12787</v>
      </c>
      <c r="B1725" s="15" t="s">
        <v>12788</v>
      </c>
      <c r="C1725" t="s">
        <v>12789</v>
      </c>
      <c r="D1725" s="15">
        <v>30</v>
      </c>
      <c r="E1725" s="15">
        <v>9</v>
      </c>
      <c r="F1725" s="16">
        <v>726711.52245304803</v>
      </c>
      <c r="G1725" s="16">
        <v>703363.51409106399</v>
      </c>
      <c r="H1725" s="16">
        <v>685670.84014491597</v>
      </c>
      <c r="I1725" s="16">
        <v>795794.91175343702</v>
      </c>
      <c r="J1725" s="16">
        <v>179897.61467282401</v>
      </c>
      <c r="K1725" s="16">
        <v>894737.78281812498</v>
      </c>
      <c r="L1725" s="15">
        <f t="shared" si="182"/>
        <v>6</v>
      </c>
      <c r="M1725" s="16">
        <v>1292242.7643027799</v>
      </c>
      <c r="N1725" s="16">
        <v>1210070.85316781</v>
      </c>
      <c r="O1725" s="16">
        <v>1232921.90966446</v>
      </c>
      <c r="P1725" s="16">
        <v>1103367.8949663099</v>
      </c>
      <c r="Q1725" s="16">
        <v>1572721.5367084499</v>
      </c>
      <c r="R1725" s="16">
        <v>1228800.0070956401</v>
      </c>
      <c r="S1725" s="17">
        <f t="shared" si="183"/>
        <v>1232921.90966446</v>
      </c>
      <c r="T1725" s="17">
        <f t="shared" si="184"/>
        <v>1228800.0070956401</v>
      </c>
      <c r="U1725" s="18">
        <f t="shared" si="185"/>
        <v>0.99665680158937098</v>
      </c>
      <c r="X1725" s="20">
        <f t="shared" si="186"/>
        <v>0.71158778769107178</v>
      </c>
      <c r="AA1725" s="20">
        <f t="shared" si="187"/>
        <v>-4.83129626619968E-3</v>
      </c>
      <c r="AE1725" s="20">
        <f t="shared" si="188"/>
        <v>0.14777151391004917</v>
      </c>
    </row>
    <row r="1726" spans="1:31" x14ac:dyDescent="0.2">
      <c r="A1726" s="15" t="s">
        <v>15308</v>
      </c>
      <c r="B1726" s="15" t="s">
        <v>15309</v>
      </c>
      <c r="C1726" t="s">
        <v>15310</v>
      </c>
      <c r="D1726" s="15">
        <v>20</v>
      </c>
      <c r="E1726" s="15">
        <v>8</v>
      </c>
      <c r="F1726" s="16">
        <v>223056.21106330599</v>
      </c>
      <c r="G1726" s="16">
        <v>208599.412030659</v>
      </c>
      <c r="H1726" s="16">
        <v>168625.99531619399</v>
      </c>
      <c r="I1726" s="16">
        <v>271682.90284379001</v>
      </c>
      <c r="J1726" s="16">
        <v>108668.33623129599</v>
      </c>
      <c r="K1726" s="16">
        <v>275947.049781229</v>
      </c>
      <c r="L1726" s="15">
        <f t="shared" si="182"/>
        <v>6</v>
      </c>
      <c r="M1726" s="16">
        <v>396639.885117514</v>
      </c>
      <c r="N1726" s="16">
        <v>358875.692908864</v>
      </c>
      <c r="O1726" s="16">
        <v>303210.62526207598</v>
      </c>
      <c r="P1726" s="16">
        <v>376687.74728477403</v>
      </c>
      <c r="Q1726" s="16">
        <v>950012.77843542199</v>
      </c>
      <c r="R1726" s="16">
        <v>378975.54260108899</v>
      </c>
      <c r="S1726" s="17">
        <f t="shared" si="183"/>
        <v>358875.692908864</v>
      </c>
      <c r="T1726" s="17">
        <f t="shared" si="184"/>
        <v>378975.54260108899</v>
      </c>
      <c r="U1726" s="18">
        <f t="shared" si="185"/>
        <v>1.0560078324873603</v>
      </c>
      <c r="X1726" s="20">
        <f t="shared" si="186"/>
        <v>0.32564769211939815</v>
      </c>
      <c r="AA1726" s="20">
        <f t="shared" si="187"/>
        <v>7.862053531072849E-2</v>
      </c>
      <c r="AE1726" s="20">
        <f t="shared" si="188"/>
        <v>0.48725199534453389</v>
      </c>
    </row>
    <row r="1727" spans="1:31" x14ac:dyDescent="0.2">
      <c r="A1727" s="15" t="s">
        <v>923</v>
      </c>
      <c r="B1727" s="15" t="s">
        <v>924</v>
      </c>
      <c r="C1727" t="s">
        <v>925</v>
      </c>
      <c r="D1727" s="15">
        <v>18</v>
      </c>
      <c r="E1727" s="15">
        <v>17</v>
      </c>
      <c r="F1727" s="16">
        <v>333035.37912304699</v>
      </c>
      <c r="G1727" s="16">
        <v>298403.43554584699</v>
      </c>
      <c r="H1727" s="16">
        <v>301409.55777368997</v>
      </c>
      <c r="I1727" s="16">
        <v>315988.109967992</v>
      </c>
      <c r="J1727" s="16">
        <v>120059.927356956</v>
      </c>
      <c r="K1727" s="16">
        <v>340862.80470012402</v>
      </c>
      <c r="L1727" s="15">
        <f t="shared" si="182"/>
        <v>6</v>
      </c>
      <c r="M1727" s="16">
        <v>592205.49782378797</v>
      </c>
      <c r="N1727" s="16">
        <v>513375.07932266599</v>
      </c>
      <c r="O1727" s="16">
        <v>541972.07435993501</v>
      </c>
      <c r="P1727" s="16">
        <v>438116.81952270097</v>
      </c>
      <c r="Q1727" s="16">
        <v>1049601.65143569</v>
      </c>
      <c r="R1727" s="16">
        <v>468128.45604318299</v>
      </c>
      <c r="S1727" s="17">
        <f t="shared" si="183"/>
        <v>541972.07435993501</v>
      </c>
      <c r="T1727" s="17">
        <f t="shared" si="184"/>
        <v>468128.45604318299</v>
      </c>
      <c r="U1727" s="18">
        <f t="shared" si="185"/>
        <v>0.86375014173200571</v>
      </c>
      <c r="X1727" s="20">
        <f t="shared" si="186"/>
        <v>0.63502119244077582</v>
      </c>
      <c r="AA1727" s="20">
        <f t="shared" si="187"/>
        <v>-0.2113140526558786</v>
      </c>
      <c r="AE1727" s="20">
        <f t="shared" si="188"/>
        <v>0.19721178083950838</v>
      </c>
    </row>
    <row r="1728" spans="1:31" x14ac:dyDescent="0.2">
      <c r="A1728" s="15" t="s">
        <v>12418</v>
      </c>
      <c r="B1728" s="15" t="s">
        <v>12419</v>
      </c>
      <c r="C1728" t="s">
        <v>12420</v>
      </c>
      <c r="D1728" s="15">
        <v>19</v>
      </c>
      <c r="E1728" s="15">
        <v>13</v>
      </c>
      <c r="F1728" s="16">
        <v>759672.37144041795</v>
      </c>
      <c r="G1728" s="16">
        <v>804486.84909604304</v>
      </c>
      <c r="H1728" s="16">
        <v>708051.85316881503</v>
      </c>
      <c r="I1728" s="16">
        <v>1020718.24985355</v>
      </c>
      <c r="J1728" s="16">
        <v>174623.04897345099</v>
      </c>
      <c r="K1728" s="16">
        <v>1076672.28989568</v>
      </c>
      <c r="L1728" s="15">
        <f t="shared" si="182"/>
        <v>6</v>
      </c>
      <c r="M1728" s="16">
        <v>1350853.9425945799</v>
      </c>
      <c r="N1728" s="16">
        <v>1384044.0516820699</v>
      </c>
      <c r="O1728" s="16">
        <v>1273165.76969477</v>
      </c>
      <c r="P1728" s="16">
        <v>1415223.6085715799</v>
      </c>
      <c r="Q1728" s="16">
        <v>1526609.6241782301</v>
      </c>
      <c r="R1728" s="16">
        <v>1478662.1766395399</v>
      </c>
      <c r="S1728" s="17">
        <f t="shared" si="183"/>
        <v>1350853.9425945799</v>
      </c>
      <c r="T1728" s="17">
        <f t="shared" si="184"/>
        <v>1478662.1766395399</v>
      </c>
      <c r="U1728" s="18">
        <f t="shared" si="185"/>
        <v>1.0946129185509716</v>
      </c>
      <c r="X1728" s="20">
        <f t="shared" si="186"/>
        <v>4.0507309976643341E-2</v>
      </c>
      <c r="AA1728" s="20">
        <f t="shared" si="187"/>
        <v>0.13042078835221241</v>
      </c>
      <c r="AE1728" s="20">
        <f t="shared" si="188"/>
        <v>1.3924665966359702</v>
      </c>
    </row>
    <row r="1729" spans="1:31" x14ac:dyDescent="0.2">
      <c r="A1729" s="15" t="s">
        <v>11377</v>
      </c>
      <c r="B1729" s="15" t="s">
        <v>11378</v>
      </c>
      <c r="C1729" t="s">
        <v>11379</v>
      </c>
      <c r="D1729" s="15">
        <v>16</v>
      </c>
      <c r="E1729" s="15">
        <v>11</v>
      </c>
      <c r="F1729" s="16">
        <v>254242.00897100399</v>
      </c>
      <c r="G1729" s="16">
        <v>269636.85648035101</v>
      </c>
      <c r="H1729" s="16">
        <v>218384.863088999</v>
      </c>
      <c r="I1729" s="16">
        <v>299030.17606443301</v>
      </c>
      <c r="J1729" s="16">
        <v>61478.402837188201</v>
      </c>
      <c r="K1729" s="16">
        <v>253865.68509923399</v>
      </c>
      <c r="L1729" s="15">
        <f t="shared" si="182"/>
        <v>6</v>
      </c>
      <c r="M1729" s="16">
        <v>452094.65699067398</v>
      </c>
      <c r="N1729" s="16">
        <v>463884.882326185</v>
      </c>
      <c r="O1729" s="16">
        <v>392683.29156975</v>
      </c>
      <c r="P1729" s="16">
        <v>414604.68146074697</v>
      </c>
      <c r="Q1729" s="16">
        <v>537463.53646950098</v>
      </c>
      <c r="R1729" s="16">
        <v>348649.80739802698</v>
      </c>
      <c r="S1729" s="17">
        <f t="shared" si="183"/>
        <v>452094.65699067398</v>
      </c>
      <c r="T1729" s="17">
        <f t="shared" si="184"/>
        <v>414604.68146074697</v>
      </c>
      <c r="U1729" s="18">
        <f t="shared" si="185"/>
        <v>0.91707494227099351</v>
      </c>
      <c r="X1729" s="20">
        <f t="shared" si="186"/>
        <v>0.96666067340739081</v>
      </c>
      <c r="AA1729" s="20">
        <f t="shared" si="187"/>
        <v>-0.12488846093080203</v>
      </c>
      <c r="AE1729" s="20">
        <f t="shared" si="188"/>
        <v>1.4725949421569302E-2</v>
      </c>
    </row>
    <row r="1730" spans="1:31" x14ac:dyDescent="0.2">
      <c r="A1730" s="15" t="s">
        <v>7559</v>
      </c>
      <c r="B1730" s="15" t="s">
        <v>7560</v>
      </c>
      <c r="C1730" t="s">
        <v>7561</v>
      </c>
      <c r="D1730" s="15">
        <v>81</v>
      </c>
      <c r="E1730" s="15">
        <v>1</v>
      </c>
      <c r="F1730" s="16">
        <v>39109.169408203197</v>
      </c>
      <c r="G1730" s="16">
        <v>35211.056009765598</v>
      </c>
      <c r="H1730" s="16">
        <v>41031.359208984497</v>
      </c>
      <c r="I1730" s="16">
        <v>44825.346244506502</v>
      </c>
      <c r="J1730" s="16">
        <v>6505.8731718750096</v>
      </c>
      <c r="K1730" s="16">
        <v>56482.8079921877</v>
      </c>
      <c r="L1730" s="15">
        <f t="shared" ref="L1730:L1793" si="189">COUNTIF(F1730:K1730,"&gt;0")</f>
        <v>6</v>
      </c>
      <c r="M1730" s="16">
        <v>69544.158340915004</v>
      </c>
      <c r="N1730" s="16">
        <v>60577.314195402301</v>
      </c>
      <c r="O1730" s="16">
        <v>73779.5145865878</v>
      </c>
      <c r="P1730" s="16">
        <v>62150.243984295397</v>
      </c>
      <c r="Q1730" s="16">
        <v>56876.389779320401</v>
      </c>
      <c r="R1730" s="16">
        <v>77571.413876114195</v>
      </c>
      <c r="S1730" s="17">
        <f t="shared" ref="S1730:S1793" si="190">MEDIAN(M1730:O1730)</f>
        <v>69544.158340915004</v>
      </c>
      <c r="T1730" s="17">
        <f t="shared" ref="T1730:T1793" si="191">MEDIAN(P1730:R1730)</f>
        <v>62150.243984295397</v>
      </c>
      <c r="U1730" s="18">
        <f t="shared" ref="U1730:U1793" si="192">T1730/S1730</f>
        <v>0.89368029561341977</v>
      </c>
      <c r="X1730" s="20">
        <f t="shared" ref="X1730:X1793" si="193">_xlfn.T.TEST(P1730:R1730,M1730:O1730,2,2)</f>
        <v>0.75641662950986954</v>
      </c>
      <c r="AA1730" s="20">
        <f t="shared" ref="AA1730:AA1793" si="194">LOG(U1730,2)</f>
        <v>-0.16216927961333064</v>
      </c>
      <c r="AE1730" s="20">
        <f t="shared" si="188"/>
        <v>0.12123893193569037</v>
      </c>
    </row>
    <row r="1731" spans="1:31" x14ac:dyDescent="0.2">
      <c r="A1731" s="15" t="s">
        <v>3878</v>
      </c>
      <c r="B1731" s="15" t="s">
        <v>3879</v>
      </c>
      <c r="C1731" t="s">
        <v>3880</v>
      </c>
      <c r="D1731" s="15">
        <v>24</v>
      </c>
      <c r="E1731" s="15">
        <v>18</v>
      </c>
      <c r="F1731" s="16">
        <v>355481.63426987699</v>
      </c>
      <c r="G1731" s="16">
        <v>333968.39365247497</v>
      </c>
      <c r="H1731" s="16">
        <v>338509.86918673402</v>
      </c>
      <c r="I1731" s="16">
        <v>430156.769323666</v>
      </c>
      <c r="J1731" s="16">
        <v>76639.828885192299</v>
      </c>
      <c r="K1731" s="16">
        <v>445498.74973845202</v>
      </c>
      <c r="L1731" s="15">
        <f t="shared" si="189"/>
        <v>6</v>
      </c>
      <c r="M1731" s="16">
        <v>632119.56262528396</v>
      </c>
      <c r="N1731" s="16">
        <v>574561.24883073196</v>
      </c>
      <c r="O1731" s="16">
        <v>608683.07345514104</v>
      </c>
      <c r="P1731" s="16">
        <v>596411.41462992004</v>
      </c>
      <c r="Q1731" s="16">
        <v>670009.49221368495</v>
      </c>
      <c r="R1731" s="16">
        <v>611831.61966792995</v>
      </c>
      <c r="S1731" s="17">
        <f t="shared" si="190"/>
        <v>608683.07345514104</v>
      </c>
      <c r="T1731" s="17">
        <f t="shared" si="191"/>
        <v>611831.61966792995</v>
      </c>
      <c r="U1731" s="18">
        <f t="shared" si="192"/>
        <v>1.005172718529721</v>
      </c>
      <c r="X1731" s="20">
        <f t="shared" si="193"/>
        <v>0.49500975472327291</v>
      </c>
      <c r="AA1731" s="20">
        <f t="shared" si="194"/>
        <v>7.4434205651938172E-3</v>
      </c>
      <c r="AE1731" s="20">
        <f t="shared" ref="AE1731:AE1794" si="195">-LOG10(X1731)</f>
        <v>0.30538624272148601</v>
      </c>
    </row>
    <row r="1732" spans="1:31" x14ac:dyDescent="0.2">
      <c r="A1732" s="15" t="s">
        <v>1688</v>
      </c>
      <c r="B1732" s="15" t="s">
        <v>1689</v>
      </c>
      <c r="C1732" t="s">
        <v>1690</v>
      </c>
      <c r="D1732" s="15">
        <v>30</v>
      </c>
      <c r="E1732" s="15">
        <v>8</v>
      </c>
      <c r="F1732" s="16">
        <v>681139.41415661899</v>
      </c>
      <c r="G1732" s="16">
        <v>638651.63494305999</v>
      </c>
      <c r="H1732" s="16">
        <v>642812.34622840898</v>
      </c>
      <c r="I1732" s="16">
        <v>858548.53049774002</v>
      </c>
      <c r="J1732" s="16">
        <v>181042.74424605799</v>
      </c>
      <c r="K1732" s="16">
        <v>947410.31804788799</v>
      </c>
      <c r="L1732" s="15">
        <f t="shared" si="189"/>
        <v>6</v>
      </c>
      <c r="M1732" s="16">
        <v>1211206.1694772299</v>
      </c>
      <c r="N1732" s="16">
        <v>1098740.1440224701</v>
      </c>
      <c r="O1732" s="16">
        <v>1155856.9784013601</v>
      </c>
      <c r="P1732" s="16">
        <v>1190375.64934219</v>
      </c>
      <c r="Q1732" s="16">
        <v>1582732.6196537199</v>
      </c>
      <c r="R1732" s="16">
        <v>1301138.5323116099</v>
      </c>
      <c r="S1732" s="17">
        <f t="shared" si="190"/>
        <v>1155856.9784013601</v>
      </c>
      <c r="T1732" s="17">
        <f t="shared" si="191"/>
        <v>1301138.5323116099</v>
      </c>
      <c r="U1732" s="18">
        <f t="shared" si="192"/>
        <v>1.1256916354056066</v>
      </c>
      <c r="X1732" s="20">
        <f t="shared" si="193"/>
        <v>0.16961114798062413</v>
      </c>
      <c r="AA1732" s="20">
        <f t="shared" si="194"/>
        <v>0.17081167910662148</v>
      </c>
      <c r="AE1732" s="20">
        <f t="shared" si="195"/>
        <v>0.77054560639912917</v>
      </c>
    </row>
    <row r="1733" spans="1:31" x14ac:dyDescent="0.2">
      <c r="A1733" s="15" t="s">
        <v>3008</v>
      </c>
      <c r="B1733" s="15" t="s">
        <v>3009</v>
      </c>
      <c r="C1733" t="s">
        <v>3010</v>
      </c>
      <c r="D1733" s="15">
        <v>16</v>
      </c>
      <c r="E1733" s="15">
        <v>15</v>
      </c>
      <c r="F1733" s="16">
        <v>173760.46662910699</v>
      </c>
      <c r="G1733" s="16">
        <v>210942.22573129501</v>
      </c>
      <c r="H1733" s="16">
        <v>183775.48665514999</v>
      </c>
      <c r="I1733" s="16">
        <v>253520.053118852</v>
      </c>
      <c r="J1733" s="16">
        <v>41147.895583919497</v>
      </c>
      <c r="K1733" s="16">
        <v>266698.49395793403</v>
      </c>
      <c r="L1733" s="15">
        <f t="shared" si="189"/>
        <v>6</v>
      </c>
      <c r="M1733" s="16">
        <v>308981.89829905302</v>
      </c>
      <c r="N1733" s="16">
        <v>362906.28380069399</v>
      </c>
      <c r="O1733" s="16">
        <v>330451.305043826</v>
      </c>
      <c r="P1733" s="16">
        <v>351504.99608643103</v>
      </c>
      <c r="Q1733" s="16">
        <v>359727.84682417801</v>
      </c>
      <c r="R1733" s="16">
        <v>366273.91573394602</v>
      </c>
      <c r="S1733" s="17">
        <f t="shared" si="190"/>
        <v>330451.305043826</v>
      </c>
      <c r="T1733" s="17">
        <f t="shared" si="191"/>
        <v>359727.84682417801</v>
      </c>
      <c r="U1733" s="18">
        <f t="shared" si="192"/>
        <v>1.0885956306829208</v>
      </c>
      <c r="X1733" s="20">
        <f t="shared" si="193"/>
        <v>0.19786718533924855</v>
      </c>
      <c r="AA1733" s="20">
        <f t="shared" si="194"/>
        <v>0.12246815061461871</v>
      </c>
      <c r="AE1733" s="20">
        <f t="shared" si="195"/>
        <v>0.70362622402376762</v>
      </c>
    </row>
    <row r="1734" spans="1:31" x14ac:dyDescent="0.2">
      <c r="A1734" s="15" t="s">
        <v>4682</v>
      </c>
      <c r="B1734" s="15" t="s">
        <v>4683</v>
      </c>
      <c r="C1734" t="s">
        <v>4684</v>
      </c>
      <c r="D1734" s="15">
        <v>21</v>
      </c>
      <c r="E1734" s="15">
        <v>11</v>
      </c>
      <c r="F1734" s="16">
        <v>459687.62619450898</v>
      </c>
      <c r="G1734" s="16">
        <v>433359.293896797</v>
      </c>
      <c r="H1734" s="16">
        <v>413498.534466743</v>
      </c>
      <c r="I1734" s="16">
        <v>530186.84346275195</v>
      </c>
      <c r="J1734" s="16">
        <v>99587.093435156406</v>
      </c>
      <c r="K1734" s="16">
        <v>525989.74539052602</v>
      </c>
      <c r="L1734" s="15">
        <f t="shared" si="189"/>
        <v>6</v>
      </c>
      <c r="M1734" s="16">
        <v>817419.27908918494</v>
      </c>
      <c r="N1734" s="16">
        <v>745553.95608138596</v>
      </c>
      <c r="O1734" s="16">
        <v>743522.07051775104</v>
      </c>
      <c r="P1734" s="16">
        <v>735102.89242911898</v>
      </c>
      <c r="Q1734" s="16">
        <v>870621.69728327601</v>
      </c>
      <c r="R1734" s="16">
        <v>722374.99665250105</v>
      </c>
      <c r="S1734" s="17">
        <f t="shared" si="190"/>
        <v>745553.95608138596</v>
      </c>
      <c r="T1734" s="17">
        <f t="shared" si="191"/>
        <v>735102.89242911898</v>
      </c>
      <c r="U1734" s="18">
        <f t="shared" si="192"/>
        <v>0.98598214982695886</v>
      </c>
      <c r="X1734" s="20">
        <f t="shared" si="193"/>
        <v>0.89904814976336067</v>
      </c>
      <c r="AA1734" s="20">
        <f t="shared" si="194"/>
        <v>-2.0366566528834493E-2</v>
      </c>
      <c r="AE1734" s="20">
        <f t="shared" si="195"/>
        <v>4.6217048404080419E-2</v>
      </c>
    </row>
    <row r="1735" spans="1:31" x14ac:dyDescent="0.2">
      <c r="A1735" s="15" t="s">
        <v>5983</v>
      </c>
      <c r="B1735" s="15" t="s">
        <v>5984</v>
      </c>
      <c r="C1735" t="s">
        <v>5985</v>
      </c>
      <c r="D1735" s="15">
        <v>21</v>
      </c>
      <c r="E1735" s="15">
        <v>9</v>
      </c>
      <c r="F1735" s="16">
        <v>700384.87158616201</v>
      </c>
      <c r="G1735" s="16">
        <v>856211.10841807595</v>
      </c>
      <c r="H1735" s="16">
        <v>823292.67038883304</v>
      </c>
      <c r="I1735" s="16">
        <v>1343646.6862030399</v>
      </c>
      <c r="J1735" s="16">
        <v>98764.734621681506</v>
      </c>
      <c r="K1735" s="16">
        <v>1253710.4192862201</v>
      </c>
      <c r="L1735" s="15">
        <f t="shared" si="189"/>
        <v>6</v>
      </c>
      <c r="M1735" s="16">
        <v>1245428.55668402</v>
      </c>
      <c r="N1735" s="16">
        <v>1473030.78095274</v>
      </c>
      <c r="O1735" s="16">
        <v>1480383.16923908</v>
      </c>
      <c r="P1735" s="16">
        <v>1862963.1753584801</v>
      </c>
      <c r="Q1735" s="16">
        <v>863432.37785174197</v>
      </c>
      <c r="R1735" s="16">
        <v>1721799.8409126501</v>
      </c>
      <c r="S1735" s="17">
        <f t="shared" si="190"/>
        <v>1473030.78095274</v>
      </c>
      <c r="T1735" s="17">
        <f t="shared" si="191"/>
        <v>1721799.8409126501</v>
      </c>
      <c r="U1735" s="18">
        <f t="shared" si="192"/>
        <v>1.1688824586537214</v>
      </c>
      <c r="X1735" s="20">
        <f t="shared" si="193"/>
        <v>0.80887143165107722</v>
      </c>
      <c r="AA1735" s="20">
        <f t="shared" si="194"/>
        <v>0.22512986156907311</v>
      </c>
      <c r="AE1735" s="20">
        <f t="shared" si="195"/>
        <v>9.2120503062383244E-2</v>
      </c>
    </row>
    <row r="1736" spans="1:31" x14ac:dyDescent="0.2">
      <c r="A1736" s="15" t="s">
        <v>12928</v>
      </c>
      <c r="B1736" s="15" t="s">
        <v>12929</v>
      </c>
      <c r="C1736" t="s">
        <v>12930</v>
      </c>
      <c r="D1736" s="15">
        <v>18</v>
      </c>
      <c r="E1736" s="15">
        <v>12</v>
      </c>
      <c r="F1736" s="16">
        <v>133027.564400801</v>
      </c>
      <c r="G1736" s="16">
        <v>139664.82443686499</v>
      </c>
      <c r="H1736" s="16">
        <v>127822.13154111301</v>
      </c>
      <c r="I1736" s="16">
        <v>201110.04303115199</v>
      </c>
      <c r="J1736" s="16">
        <v>38877.347566406199</v>
      </c>
      <c r="K1736" s="16">
        <v>197484.76829296901</v>
      </c>
      <c r="L1736" s="15">
        <f t="shared" si="189"/>
        <v>6</v>
      </c>
      <c r="M1736" s="16">
        <v>236550.408571323</v>
      </c>
      <c r="N1736" s="16">
        <v>240280.210556912</v>
      </c>
      <c r="O1736" s="16">
        <v>229840.17591260499</v>
      </c>
      <c r="P1736" s="16">
        <v>278838.63236438599</v>
      </c>
      <c r="Q1736" s="16">
        <v>339878.00182335201</v>
      </c>
      <c r="R1736" s="16">
        <v>271218.32713418303</v>
      </c>
      <c r="S1736" s="17">
        <f t="shared" si="190"/>
        <v>236550.408571323</v>
      </c>
      <c r="T1736" s="17">
        <f t="shared" si="191"/>
        <v>278838.63236438599</v>
      </c>
      <c r="U1736" s="18">
        <f t="shared" si="192"/>
        <v>1.178770453403434</v>
      </c>
      <c r="X1736" s="20">
        <f t="shared" si="193"/>
        <v>4.9610315203908621E-2</v>
      </c>
      <c r="AA1736" s="20">
        <f t="shared" si="194"/>
        <v>0.23728280400128235</v>
      </c>
      <c r="AE1736" s="20">
        <f t="shared" si="195"/>
        <v>1.3044280136232922</v>
      </c>
    </row>
    <row r="1737" spans="1:31" x14ac:dyDescent="0.2">
      <c r="A1737" s="15" t="s">
        <v>14713</v>
      </c>
      <c r="B1737" s="15" t="s">
        <v>14714</v>
      </c>
      <c r="C1737" t="s">
        <v>14715</v>
      </c>
      <c r="D1737" s="15">
        <v>19</v>
      </c>
      <c r="E1737" s="15">
        <v>8</v>
      </c>
      <c r="F1737" s="16">
        <v>462683.71918040997</v>
      </c>
      <c r="G1737" s="16">
        <v>477015.01903691102</v>
      </c>
      <c r="H1737" s="16">
        <v>459162.97369784402</v>
      </c>
      <c r="I1737" s="16">
        <v>723593.09527874005</v>
      </c>
      <c r="J1737" s="16">
        <v>124255.98767135901</v>
      </c>
      <c r="K1737" s="16">
        <v>644567.42397498502</v>
      </c>
      <c r="L1737" s="15">
        <f t="shared" si="189"/>
        <v>6</v>
      </c>
      <c r="M1737" s="16">
        <v>822746.94950940902</v>
      </c>
      <c r="N1737" s="16">
        <v>820659.53023705399</v>
      </c>
      <c r="O1737" s="16">
        <v>825632.44232336397</v>
      </c>
      <c r="P1737" s="16">
        <v>1003260.23521651</v>
      </c>
      <c r="Q1737" s="16">
        <v>1086284.9306319701</v>
      </c>
      <c r="R1737" s="16">
        <v>885225.22504794702</v>
      </c>
      <c r="S1737" s="17">
        <f t="shared" si="190"/>
        <v>822746.94950940902</v>
      </c>
      <c r="T1737" s="17">
        <f t="shared" si="191"/>
        <v>1003260.23521651</v>
      </c>
      <c r="U1737" s="18">
        <f t="shared" si="192"/>
        <v>1.2194031662040659</v>
      </c>
      <c r="X1737" s="20">
        <f t="shared" si="193"/>
        <v>4.4607550677759907E-2</v>
      </c>
      <c r="AA1737" s="20">
        <f t="shared" si="194"/>
        <v>0.2861751970976491</v>
      </c>
      <c r="AE1737" s="20">
        <f t="shared" si="195"/>
        <v>1.350591622450749</v>
      </c>
    </row>
    <row r="1738" spans="1:31" x14ac:dyDescent="0.2">
      <c r="A1738" s="15" t="s">
        <v>7517</v>
      </c>
      <c r="B1738" s="15" t="s">
        <v>7518</v>
      </c>
      <c r="C1738" t="s">
        <v>7519</v>
      </c>
      <c r="D1738" s="15">
        <v>25</v>
      </c>
      <c r="E1738" s="15">
        <v>5</v>
      </c>
      <c r="F1738" s="16">
        <v>635623.73921921395</v>
      </c>
      <c r="G1738" s="16">
        <v>709246.73512026796</v>
      </c>
      <c r="H1738" s="16">
        <v>644269.45293019502</v>
      </c>
      <c r="I1738" s="16">
        <v>854108.57435780601</v>
      </c>
      <c r="J1738" s="16">
        <v>84094.009810118805</v>
      </c>
      <c r="K1738" s="16">
        <v>867465.869388405</v>
      </c>
      <c r="L1738" s="15">
        <f t="shared" si="189"/>
        <v>6</v>
      </c>
      <c r="M1738" s="16">
        <v>1130269.92478735</v>
      </c>
      <c r="N1738" s="16">
        <v>1220192.38228833</v>
      </c>
      <c r="O1738" s="16">
        <v>1158477.0384537501</v>
      </c>
      <c r="P1738" s="16">
        <v>1184219.6599189001</v>
      </c>
      <c r="Q1738" s="16">
        <v>735176.286673269</v>
      </c>
      <c r="R1738" s="16">
        <v>1191345.7628919301</v>
      </c>
      <c r="S1738" s="17">
        <f t="shared" si="190"/>
        <v>1158477.0384537501</v>
      </c>
      <c r="T1738" s="17">
        <f t="shared" si="191"/>
        <v>1184219.6599189001</v>
      </c>
      <c r="U1738" s="18">
        <f t="shared" si="192"/>
        <v>1.0222210890770087</v>
      </c>
      <c r="X1738" s="20">
        <f t="shared" si="193"/>
        <v>0.4351516790408152</v>
      </c>
      <c r="AA1738" s="20">
        <f t="shared" si="194"/>
        <v>3.1707260482232061E-2</v>
      </c>
      <c r="AE1738" s="20">
        <f t="shared" si="195"/>
        <v>0.36135933640511753</v>
      </c>
    </row>
    <row r="1739" spans="1:31" x14ac:dyDescent="0.2">
      <c r="A1739" s="15" t="s">
        <v>14977</v>
      </c>
      <c r="B1739" s="15" t="s">
        <v>14978</v>
      </c>
      <c r="C1739" t="s">
        <v>14979</v>
      </c>
      <c r="D1739" s="15">
        <v>23</v>
      </c>
      <c r="E1739" s="15">
        <v>10</v>
      </c>
      <c r="F1739" s="16">
        <v>617410.77856838598</v>
      </c>
      <c r="G1739" s="16">
        <v>554988.47661192797</v>
      </c>
      <c r="H1739" s="16">
        <v>600013.64374105004</v>
      </c>
      <c r="I1739" s="16">
        <v>762523.77239736402</v>
      </c>
      <c r="J1739" s="16">
        <v>103710.535606348</v>
      </c>
      <c r="K1739" s="16">
        <v>812611.18462525099</v>
      </c>
      <c r="L1739" s="15">
        <f t="shared" si="189"/>
        <v>6</v>
      </c>
      <c r="M1739" s="16">
        <v>1097883.5295116601</v>
      </c>
      <c r="N1739" s="16">
        <v>954805.53929493704</v>
      </c>
      <c r="O1739" s="16">
        <v>1078899.5596044301</v>
      </c>
      <c r="P1739" s="16">
        <v>1057237.53342183</v>
      </c>
      <c r="Q1739" s="16">
        <v>906670.12582858198</v>
      </c>
      <c r="R1739" s="16">
        <v>1116010.35365741</v>
      </c>
      <c r="S1739" s="17">
        <f t="shared" si="190"/>
        <v>1078899.5596044301</v>
      </c>
      <c r="T1739" s="17">
        <f t="shared" si="191"/>
        <v>1057237.53342183</v>
      </c>
      <c r="U1739" s="18">
        <f t="shared" si="192"/>
        <v>0.97992211045990019</v>
      </c>
      <c r="X1739" s="20">
        <f t="shared" si="193"/>
        <v>0.83354913206940706</v>
      </c>
      <c r="AA1739" s="20">
        <f t="shared" si="194"/>
        <v>-2.9261014352418683E-2</v>
      </c>
      <c r="AE1739" s="20">
        <f t="shared" si="195"/>
        <v>7.9068796366561708E-2</v>
      </c>
    </row>
    <row r="1740" spans="1:31" x14ac:dyDescent="0.2">
      <c r="A1740" s="15" t="s">
        <v>17674</v>
      </c>
      <c r="B1740" s="15" t="s">
        <v>17675</v>
      </c>
      <c r="C1740" t="s">
        <v>17676</v>
      </c>
      <c r="D1740" s="15">
        <v>35</v>
      </c>
      <c r="E1740" s="15">
        <v>2</v>
      </c>
      <c r="F1740" s="16">
        <v>3063898.0263350699</v>
      </c>
      <c r="G1740" s="16">
        <v>3354019.61794968</v>
      </c>
      <c r="H1740" s="16">
        <v>2936372.8325744602</v>
      </c>
      <c r="I1740" s="16">
        <v>3986255.24361778</v>
      </c>
      <c r="J1740" s="16">
        <v>416787.781892995</v>
      </c>
      <c r="K1740" s="16">
        <v>3858042.7932480299</v>
      </c>
      <c r="L1740" s="15">
        <f t="shared" si="189"/>
        <v>6</v>
      </c>
      <c r="M1740" s="16">
        <v>5448241.7476033103</v>
      </c>
      <c r="N1740" s="16">
        <v>5770275.6815282898</v>
      </c>
      <c r="O1740" s="16">
        <v>5279965.5290276203</v>
      </c>
      <c r="P1740" s="16">
        <v>5526934.1283645704</v>
      </c>
      <c r="Q1740" s="16">
        <v>3643689.8955674502</v>
      </c>
      <c r="R1740" s="16">
        <v>5298494.2658692896</v>
      </c>
      <c r="S1740" s="17">
        <f t="shared" si="190"/>
        <v>5448241.7476033103</v>
      </c>
      <c r="T1740" s="17">
        <f t="shared" si="191"/>
        <v>5298494.2658692896</v>
      </c>
      <c r="U1740" s="18">
        <f t="shared" si="192"/>
        <v>0.97251453061900295</v>
      </c>
      <c r="X1740" s="20">
        <f t="shared" si="193"/>
        <v>0.33001047533069283</v>
      </c>
      <c r="AA1740" s="20">
        <f t="shared" si="194"/>
        <v>-4.0208288906407486E-2</v>
      </c>
      <c r="AE1740" s="20">
        <f t="shared" si="195"/>
        <v>0.48147227434601825</v>
      </c>
    </row>
    <row r="1741" spans="1:31" x14ac:dyDescent="0.2">
      <c r="A1741" s="15" t="s">
        <v>11140</v>
      </c>
      <c r="B1741" s="15" t="s">
        <v>11141</v>
      </c>
      <c r="C1741" t="s">
        <v>11142</v>
      </c>
      <c r="D1741" s="15">
        <v>19</v>
      </c>
      <c r="E1741" s="15">
        <v>12</v>
      </c>
      <c r="F1741" s="16">
        <v>316875.55171464803</v>
      </c>
      <c r="G1741" s="16">
        <v>313891.72457768797</v>
      </c>
      <c r="H1741" s="16">
        <v>314725.07398581499</v>
      </c>
      <c r="I1741" s="16">
        <v>413934.05804260098</v>
      </c>
      <c r="J1741" s="16">
        <v>93029.769026522597</v>
      </c>
      <c r="K1741" s="16">
        <v>392874.58981272898</v>
      </c>
      <c r="L1741" s="15">
        <f t="shared" si="189"/>
        <v>6</v>
      </c>
      <c r="M1741" s="16">
        <v>563469.99632740906</v>
      </c>
      <c r="N1741" s="16">
        <v>540021.22565724002</v>
      </c>
      <c r="O1741" s="16">
        <v>565915.03753589804</v>
      </c>
      <c r="P1741" s="16">
        <v>573918.66111709003</v>
      </c>
      <c r="Q1741" s="16">
        <v>813295.50460752496</v>
      </c>
      <c r="R1741" s="16">
        <v>539559.53131768899</v>
      </c>
      <c r="S1741" s="17">
        <f t="shared" si="190"/>
        <v>563469.99632740906</v>
      </c>
      <c r="T1741" s="17">
        <f t="shared" si="191"/>
        <v>573918.66111709003</v>
      </c>
      <c r="U1741" s="18">
        <f t="shared" si="192"/>
        <v>1.0185434270818028</v>
      </c>
      <c r="X1741" s="20">
        <f t="shared" si="193"/>
        <v>0.37737833324180708</v>
      </c>
      <c r="AA1741" s="20">
        <f t="shared" si="194"/>
        <v>2.6507493018487038E-2</v>
      </c>
      <c r="AE1741" s="20">
        <f t="shared" si="195"/>
        <v>0.4232230379910239</v>
      </c>
    </row>
    <row r="1742" spans="1:31" x14ac:dyDescent="0.2">
      <c r="A1742" s="15" t="s">
        <v>6352</v>
      </c>
      <c r="B1742" s="15" t="s">
        <v>6353</v>
      </c>
      <c r="C1742" t="s">
        <v>6354</v>
      </c>
      <c r="D1742" s="15">
        <v>16</v>
      </c>
      <c r="E1742" s="15">
        <v>13</v>
      </c>
      <c r="F1742" s="16">
        <v>499793.85314428702</v>
      </c>
      <c r="G1742" s="16">
        <v>485131.54542239598</v>
      </c>
      <c r="H1742" s="16">
        <v>465730.91899431898</v>
      </c>
      <c r="I1742" s="16">
        <v>577134.33734198497</v>
      </c>
      <c r="J1742" s="16">
        <v>100826.723938811</v>
      </c>
      <c r="K1742" s="16">
        <v>576307.27822873602</v>
      </c>
      <c r="L1742" s="15">
        <f t="shared" si="189"/>
        <v>6</v>
      </c>
      <c r="M1742" s="16">
        <v>888736.41109830898</v>
      </c>
      <c r="N1742" s="16">
        <v>834623.25142997794</v>
      </c>
      <c r="O1742" s="16">
        <v>837442.42924914695</v>
      </c>
      <c r="P1742" s="16">
        <v>800195.48944175499</v>
      </c>
      <c r="Q1742" s="16">
        <v>881458.93708883598</v>
      </c>
      <c r="R1742" s="16">
        <v>791479.24808344198</v>
      </c>
      <c r="S1742" s="17">
        <f t="shared" si="190"/>
        <v>837442.42924914695</v>
      </c>
      <c r="T1742" s="17">
        <f t="shared" si="191"/>
        <v>800195.48944175499</v>
      </c>
      <c r="U1742" s="18">
        <f t="shared" si="192"/>
        <v>0.95552298461783503</v>
      </c>
      <c r="X1742" s="20">
        <f t="shared" si="193"/>
        <v>0.43375695790998864</v>
      </c>
      <c r="AA1742" s="20">
        <f t="shared" si="194"/>
        <v>-6.563751797417193E-2</v>
      </c>
      <c r="AE1742" s="20">
        <f t="shared" si="195"/>
        <v>0.36275354561276496</v>
      </c>
    </row>
    <row r="1743" spans="1:31" x14ac:dyDescent="0.2">
      <c r="A1743" s="15" t="s">
        <v>3689</v>
      </c>
      <c r="B1743" s="15" t="s">
        <v>3690</v>
      </c>
      <c r="C1743" t="s">
        <v>3691</v>
      </c>
      <c r="D1743" s="15">
        <v>56</v>
      </c>
      <c r="E1743" s="15">
        <v>7</v>
      </c>
      <c r="F1743" s="16">
        <v>4085755.6149080698</v>
      </c>
      <c r="G1743" s="16">
        <v>4013311.4196189102</v>
      </c>
      <c r="H1743" s="16">
        <v>3725594.7960624299</v>
      </c>
      <c r="I1743" s="16">
        <v>4527450.3519559298</v>
      </c>
      <c r="J1743" s="16">
        <v>698845.418853165</v>
      </c>
      <c r="K1743" s="16">
        <v>4575815.46344228</v>
      </c>
      <c r="L1743" s="15">
        <f t="shared" si="189"/>
        <v>6</v>
      </c>
      <c r="M1743" s="16">
        <v>7265315.0073253699</v>
      </c>
      <c r="N1743" s="16">
        <v>6904525.2934994204</v>
      </c>
      <c r="O1743" s="16">
        <v>6699085.3069185102</v>
      </c>
      <c r="P1743" s="16">
        <v>6277299.9558331203</v>
      </c>
      <c r="Q1743" s="16">
        <v>6109526.4829347497</v>
      </c>
      <c r="R1743" s="16">
        <v>6284256.8872372499</v>
      </c>
      <c r="S1743" s="17">
        <f t="shared" si="190"/>
        <v>6904525.2934994204</v>
      </c>
      <c r="T1743" s="17">
        <f t="shared" si="191"/>
        <v>6277299.9558331203</v>
      </c>
      <c r="U1743" s="18">
        <f t="shared" si="192"/>
        <v>0.90915735535695263</v>
      </c>
      <c r="X1743" s="20">
        <f t="shared" si="193"/>
        <v>1.3866854463135278E-2</v>
      </c>
      <c r="AA1743" s="20">
        <f t="shared" si="194"/>
        <v>-0.13739807973502929</v>
      </c>
      <c r="AE1743" s="20">
        <f t="shared" si="195"/>
        <v>1.8580220424762539</v>
      </c>
    </row>
    <row r="1744" spans="1:31" x14ac:dyDescent="0.2">
      <c r="A1744" s="15" t="s">
        <v>12733</v>
      </c>
      <c r="B1744" s="15" t="s">
        <v>12734</v>
      </c>
      <c r="C1744" t="s">
        <v>12735</v>
      </c>
      <c r="D1744" s="15">
        <v>22</v>
      </c>
      <c r="E1744" s="15">
        <v>14</v>
      </c>
      <c r="F1744" s="16">
        <v>822026.42245893099</v>
      </c>
      <c r="G1744" s="16">
        <v>894467.02740284498</v>
      </c>
      <c r="H1744" s="16">
        <v>849567.71257847</v>
      </c>
      <c r="I1744" s="16">
        <v>1168836.0936352401</v>
      </c>
      <c r="J1744" s="16">
        <v>266912.94945725403</v>
      </c>
      <c r="K1744" s="16">
        <v>1124221.0366861201</v>
      </c>
      <c r="L1744" s="15">
        <f t="shared" si="189"/>
        <v>6</v>
      </c>
      <c r="M1744" s="16">
        <v>1461732.2880784301</v>
      </c>
      <c r="N1744" s="16">
        <v>1538846.4958671499</v>
      </c>
      <c r="O1744" s="16">
        <v>1527628.9806347</v>
      </c>
      <c r="P1744" s="16">
        <v>1620588.6732215399</v>
      </c>
      <c r="Q1744" s="16">
        <v>2333436.9652495999</v>
      </c>
      <c r="R1744" s="16">
        <v>1543963.8790103099</v>
      </c>
      <c r="S1744" s="17">
        <f t="shared" si="190"/>
        <v>1527628.9806347</v>
      </c>
      <c r="T1744" s="17">
        <f t="shared" si="191"/>
        <v>1620588.6732215399</v>
      </c>
      <c r="U1744" s="18">
        <f t="shared" si="192"/>
        <v>1.0608522709147721</v>
      </c>
      <c r="X1744" s="20">
        <f t="shared" si="193"/>
        <v>0.26967867915495508</v>
      </c>
      <c r="AA1744" s="20">
        <f t="shared" si="194"/>
        <v>8.522376760277578E-2</v>
      </c>
      <c r="AE1744" s="20">
        <f t="shared" si="195"/>
        <v>0.56915338759001854</v>
      </c>
    </row>
    <row r="1745" spans="1:31" x14ac:dyDescent="0.2">
      <c r="A1745" s="15" t="s">
        <v>15371</v>
      </c>
      <c r="B1745" s="15" t="s">
        <v>15372</v>
      </c>
      <c r="C1745" t="s">
        <v>15373</v>
      </c>
      <c r="D1745" s="15">
        <v>23</v>
      </c>
      <c r="E1745" s="15">
        <v>11</v>
      </c>
      <c r="F1745" s="16">
        <v>820031.57847225398</v>
      </c>
      <c r="G1745" s="16">
        <v>964009.40911257803</v>
      </c>
      <c r="H1745" s="16">
        <v>898370.39001660701</v>
      </c>
      <c r="I1745" s="16">
        <v>1020031.31186191</v>
      </c>
      <c r="J1745" s="16">
        <v>124683.360869392</v>
      </c>
      <c r="K1745" s="16">
        <v>1064460.9859950901</v>
      </c>
      <c r="L1745" s="15">
        <f t="shared" si="189"/>
        <v>6</v>
      </c>
      <c r="M1745" s="16">
        <v>1458185.0446014099</v>
      </c>
      <c r="N1745" s="16">
        <v>1658487.63090038</v>
      </c>
      <c r="O1745" s="16">
        <v>1615382.2971546999</v>
      </c>
      <c r="P1745" s="16">
        <v>1414271.1705569499</v>
      </c>
      <c r="Q1745" s="16">
        <v>1090021.16156522</v>
      </c>
      <c r="R1745" s="16">
        <v>1461891.6203851399</v>
      </c>
      <c r="S1745" s="17">
        <f t="shared" si="190"/>
        <v>1615382.2971546999</v>
      </c>
      <c r="T1745" s="17">
        <f t="shared" si="191"/>
        <v>1414271.1705569499</v>
      </c>
      <c r="U1745" s="18">
        <f t="shared" si="192"/>
        <v>0.8755024572499136</v>
      </c>
      <c r="X1745" s="20">
        <f t="shared" si="193"/>
        <v>0.12468094855491449</v>
      </c>
      <c r="AA1745" s="20">
        <f t="shared" si="194"/>
        <v>-0.19181686704830123</v>
      </c>
      <c r="AE1745" s="20">
        <f t="shared" si="195"/>
        <v>0.9041999023320112</v>
      </c>
    </row>
    <row r="1746" spans="1:31" x14ac:dyDescent="0.2">
      <c r="A1746" s="15" t="s">
        <v>3566</v>
      </c>
      <c r="B1746" s="15" t="s">
        <v>3567</v>
      </c>
      <c r="C1746" t="s">
        <v>3568</v>
      </c>
      <c r="D1746" s="15">
        <v>21</v>
      </c>
      <c r="E1746" s="15">
        <v>13</v>
      </c>
      <c r="F1746" s="16">
        <v>441110.72446832701</v>
      </c>
      <c r="G1746" s="16">
        <v>457432.11191576102</v>
      </c>
      <c r="H1746" s="16">
        <v>460629.92552085302</v>
      </c>
      <c r="I1746" s="16">
        <v>554877.57249075198</v>
      </c>
      <c r="J1746" s="16">
        <v>89286.405918896504</v>
      </c>
      <c r="K1746" s="16">
        <v>621082.44912199501</v>
      </c>
      <c r="L1746" s="15">
        <f t="shared" si="189"/>
        <v>6</v>
      </c>
      <c r="M1746" s="16">
        <v>784385.72162226797</v>
      </c>
      <c r="N1746" s="16">
        <v>786968.97812159604</v>
      </c>
      <c r="O1746" s="16">
        <v>828270.20513478399</v>
      </c>
      <c r="P1746" s="16">
        <v>769336.53392448998</v>
      </c>
      <c r="Q1746" s="16">
        <v>780569.84679493797</v>
      </c>
      <c r="R1746" s="16">
        <v>852971.82319081295</v>
      </c>
      <c r="S1746" s="17">
        <f t="shared" si="190"/>
        <v>786968.97812159604</v>
      </c>
      <c r="T1746" s="17">
        <f t="shared" si="191"/>
        <v>780569.84679493797</v>
      </c>
      <c r="U1746" s="18">
        <f t="shared" si="192"/>
        <v>0.99186863586169294</v>
      </c>
      <c r="X1746" s="20">
        <f t="shared" si="193"/>
        <v>0.97272897351507503</v>
      </c>
      <c r="AA1746" s="20">
        <f t="shared" si="194"/>
        <v>-1.1779033690878156E-2</v>
      </c>
      <c r="AE1746" s="20">
        <f t="shared" si="195"/>
        <v>1.2008148121311801E-2</v>
      </c>
    </row>
    <row r="1747" spans="1:31" x14ac:dyDescent="0.2">
      <c r="A1747" s="15" t="s">
        <v>10510</v>
      </c>
      <c r="B1747" s="15" t="s">
        <v>10511</v>
      </c>
      <c r="C1747" t="s">
        <v>10512</v>
      </c>
      <c r="D1747" s="15">
        <v>29</v>
      </c>
      <c r="E1747" s="15">
        <v>10</v>
      </c>
      <c r="F1747" s="16">
        <v>850283.12430276698</v>
      </c>
      <c r="G1747" s="16">
        <v>938030.02034420101</v>
      </c>
      <c r="H1747" s="16">
        <v>947823.646323147</v>
      </c>
      <c r="I1747" s="16">
        <v>1094613.0932509899</v>
      </c>
      <c r="J1747" s="16">
        <v>201136.82272689001</v>
      </c>
      <c r="K1747" s="16">
        <v>1136011.5747082999</v>
      </c>
      <c r="L1747" s="15">
        <f t="shared" si="189"/>
        <v>6</v>
      </c>
      <c r="M1747" s="16">
        <v>1511978.52385779</v>
      </c>
      <c r="N1747" s="16">
        <v>1613792.5329859699</v>
      </c>
      <c r="O1747" s="16">
        <v>1704305.43583112</v>
      </c>
      <c r="P1747" s="16">
        <v>1517678.6464263101</v>
      </c>
      <c r="Q1747" s="16">
        <v>1758401.3745985299</v>
      </c>
      <c r="R1747" s="16">
        <v>1560156.5708621</v>
      </c>
      <c r="S1747" s="17">
        <f t="shared" si="190"/>
        <v>1613792.5329859699</v>
      </c>
      <c r="T1747" s="17">
        <f t="shared" si="191"/>
        <v>1560156.5708621</v>
      </c>
      <c r="U1747" s="18">
        <f t="shared" si="192"/>
        <v>0.96676402881563206</v>
      </c>
      <c r="X1747" s="20">
        <f t="shared" si="193"/>
        <v>0.98338450715451065</v>
      </c>
      <c r="AA1747" s="20">
        <f t="shared" si="194"/>
        <v>-4.8764300326221845E-2</v>
      </c>
      <c r="AE1747" s="20">
        <f t="shared" si="195"/>
        <v>7.2766381348412824E-3</v>
      </c>
    </row>
    <row r="1748" spans="1:31" x14ac:dyDescent="0.2">
      <c r="A1748" s="15" t="s">
        <v>5674</v>
      </c>
      <c r="B1748" s="15" t="s">
        <v>5675</v>
      </c>
      <c r="C1748" t="s">
        <v>5676</v>
      </c>
      <c r="D1748" s="15">
        <v>22</v>
      </c>
      <c r="E1748" s="15">
        <v>10</v>
      </c>
      <c r="F1748" s="16">
        <v>611477.28973392199</v>
      </c>
      <c r="G1748" s="16">
        <v>591384.74277860299</v>
      </c>
      <c r="H1748" s="16">
        <v>570932.83545352297</v>
      </c>
      <c r="I1748" s="16">
        <v>643183.243353497</v>
      </c>
      <c r="J1748" s="16">
        <v>86812.042644273693</v>
      </c>
      <c r="K1748" s="16">
        <v>685072.49324011302</v>
      </c>
      <c r="L1748" s="15">
        <f t="shared" si="189"/>
        <v>6</v>
      </c>
      <c r="M1748" s="16">
        <v>1087332.5642709699</v>
      </c>
      <c r="N1748" s="16">
        <v>1017421.89622859</v>
      </c>
      <c r="O1748" s="16">
        <v>1026608.62992035</v>
      </c>
      <c r="P1748" s="16">
        <v>891772.15236634598</v>
      </c>
      <c r="Q1748" s="16">
        <v>758938.18470360304</v>
      </c>
      <c r="R1748" s="16">
        <v>940853.39942059095</v>
      </c>
      <c r="S1748" s="17">
        <f t="shared" si="190"/>
        <v>1026608.62992035</v>
      </c>
      <c r="T1748" s="17">
        <f t="shared" si="191"/>
        <v>891772.15236634598</v>
      </c>
      <c r="U1748" s="18">
        <f t="shared" si="192"/>
        <v>0.86865834396456865</v>
      </c>
      <c r="X1748" s="20">
        <f t="shared" si="193"/>
        <v>3.7269156489134155E-2</v>
      </c>
      <c r="AA1748" s="20">
        <f t="shared" si="194"/>
        <v>-0.20313923935374742</v>
      </c>
      <c r="AE1748" s="20">
        <f t="shared" si="195"/>
        <v>1.4286504364991794</v>
      </c>
    </row>
    <row r="1749" spans="1:31" x14ac:dyDescent="0.2">
      <c r="A1749" s="15" t="s">
        <v>10210</v>
      </c>
      <c r="B1749" s="15" t="s">
        <v>10211</v>
      </c>
      <c r="C1749" t="s">
        <v>10212</v>
      </c>
      <c r="D1749" s="15">
        <v>22</v>
      </c>
      <c r="E1749" s="15">
        <v>4</v>
      </c>
      <c r="F1749" s="16">
        <v>135198.60774169999</v>
      </c>
      <c r="G1749" s="16">
        <v>125391.644231406</v>
      </c>
      <c r="H1749" s="16">
        <v>158760.71192695401</v>
      </c>
      <c r="I1749" s="16">
        <v>206889.440242023</v>
      </c>
      <c r="J1749" s="16">
        <v>40631.326377961297</v>
      </c>
      <c r="K1749" s="16">
        <v>200755.70680256301</v>
      </c>
      <c r="L1749" s="15">
        <f t="shared" si="189"/>
        <v>6</v>
      </c>
      <c r="M1749" s="16">
        <v>240410.970791108</v>
      </c>
      <c r="N1749" s="16">
        <v>215724.54481278101</v>
      </c>
      <c r="O1749" s="16">
        <v>285471.61213287298</v>
      </c>
      <c r="P1749" s="16">
        <v>286851.75388671597</v>
      </c>
      <c r="Q1749" s="16">
        <v>355211.83633183001</v>
      </c>
      <c r="R1749" s="16">
        <v>275710.513941293</v>
      </c>
      <c r="S1749" s="17">
        <f t="shared" si="190"/>
        <v>240410.970791108</v>
      </c>
      <c r="T1749" s="17">
        <f t="shared" si="191"/>
        <v>286851.75388671597</v>
      </c>
      <c r="U1749" s="18">
        <f t="shared" si="192"/>
        <v>1.1931724785386777</v>
      </c>
      <c r="X1749" s="20">
        <f t="shared" si="193"/>
        <v>0.14193827887197971</v>
      </c>
      <c r="AA1749" s="20">
        <f t="shared" si="194"/>
        <v>0.2548026062741317</v>
      </c>
      <c r="AE1749" s="20">
        <f t="shared" si="195"/>
        <v>0.84790046528251406</v>
      </c>
    </row>
    <row r="1750" spans="1:31" x14ac:dyDescent="0.2">
      <c r="A1750" s="15" t="s">
        <v>4328</v>
      </c>
      <c r="B1750" s="15" t="s">
        <v>4329</v>
      </c>
      <c r="C1750" t="s">
        <v>4330</v>
      </c>
      <c r="D1750" s="15">
        <v>20</v>
      </c>
      <c r="E1750" s="15">
        <v>10</v>
      </c>
      <c r="F1750" s="16">
        <v>227826.288178947</v>
      </c>
      <c r="G1750" s="16">
        <v>242298.320332617</v>
      </c>
      <c r="H1750" s="16">
        <v>236635.99984115301</v>
      </c>
      <c r="I1750" s="16">
        <v>334712.45329192199</v>
      </c>
      <c r="J1750" s="16">
        <v>64885.777719726699</v>
      </c>
      <c r="K1750" s="16">
        <v>299039.51401203201</v>
      </c>
      <c r="L1750" s="15">
        <f t="shared" si="189"/>
        <v>6</v>
      </c>
      <c r="M1750" s="16">
        <v>405122.06469964801</v>
      </c>
      <c r="N1750" s="16">
        <v>416851.49902168103</v>
      </c>
      <c r="O1750" s="16">
        <v>425501.11764684698</v>
      </c>
      <c r="P1750" s="16">
        <v>464078.08036116202</v>
      </c>
      <c r="Q1750" s="16">
        <v>567251.87952871097</v>
      </c>
      <c r="R1750" s="16">
        <v>410689.884786674</v>
      </c>
      <c r="S1750" s="17">
        <f t="shared" si="190"/>
        <v>416851.49902168103</v>
      </c>
      <c r="T1750" s="17">
        <f t="shared" si="191"/>
        <v>464078.08036116202</v>
      </c>
      <c r="U1750" s="18">
        <f t="shared" si="192"/>
        <v>1.1132935384670997</v>
      </c>
      <c r="X1750" s="20">
        <f t="shared" si="193"/>
        <v>0.23417218375481305</v>
      </c>
      <c r="AA1750" s="20">
        <f t="shared" si="194"/>
        <v>0.15483403352105682</v>
      </c>
      <c r="AE1750" s="20">
        <f t="shared" si="195"/>
        <v>0.63046469405978645</v>
      </c>
    </row>
    <row r="1751" spans="1:31" x14ac:dyDescent="0.2">
      <c r="A1751" s="15" t="s">
        <v>16253</v>
      </c>
      <c r="B1751" s="15" t="s">
        <v>16254</v>
      </c>
      <c r="C1751" t="s">
        <v>16255</v>
      </c>
      <c r="D1751" s="15">
        <v>33</v>
      </c>
      <c r="E1751" s="15">
        <v>12</v>
      </c>
      <c r="F1751" s="16">
        <v>906807.20318689197</v>
      </c>
      <c r="G1751" s="16">
        <v>1017879.80571127</v>
      </c>
      <c r="H1751" s="16">
        <v>909704.06077956397</v>
      </c>
      <c r="I1751" s="16">
        <v>1313987.5345107</v>
      </c>
      <c r="J1751" s="16">
        <v>167799.40374523701</v>
      </c>
      <c r="K1751" s="16">
        <v>1323072.0442923801</v>
      </c>
      <c r="L1751" s="15">
        <f t="shared" si="189"/>
        <v>6</v>
      </c>
      <c r="M1751" s="16">
        <v>1612489.97811454</v>
      </c>
      <c r="N1751" s="16">
        <v>1751166.5877509001</v>
      </c>
      <c r="O1751" s="16">
        <v>1635761.6543950001</v>
      </c>
      <c r="P1751" s="16">
        <v>1821840.8267659701</v>
      </c>
      <c r="Q1751" s="16">
        <v>1466955.17112288</v>
      </c>
      <c r="R1751" s="16">
        <v>1817058.54903525</v>
      </c>
      <c r="S1751" s="17">
        <f t="shared" si="190"/>
        <v>1635761.6543950001</v>
      </c>
      <c r="T1751" s="17">
        <f t="shared" si="191"/>
        <v>1817058.54903525</v>
      </c>
      <c r="U1751" s="18">
        <f t="shared" si="192"/>
        <v>1.1108333198501978</v>
      </c>
      <c r="X1751" s="20">
        <f t="shared" si="193"/>
        <v>0.790762818220337</v>
      </c>
      <c r="AA1751" s="20">
        <f t="shared" si="194"/>
        <v>0.15164235708186694</v>
      </c>
      <c r="AE1751" s="20">
        <f t="shared" si="195"/>
        <v>0.10195375946631414</v>
      </c>
    </row>
    <row r="1752" spans="1:31" x14ac:dyDescent="0.2">
      <c r="A1752" s="15" t="s">
        <v>8930</v>
      </c>
      <c r="B1752" s="15" t="s">
        <v>8931</v>
      </c>
      <c r="C1752" t="s">
        <v>8932</v>
      </c>
      <c r="D1752" s="15">
        <v>27</v>
      </c>
      <c r="E1752" s="15">
        <v>13</v>
      </c>
      <c r="F1752" s="16">
        <v>906022.944748312</v>
      </c>
      <c r="G1752" s="16">
        <v>964646.41730332002</v>
      </c>
      <c r="H1752" s="16">
        <v>903032.118592349</v>
      </c>
      <c r="I1752" s="16">
        <v>1282942.6686615299</v>
      </c>
      <c r="J1752" s="16">
        <v>141455.24774326201</v>
      </c>
      <c r="K1752" s="16">
        <v>1325421.2117862699</v>
      </c>
      <c r="L1752" s="15">
        <f t="shared" si="189"/>
        <v>6</v>
      </c>
      <c r="M1752" s="16">
        <v>1611095.40508069</v>
      </c>
      <c r="N1752" s="16">
        <v>1659583.54365304</v>
      </c>
      <c r="O1752" s="16">
        <v>1623764.6680554701</v>
      </c>
      <c r="P1752" s="16">
        <v>1778797.18854261</v>
      </c>
      <c r="Q1752" s="16">
        <v>1236646.27244145</v>
      </c>
      <c r="R1752" s="16">
        <v>1820284.80938614</v>
      </c>
      <c r="S1752" s="17">
        <f t="shared" si="190"/>
        <v>1623764.6680554701</v>
      </c>
      <c r="T1752" s="17">
        <f t="shared" si="191"/>
        <v>1778797.18854261</v>
      </c>
      <c r="U1752" s="18">
        <f t="shared" si="192"/>
        <v>1.0954772101752888</v>
      </c>
      <c r="X1752" s="20">
        <f t="shared" si="193"/>
        <v>0.92233261768283925</v>
      </c>
      <c r="AA1752" s="20">
        <f t="shared" si="194"/>
        <v>0.13155947144900354</v>
      </c>
      <c r="AE1752" s="20">
        <f t="shared" si="195"/>
        <v>3.5112432553608679E-2</v>
      </c>
    </row>
    <row r="1753" spans="1:31" x14ac:dyDescent="0.2">
      <c r="A1753" s="15" t="s">
        <v>464</v>
      </c>
      <c r="B1753" s="15" t="s">
        <v>465</v>
      </c>
      <c r="C1753" t="s">
        <v>466</v>
      </c>
      <c r="D1753" s="15">
        <v>23</v>
      </c>
      <c r="E1753" s="15">
        <v>9</v>
      </c>
      <c r="F1753" s="16">
        <v>618476.44027522102</v>
      </c>
      <c r="G1753" s="16">
        <v>560746.17212660704</v>
      </c>
      <c r="H1753" s="16">
        <v>550832.15982104803</v>
      </c>
      <c r="I1753" s="16">
        <v>779835.80088701902</v>
      </c>
      <c r="J1753" s="16">
        <v>209664.10127447301</v>
      </c>
      <c r="K1753" s="16">
        <v>875203.87256841501</v>
      </c>
      <c r="L1753" s="15">
        <f t="shared" si="189"/>
        <v>6</v>
      </c>
      <c r="M1753" s="16">
        <v>1099778.4955157801</v>
      </c>
      <c r="N1753" s="16">
        <v>964711.11355938006</v>
      </c>
      <c r="O1753" s="16">
        <v>990465.10166253103</v>
      </c>
      <c r="P1753" s="16">
        <v>1081240.62284865</v>
      </c>
      <c r="Q1753" s="16">
        <v>1832949.5260328001</v>
      </c>
      <c r="R1753" s="16">
        <v>1201972.8522415599</v>
      </c>
      <c r="S1753" s="17">
        <f t="shared" si="190"/>
        <v>990465.10166253103</v>
      </c>
      <c r="T1753" s="17">
        <f t="shared" si="191"/>
        <v>1201972.8522415599</v>
      </c>
      <c r="U1753" s="18">
        <f t="shared" si="192"/>
        <v>1.2135438696668923</v>
      </c>
      <c r="X1753" s="20">
        <f t="shared" si="193"/>
        <v>0.20939550362459478</v>
      </c>
      <c r="AA1753" s="20">
        <f t="shared" si="194"/>
        <v>0.27922626292405212</v>
      </c>
      <c r="AE1753" s="20">
        <f t="shared" si="195"/>
        <v>0.67903264821588105</v>
      </c>
    </row>
    <row r="1754" spans="1:31" x14ac:dyDescent="0.2">
      <c r="A1754" s="15" t="s">
        <v>17677</v>
      </c>
      <c r="B1754" s="15" t="s">
        <v>17678</v>
      </c>
      <c r="C1754" t="s">
        <v>17679</v>
      </c>
      <c r="D1754" s="15">
        <v>31</v>
      </c>
      <c r="E1754" s="15">
        <v>1</v>
      </c>
      <c r="F1754" s="16">
        <v>41867.1901699218</v>
      </c>
      <c r="G1754" s="16">
        <v>42234.274371093699</v>
      </c>
      <c r="H1754" s="16">
        <v>41483.087507812401</v>
      </c>
      <c r="I1754" s="16">
        <v>67575.802881868294</v>
      </c>
      <c r="J1754" s="16">
        <v>6145.6425937500098</v>
      </c>
      <c r="K1754" s="16">
        <v>62531.913391405498</v>
      </c>
      <c r="L1754" s="15">
        <f t="shared" si="189"/>
        <v>6</v>
      </c>
      <c r="M1754" s="16">
        <v>74448.487311917197</v>
      </c>
      <c r="N1754" s="16">
        <v>72660.101636344101</v>
      </c>
      <c r="O1754" s="16">
        <v>74591.778553832904</v>
      </c>
      <c r="P1754" s="16">
        <v>93693.7020772588</v>
      </c>
      <c r="Q1754" s="16">
        <v>53727.140749929596</v>
      </c>
      <c r="R1754" s="16">
        <v>85879.033047028395</v>
      </c>
      <c r="S1754" s="17">
        <f t="shared" si="190"/>
        <v>74448.487311917197</v>
      </c>
      <c r="T1754" s="17">
        <f t="shared" si="191"/>
        <v>85879.033047028395</v>
      </c>
      <c r="U1754" s="18">
        <f t="shared" si="192"/>
        <v>1.153536306079942</v>
      </c>
      <c r="X1754" s="20">
        <f t="shared" si="193"/>
        <v>0.76797949713717018</v>
      </c>
      <c r="AA1754" s="20">
        <f t="shared" si="194"/>
        <v>0.20606341171678036</v>
      </c>
      <c r="AE1754" s="20">
        <f t="shared" si="195"/>
        <v>0.11465037423808254</v>
      </c>
    </row>
    <row r="1755" spans="1:31" x14ac:dyDescent="0.2">
      <c r="A1755" s="15" t="s">
        <v>5788</v>
      </c>
      <c r="B1755" s="15" t="s">
        <v>5789</v>
      </c>
      <c r="C1755" t="s">
        <v>5790</v>
      </c>
      <c r="D1755" s="15">
        <v>27</v>
      </c>
      <c r="E1755" s="15">
        <v>12</v>
      </c>
      <c r="F1755" s="16">
        <v>167543.66562978501</v>
      </c>
      <c r="G1755" s="16">
        <v>195845.324450716</v>
      </c>
      <c r="H1755" s="16">
        <v>189719.62310052899</v>
      </c>
      <c r="I1755" s="16">
        <v>271011.70464428002</v>
      </c>
      <c r="J1755" s="16">
        <v>61683.9011894531</v>
      </c>
      <c r="K1755" s="16">
        <v>276345.724471258</v>
      </c>
      <c r="L1755" s="15">
        <f t="shared" si="189"/>
        <v>6</v>
      </c>
      <c r="M1755" s="16">
        <v>297927.14567676501</v>
      </c>
      <c r="N1755" s="16">
        <v>336933.48332583898</v>
      </c>
      <c r="O1755" s="16">
        <v>341139.60565172898</v>
      </c>
      <c r="P1755" s="16">
        <v>375757.132457309</v>
      </c>
      <c r="Q1755" s="16">
        <v>539260.06770729902</v>
      </c>
      <c r="R1755" s="16">
        <v>379523.06777700398</v>
      </c>
      <c r="S1755" s="17">
        <f t="shared" si="190"/>
        <v>336933.48332583898</v>
      </c>
      <c r="T1755" s="17">
        <f t="shared" si="191"/>
        <v>379523.06777700398</v>
      </c>
      <c r="U1755" s="18">
        <f t="shared" si="192"/>
        <v>1.1264035382615203</v>
      </c>
      <c r="X1755" s="20">
        <f t="shared" si="193"/>
        <v>0.12885307957281622</v>
      </c>
      <c r="AA1755" s="20">
        <f t="shared" si="194"/>
        <v>0.17172377089211929</v>
      </c>
      <c r="AE1755" s="20">
        <f t="shared" si="195"/>
        <v>0.88990519740412621</v>
      </c>
    </row>
    <row r="1756" spans="1:31" x14ac:dyDescent="0.2">
      <c r="A1756" s="15" t="s">
        <v>10387</v>
      </c>
      <c r="B1756" s="15" t="s">
        <v>10388</v>
      </c>
      <c r="C1756" t="s">
        <v>10389</v>
      </c>
      <c r="D1756" s="15">
        <v>10</v>
      </c>
      <c r="E1756" s="15">
        <v>9</v>
      </c>
      <c r="F1756" s="16">
        <v>102631.77237787801</v>
      </c>
      <c r="G1756" s="16">
        <v>116627.164464551</v>
      </c>
      <c r="H1756" s="16">
        <v>106821.897493652</v>
      </c>
      <c r="I1756" s="16">
        <v>133142.688762406</v>
      </c>
      <c r="J1756" s="16">
        <v>39482.399111718798</v>
      </c>
      <c r="K1756" s="16">
        <v>160268.213986299</v>
      </c>
      <c r="L1756" s="15">
        <f t="shared" si="189"/>
        <v>6</v>
      </c>
      <c r="M1756" s="16">
        <v>182500.429875117</v>
      </c>
      <c r="N1756" s="16">
        <v>200646.08069489701</v>
      </c>
      <c r="O1756" s="16">
        <v>192079.12914018601</v>
      </c>
      <c r="P1756" s="16">
        <v>184602.04515035401</v>
      </c>
      <c r="Q1756" s="16">
        <v>345167.55275965802</v>
      </c>
      <c r="R1756" s="16">
        <v>220106.478417935</v>
      </c>
      <c r="S1756" s="17">
        <f t="shared" si="190"/>
        <v>192079.12914018601</v>
      </c>
      <c r="T1756" s="17">
        <f t="shared" si="191"/>
        <v>220106.478417935</v>
      </c>
      <c r="U1756" s="18">
        <f t="shared" si="192"/>
        <v>1.1459156411381564</v>
      </c>
      <c r="X1756" s="20">
        <f t="shared" si="193"/>
        <v>0.3003160686757726</v>
      </c>
      <c r="AA1756" s="20">
        <f t="shared" si="194"/>
        <v>0.19650084113559255</v>
      </c>
      <c r="AE1756" s="20">
        <f t="shared" si="195"/>
        <v>0.52242142987055007</v>
      </c>
    </row>
    <row r="1757" spans="1:31" x14ac:dyDescent="0.2">
      <c r="A1757" s="15" t="s">
        <v>16841</v>
      </c>
      <c r="B1757" s="15" t="s">
        <v>16842</v>
      </c>
      <c r="C1757" t="s">
        <v>16843</v>
      </c>
      <c r="D1757" s="15">
        <v>23</v>
      </c>
      <c r="E1757" s="15">
        <v>9</v>
      </c>
      <c r="F1757" s="16">
        <v>396124.42514718598</v>
      </c>
      <c r="G1757" s="16">
        <v>356967.90614043298</v>
      </c>
      <c r="H1757" s="16">
        <v>355719.749458001</v>
      </c>
      <c r="I1757" s="16">
        <v>444712.19668410002</v>
      </c>
      <c r="J1757" s="16">
        <v>84607.969852441398</v>
      </c>
      <c r="K1757" s="16">
        <v>410951.65005143802</v>
      </c>
      <c r="L1757" s="15">
        <f t="shared" si="189"/>
        <v>6</v>
      </c>
      <c r="M1757" s="16">
        <v>704390.81581112603</v>
      </c>
      <c r="N1757" s="16">
        <v>614129.74952942505</v>
      </c>
      <c r="O1757" s="16">
        <v>639628.59017663705</v>
      </c>
      <c r="P1757" s="16">
        <v>616592.48265362799</v>
      </c>
      <c r="Q1757" s="16">
        <v>739669.48703636602</v>
      </c>
      <c r="R1757" s="16">
        <v>564385.901876927</v>
      </c>
      <c r="S1757" s="17">
        <f t="shared" si="190"/>
        <v>639628.59017663705</v>
      </c>
      <c r="T1757" s="17">
        <f t="shared" si="191"/>
        <v>616592.48265362799</v>
      </c>
      <c r="U1757" s="18">
        <f t="shared" si="192"/>
        <v>0.96398518159320001</v>
      </c>
      <c r="X1757" s="20">
        <f t="shared" si="193"/>
        <v>0.84123027035035425</v>
      </c>
      <c r="AA1757" s="20">
        <f t="shared" si="194"/>
        <v>-5.2917125409634121E-2</v>
      </c>
      <c r="AE1757" s="20">
        <f t="shared" si="195"/>
        <v>7.508510829955653E-2</v>
      </c>
    </row>
    <row r="1758" spans="1:31" x14ac:dyDescent="0.2">
      <c r="A1758" s="15" t="s">
        <v>12829</v>
      </c>
      <c r="B1758" s="15" t="s">
        <v>12830</v>
      </c>
      <c r="C1758" t="s">
        <v>12831</v>
      </c>
      <c r="D1758" s="15">
        <v>19</v>
      </c>
      <c r="E1758" s="15">
        <v>11</v>
      </c>
      <c r="F1758" s="16">
        <v>272508.59938149899</v>
      </c>
      <c r="G1758" s="16">
        <v>264484.79127961199</v>
      </c>
      <c r="H1758" s="16">
        <v>283640.878708301</v>
      </c>
      <c r="I1758" s="16">
        <v>348243.68318625801</v>
      </c>
      <c r="J1758" s="16">
        <v>76056.349475390598</v>
      </c>
      <c r="K1758" s="16">
        <v>359933.42933852598</v>
      </c>
      <c r="L1758" s="15">
        <f t="shared" si="189"/>
        <v>6</v>
      </c>
      <c r="M1758" s="16">
        <v>484576.417024925</v>
      </c>
      <c r="N1758" s="16">
        <v>455021.23812494997</v>
      </c>
      <c r="O1758" s="16">
        <v>510021.76753212197</v>
      </c>
      <c r="P1758" s="16">
        <v>482839.10085062799</v>
      </c>
      <c r="Q1758" s="16">
        <v>664908.53167182405</v>
      </c>
      <c r="R1758" s="16">
        <v>494319.35145522002</v>
      </c>
      <c r="S1758" s="17">
        <f t="shared" si="190"/>
        <v>484576.417024925</v>
      </c>
      <c r="T1758" s="17">
        <f t="shared" si="191"/>
        <v>494319.35145522002</v>
      </c>
      <c r="U1758" s="18">
        <f t="shared" si="192"/>
        <v>1.0201060845884993</v>
      </c>
      <c r="X1758" s="20">
        <f t="shared" si="193"/>
        <v>0.35214391194076866</v>
      </c>
      <c r="AA1758" s="20">
        <f t="shared" si="194"/>
        <v>2.8719191168799608E-2</v>
      </c>
      <c r="AE1758" s="20">
        <f t="shared" si="195"/>
        <v>0.45327981553058816</v>
      </c>
    </row>
    <row r="1759" spans="1:31" x14ac:dyDescent="0.2">
      <c r="A1759" s="15" t="s">
        <v>6785</v>
      </c>
      <c r="B1759" s="15" t="s">
        <v>6786</v>
      </c>
      <c r="C1759" t="s">
        <v>6787</v>
      </c>
      <c r="D1759" s="15">
        <v>29</v>
      </c>
      <c r="E1759" s="15">
        <v>14</v>
      </c>
      <c r="F1759" s="16">
        <v>659734.71377254999</v>
      </c>
      <c r="G1759" s="16">
        <v>731171.05486931896</v>
      </c>
      <c r="H1759" s="16">
        <v>638893.47509805299</v>
      </c>
      <c r="I1759" s="16">
        <v>965901.64509336196</v>
      </c>
      <c r="J1759" s="16">
        <v>122381.601230664</v>
      </c>
      <c r="K1759" s="16">
        <v>926047.29867123801</v>
      </c>
      <c r="L1759" s="15">
        <f t="shared" si="189"/>
        <v>6</v>
      </c>
      <c r="M1759" s="16">
        <v>1173144.2035681</v>
      </c>
      <c r="N1759" s="16">
        <v>1257911.11488159</v>
      </c>
      <c r="O1759" s="16">
        <v>1148810.35807732</v>
      </c>
      <c r="P1759" s="16">
        <v>1339220.5066289201</v>
      </c>
      <c r="Q1759" s="16">
        <v>1069898.4547536899</v>
      </c>
      <c r="R1759" s="16">
        <v>1271799.346166</v>
      </c>
      <c r="S1759" s="17">
        <f t="shared" si="190"/>
        <v>1173144.2035681</v>
      </c>
      <c r="T1759" s="17">
        <f t="shared" si="191"/>
        <v>1271799.346166</v>
      </c>
      <c r="U1759" s="18">
        <f t="shared" si="192"/>
        <v>1.0840946426686864</v>
      </c>
      <c r="X1759" s="20">
        <f t="shared" si="193"/>
        <v>0.71958284284188534</v>
      </c>
      <c r="AA1759" s="20">
        <f t="shared" si="194"/>
        <v>0.11649071107234515</v>
      </c>
      <c r="AE1759" s="20">
        <f t="shared" si="195"/>
        <v>0.14291920017351872</v>
      </c>
    </row>
    <row r="1760" spans="1:31" x14ac:dyDescent="0.2">
      <c r="A1760" s="15" t="s">
        <v>14506</v>
      </c>
      <c r="B1760" s="15" t="s">
        <v>14507</v>
      </c>
      <c r="C1760" t="s">
        <v>14508</v>
      </c>
      <c r="D1760" s="15">
        <v>20</v>
      </c>
      <c r="E1760" s="15">
        <v>5</v>
      </c>
      <c r="F1760" s="16">
        <v>1173386.4120134399</v>
      </c>
      <c r="G1760" s="16">
        <v>1146020.3004471001</v>
      </c>
      <c r="H1760" s="16">
        <v>996044.68667793705</v>
      </c>
      <c r="I1760" s="16">
        <v>1426033.2995984601</v>
      </c>
      <c r="J1760" s="16">
        <v>169319.19080742201</v>
      </c>
      <c r="K1760" s="16">
        <v>1333251.3522627801</v>
      </c>
      <c r="L1760" s="15">
        <f t="shared" si="189"/>
        <v>6</v>
      </c>
      <c r="M1760" s="16">
        <v>2086522.71748385</v>
      </c>
      <c r="N1760" s="16">
        <v>1971620.2716339901</v>
      </c>
      <c r="O1760" s="16">
        <v>1791012.8961449801</v>
      </c>
      <c r="P1760" s="16">
        <v>1977192.03363958</v>
      </c>
      <c r="Q1760" s="16">
        <v>1480241.6276901599</v>
      </c>
      <c r="R1760" s="16">
        <v>1831038.43671458</v>
      </c>
      <c r="S1760" s="17">
        <f t="shared" si="190"/>
        <v>1971620.2716339901</v>
      </c>
      <c r="T1760" s="17">
        <f t="shared" si="191"/>
        <v>1831038.43671458</v>
      </c>
      <c r="U1760" s="18">
        <f t="shared" si="192"/>
        <v>0.92869730701089714</v>
      </c>
      <c r="X1760" s="20">
        <f t="shared" si="193"/>
        <v>0.33508929204951776</v>
      </c>
      <c r="AA1760" s="20">
        <f t="shared" si="194"/>
        <v>-0.10671964341718843</v>
      </c>
      <c r="AE1760" s="20">
        <f t="shared" si="195"/>
        <v>0.47483945004628375</v>
      </c>
    </row>
    <row r="1761" spans="1:31" x14ac:dyDescent="0.2">
      <c r="A1761" s="15" t="s">
        <v>10048</v>
      </c>
      <c r="B1761" s="15" t="s">
        <v>10049</v>
      </c>
      <c r="C1761" t="s">
        <v>10050</v>
      </c>
      <c r="D1761" s="15">
        <v>33</v>
      </c>
      <c r="E1761" s="15">
        <v>3</v>
      </c>
      <c r="F1761" s="16">
        <v>1455171.58936327</v>
      </c>
      <c r="G1761" s="16">
        <v>1585862.8005957999</v>
      </c>
      <c r="H1761" s="16">
        <v>1400150.4248102801</v>
      </c>
      <c r="I1761" s="16">
        <v>2010495.12327963</v>
      </c>
      <c r="J1761" s="16">
        <v>255555.772005362</v>
      </c>
      <c r="K1761" s="16">
        <v>2019139.1218536899</v>
      </c>
      <c r="L1761" s="15">
        <f t="shared" si="189"/>
        <v>6</v>
      </c>
      <c r="M1761" s="16">
        <v>2587594.8007899402</v>
      </c>
      <c r="N1761" s="16">
        <v>2728327.9750498999</v>
      </c>
      <c r="O1761" s="16">
        <v>2517645.5443398398</v>
      </c>
      <c r="P1761" s="16">
        <v>2787547.0667753802</v>
      </c>
      <c r="Q1761" s="16">
        <v>2234148.9474106999</v>
      </c>
      <c r="R1761" s="16">
        <v>2773011.50673015</v>
      </c>
      <c r="S1761" s="17">
        <f t="shared" si="190"/>
        <v>2587594.8007899402</v>
      </c>
      <c r="T1761" s="17">
        <f t="shared" si="191"/>
        <v>2773011.50673015</v>
      </c>
      <c r="U1761" s="18">
        <f t="shared" si="192"/>
        <v>1.0716560049833173</v>
      </c>
      <c r="X1761" s="20">
        <f t="shared" si="193"/>
        <v>0.94953769646962949</v>
      </c>
      <c r="AA1761" s="20">
        <f t="shared" si="194"/>
        <v>9.9841883829693723E-2</v>
      </c>
      <c r="AE1761" s="20">
        <f t="shared" si="195"/>
        <v>2.2487789174701543E-2</v>
      </c>
    </row>
    <row r="1762" spans="1:31" x14ac:dyDescent="0.2">
      <c r="A1762" s="15" t="s">
        <v>10798</v>
      </c>
      <c r="B1762" s="15" t="s">
        <v>10799</v>
      </c>
      <c r="C1762" t="s">
        <v>10800</v>
      </c>
      <c r="D1762" s="15">
        <v>19</v>
      </c>
      <c r="E1762" s="15">
        <v>13</v>
      </c>
      <c r="F1762" s="16">
        <v>781033.34201575594</v>
      </c>
      <c r="G1762" s="16">
        <v>881362.91633823898</v>
      </c>
      <c r="H1762" s="16">
        <v>785225.71194858104</v>
      </c>
      <c r="I1762" s="16">
        <v>1159130.0214672</v>
      </c>
      <c r="J1762" s="16">
        <v>89021.233458380899</v>
      </c>
      <c r="K1762" s="16">
        <v>1123295.00865019</v>
      </c>
      <c r="L1762" s="15">
        <f t="shared" si="189"/>
        <v>6</v>
      </c>
      <c r="M1762" s="16">
        <v>1388838.1478969699</v>
      </c>
      <c r="N1762" s="16">
        <v>1516302.1037594001</v>
      </c>
      <c r="O1762" s="16">
        <v>1411934.01791546</v>
      </c>
      <c r="P1762" s="16">
        <v>1607131.22550698</v>
      </c>
      <c r="Q1762" s="16">
        <v>778251.62573151104</v>
      </c>
      <c r="R1762" s="16">
        <v>1542692.1061189</v>
      </c>
      <c r="S1762" s="17">
        <f t="shared" si="190"/>
        <v>1411934.01791546</v>
      </c>
      <c r="T1762" s="17">
        <f t="shared" si="191"/>
        <v>1542692.1061189</v>
      </c>
      <c r="U1762" s="18">
        <f t="shared" si="192"/>
        <v>1.092609205914939</v>
      </c>
      <c r="X1762" s="20">
        <f t="shared" si="193"/>
        <v>0.65506087022016424</v>
      </c>
      <c r="AA1762" s="20">
        <f t="shared" si="194"/>
        <v>0.12777748380649628</v>
      </c>
      <c r="AE1762" s="20">
        <f t="shared" si="195"/>
        <v>0.18371834218767666</v>
      </c>
    </row>
    <row r="1763" spans="1:31" x14ac:dyDescent="0.2">
      <c r="A1763" s="15" t="s">
        <v>16022</v>
      </c>
      <c r="B1763" s="15" t="s">
        <v>16023</v>
      </c>
      <c r="C1763" t="s">
        <v>16024</v>
      </c>
      <c r="D1763" s="15">
        <v>15</v>
      </c>
      <c r="E1763" s="15">
        <v>11</v>
      </c>
      <c r="F1763" s="16">
        <v>247019.854906619</v>
      </c>
      <c r="G1763" s="16">
        <v>215904.992198939</v>
      </c>
      <c r="H1763" s="16">
        <v>207363.59204150399</v>
      </c>
      <c r="I1763" s="16">
        <v>245940.16401790999</v>
      </c>
      <c r="J1763" s="16">
        <v>67754.297095229194</v>
      </c>
      <c r="K1763" s="16">
        <v>283796.137734894</v>
      </c>
      <c r="L1763" s="15">
        <f t="shared" si="189"/>
        <v>6</v>
      </c>
      <c r="M1763" s="16">
        <v>439252.17955082603</v>
      </c>
      <c r="N1763" s="16">
        <v>371444.25731405697</v>
      </c>
      <c r="O1763" s="16">
        <v>372865.668081582</v>
      </c>
      <c r="P1763" s="16">
        <v>340995.49651831097</v>
      </c>
      <c r="Q1763" s="16">
        <v>592329.37824109301</v>
      </c>
      <c r="R1763" s="16">
        <v>389755.19169870298</v>
      </c>
      <c r="S1763" s="17">
        <f t="shared" si="190"/>
        <v>372865.668081582</v>
      </c>
      <c r="T1763" s="17">
        <f t="shared" si="191"/>
        <v>389755.19169870298</v>
      </c>
      <c r="U1763" s="18">
        <f t="shared" si="192"/>
        <v>1.0452965372328824</v>
      </c>
      <c r="X1763" s="20">
        <f t="shared" si="193"/>
        <v>0.59280575334999075</v>
      </c>
      <c r="AA1763" s="20">
        <f t="shared" si="194"/>
        <v>6.3912274466038754E-2</v>
      </c>
      <c r="AE1763" s="20">
        <f t="shared" si="195"/>
        <v>0.22708759005567097</v>
      </c>
    </row>
    <row r="1764" spans="1:31" x14ac:dyDescent="0.2">
      <c r="A1764" s="15" t="s">
        <v>9080</v>
      </c>
      <c r="B1764" s="15" t="s">
        <v>9081</v>
      </c>
      <c r="C1764" t="s">
        <v>9082</v>
      </c>
      <c r="D1764" s="15">
        <v>47</v>
      </c>
      <c r="E1764" s="15">
        <v>9</v>
      </c>
      <c r="F1764" s="16">
        <v>1452307.5701798899</v>
      </c>
      <c r="G1764" s="16">
        <v>1565333.5837615901</v>
      </c>
      <c r="H1764" s="16">
        <v>1381927.04787979</v>
      </c>
      <c r="I1764" s="16">
        <v>1951291.5592098699</v>
      </c>
      <c r="J1764" s="16">
        <v>367777.24191654503</v>
      </c>
      <c r="K1764" s="16">
        <v>1994428.1083305599</v>
      </c>
      <c r="L1764" s="15">
        <f t="shared" si="189"/>
        <v>6</v>
      </c>
      <c r="M1764" s="16">
        <v>2582501.9847932402</v>
      </c>
      <c r="N1764" s="16">
        <v>2693009.3859679298</v>
      </c>
      <c r="O1764" s="16">
        <v>2484877.6338932998</v>
      </c>
      <c r="P1764" s="16">
        <v>2705461.4553981698</v>
      </c>
      <c r="Q1764" s="16">
        <v>3215224.33816216</v>
      </c>
      <c r="R1764" s="16">
        <v>2739074.3083959999</v>
      </c>
      <c r="S1764" s="17">
        <f t="shared" si="190"/>
        <v>2582501.9847932402</v>
      </c>
      <c r="T1764" s="17">
        <f t="shared" si="191"/>
        <v>2739074.3083959999</v>
      </c>
      <c r="U1764" s="18">
        <f t="shared" si="192"/>
        <v>1.0606281522820573</v>
      </c>
      <c r="X1764" s="20">
        <f t="shared" si="193"/>
        <v>0.16230120823000577</v>
      </c>
      <c r="AA1764" s="20">
        <f t="shared" si="194"/>
        <v>8.4918947593450381E-2</v>
      </c>
      <c r="AE1764" s="20">
        <f t="shared" si="195"/>
        <v>0.78967824711356338</v>
      </c>
    </row>
    <row r="1765" spans="1:31" x14ac:dyDescent="0.2">
      <c r="A1765" s="15" t="s">
        <v>11815</v>
      </c>
      <c r="B1765" s="15" t="s">
        <v>11816</v>
      </c>
      <c r="C1765" t="s">
        <v>11817</v>
      </c>
      <c r="D1765" s="15">
        <v>24</v>
      </c>
      <c r="E1765" s="15">
        <v>12</v>
      </c>
      <c r="F1765" s="16">
        <v>570790.81510417699</v>
      </c>
      <c r="G1765" s="16">
        <v>557444.90425906598</v>
      </c>
      <c r="H1765" s="16">
        <v>507283.20579977002</v>
      </c>
      <c r="I1765" s="16">
        <v>595598.07434121903</v>
      </c>
      <c r="J1765" s="16">
        <v>159467.00433017599</v>
      </c>
      <c r="K1765" s="16">
        <v>634016.99421715306</v>
      </c>
      <c r="L1765" s="15">
        <f t="shared" si="189"/>
        <v>6</v>
      </c>
      <c r="M1765" s="16">
        <v>1014983.63237596</v>
      </c>
      <c r="N1765" s="16">
        <v>959031.59230901604</v>
      </c>
      <c r="O1765" s="16">
        <v>912158.63679309597</v>
      </c>
      <c r="P1765" s="16">
        <v>825795.42018417304</v>
      </c>
      <c r="Q1765" s="16">
        <v>1394110.7143669799</v>
      </c>
      <c r="R1765" s="16">
        <v>870735.65233709896</v>
      </c>
      <c r="S1765" s="17">
        <f t="shared" si="190"/>
        <v>959031.59230901604</v>
      </c>
      <c r="T1765" s="17">
        <f t="shared" si="191"/>
        <v>870735.65233709896</v>
      </c>
      <c r="U1765" s="18">
        <f t="shared" si="192"/>
        <v>0.90793218838669221</v>
      </c>
      <c r="X1765" s="20">
        <f t="shared" si="193"/>
        <v>0.7309830904866742</v>
      </c>
      <c r="AA1765" s="20">
        <f t="shared" si="194"/>
        <v>-0.13934354531341897</v>
      </c>
      <c r="AE1765" s="20">
        <f t="shared" si="195"/>
        <v>0.13609266927096009</v>
      </c>
    </row>
    <row r="1766" spans="1:31" x14ac:dyDescent="0.2">
      <c r="A1766" s="15" t="s">
        <v>9952</v>
      </c>
      <c r="B1766" s="15" t="s">
        <v>9953</v>
      </c>
      <c r="C1766" t="s">
        <v>9954</v>
      </c>
      <c r="D1766" s="15">
        <v>22</v>
      </c>
      <c r="E1766" s="15">
        <v>9</v>
      </c>
      <c r="F1766" s="16">
        <v>772793.40871014097</v>
      </c>
      <c r="G1766" s="16">
        <v>772791.859938154</v>
      </c>
      <c r="H1766" s="16">
        <v>691302.24657037097</v>
      </c>
      <c r="I1766" s="16">
        <v>930040.14954698505</v>
      </c>
      <c r="J1766" s="16">
        <v>151175.693402637</v>
      </c>
      <c r="K1766" s="16">
        <v>972490.507396681</v>
      </c>
      <c r="L1766" s="15">
        <f t="shared" si="189"/>
        <v>6</v>
      </c>
      <c r="M1766" s="16">
        <v>1374185.8493389699</v>
      </c>
      <c r="N1766" s="16">
        <v>1329515.8002117099</v>
      </c>
      <c r="O1766" s="16">
        <v>1243047.8825914999</v>
      </c>
      <c r="P1766" s="16">
        <v>1289498.62192352</v>
      </c>
      <c r="Q1766" s="16">
        <v>1321625.46609394</v>
      </c>
      <c r="R1766" s="16">
        <v>1335582.7431648599</v>
      </c>
      <c r="S1766" s="17">
        <f t="shared" si="190"/>
        <v>1329515.8002117099</v>
      </c>
      <c r="T1766" s="17">
        <f t="shared" si="191"/>
        <v>1321625.46609394</v>
      </c>
      <c r="U1766" s="18">
        <f t="shared" si="192"/>
        <v>0.99406525735420859</v>
      </c>
      <c r="X1766" s="20">
        <f t="shared" si="193"/>
        <v>0.99973859807097321</v>
      </c>
      <c r="AA1766" s="20">
        <f t="shared" si="194"/>
        <v>-8.5875314589391773E-3</v>
      </c>
      <c r="AE1766" s="20">
        <f t="shared" si="195"/>
        <v>1.1354025580275761E-4</v>
      </c>
    </row>
    <row r="1767" spans="1:31" x14ac:dyDescent="0.2">
      <c r="A1767" s="15" t="s">
        <v>11032</v>
      </c>
      <c r="B1767" s="15" t="s">
        <v>11033</v>
      </c>
      <c r="C1767" t="s">
        <v>11034</v>
      </c>
      <c r="D1767" s="15">
        <v>23</v>
      </c>
      <c r="E1767" s="15">
        <v>9</v>
      </c>
      <c r="F1767" s="16">
        <v>381238.242112251</v>
      </c>
      <c r="G1767" s="16">
        <v>289708.86827496003</v>
      </c>
      <c r="H1767" s="16">
        <v>306052.948855397</v>
      </c>
      <c r="I1767" s="16">
        <v>386078.25155786099</v>
      </c>
      <c r="J1767" s="16">
        <v>94559.463548345695</v>
      </c>
      <c r="K1767" s="16">
        <v>384481.90916508902</v>
      </c>
      <c r="L1767" s="15">
        <f t="shared" si="189"/>
        <v>6</v>
      </c>
      <c r="M1767" s="16">
        <v>677920.11633735604</v>
      </c>
      <c r="N1767" s="16">
        <v>498416.89308663103</v>
      </c>
      <c r="O1767" s="16">
        <v>550321.47215344105</v>
      </c>
      <c r="P1767" s="16">
        <v>535296.64668885595</v>
      </c>
      <c r="Q1767" s="16">
        <v>826668.57530349598</v>
      </c>
      <c r="R1767" s="16">
        <v>528033.33198039397</v>
      </c>
      <c r="S1767" s="17">
        <f t="shared" si="190"/>
        <v>550321.47215344105</v>
      </c>
      <c r="T1767" s="17">
        <f t="shared" si="191"/>
        <v>535296.64668885595</v>
      </c>
      <c r="U1767" s="18">
        <f t="shared" si="192"/>
        <v>0.97269809334207502</v>
      </c>
      <c r="X1767" s="20">
        <f t="shared" si="193"/>
        <v>0.65198161251860309</v>
      </c>
      <c r="AA1767" s="20">
        <f t="shared" si="194"/>
        <v>-3.9936005015389985E-2</v>
      </c>
      <c r="AE1767" s="20">
        <f t="shared" si="195"/>
        <v>0.18576465226549119</v>
      </c>
    </row>
    <row r="1768" spans="1:31" x14ac:dyDescent="0.2">
      <c r="A1768" s="15" t="s">
        <v>5617</v>
      </c>
      <c r="B1768" s="15" t="s">
        <v>5618</v>
      </c>
      <c r="C1768" t="s">
        <v>5619</v>
      </c>
      <c r="D1768" s="15">
        <v>20</v>
      </c>
      <c r="E1768" s="15">
        <v>12</v>
      </c>
      <c r="F1768" s="16">
        <v>633146.39637304796</v>
      </c>
      <c r="G1768" s="16">
        <v>664785.35572181398</v>
      </c>
      <c r="H1768" s="16">
        <v>648444.60812870099</v>
      </c>
      <c r="I1768" s="16">
        <v>900337.76556375704</v>
      </c>
      <c r="J1768" s="16">
        <v>159096.99519364999</v>
      </c>
      <c r="K1768" s="16">
        <v>973344.51189834601</v>
      </c>
      <c r="L1768" s="15">
        <f t="shared" si="189"/>
        <v>6</v>
      </c>
      <c r="M1768" s="16">
        <v>1125864.6989601201</v>
      </c>
      <c r="N1768" s="16">
        <v>1143700.7556630401</v>
      </c>
      <c r="O1768" s="16">
        <v>1165984.48957913</v>
      </c>
      <c r="P1768" s="16">
        <v>1248316.33185478</v>
      </c>
      <c r="Q1768" s="16">
        <v>1390875.9781040701</v>
      </c>
      <c r="R1768" s="16">
        <v>1336755.60157976</v>
      </c>
      <c r="S1768" s="17">
        <f t="shared" si="190"/>
        <v>1143700.7556630401</v>
      </c>
      <c r="T1768" s="17">
        <f t="shared" si="191"/>
        <v>1336755.60157976</v>
      </c>
      <c r="U1768" s="18">
        <f t="shared" si="192"/>
        <v>1.1687983897543197</v>
      </c>
      <c r="X1768" s="20">
        <f t="shared" si="193"/>
        <v>1.3967840942268221E-2</v>
      </c>
      <c r="AA1768" s="20">
        <f t="shared" si="194"/>
        <v>0.22502609566416376</v>
      </c>
      <c r="AE1768" s="20">
        <f t="shared" si="195"/>
        <v>1.8548707191058971</v>
      </c>
    </row>
    <row r="1769" spans="1:31" x14ac:dyDescent="0.2">
      <c r="A1769" s="15" t="s">
        <v>16484</v>
      </c>
      <c r="B1769" s="15" t="s">
        <v>16485</v>
      </c>
      <c r="C1769" t="s">
        <v>16486</v>
      </c>
      <c r="D1769" s="15">
        <v>15</v>
      </c>
      <c r="E1769" s="15">
        <v>10</v>
      </c>
      <c r="F1769" s="16">
        <v>157499.68977580901</v>
      </c>
      <c r="G1769" s="16">
        <v>188200.74589054001</v>
      </c>
      <c r="H1769" s="16">
        <v>182602.63251861199</v>
      </c>
      <c r="I1769" s="16">
        <v>284001.54443701101</v>
      </c>
      <c r="J1769" s="16">
        <v>53191.599092285098</v>
      </c>
      <c r="K1769" s="16">
        <v>256250.51978841799</v>
      </c>
      <c r="L1769" s="15">
        <f t="shared" si="189"/>
        <v>6</v>
      </c>
      <c r="M1769" s="16">
        <v>280066.887897557</v>
      </c>
      <c r="N1769" s="16">
        <v>323781.704032348</v>
      </c>
      <c r="O1769" s="16">
        <v>328342.36664785602</v>
      </c>
      <c r="P1769" s="16">
        <v>393767.51676157099</v>
      </c>
      <c r="Q1769" s="16">
        <v>465017.69140486303</v>
      </c>
      <c r="R1769" s="16">
        <v>351925.05176488601</v>
      </c>
      <c r="S1769" s="17">
        <f t="shared" si="190"/>
        <v>323781.704032348</v>
      </c>
      <c r="T1769" s="17">
        <f t="shared" si="191"/>
        <v>393767.51676157099</v>
      </c>
      <c r="U1769" s="18">
        <f t="shared" si="192"/>
        <v>1.21615122737828</v>
      </c>
      <c r="X1769" s="20">
        <f t="shared" si="193"/>
        <v>6.3377864207163598E-2</v>
      </c>
      <c r="AA1769" s="20">
        <f t="shared" si="194"/>
        <v>0.28232263784662265</v>
      </c>
      <c r="AE1769" s="20">
        <f t="shared" si="195"/>
        <v>1.1980624003409266</v>
      </c>
    </row>
    <row r="1770" spans="1:31" x14ac:dyDescent="0.2">
      <c r="A1770" s="15" t="s">
        <v>12352</v>
      </c>
      <c r="B1770" s="15" t="s">
        <v>12353</v>
      </c>
      <c r="C1770" t="s">
        <v>12354</v>
      </c>
      <c r="D1770" s="15">
        <v>28</v>
      </c>
      <c r="E1770" s="15">
        <v>5</v>
      </c>
      <c r="F1770" s="16">
        <v>1567638.99035689</v>
      </c>
      <c r="G1770" s="16">
        <v>1812000.6823444399</v>
      </c>
      <c r="H1770" s="16">
        <v>1694571.7949653801</v>
      </c>
      <c r="I1770" s="16">
        <v>2379330.96753255</v>
      </c>
      <c r="J1770" s="16">
        <v>120602.558754824</v>
      </c>
      <c r="K1770" s="16">
        <v>2238392.2984026098</v>
      </c>
      <c r="L1770" s="15">
        <f t="shared" si="189"/>
        <v>6</v>
      </c>
      <c r="M1770" s="16">
        <v>2787585.0041423901</v>
      </c>
      <c r="N1770" s="16">
        <v>3117376.9575732099</v>
      </c>
      <c r="O1770" s="16">
        <v>3047051.9835300101</v>
      </c>
      <c r="P1770" s="16">
        <v>3298937.1536568999</v>
      </c>
      <c r="Q1770" s="16">
        <v>1054345.5058079299</v>
      </c>
      <c r="R1770" s="16">
        <v>3074125.7662068</v>
      </c>
      <c r="S1770" s="17">
        <f t="shared" si="190"/>
        <v>3047051.9835300101</v>
      </c>
      <c r="T1770" s="17">
        <f t="shared" si="191"/>
        <v>3074125.7662068</v>
      </c>
      <c r="U1770" s="18">
        <f t="shared" si="192"/>
        <v>1.0088852381984716</v>
      </c>
      <c r="X1770" s="20">
        <f t="shared" si="193"/>
        <v>0.51961080323319708</v>
      </c>
      <c r="AA1770" s="20">
        <f t="shared" si="194"/>
        <v>1.2762075635286628E-2</v>
      </c>
      <c r="AE1770" s="20">
        <f t="shared" si="195"/>
        <v>0.2843218280844016</v>
      </c>
    </row>
    <row r="1771" spans="1:31" x14ac:dyDescent="0.2">
      <c r="A1771" s="15" t="s">
        <v>5291</v>
      </c>
      <c r="B1771" s="15" t="s">
        <v>5292</v>
      </c>
      <c r="C1771" t="s">
        <v>5293</v>
      </c>
      <c r="D1771" s="15">
        <v>23</v>
      </c>
      <c r="E1771" s="15">
        <v>16</v>
      </c>
      <c r="F1771" s="16">
        <v>614028.84438944794</v>
      </c>
      <c r="G1771" s="16">
        <v>638517.16747320595</v>
      </c>
      <c r="H1771" s="16">
        <v>572634.68875961995</v>
      </c>
      <c r="I1771" s="16">
        <v>549825.76254272403</v>
      </c>
      <c r="J1771" s="16">
        <v>189594.42303987499</v>
      </c>
      <c r="K1771" s="16">
        <v>593806.22011991905</v>
      </c>
      <c r="L1771" s="15">
        <f t="shared" si="189"/>
        <v>6</v>
      </c>
      <c r="M1771" s="16">
        <v>1091869.7539802999</v>
      </c>
      <c r="N1771" s="16">
        <v>1098508.80537224</v>
      </c>
      <c r="O1771" s="16">
        <v>1029668.7749714</v>
      </c>
      <c r="P1771" s="16">
        <v>762332.21054191899</v>
      </c>
      <c r="Q1771" s="16">
        <v>1657494.0857160101</v>
      </c>
      <c r="R1771" s="16">
        <v>815511.65213854599</v>
      </c>
      <c r="S1771" s="17">
        <f t="shared" si="190"/>
        <v>1091869.7539802999</v>
      </c>
      <c r="T1771" s="17">
        <f t="shared" si="191"/>
        <v>815511.65213854599</v>
      </c>
      <c r="U1771" s="18">
        <f t="shared" si="192"/>
        <v>0.74689462654834182</v>
      </c>
      <c r="X1771" s="20">
        <f t="shared" si="193"/>
        <v>0.98685366503436556</v>
      </c>
      <c r="AA1771" s="20">
        <f t="shared" si="194"/>
        <v>-0.42102337594168199</v>
      </c>
      <c r="AE1771" s="20">
        <f t="shared" si="195"/>
        <v>5.7472416361081845E-3</v>
      </c>
    </row>
    <row r="1772" spans="1:31" x14ac:dyDescent="0.2">
      <c r="A1772" s="15" t="s">
        <v>3788</v>
      </c>
      <c r="B1772" s="15" t="s">
        <v>3789</v>
      </c>
      <c r="C1772" t="s">
        <v>3790</v>
      </c>
      <c r="D1772" s="15">
        <v>21</v>
      </c>
      <c r="E1772" s="15">
        <v>16</v>
      </c>
      <c r="F1772" s="16">
        <v>1189394.05233648</v>
      </c>
      <c r="G1772" s="16">
        <v>1163445.8554430399</v>
      </c>
      <c r="H1772" s="16">
        <v>1215349.57464653</v>
      </c>
      <c r="I1772" s="16">
        <v>1452716.8458688301</v>
      </c>
      <c r="J1772" s="16">
        <v>246289.167750311</v>
      </c>
      <c r="K1772" s="16">
        <v>1530082.48039745</v>
      </c>
      <c r="L1772" s="15">
        <f t="shared" si="189"/>
        <v>6</v>
      </c>
      <c r="M1772" s="16">
        <v>2114987.5989972102</v>
      </c>
      <c r="N1772" s="16">
        <v>2001599.30207617</v>
      </c>
      <c r="O1772" s="16">
        <v>2185350.5074919001</v>
      </c>
      <c r="P1772" s="16">
        <v>2014188.7118587201</v>
      </c>
      <c r="Q1772" s="16">
        <v>2153137.3780768001</v>
      </c>
      <c r="R1772" s="16">
        <v>2101359.0784636401</v>
      </c>
      <c r="S1772" s="17">
        <f t="shared" si="190"/>
        <v>2114987.5989972102</v>
      </c>
      <c r="T1772" s="17">
        <f t="shared" si="191"/>
        <v>2101359.0784636401</v>
      </c>
      <c r="U1772" s="18">
        <f t="shared" si="192"/>
        <v>0.99355621728466315</v>
      </c>
      <c r="X1772" s="20">
        <f t="shared" si="193"/>
        <v>0.87689527326705297</v>
      </c>
      <c r="AA1772" s="20">
        <f t="shared" si="194"/>
        <v>-9.3264946965310597E-3</v>
      </c>
      <c r="AE1772" s="20">
        <f t="shared" si="195"/>
        <v>5.7052270896294811E-2</v>
      </c>
    </row>
    <row r="1773" spans="1:31" x14ac:dyDescent="0.2">
      <c r="A1773" s="15" t="s">
        <v>6439</v>
      </c>
      <c r="B1773" s="15" t="s">
        <v>6440</v>
      </c>
      <c r="C1773" t="s">
        <v>6441</v>
      </c>
      <c r="D1773" s="15">
        <v>30</v>
      </c>
      <c r="E1773" s="15">
        <v>11</v>
      </c>
      <c r="F1773" s="16">
        <v>1141449.1954724099</v>
      </c>
      <c r="G1773" s="16">
        <v>1219232.7083346599</v>
      </c>
      <c r="H1773" s="16">
        <v>1094841.21001532</v>
      </c>
      <c r="I1773" s="16">
        <v>1379050.5464061799</v>
      </c>
      <c r="J1773" s="16">
        <v>180617.09173535201</v>
      </c>
      <c r="K1773" s="16">
        <v>1329569.10001701</v>
      </c>
      <c r="L1773" s="15">
        <f t="shared" si="189"/>
        <v>6</v>
      </c>
      <c r="M1773" s="16">
        <v>2029731.7685144399</v>
      </c>
      <c r="N1773" s="16">
        <v>2097575.3419498699</v>
      </c>
      <c r="O1773" s="16">
        <v>1968661.39902662</v>
      </c>
      <c r="P1773" s="16">
        <v>1912050.54966695</v>
      </c>
      <c r="Q1773" s="16">
        <v>1579011.43151035</v>
      </c>
      <c r="R1773" s="16">
        <v>1825981.3667298099</v>
      </c>
      <c r="S1773" s="17">
        <f t="shared" si="190"/>
        <v>2029731.7685144399</v>
      </c>
      <c r="T1773" s="17">
        <f t="shared" si="191"/>
        <v>1825981.3667298099</v>
      </c>
      <c r="U1773" s="18">
        <f t="shared" si="192"/>
        <v>0.89961707997813189</v>
      </c>
      <c r="X1773" s="20">
        <f t="shared" si="193"/>
        <v>7.14155115243153E-2</v>
      </c>
      <c r="AA1773" s="20">
        <f t="shared" si="194"/>
        <v>-0.15261704274692045</v>
      </c>
      <c r="AE1773" s="20">
        <f t="shared" si="195"/>
        <v>1.1462074487592866</v>
      </c>
    </row>
    <row r="1774" spans="1:31" x14ac:dyDescent="0.2">
      <c r="A1774" s="15" t="s">
        <v>6923</v>
      </c>
      <c r="B1774" s="15" t="s">
        <v>6924</v>
      </c>
      <c r="C1774" t="s">
        <v>6925</v>
      </c>
      <c r="D1774" s="15">
        <v>26</v>
      </c>
      <c r="E1774" s="15">
        <v>9</v>
      </c>
      <c r="F1774" s="16">
        <v>591322.69887332001</v>
      </c>
      <c r="G1774" s="16">
        <v>661066.69250527699</v>
      </c>
      <c r="H1774" s="16">
        <v>537562.45818853902</v>
      </c>
      <c r="I1774" s="16">
        <v>821278.36222264997</v>
      </c>
      <c r="J1774" s="16">
        <v>48854.9096535157</v>
      </c>
      <c r="K1774" s="16">
        <v>735094.80330993095</v>
      </c>
      <c r="L1774" s="15">
        <f t="shared" si="189"/>
        <v>6</v>
      </c>
      <c r="M1774" s="16">
        <v>1051493.55057379</v>
      </c>
      <c r="N1774" s="16">
        <v>1137303.1449241701</v>
      </c>
      <c r="O1774" s="16">
        <v>966604.51882956096</v>
      </c>
      <c r="P1774" s="16">
        <v>1138700.6429965</v>
      </c>
      <c r="Q1774" s="16">
        <v>427104.98816656403</v>
      </c>
      <c r="R1774" s="16">
        <v>1009552.20274499</v>
      </c>
      <c r="S1774" s="17">
        <f t="shared" si="190"/>
        <v>1051493.55057379</v>
      </c>
      <c r="T1774" s="17">
        <f t="shared" si="191"/>
        <v>1009552.20274499</v>
      </c>
      <c r="U1774" s="18">
        <f t="shared" si="192"/>
        <v>0.96011259621524736</v>
      </c>
      <c r="X1774" s="20">
        <f t="shared" si="193"/>
        <v>0.43739241475185742</v>
      </c>
      <c r="AA1774" s="20">
        <f t="shared" si="194"/>
        <v>-5.8724488557861526E-2</v>
      </c>
      <c r="AE1774" s="20">
        <f t="shared" si="195"/>
        <v>0.35912875275694661</v>
      </c>
    </row>
    <row r="1775" spans="1:31" x14ac:dyDescent="0.2">
      <c r="A1775" s="15" t="s">
        <v>12970</v>
      </c>
      <c r="B1775" s="15" t="s">
        <v>12971</v>
      </c>
      <c r="C1775" t="s">
        <v>12972</v>
      </c>
      <c r="D1775" s="15">
        <v>22</v>
      </c>
      <c r="E1775" s="15">
        <v>10</v>
      </c>
      <c r="F1775" s="16">
        <v>420495.92204726301</v>
      </c>
      <c r="G1775" s="16">
        <v>426442.47105038201</v>
      </c>
      <c r="H1775" s="16">
        <v>381973.36719647603</v>
      </c>
      <c r="I1775" s="16">
        <v>612693.45580657595</v>
      </c>
      <c r="J1775" s="16">
        <v>93603.625699338299</v>
      </c>
      <c r="K1775" s="16">
        <v>624392.65376735595</v>
      </c>
      <c r="L1775" s="15">
        <f t="shared" si="189"/>
        <v>6</v>
      </c>
      <c r="M1775" s="16">
        <v>747728.35698295594</v>
      </c>
      <c r="N1775" s="16">
        <v>733654.21212922898</v>
      </c>
      <c r="O1775" s="16">
        <v>686835.87773006503</v>
      </c>
      <c r="P1775" s="16">
        <v>849498.12898827298</v>
      </c>
      <c r="Q1775" s="16">
        <v>818312.340155693</v>
      </c>
      <c r="R1775" s="16">
        <v>857517.93666653603</v>
      </c>
      <c r="S1775" s="17">
        <f t="shared" si="190"/>
        <v>733654.21212922898</v>
      </c>
      <c r="T1775" s="17">
        <f t="shared" si="191"/>
        <v>849498.12898827298</v>
      </c>
      <c r="U1775" s="18">
        <f t="shared" si="192"/>
        <v>1.157899886545787</v>
      </c>
      <c r="X1775" s="20">
        <f t="shared" si="193"/>
        <v>5.6048789915685415E-3</v>
      </c>
      <c r="AA1775" s="20">
        <f t="shared" si="194"/>
        <v>0.21151052152432132</v>
      </c>
      <c r="AE1775" s="20">
        <f t="shared" si="195"/>
        <v>2.2514337593154576</v>
      </c>
    </row>
    <row r="1776" spans="1:31" x14ac:dyDescent="0.2">
      <c r="A1776" s="15" t="s">
        <v>5015</v>
      </c>
      <c r="B1776" s="15" t="s">
        <v>5016</v>
      </c>
      <c r="C1776" t="s">
        <v>5017</v>
      </c>
      <c r="D1776" s="15">
        <v>19</v>
      </c>
      <c r="E1776" s="15">
        <v>12</v>
      </c>
      <c r="F1776" s="16">
        <v>526044.81507158501</v>
      </c>
      <c r="G1776" s="16">
        <v>464048.81379931502</v>
      </c>
      <c r="H1776" s="16">
        <v>485542.92783482</v>
      </c>
      <c r="I1776" s="16">
        <v>643073.77117550001</v>
      </c>
      <c r="J1776" s="16">
        <v>113467.167754102</v>
      </c>
      <c r="K1776" s="16">
        <v>612946.98851522803</v>
      </c>
      <c r="L1776" s="15">
        <f t="shared" si="189"/>
        <v>6</v>
      </c>
      <c r="M1776" s="16">
        <v>935416.02819317998</v>
      </c>
      <c r="N1776" s="16">
        <v>798352.392150025</v>
      </c>
      <c r="O1776" s="16">
        <v>873066.89851891599</v>
      </c>
      <c r="P1776" s="16">
        <v>891620.36943231302</v>
      </c>
      <c r="Q1776" s="16">
        <v>991965.67314543505</v>
      </c>
      <c r="R1776" s="16">
        <v>841798.88040992897</v>
      </c>
      <c r="S1776" s="17">
        <f t="shared" si="190"/>
        <v>873066.89851891599</v>
      </c>
      <c r="T1776" s="17">
        <f t="shared" si="191"/>
        <v>891620.36943231302</v>
      </c>
      <c r="U1776" s="18">
        <f t="shared" si="192"/>
        <v>1.0212509155310681</v>
      </c>
      <c r="X1776" s="20">
        <f t="shared" si="193"/>
        <v>0.54181715157696453</v>
      </c>
      <c r="AA1776" s="20">
        <f t="shared" si="194"/>
        <v>3.0337371718855553E-2</v>
      </c>
      <c r="AE1776" s="20">
        <f t="shared" si="195"/>
        <v>0.2661472512088463</v>
      </c>
    </row>
    <row r="1777" spans="1:31" x14ac:dyDescent="0.2">
      <c r="A1777" s="15" t="s">
        <v>15296</v>
      </c>
      <c r="B1777" s="15" t="s">
        <v>15297</v>
      </c>
      <c r="C1777" t="s">
        <v>15298</v>
      </c>
      <c r="D1777" s="15">
        <v>16</v>
      </c>
      <c r="E1777" s="15">
        <v>13</v>
      </c>
      <c r="F1777" s="16">
        <v>385029.198179589</v>
      </c>
      <c r="G1777" s="16">
        <v>347659.99352164799</v>
      </c>
      <c r="H1777" s="16">
        <v>357948.57747476199</v>
      </c>
      <c r="I1777" s="16">
        <v>592079.51491278701</v>
      </c>
      <c r="J1777" s="16">
        <v>95049.460260302498</v>
      </c>
      <c r="K1777" s="16">
        <v>554694.71198441496</v>
      </c>
      <c r="L1777" s="15">
        <f t="shared" si="189"/>
        <v>6</v>
      </c>
      <c r="M1777" s="16">
        <v>684661.21703061403</v>
      </c>
      <c r="N1777" s="16">
        <v>598116.36023899599</v>
      </c>
      <c r="O1777" s="16">
        <v>643636.30165253801</v>
      </c>
      <c r="P1777" s="16">
        <v>820916.94527496595</v>
      </c>
      <c r="Q1777" s="16">
        <v>830952.28069454501</v>
      </c>
      <c r="R1777" s="16">
        <v>761797.34343566</v>
      </c>
      <c r="S1777" s="17">
        <f t="shared" si="190"/>
        <v>643636.30165253801</v>
      </c>
      <c r="T1777" s="17">
        <f t="shared" si="191"/>
        <v>820916.94527496595</v>
      </c>
      <c r="U1777" s="18">
        <f t="shared" si="192"/>
        <v>1.2754360547521315</v>
      </c>
      <c r="X1777" s="20">
        <f t="shared" si="193"/>
        <v>7.9347102656317434E-3</v>
      </c>
      <c r="AA1777" s="20">
        <f t="shared" si="194"/>
        <v>0.35099056981097743</v>
      </c>
      <c r="AE1777" s="20">
        <f t="shared" si="195"/>
        <v>2.1004689267962977</v>
      </c>
    </row>
    <row r="1778" spans="1:31" x14ac:dyDescent="0.2">
      <c r="A1778" s="15" t="s">
        <v>455</v>
      </c>
      <c r="B1778" s="15" t="s">
        <v>456</v>
      </c>
      <c r="C1778" t="s">
        <v>457</v>
      </c>
      <c r="D1778" s="15">
        <v>20</v>
      </c>
      <c r="E1778" s="15">
        <v>9</v>
      </c>
      <c r="F1778" s="16">
        <v>271127.33444871299</v>
      </c>
      <c r="G1778" s="16">
        <v>282744.12221060798</v>
      </c>
      <c r="H1778" s="16">
        <v>280392.93437460897</v>
      </c>
      <c r="I1778" s="16">
        <v>300243.53748651501</v>
      </c>
      <c r="J1778" s="16">
        <v>38681.907073844697</v>
      </c>
      <c r="K1778" s="16">
        <v>328693.89584157401</v>
      </c>
      <c r="L1778" s="15">
        <f t="shared" si="189"/>
        <v>6</v>
      </c>
      <c r="M1778" s="16">
        <v>482120.24348173902</v>
      </c>
      <c r="N1778" s="16">
        <v>486434.701739843</v>
      </c>
      <c r="O1778" s="16">
        <v>504181.55748391099</v>
      </c>
      <c r="P1778" s="16">
        <v>416287.00440393499</v>
      </c>
      <c r="Q1778" s="16">
        <v>338169.39955891698</v>
      </c>
      <c r="R1778" s="16">
        <v>451416.123582342</v>
      </c>
      <c r="S1778" s="17">
        <f t="shared" si="190"/>
        <v>486434.701739843</v>
      </c>
      <c r="T1778" s="17">
        <f t="shared" si="191"/>
        <v>416287.00440393499</v>
      </c>
      <c r="U1778" s="18">
        <f t="shared" si="192"/>
        <v>0.8557921606229798</v>
      </c>
      <c r="X1778" s="20">
        <f t="shared" si="193"/>
        <v>5.9703379157221438E-2</v>
      </c>
      <c r="AA1778" s="20">
        <f t="shared" si="194"/>
        <v>-0.22466763149285862</v>
      </c>
      <c r="AE1778" s="20">
        <f t="shared" si="195"/>
        <v>1.2240010875003966</v>
      </c>
    </row>
    <row r="1779" spans="1:31" x14ac:dyDescent="0.2">
      <c r="A1779" s="15" t="s">
        <v>12109</v>
      </c>
      <c r="B1779" s="15" t="s">
        <v>12110</v>
      </c>
      <c r="C1779" t="s">
        <v>12111</v>
      </c>
      <c r="D1779" s="15">
        <v>22</v>
      </c>
      <c r="E1779" s="15">
        <v>12</v>
      </c>
      <c r="F1779" s="16">
        <v>294551.140172332</v>
      </c>
      <c r="G1779" s="16">
        <v>341350.44039005699</v>
      </c>
      <c r="H1779" s="16">
        <v>298071.16456205898</v>
      </c>
      <c r="I1779" s="16">
        <v>410609.81233276898</v>
      </c>
      <c r="J1779" s="16">
        <v>27201.395243360501</v>
      </c>
      <c r="K1779" s="16">
        <v>414157.30170556001</v>
      </c>
      <c r="L1779" s="15">
        <f t="shared" si="189"/>
        <v>6</v>
      </c>
      <c r="M1779" s="16">
        <v>523772.59455029602</v>
      </c>
      <c r="N1779" s="16">
        <v>587261.36678526399</v>
      </c>
      <c r="O1779" s="16">
        <v>535969.22591909301</v>
      </c>
      <c r="P1779" s="16">
        <v>569309.60175137105</v>
      </c>
      <c r="Q1779" s="16">
        <v>237803.15378586401</v>
      </c>
      <c r="R1779" s="16">
        <v>568788.426114726</v>
      </c>
      <c r="S1779" s="17">
        <f t="shared" si="190"/>
        <v>535969.22591909301</v>
      </c>
      <c r="T1779" s="17">
        <f t="shared" si="191"/>
        <v>568788.426114726</v>
      </c>
      <c r="U1779" s="18">
        <f t="shared" si="192"/>
        <v>1.0612333667839862</v>
      </c>
      <c r="X1779" s="20">
        <f t="shared" si="193"/>
        <v>0.46542035691972117</v>
      </c>
      <c r="AA1779" s="20">
        <f t="shared" si="194"/>
        <v>8.5741941908997685E-2</v>
      </c>
      <c r="AE1779" s="20">
        <f t="shared" si="195"/>
        <v>0.33215462512200999</v>
      </c>
    </row>
    <row r="1780" spans="1:31" x14ac:dyDescent="0.2">
      <c r="A1780" s="15" t="s">
        <v>8066</v>
      </c>
      <c r="B1780" s="15" t="s">
        <v>8067</v>
      </c>
      <c r="C1780" t="s">
        <v>8068</v>
      </c>
      <c r="D1780" s="15">
        <v>23</v>
      </c>
      <c r="E1780" s="15">
        <v>7</v>
      </c>
      <c r="F1780" s="16">
        <v>565118.47210323601</v>
      </c>
      <c r="G1780" s="16">
        <v>604328.43303405703</v>
      </c>
      <c r="H1780" s="16">
        <v>634884.39899358002</v>
      </c>
      <c r="I1780" s="16">
        <v>426209.980815674</v>
      </c>
      <c r="J1780" s="16">
        <v>65342.700151803001</v>
      </c>
      <c r="K1780" s="16">
        <v>375990.16583715897</v>
      </c>
      <c r="L1780" s="15">
        <f t="shared" si="189"/>
        <v>6</v>
      </c>
      <c r="M1780" s="16">
        <v>1004897.03821427</v>
      </c>
      <c r="N1780" s="16">
        <v>1039690.29940386</v>
      </c>
      <c r="O1780" s="16">
        <v>1141601.5379302199</v>
      </c>
      <c r="P1780" s="16">
        <v>590939.20104370196</v>
      </c>
      <c r="Q1780" s="16">
        <v>571246.43916108005</v>
      </c>
      <c r="R1780" s="16">
        <v>516371.08359657298</v>
      </c>
      <c r="S1780" s="17">
        <f t="shared" si="190"/>
        <v>1039690.29940386</v>
      </c>
      <c r="T1780" s="17">
        <f t="shared" si="191"/>
        <v>571246.43916108005</v>
      </c>
      <c r="U1780" s="18">
        <f t="shared" si="192"/>
        <v>0.54943903919140402</v>
      </c>
      <c r="X1780" s="20">
        <f t="shared" si="193"/>
        <v>4.2254055131795857E-4</v>
      </c>
      <c r="AA1780" s="20">
        <f t="shared" si="194"/>
        <v>-0.86396867328523219</v>
      </c>
      <c r="AE1780" s="20">
        <f t="shared" si="195"/>
        <v>3.3741316053686794</v>
      </c>
    </row>
    <row r="1781" spans="1:31" x14ac:dyDescent="0.2">
      <c r="A1781" s="15" t="s">
        <v>3143</v>
      </c>
      <c r="B1781" s="15" t="s">
        <v>3144</v>
      </c>
      <c r="C1781" t="s">
        <v>3145</v>
      </c>
      <c r="D1781" s="15">
        <v>25</v>
      </c>
      <c r="E1781" s="15">
        <v>14</v>
      </c>
      <c r="F1781" s="16">
        <v>523212.34292023198</v>
      </c>
      <c r="G1781" s="16">
        <v>515711.71995464503</v>
      </c>
      <c r="H1781" s="16">
        <v>465832.31832396501</v>
      </c>
      <c r="I1781" s="16">
        <v>533334.95673020603</v>
      </c>
      <c r="J1781" s="16">
        <v>93060.112067871101</v>
      </c>
      <c r="K1781" s="16">
        <v>545295.13375436899</v>
      </c>
      <c r="L1781" s="15">
        <f t="shared" si="189"/>
        <v>6</v>
      </c>
      <c r="M1781" s="16">
        <v>930379.30931700103</v>
      </c>
      <c r="N1781" s="16">
        <v>887233.56906079606</v>
      </c>
      <c r="O1781" s="16">
        <v>837624.75792323705</v>
      </c>
      <c r="P1781" s="16">
        <v>739467.74455084396</v>
      </c>
      <c r="Q1781" s="16">
        <v>813560.77301980904</v>
      </c>
      <c r="R1781" s="16">
        <v>748888.30794215796</v>
      </c>
      <c r="S1781" s="17">
        <f t="shared" si="190"/>
        <v>887233.56906079606</v>
      </c>
      <c r="T1781" s="17">
        <f t="shared" si="191"/>
        <v>748888.30794215796</v>
      </c>
      <c r="U1781" s="18">
        <f t="shared" si="192"/>
        <v>0.84407120521252699</v>
      </c>
      <c r="X1781" s="20">
        <f t="shared" si="193"/>
        <v>2.9450524666844318E-2</v>
      </c>
      <c r="AA1781" s="20">
        <f t="shared" si="194"/>
        <v>-0.24456338615173503</v>
      </c>
      <c r="AE1781" s="20">
        <f t="shared" si="195"/>
        <v>1.530906963767011</v>
      </c>
    </row>
    <row r="1782" spans="1:31" x14ac:dyDescent="0.2">
      <c r="A1782" s="15" t="s">
        <v>4280</v>
      </c>
      <c r="B1782" s="15" t="s">
        <v>4281</v>
      </c>
      <c r="C1782" t="s">
        <v>4282</v>
      </c>
      <c r="D1782" s="15">
        <v>20</v>
      </c>
      <c r="E1782" s="15">
        <v>15</v>
      </c>
      <c r="F1782" s="16">
        <v>307782.00216343999</v>
      </c>
      <c r="G1782" s="16">
        <v>323546.83110644098</v>
      </c>
      <c r="H1782" s="16">
        <v>340241.30954583402</v>
      </c>
      <c r="I1782" s="16">
        <v>523847.71496727603</v>
      </c>
      <c r="J1782" s="16">
        <v>84378.538680199505</v>
      </c>
      <c r="K1782" s="16">
        <v>529293.53439116804</v>
      </c>
      <c r="L1782" s="15">
        <f t="shared" si="189"/>
        <v>6</v>
      </c>
      <c r="M1782" s="16">
        <v>547299.79226939206</v>
      </c>
      <c r="N1782" s="16">
        <v>556631.929454937</v>
      </c>
      <c r="O1782" s="16">
        <v>611796.41972718004</v>
      </c>
      <c r="P1782" s="16">
        <v>726313.70471169101</v>
      </c>
      <c r="Q1782" s="16">
        <v>737663.72755793598</v>
      </c>
      <c r="R1782" s="16">
        <v>726912.29911741405</v>
      </c>
      <c r="S1782" s="17">
        <f t="shared" si="190"/>
        <v>556631.929454937</v>
      </c>
      <c r="T1782" s="17">
        <f t="shared" si="191"/>
        <v>726912.29911741405</v>
      </c>
      <c r="U1782" s="18">
        <f t="shared" si="192"/>
        <v>1.3059119692059677</v>
      </c>
      <c r="X1782" s="20">
        <f t="shared" si="193"/>
        <v>1.4998176902864791E-3</v>
      </c>
      <c r="AA1782" s="20">
        <f t="shared" si="194"/>
        <v>0.38505764889777966</v>
      </c>
      <c r="AE1782" s="20">
        <f t="shared" si="195"/>
        <v>2.8239615282206478</v>
      </c>
    </row>
    <row r="1783" spans="1:31" x14ac:dyDescent="0.2">
      <c r="A1783" s="15" t="s">
        <v>9170</v>
      </c>
      <c r="B1783" s="15" t="s">
        <v>9171</v>
      </c>
      <c r="C1783" t="s">
        <v>9172</v>
      </c>
      <c r="D1783" s="15">
        <v>19</v>
      </c>
      <c r="E1783" s="15">
        <v>10</v>
      </c>
      <c r="F1783" s="16">
        <v>320979.781840696</v>
      </c>
      <c r="G1783" s="16">
        <v>350382.76376043801</v>
      </c>
      <c r="H1783" s="16">
        <v>295183.11714912998</v>
      </c>
      <c r="I1783" s="16">
        <v>412318.60165790102</v>
      </c>
      <c r="J1783" s="16">
        <v>63172.677520620498</v>
      </c>
      <c r="K1783" s="16">
        <v>400422.39427267498</v>
      </c>
      <c r="L1783" s="15">
        <f t="shared" si="189"/>
        <v>6</v>
      </c>
      <c r="M1783" s="16">
        <v>570768.16282064898</v>
      </c>
      <c r="N1783" s="16">
        <v>602800.63066222204</v>
      </c>
      <c r="O1783" s="16">
        <v>530776.15553739504</v>
      </c>
      <c r="P1783" s="16">
        <v>571678.83439255203</v>
      </c>
      <c r="Q1783" s="16">
        <v>552275.41870918497</v>
      </c>
      <c r="R1783" s="16">
        <v>549925.40873121005</v>
      </c>
      <c r="S1783" s="17">
        <f t="shared" si="190"/>
        <v>570768.16282064898</v>
      </c>
      <c r="T1783" s="17">
        <f t="shared" si="191"/>
        <v>552275.41870918497</v>
      </c>
      <c r="U1783" s="18">
        <f t="shared" si="192"/>
        <v>0.96760025292918284</v>
      </c>
      <c r="X1783" s="20">
        <f t="shared" si="193"/>
        <v>0.66759080408208882</v>
      </c>
      <c r="AA1783" s="20">
        <f t="shared" si="194"/>
        <v>-4.7516948451262683E-2</v>
      </c>
      <c r="AE1783" s="20">
        <f t="shared" si="195"/>
        <v>0.17548965426347868</v>
      </c>
    </row>
    <row r="1784" spans="1:31" x14ac:dyDescent="0.2">
      <c r="A1784" s="15" t="s">
        <v>11995</v>
      </c>
      <c r="B1784" s="15" t="s">
        <v>11996</v>
      </c>
      <c r="C1784" t="s">
        <v>11997</v>
      </c>
      <c r="D1784" s="15">
        <v>18</v>
      </c>
      <c r="E1784" s="15">
        <v>12</v>
      </c>
      <c r="F1784" s="16">
        <v>363434.87181683898</v>
      </c>
      <c r="G1784" s="16">
        <v>390800.54592793703</v>
      </c>
      <c r="H1784" s="16">
        <v>418694.66850448097</v>
      </c>
      <c r="I1784" s="16">
        <v>599520.36087539</v>
      </c>
      <c r="J1784" s="16">
        <v>92373.957739036603</v>
      </c>
      <c r="K1784" s="16">
        <v>582142.847742802</v>
      </c>
      <c r="L1784" s="15">
        <f t="shared" si="189"/>
        <v>6</v>
      </c>
      <c r="M1784" s="16">
        <v>646262.057075007</v>
      </c>
      <c r="N1784" s="16">
        <v>672335.62810060801</v>
      </c>
      <c r="O1784" s="16">
        <v>752865.36926343897</v>
      </c>
      <c r="P1784" s="16">
        <v>831233.66183757503</v>
      </c>
      <c r="Q1784" s="16">
        <v>807562.19603797304</v>
      </c>
      <c r="R1784" s="16">
        <v>799493.60491288803</v>
      </c>
      <c r="S1784" s="17">
        <f t="shared" si="190"/>
        <v>672335.62810060801</v>
      </c>
      <c r="T1784" s="17">
        <f t="shared" si="191"/>
        <v>807562.19603797304</v>
      </c>
      <c r="U1784" s="18">
        <f t="shared" si="192"/>
        <v>1.2011295583418491</v>
      </c>
      <c r="X1784" s="20">
        <f t="shared" si="193"/>
        <v>2.1704399749665006E-2</v>
      </c>
      <c r="AA1784" s="20">
        <f t="shared" si="194"/>
        <v>0.26439177393809377</v>
      </c>
      <c r="AE1784" s="20">
        <f t="shared" si="195"/>
        <v>1.6634522203764415</v>
      </c>
    </row>
    <row r="1785" spans="1:31" x14ac:dyDescent="0.2">
      <c r="A1785" s="15" t="s">
        <v>10357</v>
      </c>
      <c r="B1785" s="15" t="s">
        <v>10358</v>
      </c>
      <c r="C1785" t="s">
        <v>10359</v>
      </c>
      <c r="D1785" s="15">
        <v>24</v>
      </c>
      <c r="E1785" s="15">
        <v>14</v>
      </c>
      <c r="F1785" s="16">
        <v>708589.75423779106</v>
      </c>
      <c r="G1785" s="16">
        <v>769724.318258769</v>
      </c>
      <c r="H1785" s="16">
        <v>716216.89433590695</v>
      </c>
      <c r="I1785" s="16">
        <v>1043146.1692491201</v>
      </c>
      <c r="J1785" s="16">
        <v>166181.57888828201</v>
      </c>
      <c r="K1785" s="16">
        <v>1126925.3061240099</v>
      </c>
      <c r="L1785" s="15">
        <f t="shared" si="189"/>
        <v>6</v>
      </c>
      <c r="M1785" s="16">
        <v>1260018.5279600101</v>
      </c>
      <c r="N1785" s="16">
        <v>1324238.38291221</v>
      </c>
      <c r="O1785" s="16">
        <v>1287847.5347033101</v>
      </c>
      <c r="P1785" s="16">
        <v>1446319.8694881501</v>
      </c>
      <c r="Q1785" s="16">
        <v>1452811.6373145899</v>
      </c>
      <c r="R1785" s="16">
        <v>1547677.82332817</v>
      </c>
      <c r="S1785" s="17">
        <f t="shared" si="190"/>
        <v>1287847.5347033101</v>
      </c>
      <c r="T1785" s="17">
        <f t="shared" si="191"/>
        <v>1452811.6373145899</v>
      </c>
      <c r="U1785" s="18">
        <f t="shared" si="192"/>
        <v>1.1280928822442353</v>
      </c>
      <c r="X1785" s="20">
        <f t="shared" si="193"/>
        <v>7.0517387560024387E-3</v>
      </c>
      <c r="AA1785" s="20">
        <f t="shared" si="194"/>
        <v>0.17388585783996446</v>
      </c>
      <c r="AE1785" s="20">
        <f t="shared" si="195"/>
        <v>2.1517037852734742</v>
      </c>
    </row>
    <row r="1786" spans="1:31" x14ac:dyDescent="0.2">
      <c r="A1786" s="15" t="s">
        <v>2270</v>
      </c>
      <c r="B1786" s="15" t="s">
        <v>2271</v>
      </c>
      <c r="C1786" t="s">
        <v>2272</v>
      </c>
      <c r="D1786" s="15">
        <v>14</v>
      </c>
      <c r="E1786" s="15">
        <v>9</v>
      </c>
      <c r="F1786" s="16">
        <v>369221.00483741099</v>
      </c>
      <c r="G1786" s="16">
        <v>349429.79814637802</v>
      </c>
      <c r="H1786" s="16">
        <v>308380.026269658</v>
      </c>
      <c r="I1786" s="16">
        <v>362278.451103809</v>
      </c>
      <c r="J1786" s="16">
        <v>178180.42032508799</v>
      </c>
      <c r="K1786" s="16">
        <v>390713.07678843703</v>
      </c>
      <c r="L1786" s="15">
        <f t="shared" si="189"/>
        <v>6</v>
      </c>
      <c r="M1786" s="16">
        <v>656550.99332840298</v>
      </c>
      <c r="N1786" s="16">
        <v>601161.142843273</v>
      </c>
      <c r="O1786" s="16">
        <v>554505.848331552</v>
      </c>
      <c r="P1786" s="16">
        <v>502298.27570185799</v>
      </c>
      <c r="Q1786" s="16">
        <v>1557709.28355373</v>
      </c>
      <c r="R1786" s="16">
        <v>536590.98872276105</v>
      </c>
      <c r="S1786" s="17">
        <f t="shared" si="190"/>
        <v>601161.142843273</v>
      </c>
      <c r="T1786" s="17">
        <f t="shared" si="191"/>
        <v>536590.98872276105</v>
      </c>
      <c r="U1786" s="18">
        <f t="shared" si="192"/>
        <v>0.89259093857078209</v>
      </c>
      <c r="X1786" s="20">
        <f t="shared" si="193"/>
        <v>0.49364445390919937</v>
      </c>
      <c r="AA1786" s="20">
        <f t="shared" si="194"/>
        <v>-0.16392893421441326</v>
      </c>
      <c r="AE1786" s="20">
        <f t="shared" si="195"/>
        <v>0.30658573791695887</v>
      </c>
    </row>
    <row r="1787" spans="1:31" x14ac:dyDescent="0.2">
      <c r="A1787" s="15" t="s">
        <v>13348</v>
      </c>
      <c r="B1787" s="15" t="s">
        <v>13349</v>
      </c>
      <c r="C1787" t="s">
        <v>13350</v>
      </c>
      <c r="D1787" s="15">
        <v>21</v>
      </c>
      <c r="E1787" s="15">
        <v>10</v>
      </c>
      <c r="F1787" s="16">
        <v>569490.57738151005</v>
      </c>
      <c r="G1787" s="16">
        <v>656968.85671740095</v>
      </c>
      <c r="H1787" s="16">
        <v>654885.89708818297</v>
      </c>
      <c r="I1787" s="16">
        <v>746292.66490526497</v>
      </c>
      <c r="J1787" s="16">
        <v>58870.977570946197</v>
      </c>
      <c r="K1787" s="16">
        <v>766708.76661453699</v>
      </c>
      <c r="L1787" s="15">
        <f t="shared" si="189"/>
        <v>6</v>
      </c>
      <c r="M1787" s="16">
        <v>1012671.54190116</v>
      </c>
      <c r="N1787" s="16">
        <v>1130253.2033951699</v>
      </c>
      <c r="O1787" s="16">
        <v>1177566.73257337</v>
      </c>
      <c r="P1787" s="16">
        <v>1034733.13858086</v>
      </c>
      <c r="Q1787" s="16">
        <v>514668.60459097399</v>
      </c>
      <c r="R1787" s="16">
        <v>1052969.6587628501</v>
      </c>
      <c r="S1787" s="17">
        <f t="shared" si="190"/>
        <v>1130253.2033951699</v>
      </c>
      <c r="T1787" s="17">
        <f t="shared" si="191"/>
        <v>1034733.13858086</v>
      </c>
      <c r="U1787" s="18">
        <f t="shared" si="192"/>
        <v>0.9154879061369815</v>
      </c>
      <c r="X1787" s="20">
        <f t="shared" si="193"/>
        <v>0.26130167079542904</v>
      </c>
      <c r="AA1787" s="20">
        <f t="shared" si="194"/>
        <v>-0.12738726716234303</v>
      </c>
      <c r="AE1787" s="20">
        <f t="shared" si="195"/>
        <v>0.58285781333078623</v>
      </c>
    </row>
    <row r="1788" spans="1:31" x14ac:dyDescent="0.2">
      <c r="A1788" s="15" t="s">
        <v>1703</v>
      </c>
      <c r="B1788" s="15" t="s">
        <v>1704</v>
      </c>
      <c r="C1788" t="s">
        <v>1705</v>
      </c>
      <c r="D1788" s="15">
        <v>16</v>
      </c>
      <c r="E1788" s="15">
        <v>13</v>
      </c>
      <c r="F1788" s="16">
        <v>406525.502103912</v>
      </c>
      <c r="G1788" s="16">
        <v>462313.31791120401</v>
      </c>
      <c r="H1788" s="16">
        <v>429919.54774319101</v>
      </c>
      <c r="I1788" s="16">
        <v>596767.75673670997</v>
      </c>
      <c r="J1788" s="16">
        <v>108628.020173336</v>
      </c>
      <c r="K1788" s="16">
        <v>636789.533183611</v>
      </c>
      <c r="L1788" s="15">
        <f t="shared" si="189"/>
        <v>6</v>
      </c>
      <c r="M1788" s="16">
        <v>722886.07290147198</v>
      </c>
      <c r="N1788" s="16">
        <v>795366.63450419402</v>
      </c>
      <c r="O1788" s="16">
        <v>773049.10573941004</v>
      </c>
      <c r="P1788" s="16">
        <v>827417.18225305504</v>
      </c>
      <c r="Q1788" s="16">
        <v>949660.32277477102</v>
      </c>
      <c r="R1788" s="16">
        <v>874543.35551794199</v>
      </c>
      <c r="S1788" s="17">
        <f t="shared" si="190"/>
        <v>773049.10573941004</v>
      </c>
      <c r="T1788" s="17">
        <f t="shared" si="191"/>
        <v>874543.35551794199</v>
      </c>
      <c r="U1788" s="18">
        <f t="shared" si="192"/>
        <v>1.1312908184292565</v>
      </c>
      <c r="X1788" s="20">
        <f t="shared" si="193"/>
        <v>4.4532771727734788E-2</v>
      </c>
      <c r="AA1788" s="20">
        <f t="shared" si="194"/>
        <v>0.17796984742949179</v>
      </c>
      <c r="AE1788" s="20">
        <f t="shared" si="195"/>
        <v>1.3513202734607579</v>
      </c>
    </row>
    <row r="1789" spans="1:31" x14ac:dyDescent="0.2">
      <c r="A1789" s="15" t="s">
        <v>6265</v>
      </c>
      <c r="B1789" s="15" t="s">
        <v>6266</v>
      </c>
      <c r="C1789" t="s">
        <v>6267</v>
      </c>
      <c r="D1789" s="15">
        <v>17</v>
      </c>
      <c r="E1789" s="15">
        <v>12</v>
      </c>
      <c r="F1789" s="16">
        <v>274615.95971197699</v>
      </c>
      <c r="G1789" s="16">
        <v>278944.94991654903</v>
      </c>
      <c r="H1789" s="16">
        <v>268061.12258320302</v>
      </c>
      <c r="I1789" s="16">
        <v>418967.92958833702</v>
      </c>
      <c r="J1789" s="16">
        <v>51007.338966800096</v>
      </c>
      <c r="K1789" s="16">
        <v>378890.82615793002</v>
      </c>
      <c r="L1789" s="15">
        <f t="shared" si="189"/>
        <v>6</v>
      </c>
      <c r="M1789" s="16">
        <v>488323.73773568799</v>
      </c>
      <c r="N1789" s="16">
        <v>479898.58269598801</v>
      </c>
      <c r="O1789" s="16">
        <v>482007.41786282201</v>
      </c>
      <c r="P1789" s="16">
        <v>580898.11294433405</v>
      </c>
      <c r="Q1789" s="16">
        <v>445922.202299178</v>
      </c>
      <c r="R1789" s="16">
        <v>520354.74393951503</v>
      </c>
      <c r="S1789" s="17">
        <f t="shared" si="190"/>
        <v>482007.41786282201</v>
      </c>
      <c r="T1789" s="17">
        <f t="shared" si="191"/>
        <v>520354.74393951503</v>
      </c>
      <c r="U1789" s="18">
        <f t="shared" si="192"/>
        <v>1.0795575434227167</v>
      </c>
      <c r="X1789" s="20">
        <f t="shared" si="193"/>
        <v>0.45514235781056966</v>
      </c>
      <c r="AA1789" s="20">
        <f t="shared" si="194"/>
        <v>0.11044014507233575</v>
      </c>
      <c r="AE1789" s="20">
        <f t="shared" si="195"/>
        <v>0.34185274500916685</v>
      </c>
    </row>
    <row r="1790" spans="1:31" x14ac:dyDescent="0.2">
      <c r="A1790" s="15" t="s">
        <v>9463</v>
      </c>
      <c r="B1790" s="15" t="s">
        <v>9464</v>
      </c>
      <c r="C1790" t="s">
        <v>9465</v>
      </c>
      <c r="D1790" s="15">
        <v>12</v>
      </c>
      <c r="E1790" s="15">
        <v>11</v>
      </c>
      <c r="F1790" s="16">
        <v>146355.739324472</v>
      </c>
      <c r="G1790" s="16">
        <v>140451.68060797499</v>
      </c>
      <c r="H1790" s="16">
        <v>126033.31336050099</v>
      </c>
      <c r="I1790" s="16">
        <v>166612.50071680101</v>
      </c>
      <c r="J1790" s="16">
        <v>27018.644071157702</v>
      </c>
      <c r="K1790" s="16">
        <v>206621.267785025</v>
      </c>
      <c r="L1790" s="15">
        <f t="shared" si="189"/>
        <v>6</v>
      </c>
      <c r="M1790" s="16">
        <v>260250.64872760701</v>
      </c>
      <c r="N1790" s="16">
        <v>241633.92268331599</v>
      </c>
      <c r="O1790" s="16">
        <v>226623.65714272999</v>
      </c>
      <c r="P1790" s="16">
        <v>231007.865815467</v>
      </c>
      <c r="Q1790" s="16">
        <v>236205.48555160299</v>
      </c>
      <c r="R1790" s="16">
        <v>283766.059951843</v>
      </c>
      <c r="S1790" s="17">
        <f t="shared" si="190"/>
        <v>241633.92268331599</v>
      </c>
      <c r="T1790" s="17">
        <f t="shared" si="191"/>
        <v>236205.48555160299</v>
      </c>
      <c r="U1790" s="18">
        <f t="shared" si="192"/>
        <v>0.97753445761492908</v>
      </c>
      <c r="X1790" s="20">
        <f t="shared" si="193"/>
        <v>0.71909038052767549</v>
      </c>
      <c r="AA1790" s="20">
        <f t="shared" si="194"/>
        <v>-3.2780537271454455E-2</v>
      </c>
      <c r="AE1790" s="20">
        <f t="shared" si="195"/>
        <v>0.14321652088608333</v>
      </c>
    </row>
    <row r="1791" spans="1:31" x14ac:dyDescent="0.2">
      <c r="A1791" s="15" t="s">
        <v>11767</v>
      </c>
      <c r="B1791" s="15" t="s">
        <v>11768</v>
      </c>
      <c r="C1791" t="s">
        <v>11769</v>
      </c>
      <c r="D1791" s="15">
        <v>19</v>
      </c>
      <c r="E1791" s="15">
        <v>12</v>
      </c>
      <c r="F1791" s="16">
        <v>923395.19085681695</v>
      </c>
      <c r="G1791" s="16">
        <v>968833.500036799</v>
      </c>
      <c r="H1791" s="16">
        <v>855767.97095801798</v>
      </c>
      <c r="I1791" s="16">
        <v>1325488.34834637</v>
      </c>
      <c r="J1791" s="16">
        <v>293193.180511888</v>
      </c>
      <c r="K1791" s="16">
        <v>1414060.1864324301</v>
      </c>
      <c r="L1791" s="15">
        <f t="shared" si="189"/>
        <v>6</v>
      </c>
      <c r="M1791" s="16">
        <v>1641986.83674208</v>
      </c>
      <c r="N1791" s="16">
        <v>1666787.02616824</v>
      </c>
      <c r="O1791" s="16">
        <v>1538777.8205067699</v>
      </c>
      <c r="P1791" s="16">
        <v>1837786.67985557</v>
      </c>
      <c r="Q1791" s="16">
        <v>2563187.01193291</v>
      </c>
      <c r="R1791" s="16">
        <v>1942018.3214449401</v>
      </c>
      <c r="S1791" s="17">
        <f t="shared" si="190"/>
        <v>1641986.83674208</v>
      </c>
      <c r="T1791" s="17">
        <f t="shared" si="191"/>
        <v>1942018.3214449401</v>
      </c>
      <c r="U1791" s="18">
        <f t="shared" si="192"/>
        <v>1.1827246589248928</v>
      </c>
      <c r="X1791" s="20">
        <f t="shared" si="193"/>
        <v>9.5900479953853146E-2</v>
      </c>
      <c r="AA1791" s="20">
        <f t="shared" si="194"/>
        <v>0.2421142499765743</v>
      </c>
      <c r="AE1791" s="20">
        <f t="shared" si="195"/>
        <v>1.0181792193070383</v>
      </c>
    </row>
    <row r="1792" spans="1:31" x14ac:dyDescent="0.2">
      <c r="A1792" s="15" t="s">
        <v>7877</v>
      </c>
      <c r="B1792" s="15" t="s">
        <v>7878</v>
      </c>
      <c r="C1792" t="s">
        <v>7879</v>
      </c>
      <c r="D1792" s="15">
        <v>21</v>
      </c>
      <c r="E1792" s="15">
        <v>13</v>
      </c>
      <c r="F1792" s="16">
        <v>448621.19076186098</v>
      </c>
      <c r="G1792" s="16">
        <v>433094.29611070699</v>
      </c>
      <c r="H1792" s="16">
        <v>411243.43471728498</v>
      </c>
      <c r="I1792" s="16">
        <v>556475.25490700104</v>
      </c>
      <c r="J1792" s="16">
        <v>76496.016030184895</v>
      </c>
      <c r="K1792" s="16">
        <v>532021.10482693696</v>
      </c>
      <c r="L1792" s="15">
        <f t="shared" si="189"/>
        <v>6</v>
      </c>
      <c r="M1792" s="16">
        <v>797740.87758786802</v>
      </c>
      <c r="N1792" s="16">
        <v>745098.05228387902</v>
      </c>
      <c r="O1792" s="16">
        <v>739467.11918133695</v>
      </c>
      <c r="P1792" s="16">
        <v>771551.71708086005</v>
      </c>
      <c r="Q1792" s="16">
        <v>668752.23499692301</v>
      </c>
      <c r="R1792" s="16">
        <v>730658.24416990799</v>
      </c>
      <c r="S1792" s="17">
        <f t="shared" si="190"/>
        <v>745098.05228387902</v>
      </c>
      <c r="T1792" s="17">
        <f t="shared" si="191"/>
        <v>730658.24416990799</v>
      </c>
      <c r="U1792" s="18">
        <f t="shared" si="192"/>
        <v>0.98062025787114859</v>
      </c>
      <c r="X1792" s="20">
        <f t="shared" si="193"/>
        <v>0.35087592698244285</v>
      </c>
      <c r="AA1792" s="20">
        <f t="shared" si="194"/>
        <v>-2.823352944124205E-2</v>
      </c>
      <c r="AE1792" s="20">
        <f t="shared" si="195"/>
        <v>0.45484642698927374</v>
      </c>
    </row>
    <row r="1793" spans="1:31" x14ac:dyDescent="0.2">
      <c r="A1793" s="15" t="s">
        <v>3890</v>
      </c>
      <c r="B1793" s="15" t="s">
        <v>3891</v>
      </c>
      <c r="C1793" t="s">
        <v>3892</v>
      </c>
      <c r="D1793" s="15">
        <v>16</v>
      </c>
      <c r="E1793" s="15">
        <v>12</v>
      </c>
      <c r="F1793" s="16">
        <v>267175.71092000802</v>
      </c>
      <c r="G1793" s="16">
        <v>258047.58557461001</v>
      </c>
      <c r="H1793" s="16">
        <v>296335.54790844797</v>
      </c>
      <c r="I1793" s="16">
        <v>348217.20514004701</v>
      </c>
      <c r="J1793" s="16">
        <v>48250.440852531203</v>
      </c>
      <c r="K1793" s="16">
        <v>364733.04366481799</v>
      </c>
      <c r="L1793" s="15">
        <f t="shared" si="189"/>
        <v>6</v>
      </c>
      <c r="M1793" s="16">
        <v>475093.44295024301</v>
      </c>
      <c r="N1793" s="16">
        <v>443946.63041013997</v>
      </c>
      <c r="O1793" s="16">
        <v>532848.37014730205</v>
      </c>
      <c r="P1793" s="16">
        <v>482802.38909778802</v>
      </c>
      <c r="Q1793" s="16">
        <v>421820.53176448401</v>
      </c>
      <c r="R1793" s="16">
        <v>500910.965480535</v>
      </c>
      <c r="S1793" s="17">
        <f t="shared" si="190"/>
        <v>475093.44295024301</v>
      </c>
      <c r="T1793" s="17">
        <f t="shared" si="191"/>
        <v>482802.38909778802</v>
      </c>
      <c r="U1793" s="18">
        <f t="shared" si="192"/>
        <v>1.0162261682663392</v>
      </c>
      <c r="X1793" s="20">
        <f t="shared" si="193"/>
        <v>0.68471750281724519</v>
      </c>
      <c r="AA1793" s="20">
        <f t="shared" si="194"/>
        <v>2.3221519752097391E-2</v>
      </c>
      <c r="AE1793" s="20">
        <f t="shared" si="195"/>
        <v>0.16448857051183569</v>
      </c>
    </row>
    <row r="1794" spans="1:31" x14ac:dyDescent="0.2">
      <c r="A1794" s="15" t="s">
        <v>1307</v>
      </c>
      <c r="B1794" s="15" t="s">
        <v>1308</v>
      </c>
      <c r="C1794" t="s">
        <v>1309</v>
      </c>
      <c r="D1794" s="15">
        <v>20</v>
      </c>
      <c r="E1794" s="15">
        <v>13</v>
      </c>
      <c r="F1794" s="16">
        <v>674450.08157065196</v>
      </c>
      <c r="G1794" s="16">
        <v>788042.38466781599</v>
      </c>
      <c r="H1794" s="16">
        <v>737675.14498879202</v>
      </c>
      <c r="I1794" s="16">
        <v>833567.17385134997</v>
      </c>
      <c r="J1794" s="16">
        <v>90961.825825722699</v>
      </c>
      <c r="K1794" s="16">
        <v>828509.31403239199</v>
      </c>
      <c r="L1794" s="15">
        <f t="shared" ref="L1794:L1857" si="196">COUNTIF(F1794:K1794,"&gt;0")</f>
        <v>6</v>
      </c>
      <c r="M1794" s="16">
        <v>1199311.15836876</v>
      </c>
      <c r="N1794" s="16">
        <v>1355752.89539958</v>
      </c>
      <c r="O1794" s="16">
        <v>1326432.1526045499</v>
      </c>
      <c r="P1794" s="16">
        <v>1155739.0532930901</v>
      </c>
      <c r="Q1794" s="16">
        <v>795216.89464650606</v>
      </c>
      <c r="R1794" s="16">
        <v>1137844.26064496</v>
      </c>
      <c r="S1794" s="17">
        <f t="shared" ref="S1794:S1857" si="197">MEDIAN(M1794:O1794)</f>
        <v>1326432.1526045499</v>
      </c>
      <c r="T1794" s="17">
        <f t="shared" ref="T1794:T1857" si="198">MEDIAN(P1794:R1794)</f>
        <v>1137844.26064496</v>
      </c>
      <c r="U1794" s="18">
        <f t="shared" ref="U1794:U1857" si="199">T1794/S1794</f>
        <v>0.85782319013506769</v>
      </c>
      <c r="X1794" s="20">
        <f t="shared" ref="X1794:X1857" si="200">_xlfn.T.TEST(P1794:R1794,M1794:O1794,2,2)</f>
        <v>0.10546567024522395</v>
      </c>
      <c r="AA1794" s="20">
        <f t="shared" ref="AA1794:AA1857" si="201">LOG(U1794,2)</f>
        <v>-0.22124777700128886</v>
      </c>
      <c r="AE1794" s="20">
        <f t="shared" si="195"/>
        <v>0.9768888830139203</v>
      </c>
    </row>
    <row r="1795" spans="1:31" x14ac:dyDescent="0.2">
      <c r="A1795" s="15" t="s">
        <v>5165</v>
      </c>
      <c r="B1795" s="15" t="s">
        <v>5166</v>
      </c>
      <c r="C1795" t="s">
        <v>5167</v>
      </c>
      <c r="D1795" s="15">
        <v>18</v>
      </c>
      <c r="E1795" s="15">
        <v>11</v>
      </c>
      <c r="F1795" s="16">
        <v>765394.01391908899</v>
      </c>
      <c r="G1795" s="16">
        <v>820437.72273294104</v>
      </c>
      <c r="H1795" s="16">
        <v>732324.23465566803</v>
      </c>
      <c r="I1795" s="16">
        <v>922359.278257992</v>
      </c>
      <c r="J1795" s="16">
        <v>114577.953316406</v>
      </c>
      <c r="K1795" s="16">
        <v>976616.03960079805</v>
      </c>
      <c r="L1795" s="15">
        <f t="shared" si="196"/>
        <v>6</v>
      </c>
      <c r="M1795" s="16">
        <v>1361028.2013816601</v>
      </c>
      <c r="N1795" s="16">
        <v>1411486.0313752</v>
      </c>
      <c r="O1795" s="16">
        <v>1316810.5467258999</v>
      </c>
      <c r="P1795" s="16">
        <v>1278849.1107737501</v>
      </c>
      <c r="Q1795" s="16">
        <v>1001676.50994379</v>
      </c>
      <c r="R1795" s="16">
        <v>1341248.5975627</v>
      </c>
      <c r="S1795" s="17">
        <f t="shared" si="197"/>
        <v>1361028.2013816601</v>
      </c>
      <c r="T1795" s="17">
        <f t="shared" si="198"/>
        <v>1278849.1107737501</v>
      </c>
      <c r="U1795" s="18">
        <f t="shared" si="199"/>
        <v>0.93961984731507764</v>
      </c>
      <c r="X1795" s="20">
        <f t="shared" si="200"/>
        <v>0.22206564155309433</v>
      </c>
      <c r="AA1795" s="20">
        <f t="shared" si="201"/>
        <v>-8.9850907590226667E-2</v>
      </c>
      <c r="AE1795" s="20">
        <f t="shared" ref="AE1795:AE1858" si="202">-LOG10(X1795)</f>
        <v>0.65351863117775288</v>
      </c>
    </row>
    <row r="1796" spans="1:31" x14ac:dyDescent="0.2">
      <c r="A1796" s="15" t="s">
        <v>6010</v>
      </c>
      <c r="B1796" s="15" t="s">
        <v>6011</v>
      </c>
      <c r="C1796" t="s">
        <v>6012</v>
      </c>
      <c r="D1796" s="15">
        <v>37</v>
      </c>
      <c r="E1796" s="15">
        <v>9</v>
      </c>
      <c r="F1796" s="16">
        <v>1079259.45488707</v>
      </c>
      <c r="G1796" s="16">
        <v>1029744.89866066</v>
      </c>
      <c r="H1796" s="16">
        <v>986185.465172027</v>
      </c>
      <c r="I1796" s="16">
        <v>1275925.87158591</v>
      </c>
      <c r="J1796" s="16">
        <v>339155.11891731602</v>
      </c>
      <c r="K1796" s="16">
        <v>1317947.3892973601</v>
      </c>
      <c r="L1796" s="15">
        <f t="shared" si="196"/>
        <v>6</v>
      </c>
      <c r="M1796" s="16">
        <v>1919145.6008230301</v>
      </c>
      <c r="N1796" s="16">
        <v>1771579.36558276</v>
      </c>
      <c r="O1796" s="16">
        <v>1773284.7830399999</v>
      </c>
      <c r="P1796" s="16">
        <v>1769068.4148291999</v>
      </c>
      <c r="Q1796" s="16">
        <v>2965000.7354252799</v>
      </c>
      <c r="R1796" s="16">
        <v>1810020.53609428</v>
      </c>
      <c r="S1796" s="17">
        <f t="shared" si="197"/>
        <v>1773284.7830399999</v>
      </c>
      <c r="T1796" s="17">
        <f t="shared" si="198"/>
        <v>1810020.53609428</v>
      </c>
      <c r="U1796" s="18">
        <f t="shared" si="199"/>
        <v>1.0207162173868671</v>
      </c>
      <c r="X1796" s="20">
        <f t="shared" si="200"/>
        <v>0.41365325998987773</v>
      </c>
      <c r="AA1796" s="20">
        <f t="shared" si="201"/>
        <v>2.9581819519991229E-2</v>
      </c>
      <c r="AE1796" s="20">
        <f t="shared" si="202"/>
        <v>0.38336354866034367</v>
      </c>
    </row>
    <row r="1797" spans="1:31" x14ac:dyDescent="0.2">
      <c r="A1797" s="15" t="s">
        <v>15165</v>
      </c>
      <c r="B1797" s="15" t="s">
        <v>15166</v>
      </c>
      <c r="C1797" t="s">
        <v>15167</v>
      </c>
      <c r="D1797" s="15">
        <v>17</v>
      </c>
      <c r="E1797" s="15">
        <v>9</v>
      </c>
      <c r="F1797" s="16">
        <v>210695.949373265</v>
      </c>
      <c r="G1797" s="16">
        <v>216261.91233119601</v>
      </c>
      <c r="H1797" s="16">
        <v>227474.35380202101</v>
      </c>
      <c r="I1797" s="16">
        <v>247773.19572876699</v>
      </c>
      <c r="J1797" s="16">
        <v>29812.788624609399</v>
      </c>
      <c r="K1797" s="16">
        <v>270744.694132681</v>
      </c>
      <c r="L1797" s="15">
        <f t="shared" si="196"/>
        <v>6</v>
      </c>
      <c r="M1797" s="16">
        <v>374660.79404719698</v>
      </c>
      <c r="N1797" s="16">
        <v>372058.304873107</v>
      </c>
      <c r="O1797" s="16">
        <v>409027.332458827</v>
      </c>
      <c r="P1797" s="16">
        <v>343536.99095405597</v>
      </c>
      <c r="Q1797" s="16">
        <v>260632.77617400599</v>
      </c>
      <c r="R1797" s="16">
        <v>371830.81843652303</v>
      </c>
      <c r="S1797" s="17">
        <f t="shared" si="197"/>
        <v>374660.79404719698</v>
      </c>
      <c r="T1797" s="17">
        <f t="shared" si="198"/>
        <v>343536.99095405597</v>
      </c>
      <c r="U1797" s="18">
        <f t="shared" si="199"/>
        <v>0.91692804908425973</v>
      </c>
      <c r="X1797" s="20">
        <f t="shared" si="200"/>
        <v>0.16606661257274635</v>
      </c>
      <c r="AA1797" s="20">
        <f t="shared" si="201"/>
        <v>-0.12511956423160719</v>
      </c>
      <c r="AE1797" s="20">
        <f t="shared" si="202"/>
        <v>0.77971767298461991</v>
      </c>
    </row>
    <row r="1798" spans="1:31" x14ac:dyDescent="0.2">
      <c r="A1798" s="15" t="s">
        <v>15052</v>
      </c>
      <c r="B1798" s="15" t="s">
        <v>15053</v>
      </c>
      <c r="C1798" t="s">
        <v>15054</v>
      </c>
      <c r="D1798" s="15">
        <v>21</v>
      </c>
      <c r="E1798" s="15">
        <v>12</v>
      </c>
      <c r="F1798" s="16">
        <v>410162.49147175701</v>
      </c>
      <c r="G1798" s="16">
        <v>450918.66861160501</v>
      </c>
      <c r="H1798" s="16">
        <v>450961.52250846598</v>
      </c>
      <c r="I1798" s="16">
        <v>682264.65243560704</v>
      </c>
      <c r="J1798" s="16">
        <v>97560.929566183506</v>
      </c>
      <c r="K1798" s="16">
        <v>621563.00410757796</v>
      </c>
      <c r="L1798" s="15">
        <f t="shared" si="196"/>
        <v>6</v>
      </c>
      <c r="M1798" s="16">
        <v>729353.38909122895</v>
      </c>
      <c r="N1798" s="16">
        <v>775763.210779079</v>
      </c>
      <c r="O1798" s="16">
        <v>810885.20754189102</v>
      </c>
      <c r="P1798" s="16">
        <v>945958.44010753301</v>
      </c>
      <c r="Q1798" s="16">
        <v>852908.33538334502</v>
      </c>
      <c r="R1798" s="16">
        <v>853631.79975717003</v>
      </c>
      <c r="S1798" s="17">
        <f t="shared" si="197"/>
        <v>775763.210779079</v>
      </c>
      <c r="T1798" s="17">
        <f t="shared" si="198"/>
        <v>853631.79975717003</v>
      </c>
      <c r="U1798" s="18">
        <f t="shared" si="199"/>
        <v>1.1003767488534157</v>
      </c>
      <c r="X1798" s="20">
        <f t="shared" si="200"/>
        <v>4.4810494403536599E-2</v>
      </c>
      <c r="AA1798" s="20">
        <f t="shared" si="201"/>
        <v>0.13799756069890576</v>
      </c>
      <c r="AE1798" s="20">
        <f t="shared" si="202"/>
        <v>1.3486202643988678</v>
      </c>
    </row>
    <row r="1799" spans="1:31" x14ac:dyDescent="0.2">
      <c r="A1799" s="15" t="s">
        <v>2333</v>
      </c>
      <c r="B1799" s="15" t="s">
        <v>2334</v>
      </c>
      <c r="C1799" t="s">
        <v>2335</v>
      </c>
      <c r="D1799" s="15">
        <v>18</v>
      </c>
      <c r="E1799" s="15">
        <v>14</v>
      </c>
      <c r="F1799" s="16">
        <v>313315.87722537998</v>
      </c>
      <c r="G1799" s="16">
        <v>313064.46274464403</v>
      </c>
      <c r="H1799" s="16">
        <v>299769.55348448298</v>
      </c>
      <c r="I1799" s="16">
        <v>310180.90527472401</v>
      </c>
      <c r="J1799" s="16">
        <v>54290.466437109397</v>
      </c>
      <c r="K1799" s="16">
        <v>329131.75777685299</v>
      </c>
      <c r="L1799" s="15">
        <f t="shared" si="196"/>
        <v>6</v>
      </c>
      <c r="M1799" s="16">
        <v>557140.16191594605</v>
      </c>
      <c r="N1799" s="16">
        <v>538597.99938511895</v>
      </c>
      <c r="O1799" s="16">
        <v>539023.141575102</v>
      </c>
      <c r="P1799" s="16">
        <v>430065.14298718399</v>
      </c>
      <c r="Q1799" s="16">
        <v>474624.335396968</v>
      </c>
      <c r="R1799" s="16">
        <v>452017.46708153299</v>
      </c>
      <c r="S1799" s="17">
        <f t="shared" si="197"/>
        <v>539023.141575102</v>
      </c>
      <c r="T1799" s="17">
        <f t="shared" si="198"/>
        <v>452017.46708153299</v>
      </c>
      <c r="U1799" s="18">
        <f t="shared" si="199"/>
        <v>0.83858638380659112</v>
      </c>
      <c r="X1799" s="20">
        <f t="shared" si="200"/>
        <v>2.8766451912170979E-3</v>
      </c>
      <c r="AA1799" s="20">
        <f t="shared" si="201"/>
        <v>-0.25396868966631581</v>
      </c>
      <c r="AE1799" s="20">
        <f t="shared" si="202"/>
        <v>2.5411137011958984</v>
      </c>
    </row>
    <row r="1800" spans="1:31" x14ac:dyDescent="0.2">
      <c r="A1800" s="15" t="s">
        <v>16139</v>
      </c>
      <c r="B1800" s="15" t="s">
        <v>16140</v>
      </c>
      <c r="C1800" t="s">
        <v>16141</v>
      </c>
      <c r="D1800" s="15">
        <v>33</v>
      </c>
      <c r="E1800" s="15">
        <v>11</v>
      </c>
      <c r="F1800" s="16">
        <v>822969.24426989898</v>
      </c>
      <c r="G1800" s="16">
        <v>900555.39236940502</v>
      </c>
      <c r="H1800" s="16">
        <v>820207.21412567003</v>
      </c>
      <c r="I1800" s="16">
        <v>1361154.0936557199</v>
      </c>
      <c r="J1800" s="16">
        <v>142698.15244028001</v>
      </c>
      <c r="K1800" s="16">
        <v>1359241.6490766299</v>
      </c>
      <c r="L1800" s="15">
        <f t="shared" si="196"/>
        <v>6</v>
      </c>
      <c r="M1800" s="16">
        <v>1463408.81944694</v>
      </c>
      <c r="N1800" s="16">
        <v>1549320.9558610001</v>
      </c>
      <c r="O1800" s="16">
        <v>1474835.13305986</v>
      </c>
      <c r="P1800" s="16">
        <v>1887237.15728783</v>
      </c>
      <c r="Q1800" s="16">
        <v>1247512.1362753501</v>
      </c>
      <c r="R1800" s="16">
        <v>1866732.5557319799</v>
      </c>
      <c r="S1800" s="17">
        <f t="shared" si="197"/>
        <v>1474835.13305986</v>
      </c>
      <c r="T1800" s="17">
        <f t="shared" si="198"/>
        <v>1866732.5557319799</v>
      </c>
      <c r="U1800" s="18">
        <f t="shared" si="199"/>
        <v>1.2657228688735163</v>
      </c>
      <c r="X1800" s="20">
        <f t="shared" si="200"/>
        <v>0.46365018128341073</v>
      </c>
      <c r="AA1800" s="20">
        <f t="shared" si="201"/>
        <v>0.3399615600042809</v>
      </c>
      <c r="AE1800" s="20">
        <f t="shared" si="202"/>
        <v>0.33380956607540713</v>
      </c>
    </row>
    <row r="1801" spans="1:31" x14ac:dyDescent="0.2">
      <c r="A1801" s="15" t="s">
        <v>5632</v>
      </c>
      <c r="B1801" s="15" t="s">
        <v>5633</v>
      </c>
      <c r="C1801" t="s">
        <v>5634</v>
      </c>
      <c r="D1801" s="15">
        <v>19</v>
      </c>
      <c r="E1801" s="15">
        <v>11</v>
      </c>
      <c r="F1801" s="16">
        <v>429098.263806912</v>
      </c>
      <c r="G1801" s="16">
        <v>484034.08734397101</v>
      </c>
      <c r="H1801" s="16">
        <v>501816.015883054</v>
      </c>
      <c r="I1801" s="16">
        <v>584263.994041514</v>
      </c>
      <c r="J1801" s="16">
        <v>80755.159728942803</v>
      </c>
      <c r="K1801" s="16">
        <v>631565.17439186701</v>
      </c>
      <c r="L1801" s="15">
        <f t="shared" si="196"/>
        <v>6</v>
      </c>
      <c r="M1801" s="16">
        <v>763025.09241580404</v>
      </c>
      <c r="N1801" s="16">
        <v>832735.17789947602</v>
      </c>
      <c r="O1801" s="16">
        <v>902327.94568307302</v>
      </c>
      <c r="P1801" s="16">
        <v>810080.74277550401</v>
      </c>
      <c r="Q1801" s="16">
        <v>705987.00898297701</v>
      </c>
      <c r="R1801" s="16">
        <v>867368.41304469004</v>
      </c>
      <c r="S1801" s="17">
        <f t="shared" si="197"/>
        <v>832735.17789947602</v>
      </c>
      <c r="T1801" s="17">
        <f t="shared" si="198"/>
        <v>810080.74277550401</v>
      </c>
      <c r="U1801" s="18">
        <f t="shared" si="199"/>
        <v>0.97279515057702204</v>
      </c>
      <c r="X1801" s="20">
        <f t="shared" si="200"/>
        <v>0.5711815661588584</v>
      </c>
      <c r="AA1801" s="20">
        <f t="shared" si="201"/>
        <v>-3.9792057980781372E-2</v>
      </c>
      <c r="AE1801" s="20">
        <f t="shared" si="202"/>
        <v>0.24322581706639113</v>
      </c>
    </row>
    <row r="1802" spans="1:31" x14ac:dyDescent="0.2">
      <c r="A1802" s="15" t="s">
        <v>293</v>
      </c>
      <c r="B1802" s="15" t="s">
        <v>294</v>
      </c>
      <c r="C1802" t="s">
        <v>295</v>
      </c>
      <c r="D1802" s="15">
        <v>59</v>
      </c>
      <c r="E1802" s="15">
        <v>10</v>
      </c>
      <c r="F1802" s="16">
        <v>5101631.3945552697</v>
      </c>
      <c r="G1802" s="16">
        <v>5374267.0505871503</v>
      </c>
      <c r="H1802" s="16">
        <v>4546139.0986589501</v>
      </c>
      <c r="I1802" s="16">
        <v>3829074.59374427</v>
      </c>
      <c r="J1802" s="16">
        <v>339711.45359042898</v>
      </c>
      <c r="K1802" s="16">
        <v>3655522.0872192099</v>
      </c>
      <c r="L1802" s="15">
        <f t="shared" si="196"/>
        <v>6</v>
      </c>
      <c r="M1802" s="16">
        <v>9071751.3787320796</v>
      </c>
      <c r="N1802" s="16">
        <v>9245921.6106192507</v>
      </c>
      <c r="O1802" s="16">
        <v>8174526.5671998896</v>
      </c>
      <c r="P1802" s="16">
        <v>5309003.5030000098</v>
      </c>
      <c r="Q1802" s="16">
        <v>2969864.3881402598</v>
      </c>
      <c r="R1802" s="16">
        <v>5020359.7668193001</v>
      </c>
      <c r="S1802" s="17">
        <f t="shared" si="197"/>
        <v>9071751.3787320796</v>
      </c>
      <c r="T1802" s="17">
        <f t="shared" si="198"/>
        <v>5020359.7668193001</v>
      </c>
      <c r="U1802" s="18">
        <f t="shared" si="199"/>
        <v>0.55340579312932792</v>
      </c>
      <c r="X1802" s="20">
        <f t="shared" si="200"/>
        <v>5.5257939357174282E-3</v>
      </c>
      <c r="AA1802" s="20">
        <f t="shared" si="201"/>
        <v>-0.85359034852675975</v>
      </c>
      <c r="AE1802" s="20">
        <f t="shared" si="202"/>
        <v>2.2576053145424657</v>
      </c>
    </row>
    <row r="1803" spans="1:31" x14ac:dyDescent="0.2">
      <c r="A1803" s="15" t="s">
        <v>7169</v>
      </c>
      <c r="B1803" s="15" t="s">
        <v>7170</v>
      </c>
      <c r="C1803" t="s">
        <v>7171</v>
      </c>
      <c r="D1803" s="15">
        <v>16</v>
      </c>
      <c r="E1803" s="15">
        <v>13</v>
      </c>
      <c r="F1803" s="16">
        <v>268828.473458411</v>
      </c>
      <c r="G1803" s="16">
        <v>253826.412348321</v>
      </c>
      <c r="H1803" s="16">
        <v>219784.07081673699</v>
      </c>
      <c r="I1803" s="16">
        <v>218156.09895330301</v>
      </c>
      <c r="J1803" s="16">
        <v>34978.104179003902</v>
      </c>
      <c r="K1803" s="16">
        <v>204033.72799807301</v>
      </c>
      <c r="L1803" s="15">
        <f t="shared" si="196"/>
        <v>6</v>
      </c>
      <c r="M1803" s="16">
        <v>478032.39515531098</v>
      </c>
      <c r="N1803" s="16">
        <v>436684.49840446498</v>
      </c>
      <c r="O1803" s="16">
        <v>395199.24202687503</v>
      </c>
      <c r="P1803" s="16">
        <v>302472.95141131198</v>
      </c>
      <c r="Q1803" s="16">
        <v>305789.589570702</v>
      </c>
      <c r="R1803" s="16">
        <v>280212.42784909299</v>
      </c>
      <c r="S1803" s="17">
        <f t="shared" si="197"/>
        <v>436684.49840446498</v>
      </c>
      <c r="T1803" s="17">
        <f t="shared" si="198"/>
        <v>302472.95141131198</v>
      </c>
      <c r="U1803" s="18">
        <f t="shared" si="199"/>
        <v>0.69265786286545972</v>
      </c>
      <c r="X1803" s="20">
        <f t="shared" si="200"/>
        <v>5.0925914933749724E-3</v>
      </c>
      <c r="AA1803" s="20">
        <f t="shared" si="201"/>
        <v>-0.52978518326593105</v>
      </c>
      <c r="AE1803" s="20">
        <f t="shared" si="202"/>
        <v>2.293061159733603</v>
      </c>
    </row>
    <row r="1804" spans="1:31" x14ac:dyDescent="0.2">
      <c r="A1804" s="15" t="s">
        <v>6535</v>
      </c>
      <c r="B1804" s="15" t="s">
        <v>6536</v>
      </c>
      <c r="C1804" t="s">
        <v>6537</v>
      </c>
      <c r="D1804" s="15">
        <v>16</v>
      </c>
      <c r="E1804" s="15">
        <v>15</v>
      </c>
      <c r="F1804" s="16">
        <v>262277.87044545001</v>
      </c>
      <c r="G1804" s="16">
        <v>216419.18535668601</v>
      </c>
      <c r="H1804" s="16">
        <v>244412.50263149399</v>
      </c>
      <c r="I1804" s="16">
        <v>205401.43068720101</v>
      </c>
      <c r="J1804" s="16">
        <v>53478.765475634202</v>
      </c>
      <c r="K1804" s="16">
        <v>232822.49297918699</v>
      </c>
      <c r="L1804" s="15">
        <f t="shared" si="196"/>
        <v>6</v>
      </c>
      <c r="M1804" s="16">
        <v>466384.07380113</v>
      </c>
      <c r="N1804" s="16">
        <v>372328.87833948998</v>
      </c>
      <c r="O1804" s="16">
        <v>439484.24206956802</v>
      </c>
      <c r="P1804" s="16">
        <v>284788.63191151299</v>
      </c>
      <c r="Q1804" s="16">
        <v>467528.19026018801</v>
      </c>
      <c r="R1804" s="16">
        <v>319749.86025934201</v>
      </c>
      <c r="S1804" s="17">
        <f t="shared" si="197"/>
        <v>439484.24206956802</v>
      </c>
      <c r="T1804" s="17">
        <f t="shared" si="198"/>
        <v>319749.86025934201</v>
      </c>
      <c r="U1804" s="18">
        <f t="shared" si="199"/>
        <v>0.72755705358993805</v>
      </c>
      <c r="X1804" s="20">
        <f t="shared" si="200"/>
        <v>0.33400171284987529</v>
      </c>
      <c r="AA1804" s="20">
        <f t="shared" si="201"/>
        <v>-0.4588677091291849</v>
      </c>
      <c r="AE1804" s="20">
        <f t="shared" si="202"/>
        <v>0.47625130600477761</v>
      </c>
    </row>
    <row r="1805" spans="1:31" x14ac:dyDescent="0.2">
      <c r="A1805" s="15" t="s">
        <v>14032</v>
      </c>
      <c r="B1805" s="15" t="s">
        <v>14033</v>
      </c>
      <c r="C1805" t="s">
        <v>14034</v>
      </c>
      <c r="D1805" s="15">
        <v>20</v>
      </c>
      <c r="E1805" s="15">
        <v>11</v>
      </c>
      <c r="F1805" s="16">
        <v>316191.99348366202</v>
      </c>
      <c r="G1805" s="16">
        <v>366547.46175431699</v>
      </c>
      <c r="H1805" s="16">
        <v>374082.08001234999</v>
      </c>
      <c r="I1805" s="16">
        <v>485312.47228104901</v>
      </c>
      <c r="J1805" s="16">
        <v>26974.511914453102</v>
      </c>
      <c r="K1805" s="16">
        <v>455822.63311930897</v>
      </c>
      <c r="L1805" s="15">
        <f t="shared" si="196"/>
        <v>6</v>
      </c>
      <c r="M1805" s="16">
        <v>562254.48900341499</v>
      </c>
      <c r="N1805" s="16">
        <v>630610.47507522197</v>
      </c>
      <c r="O1805" s="16">
        <v>672646.35661420901</v>
      </c>
      <c r="P1805" s="16">
        <v>672884.67547721998</v>
      </c>
      <c r="Q1805" s="16">
        <v>235819.668355323</v>
      </c>
      <c r="R1805" s="16">
        <v>626010.06190571596</v>
      </c>
      <c r="S1805" s="17">
        <f t="shared" si="197"/>
        <v>630610.47507522197</v>
      </c>
      <c r="T1805" s="17">
        <f t="shared" si="198"/>
        <v>626010.06190571596</v>
      </c>
      <c r="U1805" s="18">
        <f t="shared" si="199"/>
        <v>0.99270482595621767</v>
      </c>
      <c r="X1805" s="20">
        <f t="shared" si="200"/>
        <v>0.48144765050535854</v>
      </c>
      <c r="AA1805" s="20">
        <f t="shared" si="201"/>
        <v>-1.0563288950549216E-2</v>
      </c>
      <c r="AE1805" s="20">
        <f t="shared" si="202"/>
        <v>0.31745092833724914</v>
      </c>
    </row>
    <row r="1806" spans="1:31" x14ac:dyDescent="0.2">
      <c r="A1806" s="15" t="s">
        <v>9041</v>
      </c>
      <c r="B1806" s="15" t="s">
        <v>9042</v>
      </c>
      <c r="C1806" t="s">
        <v>9043</v>
      </c>
      <c r="D1806" s="15">
        <v>19</v>
      </c>
      <c r="E1806" s="15">
        <v>13</v>
      </c>
      <c r="F1806" s="16">
        <v>398089.21287438</v>
      </c>
      <c r="G1806" s="16">
        <v>436366.2639817</v>
      </c>
      <c r="H1806" s="16">
        <v>450171.59905947797</v>
      </c>
      <c r="I1806" s="16">
        <v>594237.39061069605</v>
      </c>
      <c r="J1806" s="16">
        <v>73537.834824609396</v>
      </c>
      <c r="K1806" s="16">
        <v>573519.55295371497</v>
      </c>
      <c r="L1806" s="15">
        <f t="shared" si="196"/>
        <v>6</v>
      </c>
      <c r="M1806" s="16">
        <v>707884.61306823802</v>
      </c>
      <c r="N1806" s="16">
        <v>750727.16564257594</v>
      </c>
      <c r="O1806" s="16">
        <v>809464.82640535198</v>
      </c>
      <c r="P1806" s="16">
        <v>823908.83518433303</v>
      </c>
      <c r="Q1806" s="16">
        <v>642890.88436169701</v>
      </c>
      <c r="R1806" s="16">
        <v>787650.68858421501</v>
      </c>
      <c r="S1806" s="17">
        <f t="shared" si="197"/>
        <v>750727.16564257594</v>
      </c>
      <c r="T1806" s="17">
        <f t="shared" si="198"/>
        <v>787650.68858421501</v>
      </c>
      <c r="U1806" s="18">
        <f t="shared" si="199"/>
        <v>1.0491836776814047</v>
      </c>
      <c r="X1806" s="20">
        <f t="shared" si="200"/>
        <v>0.94568182628338882</v>
      </c>
      <c r="AA1806" s="20">
        <f t="shared" si="201"/>
        <v>6.9267268652188255E-2</v>
      </c>
      <c r="AE1806" s="20">
        <f t="shared" si="202"/>
        <v>2.4254956972678588E-2</v>
      </c>
    </row>
    <row r="1807" spans="1:31" x14ac:dyDescent="0.2">
      <c r="A1807" s="15" t="s">
        <v>15659</v>
      </c>
      <c r="B1807" s="15" t="s">
        <v>15660</v>
      </c>
      <c r="C1807" t="s">
        <v>15661</v>
      </c>
      <c r="D1807" s="15">
        <v>35</v>
      </c>
      <c r="E1807" s="15">
        <v>11</v>
      </c>
      <c r="F1807" s="16">
        <v>1433405.5073252399</v>
      </c>
      <c r="G1807" s="16">
        <v>1511118.4213809101</v>
      </c>
      <c r="H1807" s="16">
        <v>1396092.62349163</v>
      </c>
      <c r="I1807" s="16">
        <v>1822161.1423849601</v>
      </c>
      <c r="J1807" s="16">
        <v>203914.860701225</v>
      </c>
      <c r="K1807" s="16">
        <v>1946306.7785736399</v>
      </c>
      <c r="L1807" s="15">
        <f t="shared" si="196"/>
        <v>6</v>
      </c>
      <c r="M1807" s="16">
        <v>2548890.2238679901</v>
      </c>
      <c r="N1807" s="16">
        <v>2599737.2919762498</v>
      </c>
      <c r="O1807" s="16">
        <v>2510349.1101648398</v>
      </c>
      <c r="P1807" s="16">
        <v>2526422.4164650198</v>
      </c>
      <c r="Q1807" s="16">
        <v>1782687.8564397399</v>
      </c>
      <c r="R1807" s="16">
        <v>2672986.2416101</v>
      </c>
      <c r="S1807" s="17">
        <f t="shared" si="197"/>
        <v>2548890.2238679901</v>
      </c>
      <c r="T1807" s="17">
        <f t="shared" si="198"/>
        <v>2526422.4164650198</v>
      </c>
      <c r="U1807" s="18">
        <f t="shared" si="199"/>
        <v>0.99118525890500109</v>
      </c>
      <c r="X1807" s="20">
        <f t="shared" si="200"/>
        <v>0.4607787650817049</v>
      </c>
      <c r="AA1807" s="20">
        <f t="shared" si="201"/>
        <v>-1.2773363283337492E-2</v>
      </c>
      <c r="AE1807" s="20">
        <f t="shared" si="202"/>
        <v>0.33650754351786949</v>
      </c>
    </row>
    <row r="1808" spans="1:31" x14ac:dyDescent="0.2">
      <c r="A1808" s="15" t="s">
        <v>9475</v>
      </c>
      <c r="B1808" s="15" t="s">
        <v>9476</v>
      </c>
      <c r="C1808" t="s">
        <v>9477</v>
      </c>
      <c r="D1808" s="15">
        <v>15</v>
      </c>
      <c r="E1808" s="15">
        <v>11</v>
      </c>
      <c r="F1808" s="16">
        <v>181081.49699548999</v>
      </c>
      <c r="G1808" s="16">
        <v>194606.544022505</v>
      </c>
      <c r="H1808" s="16">
        <v>204901.59626100201</v>
      </c>
      <c r="I1808" s="16">
        <v>217724.770118605</v>
      </c>
      <c r="J1808" s="16">
        <v>50493.880757411498</v>
      </c>
      <c r="K1808" s="16">
        <v>190626.02303379</v>
      </c>
      <c r="L1808" s="15">
        <f t="shared" si="196"/>
        <v>6</v>
      </c>
      <c r="M1808" s="16">
        <v>322000.19816894399</v>
      </c>
      <c r="N1808" s="16">
        <v>334802.27796812297</v>
      </c>
      <c r="O1808" s="16">
        <v>368438.69181022502</v>
      </c>
      <c r="P1808" s="16">
        <v>301874.91493061901</v>
      </c>
      <c r="Q1808" s="16">
        <v>441433.38911744702</v>
      </c>
      <c r="R1808" s="16">
        <v>261798.77831776801</v>
      </c>
      <c r="S1808" s="17">
        <f t="shared" si="197"/>
        <v>334802.27796812297</v>
      </c>
      <c r="T1808" s="17">
        <f t="shared" si="198"/>
        <v>301874.91493061901</v>
      </c>
      <c r="U1808" s="18">
        <f t="shared" si="199"/>
        <v>0.90165131719731306</v>
      </c>
      <c r="X1808" s="20">
        <f t="shared" si="200"/>
        <v>0.91066252423686056</v>
      </c>
      <c r="AA1808" s="20">
        <f t="shared" si="201"/>
        <v>-0.14935846651210541</v>
      </c>
      <c r="AE1808" s="20">
        <f t="shared" si="202"/>
        <v>4.0642535228284087E-2</v>
      </c>
    </row>
    <row r="1809" spans="1:31" x14ac:dyDescent="0.2">
      <c r="A1809" s="15" t="s">
        <v>12919</v>
      </c>
      <c r="B1809" s="15" t="s">
        <v>12920</v>
      </c>
      <c r="C1809" t="s">
        <v>12921</v>
      </c>
      <c r="D1809" s="15">
        <v>11</v>
      </c>
      <c r="E1809" s="15">
        <v>10</v>
      </c>
      <c r="F1809" s="16">
        <v>544709.55738450098</v>
      </c>
      <c r="G1809" s="16">
        <v>547057.92817432003</v>
      </c>
      <c r="H1809" s="16">
        <v>510984.29801534</v>
      </c>
      <c r="I1809" s="16">
        <v>728377.50259017199</v>
      </c>
      <c r="J1809" s="16">
        <v>133711.44319727199</v>
      </c>
      <c r="K1809" s="16">
        <v>744577.33121835603</v>
      </c>
      <c r="L1809" s="15">
        <f t="shared" si="196"/>
        <v>6</v>
      </c>
      <c r="M1809" s="16">
        <v>968605.78431542404</v>
      </c>
      <c r="N1809" s="16">
        <v>941161.77569087001</v>
      </c>
      <c r="O1809" s="16">
        <v>918813.66339638794</v>
      </c>
      <c r="P1809" s="16">
        <v>1009893.80543154</v>
      </c>
      <c r="Q1809" s="16">
        <v>1168947.4971814901</v>
      </c>
      <c r="R1809" s="16">
        <v>1022575.15828003</v>
      </c>
      <c r="S1809" s="17">
        <f t="shared" si="197"/>
        <v>941161.77569087001</v>
      </c>
      <c r="T1809" s="17">
        <f t="shared" si="198"/>
        <v>1022575.15828003</v>
      </c>
      <c r="U1809" s="18">
        <f t="shared" si="199"/>
        <v>1.0865030696018201</v>
      </c>
      <c r="X1809" s="20">
        <f t="shared" si="200"/>
        <v>7.9063566939640603E-2</v>
      </c>
      <c r="AA1809" s="20">
        <f t="shared" si="201"/>
        <v>0.11969225044470674</v>
      </c>
      <c r="AE1809" s="20">
        <f t="shared" si="202"/>
        <v>1.1020235964279212</v>
      </c>
    </row>
    <row r="1810" spans="1:31" x14ac:dyDescent="0.2">
      <c r="A1810" s="15" t="s">
        <v>15776</v>
      </c>
      <c r="B1810" s="15" t="s">
        <v>15777</v>
      </c>
      <c r="C1810" t="s">
        <v>15778</v>
      </c>
      <c r="D1810" s="15">
        <v>38</v>
      </c>
      <c r="E1810" s="15">
        <v>9</v>
      </c>
      <c r="F1810" s="16">
        <v>1758823.3889943201</v>
      </c>
      <c r="G1810" s="16">
        <v>2005820.7003333401</v>
      </c>
      <c r="H1810" s="16">
        <v>1940377.7786955</v>
      </c>
      <c r="I1810" s="16">
        <v>3401567.7747065802</v>
      </c>
      <c r="J1810" s="16">
        <v>213635.15864530101</v>
      </c>
      <c r="K1810" s="16">
        <v>3216464.4351785402</v>
      </c>
      <c r="L1810" s="15">
        <f t="shared" si="196"/>
        <v>6</v>
      </c>
      <c r="M1810" s="16">
        <v>3127550.2422782201</v>
      </c>
      <c r="N1810" s="16">
        <v>3450826.09138548</v>
      </c>
      <c r="O1810" s="16">
        <v>3489041.8788614799</v>
      </c>
      <c r="P1810" s="16">
        <v>4716266.2386135897</v>
      </c>
      <c r="Q1810" s="16">
        <v>1867665.7587186301</v>
      </c>
      <c r="R1810" s="16">
        <v>4417374.1141472096</v>
      </c>
      <c r="S1810" s="17">
        <f t="shared" si="197"/>
        <v>3450826.09138548</v>
      </c>
      <c r="T1810" s="17">
        <f t="shared" si="198"/>
        <v>4417374.1141472096</v>
      </c>
      <c r="U1810" s="18">
        <f t="shared" si="199"/>
        <v>1.280091780102911</v>
      </c>
      <c r="X1810" s="20">
        <f t="shared" si="200"/>
        <v>0.74979145938435332</v>
      </c>
      <c r="AA1810" s="20">
        <f t="shared" si="201"/>
        <v>0.35624725237559807</v>
      </c>
      <c r="AE1810" s="20">
        <f t="shared" si="202"/>
        <v>0.12505951078479635</v>
      </c>
    </row>
    <row r="1811" spans="1:31" x14ac:dyDescent="0.2">
      <c r="A1811" s="15" t="s">
        <v>1868</v>
      </c>
      <c r="B1811" s="15" t="s">
        <v>1869</v>
      </c>
      <c r="C1811" t="s">
        <v>1870</v>
      </c>
      <c r="D1811" s="15">
        <v>22</v>
      </c>
      <c r="E1811" s="15">
        <v>10</v>
      </c>
      <c r="F1811" s="16">
        <v>931649.98189983098</v>
      </c>
      <c r="G1811" s="16">
        <v>876653.02055591496</v>
      </c>
      <c r="H1811" s="16">
        <v>834486.55197187501</v>
      </c>
      <c r="I1811" s="16">
        <v>874124.72396304097</v>
      </c>
      <c r="J1811" s="16">
        <v>209284.646734529</v>
      </c>
      <c r="K1811" s="16">
        <v>884802.52019295702</v>
      </c>
      <c r="L1811" s="15">
        <f t="shared" si="196"/>
        <v>6</v>
      </c>
      <c r="M1811" s="16">
        <v>1656665.55541735</v>
      </c>
      <c r="N1811" s="16">
        <v>1508199.1705058699</v>
      </c>
      <c r="O1811" s="16">
        <v>1500511.1680540901</v>
      </c>
      <c r="P1811" s="16">
        <v>1211972.0073253401</v>
      </c>
      <c r="Q1811" s="16">
        <v>1829632.21508203</v>
      </c>
      <c r="R1811" s="16">
        <v>1215155.2823296201</v>
      </c>
      <c r="S1811" s="17">
        <f t="shared" si="197"/>
        <v>1508199.1705058699</v>
      </c>
      <c r="T1811" s="17">
        <f t="shared" si="198"/>
        <v>1215155.2823296201</v>
      </c>
      <c r="U1811" s="18">
        <f t="shared" si="199"/>
        <v>0.80569947662949648</v>
      </c>
      <c r="X1811" s="20">
        <f t="shared" si="200"/>
        <v>0.55473925047063877</v>
      </c>
      <c r="AA1811" s="20">
        <f t="shared" si="201"/>
        <v>-0.31168627651274283</v>
      </c>
      <c r="AE1811" s="20">
        <f t="shared" si="202"/>
        <v>0.25591110461017885</v>
      </c>
    </row>
    <row r="1812" spans="1:31" x14ac:dyDescent="0.2">
      <c r="A1812" s="15" t="s">
        <v>5027</v>
      </c>
      <c r="B1812" s="15" t="s">
        <v>5028</v>
      </c>
      <c r="C1812" t="s">
        <v>5029</v>
      </c>
      <c r="D1812" s="15">
        <v>18</v>
      </c>
      <c r="E1812" s="15">
        <v>13</v>
      </c>
      <c r="F1812" s="16">
        <v>282007.68257355999</v>
      </c>
      <c r="G1812" s="16">
        <v>296721.47717452003</v>
      </c>
      <c r="H1812" s="16">
        <v>301159.67139960302</v>
      </c>
      <c r="I1812" s="16">
        <v>426357.68864176801</v>
      </c>
      <c r="J1812" s="16">
        <v>88068.962577319297</v>
      </c>
      <c r="K1812" s="16">
        <v>439623.57709196699</v>
      </c>
      <c r="L1812" s="15">
        <f t="shared" si="196"/>
        <v>6</v>
      </c>
      <c r="M1812" s="16">
        <v>501467.74342224997</v>
      </c>
      <c r="N1812" s="16">
        <v>510481.42794523499</v>
      </c>
      <c r="O1812" s="16">
        <v>541522.74741251301</v>
      </c>
      <c r="P1812" s="16">
        <v>591143.99761972902</v>
      </c>
      <c r="Q1812" s="16">
        <v>769926.57413952798</v>
      </c>
      <c r="R1812" s="16">
        <v>603762.87335104903</v>
      </c>
      <c r="S1812" s="17">
        <f t="shared" si="197"/>
        <v>510481.42794523499</v>
      </c>
      <c r="T1812" s="17">
        <f t="shared" si="198"/>
        <v>603762.87335104903</v>
      </c>
      <c r="U1812" s="18">
        <f t="shared" si="199"/>
        <v>1.1827322999414218</v>
      </c>
      <c r="X1812" s="20">
        <f t="shared" si="200"/>
        <v>8.0321456655630064E-2</v>
      </c>
      <c r="AA1812" s="20">
        <f t="shared" si="201"/>
        <v>0.24212357050689509</v>
      </c>
      <c r="AE1812" s="20">
        <f t="shared" si="202"/>
        <v>1.0951684240565538</v>
      </c>
    </row>
    <row r="1813" spans="1:31" x14ac:dyDescent="0.2">
      <c r="A1813" s="15" t="s">
        <v>15881</v>
      </c>
      <c r="B1813" s="15" t="s">
        <v>15882</v>
      </c>
      <c r="C1813" t="s">
        <v>15883</v>
      </c>
      <c r="D1813" s="15">
        <v>17</v>
      </c>
      <c r="E1813" s="15">
        <v>14</v>
      </c>
      <c r="F1813" s="16">
        <v>194473.745280762</v>
      </c>
      <c r="G1813" s="16">
        <v>215933.24820985799</v>
      </c>
      <c r="H1813" s="16">
        <v>202848.70154287599</v>
      </c>
      <c r="I1813" s="16">
        <v>317149.859548243</v>
      </c>
      <c r="J1813" s="16">
        <v>68296.661680371297</v>
      </c>
      <c r="K1813" s="16">
        <v>316232.39022683201</v>
      </c>
      <c r="L1813" s="15">
        <f t="shared" si="196"/>
        <v>6</v>
      </c>
      <c r="M1813" s="16">
        <v>345814.37395904498</v>
      </c>
      <c r="N1813" s="16">
        <v>371492.86912651901</v>
      </c>
      <c r="O1813" s="16">
        <v>364747.33040469099</v>
      </c>
      <c r="P1813" s="16">
        <v>439727.58276070002</v>
      </c>
      <c r="Q1813" s="16">
        <v>597070.90005255397</v>
      </c>
      <c r="R1813" s="16">
        <v>434301.94948366098</v>
      </c>
      <c r="S1813" s="17">
        <f t="shared" si="197"/>
        <v>364747.33040469099</v>
      </c>
      <c r="T1813" s="17">
        <f t="shared" si="198"/>
        <v>439727.58276070002</v>
      </c>
      <c r="U1813" s="18">
        <f t="shared" si="199"/>
        <v>1.2055676521958849</v>
      </c>
      <c r="X1813" s="20">
        <f t="shared" si="200"/>
        <v>7.3967818087690998E-2</v>
      </c>
      <c r="AA1813" s="20">
        <f t="shared" si="201"/>
        <v>0.26971261215896414</v>
      </c>
      <c r="AE1813" s="20">
        <f t="shared" si="202"/>
        <v>1.1309571919842047</v>
      </c>
    </row>
    <row r="1814" spans="1:31" x14ac:dyDescent="0.2">
      <c r="A1814" s="15" t="s">
        <v>16043</v>
      </c>
      <c r="B1814" s="15" t="s">
        <v>16044</v>
      </c>
      <c r="C1814" t="s">
        <v>16045</v>
      </c>
      <c r="D1814" s="15">
        <v>24</v>
      </c>
      <c r="E1814" s="15">
        <v>11</v>
      </c>
      <c r="F1814" s="16">
        <v>1490122.64071424</v>
      </c>
      <c r="G1814" s="16">
        <v>1348474.9634463</v>
      </c>
      <c r="H1814" s="16">
        <v>1341092.72168621</v>
      </c>
      <c r="I1814" s="16">
        <v>1746132.3986071099</v>
      </c>
      <c r="J1814" s="16">
        <v>304687.08586090797</v>
      </c>
      <c r="K1814" s="16">
        <v>1760529.4682359099</v>
      </c>
      <c r="L1814" s="15">
        <f t="shared" si="196"/>
        <v>6</v>
      </c>
      <c r="M1814" s="16">
        <v>2649744.9687969298</v>
      </c>
      <c r="N1814" s="16">
        <v>2319924.5010619601</v>
      </c>
      <c r="O1814" s="16">
        <v>2411452.4093062198</v>
      </c>
      <c r="P1814" s="16">
        <v>2421008.7304259199</v>
      </c>
      <c r="Q1814" s="16">
        <v>2663670.3480581101</v>
      </c>
      <c r="R1814" s="16">
        <v>2417846.5072152899</v>
      </c>
      <c r="S1814" s="17">
        <f t="shared" si="197"/>
        <v>2411452.4093062198</v>
      </c>
      <c r="T1814" s="17">
        <f t="shared" si="198"/>
        <v>2421008.7304259199</v>
      </c>
      <c r="U1814" s="18">
        <f t="shared" si="199"/>
        <v>1.0039628901996243</v>
      </c>
      <c r="X1814" s="20">
        <f t="shared" si="200"/>
        <v>0.76707035520286326</v>
      </c>
      <c r="AA1814" s="20">
        <f t="shared" si="201"/>
        <v>5.7059434774980339E-3</v>
      </c>
      <c r="AE1814" s="20">
        <f t="shared" si="202"/>
        <v>0.11516480101177916</v>
      </c>
    </row>
    <row r="1815" spans="1:31" x14ac:dyDescent="0.2">
      <c r="A1815" s="15" t="s">
        <v>3164</v>
      </c>
      <c r="B1815" s="15" t="s">
        <v>3165</v>
      </c>
      <c r="C1815" t="s">
        <v>3166</v>
      </c>
      <c r="D1815" s="15">
        <v>13</v>
      </c>
      <c r="E1815" s="15">
        <v>10</v>
      </c>
      <c r="F1815" s="16">
        <v>462532.40484192403</v>
      </c>
      <c r="G1815" s="16">
        <v>383420.09634322103</v>
      </c>
      <c r="H1815" s="16">
        <v>386588.294954593</v>
      </c>
      <c r="I1815" s="16">
        <v>429572.71524254099</v>
      </c>
      <c r="J1815" s="16">
        <v>122997.005864648</v>
      </c>
      <c r="K1815" s="16">
        <v>451982.12876463501</v>
      </c>
      <c r="L1815" s="15">
        <f t="shared" si="196"/>
        <v>6</v>
      </c>
      <c r="M1815" s="16">
        <v>822477.88145007205</v>
      </c>
      <c r="N1815" s="16">
        <v>659638.25789754803</v>
      </c>
      <c r="O1815" s="16">
        <v>695134.094908586</v>
      </c>
      <c r="P1815" s="16">
        <v>595601.62493094197</v>
      </c>
      <c r="Q1815" s="16">
        <v>1075278.51564788</v>
      </c>
      <c r="R1815" s="16">
        <v>620735.654287196</v>
      </c>
      <c r="S1815" s="17">
        <f t="shared" si="197"/>
        <v>695134.094908586</v>
      </c>
      <c r="T1815" s="17">
        <f t="shared" si="198"/>
        <v>620735.654287196</v>
      </c>
      <c r="U1815" s="18">
        <f t="shared" si="199"/>
        <v>0.89297253412498234</v>
      </c>
      <c r="X1815" s="20">
        <f t="shared" si="200"/>
        <v>0.82710702031190197</v>
      </c>
      <c r="AA1815" s="20">
        <f t="shared" si="201"/>
        <v>-0.16331229299110225</v>
      </c>
      <c r="AE1815" s="20">
        <f t="shared" si="202"/>
        <v>8.2438292957926096E-2</v>
      </c>
    </row>
    <row r="1816" spans="1:31" x14ac:dyDescent="0.2">
      <c r="A1816" s="15" t="s">
        <v>467</v>
      </c>
      <c r="B1816" s="15" t="s">
        <v>468</v>
      </c>
      <c r="C1816" t="s">
        <v>469</v>
      </c>
      <c r="D1816" s="15">
        <v>22</v>
      </c>
      <c r="E1816" s="15">
        <v>10</v>
      </c>
      <c r="F1816" s="16">
        <v>519458.36616812</v>
      </c>
      <c r="G1816" s="16">
        <v>505361.96507105598</v>
      </c>
      <c r="H1816" s="16">
        <v>528885.40772287198</v>
      </c>
      <c r="I1816" s="16">
        <v>696563.28567787295</v>
      </c>
      <c r="J1816" s="16">
        <v>159295.48783744499</v>
      </c>
      <c r="K1816" s="16">
        <v>748092.43260588194</v>
      </c>
      <c r="L1816" s="15">
        <f t="shared" si="196"/>
        <v>6</v>
      </c>
      <c r="M1816" s="16">
        <v>923703.96546267101</v>
      </c>
      <c r="N1816" s="16">
        <v>869427.78802274098</v>
      </c>
      <c r="O1816" s="16">
        <v>951002.09707844094</v>
      </c>
      <c r="P1816" s="16">
        <v>965783.46365116397</v>
      </c>
      <c r="Q1816" s="16">
        <v>1392611.2632346801</v>
      </c>
      <c r="R1816" s="16">
        <v>1027402.66941556</v>
      </c>
      <c r="S1816" s="17">
        <f t="shared" si="197"/>
        <v>923703.96546267101</v>
      </c>
      <c r="T1816" s="17">
        <f t="shared" si="198"/>
        <v>1027402.66941556</v>
      </c>
      <c r="U1816" s="18">
        <f t="shared" si="199"/>
        <v>1.1122640021372514</v>
      </c>
      <c r="X1816" s="20">
        <f t="shared" si="200"/>
        <v>0.18917259452318397</v>
      </c>
      <c r="AA1816" s="20">
        <f t="shared" si="201"/>
        <v>0.15349926051578666</v>
      </c>
      <c r="AE1816" s="20">
        <f t="shared" si="202"/>
        <v>0.72314177971773375</v>
      </c>
    </row>
    <row r="1817" spans="1:31" x14ac:dyDescent="0.2">
      <c r="A1817" s="15" t="s">
        <v>4430</v>
      </c>
      <c r="B1817" s="15" t="s">
        <v>4431</v>
      </c>
      <c r="C1817" t="s">
        <v>4432</v>
      </c>
      <c r="D1817" s="15">
        <v>23</v>
      </c>
      <c r="E1817" s="15">
        <v>10</v>
      </c>
      <c r="F1817" s="16">
        <v>606931.32353600301</v>
      </c>
      <c r="G1817" s="16">
        <v>659260.39983191201</v>
      </c>
      <c r="H1817" s="16">
        <v>653925.43086932704</v>
      </c>
      <c r="I1817" s="16">
        <v>836355.93822130503</v>
      </c>
      <c r="J1817" s="16">
        <v>115016.186604563</v>
      </c>
      <c r="K1817" s="16">
        <v>816388.02602510503</v>
      </c>
      <c r="L1817" s="15">
        <f t="shared" si="196"/>
        <v>6</v>
      </c>
      <c r="M1817" s="16">
        <v>1079248.9000596299</v>
      </c>
      <c r="N1817" s="16">
        <v>1134195.58805985</v>
      </c>
      <c r="O1817" s="16">
        <v>1175839.6942112499</v>
      </c>
      <c r="P1817" s="16">
        <v>1159605.6689587501</v>
      </c>
      <c r="Q1817" s="16">
        <v>1005507.68320109</v>
      </c>
      <c r="R1817" s="16">
        <v>1121197.3289121301</v>
      </c>
      <c r="S1817" s="17">
        <f t="shared" si="197"/>
        <v>1134195.58805985</v>
      </c>
      <c r="T1817" s="17">
        <f t="shared" si="198"/>
        <v>1121197.3289121301</v>
      </c>
      <c r="U1817" s="18">
        <f t="shared" si="199"/>
        <v>0.98853966698111151</v>
      </c>
      <c r="X1817" s="20">
        <f t="shared" si="200"/>
        <v>0.56027345703969178</v>
      </c>
      <c r="AA1817" s="20">
        <f t="shared" si="201"/>
        <v>-1.6629236966521486E-2</v>
      </c>
      <c r="AE1817" s="20">
        <f t="shared" si="202"/>
        <v>0.25159995175025729</v>
      </c>
    </row>
    <row r="1818" spans="1:31" x14ac:dyDescent="0.2">
      <c r="A1818" s="15" t="s">
        <v>9640</v>
      </c>
      <c r="B1818" s="15" t="s">
        <v>9641</v>
      </c>
      <c r="C1818" t="s">
        <v>9642</v>
      </c>
      <c r="D1818" s="15">
        <v>28</v>
      </c>
      <c r="E1818" s="15">
        <v>10</v>
      </c>
      <c r="F1818" s="16">
        <v>481374.64889143</v>
      </c>
      <c r="G1818" s="16">
        <v>544805.65259662096</v>
      </c>
      <c r="H1818" s="16">
        <v>484119.63415987598</v>
      </c>
      <c r="I1818" s="16">
        <v>519817.25363782002</v>
      </c>
      <c r="J1818" s="16">
        <v>91570.867668831794</v>
      </c>
      <c r="K1818" s="16">
        <v>554782.77546587598</v>
      </c>
      <c r="L1818" s="15">
        <f t="shared" si="196"/>
        <v>6</v>
      </c>
      <c r="M1818" s="16">
        <v>855983.27221917803</v>
      </c>
      <c r="N1818" s="16">
        <v>937286.94713454798</v>
      </c>
      <c r="O1818" s="16">
        <v>870507.63851690898</v>
      </c>
      <c r="P1818" s="16">
        <v>720725.47894253302</v>
      </c>
      <c r="Q1818" s="16">
        <v>800541.33002135099</v>
      </c>
      <c r="R1818" s="16">
        <v>761918.28658651502</v>
      </c>
      <c r="S1818" s="17">
        <f t="shared" si="197"/>
        <v>870507.63851690898</v>
      </c>
      <c r="T1818" s="17">
        <f t="shared" si="198"/>
        <v>761918.28658651502</v>
      </c>
      <c r="U1818" s="18">
        <f t="shared" si="199"/>
        <v>0.87525743930817368</v>
      </c>
      <c r="X1818" s="20">
        <f t="shared" si="200"/>
        <v>2.0324349841339739E-2</v>
      </c>
      <c r="AA1818" s="20">
        <f t="shared" si="201"/>
        <v>-0.19222067590008007</v>
      </c>
      <c r="AE1818" s="20">
        <f t="shared" si="202"/>
        <v>1.6919833382226863</v>
      </c>
    </row>
    <row r="1819" spans="1:31" x14ac:dyDescent="0.2">
      <c r="A1819" s="15" t="s">
        <v>8687</v>
      </c>
      <c r="B1819" s="15" t="s">
        <v>8688</v>
      </c>
      <c r="C1819" t="s">
        <v>8689</v>
      </c>
      <c r="D1819" s="15">
        <v>25</v>
      </c>
      <c r="E1819" s="15">
        <v>10</v>
      </c>
      <c r="F1819" s="16">
        <v>750135.22752347903</v>
      </c>
      <c r="G1819" s="16">
        <v>771226.83656221</v>
      </c>
      <c r="H1819" s="16">
        <v>770376.15107049595</v>
      </c>
      <c r="I1819" s="16">
        <v>844026.67362193204</v>
      </c>
      <c r="J1819" s="16">
        <v>101772.094309483</v>
      </c>
      <c r="K1819" s="16">
        <v>858881.76912332</v>
      </c>
      <c r="L1819" s="15">
        <f t="shared" si="196"/>
        <v>6</v>
      </c>
      <c r="M1819" s="16">
        <v>1333894.93638924</v>
      </c>
      <c r="N1819" s="16">
        <v>1326823.3245091501</v>
      </c>
      <c r="O1819" s="16">
        <v>1385232.65060689</v>
      </c>
      <c r="P1819" s="16">
        <v>1170241.12672158</v>
      </c>
      <c r="Q1819" s="16">
        <v>889723.66224834602</v>
      </c>
      <c r="R1819" s="16">
        <v>1179556.6748829</v>
      </c>
      <c r="S1819" s="17">
        <f t="shared" si="197"/>
        <v>1333894.93638924</v>
      </c>
      <c r="T1819" s="17">
        <f t="shared" si="198"/>
        <v>1170241.12672158</v>
      </c>
      <c r="U1819" s="18">
        <f t="shared" si="199"/>
        <v>0.87731131950267438</v>
      </c>
      <c r="X1819" s="20">
        <f t="shared" si="200"/>
        <v>5.0063240221465202E-2</v>
      </c>
      <c r="AA1819" s="20">
        <f t="shared" si="201"/>
        <v>-0.18883921184873523</v>
      </c>
      <c r="AE1819" s="20">
        <f t="shared" si="202"/>
        <v>1.3004810451640247</v>
      </c>
    </row>
    <row r="1820" spans="1:31" x14ac:dyDescent="0.2">
      <c r="A1820" s="15" t="s">
        <v>6752</v>
      </c>
      <c r="B1820" s="15" t="s">
        <v>6753</v>
      </c>
      <c r="C1820" t="s">
        <v>6754</v>
      </c>
      <c r="D1820" s="15">
        <v>19</v>
      </c>
      <c r="E1820" s="15">
        <v>13</v>
      </c>
      <c r="F1820" s="16">
        <v>318232.52746406803</v>
      </c>
      <c r="G1820" s="16">
        <v>307751.53702352103</v>
      </c>
      <c r="H1820" s="16">
        <v>281924.99833407998</v>
      </c>
      <c r="I1820" s="16">
        <v>390285.41881701298</v>
      </c>
      <c r="J1820" s="16">
        <v>77292.558176323</v>
      </c>
      <c r="K1820" s="16">
        <v>374918.52333792299</v>
      </c>
      <c r="L1820" s="15">
        <f t="shared" si="196"/>
        <v>6</v>
      </c>
      <c r="M1820" s="16">
        <v>565882.97869984002</v>
      </c>
      <c r="N1820" s="16">
        <v>529457.60976953898</v>
      </c>
      <c r="O1820" s="16">
        <v>506936.400058578</v>
      </c>
      <c r="P1820" s="16">
        <v>541129.87484090903</v>
      </c>
      <c r="Q1820" s="16">
        <v>675715.85700161604</v>
      </c>
      <c r="R1820" s="16">
        <v>514899.32914967998</v>
      </c>
      <c r="S1820" s="17">
        <f t="shared" si="197"/>
        <v>529457.60976953898</v>
      </c>
      <c r="T1820" s="17">
        <f t="shared" si="198"/>
        <v>541129.87484090903</v>
      </c>
      <c r="U1820" s="18">
        <f t="shared" si="199"/>
        <v>1.0220457027267031</v>
      </c>
      <c r="X1820" s="20">
        <f t="shared" si="200"/>
        <v>0.45874624563028854</v>
      </c>
      <c r="AA1820" s="20">
        <f t="shared" si="201"/>
        <v>3.1459710583695566E-2</v>
      </c>
      <c r="AE1820" s="20">
        <f t="shared" si="202"/>
        <v>0.33842747698229719</v>
      </c>
    </row>
    <row r="1821" spans="1:31" x14ac:dyDescent="0.2">
      <c r="A1821" s="15" t="s">
        <v>7073</v>
      </c>
      <c r="B1821" s="15" t="s">
        <v>7074</v>
      </c>
      <c r="C1821" t="s">
        <v>7075</v>
      </c>
      <c r="D1821" s="15">
        <v>51</v>
      </c>
      <c r="E1821" s="15">
        <v>9</v>
      </c>
      <c r="F1821" s="16">
        <v>2033826.62503736</v>
      </c>
      <c r="G1821" s="16">
        <v>2073906.0007391099</v>
      </c>
      <c r="H1821" s="16">
        <v>2091991.17145952</v>
      </c>
      <c r="I1821" s="16">
        <v>2855174.7810718901</v>
      </c>
      <c r="J1821" s="16">
        <v>212017.16624472701</v>
      </c>
      <c r="K1821" s="16">
        <v>2481338.36352306</v>
      </c>
      <c r="L1821" s="15">
        <f t="shared" si="196"/>
        <v>6</v>
      </c>
      <c r="M1821" s="16">
        <v>3616562.6370960302</v>
      </c>
      <c r="N1821" s="16">
        <v>3567960.45491111</v>
      </c>
      <c r="O1821" s="16">
        <v>3761661.7174093998</v>
      </c>
      <c r="P1821" s="16">
        <v>3958693.55461303</v>
      </c>
      <c r="Q1821" s="16">
        <v>1853520.76019131</v>
      </c>
      <c r="R1821" s="16">
        <v>3407778.96860492</v>
      </c>
      <c r="S1821" s="17">
        <f t="shared" si="197"/>
        <v>3616562.6370960302</v>
      </c>
      <c r="T1821" s="17">
        <f t="shared" si="198"/>
        <v>3407778.96860492</v>
      </c>
      <c r="U1821" s="18">
        <f t="shared" si="199"/>
        <v>0.94227013619242717</v>
      </c>
      <c r="X1821" s="20">
        <f t="shared" si="200"/>
        <v>0.41475200109410632</v>
      </c>
      <c r="AA1821" s="20">
        <f t="shared" si="201"/>
        <v>-8.5787374459600038E-2</v>
      </c>
      <c r="AE1821" s="20">
        <f t="shared" si="202"/>
        <v>0.3822115099159426</v>
      </c>
    </row>
    <row r="1822" spans="1:31" x14ac:dyDescent="0.2">
      <c r="A1822" s="15" t="s">
        <v>14650</v>
      </c>
      <c r="B1822" s="15" t="s">
        <v>14651</v>
      </c>
      <c r="C1822" t="s">
        <v>14652</v>
      </c>
      <c r="D1822" s="15">
        <v>16</v>
      </c>
      <c r="E1822" s="15">
        <v>11</v>
      </c>
      <c r="F1822" s="16">
        <v>387232.02739160002</v>
      </c>
      <c r="G1822" s="16">
        <v>389318.91583830299</v>
      </c>
      <c r="H1822" s="16">
        <v>349385.66052163101</v>
      </c>
      <c r="I1822" s="16">
        <v>404665.96345858503</v>
      </c>
      <c r="J1822" s="16">
        <v>120971.113318945</v>
      </c>
      <c r="K1822" s="16">
        <v>423958.66725387302</v>
      </c>
      <c r="L1822" s="15">
        <f t="shared" si="196"/>
        <v>6</v>
      </c>
      <c r="M1822" s="16">
        <v>688578.30107602302</v>
      </c>
      <c r="N1822" s="16">
        <v>669786.622713316</v>
      </c>
      <c r="O1822" s="16">
        <v>628239.10622867802</v>
      </c>
      <c r="P1822" s="16">
        <v>561068.468359533</v>
      </c>
      <c r="Q1822" s="16">
        <v>1057567.5257413201</v>
      </c>
      <c r="R1822" s="16">
        <v>582249.26155344001</v>
      </c>
      <c r="S1822" s="17">
        <f t="shared" si="197"/>
        <v>669786.622713316</v>
      </c>
      <c r="T1822" s="17">
        <f t="shared" si="198"/>
        <v>582249.26155344001</v>
      </c>
      <c r="U1822" s="18">
        <f t="shared" si="199"/>
        <v>0.86930559943813035</v>
      </c>
      <c r="X1822" s="20">
        <f t="shared" si="200"/>
        <v>0.68397674849867829</v>
      </c>
      <c r="AA1822" s="20">
        <f t="shared" si="201"/>
        <v>-0.20206465744586372</v>
      </c>
      <c r="AE1822" s="20">
        <f t="shared" si="202"/>
        <v>0.16495866168683793</v>
      </c>
    </row>
    <row r="1823" spans="1:31" x14ac:dyDescent="0.2">
      <c r="A1823" s="15" t="s">
        <v>2105</v>
      </c>
      <c r="B1823" s="15" t="s">
        <v>2106</v>
      </c>
      <c r="C1823" t="s">
        <v>2107</v>
      </c>
      <c r="D1823" s="15">
        <v>23</v>
      </c>
      <c r="E1823" s="15">
        <v>11</v>
      </c>
      <c r="F1823" s="16">
        <v>344075.54764890601</v>
      </c>
      <c r="G1823" s="16">
        <v>345511.40563104401</v>
      </c>
      <c r="H1823" s="16">
        <v>352477.99090974702</v>
      </c>
      <c r="I1823" s="16">
        <v>406762.74481669901</v>
      </c>
      <c r="J1823" s="16">
        <v>117414.325334661</v>
      </c>
      <c r="K1823" s="16">
        <v>372800.99315092101</v>
      </c>
      <c r="L1823" s="15">
        <f t="shared" si="196"/>
        <v>6</v>
      </c>
      <c r="M1823" s="16">
        <v>611837.19135475997</v>
      </c>
      <c r="N1823" s="16">
        <v>594419.916608067</v>
      </c>
      <c r="O1823" s="16">
        <v>633799.50294414104</v>
      </c>
      <c r="P1823" s="16">
        <v>563975.65110113902</v>
      </c>
      <c r="Q1823" s="16">
        <v>1026472.96634673</v>
      </c>
      <c r="R1823" s="16">
        <v>511991.19096799102</v>
      </c>
      <c r="S1823" s="17">
        <f t="shared" si="197"/>
        <v>611837.19135475997</v>
      </c>
      <c r="T1823" s="17">
        <f t="shared" si="198"/>
        <v>563975.65110113902</v>
      </c>
      <c r="U1823" s="18">
        <f t="shared" si="199"/>
        <v>0.92177405863863293</v>
      </c>
      <c r="X1823" s="20">
        <f t="shared" si="200"/>
        <v>0.62190876560767461</v>
      </c>
      <c r="AA1823" s="20">
        <f t="shared" si="201"/>
        <v>-0.11751492821087305</v>
      </c>
      <c r="AE1823" s="20">
        <f t="shared" si="202"/>
        <v>0.20627332189975012</v>
      </c>
    </row>
    <row r="1824" spans="1:31" x14ac:dyDescent="0.2">
      <c r="A1824" s="15" t="s">
        <v>4778</v>
      </c>
      <c r="B1824" s="15" t="s">
        <v>4779</v>
      </c>
      <c r="C1824" t="s">
        <v>4780</v>
      </c>
      <c r="D1824" s="15">
        <v>20</v>
      </c>
      <c r="E1824" s="15">
        <v>14</v>
      </c>
      <c r="F1824" s="16">
        <v>403431.36795702798</v>
      </c>
      <c r="G1824" s="16">
        <v>355794.81210066302</v>
      </c>
      <c r="H1824" s="16">
        <v>378071.70971858699</v>
      </c>
      <c r="I1824" s="16">
        <v>407776.56796031998</v>
      </c>
      <c r="J1824" s="16">
        <v>137364.86019311301</v>
      </c>
      <c r="K1824" s="16">
        <v>406828.298021489</v>
      </c>
      <c r="L1824" s="15">
        <f t="shared" si="196"/>
        <v>6</v>
      </c>
      <c r="M1824" s="16">
        <v>717384.06510393904</v>
      </c>
      <c r="N1824" s="16">
        <v>612111.55143254995</v>
      </c>
      <c r="O1824" s="16">
        <v>679820.20970562496</v>
      </c>
      <c r="P1824" s="16">
        <v>565381.31466008199</v>
      </c>
      <c r="Q1824" s="16">
        <v>1200886.8177910801</v>
      </c>
      <c r="R1824" s="16">
        <v>558723.04165021295</v>
      </c>
      <c r="S1824" s="17">
        <f t="shared" si="197"/>
        <v>679820.20970562496</v>
      </c>
      <c r="T1824" s="17">
        <f t="shared" si="198"/>
        <v>565381.31466008199</v>
      </c>
      <c r="U1824" s="18">
        <f t="shared" si="199"/>
        <v>0.83166299940524391</v>
      </c>
      <c r="X1824" s="20">
        <f t="shared" si="200"/>
        <v>0.65042100308228878</v>
      </c>
      <c r="AA1824" s="20">
        <f t="shared" si="201"/>
        <v>-0.26592904678371032</v>
      </c>
      <c r="AE1824" s="20">
        <f t="shared" si="202"/>
        <v>0.18680544315896752</v>
      </c>
    </row>
    <row r="1825" spans="1:31" x14ac:dyDescent="0.2">
      <c r="A1825" s="15" t="s">
        <v>1661</v>
      </c>
      <c r="B1825" s="15" t="s">
        <v>1662</v>
      </c>
      <c r="C1825" t="s">
        <v>1663</v>
      </c>
      <c r="D1825" s="15">
        <v>22</v>
      </c>
      <c r="E1825" s="15">
        <v>13</v>
      </c>
      <c r="F1825" s="16">
        <v>407369.24743793398</v>
      </c>
      <c r="G1825" s="16">
        <v>440803.26573657902</v>
      </c>
      <c r="H1825" s="16">
        <v>448194.12744472601</v>
      </c>
      <c r="I1825" s="16">
        <v>560793.78772020596</v>
      </c>
      <c r="J1825" s="16">
        <v>77927.557458056603</v>
      </c>
      <c r="K1825" s="16">
        <v>544863.27926643798</v>
      </c>
      <c r="L1825" s="15">
        <f t="shared" si="196"/>
        <v>6</v>
      </c>
      <c r="M1825" s="16">
        <v>724386.42588765197</v>
      </c>
      <c r="N1825" s="16">
        <v>758360.61035711004</v>
      </c>
      <c r="O1825" s="16">
        <v>805909.085170898</v>
      </c>
      <c r="P1825" s="16">
        <v>777539.353328684</v>
      </c>
      <c r="Q1825" s="16">
        <v>681267.22047018202</v>
      </c>
      <c r="R1825" s="16">
        <v>748295.21485049999</v>
      </c>
      <c r="S1825" s="17">
        <f t="shared" si="197"/>
        <v>758360.61035711004</v>
      </c>
      <c r="T1825" s="17">
        <f t="shared" si="198"/>
        <v>748295.21485049999</v>
      </c>
      <c r="U1825" s="18">
        <f t="shared" si="199"/>
        <v>0.98672742839073579</v>
      </c>
      <c r="X1825" s="20">
        <f t="shared" si="200"/>
        <v>0.50354444224026762</v>
      </c>
      <c r="AA1825" s="20">
        <f t="shared" si="201"/>
        <v>-1.9276482361282928E-2</v>
      </c>
      <c r="AE1825" s="20">
        <f t="shared" si="202"/>
        <v>0.29796219309855793</v>
      </c>
    </row>
    <row r="1826" spans="1:31" x14ac:dyDescent="0.2">
      <c r="A1826" s="15" t="s">
        <v>13240</v>
      </c>
      <c r="B1826" s="15" t="s">
        <v>13241</v>
      </c>
      <c r="C1826" t="s">
        <v>13242</v>
      </c>
      <c r="D1826" s="15">
        <v>29</v>
      </c>
      <c r="E1826" s="15">
        <v>7</v>
      </c>
      <c r="F1826" s="16">
        <v>1110263.59570005</v>
      </c>
      <c r="G1826" s="16">
        <v>1046207.63268801</v>
      </c>
      <c r="H1826" s="16">
        <v>1053215.33543201</v>
      </c>
      <c r="I1826" s="16">
        <v>1332791.11086561</v>
      </c>
      <c r="J1826" s="16">
        <v>340125.38750155398</v>
      </c>
      <c r="K1826" s="16">
        <v>1414935.8354553699</v>
      </c>
      <c r="L1826" s="15">
        <f t="shared" si="196"/>
        <v>6</v>
      </c>
      <c r="M1826" s="16">
        <v>1974277.34896672</v>
      </c>
      <c r="N1826" s="16">
        <v>1799901.9529943301</v>
      </c>
      <c r="O1826" s="16">
        <v>1893812.87145635</v>
      </c>
      <c r="P1826" s="16">
        <v>1847911.9440276299</v>
      </c>
      <c r="Q1826" s="16">
        <v>2973483.1285998598</v>
      </c>
      <c r="R1826" s="16">
        <v>1943220.90565035</v>
      </c>
      <c r="S1826" s="17">
        <f t="shared" si="197"/>
        <v>1893812.87145635</v>
      </c>
      <c r="T1826" s="17">
        <f t="shared" si="198"/>
        <v>1943220.90565035</v>
      </c>
      <c r="U1826" s="18">
        <f t="shared" si="199"/>
        <v>1.0260891849129767</v>
      </c>
      <c r="X1826" s="20">
        <f t="shared" si="200"/>
        <v>0.37192550903810712</v>
      </c>
      <c r="AA1826" s="20">
        <f t="shared" si="201"/>
        <v>3.7156131568585715E-2</v>
      </c>
      <c r="AE1826" s="20">
        <f t="shared" si="202"/>
        <v>0.42954403391700258</v>
      </c>
    </row>
    <row r="1827" spans="1:31" x14ac:dyDescent="0.2">
      <c r="A1827" s="15" t="s">
        <v>2171</v>
      </c>
      <c r="B1827" s="15" t="s">
        <v>2172</v>
      </c>
      <c r="C1827" t="s">
        <v>2173</v>
      </c>
      <c r="D1827" s="15">
        <v>20</v>
      </c>
      <c r="E1827" s="15">
        <v>10</v>
      </c>
      <c r="F1827" s="16">
        <v>361052.27549323399</v>
      </c>
      <c r="G1827" s="16">
        <v>430367.96155225101</v>
      </c>
      <c r="H1827" s="16">
        <v>402630.577796595</v>
      </c>
      <c r="I1827" s="16">
        <v>530313.64304102596</v>
      </c>
      <c r="J1827" s="16">
        <v>35221.413826757802</v>
      </c>
      <c r="K1827" s="16">
        <v>513746.29024780297</v>
      </c>
      <c r="L1827" s="15">
        <f t="shared" si="196"/>
        <v>6</v>
      </c>
      <c r="M1827" s="16">
        <v>642025.310079391</v>
      </c>
      <c r="N1827" s="16">
        <v>740407.649783495</v>
      </c>
      <c r="O1827" s="16">
        <v>723980.125451111</v>
      </c>
      <c r="P1827" s="16">
        <v>735278.69976552704</v>
      </c>
      <c r="Q1827" s="16">
        <v>307916.67904772202</v>
      </c>
      <c r="R1827" s="16">
        <v>705560.28506307094</v>
      </c>
      <c r="S1827" s="17">
        <f t="shared" si="197"/>
        <v>723980.125451111</v>
      </c>
      <c r="T1827" s="17">
        <f t="shared" si="198"/>
        <v>705560.28506307094</v>
      </c>
      <c r="U1827" s="18">
        <f t="shared" si="199"/>
        <v>0.97455753308619808</v>
      </c>
      <c r="X1827" s="20">
        <f t="shared" si="200"/>
        <v>0.44569343097556707</v>
      </c>
      <c r="AA1827" s="20">
        <f t="shared" si="201"/>
        <v>-3.7180737266627913E-2</v>
      </c>
      <c r="AE1827" s="20">
        <f t="shared" si="202"/>
        <v>0.35096376688328029</v>
      </c>
    </row>
    <row r="1828" spans="1:31" x14ac:dyDescent="0.2">
      <c r="A1828" s="15" t="s">
        <v>2846</v>
      </c>
      <c r="B1828" s="15" t="s">
        <v>2847</v>
      </c>
      <c r="C1828" t="s">
        <v>2848</v>
      </c>
      <c r="D1828" s="15">
        <v>33</v>
      </c>
      <c r="E1828" s="15">
        <v>9</v>
      </c>
      <c r="F1828" s="16">
        <v>749570.32312280196</v>
      </c>
      <c r="G1828" s="16">
        <v>787234.199440517</v>
      </c>
      <c r="H1828" s="16">
        <v>715465.27677537303</v>
      </c>
      <c r="I1828" s="16">
        <v>851328.46857778705</v>
      </c>
      <c r="J1828" s="16">
        <v>149350.48241675101</v>
      </c>
      <c r="K1828" s="16">
        <v>917358.69959226996</v>
      </c>
      <c r="L1828" s="15">
        <f t="shared" si="196"/>
        <v>6</v>
      </c>
      <c r="M1828" s="16">
        <v>1332890.4200141099</v>
      </c>
      <c r="N1828" s="16">
        <v>1354362.4886356201</v>
      </c>
      <c r="O1828" s="16">
        <v>1286496.0323441401</v>
      </c>
      <c r="P1828" s="16">
        <v>1180365.0493691501</v>
      </c>
      <c r="Q1828" s="16">
        <v>1305668.8975104201</v>
      </c>
      <c r="R1828" s="16">
        <v>1259866.74332424</v>
      </c>
      <c r="S1828" s="17">
        <f t="shared" si="197"/>
        <v>1332890.4200141099</v>
      </c>
      <c r="T1828" s="17">
        <f t="shared" si="198"/>
        <v>1259866.74332424</v>
      </c>
      <c r="U1828" s="18">
        <f t="shared" si="199"/>
        <v>0.94521404341018755</v>
      </c>
      <c r="X1828" s="20">
        <f t="shared" si="200"/>
        <v>0.1428434096881869</v>
      </c>
      <c r="AA1828" s="20">
        <f t="shared" si="201"/>
        <v>-8.1287030738820903E-2</v>
      </c>
      <c r="AE1828" s="20">
        <f t="shared" si="202"/>
        <v>0.84513979169760556</v>
      </c>
    </row>
    <row r="1829" spans="1:31" x14ac:dyDescent="0.2">
      <c r="A1829" s="15" t="s">
        <v>16328</v>
      </c>
      <c r="B1829" s="15" t="s">
        <v>16329</v>
      </c>
      <c r="C1829" t="s">
        <v>16330</v>
      </c>
      <c r="D1829" s="15">
        <v>38</v>
      </c>
      <c r="E1829" s="15">
        <v>5</v>
      </c>
      <c r="F1829" s="16">
        <v>511950.05617489998</v>
      </c>
      <c r="G1829" s="16">
        <v>537557.31031997094</v>
      </c>
      <c r="H1829" s="16">
        <v>509929.17923646502</v>
      </c>
      <c r="I1829" s="16">
        <v>500685.83947529102</v>
      </c>
      <c r="J1829" s="16">
        <v>134205.939928565</v>
      </c>
      <c r="K1829" s="16">
        <v>600729.05412443005</v>
      </c>
      <c r="L1829" s="15">
        <f t="shared" si="196"/>
        <v>6</v>
      </c>
      <c r="M1829" s="16">
        <v>910352.64384315198</v>
      </c>
      <c r="N1829" s="16">
        <v>924816.85514506896</v>
      </c>
      <c r="O1829" s="16">
        <v>916916.42789560603</v>
      </c>
      <c r="P1829" s="16">
        <v>694199.81528162002</v>
      </c>
      <c r="Q1829" s="16">
        <v>1173270.54315711</v>
      </c>
      <c r="R1829" s="16">
        <v>825019.21808381297</v>
      </c>
      <c r="S1829" s="17">
        <f t="shared" si="197"/>
        <v>916916.42789560603</v>
      </c>
      <c r="T1829" s="17">
        <f t="shared" si="198"/>
        <v>825019.21808381297</v>
      </c>
      <c r="U1829" s="18">
        <f t="shared" si="199"/>
        <v>0.89977580615203478</v>
      </c>
      <c r="X1829" s="20">
        <f t="shared" si="200"/>
        <v>0.89624611994242664</v>
      </c>
      <c r="AA1829" s="20">
        <f t="shared" si="201"/>
        <v>-0.15236251971717188</v>
      </c>
      <c r="AE1829" s="20">
        <f t="shared" si="202"/>
        <v>4.757271148173469E-2</v>
      </c>
    </row>
    <row r="1830" spans="1:31" x14ac:dyDescent="0.2">
      <c r="A1830" s="15" t="s">
        <v>12832</v>
      </c>
      <c r="B1830" s="15" t="s">
        <v>12833</v>
      </c>
      <c r="C1830" t="s">
        <v>12834</v>
      </c>
      <c r="D1830" s="15">
        <v>28</v>
      </c>
      <c r="E1830" s="15">
        <v>9</v>
      </c>
      <c r="F1830" s="16">
        <v>590827.10767377401</v>
      </c>
      <c r="G1830" s="16">
        <v>659508.53870023205</v>
      </c>
      <c r="H1830" s="16">
        <v>642948.78479011694</v>
      </c>
      <c r="I1830" s="16">
        <v>1022274.96360452</v>
      </c>
      <c r="J1830" s="16">
        <v>235440.50912737101</v>
      </c>
      <c r="K1830" s="16">
        <v>1003635.76235081</v>
      </c>
      <c r="L1830" s="15">
        <f t="shared" si="196"/>
        <v>6</v>
      </c>
      <c r="M1830" s="16">
        <v>1050612.2873463901</v>
      </c>
      <c r="N1830" s="16">
        <v>1134622.48767303</v>
      </c>
      <c r="O1830" s="16">
        <v>1156102.3119961501</v>
      </c>
      <c r="P1830" s="16">
        <v>1417381.9887636399</v>
      </c>
      <c r="Q1830" s="16">
        <v>2058294.9918021101</v>
      </c>
      <c r="R1830" s="16">
        <v>1378356.4923499001</v>
      </c>
      <c r="S1830" s="17">
        <f t="shared" si="197"/>
        <v>1134622.48767303</v>
      </c>
      <c r="T1830" s="17">
        <f t="shared" si="198"/>
        <v>1417381.9887636399</v>
      </c>
      <c r="U1830" s="18">
        <f t="shared" si="199"/>
        <v>1.2492102035369619</v>
      </c>
      <c r="X1830" s="20">
        <f t="shared" si="200"/>
        <v>8.6346485860851738E-2</v>
      </c>
      <c r="AA1830" s="20">
        <f t="shared" si="201"/>
        <v>0.32101625843850734</v>
      </c>
      <c r="AE1830" s="20">
        <f t="shared" si="202"/>
        <v>1.063755332703314</v>
      </c>
    </row>
    <row r="1831" spans="1:31" x14ac:dyDescent="0.2">
      <c r="A1831" s="15" t="s">
        <v>16127</v>
      </c>
      <c r="B1831" s="15" t="s">
        <v>16128</v>
      </c>
      <c r="C1831" t="s">
        <v>16129</v>
      </c>
      <c r="D1831" s="15">
        <v>38</v>
      </c>
      <c r="E1831" s="15">
        <v>5</v>
      </c>
      <c r="F1831" s="16">
        <v>929350.14000004902</v>
      </c>
      <c r="G1831" s="16">
        <v>1008780.96753335</v>
      </c>
      <c r="H1831" s="16">
        <v>985880.94849476195</v>
      </c>
      <c r="I1831" s="16">
        <v>1289690.7123799999</v>
      </c>
      <c r="J1831" s="16">
        <v>135961.298698358</v>
      </c>
      <c r="K1831" s="16">
        <v>1144965.1764303299</v>
      </c>
      <c r="L1831" s="15">
        <f t="shared" si="196"/>
        <v>6</v>
      </c>
      <c r="M1831" s="16">
        <v>1652575.9628318399</v>
      </c>
      <c r="N1831" s="16">
        <v>1735512.8913958599</v>
      </c>
      <c r="O1831" s="16">
        <v>1772737.2239762701</v>
      </c>
      <c r="P1831" s="16">
        <v>1788153.33631739</v>
      </c>
      <c r="Q1831" s="16">
        <v>1188616.4416946</v>
      </c>
      <c r="R1831" s="16">
        <v>1572453.11860026</v>
      </c>
      <c r="S1831" s="17">
        <f t="shared" si="197"/>
        <v>1735512.8913958599</v>
      </c>
      <c r="T1831" s="17">
        <f t="shared" si="198"/>
        <v>1572453.11860026</v>
      </c>
      <c r="U1831" s="18">
        <f t="shared" si="199"/>
        <v>0.90604519643501347</v>
      </c>
      <c r="X1831" s="20">
        <f t="shared" si="200"/>
        <v>0.31804345787138644</v>
      </c>
      <c r="AA1831" s="20">
        <f t="shared" si="201"/>
        <v>-0.14234507657355192</v>
      </c>
      <c r="AE1831" s="20">
        <f t="shared" si="202"/>
        <v>0.49751353339849519</v>
      </c>
    </row>
    <row r="1832" spans="1:31" x14ac:dyDescent="0.2">
      <c r="A1832" s="15" t="s">
        <v>12901</v>
      </c>
      <c r="B1832" s="15" t="s">
        <v>12902</v>
      </c>
      <c r="C1832" t="s">
        <v>12903</v>
      </c>
      <c r="D1832" s="15">
        <v>27</v>
      </c>
      <c r="E1832" s="15">
        <v>11</v>
      </c>
      <c r="F1832" s="16">
        <v>237163.77033941</v>
      </c>
      <c r="G1832" s="16">
        <v>256530.69717939399</v>
      </c>
      <c r="H1832" s="16">
        <v>268321.68177294999</v>
      </c>
      <c r="I1832" s="16">
        <v>397905.01179902302</v>
      </c>
      <c r="J1832" s="16">
        <v>37626.338234675197</v>
      </c>
      <c r="K1832" s="16">
        <v>391159.25484507001</v>
      </c>
      <c r="L1832" s="15">
        <f t="shared" si="196"/>
        <v>6</v>
      </c>
      <c r="M1832" s="16">
        <v>421726.031178581</v>
      </c>
      <c r="N1832" s="16">
        <v>441336.96642020199</v>
      </c>
      <c r="O1832" s="16">
        <v>482475.93586737302</v>
      </c>
      <c r="P1832" s="16">
        <v>551694.42375280999</v>
      </c>
      <c r="Q1832" s="16">
        <v>328941.28472337901</v>
      </c>
      <c r="R1832" s="16">
        <v>537203.75327756698</v>
      </c>
      <c r="S1832" s="17">
        <f t="shared" si="197"/>
        <v>441336.96642020199</v>
      </c>
      <c r="T1832" s="17">
        <f t="shared" si="198"/>
        <v>537203.75327756698</v>
      </c>
      <c r="U1832" s="18">
        <f t="shared" si="199"/>
        <v>1.2172190279798343</v>
      </c>
      <c r="X1832" s="20">
        <f t="shared" si="200"/>
        <v>0.76145764254606763</v>
      </c>
      <c r="AA1832" s="20">
        <f t="shared" si="201"/>
        <v>0.28358879183860836</v>
      </c>
      <c r="AE1832" s="20">
        <f t="shared" si="202"/>
        <v>0.11835425006942943</v>
      </c>
    </row>
    <row r="1833" spans="1:31" x14ac:dyDescent="0.2">
      <c r="A1833" s="15" t="s">
        <v>11593</v>
      </c>
      <c r="B1833" s="15" t="s">
        <v>11594</v>
      </c>
      <c r="C1833" t="s">
        <v>11595</v>
      </c>
      <c r="D1833" s="15">
        <v>14</v>
      </c>
      <c r="E1833" s="15">
        <v>9</v>
      </c>
      <c r="F1833" s="16">
        <v>344449.50589846598</v>
      </c>
      <c r="G1833" s="16">
        <v>393767.24420492898</v>
      </c>
      <c r="H1833" s="16">
        <v>359262.21636820701</v>
      </c>
      <c r="I1833" s="16">
        <v>544463.21887107403</v>
      </c>
      <c r="J1833" s="16">
        <v>93797.575149609504</v>
      </c>
      <c r="K1833" s="16">
        <v>540134.67015314405</v>
      </c>
      <c r="L1833" s="15">
        <f t="shared" si="196"/>
        <v>6</v>
      </c>
      <c r="M1833" s="16">
        <v>612502.16614491295</v>
      </c>
      <c r="N1833" s="16">
        <v>677439.55379935598</v>
      </c>
      <c r="O1833" s="16">
        <v>645998.38864572695</v>
      </c>
      <c r="P1833" s="16">
        <v>754897.055534938</v>
      </c>
      <c r="Q1833" s="16">
        <v>820007.90725939802</v>
      </c>
      <c r="R1833" s="16">
        <v>741801.11677668605</v>
      </c>
      <c r="S1833" s="17">
        <f t="shared" si="197"/>
        <v>645998.38864572695</v>
      </c>
      <c r="T1833" s="17">
        <f t="shared" si="198"/>
        <v>754897.055534938</v>
      </c>
      <c r="U1833" s="18">
        <f t="shared" si="199"/>
        <v>1.1685742082383619</v>
      </c>
      <c r="X1833" s="20">
        <f t="shared" si="200"/>
        <v>1.4286243649074191E-2</v>
      </c>
      <c r="AA1833" s="20">
        <f t="shared" si="201"/>
        <v>0.22474935282684225</v>
      </c>
      <c r="AE1833" s="20">
        <f t="shared" si="202"/>
        <v>1.8450819473413864</v>
      </c>
    </row>
    <row r="1834" spans="1:31" x14ac:dyDescent="0.2">
      <c r="A1834" s="15" t="s">
        <v>14071</v>
      </c>
      <c r="B1834" s="15" t="s">
        <v>14072</v>
      </c>
      <c r="C1834" t="s">
        <v>14073</v>
      </c>
      <c r="D1834" s="15">
        <v>13</v>
      </c>
      <c r="E1834" s="15">
        <v>10</v>
      </c>
      <c r="F1834" s="16">
        <v>109421.92563234099</v>
      </c>
      <c r="G1834" s="16">
        <v>126892.46904393801</v>
      </c>
      <c r="H1834" s="16">
        <v>135093.07257825899</v>
      </c>
      <c r="I1834" s="16">
        <v>170237.737023986</v>
      </c>
      <c r="J1834" s="16">
        <v>98374.326974954995</v>
      </c>
      <c r="K1834" s="16">
        <v>171613.16854026899</v>
      </c>
      <c r="L1834" s="15">
        <f t="shared" si="196"/>
        <v>6</v>
      </c>
      <c r="M1834" s="16">
        <v>194574.72089773399</v>
      </c>
      <c r="N1834" s="16">
        <v>218306.57291769699</v>
      </c>
      <c r="O1834" s="16">
        <v>242914.23708557399</v>
      </c>
      <c r="P1834" s="16">
        <v>236034.24798245099</v>
      </c>
      <c r="Q1834" s="16">
        <v>860019.31139603001</v>
      </c>
      <c r="R1834" s="16">
        <v>235687.22230080701</v>
      </c>
      <c r="S1834" s="17">
        <f t="shared" si="197"/>
        <v>218306.57291769699</v>
      </c>
      <c r="T1834" s="17">
        <f t="shared" si="198"/>
        <v>236034.24798245099</v>
      </c>
      <c r="U1834" s="18">
        <f t="shared" si="199"/>
        <v>1.0812054113983891</v>
      </c>
      <c r="X1834" s="20">
        <f t="shared" si="200"/>
        <v>0.34069852912070447</v>
      </c>
      <c r="AA1834" s="20">
        <f t="shared" si="201"/>
        <v>0.1126406376456998</v>
      </c>
      <c r="AE1834" s="20">
        <f t="shared" si="202"/>
        <v>0.46762974138410529</v>
      </c>
    </row>
    <row r="1835" spans="1:31" x14ac:dyDescent="0.2">
      <c r="A1835" s="15" t="s">
        <v>11065</v>
      </c>
      <c r="B1835" s="15" t="s">
        <v>11066</v>
      </c>
      <c r="C1835" t="s">
        <v>11067</v>
      </c>
      <c r="D1835" s="15">
        <v>36</v>
      </c>
      <c r="E1835" s="15">
        <v>4</v>
      </c>
      <c r="F1835" s="16">
        <v>283629.421828839</v>
      </c>
      <c r="G1835" s="16">
        <v>289962.36492797401</v>
      </c>
      <c r="H1835" s="16">
        <v>281547.098716248</v>
      </c>
      <c r="I1835" s="16">
        <v>350466.67895937402</v>
      </c>
      <c r="J1835" s="16">
        <v>44833.018535576397</v>
      </c>
      <c r="K1835" s="16">
        <v>358452.31684017699</v>
      </c>
      <c r="L1835" s="15">
        <f t="shared" si="196"/>
        <v>6</v>
      </c>
      <c r="M1835" s="16">
        <v>504351.52984020201</v>
      </c>
      <c r="N1835" s="16">
        <v>498853.01026507601</v>
      </c>
      <c r="O1835" s="16">
        <v>506256.88929160498</v>
      </c>
      <c r="P1835" s="16">
        <v>485921.27960105299</v>
      </c>
      <c r="Q1835" s="16">
        <v>391944.350873049</v>
      </c>
      <c r="R1835" s="16">
        <v>492285.24595142802</v>
      </c>
      <c r="S1835" s="17">
        <f t="shared" si="197"/>
        <v>504351.52984020201</v>
      </c>
      <c r="T1835" s="17">
        <f t="shared" si="198"/>
        <v>485921.27960105299</v>
      </c>
      <c r="U1835" s="18">
        <f t="shared" si="199"/>
        <v>0.96345753081191521</v>
      </c>
      <c r="X1835" s="20">
        <f t="shared" si="200"/>
        <v>0.22642389314271141</v>
      </c>
      <c r="AA1835" s="20">
        <f t="shared" si="201"/>
        <v>-5.3707020932440452E-2</v>
      </c>
      <c r="AE1835" s="20">
        <f t="shared" si="202"/>
        <v>0.64507774659806572</v>
      </c>
    </row>
    <row r="1836" spans="1:31" x14ac:dyDescent="0.2">
      <c r="A1836" s="15" t="s">
        <v>15815</v>
      </c>
      <c r="B1836" s="15" t="s">
        <v>15816</v>
      </c>
      <c r="C1836" t="s">
        <v>15817</v>
      </c>
      <c r="D1836" s="15">
        <v>18</v>
      </c>
      <c r="E1836" s="15">
        <v>14</v>
      </c>
      <c r="F1836" s="16">
        <v>327225.24696041498</v>
      </c>
      <c r="G1836" s="16">
        <v>388907.77211488498</v>
      </c>
      <c r="H1836" s="16">
        <v>353273.95633038</v>
      </c>
      <c r="I1836" s="16">
        <v>444625.978658885</v>
      </c>
      <c r="J1836" s="16">
        <v>78341.876331109001</v>
      </c>
      <c r="K1836" s="16">
        <v>491249.98447152099</v>
      </c>
      <c r="L1836" s="15">
        <f t="shared" si="196"/>
        <v>6</v>
      </c>
      <c r="M1836" s="16">
        <v>581873.88615281798</v>
      </c>
      <c r="N1836" s="16">
        <v>669079.28855934797</v>
      </c>
      <c r="O1836" s="16">
        <v>635230.74830120802</v>
      </c>
      <c r="P1836" s="16">
        <v>616472.94155128603</v>
      </c>
      <c r="Q1836" s="16">
        <v>684889.32638803602</v>
      </c>
      <c r="R1836" s="16">
        <v>674664.68500195199</v>
      </c>
      <c r="S1836" s="17">
        <f t="shared" si="197"/>
        <v>635230.74830120802</v>
      </c>
      <c r="T1836" s="17">
        <f t="shared" si="198"/>
        <v>674664.68500195199</v>
      </c>
      <c r="U1836" s="18">
        <f t="shared" si="199"/>
        <v>1.0620781295713437</v>
      </c>
      <c r="X1836" s="20">
        <f t="shared" si="200"/>
        <v>0.41727632409016802</v>
      </c>
      <c r="AA1836" s="20">
        <f t="shared" si="201"/>
        <v>8.6889898909600846E-2</v>
      </c>
      <c r="AE1836" s="20">
        <f t="shared" si="202"/>
        <v>0.37957625609512935</v>
      </c>
    </row>
    <row r="1837" spans="1:31" x14ac:dyDescent="0.2">
      <c r="A1837" s="15" t="s">
        <v>2459</v>
      </c>
      <c r="B1837" s="15" t="s">
        <v>2460</v>
      </c>
      <c r="C1837" t="s">
        <v>2461</v>
      </c>
      <c r="D1837" s="15">
        <v>15</v>
      </c>
      <c r="E1837" s="15">
        <v>11</v>
      </c>
      <c r="F1837" s="16">
        <v>341631.10546295001</v>
      </c>
      <c r="G1837" s="16">
        <v>323205.78609902301</v>
      </c>
      <c r="H1837" s="16">
        <v>305700.71674892597</v>
      </c>
      <c r="I1837" s="16">
        <v>413603.59677312698</v>
      </c>
      <c r="J1837" s="16">
        <v>88123.599356640698</v>
      </c>
      <c r="K1837" s="16">
        <v>412832.98730566399</v>
      </c>
      <c r="L1837" s="15">
        <f t="shared" si="196"/>
        <v>6</v>
      </c>
      <c r="M1837" s="16">
        <v>607490.46967778006</v>
      </c>
      <c r="N1837" s="16">
        <v>556045.19355688803</v>
      </c>
      <c r="O1837" s="16">
        <v>549688.11478146305</v>
      </c>
      <c r="P1837" s="16">
        <v>573460.47729374201</v>
      </c>
      <c r="Q1837" s="16">
        <v>770404.22605109704</v>
      </c>
      <c r="R1837" s="16">
        <v>566969.66136013705</v>
      </c>
      <c r="S1837" s="17">
        <f t="shared" si="197"/>
        <v>556045.19355688803</v>
      </c>
      <c r="T1837" s="17">
        <f t="shared" si="198"/>
        <v>573460.47729374201</v>
      </c>
      <c r="U1837" s="18">
        <f t="shared" si="199"/>
        <v>1.0313199069763603</v>
      </c>
      <c r="X1837" s="20">
        <f t="shared" si="200"/>
        <v>0.3951768467991727</v>
      </c>
      <c r="AA1837" s="20">
        <f t="shared" si="201"/>
        <v>4.4491914296521808E-2</v>
      </c>
      <c r="AE1837" s="20">
        <f t="shared" si="202"/>
        <v>0.40320850842125033</v>
      </c>
    </row>
    <row r="1838" spans="1:31" x14ac:dyDescent="0.2">
      <c r="A1838" s="15" t="s">
        <v>13582</v>
      </c>
      <c r="B1838" s="15" t="s">
        <v>13583</v>
      </c>
      <c r="C1838" t="s">
        <v>13584</v>
      </c>
      <c r="D1838" s="15">
        <v>18</v>
      </c>
      <c r="E1838" s="15">
        <v>17</v>
      </c>
      <c r="F1838" s="16">
        <v>330362.157605541</v>
      </c>
      <c r="G1838" s="16">
        <v>330215.697108755</v>
      </c>
      <c r="H1838" s="16">
        <v>299605.27361097297</v>
      </c>
      <c r="I1838" s="16">
        <v>398039.47758598003</v>
      </c>
      <c r="J1838" s="16">
        <v>102924.119035713</v>
      </c>
      <c r="K1838" s="16">
        <v>432343.09737104102</v>
      </c>
      <c r="L1838" s="15">
        <f t="shared" si="196"/>
        <v>6</v>
      </c>
      <c r="M1838" s="16">
        <v>587451.95937469997</v>
      </c>
      <c r="N1838" s="16">
        <v>568105.08694948</v>
      </c>
      <c r="O1838" s="16">
        <v>538727.74582030403</v>
      </c>
      <c r="P1838" s="16">
        <v>551880.86027069704</v>
      </c>
      <c r="Q1838" s="16">
        <v>899795.02479008096</v>
      </c>
      <c r="R1838" s="16">
        <v>593764.129915228</v>
      </c>
      <c r="S1838" s="17">
        <f t="shared" si="197"/>
        <v>568105.08694948</v>
      </c>
      <c r="T1838" s="17">
        <f t="shared" si="198"/>
        <v>593764.129915228</v>
      </c>
      <c r="U1838" s="18">
        <f t="shared" si="199"/>
        <v>1.045166015153161</v>
      </c>
      <c r="X1838" s="20">
        <f t="shared" si="200"/>
        <v>0.34946667062162301</v>
      </c>
      <c r="AA1838" s="20">
        <f t="shared" si="201"/>
        <v>6.3732119545616597E-2</v>
      </c>
      <c r="AE1838" s="20">
        <f t="shared" si="202"/>
        <v>0.45659423753013667</v>
      </c>
    </row>
    <row r="1839" spans="1:31" x14ac:dyDescent="0.2">
      <c r="A1839" s="15" t="s">
        <v>5240</v>
      </c>
      <c r="B1839" s="15" t="s">
        <v>5241</v>
      </c>
      <c r="C1839" t="s">
        <v>5242</v>
      </c>
      <c r="D1839" s="15">
        <v>16</v>
      </c>
      <c r="E1839" s="15">
        <v>11</v>
      </c>
      <c r="F1839" s="16">
        <v>195843.83115591199</v>
      </c>
      <c r="G1839" s="16">
        <v>205578.38728956899</v>
      </c>
      <c r="H1839" s="16">
        <v>211862.29902312899</v>
      </c>
      <c r="I1839" s="16">
        <v>295041.357470783</v>
      </c>
      <c r="J1839" s="16">
        <v>43188.278983007804</v>
      </c>
      <c r="K1839" s="16">
        <v>313350.13030341797</v>
      </c>
      <c r="L1839" s="15">
        <f t="shared" si="196"/>
        <v>6</v>
      </c>
      <c r="M1839" s="16">
        <v>348250.66883525799</v>
      </c>
      <c r="N1839" s="16">
        <v>353678.30363197502</v>
      </c>
      <c r="O1839" s="16">
        <v>380954.90577125002</v>
      </c>
      <c r="P1839" s="16">
        <v>409074.19325320103</v>
      </c>
      <c r="Q1839" s="16">
        <v>377565.52032932499</v>
      </c>
      <c r="R1839" s="16">
        <v>430343.55957059999</v>
      </c>
      <c r="S1839" s="17">
        <f t="shared" si="197"/>
        <v>353678.30363197502</v>
      </c>
      <c r="T1839" s="17">
        <f t="shared" si="198"/>
        <v>409074.19325320103</v>
      </c>
      <c r="U1839" s="18">
        <f t="shared" si="199"/>
        <v>1.1566278990041441</v>
      </c>
      <c r="X1839" s="20">
        <f t="shared" si="200"/>
        <v>7.1717195740406262E-2</v>
      </c>
      <c r="AA1839" s="20">
        <f t="shared" si="201"/>
        <v>0.20992480687910986</v>
      </c>
      <c r="AE1839" s="20">
        <f t="shared" si="202"/>
        <v>1.1443767004020677</v>
      </c>
    </row>
    <row r="1840" spans="1:31" x14ac:dyDescent="0.2">
      <c r="A1840" s="15" t="s">
        <v>9904</v>
      </c>
      <c r="B1840" s="15" t="s">
        <v>9905</v>
      </c>
      <c r="C1840" t="s">
        <v>9906</v>
      </c>
      <c r="D1840" s="15">
        <v>30</v>
      </c>
      <c r="E1840" s="15">
        <v>9</v>
      </c>
      <c r="F1840" s="16">
        <v>612008.134858303</v>
      </c>
      <c r="G1840" s="16">
        <v>572350.59654108703</v>
      </c>
      <c r="H1840" s="16">
        <v>592719.89746711496</v>
      </c>
      <c r="I1840" s="16">
        <v>570463.71664711705</v>
      </c>
      <c r="J1840" s="16">
        <v>129352.216084635</v>
      </c>
      <c r="K1840" s="16">
        <v>580402.26155665598</v>
      </c>
      <c r="L1840" s="15">
        <f t="shared" si="196"/>
        <v>6</v>
      </c>
      <c r="M1840" s="16">
        <v>1088276.51623781</v>
      </c>
      <c r="N1840" s="16">
        <v>984675.43566371396</v>
      </c>
      <c r="O1840" s="16">
        <v>1065784.49176405</v>
      </c>
      <c r="P1840" s="16">
        <v>790946.68851891602</v>
      </c>
      <c r="Q1840" s="16">
        <v>1130837.7625087099</v>
      </c>
      <c r="R1840" s="16">
        <v>797103.14777677704</v>
      </c>
      <c r="S1840" s="17">
        <f t="shared" si="197"/>
        <v>1065784.49176405</v>
      </c>
      <c r="T1840" s="17">
        <f t="shared" si="198"/>
        <v>797103.14777677704</v>
      </c>
      <c r="U1840" s="18">
        <f t="shared" si="199"/>
        <v>0.74790274575814031</v>
      </c>
      <c r="X1840" s="20">
        <f t="shared" si="200"/>
        <v>0.29629745304280147</v>
      </c>
      <c r="AA1840" s="20">
        <f t="shared" si="201"/>
        <v>-0.4190774147939646</v>
      </c>
      <c r="AE1840" s="20">
        <f t="shared" si="202"/>
        <v>0.52827208167624684</v>
      </c>
    </row>
    <row r="1841" spans="1:31" x14ac:dyDescent="0.2">
      <c r="A1841" s="15" t="s">
        <v>9970</v>
      </c>
      <c r="B1841" s="15" t="s">
        <v>9971</v>
      </c>
      <c r="C1841" t="s">
        <v>9972</v>
      </c>
      <c r="D1841" s="15">
        <v>25</v>
      </c>
      <c r="E1841" s="15">
        <v>14</v>
      </c>
      <c r="F1841" s="16">
        <v>401902.392041285</v>
      </c>
      <c r="G1841" s="16">
        <v>387624.20695962</v>
      </c>
      <c r="H1841" s="16">
        <v>378387.01094901201</v>
      </c>
      <c r="I1841" s="16">
        <v>521568.40072122001</v>
      </c>
      <c r="J1841" s="16">
        <v>129897.79274677701</v>
      </c>
      <c r="K1841" s="16">
        <v>560278.108982848</v>
      </c>
      <c r="L1841" s="15">
        <f t="shared" si="196"/>
        <v>6</v>
      </c>
      <c r="M1841" s="16">
        <v>714665.23100971396</v>
      </c>
      <c r="N1841" s="16">
        <v>666871.03528574097</v>
      </c>
      <c r="O1841" s="16">
        <v>680387.16074448498</v>
      </c>
      <c r="P1841" s="16">
        <v>723153.44052239705</v>
      </c>
      <c r="Q1841" s="16">
        <v>1135607.3653077099</v>
      </c>
      <c r="R1841" s="16">
        <v>769465.37579446204</v>
      </c>
      <c r="S1841" s="17">
        <f t="shared" si="197"/>
        <v>680387.16074448498</v>
      </c>
      <c r="T1841" s="17">
        <f t="shared" si="198"/>
        <v>769465.37579446204</v>
      </c>
      <c r="U1841" s="18">
        <f t="shared" si="199"/>
        <v>1.130922833629763</v>
      </c>
      <c r="X1841" s="20">
        <f t="shared" si="200"/>
        <v>0.22368576111719851</v>
      </c>
      <c r="AA1841" s="20">
        <f t="shared" si="201"/>
        <v>0.17750049313172148</v>
      </c>
      <c r="AE1841" s="20">
        <f t="shared" si="202"/>
        <v>0.65036166036043042</v>
      </c>
    </row>
    <row r="1842" spans="1:31" x14ac:dyDescent="0.2">
      <c r="A1842" s="15" t="s">
        <v>13372</v>
      </c>
      <c r="B1842" s="15" t="s">
        <v>13373</v>
      </c>
      <c r="C1842" t="s">
        <v>13374</v>
      </c>
      <c r="D1842" s="15">
        <v>55</v>
      </c>
      <c r="E1842" s="15">
        <v>9</v>
      </c>
      <c r="F1842" s="16">
        <v>733397.00629730395</v>
      </c>
      <c r="G1842" s="16">
        <v>749868.06285670598</v>
      </c>
      <c r="H1842" s="16">
        <v>715926.27614876395</v>
      </c>
      <c r="I1842" s="16">
        <v>1236103.82734666</v>
      </c>
      <c r="J1842" s="16">
        <v>267208.39681450598</v>
      </c>
      <c r="K1842" s="16">
        <v>1147705.13049966</v>
      </c>
      <c r="L1842" s="15">
        <f t="shared" si="196"/>
        <v>6</v>
      </c>
      <c r="M1842" s="16">
        <v>1304130.9315557799</v>
      </c>
      <c r="N1842" s="16">
        <v>1290077.5607573399</v>
      </c>
      <c r="O1842" s="16">
        <v>1287324.96686274</v>
      </c>
      <c r="P1842" s="16">
        <v>1713855.2380715001</v>
      </c>
      <c r="Q1842" s="16">
        <v>2336019.8589836801</v>
      </c>
      <c r="R1842" s="16">
        <v>1576216.0708802401</v>
      </c>
      <c r="S1842" s="17">
        <f t="shared" si="197"/>
        <v>1290077.5607573399</v>
      </c>
      <c r="T1842" s="17">
        <f t="shared" si="198"/>
        <v>1713855.2380715001</v>
      </c>
      <c r="U1842" s="18">
        <f t="shared" si="199"/>
        <v>1.3284900770348889</v>
      </c>
      <c r="X1842" s="20">
        <f t="shared" si="200"/>
        <v>6.767405296157758E-2</v>
      </c>
      <c r="AA1842" s="20">
        <f t="shared" si="201"/>
        <v>0.40978745186603982</v>
      </c>
      <c r="AE1842" s="20">
        <f t="shared" si="202"/>
        <v>1.1695778130814876</v>
      </c>
    </row>
    <row r="1843" spans="1:31" x14ac:dyDescent="0.2">
      <c r="A1843" s="15" t="s">
        <v>6749</v>
      </c>
      <c r="B1843" s="15" t="s">
        <v>6750</v>
      </c>
      <c r="C1843" t="s">
        <v>6751</v>
      </c>
      <c r="D1843" s="15">
        <v>24</v>
      </c>
      <c r="E1843" s="15">
        <v>11</v>
      </c>
      <c r="F1843" s="16">
        <v>666271.68576260295</v>
      </c>
      <c r="G1843" s="16">
        <v>719731.32152164006</v>
      </c>
      <c r="H1843" s="16">
        <v>671164.70446593501</v>
      </c>
      <c r="I1843" s="16">
        <v>879653.06477411301</v>
      </c>
      <c r="J1843" s="16">
        <v>185272.777786783</v>
      </c>
      <c r="K1843" s="16">
        <v>873580.77223545301</v>
      </c>
      <c r="L1843" s="15">
        <f t="shared" si="196"/>
        <v>6</v>
      </c>
      <c r="M1843" s="16">
        <v>1184768.2861560299</v>
      </c>
      <c r="N1843" s="16">
        <v>1238230.12828688</v>
      </c>
      <c r="O1843" s="16">
        <v>1206838.0638071699</v>
      </c>
      <c r="P1843" s="16">
        <v>1219637.03970149</v>
      </c>
      <c r="Q1843" s="16">
        <v>1619712.9034812599</v>
      </c>
      <c r="R1843" s="16">
        <v>1199743.7458609501</v>
      </c>
      <c r="S1843" s="17">
        <f t="shared" si="197"/>
        <v>1206838.0638071699</v>
      </c>
      <c r="T1843" s="17">
        <f t="shared" si="198"/>
        <v>1219637.03970149</v>
      </c>
      <c r="U1843" s="18">
        <f t="shared" si="199"/>
        <v>1.0106053796927348</v>
      </c>
      <c r="X1843" s="20">
        <f t="shared" si="200"/>
        <v>0.37782397278455099</v>
      </c>
      <c r="AA1843" s="20">
        <f t="shared" si="201"/>
        <v>1.5219764897686467E-2</v>
      </c>
      <c r="AE1843" s="20">
        <f t="shared" si="202"/>
        <v>0.42271048972349029</v>
      </c>
    </row>
    <row r="1844" spans="1:31" x14ac:dyDescent="0.2">
      <c r="A1844" s="15" t="s">
        <v>8885</v>
      </c>
      <c r="B1844" s="15" t="s">
        <v>8886</v>
      </c>
      <c r="C1844" t="s">
        <v>8887</v>
      </c>
      <c r="D1844" s="15">
        <v>20</v>
      </c>
      <c r="E1844" s="15">
        <v>13</v>
      </c>
      <c r="F1844" s="16">
        <v>434292.26241847198</v>
      </c>
      <c r="G1844" s="16">
        <v>436118.31052422401</v>
      </c>
      <c r="H1844" s="16">
        <v>472958.59722057002</v>
      </c>
      <c r="I1844" s="16">
        <v>519127.59762180003</v>
      </c>
      <c r="J1844" s="16">
        <v>66029.4449679768</v>
      </c>
      <c r="K1844" s="16">
        <v>525981.13713087502</v>
      </c>
      <c r="L1844" s="15">
        <f t="shared" si="196"/>
        <v>6</v>
      </c>
      <c r="M1844" s="16">
        <v>772261.09173081501</v>
      </c>
      <c r="N1844" s="16">
        <v>750300.58501133299</v>
      </c>
      <c r="O1844" s="16">
        <v>850438.69847836695</v>
      </c>
      <c r="P1844" s="16">
        <v>719769.27239307098</v>
      </c>
      <c r="Q1844" s="16">
        <v>577250.17836898402</v>
      </c>
      <c r="R1844" s="16">
        <v>722363.17438487895</v>
      </c>
      <c r="S1844" s="17">
        <f t="shared" si="197"/>
        <v>772261.09173081501</v>
      </c>
      <c r="T1844" s="17">
        <f t="shared" si="198"/>
        <v>719769.27239307098</v>
      </c>
      <c r="U1844" s="18">
        <f t="shared" si="199"/>
        <v>0.93202840347673377</v>
      </c>
      <c r="X1844" s="20">
        <f t="shared" si="200"/>
        <v>0.10643730848543656</v>
      </c>
      <c r="AA1844" s="20">
        <f t="shared" si="201"/>
        <v>-0.10155417334404294</v>
      </c>
      <c r="AE1844" s="20">
        <f t="shared" si="202"/>
        <v>0.9729061161264928</v>
      </c>
    </row>
    <row r="1845" spans="1:31" x14ac:dyDescent="0.2">
      <c r="A1845" s="15" t="s">
        <v>6499</v>
      </c>
      <c r="B1845" s="15" t="s">
        <v>6500</v>
      </c>
      <c r="C1845" t="s">
        <v>6501</v>
      </c>
      <c r="D1845" s="15">
        <v>23</v>
      </c>
      <c r="E1845" s="15">
        <v>11</v>
      </c>
      <c r="F1845" s="16">
        <v>668542.63481553702</v>
      </c>
      <c r="G1845" s="16">
        <v>654009.31718092598</v>
      </c>
      <c r="H1845" s="16">
        <v>619450.72300197894</v>
      </c>
      <c r="I1845" s="16">
        <v>925889.77088984603</v>
      </c>
      <c r="J1845" s="16">
        <v>141722.26815113999</v>
      </c>
      <c r="K1845" s="16">
        <v>941201.58038428298</v>
      </c>
      <c r="L1845" s="15">
        <f t="shared" si="196"/>
        <v>6</v>
      </c>
      <c r="M1845" s="16">
        <v>1188806.5013089301</v>
      </c>
      <c r="N1845" s="16">
        <v>1125161.5936370001</v>
      </c>
      <c r="O1845" s="16">
        <v>1113849.8586074</v>
      </c>
      <c r="P1845" s="16">
        <v>1283744.13104326</v>
      </c>
      <c r="Q1845" s="16">
        <v>1238980.64884202</v>
      </c>
      <c r="R1845" s="16">
        <v>1292611.6800521</v>
      </c>
      <c r="S1845" s="17">
        <f t="shared" si="197"/>
        <v>1125161.5936370001</v>
      </c>
      <c r="T1845" s="17">
        <f t="shared" si="198"/>
        <v>1283744.13104326</v>
      </c>
      <c r="U1845" s="18">
        <f t="shared" si="199"/>
        <v>1.1409420107325685</v>
      </c>
      <c r="X1845" s="20">
        <f t="shared" si="200"/>
        <v>1.0727336833962228E-2</v>
      </c>
      <c r="AA1845" s="20">
        <f t="shared" si="201"/>
        <v>0.19022546738945564</v>
      </c>
      <c r="AE1845" s="20">
        <f t="shared" si="202"/>
        <v>1.9695080824954772</v>
      </c>
    </row>
    <row r="1846" spans="1:31" x14ac:dyDescent="0.2">
      <c r="A1846" s="15" t="s">
        <v>6655</v>
      </c>
      <c r="B1846" s="15" t="s">
        <v>6656</v>
      </c>
      <c r="C1846" t="s">
        <v>6657</v>
      </c>
      <c r="D1846" s="15">
        <v>21</v>
      </c>
      <c r="E1846" s="15">
        <v>13</v>
      </c>
      <c r="F1846" s="16">
        <v>519305.867669183</v>
      </c>
      <c r="G1846" s="16">
        <v>538556.37500839203</v>
      </c>
      <c r="H1846" s="16">
        <v>527178.11752965103</v>
      </c>
      <c r="I1846" s="16">
        <v>768651.85096729198</v>
      </c>
      <c r="J1846" s="16">
        <v>72519.783222949205</v>
      </c>
      <c r="K1846" s="16">
        <v>722074.44492157397</v>
      </c>
      <c r="L1846" s="15">
        <f t="shared" si="196"/>
        <v>6</v>
      </c>
      <c r="M1846" s="16">
        <v>923432.79172215797</v>
      </c>
      <c r="N1846" s="16">
        <v>926535.652090983</v>
      </c>
      <c r="O1846" s="16">
        <v>947932.175824487</v>
      </c>
      <c r="P1846" s="16">
        <v>1065734.1008816401</v>
      </c>
      <c r="Q1846" s="16">
        <v>633990.75701802201</v>
      </c>
      <c r="R1846" s="16">
        <v>991670.52077375702</v>
      </c>
      <c r="S1846" s="17">
        <f t="shared" si="197"/>
        <v>926535.652090983</v>
      </c>
      <c r="T1846" s="17">
        <f t="shared" si="198"/>
        <v>991670.52077375702</v>
      </c>
      <c r="U1846" s="18">
        <f t="shared" si="199"/>
        <v>1.0702993657456994</v>
      </c>
      <c r="X1846" s="20">
        <f t="shared" si="200"/>
        <v>0.8034636294584977</v>
      </c>
      <c r="AA1846" s="20">
        <f t="shared" si="201"/>
        <v>9.8014378935010721E-2</v>
      </c>
      <c r="AE1846" s="20">
        <f t="shared" si="202"/>
        <v>9.5033777746912226E-2</v>
      </c>
    </row>
    <row r="1847" spans="1:31" x14ac:dyDescent="0.2">
      <c r="A1847" s="15" t="s">
        <v>10837</v>
      </c>
      <c r="B1847" s="15" t="s">
        <v>10838</v>
      </c>
      <c r="C1847" t="s">
        <v>10839</v>
      </c>
      <c r="D1847" s="15">
        <v>132</v>
      </c>
      <c r="E1847" s="15">
        <v>8</v>
      </c>
      <c r="F1847" s="16">
        <v>4743574.8705336796</v>
      </c>
      <c r="G1847" s="16">
        <v>4666919.5725097703</v>
      </c>
      <c r="H1847" s="16">
        <v>4231332.9592382303</v>
      </c>
      <c r="I1847" s="16">
        <v>4959558.4057526197</v>
      </c>
      <c r="J1847" s="16">
        <v>682761.09962014004</v>
      </c>
      <c r="K1847" s="16">
        <v>5353645.4559844797</v>
      </c>
      <c r="L1847" s="15">
        <f t="shared" si="196"/>
        <v>6</v>
      </c>
      <c r="M1847" s="16">
        <v>8435053.1317902301</v>
      </c>
      <c r="N1847" s="16">
        <v>8028996.7216600701</v>
      </c>
      <c r="O1847" s="16">
        <v>7608465.7638752796</v>
      </c>
      <c r="P1847" s="16">
        <v>6876416.8220934598</v>
      </c>
      <c r="Q1847" s="16">
        <v>5968912.3046585098</v>
      </c>
      <c r="R1847" s="16">
        <v>7352500.0292051798</v>
      </c>
      <c r="S1847" s="17">
        <f t="shared" si="197"/>
        <v>8028996.7216600701</v>
      </c>
      <c r="T1847" s="17">
        <f t="shared" si="198"/>
        <v>6876416.8220934598</v>
      </c>
      <c r="U1847" s="18">
        <f t="shared" si="199"/>
        <v>0.85644783034258065</v>
      </c>
      <c r="X1847" s="20">
        <f t="shared" si="200"/>
        <v>5.1723339358082043E-2</v>
      </c>
      <c r="AA1847" s="20">
        <f t="shared" si="201"/>
        <v>-0.22356272621771472</v>
      </c>
      <c r="AE1847" s="20">
        <f t="shared" si="202"/>
        <v>1.2863134440010175</v>
      </c>
    </row>
    <row r="1848" spans="1:31" x14ac:dyDescent="0.2">
      <c r="A1848" s="15" t="s">
        <v>13585</v>
      </c>
      <c r="B1848" s="15" t="s">
        <v>13586</v>
      </c>
      <c r="C1848" t="s">
        <v>13587</v>
      </c>
      <c r="D1848" s="15">
        <v>21</v>
      </c>
      <c r="E1848" s="15">
        <v>10</v>
      </c>
      <c r="F1848" s="16">
        <v>304609.25770308101</v>
      </c>
      <c r="G1848" s="16">
        <v>311590.85571311897</v>
      </c>
      <c r="H1848" s="16">
        <v>319933.15761708899</v>
      </c>
      <c r="I1848" s="16">
        <v>463337.44348287297</v>
      </c>
      <c r="J1848" s="16">
        <v>107469.55020432601</v>
      </c>
      <c r="K1848" s="16">
        <v>426308.43847759999</v>
      </c>
      <c r="L1848" s="15">
        <f t="shared" si="196"/>
        <v>6</v>
      </c>
      <c r="M1848" s="16">
        <v>541657.99914350302</v>
      </c>
      <c r="N1848" s="16">
        <v>536062.79691563197</v>
      </c>
      <c r="O1848" s="16">
        <v>575279.82314498897</v>
      </c>
      <c r="P1848" s="16">
        <v>642416.34637789999</v>
      </c>
      <c r="Q1848" s="16">
        <v>939532.61389321496</v>
      </c>
      <c r="R1848" s="16">
        <v>585476.35104472598</v>
      </c>
      <c r="S1848" s="17">
        <f t="shared" si="197"/>
        <v>541657.99914350302</v>
      </c>
      <c r="T1848" s="17">
        <f t="shared" si="198"/>
        <v>642416.34637789999</v>
      </c>
      <c r="U1848" s="18">
        <f t="shared" si="199"/>
        <v>1.1860183868672136</v>
      </c>
      <c r="X1848" s="20">
        <f t="shared" si="200"/>
        <v>0.19548614788511104</v>
      </c>
      <c r="AA1848" s="20">
        <f t="shared" si="201"/>
        <v>0.2461263761878997</v>
      </c>
      <c r="AE1848" s="20">
        <f t="shared" si="202"/>
        <v>0.70888401121029676</v>
      </c>
    </row>
    <row r="1849" spans="1:31" x14ac:dyDescent="0.2">
      <c r="A1849" s="15" t="s">
        <v>9793</v>
      </c>
      <c r="B1849" s="15" t="s">
        <v>9794</v>
      </c>
      <c r="C1849" t="s">
        <v>9795</v>
      </c>
      <c r="D1849" s="15">
        <v>42</v>
      </c>
      <c r="E1849" s="15">
        <v>8</v>
      </c>
      <c r="F1849" s="16">
        <v>605391.48912355094</v>
      </c>
      <c r="G1849" s="16">
        <v>599704.91396686295</v>
      </c>
      <c r="H1849" s="16">
        <v>590590.41810206894</v>
      </c>
      <c r="I1849" s="16">
        <v>702818.16855703294</v>
      </c>
      <c r="J1849" s="16">
        <v>80698.078432702794</v>
      </c>
      <c r="K1849" s="16">
        <v>693367.52777739905</v>
      </c>
      <c r="L1849" s="15">
        <f t="shared" si="196"/>
        <v>6</v>
      </c>
      <c r="M1849" s="16">
        <v>1076510.7573217801</v>
      </c>
      <c r="N1849" s="16">
        <v>1031735.96917462</v>
      </c>
      <c r="O1849" s="16">
        <v>1061955.4215869</v>
      </c>
      <c r="P1849" s="16">
        <v>974455.84500684997</v>
      </c>
      <c r="Q1849" s="16">
        <v>705487.98633554997</v>
      </c>
      <c r="R1849" s="16">
        <v>952245.49517647899</v>
      </c>
      <c r="S1849" s="17">
        <f t="shared" si="197"/>
        <v>1061955.4215869</v>
      </c>
      <c r="T1849" s="17">
        <f t="shared" si="198"/>
        <v>952245.49517647899</v>
      </c>
      <c r="U1849" s="18">
        <f t="shared" si="199"/>
        <v>0.8966906480438892</v>
      </c>
      <c r="X1849" s="20">
        <f t="shared" si="200"/>
        <v>0.10885663444623928</v>
      </c>
      <c r="AA1849" s="20">
        <f t="shared" si="201"/>
        <v>-0.15731774353255662</v>
      </c>
      <c r="AE1849" s="20">
        <f t="shared" si="202"/>
        <v>0.96314509702630868</v>
      </c>
    </row>
    <row r="1850" spans="1:31" x14ac:dyDescent="0.2">
      <c r="A1850" s="15" t="s">
        <v>14815</v>
      </c>
      <c r="B1850" s="15" t="s">
        <v>14816</v>
      </c>
      <c r="C1850" t="s">
        <v>14817</v>
      </c>
      <c r="D1850" s="15">
        <v>40</v>
      </c>
      <c r="E1850" s="15">
        <v>11</v>
      </c>
      <c r="F1850" s="16">
        <v>1145883.20404536</v>
      </c>
      <c r="G1850" s="16">
        <v>1219898.9085534001</v>
      </c>
      <c r="H1850" s="16">
        <v>1215762.4471074201</v>
      </c>
      <c r="I1850" s="16">
        <v>1607883.7001126499</v>
      </c>
      <c r="J1850" s="16">
        <v>202970.912788755</v>
      </c>
      <c r="K1850" s="16">
        <v>1636371.8301643999</v>
      </c>
      <c r="L1850" s="15">
        <f t="shared" si="196"/>
        <v>6</v>
      </c>
      <c r="M1850" s="16">
        <v>2037616.34900921</v>
      </c>
      <c r="N1850" s="16">
        <v>2098721.47684445</v>
      </c>
      <c r="O1850" s="16">
        <v>2186092.9038038398</v>
      </c>
      <c r="P1850" s="16">
        <v>2229327.2140116398</v>
      </c>
      <c r="Q1850" s="16">
        <v>1774435.56685729</v>
      </c>
      <c r="R1850" s="16">
        <v>2247332.9674129202</v>
      </c>
      <c r="S1850" s="17">
        <f t="shared" si="197"/>
        <v>2098721.47684445</v>
      </c>
      <c r="T1850" s="17">
        <f t="shared" si="198"/>
        <v>2229327.2140116398</v>
      </c>
      <c r="U1850" s="18">
        <f t="shared" si="199"/>
        <v>1.0622310957448071</v>
      </c>
      <c r="X1850" s="20">
        <f t="shared" si="200"/>
        <v>0.88946363689001307</v>
      </c>
      <c r="AA1850" s="20">
        <f t="shared" si="201"/>
        <v>8.7097668604926612E-2</v>
      </c>
      <c r="AE1850" s="20">
        <f t="shared" si="202"/>
        <v>5.087180207226373E-2</v>
      </c>
    </row>
    <row r="1851" spans="1:31" x14ac:dyDescent="0.2">
      <c r="A1851" s="15" t="s">
        <v>15614</v>
      </c>
      <c r="B1851" s="15" t="s">
        <v>15615</v>
      </c>
      <c r="C1851" t="s">
        <v>15616</v>
      </c>
      <c r="D1851" s="15">
        <v>24</v>
      </c>
      <c r="E1851" s="15">
        <v>11</v>
      </c>
      <c r="F1851" s="16">
        <v>628025.06073179503</v>
      </c>
      <c r="G1851" s="16">
        <v>684689.11617304303</v>
      </c>
      <c r="H1851" s="16">
        <v>603248.67039258196</v>
      </c>
      <c r="I1851" s="16">
        <v>860470.10211743903</v>
      </c>
      <c r="J1851" s="16">
        <v>169788.32771965099</v>
      </c>
      <c r="K1851" s="16">
        <v>921588.31666615</v>
      </c>
      <c r="L1851" s="15">
        <f t="shared" si="196"/>
        <v>6</v>
      </c>
      <c r="M1851" s="16">
        <v>1116757.90937237</v>
      </c>
      <c r="N1851" s="16">
        <v>1177943.30579246</v>
      </c>
      <c r="O1851" s="16">
        <v>1084716.5420448401</v>
      </c>
      <c r="P1851" s="16">
        <v>1193039.90416682</v>
      </c>
      <c r="Q1851" s="16">
        <v>1484342.97015026</v>
      </c>
      <c r="R1851" s="16">
        <v>1265675.5440591599</v>
      </c>
      <c r="S1851" s="17">
        <f t="shared" si="197"/>
        <v>1116757.90937237</v>
      </c>
      <c r="T1851" s="17">
        <f t="shared" si="198"/>
        <v>1265675.5440591599</v>
      </c>
      <c r="U1851" s="18">
        <f t="shared" si="199"/>
        <v>1.1333481799743717</v>
      </c>
      <c r="X1851" s="20">
        <f t="shared" si="200"/>
        <v>0.10987523319489322</v>
      </c>
      <c r="AA1851" s="20">
        <f t="shared" si="201"/>
        <v>0.18059114479044358</v>
      </c>
      <c r="AE1851" s="20">
        <f t="shared" si="202"/>
        <v>0.95910019018758819</v>
      </c>
    </row>
    <row r="1852" spans="1:31" x14ac:dyDescent="0.2">
      <c r="A1852" s="15" t="s">
        <v>8876</v>
      </c>
      <c r="B1852" s="15" t="s">
        <v>8877</v>
      </c>
      <c r="C1852" t="s">
        <v>8878</v>
      </c>
      <c r="D1852" s="15">
        <v>15</v>
      </c>
      <c r="E1852" s="15">
        <v>6</v>
      </c>
      <c r="F1852" s="16">
        <v>146970.62380734301</v>
      </c>
      <c r="G1852" s="16">
        <v>117410.837179348</v>
      </c>
      <c r="H1852" s="16">
        <v>104753.556917699</v>
      </c>
      <c r="I1852" s="16">
        <v>147617.19362607499</v>
      </c>
      <c r="J1852" s="16">
        <v>133883.760810937</v>
      </c>
      <c r="K1852" s="16">
        <v>157451.78620174</v>
      </c>
      <c r="L1852" s="15">
        <f t="shared" si="196"/>
        <v>6</v>
      </c>
      <c r="M1852" s="16">
        <v>261344.03998303899</v>
      </c>
      <c r="N1852" s="16">
        <v>201994.31598376401</v>
      </c>
      <c r="O1852" s="16">
        <v>188359.994150863</v>
      </c>
      <c r="P1852" s="16">
        <v>204670.914310269</v>
      </c>
      <c r="Q1852" s="16">
        <v>1170453.95196499</v>
      </c>
      <c r="R1852" s="16">
        <v>216238.499946355</v>
      </c>
      <c r="S1852" s="17">
        <f t="shared" si="197"/>
        <v>201994.31598376401</v>
      </c>
      <c r="T1852" s="17">
        <f t="shared" si="198"/>
        <v>216238.499946355</v>
      </c>
      <c r="U1852" s="18">
        <f t="shared" si="199"/>
        <v>1.0705177464683506</v>
      </c>
      <c r="X1852" s="20">
        <f t="shared" si="200"/>
        <v>0.38416377471062696</v>
      </c>
      <c r="AA1852" s="20">
        <f t="shared" si="201"/>
        <v>9.8308712145344285E-2</v>
      </c>
      <c r="AE1852" s="20">
        <f t="shared" si="202"/>
        <v>0.41548358998190899</v>
      </c>
    </row>
    <row r="1853" spans="1:31" x14ac:dyDescent="0.2">
      <c r="A1853" s="15" t="s">
        <v>7442</v>
      </c>
      <c r="B1853" s="15" t="s">
        <v>7443</v>
      </c>
      <c r="C1853" t="s">
        <v>7444</v>
      </c>
      <c r="D1853" s="15">
        <v>20</v>
      </c>
      <c r="E1853" s="15">
        <v>10</v>
      </c>
      <c r="F1853" s="16">
        <v>364570.378055721</v>
      </c>
      <c r="G1853" s="16">
        <v>391251.965064093</v>
      </c>
      <c r="H1853" s="16">
        <v>373799.40169662802</v>
      </c>
      <c r="I1853" s="16">
        <v>486297.372734631</v>
      </c>
      <c r="J1853" s="16">
        <v>70851.870817556206</v>
      </c>
      <c r="K1853" s="16">
        <v>435803.939247687</v>
      </c>
      <c r="L1853" s="15">
        <f t="shared" si="196"/>
        <v>6</v>
      </c>
      <c r="M1853" s="16">
        <v>648281.22104266204</v>
      </c>
      <c r="N1853" s="16">
        <v>673112.25231878296</v>
      </c>
      <c r="O1853" s="16">
        <v>672138.06565528898</v>
      </c>
      <c r="P1853" s="16">
        <v>674250.23779003497</v>
      </c>
      <c r="Q1853" s="16">
        <v>619409.34210557095</v>
      </c>
      <c r="R1853" s="16">
        <v>598517.12303147302</v>
      </c>
      <c r="S1853" s="17">
        <f t="shared" si="197"/>
        <v>672138.06565528898</v>
      </c>
      <c r="T1853" s="17">
        <f t="shared" si="198"/>
        <v>619409.34210557095</v>
      </c>
      <c r="U1853" s="18">
        <f t="shared" si="199"/>
        <v>0.92155075535215947</v>
      </c>
      <c r="X1853" s="20">
        <f t="shared" si="200"/>
        <v>0.23194389167188822</v>
      </c>
      <c r="AA1853" s="20">
        <f t="shared" si="201"/>
        <v>-0.11786446893548135</v>
      </c>
      <c r="AE1853" s="20">
        <f t="shared" si="202"/>
        <v>0.63461706030031406</v>
      </c>
    </row>
    <row r="1854" spans="1:31" x14ac:dyDescent="0.2">
      <c r="A1854" s="15" t="s">
        <v>1682</v>
      </c>
      <c r="B1854" s="15" t="s">
        <v>1683</v>
      </c>
      <c r="C1854" t="s">
        <v>1684</v>
      </c>
      <c r="D1854" s="15">
        <v>19</v>
      </c>
      <c r="E1854" s="15">
        <v>10</v>
      </c>
      <c r="F1854" s="16">
        <v>214344.573612067</v>
      </c>
      <c r="G1854" s="16">
        <v>152188.11625656101</v>
      </c>
      <c r="H1854" s="16">
        <v>184353.93326197201</v>
      </c>
      <c r="I1854" s="16">
        <v>212181.13340504799</v>
      </c>
      <c r="J1854" s="16">
        <v>73878.019327168993</v>
      </c>
      <c r="K1854" s="16">
        <v>185990.99093422599</v>
      </c>
      <c r="L1854" s="15">
        <f t="shared" si="196"/>
        <v>6</v>
      </c>
      <c r="M1854" s="16">
        <v>381148.79943389498</v>
      </c>
      <c r="N1854" s="16">
        <v>261825.35771501</v>
      </c>
      <c r="O1854" s="16">
        <v>331491.42437421897</v>
      </c>
      <c r="P1854" s="16">
        <v>294188.67481930897</v>
      </c>
      <c r="Q1854" s="16">
        <v>645864.88429273001</v>
      </c>
      <c r="R1854" s="16">
        <v>255433.19547751499</v>
      </c>
      <c r="S1854" s="17">
        <f t="shared" si="197"/>
        <v>331491.42437421897</v>
      </c>
      <c r="T1854" s="17">
        <f t="shared" si="198"/>
        <v>294188.67481930897</v>
      </c>
      <c r="U1854" s="18">
        <f t="shared" si="199"/>
        <v>0.88746994096354326</v>
      </c>
      <c r="X1854" s="20">
        <f t="shared" si="200"/>
        <v>0.59826389191251339</v>
      </c>
      <c r="AA1854" s="20">
        <f t="shared" si="201"/>
        <v>-0.17222983933449534</v>
      </c>
      <c r="AE1854" s="20">
        <f t="shared" si="202"/>
        <v>0.22310720811627893</v>
      </c>
    </row>
    <row r="1855" spans="1:31" x14ac:dyDescent="0.2">
      <c r="A1855" s="15" t="s">
        <v>3485</v>
      </c>
      <c r="B1855" s="15" t="s">
        <v>3486</v>
      </c>
      <c r="C1855" t="s">
        <v>3487</v>
      </c>
      <c r="D1855" s="15">
        <v>14</v>
      </c>
      <c r="E1855" s="15">
        <v>11</v>
      </c>
      <c r="F1855" s="16">
        <v>136817.999303569</v>
      </c>
      <c r="G1855" s="16">
        <v>155734.90562518101</v>
      </c>
      <c r="H1855" s="16">
        <v>138836.073282714</v>
      </c>
      <c r="I1855" s="16">
        <v>224361.59766141899</v>
      </c>
      <c r="J1855" s="16">
        <v>31136.6021742187</v>
      </c>
      <c r="K1855" s="16">
        <v>195958.66063447401</v>
      </c>
      <c r="L1855" s="15">
        <f t="shared" si="196"/>
        <v>6</v>
      </c>
      <c r="M1855" s="16">
        <v>243290.582526635</v>
      </c>
      <c r="N1855" s="16">
        <v>267927.27564408898</v>
      </c>
      <c r="O1855" s="16">
        <v>249644.62039229</v>
      </c>
      <c r="P1855" s="16">
        <v>311076.86172245402</v>
      </c>
      <c r="Q1855" s="16">
        <v>272205.97064822703</v>
      </c>
      <c r="R1855" s="16">
        <v>269122.42693012499</v>
      </c>
      <c r="S1855" s="17">
        <f t="shared" si="197"/>
        <v>249644.62039229</v>
      </c>
      <c r="T1855" s="17">
        <f t="shared" si="198"/>
        <v>272205.97064822703</v>
      </c>
      <c r="U1855" s="18">
        <f t="shared" si="199"/>
        <v>1.0903738691444032</v>
      </c>
      <c r="X1855" s="20">
        <f t="shared" si="200"/>
        <v>0.11839565686394474</v>
      </c>
      <c r="AA1855" s="20">
        <f t="shared" si="201"/>
        <v>0.12482289342275617</v>
      </c>
      <c r="AE1855" s="20">
        <f t="shared" si="202"/>
        <v>0.92666422864872822</v>
      </c>
    </row>
    <row r="1856" spans="1:31" x14ac:dyDescent="0.2">
      <c r="A1856" s="15" t="s">
        <v>13789</v>
      </c>
      <c r="B1856" s="15" t="s">
        <v>13790</v>
      </c>
      <c r="C1856" t="s">
        <v>13791</v>
      </c>
      <c r="D1856" s="15">
        <v>20</v>
      </c>
      <c r="E1856" s="15">
        <v>10</v>
      </c>
      <c r="F1856" s="16">
        <v>210472.27876963001</v>
      </c>
      <c r="G1856" s="16">
        <v>241303.64496366901</v>
      </c>
      <c r="H1856" s="16">
        <v>235734.080045162</v>
      </c>
      <c r="I1856" s="16">
        <v>346624.80186855601</v>
      </c>
      <c r="J1856" s="16">
        <v>40947.424598437501</v>
      </c>
      <c r="K1856" s="16">
        <v>299719.946861209</v>
      </c>
      <c r="L1856" s="15">
        <f t="shared" si="196"/>
        <v>6</v>
      </c>
      <c r="M1856" s="16">
        <v>374263.06164554198</v>
      </c>
      <c r="N1856" s="16">
        <v>415140.25348759501</v>
      </c>
      <c r="O1856" s="16">
        <v>423879.35307391803</v>
      </c>
      <c r="P1856" s="16">
        <v>480594.52546401502</v>
      </c>
      <c r="Q1856" s="16">
        <v>357975.26640822203</v>
      </c>
      <c r="R1856" s="16">
        <v>411624.36626935401</v>
      </c>
      <c r="S1856" s="17">
        <f t="shared" si="197"/>
        <v>415140.25348759501</v>
      </c>
      <c r="T1856" s="17">
        <f t="shared" si="198"/>
        <v>411624.36626935401</v>
      </c>
      <c r="U1856" s="18">
        <f t="shared" si="199"/>
        <v>0.99153084484411225</v>
      </c>
      <c r="X1856" s="20">
        <f t="shared" si="200"/>
        <v>0.76611733855580288</v>
      </c>
      <c r="AA1856" s="20">
        <f t="shared" si="201"/>
        <v>-1.2270441937550454E-2</v>
      </c>
      <c r="AE1856" s="20">
        <f t="shared" si="202"/>
        <v>0.11570470871645339</v>
      </c>
    </row>
    <row r="1857" spans="1:31" x14ac:dyDescent="0.2">
      <c r="A1857" s="15" t="s">
        <v>5270</v>
      </c>
      <c r="B1857" s="15" t="s">
        <v>5271</v>
      </c>
      <c r="C1857" t="s">
        <v>5272</v>
      </c>
      <c r="D1857" s="15">
        <v>20</v>
      </c>
      <c r="E1857" s="15">
        <v>14</v>
      </c>
      <c r="F1857" s="16">
        <v>243159.619319216</v>
      </c>
      <c r="G1857" s="16">
        <v>223152.05439668201</v>
      </c>
      <c r="H1857" s="16">
        <v>190165.48550909301</v>
      </c>
      <c r="I1857" s="16">
        <v>304097.13387190498</v>
      </c>
      <c r="J1857" s="16">
        <v>88142.009706738099</v>
      </c>
      <c r="K1857" s="16">
        <v>268787.65877977002</v>
      </c>
      <c r="L1857" s="15">
        <f t="shared" si="196"/>
        <v>6</v>
      </c>
      <c r="M1857" s="16">
        <v>432387.88560171198</v>
      </c>
      <c r="N1857" s="16">
        <v>383912.147048024</v>
      </c>
      <c r="O1857" s="16">
        <v>341941.32201478502</v>
      </c>
      <c r="P1857" s="16">
        <v>421630.00731712201</v>
      </c>
      <c r="Q1857" s="16">
        <v>770565.17512287502</v>
      </c>
      <c r="R1857" s="16">
        <v>369143.09796498</v>
      </c>
      <c r="S1857" s="17">
        <f t="shared" si="197"/>
        <v>383912.147048024</v>
      </c>
      <c r="T1857" s="17">
        <f t="shared" si="198"/>
        <v>421630.00731712201</v>
      </c>
      <c r="U1857" s="18">
        <f t="shared" si="199"/>
        <v>1.0982460715533959</v>
      </c>
      <c r="X1857" s="20">
        <f t="shared" si="200"/>
        <v>0.35526787336172033</v>
      </c>
      <c r="AA1857" s="20">
        <f t="shared" si="201"/>
        <v>0.13520133889293673</v>
      </c>
      <c r="AE1857" s="20">
        <f t="shared" si="202"/>
        <v>0.44944406369716816</v>
      </c>
    </row>
    <row r="1858" spans="1:31" x14ac:dyDescent="0.2">
      <c r="A1858" s="15" t="s">
        <v>13012</v>
      </c>
      <c r="B1858" s="15" t="s">
        <v>13013</v>
      </c>
      <c r="C1858" t="s">
        <v>13014</v>
      </c>
      <c r="D1858" s="15">
        <v>14</v>
      </c>
      <c r="E1858" s="15">
        <v>11</v>
      </c>
      <c r="F1858" s="16">
        <v>408149.336154747</v>
      </c>
      <c r="G1858" s="16">
        <v>417432.459939258</v>
      </c>
      <c r="H1858" s="16">
        <v>401127.37957876298</v>
      </c>
      <c r="I1858" s="16">
        <v>498990.38840894302</v>
      </c>
      <c r="J1858" s="16">
        <v>85566.957322558505</v>
      </c>
      <c r="K1858" s="16">
        <v>515696.22835519101</v>
      </c>
      <c r="L1858" s="15">
        <f t="shared" ref="L1858:L1921" si="203">COUNTIF(F1858:K1858,"&gt;0")</f>
        <v>6</v>
      </c>
      <c r="M1858" s="16">
        <v>725773.58429737901</v>
      </c>
      <c r="N1858" s="16">
        <v>718153.334398348</v>
      </c>
      <c r="O1858" s="16">
        <v>721277.18708940002</v>
      </c>
      <c r="P1858" s="16">
        <v>691849.07610690896</v>
      </c>
      <c r="Q1858" s="16">
        <v>748053.257162667</v>
      </c>
      <c r="R1858" s="16">
        <v>708238.25843829499</v>
      </c>
      <c r="S1858" s="17">
        <f t="shared" ref="S1858:S1921" si="204">MEDIAN(M1858:O1858)</f>
        <v>721277.18708940002</v>
      </c>
      <c r="T1858" s="17">
        <f t="shared" ref="T1858:T1921" si="205">MEDIAN(P1858:R1858)</f>
        <v>708238.25843829499</v>
      </c>
      <c r="U1858" s="18">
        <f t="shared" ref="U1858:U1921" si="206">T1858/S1858</f>
        <v>0.98192244412481478</v>
      </c>
      <c r="X1858" s="20">
        <f t="shared" ref="X1858:X1921" si="207">_xlfn.T.TEST(P1858:R1858,M1858:O1858,2,2)</f>
        <v>0.75244068080263715</v>
      </c>
      <c r="AA1858" s="20">
        <f t="shared" ref="AA1858:AA1921" si="208">LOG(U1858,2)</f>
        <v>-2.6319015250783024E-2</v>
      </c>
      <c r="AE1858" s="20">
        <f t="shared" si="202"/>
        <v>0.12352773229962302</v>
      </c>
    </row>
    <row r="1859" spans="1:31" x14ac:dyDescent="0.2">
      <c r="A1859" s="15" t="s">
        <v>13519</v>
      </c>
      <c r="B1859" s="15" t="s">
        <v>13520</v>
      </c>
      <c r="C1859" t="s">
        <v>13521</v>
      </c>
      <c r="D1859" s="15">
        <v>37</v>
      </c>
      <c r="E1859" s="15">
        <v>6</v>
      </c>
      <c r="F1859" s="16">
        <v>417732.60911596997</v>
      </c>
      <c r="G1859" s="16">
        <v>357880.10959345999</v>
      </c>
      <c r="H1859" s="16">
        <v>387664.82842130598</v>
      </c>
      <c r="I1859" s="16">
        <v>542817.567945563</v>
      </c>
      <c r="J1859" s="16">
        <v>96883.333538280698</v>
      </c>
      <c r="K1859" s="16">
        <v>515671.17664748902</v>
      </c>
      <c r="L1859" s="15">
        <f t="shared" si="203"/>
        <v>6</v>
      </c>
      <c r="M1859" s="16">
        <v>742814.61744444701</v>
      </c>
      <c r="N1859" s="16">
        <v>615699.10987944796</v>
      </c>
      <c r="O1859" s="16">
        <v>697069.836695879</v>
      </c>
      <c r="P1859" s="16">
        <v>752615.364145973</v>
      </c>
      <c r="Q1859" s="16">
        <v>846984.57776038197</v>
      </c>
      <c r="R1859" s="16">
        <v>708203.85334309004</v>
      </c>
      <c r="S1859" s="17">
        <f t="shared" si="204"/>
        <v>697069.836695879</v>
      </c>
      <c r="T1859" s="17">
        <f t="shared" si="205"/>
        <v>752615.364145973</v>
      </c>
      <c r="U1859" s="18">
        <f t="shared" si="206"/>
        <v>1.0796843078354683</v>
      </c>
      <c r="X1859" s="20">
        <f t="shared" si="207"/>
        <v>0.20295037443408845</v>
      </c>
      <c r="AA1859" s="20">
        <f t="shared" si="208"/>
        <v>0.11060954007525448</v>
      </c>
      <c r="AE1859" s="20">
        <f t="shared" ref="AE1859:AE1922" si="209">-LOG10(X1859)</f>
        <v>0.69261014309265079</v>
      </c>
    </row>
    <row r="1860" spans="1:31" x14ac:dyDescent="0.2">
      <c r="A1860" s="15" t="s">
        <v>5186</v>
      </c>
      <c r="B1860" s="15" t="s">
        <v>5187</v>
      </c>
      <c r="C1860" t="s">
        <v>5188</v>
      </c>
      <c r="D1860" s="15">
        <v>24</v>
      </c>
      <c r="E1860" s="15">
        <v>8</v>
      </c>
      <c r="F1860" s="16">
        <v>884522.19832276599</v>
      </c>
      <c r="G1860" s="16">
        <v>1014920.19588583</v>
      </c>
      <c r="H1860" s="16">
        <v>924931.01984338404</v>
      </c>
      <c r="I1860" s="16">
        <v>1106439.35190742</v>
      </c>
      <c r="J1860" s="16">
        <v>89516.9677149903</v>
      </c>
      <c r="K1860" s="16">
        <v>1051460.7636750599</v>
      </c>
      <c r="L1860" s="15">
        <f t="shared" si="203"/>
        <v>6</v>
      </c>
      <c r="M1860" s="16">
        <v>1572862.6495276601</v>
      </c>
      <c r="N1860" s="16">
        <v>1746074.8570671601</v>
      </c>
      <c r="O1860" s="16">
        <v>1663141.6308329401</v>
      </c>
      <c r="P1860" s="16">
        <v>1534075.7280441399</v>
      </c>
      <c r="Q1860" s="16">
        <v>782585.49054273497</v>
      </c>
      <c r="R1860" s="16">
        <v>1444037.5925505401</v>
      </c>
      <c r="S1860" s="17">
        <f t="shared" si="204"/>
        <v>1663141.6308329401</v>
      </c>
      <c r="T1860" s="17">
        <f t="shared" si="205"/>
        <v>1444037.5925505401</v>
      </c>
      <c r="U1860" s="18">
        <f t="shared" si="206"/>
        <v>0.86825894186013031</v>
      </c>
      <c r="X1860" s="20">
        <f t="shared" si="207"/>
        <v>0.16798824048076039</v>
      </c>
      <c r="AA1860" s="20">
        <f t="shared" si="208"/>
        <v>-0.20380273145006367</v>
      </c>
      <c r="AE1860" s="20">
        <f t="shared" si="209"/>
        <v>0.77472111870904747</v>
      </c>
    </row>
    <row r="1861" spans="1:31" x14ac:dyDescent="0.2">
      <c r="A1861" s="15" t="s">
        <v>3440</v>
      </c>
      <c r="B1861" s="15" t="s">
        <v>3441</v>
      </c>
      <c r="C1861" t="s">
        <v>3442</v>
      </c>
      <c r="D1861" s="15">
        <v>16</v>
      </c>
      <c r="E1861" s="15">
        <v>13</v>
      </c>
      <c r="F1861" s="16">
        <v>456824.21331058303</v>
      </c>
      <c r="G1861" s="16">
        <v>479757.07973748801</v>
      </c>
      <c r="H1861" s="16">
        <v>496348.51315434399</v>
      </c>
      <c r="I1861" s="16">
        <v>543847.25752089801</v>
      </c>
      <c r="J1861" s="16">
        <v>126919.65039638701</v>
      </c>
      <c r="K1861" s="16">
        <v>629354.31819434301</v>
      </c>
      <c r="L1861" s="15">
        <f t="shared" si="203"/>
        <v>6</v>
      </c>
      <c r="M1861" s="16">
        <v>812327.54121777299</v>
      </c>
      <c r="N1861" s="16">
        <v>825376.98808766797</v>
      </c>
      <c r="O1861" s="16">
        <v>892496.69209796598</v>
      </c>
      <c r="P1861" s="16">
        <v>754043.02647759404</v>
      </c>
      <c r="Q1861" s="16">
        <v>1109571.50806546</v>
      </c>
      <c r="R1861" s="16">
        <v>864332.10434802598</v>
      </c>
      <c r="S1861" s="17">
        <f t="shared" si="204"/>
        <v>825376.98808766797</v>
      </c>
      <c r="T1861" s="17">
        <f t="shared" si="205"/>
        <v>864332.10434802598</v>
      </c>
      <c r="U1861" s="18">
        <f t="shared" si="206"/>
        <v>1.0471967559340538</v>
      </c>
      <c r="X1861" s="20">
        <f t="shared" si="207"/>
        <v>0.57449544048034418</v>
      </c>
      <c r="AA1861" s="20">
        <f t="shared" si="208"/>
        <v>6.6532533139582281E-2</v>
      </c>
      <c r="AE1861" s="20">
        <f t="shared" si="209"/>
        <v>0.24071341376783617</v>
      </c>
    </row>
    <row r="1862" spans="1:31" x14ac:dyDescent="0.2">
      <c r="A1862" s="15" t="s">
        <v>6418</v>
      </c>
      <c r="B1862" s="15" t="s">
        <v>6419</v>
      </c>
      <c r="C1862" t="s">
        <v>6420</v>
      </c>
      <c r="D1862" s="15">
        <v>13</v>
      </c>
      <c r="E1862" s="15">
        <v>10</v>
      </c>
      <c r="F1862" s="16">
        <v>197368.311036545</v>
      </c>
      <c r="G1862" s="16">
        <v>221953.11738574199</v>
      </c>
      <c r="H1862" s="16">
        <v>177551.100407227</v>
      </c>
      <c r="I1862" s="16">
        <v>251791.99682196401</v>
      </c>
      <c r="J1862" s="16">
        <v>73356.850195983105</v>
      </c>
      <c r="K1862" s="16">
        <v>285522.622292727</v>
      </c>
      <c r="L1862" s="15">
        <f t="shared" si="203"/>
        <v>6</v>
      </c>
      <c r="M1862" s="16">
        <v>350961.50805303</v>
      </c>
      <c r="N1862" s="16">
        <v>381849.48854689702</v>
      </c>
      <c r="O1862" s="16">
        <v>319259.08024736802</v>
      </c>
      <c r="P1862" s="16">
        <v>349109.04983128398</v>
      </c>
      <c r="Q1862" s="16">
        <v>641308.65980707202</v>
      </c>
      <c r="R1862" s="16">
        <v>392126.28217644501</v>
      </c>
      <c r="S1862" s="17">
        <f t="shared" si="204"/>
        <v>350961.50805303</v>
      </c>
      <c r="T1862" s="17">
        <f t="shared" si="205"/>
        <v>392126.28217644501</v>
      </c>
      <c r="U1862" s="18">
        <f t="shared" si="206"/>
        <v>1.1172914213634932</v>
      </c>
      <c r="X1862" s="20">
        <f t="shared" si="207"/>
        <v>0.30113920951689616</v>
      </c>
      <c r="AA1862" s="20">
        <f t="shared" si="208"/>
        <v>0.1600055307816792</v>
      </c>
      <c r="AE1862" s="20">
        <f t="shared" si="209"/>
        <v>0.52123269394525984</v>
      </c>
    </row>
    <row r="1863" spans="1:31" x14ac:dyDescent="0.2">
      <c r="A1863" s="15" t="s">
        <v>8285</v>
      </c>
      <c r="B1863" s="15" t="s">
        <v>8286</v>
      </c>
      <c r="C1863" t="s">
        <v>8287</v>
      </c>
      <c r="D1863" s="15">
        <v>17</v>
      </c>
      <c r="E1863" s="15">
        <v>14</v>
      </c>
      <c r="F1863" s="16">
        <v>398806.32646786998</v>
      </c>
      <c r="G1863" s="16">
        <v>426983.727544747</v>
      </c>
      <c r="H1863" s="16">
        <v>403251.64971750398</v>
      </c>
      <c r="I1863" s="16">
        <v>504570.03399495297</v>
      </c>
      <c r="J1863" s="16">
        <v>81026.152955119105</v>
      </c>
      <c r="K1863" s="16">
        <v>538128.23655919801</v>
      </c>
      <c r="L1863" s="15">
        <f t="shared" si="203"/>
        <v>6</v>
      </c>
      <c r="M1863" s="16">
        <v>709159.78873800405</v>
      </c>
      <c r="N1863" s="16">
        <v>734585.39308303001</v>
      </c>
      <c r="O1863" s="16">
        <v>725096.89042627497</v>
      </c>
      <c r="P1863" s="16">
        <v>699585.24244068004</v>
      </c>
      <c r="Q1863" s="16">
        <v>708356.11701080995</v>
      </c>
      <c r="R1863" s="16">
        <v>739045.55457530904</v>
      </c>
      <c r="S1863" s="17">
        <f t="shared" si="204"/>
        <v>725096.89042627497</v>
      </c>
      <c r="T1863" s="17">
        <f t="shared" si="205"/>
        <v>708356.11701080995</v>
      </c>
      <c r="U1863" s="18">
        <f t="shared" si="206"/>
        <v>0.97691236352479272</v>
      </c>
      <c r="X1863" s="20">
        <f t="shared" si="207"/>
        <v>0.6320747527222158</v>
      </c>
      <c r="AA1863" s="20">
        <f t="shared" si="208"/>
        <v>-3.3698947615913813E-2</v>
      </c>
      <c r="AE1863" s="20">
        <f t="shared" si="209"/>
        <v>0.19923155656736022</v>
      </c>
    </row>
    <row r="1864" spans="1:31" x14ac:dyDescent="0.2">
      <c r="A1864" s="15" t="s">
        <v>7184</v>
      </c>
      <c r="B1864" s="15" t="s">
        <v>7185</v>
      </c>
      <c r="C1864" t="s">
        <v>7186</v>
      </c>
      <c r="D1864" s="15">
        <v>16</v>
      </c>
      <c r="E1864" s="15">
        <v>12</v>
      </c>
      <c r="F1864" s="16">
        <v>489649.68929254398</v>
      </c>
      <c r="G1864" s="16">
        <v>417778.26878911402</v>
      </c>
      <c r="H1864" s="16">
        <v>419640.17217336799</v>
      </c>
      <c r="I1864" s="16">
        <v>483916.51683942898</v>
      </c>
      <c r="J1864" s="16">
        <v>139492.07728725599</v>
      </c>
      <c r="K1864" s="16">
        <v>493031.58411503898</v>
      </c>
      <c r="L1864" s="15">
        <f t="shared" si="203"/>
        <v>6</v>
      </c>
      <c r="M1864" s="16">
        <v>870697.99842381699</v>
      </c>
      <c r="N1864" s="16">
        <v>718748.26603980397</v>
      </c>
      <c r="O1864" s="16">
        <v>754565.50308974006</v>
      </c>
      <c r="P1864" s="16">
        <v>670949.18632751796</v>
      </c>
      <c r="Q1864" s="16">
        <v>1219483.61877311</v>
      </c>
      <c r="R1864" s="16">
        <v>677111.46851398901</v>
      </c>
      <c r="S1864" s="17">
        <f t="shared" si="204"/>
        <v>754565.50308974006</v>
      </c>
      <c r="T1864" s="17">
        <f t="shared" si="205"/>
        <v>677111.46851398901</v>
      </c>
      <c r="U1864" s="18">
        <f t="shared" si="206"/>
        <v>0.89735280203163559</v>
      </c>
      <c r="X1864" s="20">
        <f t="shared" si="207"/>
        <v>0.71140250383564152</v>
      </c>
      <c r="AA1864" s="20">
        <f t="shared" si="208"/>
        <v>-0.1562527901527889</v>
      </c>
      <c r="AE1864" s="20">
        <f t="shared" si="209"/>
        <v>0.14788461061483069</v>
      </c>
    </row>
    <row r="1865" spans="1:31" x14ac:dyDescent="0.2">
      <c r="A1865" s="15" t="s">
        <v>8660</v>
      </c>
      <c r="B1865" s="15" t="s">
        <v>8661</v>
      </c>
      <c r="C1865" t="s">
        <v>8662</v>
      </c>
      <c r="D1865" s="15">
        <v>24</v>
      </c>
      <c r="E1865" s="15">
        <v>8</v>
      </c>
      <c r="F1865" s="16">
        <v>263681.056121759</v>
      </c>
      <c r="G1865" s="16">
        <v>254486.33957637101</v>
      </c>
      <c r="H1865" s="16">
        <v>241154.13124045799</v>
      </c>
      <c r="I1865" s="16">
        <v>318910.45899606397</v>
      </c>
      <c r="J1865" s="16">
        <v>68444.934185228296</v>
      </c>
      <c r="K1865" s="16">
        <v>343155.64736634103</v>
      </c>
      <c r="L1865" s="15">
        <f t="shared" si="203"/>
        <v>6</v>
      </c>
      <c r="M1865" s="16">
        <v>468879.226941214</v>
      </c>
      <c r="N1865" s="16">
        <v>437819.84120783198</v>
      </c>
      <c r="O1865" s="16">
        <v>433625.28286841098</v>
      </c>
      <c r="P1865" s="16">
        <v>442168.65002304502</v>
      </c>
      <c r="Q1865" s="16">
        <v>598367.14493114501</v>
      </c>
      <c r="R1865" s="16">
        <v>471277.36194457801</v>
      </c>
      <c r="S1865" s="17">
        <f t="shared" si="204"/>
        <v>437819.84120783198</v>
      </c>
      <c r="T1865" s="17">
        <f t="shared" si="205"/>
        <v>471277.36194457801</v>
      </c>
      <c r="U1865" s="18">
        <f t="shared" si="206"/>
        <v>1.0764184661993512</v>
      </c>
      <c r="X1865" s="20">
        <f t="shared" si="207"/>
        <v>0.31014356656607955</v>
      </c>
      <c r="AA1865" s="20">
        <f t="shared" si="208"/>
        <v>0.10623904605911164</v>
      </c>
      <c r="AE1865" s="20">
        <f t="shared" si="209"/>
        <v>0.50843722315234297</v>
      </c>
    </row>
    <row r="1866" spans="1:31" x14ac:dyDescent="0.2">
      <c r="A1866" s="15" t="s">
        <v>1718</v>
      </c>
      <c r="B1866" s="15" t="s">
        <v>1719</v>
      </c>
      <c r="C1866" t="s">
        <v>1720</v>
      </c>
      <c r="D1866" s="15">
        <v>54</v>
      </c>
      <c r="E1866" s="15">
        <v>6</v>
      </c>
      <c r="F1866" s="16">
        <v>715768.17520389904</v>
      </c>
      <c r="G1866" s="16">
        <v>773647.27399377804</v>
      </c>
      <c r="H1866" s="16">
        <v>683190.63238608104</v>
      </c>
      <c r="I1866" s="16">
        <v>854174.365649099</v>
      </c>
      <c r="J1866" s="16">
        <v>232558.19214068199</v>
      </c>
      <c r="K1866" s="16">
        <v>878722.39748135896</v>
      </c>
      <c r="L1866" s="15">
        <f t="shared" si="203"/>
        <v>6</v>
      </c>
      <c r="M1866" s="16">
        <v>1272783.2389436199</v>
      </c>
      <c r="N1866" s="16">
        <v>1330987.4597382101</v>
      </c>
      <c r="O1866" s="16">
        <v>1228462.18597877</v>
      </c>
      <c r="P1866" s="16">
        <v>1184310.8793995799</v>
      </c>
      <c r="Q1866" s="16">
        <v>2033096.8700325</v>
      </c>
      <c r="R1866" s="16">
        <v>1206805.0651211599</v>
      </c>
      <c r="S1866" s="17">
        <f t="shared" si="204"/>
        <v>1272783.2389436199</v>
      </c>
      <c r="T1866" s="17">
        <f t="shared" si="205"/>
        <v>1206805.0651211599</v>
      </c>
      <c r="U1866" s="18">
        <f t="shared" si="206"/>
        <v>0.94816228576578343</v>
      </c>
      <c r="X1866" s="20">
        <f t="shared" si="207"/>
        <v>0.52100813296752746</v>
      </c>
      <c r="AA1866" s="20">
        <f t="shared" si="208"/>
        <v>-7.6794085519292579E-2</v>
      </c>
      <c r="AE1866" s="20">
        <f t="shared" si="209"/>
        <v>0.28315549728521572</v>
      </c>
    </row>
    <row r="1867" spans="1:31" x14ac:dyDescent="0.2">
      <c r="A1867" s="15" t="s">
        <v>10303</v>
      </c>
      <c r="B1867" s="15" t="s">
        <v>10304</v>
      </c>
      <c r="C1867" t="s">
        <v>10305</v>
      </c>
      <c r="D1867" s="15">
        <v>23</v>
      </c>
      <c r="E1867" s="15">
        <v>11</v>
      </c>
      <c r="F1867" s="16">
        <v>704193.10153022304</v>
      </c>
      <c r="G1867" s="16">
        <v>710987.85991670995</v>
      </c>
      <c r="H1867" s="16">
        <v>631272.53551941703</v>
      </c>
      <c r="I1867" s="16">
        <v>740830.17447011697</v>
      </c>
      <c r="J1867" s="16">
        <v>135221.77183665399</v>
      </c>
      <c r="K1867" s="16">
        <v>734169.80678699305</v>
      </c>
      <c r="L1867" s="15">
        <f t="shared" si="203"/>
        <v>6</v>
      </c>
      <c r="M1867" s="16">
        <v>1252200.37388791</v>
      </c>
      <c r="N1867" s="16">
        <v>1223187.82394218</v>
      </c>
      <c r="O1867" s="16">
        <v>1135106.9557614999</v>
      </c>
      <c r="P1867" s="16">
        <v>1027159.40760611</v>
      </c>
      <c r="Q1867" s="16">
        <v>1182151.2652413601</v>
      </c>
      <c r="R1867" s="16">
        <v>1008281.84649562</v>
      </c>
      <c r="S1867" s="17">
        <f t="shared" si="204"/>
        <v>1223187.82394218</v>
      </c>
      <c r="T1867" s="17">
        <f t="shared" si="205"/>
        <v>1027159.40760611</v>
      </c>
      <c r="U1867" s="18">
        <f t="shared" si="206"/>
        <v>0.83973972557681686</v>
      </c>
      <c r="X1867" s="20">
        <f t="shared" si="207"/>
        <v>0.11565943519673427</v>
      </c>
      <c r="AA1867" s="20">
        <f t="shared" si="208"/>
        <v>-0.25198585605016027</v>
      </c>
      <c r="AE1867" s="20">
        <f t="shared" si="209"/>
        <v>0.93681893283080375</v>
      </c>
    </row>
    <row r="1868" spans="1:31" x14ac:dyDescent="0.2">
      <c r="A1868" s="15" t="s">
        <v>12118</v>
      </c>
      <c r="B1868" s="15" t="s">
        <v>12119</v>
      </c>
      <c r="C1868" t="s">
        <v>12120</v>
      </c>
      <c r="D1868" s="15">
        <v>30</v>
      </c>
      <c r="E1868" s="15">
        <v>7</v>
      </c>
      <c r="F1868" s="16">
        <v>874049.49592296896</v>
      </c>
      <c r="G1868" s="16">
        <v>905562.18375021999</v>
      </c>
      <c r="H1868" s="16">
        <v>795734.070382723</v>
      </c>
      <c r="I1868" s="16">
        <v>959901.67379409098</v>
      </c>
      <c r="J1868" s="16">
        <v>186190.08587046701</v>
      </c>
      <c r="K1868" s="16">
        <v>962209.00304282596</v>
      </c>
      <c r="L1868" s="15">
        <f t="shared" si="203"/>
        <v>6</v>
      </c>
      <c r="M1868" s="16">
        <v>1554240.02764718</v>
      </c>
      <c r="N1868" s="16">
        <v>1557934.6701018501</v>
      </c>
      <c r="O1868" s="16">
        <v>1430829.3603881299</v>
      </c>
      <c r="P1868" s="16">
        <v>1330901.5596181301</v>
      </c>
      <c r="Q1868" s="16">
        <v>1627732.29930054</v>
      </c>
      <c r="R1868" s="16">
        <v>1321462.50272617</v>
      </c>
      <c r="S1868" s="17">
        <f t="shared" si="204"/>
        <v>1554240.02764718</v>
      </c>
      <c r="T1868" s="17">
        <f t="shared" si="205"/>
        <v>1330901.5596181301</v>
      </c>
      <c r="U1868" s="18">
        <f t="shared" si="206"/>
        <v>0.85630374713284063</v>
      </c>
      <c r="X1868" s="20">
        <f t="shared" si="207"/>
        <v>0.46601502852650761</v>
      </c>
      <c r="AA1868" s="20">
        <f t="shared" si="208"/>
        <v>-0.22380545626145412</v>
      </c>
      <c r="AE1868" s="20">
        <f t="shared" si="209"/>
        <v>0.33160007751409698</v>
      </c>
    </row>
    <row r="1869" spans="1:31" x14ac:dyDescent="0.2">
      <c r="A1869" s="15" t="s">
        <v>10660</v>
      </c>
      <c r="B1869" s="15" t="s">
        <v>10661</v>
      </c>
      <c r="C1869" t="s">
        <v>10662</v>
      </c>
      <c r="D1869" s="15">
        <v>58</v>
      </c>
      <c r="E1869" s="15">
        <v>9</v>
      </c>
      <c r="F1869" s="16">
        <v>4569307.4446127098</v>
      </c>
      <c r="G1869" s="16">
        <v>4387500.9313628096</v>
      </c>
      <c r="H1869" s="16">
        <v>4227264.7811743496</v>
      </c>
      <c r="I1869" s="16">
        <v>5432128.6098561799</v>
      </c>
      <c r="J1869" s="16">
        <v>868837.71501924202</v>
      </c>
      <c r="K1869" s="16">
        <v>5812631.9900058499</v>
      </c>
      <c r="L1869" s="15">
        <f t="shared" si="203"/>
        <v>6</v>
      </c>
      <c r="M1869" s="16">
        <v>8125169.7554542199</v>
      </c>
      <c r="N1869" s="16">
        <v>7548283.1976999501</v>
      </c>
      <c r="O1869" s="16">
        <v>7601150.6710147997</v>
      </c>
      <c r="P1869" s="16">
        <v>7531634.37076646</v>
      </c>
      <c r="Q1869" s="16">
        <v>7595652.6094047101</v>
      </c>
      <c r="R1869" s="16">
        <v>7982855.2763993302</v>
      </c>
      <c r="S1869" s="17">
        <f t="shared" si="204"/>
        <v>7601150.6710147997</v>
      </c>
      <c r="T1869" s="17">
        <f t="shared" si="205"/>
        <v>7595652.6094047101</v>
      </c>
      <c r="U1869" s="18">
        <f t="shared" si="206"/>
        <v>0.99927668035432382</v>
      </c>
      <c r="X1869" s="20">
        <f t="shared" si="207"/>
        <v>0.82472039271301367</v>
      </c>
      <c r="AA1869" s="20">
        <f t="shared" si="208"/>
        <v>-1.0439072506359785E-3</v>
      </c>
      <c r="AE1869" s="20">
        <f t="shared" si="209"/>
        <v>8.369326658245399E-2</v>
      </c>
    </row>
    <row r="1870" spans="1:31" x14ac:dyDescent="0.2">
      <c r="A1870" s="15" t="s">
        <v>4298</v>
      </c>
      <c r="B1870" s="15" t="s">
        <v>4299</v>
      </c>
      <c r="C1870" t="s">
        <v>4300</v>
      </c>
      <c r="D1870" s="15">
        <v>20</v>
      </c>
      <c r="E1870" s="15">
        <v>13</v>
      </c>
      <c r="F1870" s="16">
        <v>763672.92906174995</v>
      </c>
      <c r="G1870" s="16">
        <v>829082.59525407397</v>
      </c>
      <c r="H1870" s="16">
        <v>819179.559467418</v>
      </c>
      <c r="I1870" s="16">
        <v>1139019.09493388</v>
      </c>
      <c r="J1870" s="16">
        <v>130099.231090576</v>
      </c>
      <c r="K1870" s="16">
        <v>1093476.6345212799</v>
      </c>
      <c r="L1870" s="15">
        <f t="shared" si="203"/>
        <v>6</v>
      </c>
      <c r="M1870" s="16">
        <v>1357967.7580215</v>
      </c>
      <c r="N1870" s="16">
        <v>1426358.72246252</v>
      </c>
      <c r="O1870" s="16">
        <v>1472987.2814821801</v>
      </c>
      <c r="P1870" s="16">
        <v>1579247.47009819</v>
      </c>
      <c r="Q1870" s="16">
        <v>1137368.40267437</v>
      </c>
      <c r="R1870" s="16">
        <v>1501740.64632273</v>
      </c>
      <c r="S1870" s="17">
        <f t="shared" si="204"/>
        <v>1426358.72246252</v>
      </c>
      <c r="T1870" s="17">
        <f t="shared" si="205"/>
        <v>1501740.64632273</v>
      </c>
      <c r="U1870" s="18">
        <f t="shared" si="206"/>
        <v>1.052849204532551</v>
      </c>
      <c r="X1870" s="20">
        <f t="shared" si="207"/>
        <v>0.93068626593730353</v>
      </c>
      <c r="AA1870" s="20">
        <f t="shared" si="208"/>
        <v>7.4298819600206581E-2</v>
      </c>
      <c r="AE1870" s="20">
        <f t="shared" si="209"/>
        <v>3.1196694888745678E-2</v>
      </c>
    </row>
    <row r="1871" spans="1:31" x14ac:dyDescent="0.2">
      <c r="A1871" s="15" t="s">
        <v>5330</v>
      </c>
      <c r="B1871" s="15" t="s">
        <v>5331</v>
      </c>
      <c r="C1871" t="s">
        <v>5332</v>
      </c>
      <c r="D1871" s="15">
        <v>16</v>
      </c>
      <c r="E1871" s="15">
        <v>11</v>
      </c>
      <c r="F1871" s="16">
        <v>380783.420081196</v>
      </c>
      <c r="G1871" s="16">
        <v>408024.57830412802</v>
      </c>
      <c r="H1871" s="16">
        <v>376584.51749486098</v>
      </c>
      <c r="I1871" s="16">
        <v>509707.47803439299</v>
      </c>
      <c r="J1871" s="16">
        <v>84770.384173535102</v>
      </c>
      <c r="K1871" s="16">
        <v>482718.64295873698</v>
      </c>
      <c r="L1871" s="15">
        <f t="shared" si="203"/>
        <v>6</v>
      </c>
      <c r="M1871" s="16">
        <v>677111.34908856801</v>
      </c>
      <c r="N1871" s="16">
        <v>701967.957806224</v>
      </c>
      <c r="O1871" s="16">
        <v>677146.05212277395</v>
      </c>
      <c r="P1871" s="16">
        <v>706708.297302661</v>
      </c>
      <c r="Q1871" s="16">
        <v>741089.36412099795</v>
      </c>
      <c r="R1871" s="16">
        <v>662948.05392549804</v>
      </c>
      <c r="S1871" s="17">
        <f t="shared" si="204"/>
        <v>677146.05212277395</v>
      </c>
      <c r="T1871" s="17">
        <f t="shared" si="205"/>
        <v>706708.297302661</v>
      </c>
      <c r="U1871" s="18">
        <f t="shared" si="206"/>
        <v>1.0436571181168566</v>
      </c>
      <c r="X1871" s="20">
        <f t="shared" si="207"/>
        <v>0.49241787637707291</v>
      </c>
      <c r="AA1871" s="20">
        <f t="shared" si="208"/>
        <v>6.1647808418017529E-2</v>
      </c>
      <c r="AE1871" s="20">
        <f t="shared" si="209"/>
        <v>0.30766618914649863</v>
      </c>
    </row>
    <row r="1872" spans="1:31" x14ac:dyDescent="0.2">
      <c r="A1872" s="15" t="s">
        <v>9556</v>
      </c>
      <c r="B1872" s="15" t="s">
        <v>9557</v>
      </c>
      <c r="C1872" t="s">
        <v>9558</v>
      </c>
      <c r="D1872" s="15">
        <v>82</v>
      </c>
      <c r="E1872" s="15">
        <v>8</v>
      </c>
      <c r="F1872" s="16">
        <v>1789325.3695685701</v>
      </c>
      <c r="G1872" s="16">
        <v>1777526.1032108499</v>
      </c>
      <c r="H1872" s="16">
        <v>1712003.3725974001</v>
      </c>
      <c r="I1872" s="16">
        <v>1900865.5288670501</v>
      </c>
      <c r="J1872" s="16">
        <v>502112.84139385697</v>
      </c>
      <c r="K1872" s="16">
        <v>2216122.8780224798</v>
      </c>
      <c r="L1872" s="15">
        <f t="shared" si="203"/>
        <v>6</v>
      </c>
      <c r="M1872" s="16">
        <v>3181789.0460898299</v>
      </c>
      <c r="N1872" s="16">
        <v>3058066.6826598099</v>
      </c>
      <c r="O1872" s="16">
        <v>3078396.1398280901</v>
      </c>
      <c r="P1872" s="16">
        <v>2635545.87522907</v>
      </c>
      <c r="Q1872" s="16">
        <v>4389628.4058806002</v>
      </c>
      <c r="R1872" s="16">
        <v>3043541.7622152301</v>
      </c>
      <c r="S1872" s="17">
        <f t="shared" si="204"/>
        <v>3078396.1398280901</v>
      </c>
      <c r="T1872" s="17">
        <f t="shared" si="205"/>
        <v>3043541.7622152301</v>
      </c>
      <c r="U1872" s="18">
        <f t="shared" si="206"/>
        <v>0.98867774775250128</v>
      </c>
      <c r="X1872" s="20">
        <f t="shared" si="207"/>
        <v>0.66230470419217902</v>
      </c>
      <c r="AA1872" s="20">
        <f t="shared" si="208"/>
        <v>-1.6427733132936415E-2</v>
      </c>
      <c r="AE1872" s="20">
        <f t="shared" si="209"/>
        <v>0.17894216025214602</v>
      </c>
    </row>
    <row r="1873" spans="1:31" x14ac:dyDescent="0.2">
      <c r="A1873" s="15" t="s">
        <v>7985</v>
      </c>
      <c r="B1873" s="15" t="s">
        <v>7986</v>
      </c>
      <c r="C1873" t="s">
        <v>7987</v>
      </c>
      <c r="D1873" s="15">
        <v>15</v>
      </c>
      <c r="E1873" s="15">
        <v>13</v>
      </c>
      <c r="F1873" s="16">
        <v>428575.33902256697</v>
      </c>
      <c r="G1873" s="16">
        <v>422122.005073532</v>
      </c>
      <c r="H1873" s="16">
        <v>447754.03029883798</v>
      </c>
      <c r="I1873" s="16">
        <v>555203.56935302797</v>
      </c>
      <c r="J1873" s="16">
        <v>99484.418051800094</v>
      </c>
      <c r="K1873" s="16">
        <v>567406.422101498</v>
      </c>
      <c r="L1873" s="15">
        <f t="shared" si="203"/>
        <v>6</v>
      </c>
      <c r="M1873" s="16">
        <v>762095.22444486106</v>
      </c>
      <c r="N1873" s="16">
        <v>726221.25627361506</v>
      </c>
      <c r="O1873" s="16">
        <v>805117.73547104397</v>
      </c>
      <c r="P1873" s="16">
        <v>769788.52785707498</v>
      </c>
      <c r="Q1873" s="16">
        <v>869724.07678403903</v>
      </c>
      <c r="R1873" s="16">
        <v>779255.13920781505</v>
      </c>
      <c r="S1873" s="17">
        <f t="shared" si="204"/>
        <v>762095.22444486106</v>
      </c>
      <c r="T1873" s="17">
        <f t="shared" si="205"/>
        <v>779255.13920781505</v>
      </c>
      <c r="U1873" s="18">
        <f t="shared" si="206"/>
        <v>1.0225167593399551</v>
      </c>
      <c r="X1873" s="20">
        <f t="shared" si="207"/>
        <v>0.34631188120300482</v>
      </c>
      <c r="AA1873" s="20">
        <f t="shared" si="208"/>
        <v>3.2124489542078936E-2</v>
      </c>
      <c r="AE1873" s="20">
        <f t="shared" si="209"/>
        <v>0.46053260850139333</v>
      </c>
    </row>
    <row r="1874" spans="1:31" x14ac:dyDescent="0.2">
      <c r="A1874" s="15" t="s">
        <v>848</v>
      </c>
      <c r="B1874" s="15" t="s">
        <v>849</v>
      </c>
      <c r="C1874" t="s">
        <v>850</v>
      </c>
      <c r="D1874" s="15">
        <v>14</v>
      </c>
      <c r="E1874" s="15">
        <v>13</v>
      </c>
      <c r="F1874" s="16">
        <v>279371.913296788</v>
      </c>
      <c r="G1874" s="16">
        <v>255951.16619014199</v>
      </c>
      <c r="H1874" s="16">
        <v>250200.73658172999</v>
      </c>
      <c r="I1874" s="16">
        <v>287819.36581175198</v>
      </c>
      <c r="J1874" s="16">
        <v>82763.421090360498</v>
      </c>
      <c r="K1874" s="16">
        <v>286222.88792754</v>
      </c>
      <c r="L1874" s="15">
        <f t="shared" si="203"/>
        <v>6</v>
      </c>
      <c r="M1874" s="16">
        <v>496780.80277104903</v>
      </c>
      <c r="N1874" s="16">
        <v>440339.93779339298</v>
      </c>
      <c r="O1874" s="16">
        <v>449892.21049651998</v>
      </c>
      <c r="P1874" s="16">
        <v>399060.91770117101</v>
      </c>
      <c r="Q1874" s="16">
        <v>723543.861530383</v>
      </c>
      <c r="R1874" s="16">
        <v>393088.00127845601</v>
      </c>
      <c r="S1874" s="17">
        <f t="shared" si="204"/>
        <v>449892.21049651998</v>
      </c>
      <c r="T1874" s="17">
        <f t="shared" si="205"/>
        <v>399060.91770117101</v>
      </c>
      <c r="U1874" s="18">
        <f t="shared" si="206"/>
        <v>0.88701450789901559</v>
      </c>
      <c r="X1874" s="20">
        <f t="shared" si="207"/>
        <v>0.71779156718848003</v>
      </c>
      <c r="AA1874" s="20">
        <f t="shared" si="208"/>
        <v>-0.17297039362732028</v>
      </c>
      <c r="AE1874" s="20">
        <f t="shared" si="209"/>
        <v>0.144001648183084</v>
      </c>
    </row>
    <row r="1875" spans="1:31" x14ac:dyDescent="0.2">
      <c r="A1875" s="15" t="s">
        <v>16775</v>
      </c>
      <c r="B1875" s="15" t="s">
        <v>16776</v>
      </c>
      <c r="C1875" t="s">
        <v>16777</v>
      </c>
      <c r="D1875" s="15">
        <v>31</v>
      </c>
      <c r="E1875" s="15">
        <v>12</v>
      </c>
      <c r="F1875" s="16">
        <v>266762.13429119001</v>
      </c>
      <c r="G1875" s="16">
        <v>222007.753368128</v>
      </c>
      <c r="H1875" s="16">
        <v>225536.21722732199</v>
      </c>
      <c r="I1875" s="16">
        <v>264978.28897467902</v>
      </c>
      <c r="J1875" s="16">
        <v>100908.802154515</v>
      </c>
      <c r="K1875" s="16">
        <v>284751.99882379198</v>
      </c>
      <c r="L1875" s="15">
        <f t="shared" si="203"/>
        <v>6</v>
      </c>
      <c r="M1875" s="16">
        <v>474358.01852175599</v>
      </c>
      <c r="N1875" s="16">
        <v>381943.48462217598</v>
      </c>
      <c r="O1875" s="16">
        <v>405542.32054500002</v>
      </c>
      <c r="P1875" s="16">
        <v>367391.81490060798</v>
      </c>
      <c r="Q1875" s="16">
        <v>882176.49066934199</v>
      </c>
      <c r="R1875" s="16">
        <v>391067.93620930199</v>
      </c>
      <c r="S1875" s="17">
        <f t="shared" si="204"/>
        <v>405542.32054500002</v>
      </c>
      <c r="T1875" s="17">
        <f t="shared" si="205"/>
        <v>391067.93620930199</v>
      </c>
      <c r="U1875" s="18">
        <f t="shared" si="206"/>
        <v>0.96430857249066826</v>
      </c>
      <c r="X1875" s="20">
        <f t="shared" si="207"/>
        <v>0.4990440458352054</v>
      </c>
      <c r="AA1875" s="20">
        <f t="shared" si="208"/>
        <v>-5.2433221494650122E-2</v>
      </c>
      <c r="AE1875" s="20">
        <f t="shared" si="209"/>
        <v>0.30186112167321333</v>
      </c>
    </row>
    <row r="1876" spans="1:31" x14ac:dyDescent="0.2">
      <c r="A1876" s="15" t="s">
        <v>9922</v>
      </c>
      <c r="B1876" s="15" t="s">
        <v>9923</v>
      </c>
      <c r="C1876" t="s">
        <v>9924</v>
      </c>
      <c r="D1876" s="15">
        <v>33</v>
      </c>
      <c r="E1876" s="15">
        <v>11</v>
      </c>
      <c r="F1876" s="16">
        <v>1026129.07256513</v>
      </c>
      <c r="G1876" s="16">
        <v>1101614.76723346</v>
      </c>
      <c r="H1876" s="16">
        <v>999094.030146437</v>
      </c>
      <c r="I1876" s="16">
        <v>1315566.5436201999</v>
      </c>
      <c r="J1876" s="16">
        <v>86623.817064288305</v>
      </c>
      <c r="K1876" s="16">
        <v>1357207.9955022901</v>
      </c>
      <c r="L1876" s="15">
        <f t="shared" si="203"/>
        <v>6</v>
      </c>
      <c r="M1876" s="16">
        <v>1824668.8380376999</v>
      </c>
      <c r="N1876" s="16">
        <v>1895224.72312357</v>
      </c>
      <c r="O1876" s="16">
        <v>1796495.9970037099</v>
      </c>
      <c r="P1876" s="16">
        <v>1824030.1194236099</v>
      </c>
      <c r="Q1876" s="16">
        <v>757292.65747445798</v>
      </c>
      <c r="R1876" s="16">
        <v>1863939.61060932</v>
      </c>
      <c r="S1876" s="17">
        <f t="shared" si="204"/>
        <v>1824668.8380376999</v>
      </c>
      <c r="T1876" s="17">
        <f t="shared" si="205"/>
        <v>1824030.1194236099</v>
      </c>
      <c r="U1876" s="18">
        <f t="shared" si="206"/>
        <v>0.99964995367884024</v>
      </c>
      <c r="X1876" s="20">
        <f t="shared" si="207"/>
        <v>0.38171564226641264</v>
      </c>
      <c r="AA1876" s="20">
        <f t="shared" si="208"/>
        <v>-5.050985007130892E-4</v>
      </c>
      <c r="AE1876" s="20">
        <f t="shared" si="209"/>
        <v>0.41826004279967322</v>
      </c>
    </row>
    <row r="1877" spans="1:31" x14ac:dyDescent="0.2">
      <c r="A1877" s="15" t="s">
        <v>8039</v>
      </c>
      <c r="B1877" s="15" t="s">
        <v>8040</v>
      </c>
      <c r="C1877" t="s">
        <v>8041</v>
      </c>
      <c r="D1877" s="15">
        <v>18</v>
      </c>
      <c r="E1877" s="15">
        <v>10</v>
      </c>
      <c r="F1877" s="16">
        <v>400911.17216601601</v>
      </c>
      <c r="G1877" s="16">
        <v>443310.93283063202</v>
      </c>
      <c r="H1877" s="16">
        <v>462829.99235775898</v>
      </c>
      <c r="I1877" s="16">
        <v>619516.86045643897</v>
      </c>
      <c r="J1877" s="16">
        <v>88455.329786720002</v>
      </c>
      <c r="K1877" s="16">
        <v>585826.181143197</v>
      </c>
      <c r="L1877" s="15">
        <f t="shared" si="203"/>
        <v>6</v>
      </c>
      <c r="M1877" s="16">
        <v>712902.63791455305</v>
      </c>
      <c r="N1877" s="16">
        <v>762674.81602625502</v>
      </c>
      <c r="O1877" s="16">
        <v>832226.20041288994</v>
      </c>
      <c r="P1877" s="16">
        <v>858958.76452869701</v>
      </c>
      <c r="Q1877" s="16">
        <v>773304.31782116403</v>
      </c>
      <c r="R1877" s="16">
        <v>804552.15971570997</v>
      </c>
      <c r="S1877" s="17">
        <f t="shared" si="204"/>
        <v>762674.81602625502</v>
      </c>
      <c r="T1877" s="17">
        <f t="shared" si="205"/>
        <v>804552.15971570997</v>
      </c>
      <c r="U1877" s="18">
        <f t="shared" si="206"/>
        <v>1.0549085177712401</v>
      </c>
      <c r="X1877" s="20">
        <f t="shared" si="207"/>
        <v>0.37090078509344726</v>
      </c>
      <c r="AA1877" s="20">
        <f t="shared" si="208"/>
        <v>7.7117893074332006E-2</v>
      </c>
      <c r="AE1877" s="20">
        <f t="shared" si="209"/>
        <v>0.43074224739020606</v>
      </c>
    </row>
    <row r="1878" spans="1:31" x14ac:dyDescent="0.2">
      <c r="A1878" s="15" t="s">
        <v>2309</v>
      </c>
      <c r="B1878" s="15" t="s">
        <v>2310</v>
      </c>
      <c r="C1878" t="s">
        <v>2311</v>
      </c>
      <c r="D1878" s="15">
        <v>26</v>
      </c>
      <c r="E1878" s="15">
        <v>7</v>
      </c>
      <c r="F1878" s="16">
        <v>210082.25805504</v>
      </c>
      <c r="G1878" s="16">
        <v>210844.49154179101</v>
      </c>
      <c r="H1878" s="16">
        <v>208754.701321289</v>
      </c>
      <c r="I1878" s="16">
        <v>246950.57464889</v>
      </c>
      <c r="J1878" s="16">
        <v>29154.184079882802</v>
      </c>
      <c r="K1878" s="16">
        <v>246579.86017892399</v>
      </c>
      <c r="L1878" s="15">
        <f t="shared" si="203"/>
        <v>6</v>
      </c>
      <c r="M1878" s="16">
        <v>373569.52448425599</v>
      </c>
      <c r="N1878" s="16">
        <v>362738.14130864502</v>
      </c>
      <c r="O1878" s="16">
        <v>375367.056516624</v>
      </c>
      <c r="P1878" s="16">
        <v>342396.42863598402</v>
      </c>
      <c r="Q1878" s="16">
        <v>254875.048071</v>
      </c>
      <c r="R1878" s="16">
        <v>338643.72306170198</v>
      </c>
      <c r="S1878" s="17">
        <f t="shared" si="204"/>
        <v>373569.52448425599</v>
      </c>
      <c r="T1878" s="17">
        <f t="shared" si="205"/>
        <v>338643.72306170198</v>
      </c>
      <c r="U1878" s="18">
        <f t="shared" si="206"/>
        <v>0.90650789442534963</v>
      </c>
      <c r="X1878" s="20">
        <f t="shared" si="207"/>
        <v>0.11202895611500943</v>
      </c>
      <c r="AA1878" s="20">
        <f t="shared" si="208"/>
        <v>-0.14160851099215943</v>
      </c>
      <c r="AE1878" s="20">
        <f t="shared" si="209"/>
        <v>0.95066971076165629</v>
      </c>
    </row>
    <row r="1879" spans="1:31" x14ac:dyDescent="0.2">
      <c r="A1879" s="15" t="s">
        <v>1799</v>
      </c>
      <c r="B1879" s="15" t="s">
        <v>1800</v>
      </c>
      <c r="C1879" t="s">
        <v>1801</v>
      </c>
      <c r="D1879" s="15">
        <v>17</v>
      </c>
      <c r="E1879" s="15">
        <v>12</v>
      </c>
      <c r="F1879" s="16">
        <v>294663.74868568702</v>
      </c>
      <c r="G1879" s="16">
        <v>307483.62919314898</v>
      </c>
      <c r="H1879" s="16">
        <v>300875.95137407898</v>
      </c>
      <c r="I1879" s="16">
        <v>385427.20863420703</v>
      </c>
      <c r="J1879" s="16">
        <v>59475.471958283902</v>
      </c>
      <c r="K1879" s="16">
        <v>415968.82306863897</v>
      </c>
      <c r="L1879" s="15">
        <f t="shared" si="203"/>
        <v>6</v>
      </c>
      <c r="M1879" s="16">
        <v>523972.83568049199</v>
      </c>
      <c r="N1879" s="16">
        <v>528996.69951420999</v>
      </c>
      <c r="O1879" s="16">
        <v>541012.58332910901</v>
      </c>
      <c r="P1879" s="16">
        <v>534393.97710703802</v>
      </c>
      <c r="Q1879" s="16">
        <v>519953.284677002</v>
      </c>
      <c r="R1879" s="16">
        <v>571276.30301737995</v>
      </c>
      <c r="S1879" s="17">
        <f t="shared" si="204"/>
        <v>528996.69951420999</v>
      </c>
      <c r="T1879" s="17">
        <f t="shared" si="205"/>
        <v>534393.97710703802</v>
      </c>
      <c r="U1879" s="18">
        <f t="shared" si="206"/>
        <v>1.0102028568378298</v>
      </c>
      <c r="X1879" s="20">
        <f t="shared" si="207"/>
        <v>0.54804437470787026</v>
      </c>
      <c r="AA1879" s="20">
        <f t="shared" si="208"/>
        <v>1.4645026806463053E-2</v>
      </c>
      <c r="AE1879" s="20">
        <f t="shared" si="209"/>
        <v>0.26118427562049124</v>
      </c>
    </row>
    <row r="1880" spans="1:31" x14ac:dyDescent="0.2">
      <c r="A1880" s="15" t="s">
        <v>5881</v>
      </c>
      <c r="B1880" s="15" t="s">
        <v>5882</v>
      </c>
      <c r="C1880" t="s">
        <v>5883</v>
      </c>
      <c r="D1880" s="15">
        <v>17</v>
      </c>
      <c r="E1880" s="15">
        <v>9</v>
      </c>
      <c r="F1880" s="16">
        <v>331508.98063932202</v>
      </c>
      <c r="G1880" s="16">
        <v>368433.76162064599</v>
      </c>
      <c r="H1880" s="16">
        <v>366850.86362331599</v>
      </c>
      <c r="I1880" s="16">
        <v>478544.99116151797</v>
      </c>
      <c r="J1880" s="16">
        <v>64476.892157519498</v>
      </c>
      <c r="K1880" s="16">
        <v>456739.02034165</v>
      </c>
      <c r="L1880" s="15">
        <f t="shared" si="203"/>
        <v>6</v>
      </c>
      <c r="M1880" s="16">
        <v>589491.24693455198</v>
      </c>
      <c r="N1880" s="16">
        <v>633855.676799295</v>
      </c>
      <c r="O1880" s="16">
        <v>659643.72532587696</v>
      </c>
      <c r="P1880" s="16">
        <v>663501.57778861001</v>
      </c>
      <c r="Q1880" s="16">
        <v>563677.27332338796</v>
      </c>
      <c r="R1880" s="16">
        <v>627268.59445786697</v>
      </c>
      <c r="S1880" s="17">
        <f t="shared" si="204"/>
        <v>633855.676799295</v>
      </c>
      <c r="T1880" s="17">
        <f t="shared" si="205"/>
        <v>627268.59445786697</v>
      </c>
      <c r="U1880" s="18">
        <f t="shared" si="206"/>
        <v>0.9896079145734088</v>
      </c>
      <c r="X1880" s="20">
        <f t="shared" si="207"/>
        <v>0.80275118189816275</v>
      </c>
      <c r="AA1880" s="20">
        <f t="shared" si="208"/>
        <v>-1.5071056304943608E-2</v>
      </c>
      <c r="AE1880" s="20">
        <f t="shared" si="209"/>
        <v>9.5419046345113098E-2</v>
      </c>
    </row>
    <row r="1881" spans="1:31" x14ac:dyDescent="0.2">
      <c r="A1881" s="15" t="s">
        <v>14482</v>
      </c>
      <c r="B1881" s="15" t="s">
        <v>14483</v>
      </c>
      <c r="C1881" t="s">
        <v>14484</v>
      </c>
      <c r="D1881" s="15">
        <v>28</v>
      </c>
      <c r="E1881" s="15">
        <v>10</v>
      </c>
      <c r="F1881" s="16">
        <v>1557244.6981078601</v>
      </c>
      <c r="G1881" s="16">
        <v>1677824.92047776</v>
      </c>
      <c r="H1881" s="16">
        <v>1472695.34386608</v>
      </c>
      <c r="I1881" s="16">
        <v>1893910.3106209501</v>
      </c>
      <c r="J1881" s="16">
        <v>187629.39526369199</v>
      </c>
      <c r="K1881" s="16">
        <v>1999548.8889576199</v>
      </c>
      <c r="L1881" s="15">
        <f t="shared" si="203"/>
        <v>6</v>
      </c>
      <c r="M1881" s="16">
        <v>2769101.8116597501</v>
      </c>
      <c r="N1881" s="16">
        <v>2886540.1635346799</v>
      </c>
      <c r="O1881" s="16">
        <v>2648090.3801153</v>
      </c>
      <c r="P1881" s="16">
        <v>2625902.4804273499</v>
      </c>
      <c r="Q1881" s="16">
        <v>1640315.19477044</v>
      </c>
      <c r="R1881" s="16">
        <v>2746107.0004223101</v>
      </c>
      <c r="S1881" s="17">
        <f t="shared" si="204"/>
        <v>2769101.8116597501</v>
      </c>
      <c r="T1881" s="17">
        <f t="shared" si="205"/>
        <v>2625902.4804273499</v>
      </c>
      <c r="U1881" s="18">
        <f t="shared" si="206"/>
        <v>0.94828672220377153</v>
      </c>
      <c r="X1881" s="20">
        <f t="shared" si="207"/>
        <v>0.29432600563304673</v>
      </c>
      <c r="AA1881" s="20">
        <f t="shared" si="208"/>
        <v>-7.6604759224206842E-2</v>
      </c>
      <c r="AE1881" s="20">
        <f t="shared" si="209"/>
        <v>0.53117136343908478</v>
      </c>
    </row>
    <row r="1882" spans="1:31" x14ac:dyDescent="0.2">
      <c r="A1882" s="15" t="s">
        <v>2933</v>
      </c>
      <c r="B1882" s="15" t="s">
        <v>2934</v>
      </c>
      <c r="C1882" t="s">
        <v>2935</v>
      </c>
      <c r="D1882" s="15">
        <v>20</v>
      </c>
      <c r="E1882" s="15">
        <v>8</v>
      </c>
      <c r="F1882" s="16">
        <v>376972.44520489202</v>
      </c>
      <c r="G1882" s="16">
        <v>426582.23935431102</v>
      </c>
      <c r="H1882" s="16">
        <v>402150.67939003999</v>
      </c>
      <c r="I1882" s="16">
        <v>573572.33400585898</v>
      </c>
      <c r="J1882" s="16">
        <v>68819.871602055893</v>
      </c>
      <c r="K1882" s="16">
        <v>560033.89136097697</v>
      </c>
      <c r="L1882" s="15">
        <f t="shared" si="203"/>
        <v>6</v>
      </c>
      <c r="M1882" s="16">
        <v>670334.65082978702</v>
      </c>
      <c r="N1882" s="16">
        <v>733894.67036653298</v>
      </c>
      <c r="O1882" s="16">
        <v>723117.20810766704</v>
      </c>
      <c r="P1882" s="16">
        <v>795256.77965007699</v>
      </c>
      <c r="Q1882" s="16">
        <v>601644.96577070898</v>
      </c>
      <c r="R1882" s="16">
        <v>769129.97628272604</v>
      </c>
      <c r="S1882" s="17">
        <f t="shared" si="204"/>
        <v>723117.20810766704</v>
      </c>
      <c r="T1882" s="17">
        <f t="shared" si="205"/>
        <v>769129.97628272604</v>
      </c>
      <c r="U1882" s="18">
        <f t="shared" si="206"/>
        <v>1.0636311342879949</v>
      </c>
      <c r="X1882" s="20">
        <f t="shared" si="207"/>
        <v>0.84958114347498337</v>
      </c>
      <c r="AA1882" s="20">
        <f t="shared" si="208"/>
        <v>8.8997913058014202E-2</v>
      </c>
      <c r="AE1882" s="20">
        <f t="shared" si="209"/>
        <v>7.0795135358230982E-2</v>
      </c>
    </row>
    <row r="1883" spans="1:31" x14ac:dyDescent="0.2">
      <c r="A1883" s="15" t="s">
        <v>6019</v>
      </c>
      <c r="B1883" s="15" t="s">
        <v>6020</v>
      </c>
      <c r="C1883" t="s">
        <v>6021</v>
      </c>
      <c r="D1883" s="15">
        <v>14</v>
      </c>
      <c r="E1883" s="15">
        <v>9</v>
      </c>
      <c r="F1883" s="16">
        <v>359460.43740322301</v>
      </c>
      <c r="G1883" s="16">
        <v>366300.58710735198</v>
      </c>
      <c r="H1883" s="16">
        <v>376582.93332820199</v>
      </c>
      <c r="I1883" s="16">
        <v>551239.91316749097</v>
      </c>
      <c r="J1883" s="16">
        <v>92518.020243565305</v>
      </c>
      <c r="K1883" s="16">
        <v>579513.05115161499</v>
      </c>
      <c r="L1883" s="15">
        <f t="shared" si="203"/>
        <v>6</v>
      </c>
      <c r="M1883" s="16">
        <v>639194.69409188803</v>
      </c>
      <c r="N1883" s="16">
        <v>630185.75043612195</v>
      </c>
      <c r="O1883" s="16">
        <v>677143.20359302999</v>
      </c>
      <c r="P1883" s="16">
        <v>764292.92727303796</v>
      </c>
      <c r="Q1883" s="16">
        <v>808821.63576938096</v>
      </c>
      <c r="R1883" s="16">
        <v>795881.93886729795</v>
      </c>
      <c r="S1883" s="17">
        <f t="shared" si="204"/>
        <v>639194.69409188803</v>
      </c>
      <c r="T1883" s="17">
        <f t="shared" si="205"/>
        <v>795881.93886729795</v>
      </c>
      <c r="U1883" s="18">
        <f t="shared" si="206"/>
        <v>1.2451322675605396</v>
      </c>
      <c r="X1883" s="20">
        <f t="shared" si="207"/>
        <v>1.9659103488913168E-3</v>
      </c>
      <c r="AA1883" s="20">
        <f t="shared" si="208"/>
        <v>0.31629900463714927</v>
      </c>
      <c r="AE1883" s="20">
        <f t="shared" si="209"/>
        <v>2.7064362911170861</v>
      </c>
    </row>
    <row r="1884" spans="1:31" x14ac:dyDescent="0.2">
      <c r="A1884" s="15" t="s">
        <v>6866</v>
      </c>
      <c r="B1884" s="15" t="s">
        <v>6867</v>
      </c>
      <c r="C1884" t="s">
        <v>6868</v>
      </c>
      <c r="D1884" s="15">
        <v>19</v>
      </c>
      <c r="E1884" s="15">
        <v>10</v>
      </c>
      <c r="F1884" s="16">
        <v>713877.31268754497</v>
      </c>
      <c r="G1884" s="16">
        <v>718362.48305947904</v>
      </c>
      <c r="H1884" s="16">
        <v>665179.68991047901</v>
      </c>
      <c r="I1884" s="16">
        <v>846070.58388034604</v>
      </c>
      <c r="J1884" s="16">
        <v>130730.84551376999</v>
      </c>
      <c r="K1884" s="16">
        <v>922058.23980616999</v>
      </c>
      <c r="L1884" s="15">
        <f t="shared" si="203"/>
        <v>6</v>
      </c>
      <c r="M1884" s="16">
        <v>1269420.89593742</v>
      </c>
      <c r="N1884" s="16">
        <v>1235875.1702991901</v>
      </c>
      <c r="O1884" s="16">
        <v>1196076.2592457801</v>
      </c>
      <c r="P1884" s="16">
        <v>1173075.00379973</v>
      </c>
      <c r="Q1884" s="16">
        <v>1142890.1746448199</v>
      </c>
      <c r="R1884" s="16">
        <v>1266320.9192393301</v>
      </c>
      <c r="S1884" s="17">
        <f t="shared" si="204"/>
        <v>1235875.1702991901</v>
      </c>
      <c r="T1884" s="17">
        <f t="shared" si="205"/>
        <v>1173075.00379973</v>
      </c>
      <c r="U1884" s="18">
        <f t="shared" si="206"/>
        <v>0.94918567181485092</v>
      </c>
      <c r="X1884" s="20">
        <f t="shared" si="207"/>
        <v>0.40590139718864948</v>
      </c>
      <c r="AA1884" s="20">
        <f t="shared" si="208"/>
        <v>-7.5237772018456633E-2</v>
      </c>
      <c r="AE1884" s="20">
        <f t="shared" si="209"/>
        <v>0.39157945375717551</v>
      </c>
    </row>
    <row r="1885" spans="1:31" x14ac:dyDescent="0.2">
      <c r="A1885" s="15" t="s">
        <v>9430</v>
      </c>
      <c r="B1885" s="15" t="s">
        <v>9431</v>
      </c>
      <c r="C1885" t="s">
        <v>9432</v>
      </c>
      <c r="D1885" s="15">
        <v>29</v>
      </c>
      <c r="E1885" s="15">
        <v>11</v>
      </c>
      <c r="F1885" s="16">
        <v>1473138.77487605</v>
      </c>
      <c r="G1885" s="16">
        <v>1537036.6551634199</v>
      </c>
      <c r="H1885" s="16">
        <v>1407378.6305595899</v>
      </c>
      <c r="I1885" s="16">
        <v>1672207.41585832</v>
      </c>
      <c r="J1885" s="16">
        <v>293360.010497785</v>
      </c>
      <c r="K1885" s="16">
        <v>1630418.3504747299</v>
      </c>
      <c r="L1885" s="15">
        <f t="shared" si="203"/>
        <v>6</v>
      </c>
      <c r="M1885" s="16">
        <v>2619544.1572490302</v>
      </c>
      <c r="N1885" s="16">
        <v>2644327.1784822699</v>
      </c>
      <c r="O1885" s="16">
        <v>2530642.7621214902</v>
      </c>
      <c r="P1885" s="16">
        <v>2318511.9044268299</v>
      </c>
      <c r="Q1885" s="16">
        <v>2564645.4921482601</v>
      </c>
      <c r="R1885" s="16">
        <v>2239156.67707915</v>
      </c>
      <c r="S1885" s="17">
        <f t="shared" si="204"/>
        <v>2619544.1572490302</v>
      </c>
      <c r="T1885" s="17">
        <f t="shared" si="205"/>
        <v>2318511.9044268299</v>
      </c>
      <c r="U1885" s="18">
        <f t="shared" si="206"/>
        <v>0.88508219951583644</v>
      </c>
      <c r="X1885" s="20">
        <f t="shared" si="207"/>
        <v>9.7233025931455094E-2</v>
      </c>
      <c r="AA1885" s="20">
        <f t="shared" si="208"/>
        <v>-0.17611664723196649</v>
      </c>
      <c r="AE1885" s="20">
        <f t="shared" si="209"/>
        <v>1.0121861986162755</v>
      </c>
    </row>
    <row r="1886" spans="1:31" x14ac:dyDescent="0.2">
      <c r="A1886" s="15" t="s">
        <v>15001</v>
      </c>
      <c r="B1886" s="15" t="s">
        <v>15002</v>
      </c>
      <c r="C1886" t="s">
        <v>15003</v>
      </c>
      <c r="D1886" s="15">
        <v>21</v>
      </c>
      <c r="E1886" s="15">
        <v>6</v>
      </c>
      <c r="F1886" s="16">
        <v>921768.77926482796</v>
      </c>
      <c r="G1886" s="16">
        <v>906908.92483664001</v>
      </c>
      <c r="H1886" s="16">
        <v>944589.19195069699</v>
      </c>
      <c r="I1886" s="16">
        <v>1238853.8540334101</v>
      </c>
      <c r="J1886" s="16">
        <v>195965.53055918799</v>
      </c>
      <c r="K1886" s="16">
        <v>1283351.14675851</v>
      </c>
      <c r="L1886" s="15">
        <f t="shared" si="203"/>
        <v>6</v>
      </c>
      <c r="M1886" s="16">
        <v>1639094.7419471201</v>
      </c>
      <c r="N1886" s="16">
        <v>1560251.6116303599</v>
      </c>
      <c r="O1886" s="16">
        <v>1698489.4824200601</v>
      </c>
      <c r="P1886" s="16">
        <v>1717668.14402459</v>
      </c>
      <c r="Q1886" s="16">
        <v>1713192.3117682701</v>
      </c>
      <c r="R1886" s="16">
        <v>1762507.3273155901</v>
      </c>
      <c r="S1886" s="17">
        <f t="shared" si="204"/>
        <v>1639094.7419471201</v>
      </c>
      <c r="T1886" s="17">
        <f t="shared" si="205"/>
        <v>1717668.14402459</v>
      </c>
      <c r="U1886" s="18">
        <f t="shared" si="206"/>
        <v>1.0479370716448828</v>
      </c>
      <c r="X1886" s="20">
        <f t="shared" si="207"/>
        <v>8.387853234488396E-2</v>
      </c>
      <c r="AA1886" s="20">
        <f t="shared" si="208"/>
        <v>6.7552086005463224E-2</v>
      </c>
      <c r="AE1886" s="20">
        <f t="shared" si="209"/>
        <v>1.0763491771587035</v>
      </c>
    </row>
    <row r="1887" spans="1:31" x14ac:dyDescent="0.2">
      <c r="A1887" s="15" t="s">
        <v>17680</v>
      </c>
      <c r="B1887" s="15" t="s">
        <v>17681</v>
      </c>
      <c r="C1887" t="s">
        <v>17682</v>
      </c>
      <c r="D1887" s="15">
        <v>116</v>
      </c>
      <c r="E1887" s="15">
        <v>4</v>
      </c>
      <c r="F1887" s="16">
        <v>5476212.4903341802</v>
      </c>
      <c r="G1887" s="16">
        <v>6202500.5941888504</v>
      </c>
      <c r="H1887" s="16">
        <v>5513459.0182914501</v>
      </c>
      <c r="I1887" s="16">
        <v>7990273.5389368497</v>
      </c>
      <c r="J1887" s="16">
        <v>709053.02804178104</v>
      </c>
      <c r="K1887" s="16">
        <v>7656687.5481497701</v>
      </c>
      <c r="L1887" s="15">
        <f t="shared" si="203"/>
        <v>6</v>
      </c>
      <c r="M1887" s="16">
        <v>9737833.7177473996</v>
      </c>
      <c r="N1887" s="16">
        <v>10670819.619472399</v>
      </c>
      <c r="O1887" s="16">
        <v>9913888.7403349001</v>
      </c>
      <c r="P1887" s="16">
        <v>11078496.688847</v>
      </c>
      <c r="Q1887" s="16">
        <v>6198764.6134037701</v>
      </c>
      <c r="R1887" s="16">
        <v>10515413.4475709</v>
      </c>
      <c r="S1887" s="17">
        <f t="shared" si="204"/>
        <v>9913888.7403349001</v>
      </c>
      <c r="T1887" s="17">
        <f t="shared" si="205"/>
        <v>10515413.4475709</v>
      </c>
      <c r="U1887" s="18">
        <f t="shared" si="206"/>
        <v>1.0606749503641979</v>
      </c>
      <c r="X1887" s="20">
        <f t="shared" si="207"/>
        <v>0.61916327381418645</v>
      </c>
      <c r="AA1887" s="20">
        <f t="shared" si="208"/>
        <v>8.4982602203632268E-2</v>
      </c>
      <c r="AE1887" s="20">
        <f t="shared" si="209"/>
        <v>0.20819481210047713</v>
      </c>
    </row>
    <row r="1888" spans="1:31" x14ac:dyDescent="0.2">
      <c r="A1888" s="15" t="s">
        <v>8246</v>
      </c>
      <c r="B1888" s="15" t="s">
        <v>8247</v>
      </c>
      <c r="C1888" t="s">
        <v>8248</v>
      </c>
      <c r="D1888" s="15">
        <v>28</v>
      </c>
      <c r="E1888" s="15">
        <v>10</v>
      </c>
      <c r="F1888" s="16">
        <v>1750350.1687048001</v>
      </c>
      <c r="G1888" s="16">
        <v>1747234.7765803901</v>
      </c>
      <c r="H1888" s="16">
        <v>1753609.02948834</v>
      </c>
      <c r="I1888" s="16">
        <v>2231134.2234335002</v>
      </c>
      <c r="J1888" s="16">
        <v>358785.25055097701</v>
      </c>
      <c r="K1888" s="16">
        <v>2257525.5535905599</v>
      </c>
      <c r="L1888" s="15">
        <f t="shared" si="203"/>
        <v>6</v>
      </c>
      <c r="M1888" s="16">
        <v>3112483.1114137899</v>
      </c>
      <c r="N1888" s="16">
        <v>3005953.30071013</v>
      </c>
      <c r="O1888" s="16">
        <v>3153208.3134593498</v>
      </c>
      <c r="P1888" s="16">
        <v>3093462.6938904501</v>
      </c>
      <c r="Q1888" s="16">
        <v>3136613.5210913299</v>
      </c>
      <c r="R1888" s="16">
        <v>3100402.6761151599</v>
      </c>
      <c r="S1888" s="17">
        <f t="shared" si="204"/>
        <v>3112483.1114137899</v>
      </c>
      <c r="T1888" s="17">
        <f t="shared" si="205"/>
        <v>3100402.6761151599</v>
      </c>
      <c r="U1888" s="18">
        <f t="shared" si="206"/>
        <v>0.99611871458697077</v>
      </c>
      <c r="X1888" s="20">
        <f t="shared" si="207"/>
        <v>0.69114511238187637</v>
      </c>
      <c r="AA1888" s="20">
        <f t="shared" si="208"/>
        <v>-5.6104060680761464E-3</v>
      </c>
      <c r="AE1888" s="20">
        <f t="shared" si="209"/>
        <v>0.1604307588627564</v>
      </c>
    </row>
    <row r="1889" spans="1:31" x14ac:dyDescent="0.2">
      <c r="A1889" s="15" t="s">
        <v>9391</v>
      </c>
      <c r="B1889" s="15" t="s">
        <v>9392</v>
      </c>
      <c r="C1889" t="s">
        <v>9393</v>
      </c>
      <c r="D1889" s="15">
        <v>25</v>
      </c>
      <c r="E1889" s="15">
        <v>6</v>
      </c>
      <c r="F1889" s="16">
        <v>545686.49783211702</v>
      </c>
      <c r="G1889" s="16">
        <v>503250.79617795598</v>
      </c>
      <c r="H1889" s="16">
        <v>498535.60244458501</v>
      </c>
      <c r="I1889" s="16">
        <v>640117.10509250197</v>
      </c>
      <c r="J1889" s="16">
        <v>185440.90299005201</v>
      </c>
      <c r="K1889" s="16">
        <v>667754.49895967497</v>
      </c>
      <c r="L1889" s="15">
        <f t="shared" si="203"/>
        <v>6</v>
      </c>
      <c r="M1889" s="16">
        <v>970342.98564714997</v>
      </c>
      <c r="N1889" s="16">
        <v>865795.72026193899</v>
      </c>
      <c r="O1889" s="16">
        <v>896429.352124403</v>
      </c>
      <c r="P1889" s="16">
        <v>887520.95841078705</v>
      </c>
      <c r="Q1889" s="16">
        <v>1621182.7068942999</v>
      </c>
      <c r="R1889" s="16">
        <v>917069.50216785795</v>
      </c>
      <c r="S1889" s="17">
        <f t="shared" si="204"/>
        <v>896429.352124403</v>
      </c>
      <c r="T1889" s="17">
        <f t="shared" si="205"/>
        <v>917069.50216785795</v>
      </c>
      <c r="U1889" s="18">
        <f t="shared" si="206"/>
        <v>1.0230248485221294</v>
      </c>
      <c r="X1889" s="20">
        <f t="shared" si="207"/>
        <v>0.39334588695760447</v>
      </c>
      <c r="AA1889" s="20">
        <f t="shared" si="208"/>
        <v>3.284118751166288E-2</v>
      </c>
      <c r="AE1889" s="20">
        <f t="shared" si="209"/>
        <v>0.40522538669468577</v>
      </c>
    </row>
    <row r="1890" spans="1:31" x14ac:dyDescent="0.2">
      <c r="A1890" s="15" t="s">
        <v>15818</v>
      </c>
      <c r="B1890" s="15" t="s">
        <v>15819</v>
      </c>
      <c r="C1890" t="s">
        <v>15820</v>
      </c>
      <c r="D1890" s="15">
        <v>22</v>
      </c>
      <c r="E1890" s="15">
        <v>15</v>
      </c>
      <c r="F1890" s="16">
        <v>194072.23229769801</v>
      </c>
      <c r="G1890" s="16">
        <v>198170.790934597</v>
      </c>
      <c r="H1890" s="16">
        <v>189458.16912091</v>
      </c>
      <c r="I1890" s="16">
        <v>288513.30909387697</v>
      </c>
      <c r="J1890" s="16">
        <v>49726.512479208999</v>
      </c>
      <c r="K1890" s="16">
        <v>300619.67916372401</v>
      </c>
      <c r="L1890" s="15">
        <f t="shared" si="203"/>
        <v>6</v>
      </c>
      <c r="M1890" s="16">
        <v>345100.40117740299</v>
      </c>
      <c r="N1890" s="16">
        <v>340934.22996081202</v>
      </c>
      <c r="O1890" s="16">
        <v>340669.4787031</v>
      </c>
      <c r="P1890" s="16">
        <v>400023.068535659</v>
      </c>
      <c r="Q1890" s="16">
        <v>434724.814243284</v>
      </c>
      <c r="R1890" s="16">
        <v>412860.02556635102</v>
      </c>
      <c r="S1890" s="17">
        <f t="shared" si="204"/>
        <v>340934.22996081202</v>
      </c>
      <c r="T1890" s="17">
        <f t="shared" si="205"/>
        <v>412860.02556635102</v>
      </c>
      <c r="U1890" s="18">
        <f t="shared" si="206"/>
        <v>1.2109667768290862</v>
      </c>
      <c r="X1890" s="20">
        <f t="shared" si="207"/>
        <v>1.9750328933812451E-3</v>
      </c>
      <c r="AA1890" s="20">
        <f t="shared" si="208"/>
        <v>0.27615928488243818</v>
      </c>
      <c r="AE1890" s="20">
        <f t="shared" si="209"/>
        <v>2.7044256669767583</v>
      </c>
    </row>
    <row r="1891" spans="1:31" x14ac:dyDescent="0.2">
      <c r="A1891" s="15" t="s">
        <v>12721</v>
      </c>
      <c r="B1891" s="15" t="s">
        <v>12722</v>
      </c>
      <c r="C1891" t="s">
        <v>12723</v>
      </c>
      <c r="D1891" s="15">
        <v>19</v>
      </c>
      <c r="E1891" s="15">
        <v>10</v>
      </c>
      <c r="F1891" s="16">
        <v>475266.39709285001</v>
      </c>
      <c r="G1891" s="16">
        <v>519371.81774731301</v>
      </c>
      <c r="H1891" s="16">
        <v>499036.48178986</v>
      </c>
      <c r="I1891" s="16">
        <v>706484.32357377</v>
      </c>
      <c r="J1891" s="16">
        <v>52355.4851450684</v>
      </c>
      <c r="K1891" s="16">
        <v>717448.295735133</v>
      </c>
      <c r="L1891" s="15">
        <f t="shared" si="203"/>
        <v>6</v>
      </c>
      <c r="M1891" s="16">
        <v>845121.54243318306</v>
      </c>
      <c r="N1891" s="16">
        <v>893530.42348944105</v>
      </c>
      <c r="O1891" s="16">
        <v>897329.99581920705</v>
      </c>
      <c r="P1891" s="16">
        <v>979538.96087463596</v>
      </c>
      <c r="Q1891" s="16">
        <v>457708.120267294</v>
      </c>
      <c r="R1891" s="16">
        <v>985317.13740011596</v>
      </c>
      <c r="S1891" s="17">
        <f t="shared" si="204"/>
        <v>893530.42348944105</v>
      </c>
      <c r="T1891" s="17">
        <f t="shared" si="205"/>
        <v>979538.96087463596</v>
      </c>
      <c r="U1891" s="18">
        <f t="shared" si="206"/>
        <v>1.0962569769581116</v>
      </c>
      <c r="X1891" s="20">
        <f t="shared" si="207"/>
        <v>0.70630727432711504</v>
      </c>
      <c r="AA1891" s="20">
        <f t="shared" si="208"/>
        <v>0.13258602450885673</v>
      </c>
      <c r="AE1891" s="20">
        <f t="shared" si="209"/>
        <v>0.15100632088481294</v>
      </c>
    </row>
    <row r="1892" spans="1:31" x14ac:dyDescent="0.2">
      <c r="A1892" s="15" t="s">
        <v>5228</v>
      </c>
      <c r="B1892" s="15" t="s">
        <v>5229</v>
      </c>
      <c r="C1892" t="s">
        <v>5230</v>
      </c>
      <c r="D1892" s="15">
        <v>20</v>
      </c>
      <c r="E1892" s="15">
        <v>12</v>
      </c>
      <c r="F1892" s="16">
        <v>307098.70695249998</v>
      </c>
      <c r="G1892" s="16">
        <v>364513.60076108901</v>
      </c>
      <c r="H1892" s="16">
        <v>361470.07904062199</v>
      </c>
      <c r="I1892" s="16">
        <v>493835.57244260598</v>
      </c>
      <c r="J1892" s="16">
        <v>39365.739534890301</v>
      </c>
      <c r="K1892" s="16">
        <v>423423.30790835002</v>
      </c>
      <c r="L1892" s="15">
        <f t="shared" si="203"/>
        <v>6</v>
      </c>
      <c r="M1892" s="16">
        <v>546084.75264921505</v>
      </c>
      <c r="N1892" s="16">
        <v>627111.408293969</v>
      </c>
      <c r="O1892" s="16">
        <v>649968.40181089996</v>
      </c>
      <c r="P1892" s="16">
        <v>684701.93510649202</v>
      </c>
      <c r="Q1892" s="16">
        <v>344147.67804216797</v>
      </c>
      <c r="R1892" s="16">
        <v>581514.01869211101</v>
      </c>
      <c r="S1892" s="17">
        <f t="shared" si="204"/>
        <v>627111.408293969</v>
      </c>
      <c r="T1892" s="17">
        <f t="shared" si="205"/>
        <v>581514.01869211101</v>
      </c>
      <c r="U1892" s="18">
        <f t="shared" si="206"/>
        <v>0.92728981007393274</v>
      </c>
      <c r="X1892" s="20">
        <f t="shared" si="207"/>
        <v>0.53868078217193593</v>
      </c>
      <c r="AA1892" s="20">
        <f t="shared" si="208"/>
        <v>-0.10890779356284229</v>
      </c>
      <c r="AE1892" s="20">
        <f t="shared" si="209"/>
        <v>0.2686685179486783</v>
      </c>
    </row>
    <row r="1893" spans="1:31" x14ac:dyDescent="0.2">
      <c r="A1893" s="15" t="s">
        <v>9865</v>
      </c>
      <c r="B1893" s="15" t="s">
        <v>9866</v>
      </c>
      <c r="C1893" t="s">
        <v>9867</v>
      </c>
      <c r="D1893" s="15">
        <v>33</v>
      </c>
      <c r="E1893" s="15">
        <v>8</v>
      </c>
      <c r="F1893" s="16">
        <v>608215.35116208706</v>
      </c>
      <c r="G1893" s="16">
        <v>680735.20146035997</v>
      </c>
      <c r="H1893" s="16">
        <v>647735.25587854802</v>
      </c>
      <c r="I1893" s="16">
        <v>903873.34437286004</v>
      </c>
      <c r="J1893" s="16">
        <v>99256.758902133006</v>
      </c>
      <c r="K1893" s="16">
        <v>950345.05367756903</v>
      </c>
      <c r="L1893" s="15">
        <f t="shared" si="203"/>
        <v>6</v>
      </c>
      <c r="M1893" s="16">
        <v>1081532.16564398</v>
      </c>
      <c r="N1893" s="16">
        <v>1171140.9669536101</v>
      </c>
      <c r="O1893" s="16">
        <v>1164708.98553305</v>
      </c>
      <c r="P1893" s="16">
        <v>1253218.40409786</v>
      </c>
      <c r="Q1893" s="16">
        <v>867733.80888437096</v>
      </c>
      <c r="R1893" s="16">
        <v>1305168.99043222</v>
      </c>
      <c r="S1893" s="17">
        <f t="shared" si="204"/>
        <v>1164708.98553305</v>
      </c>
      <c r="T1893" s="17">
        <f t="shared" si="205"/>
        <v>1253218.40409786</v>
      </c>
      <c r="U1893" s="18">
        <f t="shared" si="206"/>
        <v>1.0759927326604268</v>
      </c>
      <c r="X1893" s="20">
        <f t="shared" si="207"/>
        <v>0.98450174424656822</v>
      </c>
      <c r="AA1893" s="20">
        <f t="shared" si="208"/>
        <v>0.1056683338516288</v>
      </c>
      <c r="AE1893" s="20">
        <f t="shared" si="209"/>
        <v>6.7835100835180288E-3</v>
      </c>
    </row>
    <row r="1894" spans="1:31" x14ac:dyDescent="0.2">
      <c r="A1894" s="15" t="s">
        <v>4214</v>
      </c>
      <c r="B1894" s="15" t="s">
        <v>4215</v>
      </c>
      <c r="C1894" t="s">
        <v>4216</v>
      </c>
      <c r="D1894" s="15">
        <v>14</v>
      </c>
      <c r="E1894" s="15">
        <v>11</v>
      </c>
      <c r="F1894" s="16">
        <v>268690.02894531301</v>
      </c>
      <c r="G1894" s="16">
        <v>276146.17183262901</v>
      </c>
      <c r="H1894" s="16">
        <v>254867.91752888</v>
      </c>
      <c r="I1894" s="16">
        <v>266366.197909393</v>
      </c>
      <c r="J1894" s="16">
        <v>88030.091107470798</v>
      </c>
      <c r="K1894" s="16">
        <v>308861.24830078299</v>
      </c>
      <c r="L1894" s="15">
        <f t="shared" si="203"/>
        <v>6</v>
      </c>
      <c r="M1894" s="16">
        <v>477786.21229625202</v>
      </c>
      <c r="N1894" s="16">
        <v>475083.54791527003</v>
      </c>
      <c r="O1894" s="16">
        <v>458284.38544287399</v>
      </c>
      <c r="P1894" s="16">
        <v>369316.14758618199</v>
      </c>
      <c r="Q1894" s="16">
        <v>769586.74752256402</v>
      </c>
      <c r="R1894" s="16">
        <v>424178.69390535803</v>
      </c>
      <c r="S1894" s="17">
        <f t="shared" si="204"/>
        <v>475083.54791527003</v>
      </c>
      <c r="T1894" s="17">
        <f t="shared" si="205"/>
        <v>424178.69390535803</v>
      </c>
      <c r="U1894" s="18">
        <f t="shared" si="206"/>
        <v>0.89285073281680816</v>
      </c>
      <c r="X1894" s="20">
        <f t="shared" si="207"/>
        <v>0.7070562101903467</v>
      </c>
      <c r="AA1894" s="20">
        <f t="shared" si="208"/>
        <v>-0.16350908978147008</v>
      </c>
      <c r="AE1894" s="20">
        <f t="shared" si="209"/>
        <v>0.15054605889742315</v>
      </c>
    </row>
    <row r="1895" spans="1:31" x14ac:dyDescent="0.2">
      <c r="A1895" s="15" t="s">
        <v>1733</v>
      </c>
      <c r="B1895" s="15" t="s">
        <v>1734</v>
      </c>
      <c r="C1895" t="s">
        <v>1735</v>
      </c>
      <c r="D1895" s="15">
        <v>15</v>
      </c>
      <c r="E1895" s="15">
        <v>13</v>
      </c>
      <c r="F1895" s="16">
        <v>180689.388873188</v>
      </c>
      <c r="G1895" s="16">
        <v>205340.89354153199</v>
      </c>
      <c r="H1895" s="16">
        <v>210636.88105463699</v>
      </c>
      <c r="I1895" s="16">
        <v>290281.30534789001</v>
      </c>
      <c r="J1895" s="16">
        <v>47718.181486429603</v>
      </c>
      <c r="K1895" s="16">
        <v>247726.02223181599</v>
      </c>
      <c r="L1895" s="15">
        <f t="shared" si="203"/>
        <v>6</v>
      </c>
      <c r="M1895" s="16">
        <v>321302.94916681101</v>
      </c>
      <c r="N1895" s="16">
        <v>353269.71794825402</v>
      </c>
      <c r="O1895" s="16">
        <v>378751.45103262999</v>
      </c>
      <c r="P1895" s="16">
        <v>402474.39145351999</v>
      </c>
      <c r="Q1895" s="16">
        <v>417167.35295660998</v>
      </c>
      <c r="R1895" s="16">
        <v>340217.81992647401</v>
      </c>
      <c r="S1895" s="17">
        <f t="shared" si="204"/>
        <v>353269.71794825402</v>
      </c>
      <c r="T1895" s="17">
        <f t="shared" si="205"/>
        <v>402474.39145351999</v>
      </c>
      <c r="U1895" s="18">
        <f t="shared" si="206"/>
        <v>1.1392835870310098</v>
      </c>
      <c r="X1895" s="20">
        <f t="shared" si="207"/>
        <v>0.2858223269317221</v>
      </c>
      <c r="AA1895" s="20">
        <f t="shared" si="208"/>
        <v>0.18812690304200377</v>
      </c>
      <c r="AE1895" s="20">
        <f t="shared" si="209"/>
        <v>0.54390384942707581</v>
      </c>
    </row>
    <row r="1896" spans="1:31" x14ac:dyDescent="0.2">
      <c r="A1896" s="15" t="s">
        <v>7532</v>
      </c>
      <c r="B1896" s="15" t="s">
        <v>7533</v>
      </c>
      <c r="C1896" t="s">
        <v>7534</v>
      </c>
      <c r="D1896" s="15">
        <v>26</v>
      </c>
      <c r="E1896" s="15">
        <v>10</v>
      </c>
      <c r="F1896" s="16">
        <v>679779.93699167599</v>
      </c>
      <c r="G1896" s="16">
        <v>706307.88025782898</v>
      </c>
      <c r="H1896" s="16">
        <v>625870.52109366597</v>
      </c>
      <c r="I1896" s="16">
        <v>859915.06273970101</v>
      </c>
      <c r="J1896" s="16">
        <v>402360.52945369901</v>
      </c>
      <c r="K1896" s="16">
        <v>911154.20149932895</v>
      </c>
      <c r="L1896" s="15">
        <f t="shared" si="203"/>
        <v>6</v>
      </c>
      <c r="M1896" s="16">
        <v>1208788.7390727899</v>
      </c>
      <c r="N1896" s="16">
        <v>1215136.3585687601</v>
      </c>
      <c r="O1896" s="16">
        <v>1125393.4583340399</v>
      </c>
      <c r="P1896" s="16">
        <v>1192270.3432902701</v>
      </c>
      <c r="Q1896" s="16">
        <v>3517562.3164548799</v>
      </c>
      <c r="R1896" s="16">
        <v>1251345.7135353601</v>
      </c>
      <c r="S1896" s="17">
        <f t="shared" si="204"/>
        <v>1208788.7390727899</v>
      </c>
      <c r="T1896" s="17">
        <f t="shared" si="205"/>
        <v>1251345.7135353601</v>
      </c>
      <c r="U1896" s="18">
        <f t="shared" si="206"/>
        <v>1.0352062962591906</v>
      </c>
      <c r="X1896" s="20">
        <f t="shared" si="207"/>
        <v>0.35314529742450657</v>
      </c>
      <c r="AA1896" s="20">
        <f t="shared" si="208"/>
        <v>4.9918297128419997E-2</v>
      </c>
      <c r="AE1896" s="20">
        <f t="shared" si="209"/>
        <v>0.45204657255364744</v>
      </c>
    </row>
    <row r="1897" spans="1:31" x14ac:dyDescent="0.2">
      <c r="A1897" s="15" t="s">
        <v>7611</v>
      </c>
      <c r="B1897" s="15" t="s">
        <v>7612</v>
      </c>
      <c r="C1897" t="s">
        <v>7613</v>
      </c>
      <c r="D1897" s="15">
        <v>13</v>
      </c>
      <c r="E1897" s="15">
        <v>11</v>
      </c>
      <c r="F1897" s="16">
        <v>109000.834468061</v>
      </c>
      <c r="G1897" s="16">
        <v>79246.263402539102</v>
      </c>
      <c r="H1897" s="16">
        <v>91872.675597251495</v>
      </c>
      <c r="I1897" s="16">
        <v>93801.819215658601</v>
      </c>
      <c r="J1897" s="16">
        <v>24338.914399658199</v>
      </c>
      <c r="K1897" s="16">
        <v>106314.009105505</v>
      </c>
      <c r="L1897" s="15">
        <f t="shared" si="203"/>
        <v>6</v>
      </c>
      <c r="M1897" s="16">
        <v>193825.934077463</v>
      </c>
      <c r="N1897" s="16">
        <v>136335.75191882401</v>
      </c>
      <c r="O1897" s="16">
        <v>165198.55885866101</v>
      </c>
      <c r="P1897" s="16">
        <v>130056.016045574</v>
      </c>
      <c r="Q1897" s="16">
        <v>212778.44581798199</v>
      </c>
      <c r="R1897" s="16">
        <v>146007.75517911199</v>
      </c>
      <c r="S1897" s="17">
        <f t="shared" si="204"/>
        <v>165198.55885866101</v>
      </c>
      <c r="T1897" s="17">
        <f t="shared" si="205"/>
        <v>146007.75517911199</v>
      </c>
      <c r="U1897" s="18">
        <f t="shared" si="206"/>
        <v>0.8838318941028529</v>
      </c>
      <c r="X1897" s="20">
        <f t="shared" si="207"/>
        <v>0.94625874195599802</v>
      </c>
      <c r="AA1897" s="20">
        <f t="shared" si="208"/>
        <v>-0.1781561015229432</v>
      </c>
      <c r="AE1897" s="20">
        <f t="shared" si="209"/>
        <v>2.3990095269187953E-2</v>
      </c>
    </row>
    <row r="1898" spans="1:31" x14ac:dyDescent="0.2">
      <c r="A1898" s="15" t="s">
        <v>2585</v>
      </c>
      <c r="B1898" s="15" t="s">
        <v>2586</v>
      </c>
      <c r="C1898" t="s">
        <v>2587</v>
      </c>
      <c r="D1898" s="15">
        <v>27</v>
      </c>
      <c r="E1898" s="15">
        <v>7</v>
      </c>
      <c r="F1898" s="16">
        <v>1337650.4696285101</v>
      </c>
      <c r="G1898" s="16">
        <v>1294467.2892867201</v>
      </c>
      <c r="H1898" s="16">
        <v>1312920.32211137</v>
      </c>
      <c r="I1898" s="16">
        <v>1407596.03826871</v>
      </c>
      <c r="J1898" s="16">
        <v>347257.03586325003</v>
      </c>
      <c r="K1898" s="16">
        <v>1348472.4770412699</v>
      </c>
      <c r="L1898" s="15">
        <f t="shared" si="203"/>
        <v>6</v>
      </c>
      <c r="M1898" s="16">
        <v>2378618.0446249102</v>
      </c>
      <c r="N1898" s="16">
        <v>2227009.37106357</v>
      </c>
      <c r="O1898" s="16">
        <v>2360794.91207868</v>
      </c>
      <c r="P1898" s="16">
        <v>1951628.81135467</v>
      </c>
      <c r="Q1898" s="16">
        <v>3035830.2419346799</v>
      </c>
      <c r="R1898" s="16">
        <v>1851942.57041161</v>
      </c>
      <c r="S1898" s="17">
        <f t="shared" si="204"/>
        <v>2360794.91207868</v>
      </c>
      <c r="T1898" s="17">
        <f t="shared" si="205"/>
        <v>1951628.81135467</v>
      </c>
      <c r="U1898" s="18">
        <f t="shared" si="206"/>
        <v>0.82668291149283302</v>
      </c>
      <c r="X1898" s="20">
        <f t="shared" si="207"/>
        <v>0.91710829270266969</v>
      </c>
      <c r="AA1898" s="20">
        <f t="shared" si="208"/>
        <v>-0.2745940299881835</v>
      </c>
      <c r="AE1898" s="20">
        <f t="shared" si="209"/>
        <v>3.7579379546586772E-2</v>
      </c>
    </row>
    <row r="1899" spans="1:31" x14ac:dyDescent="0.2">
      <c r="A1899" s="15" t="s">
        <v>12652</v>
      </c>
      <c r="B1899" s="15" t="s">
        <v>12653</v>
      </c>
      <c r="C1899" t="s">
        <v>12654</v>
      </c>
      <c r="D1899" s="15">
        <v>29</v>
      </c>
      <c r="E1899" s="15">
        <v>10</v>
      </c>
      <c r="F1899" s="16">
        <v>662515.06743365899</v>
      </c>
      <c r="G1899" s="16">
        <v>585096.68968819396</v>
      </c>
      <c r="H1899" s="16">
        <v>634750.65992236196</v>
      </c>
      <c r="I1899" s="16">
        <v>964176.33271181805</v>
      </c>
      <c r="J1899" s="16">
        <v>167378.59228148701</v>
      </c>
      <c r="K1899" s="16">
        <v>1004454.63075575</v>
      </c>
      <c r="L1899" s="15">
        <f t="shared" si="203"/>
        <v>6</v>
      </c>
      <c r="M1899" s="16">
        <v>1178088.2450340199</v>
      </c>
      <c r="N1899" s="16">
        <v>1006603.8915760299</v>
      </c>
      <c r="O1899" s="16">
        <v>1141361.05835689</v>
      </c>
      <c r="P1899" s="16">
        <v>1336828.3648063601</v>
      </c>
      <c r="Q1899" s="16">
        <v>1463276.3049348199</v>
      </c>
      <c r="R1899" s="16">
        <v>1379481.0961400999</v>
      </c>
      <c r="S1899" s="17">
        <f t="shared" si="204"/>
        <v>1141361.05835689</v>
      </c>
      <c r="T1899" s="17">
        <f t="shared" si="205"/>
        <v>1379481.0961400999</v>
      </c>
      <c r="U1899" s="18">
        <f t="shared" si="206"/>
        <v>1.2086281427246246</v>
      </c>
      <c r="X1899" s="20">
        <f t="shared" si="207"/>
        <v>1.1290562384496992E-2</v>
      </c>
      <c r="AA1899" s="20">
        <f t="shared" si="208"/>
        <v>0.27337044047849518</v>
      </c>
      <c r="AE1899" s="20">
        <f t="shared" si="209"/>
        <v>1.9472844252671646</v>
      </c>
    </row>
    <row r="1900" spans="1:31" x14ac:dyDescent="0.2">
      <c r="A1900" s="15" t="s">
        <v>10234</v>
      </c>
      <c r="B1900" s="15" t="s">
        <v>10235</v>
      </c>
      <c r="C1900" t="s">
        <v>10236</v>
      </c>
      <c r="D1900" s="15">
        <v>18</v>
      </c>
      <c r="E1900" s="15">
        <v>12</v>
      </c>
      <c r="F1900" s="16">
        <v>344206.31595573999</v>
      </c>
      <c r="G1900" s="16">
        <v>388580.48853291798</v>
      </c>
      <c r="H1900" s="16">
        <v>381500.68965391</v>
      </c>
      <c r="I1900" s="16">
        <v>466840.38221023697</v>
      </c>
      <c r="J1900" s="16">
        <v>95351.991471386704</v>
      </c>
      <c r="K1900" s="16">
        <v>475408.35040661099</v>
      </c>
      <c r="L1900" s="15">
        <f t="shared" si="203"/>
        <v>6</v>
      </c>
      <c r="M1900" s="16">
        <v>612069.72433804895</v>
      </c>
      <c r="N1900" s="16">
        <v>668516.22790106304</v>
      </c>
      <c r="O1900" s="16">
        <v>685985.94440299994</v>
      </c>
      <c r="P1900" s="16">
        <v>647273.16321943002</v>
      </c>
      <c r="Q1900" s="16">
        <v>833597.10370714497</v>
      </c>
      <c r="R1900" s="16">
        <v>652908.36664233601</v>
      </c>
      <c r="S1900" s="17">
        <f t="shared" si="204"/>
        <v>668516.22790106304</v>
      </c>
      <c r="T1900" s="17">
        <f t="shared" si="205"/>
        <v>652908.36664233601</v>
      </c>
      <c r="U1900" s="18">
        <f t="shared" si="206"/>
        <v>0.97665298072459517</v>
      </c>
      <c r="X1900" s="20">
        <f t="shared" si="207"/>
        <v>0.44035761511269528</v>
      </c>
      <c r="AA1900" s="20">
        <f t="shared" si="208"/>
        <v>-3.4082052571002636E-2</v>
      </c>
      <c r="AE1900" s="20">
        <f t="shared" si="209"/>
        <v>0.35619448899301037</v>
      </c>
    </row>
    <row r="1901" spans="1:31" x14ac:dyDescent="0.2">
      <c r="A1901" s="15" t="s">
        <v>3029</v>
      </c>
      <c r="B1901" s="15" t="s">
        <v>3030</v>
      </c>
      <c r="C1901" t="s">
        <v>3031</v>
      </c>
      <c r="D1901" s="15">
        <v>21</v>
      </c>
      <c r="E1901" s="15">
        <v>3</v>
      </c>
      <c r="F1901" s="16">
        <v>280720.04895472102</v>
      </c>
      <c r="G1901" s="16">
        <v>295936.05698138202</v>
      </c>
      <c r="H1901" s="16">
        <v>310699.287426511</v>
      </c>
      <c r="I1901" s="16">
        <v>353229.26787714899</v>
      </c>
      <c r="J1901" s="16">
        <v>35829.173286328099</v>
      </c>
      <c r="K1901" s="16">
        <v>349995.369051038</v>
      </c>
      <c r="L1901" s="15">
        <f t="shared" si="203"/>
        <v>6</v>
      </c>
      <c r="M1901" s="16">
        <v>499178.06564006599</v>
      </c>
      <c r="N1901" s="16">
        <v>509130.18628403899</v>
      </c>
      <c r="O1901" s="16">
        <v>558676.169901466</v>
      </c>
      <c r="P1901" s="16">
        <v>489751.60305982601</v>
      </c>
      <c r="Q1901" s="16">
        <v>313229.90342227998</v>
      </c>
      <c r="R1901" s="16">
        <v>480670.784482538</v>
      </c>
      <c r="S1901" s="17">
        <f t="shared" si="204"/>
        <v>509130.18628403899</v>
      </c>
      <c r="T1901" s="17">
        <f t="shared" si="205"/>
        <v>480670.784482538</v>
      </c>
      <c r="U1901" s="18">
        <f t="shared" si="206"/>
        <v>0.94410191623243533</v>
      </c>
      <c r="X1901" s="20">
        <f t="shared" si="207"/>
        <v>0.19214541722132908</v>
      </c>
      <c r="AA1901" s="20">
        <f t="shared" si="208"/>
        <v>-8.2985487305924865E-2</v>
      </c>
      <c r="AE1901" s="20">
        <f t="shared" si="209"/>
        <v>0.71636996924919261</v>
      </c>
    </row>
    <row r="1902" spans="1:31" x14ac:dyDescent="0.2">
      <c r="A1902" s="15" t="s">
        <v>8501</v>
      </c>
      <c r="B1902" s="15" t="s">
        <v>8502</v>
      </c>
      <c r="C1902" t="s">
        <v>8503</v>
      </c>
      <c r="D1902" s="15">
        <v>34</v>
      </c>
      <c r="E1902" s="15">
        <v>8</v>
      </c>
      <c r="F1902" s="16">
        <v>1090338.6689786999</v>
      </c>
      <c r="G1902" s="16">
        <v>1016980.0580522401</v>
      </c>
      <c r="H1902" s="16">
        <v>1012885.93652462</v>
      </c>
      <c r="I1902" s="16">
        <v>1452327.4431938401</v>
      </c>
      <c r="J1902" s="16">
        <v>432681.42009793001</v>
      </c>
      <c r="K1902" s="16">
        <v>1516027.93160078</v>
      </c>
      <c r="L1902" s="15">
        <f t="shared" si="203"/>
        <v>6</v>
      </c>
      <c r="M1902" s="16">
        <v>1938846.7254119699</v>
      </c>
      <c r="N1902" s="16">
        <v>1749618.6564243599</v>
      </c>
      <c r="O1902" s="16">
        <v>1821295.5692680201</v>
      </c>
      <c r="P1902" s="16">
        <v>2013648.8059062499</v>
      </c>
      <c r="Q1902" s="16">
        <v>3782637.0803148099</v>
      </c>
      <c r="R1902" s="16">
        <v>2082057.07737156</v>
      </c>
      <c r="S1902" s="17">
        <f t="shared" si="204"/>
        <v>1821295.5692680201</v>
      </c>
      <c r="T1902" s="17">
        <f t="shared" si="205"/>
        <v>2082057.07737156</v>
      </c>
      <c r="U1902" s="18">
        <f t="shared" si="206"/>
        <v>1.143173635572144</v>
      </c>
      <c r="X1902" s="20">
        <f t="shared" si="207"/>
        <v>0.24590058733698827</v>
      </c>
      <c r="AA1902" s="20">
        <f t="shared" si="208"/>
        <v>0.19304454979346231</v>
      </c>
      <c r="AE1902" s="20">
        <f t="shared" si="209"/>
        <v>0.60924043394160654</v>
      </c>
    </row>
    <row r="1903" spans="1:31" x14ac:dyDescent="0.2">
      <c r="A1903" s="15" t="s">
        <v>8924</v>
      </c>
      <c r="B1903" s="15" t="s">
        <v>8925</v>
      </c>
      <c r="C1903" t="s">
        <v>8926</v>
      </c>
      <c r="D1903" s="15">
        <v>16</v>
      </c>
      <c r="E1903" s="15">
        <v>13</v>
      </c>
      <c r="F1903" s="16">
        <v>137615.38020527299</v>
      </c>
      <c r="G1903" s="16">
        <v>117152.700742259</v>
      </c>
      <c r="H1903" s="16">
        <v>140842.065240711</v>
      </c>
      <c r="I1903" s="16">
        <v>155108.35844496201</v>
      </c>
      <c r="J1903" s="16">
        <v>89210.657325732696</v>
      </c>
      <c r="K1903" s="16">
        <v>173706.51431002899</v>
      </c>
      <c r="L1903" s="15">
        <f t="shared" si="203"/>
        <v>6</v>
      </c>
      <c r="M1903" s="16">
        <v>244708.49000268901</v>
      </c>
      <c r="N1903" s="16">
        <v>201550.21649266899</v>
      </c>
      <c r="O1903" s="16">
        <v>253251.644770199</v>
      </c>
      <c r="P1903" s="16">
        <v>215057.39785644901</v>
      </c>
      <c r="Q1903" s="16">
        <v>779907.62876575196</v>
      </c>
      <c r="R1903" s="16">
        <v>238562.146492153</v>
      </c>
      <c r="S1903" s="17">
        <f t="shared" si="204"/>
        <v>244708.49000268901</v>
      </c>
      <c r="T1903" s="17">
        <f t="shared" si="205"/>
        <v>238562.146492153</v>
      </c>
      <c r="U1903" s="18">
        <f t="shared" si="206"/>
        <v>0.97488299849969051</v>
      </c>
      <c r="X1903" s="20">
        <f t="shared" si="207"/>
        <v>0.39086583055217705</v>
      </c>
      <c r="AA1903" s="20">
        <f t="shared" si="208"/>
        <v>-3.669901203851126E-2</v>
      </c>
      <c r="AE1903" s="20">
        <f t="shared" si="209"/>
        <v>0.40797229388409595</v>
      </c>
    </row>
    <row r="1904" spans="1:31" x14ac:dyDescent="0.2">
      <c r="A1904" s="15" t="s">
        <v>611</v>
      </c>
      <c r="B1904" s="15" t="s">
        <v>612</v>
      </c>
      <c r="C1904" t="s">
        <v>613</v>
      </c>
      <c r="D1904" s="15">
        <v>14</v>
      </c>
      <c r="E1904" s="15">
        <v>13</v>
      </c>
      <c r="F1904" s="16">
        <v>284409.611684473</v>
      </c>
      <c r="G1904" s="16">
        <v>219167.98622410899</v>
      </c>
      <c r="H1904" s="16">
        <v>214686.88026837801</v>
      </c>
      <c r="I1904" s="16">
        <v>274759.48996710498</v>
      </c>
      <c r="J1904" s="16">
        <v>54776.9453856002</v>
      </c>
      <c r="K1904" s="16">
        <v>289941.62970996002</v>
      </c>
      <c r="L1904" s="15">
        <f t="shared" si="203"/>
        <v>6</v>
      </c>
      <c r="M1904" s="16">
        <v>505738.86809558299</v>
      </c>
      <c r="N1904" s="16">
        <v>377057.93201400398</v>
      </c>
      <c r="O1904" s="16">
        <v>386033.85604738799</v>
      </c>
      <c r="P1904" s="16">
        <v>380953.42856495798</v>
      </c>
      <c r="Q1904" s="16">
        <v>478877.28739323799</v>
      </c>
      <c r="R1904" s="16">
        <v>398195.184652597</v>
      </c>
      <c r="S1904" s="17">
        <f t="shared" si="204"/>
        <v>386033.85604738799</v>
      </c>
      <c r="T1904" s="17">
        <f t="shared" si="205"/>
        <v>398195.184652597</v>
      </c>
      <c r="U1904" s="18">
        <f t="shared" si="206"/>
        <v>1.0315032695052428</v>
      </c>
      <c r="X1904" s="20">
        <f t="shared" si="207"/>
        <v>0.94739602145929003</v>
      </c>
      <c r="AA1904" s="20">
        <f t="shared" si="208"/>
        <v>4.474839407124645E-2</v>
      </c>
      <c r="AE1904" s="20">
        <f t="shared" si="209"/>
        <v>2.3468443401501431E-2</v>
      </c>
    </row>
    <row r="1905" spans="1:31" x14ac:dyDescent="0.2">
      <c r="A1905" s="15" t="s">
        <v>323</v>
      </c>
      <c r="B1905" s="15" t="s">
        <v>324</v>
      </c>
      <c r="C1905" t="s">
        <v>325</v>
      </c>
      <c r="D1905" s="15">
        <v>15</v>
      </c>
      <c r="E1905" s="15">
        <v>8</v>
      </c>
      <c r="F1905" s="16">
        <v>764461.58730218303</v>
      </c>
      <c r="G1905" s="16">
        <v>707217.32945711794</v>
      </c>
      <c r="H1905" s="16">
        <v>669417.87083108898</v>
      </c>
      <c r="I1905" s="16">
        <v>759580.46771103796</v>
      </c>
      <c r="J1905" s="16">
        <v>316437.276249316</v>
      </c>
      <c r="K1905" s="16">
        <v>789053.112027767</v>
      </c>
      <c r="L1905" s="15">
        <f t="shared" si="203"/>
        <v>6</v>
      </c>
      <c r="M1905" s="16">
        <v>1359370.15480925</v>
      </c>
      <c r="N1905" s="16">
        <v>1216700.9804839501</v>
      </c>
      <c r="O1905" s="16">
        <v>1203697.0385004999</v>
      </c>
      <c r="P1905" s="16">
        <v>1053156.6479474001</v>
      </c>
      <c r="Q1905" s="16">
        <v>2766394.2086156001</v>
      </c>
      <c r="R1905" s="16">
        <v>1083656.5620428701</v>
      </c>
      <c r="S1905" s="17">
        <f t="shared" si="204"/>
        <v>1216700.9804839501</v>
      </c>
      <c r="T1905" s="17">
        <f t="shared" si="205"/>
        <v>1083656.5620428701</v>
      </c>
      <c r="U1905" s="18">
        <f t="shared" si="206"/>
        <v>0.89065150716969033</v>
      </c>
      <c r="X1905" s="20">
        <f t="shared" si="207"/>
        <v>0.5459021912872879</v>
      </c>
      <c r="AA1905" s="20">
        <f t="shared" si="208"/>
        <v>-0.16706704835518812</v>
      </c>
      <c r="AE1905" s="20">
        <f t="shared" si="209"/>
        <v>0.2628851624039355</v>
      </c>
    </row>
    <row r="1906" spans="1:31" x14ac:dyDescent="0.2">
      <c r="A1906" s="15" t="s">
        <v>12487</v>
      </c>
      <c r="B1906" s="15" t="s">
        <v>12488</v>
      </c>
      <c r="C1906" t="s">
        <v>12489</v>
      </c>
      <c r="D1906" s="15">
        <v>23</v>
      </c>
      <c r="E1906" s="15">
        <v>10</v>
      </c>
      <c r="F1906" s="16">
        <v>728944.88342870795</v>
      </c>
      <c r="G1906" s="16">
        <v>707044.35551235406</v>
      </c>
      <c r="H1906" s="16">
        <v>697134.22167744301</v>
      </c>
      <c r="I1906" s="16">
        <v>951279.23586939403</v>
      </c>
      <c r="J1906" s="16">
        <v>148792.08443215201</v>
      </c>
      <c r="K1906" s="16">
        <v>990694.53636328795</v>
      </c>
      <c r="L1906" s="15">
        <f t="shared" si="203"/>
        <v>6</v>
      </c>
      <c r="M1906" s="16">
        <v>1296214.1401124401</v>
      </c>
      <c r="N1906" s="16">
        <v>1216403.3950608801</v>
      </c>
      <c r="O1906" s="16">
        <v>1253534.50308802</v>
      </c>
      <c r="P1906" s="16">
        <v>1318946.5683987299</v>
      </c>
      <c r="Q1906" s="16">
        <v>1300787.20667738</v>
      </c>
      <c r="R1906" s="16">
        <v>1360583.4879114199</v>
      </c>
      <c r="S1906" s="17">
        <f t="shared" si="204"/>
        <v>1253534.50308802</v>
      </c>
      <c r="T1906" s="17">
        <f t="shared" si="205"/>
        <v>1318946.5683987299</v>
      </c>
      <c r="U1906" s="18">
        <f t="shared" si="206"/>
        <v>1.0521821020080184</v>
      </c>
      <c r="X1906" s="20">
        <f t="shared" si="207"/>
        <v>6.9998243712937169E-2</v>
      </c>
      <c r="AA1906" s="20">
        <f t="shared" si="208"/>
        <v>7.3384414638022422E-2</v>
      </c>
      <c r="AE1906" s="20">
        <f t="shared" si="209"/>
        <v>1.1549128564907254</v>
      </c>
    </row>
    <row r="1907" spans="1:31" x14ac:dyDescent="0.2">
      <c r="A1907" s="15" t="s">
        <v>8648</v>
      </c>
      <c r="B1907" s="15" t="s">
        <v>8649</v>
      </c>
      <c r="C1907" t="s">
        <v>8650</v>
      </c>
      <c r="D1907" s="15">
        <v>30</v>
      </c>
      <c r="E1907" s="15">
        <v>9</v>
      </c>
      <c r="F1907" s="16">
        <v>318301.29118480999</v>
      </c>
      <c r="G1907" s="16">
        <v>336902.64892813802</v>
      </c>
      <c r="H1907" s="16">
        <v>327852.66971256101</v>
      </c>
      <c r="I1907" s="16">
        <v>446838.92575915297</v>
      </c>
      <c r="J1907" s="16">
        <v>67985.586812192807</v>
      </c>
      <c r="K1907" s="16">
        <v>447528.61832055001</v>
      </c>
      <c r="L1907" s="15">
        <f t="shared" si="203"/>
        <v>6</v>
      </c>
      <c r="M1907" s="16">
        <v>566005.25475826301</v>
      </c>
      <c r="N1907" s="16">
        <v>579609.35939333704</v>
      </c>
      <c r="O1907" s="16">
        <v>589520.09618080396</v>
      </c>
      <c r="P1907" s="16">
        <v>619541.18783890596</v>
      </c>
      <c r="Q1907" s="16">
        <v>594351.38570211094</v>
      </c>
      <c r="R1907" s="16">
        <v>614619.366621266</v>
      </c>
      <c r="S1907" s="17">
        <f t="shared" si="204"/>
        <v>579609.35939333704</v>
      </c>
      <c r="T1907" s="17">
        <f t="shared" si="205"/>
        <v>614619.366621266</v>
      </c>
      <c r="U1907" s="18">
        <f t="shared" si="206"/>
        <v>1.0604027637934852</v>
      </c>
      <c r="X1907" s="20">
        <f t="shared" si="207"/>
        <v>3.8972995447532521E-2</v>
      </c>
      <c r="AA1907" s="20">
        <f t="shared" si="208"/>
        <v>8.4612335508264913E-2</v>
      </c>
      <c r="AE1907" s="20">
        <f t="shared" si="209"/>
        <v>1.4092362132388885</v>
      </c>
    </row>
    <row r="1908" spans="1:31" x14ac:dyDescent="0.2">
      <c r="A1908" s="15" t="s">
        <v>11527</v>
      </c>
      <c r="B1908" s="15" t="s">
        <v>11528</v>
      </c>
      <c r="C1908" t="s">
        <v>11529</v>
      </c>
      <c r="D1908" s="15">
        <v>32</v>
      </c>
      <c r="E1908" s="15">
        <v>11</v>
      </c>
      <c r="F1908" s="16">
        <v>2741067.2168316902</v>
      </c>
      <c r="G1908" s="16">
        <v>2799979.5202416698</v>
      </c>
      <c r="H1908" s="16">
        <v>2657486.6517071002</v>
      </c>
      <c r="I1908" s="16">
        <v>2806851.96176566</v>
      </c>
      <c r="J1908" s="16">
        <v>293096.48866107099</v>
      </c>
      <c r="K1908" s="16">
        <v>2727282.56386666</v>
      </c>
      <c r="L1908" s="15">
        <f t="shared" si="203"/>
        <v>6</v>
      </c>
      <c r="M1908" s="16">
        <v>4874182.0763508799</v>
      </c>
      <c r="N1908" s="16">
        <v>4817101.7390483804</v>
      </c>
      <c r="O1908" s="16">
        <v>4778493.3027603403</v>
      </c>
      <c r="P1908" s="16">
        <v>3891694.07192059</v>
      </c>
      <c r="Q1908" s="16">
        <v>2562341.7013573302</v>
      </c>
      <c r="R1908" s="16">
        <v>3745549.6997966599</v>
      </c>
      <c r="S1908" s="17">
        <f t="shared" si="204"/>
        <v>4817101.7390483804</v>
      </c>
      <c r="T1908" s="17">
        <f t="shared" si="205"/>
        <v>3745549.6997966599</v>
      </c>
      <c r="U1908" s="18">
        <f t="shared" si="206"/>
        <v>0.77755254148661479</v>
      </c>
      <c r="X1908" s="20">
        <f t="shared" si="207"/>
        <v>2.7924415190274585E-2</v>
      </c>
      <c r="AA1908" s="20">
        <f t="shared" si="208"/>
        <v>-0.36298792925047091</v>
      </c>
      <c r="AE1908" s="20">
        <f t="shared" si="209"/>
        <v>1.554015913370677</v>
      </c>
    </row>
    <row r="1909" spans="1:31" x14ac:dyDescent="0.2">
      <c r="A1909" s="15" t="s">
        <v>12868</v>
      </c>
      <c r="B1909" s="15" t="s">
        <v>12869</v>
      </c>
      <c r="C1909" t="s">
        <v>12870</v>
      </c>
      <c r="D1909" s="15">
        <v>29</v>
      </c>
      <c r="E1909" s="15">
        <v>13</v>
      </c>
      <c r="F1909" s="16">
        <v>629255.14421923796</v>
      </c>
      <c r="G1909" s="16">
        <v>655554.20582323498</v>
      </c>
      <c r="H1909" s="16">
        <v>633821.96934035898</v>
      </c>
      <c r="I1909" s="16">
        <v>829876.45944993803</v>
      </c>
      <c r="J1909" s="16">
        <v>196817.50767185999</v>
      </c>
      <c r="K1909" s="16">
        <v>843182.14616612496</v>
      </c>
      <c r="L1909" s="15">
        <f t="shared" si="203"/>
        <v>6</v>
      </c>
      <c r="M1909" s="16">
        <v>1118945.25116759</v>
      </c>
      <c r="N1909" s="16">
        <v>1127819.4294217599</v>
      </c>
      <c r="O1909" s="16">
        <v>1139691.15656318</v>
      </c>
      <c r="P1909" s="16">
        <v>1150621.8858924699</v>
      </c>
      <c r="Q1909" s="16">
        <v>1720640.56368823</v>
      </c>
      <c r="R1909" s="16">
        <v>1157995.3893625401</v>
      </c>
      <c r="S1909" s="17">
        <f t="shared" si="204"/>
        <v>1127819.4294217599</v>
      </c>
      <c r="T1909" s="17">
        <f t="shared" si="205"/>
        <v>1157995.3893625401</v>
      </c>
      <c r="U1909" s="18">
        <f t="shared" si="206"/>
        <v>1.0267560206479609</v>
      </c>
      <c r="X1909" s="20">
        <f t="shared" si="207"/>
        <v>0.3200061312668665</v>
      </c>
      <c r="AA1909" s="20">
        <f t="shared" si="208"/>
        <v>3.809340695513759E-2</v>
      </c>
      <c r="AE1909" s="20">
        <f t="shared" si="209"/>
        <v>0.49484170058678822</v>
      </c>
    </row>
    <row r="1910" spans="1:31" x14ac:dyDescent="0.2">
      <c r="A1910" s="15" t="s">
        <v>15530</v>
      </c>
      <c r="B1910" s="15" t="s">
        <v>15531</v>
      </c>
      <c r="C1910" t="s">
        <v>15532</v>
      </c>
      <c r="D1910" s="15">
        <v>18</v>
      </c>
      <c r="E1910" s="15">
        <v>12</v>
      </c>
      <c r="F1910" s="16">
        <v>1063122.5959021801</v>
      </c>
      <c r="G1910" s="16">
        <v>1124534.0361029201</v>
      </c>
      <c r="H1910" s="16">
        <v>1087553.81136302</v>
      </c>
      <c r="I1910" s="16">
        <v>1381273.8249315401</v>
      </c>
      <c r="J1910" s="16">
        <v>177394.08315964599</v>
      </c>
      <c r="K1910" s="16">
        <v>1412447.3823440101</v>
      </c>
      <c r="L1910" s="15">
        <f t="shared" si="203"/>
        <v>6</v>
      </c>
      <c r="M1910" s="16">
        <v>1890450.94191436</v>
      </c>
      <c r="N1910" s="16">
        <v>1934655.17221458</v>
      </c>
      <c r="O1910" s="16">
        <v>1955557.74500367</v>
      </c>
      <c r="P1910" s="16">
        <v>1915133.12045274</v>
      </c>
      <c r="Q1910" s="16">
        <v>1550834.8767003999</v>
      </c>
      <c r="R1910" s="16">
        <v>1939803.3555484</v>
      </c>
      <c r="S1910" s="17">
        <f t="shared" si="204"/>
        <v>1934655.17221458</v>
      </c>
      <c r="T1910" s="17">
        <f t="shared" si="205"/>
        <v>1915133.12045274</v>
      </c>
      <c r="U1910" s="18">
        <f t="shared" si="206"/>
        <v>0.98990928613935203</v>
      </c>
      <c r="X1910" s="20">
        <f t="shared" si="207"/>
        <v>0.38152192903569104</v>
      </c>
      <c r="AA1910" s="20">
        <f t="shared" si="208"/>
        <v>-1.4631770132685108E-2</v>
      </c>
      <c r="AE1910" s="20">
        <f t="shared" si="209"/>
        <v>0.41848049470650722</v>
      </c>
    </row>
    <row r="1911" spans="1:31" x14ac:dyDescent="0.2">
      <c r="A1911" s="15" t="s">
        <v>4937</v>
      </c>
      <c r="B1911" s="15" t="s">
        <v>4938</v>
      </c>
      <c r="C1911" t="s">
        <v>4939</v>
      </c>
      <c r="D1911" s="15">
        <v>18</v>
      </c>
      <c r="E1911" s="15">
        <v>5</v>
      </c>
      <c r="F1911" s="16">
        <v>180884.147487754</v>
      </c>
      <c r="G1911" s="16">
        <v>198809.40047388599</v>
      </c>
      <c r="H1911" s="16">
        <v>177168.218406845</v>
      </c>
      <c r="I1911" s="16">
        <v>205481.64110513701</v>
      </c>
      <c r="J1911" s="16">
        <v>24939.965153165602</v>
      </c>
      <c r="K1911" s="16">
        <v>216940.85980166099</v>
      </c>
      <c r="L1911" s="15">
        <f t="shared" si="203"/>
        <v>6</v>
      </c>
      <c r="M1911" s="16">
        <v>321649.270097033</v>
      </c>
      <c r="N1911" s="16">
        <v>342032.89768321603</v>
      </c>
      <c r="O1911" s="16">
        <v>318570.61053354997</v>
      </c>
      <c r="P1911" s="16">
        <v>284899.843479576</v>
      </c>
      <c r="Q1911" s="16">
        <v>218033.020573824</v>
      </c>
      <c r="R1911" s="16">
        <v>297938.60858763102</v>
      </c>
      <c r="S1911" s="17">
        <f t="shared" si="204"/>
        <v>321649.270097033</v>
      </c>
      <c r="T1911" s="17">
        <f t="shared" si="205"/>
        <v>284899.843479576</v>
      </c>
      <c r="U1911" s="18">
        <f t="shared" si="206"/>
        <v>0.88574689876842971</v>
      </c>
      <c r="X1911" s="20">
        <f t="shared" si="207"/>
        <v>7.9250569430888568E-2</v>
      </c>
      <c r="AA1911" s="20">
        <f t="shared" si="208"/>
        <v>-0.17503358578762307</v>
      </c>
      <c r="AE1911" s="20">
        <f t="shared" si="209"/>
        <v>1.1009976086079487</v>
      </c>
    </row>
    <row r="1912" spans="1:31" x14ac:dyDescent="0.2">
      <c r="A1912" s="15" t="s">
        <v>7749</v>
      </c>
      <c r="B1912" s="15" t="s">
        <v>7750</v>
      </c>
      <c r="C1912" t="s">
        <v>7751</v>
      </c>
      <c r="D1912" s="15">
        <v>38</v>
      </c>
      <c r="E1912" s="15">
        <v>6</v>
      </c>
      <c r="F1912" s="16">
        <v>3807352.0136704799</v>
      </c>
      <c r="G1912" s="16">
        <v>4299828.8439865699</v>
      </c>
      <c r="H1912" s="16">
        <v>4013186.4976596902</v>
      </c>
      <c r="I1912" s="16">
        <v>5202318.2641379498</v>
      </c>
      <c r="J1912" s="16">
        <v>259848.559056072</v>
      </c>
      <c r="K1912" s="16">
        <v>5062864.0099245096</v>
      </c>
      <c r="L1912" s="15">
        <f t="shared" si="203"/>
        <v>6</v>
      </c>
      <c r="M1912" s="16">
        <v>6770256.0628342899</v>
      </c>
      <c r="N1912" s="16">
        <v>7397451.60714259</v>
      </c>
      <c r="O1912" s="16">
        <v>7216211.1480320301</v>
      </c>
      <c r="P1912" s="16">
        <v>7213002.8318465902</v>
      </c>
      <c r="Q1912" s="16">
        <v>2271677.8421624899</v>
      </c>
      <c r="R1912" s="16">
        <v>6953151.4716240298</v>
      </c>
      <c r="S1912" s="17">
        <f t="shared" si="204"/>
        <v>7216211.1480320301</v>
      </c>
      <c r="T1912" s="17">
        <f t="shared" si="205"/>
        <v>6953151.4716240298</v>
      </c>
      <c r="U1912" s="18">
        <f t="shared" si="206"/>
        <v>0.96354601174887455</v>
      </c>
      <c r="X1912" s="20">
        <f t="shared" si="207"/>
        <v>0.36539041581841414</v>
      </c>
      <c r="AA1912" s="20">
        <f t="shared" si="208"/>
        <v>-5.3574534399608721E-2</v>
      </c>
      <c r="AE1912" s="20">
        <f t="shared" si="209"/>
        <v>0.43724284836762189</v>
      </c>
    </row>
    <row r="1913" spans="1:31" x14ac:dyDescent="0.2">
      <c r="A1913" s="15" t="s">
        <v>9197</v>
      </c>
      <c r="B1913" s="15" t="s">
        <v>9198</v>
      </c>
      <c r="C1913" t="s">
        <v>9199</v>
      </c>
      <c r="D1913" s="15">
        <v>26</v>
      </c>
      <c r="E1913" s="15">
        <v>7</v>
      </c>
      <c r="F1913" s="16">
        <v>788777.37506065296</v>
      </c>
      <c r="G1913" s="16">
        <v>898982.07491274201</v>
      </c>
      <c r="H1913" s="16">
        <v>841088.37578413403</v>
      </c>
      <c r="I1913" s="16">
        <v>969479.80265282595</v>
      </c>
      <c r="J1913" s="16">
        <v>118802.024110617</v>
      </c>
      <c r="K1913" s="16">
        <v>977246.65215058299</v>
      </c>
      <c r="L1913" s="15">
        <f t="shared" si="203"/>
        <v>6</v>
      </c>
      <c r="M1913" s="16">
        <v>1402608.6336531499</v>
      </c>
      <c r="N1913" s="16">
        <v>1546614.2109717</v>
      </c>
      <c r="O1913" s="16">
        <v>1512382.0727875601</v>
      </c>
      <c r="P1913" s="16">
        <v>1344181.61421573</v>
      </c>
      <c r="Q1913" s="16">
        <v>1038604.66556564</v>
      </c>
      <c r="R1913" s="16">
        <v>1342114.6576761</v>
      </c>
      <c r="S1913" s="17">
        <f t="shared" si="204"/>
        <v>1512382.0727875601</v>
      </c>
      <c r="T1913" s="17">
        <f t="shared" si="205"/>
        <v>1342114.6576761</v>
      </c>
      <c r="U1913" s="18">
        <f t="shared" si="206"/>
        <v>0.88741772454520695</v>
      </c>
      <c r="X1913" s="20">
        <f t="shared" si="207"/>
        <v>9.0212262782866121E-2</v>
      </c>
      <c r="AA1913" s="20">
        <f t="shared" si="208"/>
        <v>-0.17231472624792926</v>
      </c>
      <c r="AE1913" s="20">
        <f t="shared" si="209"/>
        <v>1.044734423689212</v>
      </c>
    </row>
    <row r="1914" spans="1:31" x14ac:dyDescent="0.2">
      <c r="A1914" s="15" t="s">
        <v>7187</v>
      </c>
      <c r="B1914" s="15" t="s">
        <v>7188</v>
      </c>
      <c r="C1914" t="s">
        <v>7189</v>
      </c>
      <c r="D1914" s="15">
        <v>13</v>
      </c>
      <c r="E1914" s="15">
        <v>11</v>
      </c>
      <c r="F1914" s="16">
        <v>558269.27252475801</v>
      </c>
      <c r="G1914" s="16">
        <v>559821.79957898497</v>
      </c>
      <c r="H1914" s="16">
        <v>521298.35127689003</v>
      </c>
      <c r="I1914" s="16">
        <v>590178.83776960103</v>
      </c>
      <c r="J1914" s="16">
        <v>155499.318796329</v>
      </c>
      <c r="K1914" s="16">
        <v>684264.73242042703</v>
      </c>
      <c r="L1914" s="15">
        <f t="shared" si="203"/>
        <v>6</v>
      </c>
      <c r="M1914" s="16">
        <v>992717.75066605397</v>
      </c>
      <c r="N1914" s="16">
        <v>963120.81742525101</v>
      </c>
      <c r="O1914" s="16">
        <v>937359.62087202398</v>
      </c>
      <c r="P1914" s="16">
        <v>818281.66059607</v>
      </c>
      <c r="Q1914" s="16">
        <v>1359423.9593406999</v>
      </c>
      <c r="R1914" s="16">
        <v>939744.05037998699</v>
      </c>
      <c r="S1914" s="17">
        <f t="shared" si="204"/>
        <v>963120.81742525101</v>
      </c>
      <c r="T1914" s="17">
        <f t="shared" si="205"/>
        <v>939744.05037998699</v>
      </c>
      <c r="U1914" s="18">
        <f t="shared" si="206"/>
        <v>0.97572810531937415</v>
      </c>
      <c r="X1914" s="20">
        <f t="shared" si="207"/>
        <v>0.67348181249463934</v>
      </c>
      <c r="AA1914" s="20">
        <f t="shared" si="208"/>
        <v>-3.5448909963650452E-2</v>
      </c>
      <c r="AE1914" s="20">
        <f t="shared" si="209"/>
        <v>0.1716741279883158</v>
      </c>
    </row>
    <row r="1915" spans="1:31" x14ac:dyDescent="0.2">
      <c r="A1915" s="15" t="s">
        <v>10840</v>
      </c>
      <c r="B1915" s="15" t="s">
        <v>10841</v>
      </c>
      <c r="C1915" t="s">
        <v>10842</v>
      </c>
      <c r="D1915" s="15">
        <v>19</v>
      </c>
      <c r="E1915" s="15">
        <v>11</v>
      </c>
      <c r="F1915" s="16">
        <v>309215.16739480401</v>
      </c>
      <c r="G1915" s="16">
        <v>315377.88638464297</v>
      </c>
      <c r="H1915" s="16">
        <v>309779.10233368998</v>
      </c>
      <c r="I1915" s="16">
        <v>431043.98917257198</v>
      </c>
      <c r="J1915" s="16">
        <v>74610.808387500001</v>
      </c>
      <c r="K1915" s="16">
        <v>437040.47437053599</v>
      </c>
      <c r="L1915" s="15">
        <f t="shared" si="203"/>
        <v>6</v>
      </c>
      <c r="M1915" s="16">
        <v>549848.25523311296</v>
      </c>
      <c r="N1915" s="16">
        <v>542578.02743847901</v>
      </c>
      <c r="O1915" s="16">
        <v>557021.56204086996</v>
      </c>
      <c r="P1915" s="16">
        <v>597641.54299917805</v>
      </c>
      <c r="Q1915" s="16">
        <v>652271.15676689695</v>
      </c>
      <c r="R1915" s="16">
        <v>600215.33495110902</v>
      </c>
      <c r="S1915" s="17">
        <f t="shared" si="204"/>
        <v>549848.25523311296</v>
      </c>
      <c r="T1915" s="17">
        <f t="shared" si="205"/>
        <v>600215.33495110902</v>
      </c>
      <c r="U1915" s="18">
        <f t="shared" si="206"/>
        <v>1.0916017814708578</v>
      </c>
      <c r="X1915" s="20">
        <f t="shared" si="207"/>
        <v>2.1585833981967045E-2</v>
      </c>
      <c r="AA1915" s="20">
        <f t="shared" si="208"/>
        <v>0.12644665417419182</v>
      </c>
      <c r="AE1915" s="20">
        <f t="shared" si="209"/>
        <v>1.665831167449251</v>
      </c>
    </row>
    <row r="1916" spans="1:31" x14ac:dyDescent="0.2">
      <c r="A1916" s="15" t="s">
        <v>3464</v>
      </c>
      <c r="B1916" s="15" t="s">
        <v>3465</v>
      </c>
      <c r="C1916" t="s">
        <v>3466</v>
      </c>
      <c r="D1916" s="15">
        <v>15</v>
      </c>
      <c r="E1916" s="15">
        <v>12</v>
      </c>
      <c r="F1916" s="16">
        <v>199150.43495597999</v>
      </c>
      <c r="G1916" s="16">
        <v>198041.18482585801</v>
      </c>
      <c r="H1916" s="16">
        <v>203395.79972559499</v>
      </c>
      <c r="I1916" s="16">
        <v>244759.33783447201</v>
      </c>
      <c r="J1916" s="16">
        <v>25661.895974249801</v>
      </c>
      <c r="K1916" s="16">
        <v>267945.77103862801</v>
      </c>
      <c r="L1916" s="15">
        <f t="shared" si="203"/>
        <v>6</v>
      </c>
      <c r="M1916" s="16">
        <v>354130.491437533</v>
      </c>
      <c r="N1916" s="16">
        <v>340711.25482571498</v>
      </c>
      <c r="O1916" s="16">
        <v>365731.08134861197</v>
      </c>
      <c r="P1916" s="16">
        <v>339358.28361194802</v>
      </c>
      <c r="Q1916" s="16">
        <v>224344.36690488999</v>
      </c>
      <c r="R1916" s="16">
        <v>367986.88026393502</v>
      </c>
      <c r="S1916" s="17">
        <f t="shared" si="204"/>
        <v>354130.491437533</v>
      </c>
      <c r="T1916" s="17">
        <f t="shared" si="205"/>
        <v>339358.28361194802</v>
      </c>
      <c r="U1916" s="18">
        <f t="shared" si="206"/>
        <v>0.95828597598128396</v>
      </c>
      <c r="X1916" s="20">
        <f t="shared" si="207"/>
        <v>0.38886800517761821</v>
      </c>
      <c r="AA1916" s="20">
        <f t="shared" si="208"/>
        <v>-6.1471839173838728E-2</v>
      </c>
      <c r="AE1916" s="20">
        <f t="shared" si="209"/>
        <v>0.41019778775102211</v>
      </c>
    </row>
    <row r="1917" spans="1:31" x14ac:dyDescent="0.2">
      <c r="A1917" s="15" t="s">
        <v>11185</v>
      </c>
      <c r="B1917" s="15" t="s">
        <v>11186</v>
      </c>
      <c r="C1917" t="s">
        <v>11187</v>
      </c>
      <c r="D1917" s="15">
        <v>15</v>
      </c>
      <c r="E1917" s="15">
        <v>12</v>
      </c>
      <c r="F1917" s="16">
        <v>306483.11943909299</v>
      </c>
      <c r="G1917" s="16">
        <v>280520.95079788199</v>
      </c>
      <c r="H1917" s="16">
        <v>299550.39084655698</v>
      </c>
      <c r="I1917" s="16">
        <v>385466.79121982702</v>
      </c>
      <c r="J1917" s="16">
        <v>38080.939742225302</v>
      </c>
      <c r="K1917" s="16">
        <v>403217.62130669103</v>
      </c>
      <c r="L1917" s="15">
        <f t="shared" si="203"/>
        <v>6</v>
      </c>
      <c r="M1917" s="16">
        <v>544990.11126068898</v>
      </c>
      <c r="N1917" s="16">
        <v>482609.94416535902</v>
      </c>
      <c r="O1917" s="16">
        <v>538629.05974711897</v>
      </c>
      <c r="P1917" s="16">
        <v>534448.85827494704</v>
      </c>
      <c r="Q1917" s="16">
        <v>332915.55410346203</v>
      </c>
      <c r="R1917" s="16">
        <v>553764.27087070199</v>
      </c>
      <c r="S1917" s="17">
        <f t="shared" si="204"/>
        <v>538629.05974711897</v>
      </c>
      <c r="T1917" s="17">
        <f t="shared" si="205"/>
        <v>534448.85827494704</v>
      </c>
      <c r="U1917" s="18">
        <f t="shared" si="206"/>
        <v>0.99223918316970405</v>
      </c>
      <c r="X1917" s="20">
        <f t="shared" si="207"/>
        <v>0.54564841816124399</v>
      </c>
      <c r="AA1917" s="20">
        <f t="shared" si="208"/>
        <v>-1.1240165021776749E-2</v>
      </c>
      <c r="AE1917" s="20">
        <f t="shared" si="209"/>
        <v>0.26308709948193792</v>
      </c>
    </row>
    <row r="1918" spans="1:31" x14ac:dyDescent="0.2">
      <c r="A1918" s="15" t="s">
        <v>2567</v>
      </c>
      <c r="B1918" s="15" t="s">
        <v>2568</v>
      </c>
      <c r="C1918" t="s">
        <v>2569</v>
      </c>
      <c r="D1918" s="15">
        <v>17</v>
      </c>
      <c r="E1918" s="15">
        <v>6</v>
      </c>
      <c r="F1918" s="16">
        <v>261042.315328675</v>
      </c>
      <c r="G1918" s="16">
        <v>250988.80926152301</v>
      </c>
      <c r="H1918" s="16">
        <v>251843.74138097701</v>
      </c>
      <c r="I1918" s="16">
        <v>333775.73470957001</v>
      </c>
      <c r="J1918" s="16">
        <v>72282.155222733098</v>
      </c>
      <c r="K1918" s="16">
        <v>331090.04262605897</v>
      </c>
      <c r="L1918" s="15">
        <f t="shared" si="203"/>
        <v>6</v>
      </c>
      <c r="M1918" s="16">
        <v>464187.00232198101</v>
      </c>
      <c r="N1918" s="16">
        <v>431802.668853454</v>
      </c>
      <c r="O1918" s="16">
        <v>452846.5385736</v>
      </c>
      <c r="P1918" s="16">
        <v>462779.322106843</v>
      </c>
      <c r="Q1918" s="16">
        <v>631913.33829101699</v>
      </c>
      <c r="R1918" s="16">
        <v>454706.90356539399</v>
      </c>
      <c r="S1918" s="17">
        <f t="shared" si="204"/>
        <v>452846.5385736</v>
      </c>
      <c r="T1918" s="17">
        <f t="shared" si="205"/>
        <v>462779.322106843</v>
      </c>
      <c r="U1918" s="18">
        <f t="shared" si="206"/>
        <v>1.0219341050160828</v>
      </c>
      <c r="X1918" s="20">
        <f t="shared" si="207"/>
        <v>0.31719192367832683</v>
      </c>
      <c r="AA1918" s="20">
        <f t="shared" si="208"/>
        <v>3.1302173348507073E-2</v>
      </c>
      <c r="AE1918" s="20">
        <f t="shared" si="209"/>
        <v>0.49867787919362128</v>
      </c>
    </row>
    <row r="1919" spans="1:31" x14ac:dyDescent="0.2">
      <c r="A1919" s="15" t="s">
        <v>12607</v>
      </c>
      <c r="B1919" s="15" t="s">
        <v>12608</v>
      </c>
      <c r="C1919" t="s">
        <v>12609</v>
      </c>
      <c r="D1919" s="15">
        <v>12</v>
      </c>
      <c r="E1919" s="15">
        <v>9</v>
      </c>
      <c r="F1919" s="16">
        <v>179490.637542996</v>
      </c>
      <c r="G1919" s="16">
        <v>154953.79717984001</v>
      </c>
      <c r="H1919" s="16">
        <v>140971.68729336001</v>
      </c>
      <c r="I1919" s="16">
        <v>237795.691776302</v>
      </c>
      <c r="J1919" s="16">
        <v>44389.685394140499</v>
      </c>
      <c r="K1919" s="16">
        <v>232376.58348197999</v>
      </c>
      <c r="L1919" s="15">
        <f t="shared" si="203"/>
        <v>6</v>
      </c>
      <c r="M1919" s="16">
        <v>319171.32240051299</v>
      </c>
      <c r="N1919" s="16">
        <v>266583.45193993801</v>
      </c>
      <c r="O1919" s="16">
        <v>253484.72142933399</v>
      </c>
      <c r="P1919" s="16">
        <v>329703.20366733801</v>
      </c>
      <c r="Q1919" s="16">
        <v>388068.59309415502</v>
      </c>
      <c r="R1919" s="16">
        <v>319137.46453418699</v>
      </c>
      <c r="S1919" s="17">
        <f t="shared" si="204"/>
        <v>266583.45193993801</v>
      </c>
      <c r="T1919" s="17">
        <f t="shared" si="205"/>
        <v>329703.20366733801</v>
      </c>
      <c r="U1919" s="18">
        <f t="shared" si="206"/>
        <v>1.2367729552156188</v>
      </c>
      <c r="X1919" s="20">
        <f t="shared" si="207"/>
        <v>8.8246797035580124E-2</v>
      </c>
      <c r="AA1919" s="20">
        <f t="shared" si="208"/>
        <v>0.3065806769927118</v>
      </c>
      <c r="AE1919" s="20">
        <f t="shared" si="209"/>
        <v>1.0543010486032227</v>
      </c>
    </row>
    <row r="1920" spans="1:31" x14ac:dyDescent="0.2">
      <c r="A1920" s="15" t="s">
        <v>6589</v>
      </c>
      <c r="B1920" s="15" t="s">
        <v>6590</v>
      </c>
      <c r="C1920" t="s">
        <v>6591</v>
      </c>
      <c r="D1920" s="15">
        <v>19</v>
      </c>
      <c r="E1920" s="15">
        <v>12</v>
      </c>
      <c r="F1920" s="16">
        <v>355836.18329449999</v>
      </c>
      <c r="G1920" s="16">
        <v>366961.769096484</v>
      </c>
      <c r="H1920" s="16">
        <v>342018.00623436499</v>
      </c>
      <c r="I1920" s="16">
        <v>405642.02837744902</v>
      </c>
      <c r="J1920" s="16">
        <v>48884.937939626099</v>
      </c>
      <c r="K1920" s="16">
        <v>433040.459163094</v>
      </c>
      <c r="L1920" s="15">
        <f t="shared" si="203"/>
        <v>6</v>
      </c>
      <c r="M1920" s="16">
        <v>632750.02381587098</v>
      </c>
      <c r="N1920" s="16">
        <v>631323.25193806097</v>
      </c>
      <c r="O1920" s="16">
        <v>614991.14253857394</v>
      </c>
      <c r="P1920" s="16">
        <v>562421.78022289299</v>
      </c>
      <c r="Q1920" s="16">
        <v>427367.50488954701</v>
      </c>
      <c r="R1920" s="16">
        <v>594721.86098624999</v>
      </c>
      <c r="S1920" s="17">
        <f t="shared" si="204"/>
        <v>631323.25193806097</v>
      </c>
      <c r="T1920" s="17">
        <f t="shared" si="205"/>
        <v>562421.78022289299</v>
      </c>
      <c r="U1920" s="18">
        <f t="shared" si="206"/>
        <v>0.89086181840499057</v>
      </c>
      <c r="X1920" s="20">
        <f t="shared" si="207"/>
        <v>0.12966605071197473</v>
      </c>
      <c r="AA1920" s="20">
        <f t="shared" si="208"/>
        <v>-0.16672642224449372</v>
      </c>
      <c r="AE1920" s="20">
        <f t="shared" si="209"/>
        <v>0.88717371642500231</v>
      </c>
    </row>
    <row r="1921" spans="1:31" x14ac:dyDescent="0.2">
      <c r="A1921" s="15" t="s">
        <v>4730</v>
      </c>
      <c r="B1921" s="15" t="s">
        <v>4731</v>
      </c>
      <c r="C1921" t="s">
        <v>4732</v>
      </c>
      <c r="D1921" s="15">
        <v>18</v>
      </c>
      <c r="E1921" s="15">
        <v>5</v>
      </c>
      <c r="F1921" s="16">
        <v>494649.20170774602</v>
      </c>
      <c r="G1921" s="16">
        <v>501281.569391992</v>
      </c>
      <c r="H1921" s="16">
        <v>538767.66223249095</v>
      </c>
      <c r="I1921" s="16">
        <v>688370.92358347401</v>
      </c>
      <c r="J1921" s="16">
        <v>101139.09520975999</v>
      </c>
      <c r="K1921" s="16">
        <v>720383.45360621403</v>
      </c>
      <c r="L1921" s="15">
        <f t="shared" si="203"/>
        <v>6</v>
      </c>
      <c r="M1921" s="16">
        <v>879588.16122428805</v>
      </c>
      <c r="N1921" s="16">
        <v>862407.85056265199</v>
      </c>
      <c r="O1921" s="16">
        <v>968771.62640422501</v>
      </c>
      <c r="P1921" s="16">
        <v>954424.77162461902</v>
      </c>
      <c r="Q1921" s="16">
        <v>884189.78500010294</v>
      </c>
      <c r="R1921" s="16">
        <v>989348.17541155696</v>
      </c>
      <c r="S1921" s="17">
        <f t="shared" si="204"/>
        <v>879588.16122428805</v>
      </c>
      <c r="T1921" s="17">
        <f t="shared" si="205"/>
        <v>954424.77162461902</v>
      </c>
      <c r="U1921" s="18">
        <f t="shared" si="206"/>
        <v>1.0850814207141748</v>
      </c>
      <c r="X1921" s="20">
        <f t="shared" si="207"/>
        <v>0.43617815043451985</v>
      </c>
      <c r="AA1921" s="20">
        <f t="shared" si="208"/>
        <v>0.11780330152078158</v>
      </c>
      <c r="AE1921" s="20">
        <f t="shared" si="209"/>
        <v>0.36033609341891171</v>
      </c>
    </row>
    <row r="1922" spans="1:31" x14ac:dyDescent="0.2">
      <c r="A1922" s="15" t="s">
        <v>9379</v>
      </c>
      <c r="B1922" s="15" t="s">
        <v>9380</v>
      </c>
      <c r="C1922" t="s">
        <v>9381</v>
      </c>
      <c r="D1922" s="15">
        <v>22</v>
      </c>
      <c r="E1922" s="15">
        <v>10</v>
      </c>
      <c r="F1922" s="16">
        <v>508886.19681830797</v>
      </c>
      <c r="G1922" s="16">
        <v>515902.54209439701</v>
      </c>
      <c r="H1922" s="16">
        <v>480813.18372640398</v>
      </c>
      <c r="I1922" s="16">
        <v>691936.02601292101</v>
      </c>
      <c r="J1922" s="16">
        <v>105622.559459946</v>
      </c>
      <c r="K1922" s="16">
        <v>691900.217647793</v>
      </c>
      <c r="L1922" s="15">
        <f t="shared" ref="L1922:L1985" si="210">COUNTIF(F1922:K1922,"&gt;0")</f>
        <v>6</v>
      </c>
      <c r="M1922" s="16">
        <v>904904.47085831698</v>
      </c>
      <c r="N1922" s="16">
        <v>887561.86062671698</v>
      </c>
      <c r="O1922" s="16">
        <v>864562.22718545306</v>
      </c>
      <c r="P1922" s="16">
        <v>959367.77830237197</v>
      </c>
      <c r="Q1922" s="16">
        <v>923385.63980982103</v>
      </c>
      <c r="R1922" s="16">
        <v>950230.34533895599</v>
      </c>
      <c r="S1922" s="17">
        <f t="shared" ref="S1922:S1985" si="211">MEDIAN(M1922:O1922)</f>
        <v>887561.86062671698</v>
      </c>
      <c r="T1922" s="17">
        <f t="shared" ref="T1922:T1985" si="212">MEDIAN(P1922:R1922)</f>
        <v>950230.34533895599</v>
      </c>
      <c r="U1922" s="18">
        <f t="shared" ref="U1922:U1985" si="213">T1922/S1922</f>
        <v>1.0706074556515848</v>
      </c>
      <c r="X1922" s="20">
        <f t="shared" ref="X1922:X1985" si="214">_xlfn.T.TEST(P1922:R1922,M1922:O1922,2,2)</f>
        <v>2.108229261512469E-2</v>
      </c>
      <c r="AA1922" s="20">
        <f t="shared" ref="AA1922:AA1985" si="215">LOG(U1922,2)</f>
        <v>9.8429604649642191E-2</v>
      </c>
      <c r="AE1922" s="20">
        <f t="shared" si="209"/>
        <v>1.6760821631009404</v>
      </c>
    </row>
    <row r="1923" spans="1:31" x14ac:dyDescent="0.2">
      <c r="A1923" s="15" t="s">
        <v>9155</v>
      </c>
      <c r="B1923" s="15" t="s">
        <v>9156</v>
      </c>
      <c r="C1923" t="s">
        <v>9157</v>
      </c>
      <c r="D1923" s="15">
        <v>14</v>
      </c>
      <c r="E1923" s="15">
        <v>12</v>
      </c>
      <c r="F1923" s="16">
        <v>387989.36221148499</v>
      </c>
      <c r="G1923" s="16">
        <v>411182.02777910198</v>
      </c>
      <c r="H1923" s="16">
        <v>398410.80453546101</v>
      </c>
      <c r="I1923" s="16">
        <v>535972.94449108304</v>
      </c>
      <c r="J1923" s="16">
        <v>93528.376192968703</v>
      </c>
      <c r="K1923" s="16">
        <v>514514.78888972901</v>
      </c>
      <c r="L1923" s="15">
        <f t="shared" si="210"/>
        <v>6</v>
      </c>
      <c r="M1923" s="16">
        <v>689924.99837049795</v>
      </c>
      <c r="N1923" s="16">
        <v>707400.05302224203</v>
      </c>
      <c r="O1923" s="16">
        <v>716392.44546989899</v>
      </c>
      <c r="P1923" s="16">
        <v>743125.30877961405</v>
      </c>
      <c r="Q1923" s="16">
        <v>817654.48530025501</v>
      </c>
      <c r="R1923" s="16">
        <v>706615.71287084406</v>
      </c>
      <c r="S1923" s="17">
        <f t="shared" si="211"/>
        <v>707400.05302224203</v>
      </c>
      <c r="T1923" s="17">
        <f t="shared" si="212"/>
        <v>743125.30877961405</v>
      </c>
      <c r="U1923" s="18">
        <f t="shared" si="213"/>
        <v>1.0505021954758726</v>
      </c>
      <c r="X1923" s="20">
        <f t="shared" si="214"/>
        <v>0.20189137115257175</v>
      </c>
      <c r="AA1923" s="20">
        <f t="shared" si="215"/>
        <v>7.1079177145508196E-2</v>
      </c>
      <c r="AE1923" s="20">
        <f t="shared" ref="AE1923:AE1986" si="216">-LOG10(X1923)</f>
        <v>0.69488224242785879</v>
      </c>
    </row>
    <row r="1924" spans="1:31" x14ac:dyDescent="0.2">
      <c r="A1924" s="15" t="s">
        <v>11518</v>
      </c>
      <c r="B1924" s="15" t="s">
        <v>11519</v>
      </c>
      <c r="C1924" t="s">
        <v>11520</v>
      </c>
      <c r="D1924" s="15">
        <v>32</v>
      </c>
      <c r="E1924" s="15">
        <v>5</v>
      </c>
      <c r="F1924" s="16">
        <v>382086.74105920497</v>
      </c>
      <c r="G1924" s="16">
        <v>406009.52863309102</v>
      </c>
      <c r="H1924" s="16">
        <v>473432.38153845101</v>
      </c>
      <c r="I1924" s="16">
        <v>864337.00970482</v>
      </c>
      <c r="J1924" s="16">
        <v>65323.850218945401</v>
      </c>
      <c r="K1924" s="16">
        <v>849318.38967881398</v>
      </c>
      <c r="L1924" s="15">
        <f t="shared" si="210"/>
        <v>6</v>
      </c>
      <c r="M1924" s="16">
        <v>679428.92222640803</v>
      </c>
      <c r="N1924" s="16">
        <v>698501.25413769705</v>
      </c>
      <c r="O1924" s="16">
        <v>851290.62192584504</v>
      </c>
      <c r="P1924" s="16">
        <v>1198401.36303229</v>
      </c>
      <c r="Q1924" s="16">
        <v>571081.64711853699</v>
      </c>
      <c r="R1924" s="16">
        <v>1166422.6808179</v>
      </c>
      <c r="S1924" s="17">
        <f t="shared" si="211"/>
        <v>698501.25413769705</v>
      </c>
      <c r="T1924" s="17">
        <f t="shared" si="212"/>
        <v>1166422.6808179</v>
      </c>
      <c r="U1924" s="18">
        <f t="shared" si="213"/>
        <v>1.6698934667738772</v>
      </c>
      <c r="X1924" s="20">
        <f t="shared" si="214"/>
        <v>0.32700890198766525</v>
      </c>
      <c r="AA1924" s="20">
        <f t="shared" si="215"/>
        <v>0.73975606685531137</v>
      </c>
      <c r="AE1924" s="20">
        <f t="shared" si="216"/>
        <v>0.4854404246134193</v>
      </c>
    </row>
    <row r="1925" spans="1:31" x14ac:dyDescent="0.2">
      <c r="A1925" s="15" t="s">
        <v>15602</v>
      </c>
      <c r="B1925" s="15" t="s">
        <v>15603</v>
      </c>
      <c r="C1925" t="s">
        <v>15604</v>
      </c>
      <c r="D1925" s="15">
        <v>22</v>
      </c>
      <c r="E1925" s="15">
        <v>9</v>
      </c>
      <c r="F1925" s="16">
        <v>229881.39222538701</v>
      </c>
      <c r="G1925" s="16">
        <v>220814.86353309799</v>
      </c>
      <c r="H1925" s="16">
        <v>227888.396258783</v>
      </c>
      <c r="I1925" s="16">
        <v>318044.064845933</v>
      </c>
      <c r="J1925" s="16">
        <v>42713.966666894499</v>
      </c>
      <c r="K1925" s="16">
        <v>359316.95296904101</v>
      </c>
      <c r="L1925" s="15">
        <f t="shared" si="210"/>
        <v>6</v>
      </c>
      <c r="M1925" s="16">
        <v>408776.46297440899</v>
      </c>
      <c r="N1925" s="16">
        <v>379891.22971914097</v>
      </c>
      <c r="O1925" s="16">
        <v>409771.83256964502</v>
      </c>
      <c r="P1925" s="16">
        <v>440967.39643933601</v>
      </c>
      <c r="Q1925" s="16">
        <v>373418.93286047998</v>
      </c>
      <c r="R1925" s="16">
        <v>493472.70545262098</v>
      </c>
      <c r="S1925" s="17">
        <f t="shared" si="211"/>
        <v>408776.46297440899</v>
      </c>
      <c r="T1925" s="17">
        <f t="shared" si="212"/>
        <v>440967.39643933601</v>
      </c>
      <c r="U1925" s="18">
        <f t="shared" si="213"/>
        <v>1.0787494789467422</v>
      </c>
      <c r="X1925" s="20">
        <f t="shared" si="214"/>
        <v>0.36951268593618125</v>
      </c>
      <c r="AA1925" s="20">
        <f t="shared" si="215"/>
        <v>0.10935986255961146</v>
      </c>
      <c r="AE1925" s="20">
        <f t="shared" si="216"/>
        <v>0.43237064701879935</v>
      </c>
    </row>
    <row r="1926" spans="1:31" x14ac:dyDescent="0.2">
      <c r="A1926" s="15" t="s">
        <v>12745</v>
      </c>
      <c r="B1926" s="15" t="s">
        <v>12746</v>
      </c>
      <c r="C1926" t="s">
        <v>12747</v>
      </c>
      <c r="D1926" s="15">
        <v>37</v>
      </c>
      <c r="E1926" s="15">
        <v>9</v>
      </c>
      <c r="F1926" s="16">
        <v>284060.515756918</v>
      </c>
      <c r="G1926" s="16">
        <v>345235.17004731001</v>
      </c>
      <c r="H1926" s="16">
        <v>326142.024158285</v>
      </c>
      <c r="I1926" s="16">
        <v>464514.31191233499</v>
      </c>
      <c r="J1926" s="16">
        <v>51452.691288210801</v>
      </c>
      <c r="K1926" s="16">
        <v>457265.54061879503</v>
      </c>
      <c r="L1926" s="15">
        <f t="shared" si="210"/>
        <v>6</v>
      </c>
      <c r="M1926" s="16">
        <v>505118.10363473097</v>
      </c>
      <c r="N1926" s="16">
        <v>593944.67923537595</v>
      </c>
      <c r="O1926" s="16">
        <v>586444.14156810602</v>
      </c>
      <c r="P1926" s="16">
        <v>644048.07186708099</v>
      </c>
      <c r="Q1926" s="16">
        <v>449815.61238457297</v>
      </c>
      <c r="R1926" s="16">
        <v>627991.69806734403</v>
      </c>
      <c r="S1926" s="17">
        <f t="shared" si="211"/>
        <v>586444.14156810602</v>
      </c>
      <c r="T1926" s="17">
        <f t="shared" si="212"/>
        <v>627991.69806734403</v>
      </c>
      <c r="U1926" s="18">
        <f t="shared" si="213"/>
        <v>1.0708465709762964</v>
      </c>
      <c r="X1926" s="20">
        <f t="shared" si="214"/>
        <v>0.86806835659920711</v>
      </c>
      <c r="AA1926" s="20">
        <f t="shared" si="215"/>
        <v>9.8751788072966945E-2</v>
      </c>
      <c r="AE1926" s="20">
        <f t="shared" si="216"/>
        <v>6.1446074679556602E-2</v>
      </c>
    </row>
    <row r="1927" spans="1:31" x14ac:dyDescent="0.2">
      <c r="A1927" s="15" t="s">
        <v>6574</v>
      </c>
      <c r="B1927" s="15" t="s">
        <v>6575</v>
      </c>
      <c r="C1927" t="s">
        <v>6576</v>
      </c>
      <c r="D1927" s="15">
        <v>25</v>
      </c>
      <c r="E1927" s="15">
        <v>12</v>
      </c>
      <c r="F1927" s="16">
        <v>570080.13889753399</v>
      </c>
      <c r="G1927" s="16">
        <v>615726.08222665195</v>
      </c>
      <c r="H1927" s="16">
        <v>587629.62954122701</v>
      </c>
      <c r="I1927" s="16">
        <v>788777.58398730599</v>
      </c>
      <c r="J1927" s="16">
        <v>120291.237159458</v>
      </c>
      <c r="K1927" s="16">
        <v>755298.59553348203</v>
      </c>
      <c r="L1927" s="15">
        <f t="shared" si="210"/>
        <v>6</v>
      </c>
      <c r="M1927" s="16">
        <v>1013719.90370588</v>
      </c>
      <c r="N1927" s="16">
        <v>1059298.88416307</v>
      </c>
      <c r="O1927" s="16">
        <v>1056631.5535254001</v>
      </c>
      <c r="P1927" s="16">
        <v>1093638.38545167</v>
      </c>
      <c r="Q1927" s="16">
        <v>1051623.8344908</v>
      </c>
      <c r="R1927" s="16">
        <v>1037299.3488970899</v>
      </c>
      <c r="S1927" s="17">
        <f t="shared" si="211"/>
        <v>1056631.5535254001</v>
      </c>
      <c r="T1927" s="17">
        <f t="shared" si="212"/>
        <v>1051623.8344908</v>
      </c>
      <c r="U1927" s="18">
        <f t="shared" si="213"/>
        <v>0.99526067623298575</v>
      </c>
      <c r="X1927" s="20">
        <f t="shared" si="214"/>
        <v>0.47598140329782179</v>
      </c>
      <c r="AA1927" s="20">
        <f t="shared" si="215"/>
        <v>-6.8536525940768676E-3</v>
      </c>
      <c r="AE1927" s="20">
        <f t="shared" si="216"/>
        <v>0.32241001493267873</v>
      </c>
    </row>
    <row r="1928" spans="1:31" x14ac:dyDescent="0.2">
      <c r="A1928" s="15" t="s">
        <v>17467</v>
      </c>
      <c r="B1928" s="15" t="s">
        <v>17468</v>
      </c>
      <c r="C1928" t="s">
        <v>17469</v>
      </c>
      <c r="D1928" s="15">
        <v>17</v>
      </c>
      <c r="E1928" s="15">
        <v>6</v>
      </c>
      <c r="F1928" s="16">
        <v>307831.43917527999</v>
      </c>
      <c r="G1928" s="16">
        <v>634185.71813948604</v>
      </c>
      <c r="H1928" s="16">
        <v>261508.29724608199</v>
      </c>
      <c r="I1928" s="16">
        <v>289862.69357209402</v>
      </c>
      <c r="J1928" s="16">
        <v>86907.063190902802</v>
      </c>
      <c r="K1928" s="16">
        <v>317043.47719687701</v>
      </c>
      <c r="L1928" s="15">
        <f t="shared" si="210"/>
        <v>6</v>
      </c>
      <c r="M1928" s="16">
        <v>547387.70145875495</v>
      </c>
      <c r="N1928" s="16">
        <v>1091056.9536828899</v>
      </c>
      <c r="O1928" s="16">
        <v>470224.61851462</v>
      </c>
      <c r="P1928" s="16">
        <v>401893.987147026</v>
      </c>
      <c r="Q1928" s="16">
        <v>759768.88421223895</v>
      </c>
      <c r="R1928" s="16">
        <v>435415.866536999</v>
      </c>
      <c r="S1928" s="17">
        <f t="shared" si="211"/>
        <v>547387.70145875495</v>
      </c>
      <c r="T1928" s="17">
        <f t="shared" si="212"/>
        <v>435415.866536999</v>
      </c>
      <c r="U1928" s="18">
        <f t="shared" si="213"/>
        <v>0.79544327608501653</v>
      </c>
      <c r="X1928" s="20">
        <f t="shared" si="214"/>
        <v>0.49294401275920963</v>
      </c>
      <c r="AA1928" s="20">
        <f t="shared" si="215"/>
        <v>-0.33016904079698411</v>
      </c>
      <c r="AE1928" s="20">
        <f t="shared" si="216"/>
        <v>0.30720240390835402</v>
      </c>
    </row>
    <row r="1929" spans="1:31" x14ac:dyDescent="0.2">
      <c r="A1929" s="15" t="s">
        <v>12625</v>
      </c>
      <c r="B1929" s="15" t="s">
        <v>12626</v>
      </c>
      <c r="C1929" t="s">
        <v>12627</v>
      </c>
      <c r="D1929" s="15">
        <v>20</v>
      </c>
      <c r="E1929" s="15">
        <v>10</v>
      </c>
      <c r="F1929" s="16">
        <v>256628.38750634799</v>
      </c>
      <c r="G1929" s="16">
        <v>211445.807364181</v>
      </c>
      <c r="H1929" s="16">
        <v>216299.66427739701</v>
      </c>
      <c r="I1929" s="16">
        <v>251776.60849164499</v>
      </c>
      <c r="J1929" s="16">
        <v>63880.399516699101</v>
      </c>
      <c r="K1929" s="16">
        <v>260058.216348936</v>
      </c>
      <c r="L1929" s="15">
        <f t="shared" si="210"/>
        <v>6</v>
      </c>
      <c r="M1929" s="16">
        <v>456338.12953776697</v>
      </c>
      <c r="N1929" s="16">
        <v>363772.64869443403</v>
      </c>
      <c r="O1929" s="16">
        <v>388933.84336470801</v>
      </c>
      <c r="P1929" s="16">
        <v>349087.71394514001</v>
      </c>
      <c r="Q1929" s="16">
        <v>558462.54702247202</v>
      </c>
      <c r="R1929" s="16">
        <v>357154.40236394701</v>
      </c>
      <c r="S1929" s="17">
        <f t="shared" si="211"/>
        <v>388933.84336470801</v>
      </c>
      <c r="T1929" s="17">
        <f t="shared" si="212"/>
        <v>357154.40236394701</v>
      </c>
      <c r="U1929" s="18">
        <f t="shared" si="213"/>
        <v>0.91829088277370341</v>
      </c>
      <c r="X1929" s="20">
        <f t="shared" si="214"/>
        <v>0.81401818843385543</v>
      </c>
      <c r="AA1929" s="20">
        <f t="shared" si="215"/>
        <v>-0.1229768729890519</v>
      </c>
      <c r="AE1929" s="20">
        <f t="shared" si="216"/>
        <v>8.9365891120371244E-2</v>
      </c>
    </row>
    <row r="1930" spans="1:31" x14ac:dyDescent="0.2">
      <c r="A1930" s="15" t="s">
        <v>15317</v>
      </c>
      <c r="B1930" s="15" t="s">
        <v>15318</v>
      </c>
      <c r="C1930" t="s">
        <v>15319</v>
      </c>
      <c r="D1930" s="15">
        <v>12</v>
      </c>
      <c r="E1930" s="15">
        <v>11</v>
      </c>
      <c r="F1930" s="16">
        <v>131311.91525080701</v>
      </c>
      <c r="G1930" s="16">
        <v>148934.04393355199</v>
      </c>
      <c r="H1930" s="16">
        <v>124616.66842646401</v>
      </c>
      <c r="I1930" s="16">
        <v>180630.946453418</v>
      </c>
      <c r="J1930" s="16">
        <v>30748.831328485099</v>
      </c>
      <c r="K1930" s="16">
        <v>192595.862399609</v>
      </c>
      <c r="L1930" s="15">
        <f t="shared" si="210"/>
        <v>6</v>
      </c>
      <c r="M1930" s="16">
        <v>233499.631018385</v>
      </c>
      <c r="N1930" s="16">
        <v>256227.03196553999</v>
      </c>
      <c r="O1930" s="16">
        <v>224076.35240825999</v>
      </c>
      <c r="P1930" s="16">
        <v>250444.40999872799</v>
      </c>
      <c r="Q1930" s="16">
        <v>268815.95593623602</v>
      </c>
      <c r="R1930" s="16">
        <v>264504.08335034602</v>
      </c>
      <c r="S1930" s="17">
        <f t="shared" si="211"/>
        <v>233499.631018385</v>
      </c>
      <c r="T1930" s="17">
        <f t="shared" si="212"/>
        <v>264504.08335034602</v>
      </c>
      <c r="U1930" s="18">
        <f t="shared" si="213"/>
        <v>1.1327815902609277</v>
      </c>
      <c r="X1930" s="20">
        <f t="shared" si="214"/>
        <v>0.10215747797127554</v>
      </c>
      <c r="AA1930" s="20">
        <f t="shared" si="215"/>
        <v>0.17986972433379222</v>
      </c>
      <c r="AE1930" s="20">
        <f t="shared" si="216"/>
        <v>0.99072983732528286</v>
      </c>
    </row>
    <row r="1931" spans="1:31" x14ac:dyDescent="0.2">
      <c r="A1931" s="15" t="s">
        <v>1589</v>
      </c>
      <c r="B1931" s="15" t="s">
        <v>1590</v>
      </c>
      <c r="C1931" t="s">
        <v>1591</v>
      </c>
      <c r="D1931" s="15">
        <v>24</v>
      </c>
      <c r="E1931" s="15">
        <v>11</v>
      </c>
      <c r="F1931" s="16">
        <v>353333.40686535399</v>
      </c>
      <c r="G1931" s="16">
        <v>374271.00615583803</v>
      </c>
      <c r="H1931" s="16">
        <v>352860.343925917</v>
      </c>
      <c r="I1931" s="16">
        <v>485981.30202350399</v>
      </c>
      <c r="J1931" s="16">
        <v>76444.047930657995</v>
      </c>
      <c r="K1931" s="16">
        <v>526815.13096849201</v>
      </c>
      <c r="L1931" s="15">
        <f t="shared" si="210"/>
        <v>6</v>
      </c>
      <c r="M1931" s="16">
        <v>628299.57183966704</v>
      </c>
      <c r="N1931" s="16">
        <v>643898.10768082505</v>
      </c>
      <c r="O1931" s="16">
        <v>634487.021478198</v>
      </c>
      <c r="P1931" s="16">
        <v>673812.00644418597</v>
      </c>
      <c r="Q1931" s="16">
        <v>668297.91352358798</v>
      </c>
      <c r="R1931" s="16">
        <v>723508.55088876805</v>
      </c>
      <c r="S1931" s="17">
        <f t="shared" si="211"/>
        <v>634487.021478198</v>
      </c>
      <c r="T1931" s="17">
        <f t="shared" si="212"/>
        <v>673812.00644418597</v>
      </c>
      <c r="U1931" s="18">
        <f t="shared" si="213"/>
        <v>1.0619791794548776</v>
      </c>
      <c r="X1931" s="20">
        <f t="shared" si="214"/>
        <v>4.317340808586282E-2</v>
      </c>
      <c r="AA1931" s="20">
        <f t="shared" si="215"/>
        <v>8.6755481780818447E-2</v>
      </c>
      <c r="AE1931" s="20">
        <f t="shared" si="216"/>
        <v>1.3647836670151969</v>
      </c>
    </row>
    <row r="1932" spans="1:31" x14ac:dyDescent="0.2">
      <c r="A1932" s="15" t="s">
        <v>1937</v>
      </c>
      <c r="B1932" s="15" t="s">
        <v>1938</v>
      </c>
      <c r="C1932" t="s">
        <v>1939</v>
      </c>
      <c r="D1932" s="15">
        <v>18</v>
      </c>
      <c r="E1932" s="15">
        <v>9</v>
      </c>
      <c r="F1932" s="16">
        <v>476414.39487133903</v>
      </c>
      <c r="G1932" s="16">
        <v>545159.49365572701</v>
      </c>
      <c r="H1932" s="16">
        <v>472888.60069400701</v>
      </c>
      <c r="I1932" s="16">
        <v>617823.08895063098</v>
      </c>
      <c r="J1932" s="16">
        <v>64785.0025787372</v>
      </c>
      <c r="K1932" s="16">
        <v>595752.71937996801</v>
      </c>
      <c r="L1932" s="15">
        <f t="shared" si="210"/>
        <v>6</v>
      </c>
      <c r="M1932" s="16">
        <v>847162.91893108096</v>
      </c>
      <c r="N1932" s="16">
        <v>937895.69743748498</v>
      </c>
      <c r="O1932" s="16">
        <v>850312.83597095602</v>
      </c>
      <c r="P1932" s="16">
        <v>856610.35406098003</v>
      </c>
      <c r="Q1932" s="16">
        <v>566370.87154599198</v>
      </c>
      <c r="R1932" s="16">
        <v>818184.90272714396</v>
      </c>
      <c r="S1932" s="17">
        <f t="shared" si="211"/>
        <v>850312.83597095602</v>
      </c>
      <c r="T1932" s="17">
        <f t="shared" si="212"/>
        <v>818184.90272714396</v>
      </c>
      <c r="U1932" s="18">
        <f t="shared" si="213"/>
        <v>0.96221633746463942</v>
      </c>
      <c r="X1932" s="20">
        <f t="shared" si="214"/>
        <v>0.24189679284933213</v>
      </c>
      <c r="AA1932" s="20">
        <f t="shared" si="215"/>
        <v>-5.556679974999882E-2</v>
      </c>
      <c r="AE1932" s="20">
        <f t="shared" si="216"/>
        <v>0.61636988962518557</v>
      </c>
    </row>
    <row r="1933" spans="1:31" x14ac:dyDescent="0.2">
      <c r="A1933" s="15" t="s">
        <v>6673</v>
      </c>
      <c r="B1933" s="15" t="s">
        <v>6674</v>
      </c>
      <c r="C1933" t="s">
        <v>6675</v>
      </c>
      <c r="D1933" s="15">
        <v>20</v>
      </c>
      <c r="E1933" s="15">
        <v>11</v>
      </c>
      <c r="F1933" s="16">
        <v>324509.88006952399</v>
      </c>
      <c r="G1933" s="16">
        <v>340249.68485282501</v>
      </c>
      <c r="H1933" s="16">
        <v>317294.93885470298</v>
      </c>
      <c r="I1933" s="16">
        <v>433021.23736676801</v>
      </c>
      <c r="J1933" s="16">
        <v>60827.158643500799</v>
      </c>
      <c r="K1933" s="16">
        <v>476969.57815557503</v>
      </c>
      <c r="L1933" s="15">
        <f t="shared" si="210"/>
        <v>6</v>
      </c>
      <c r="M1933" s="16">
        <v>577045.40454936505</v>
      </c>
      <c r="N1933" s="16">
        <v>585367.62028664304</v>
      </c>
      <c r="O1933" s="16">
        <v>570535.975916564</v>
      </c>
      <c r="P1933" s="16">
        <v>600382.99327189999</v>
      </c>
      <c r="Q1933" s="16">
        <v>531770.15487057797</v>
      </c>
      <c r="R1933" s="16">
        <v>655052.49948868004</v>
      </c>
      <c r="S1933" s="17">
        <f t="shared" si="211"/>
        <v>577045.40454936505</v>
      </c>
      <c r="T1933" s="17">
        <f t="shared" si="212"/>
        <v>600382.99327189999</v>
      </c>
      <c r="U1933" s="18">
        <f t="shared" si="213"/>
        <v>1.0404432450870311</v>
      </c>
      <c r="X1933" s="20">
        <f t="shared" si="214"/>
        <v>0.64109476802208309</v>
      </c>
      <c r="AA1933" s="20">
        <f t="shared" si="215"/>
        <v>5.7198269960634748E-2</v>
      </c>
      <c r="AE1933" s="20">
        <f t="shared" si="216"/>
        <v>0.1930777673814538</v>
      </c>
    </row>
    <row r="1934" spans="1:31" x14ac:dyDescent="0.2">
      <c r="A1934" s="15" t="s">
        <v>5000</v>
      </c>
      <c r="B1934" s="15" t="s">
        <v>5001</v>
      </c>
      <c r="C1934" t="s">
        <v>5002</v>
      </c>
      <c r="D1934" s="15">
        <v>13</v>
      </c>
      <c r="E1934" s="15">
        <v>12</v>
      </c>
      <c r="F1934" s="16">
        <v>149908.23501650401</v>
      </c>
      <c r="G1934" s="16">
        <v>198072.41653217</v>
      </c>
      <c r="H1934" s="16">
        <v>160697.59859033101</v>
      </c>
      <c r="I1934" s="16">
        <v>233281.254008961</v>
      </c>
      <c r="J1934" s="16">
        <v>18473.8954043919</v>
      </c>
      <c r="K1934" s="16">
        <v>239826.985233154</v>
      </c>
      <c r="L1934" s="15">
        <f t="shared" si="210"/>
        <v>6</v>
      </c>
      <c r="M1934" s="16">
        <v>266567.71775900002</v>
      </c>
      <c r="N1934" s="16">
        <v>340764.98604256898</v>
      </c>
      <c r="O1934" s="16">
        <v>288954.37654984801</v>
      </c>
      <c r="P1934" s="16">
        <v>323443.94563145499</v>
      </c>
      <c r="Q1934" s="16">
        <v>161504.60483996299</v>
      </c>
      <c r="R1934" s="16">
        <v>329369.57264509401</v>
      </c>
      <c r="S1934" s="17">
        <f t="shared" si="211"/>
        <v>288954.37654984801</v>
      </c>
      <c r="T1934" s="17">
        <f t="shared" si="212"/>
        <v>323443.94563145499</v>
      </c>
      <c r="U1934" s="18">
        <f t="shared" si="213"/>
        <v>1.1193599124312177</v>
      </c>
      <c r="X1934" s="20">
        <f t="shared" si="214"/>
        <v>0.6685055819765775</v>
      </c>
      <c r="AA1934" s="20">
        <f t="shared" si="215"/>
        <v>0.16267398662119298</v>
      </c>
      <c r="AE1934" s="20">
        <f t="shared" si="216"/>
        <v>0.17489496205718807</v>
      </c>
    </row>
    <row r="1935" spans="1:31" x14ac:dyDescent="0.2">
      <c r="A1935" s="15" t="s">
        <v>4724</v>
      </c>
      <c r="B1935" s="15" t="s">
        <v>4725</v>
      </c>
      <c r="C1935" t="s">
        <v>4726</v>
      </c>
      <c r="D1935" s="15">
        <v>21</v>
      </c>
      <c r="E1935" s="15">
        <v>14</v>
      </c>
      <c r="F1935" s="16">
        <v>971544.09199618502</v>
      </c>
      <c r="G1935" s="16">
        <v>908648.18586166005</v>
      </c>
      <c r="H1935" s="16">
        <v>927807.40096549899</v>
      </c>
      <c r="I1935" s="16">
        <v>1467166.0158135199</v>
      </c>
      <c r="J1935" s="16">
        <v>246502.42708606101</v>
      </c>
      <c r="K1935" s="16">
        <v>1459721.10097455</v>
      </c>
      <c r="L1935" s="15">
        <f t="shared" si="210"/>
        <v>6</v>
      </c>
      <c r="M1935" s="16">
        <v>1727605.49997237</v>
      </c>
      <c r="N1935" s="16">
        <v>1563243.84684055</v>
      </c>
      <c r="O1935" s="16">
        <v>1668313.7237649499</v>
      </c>
      <c r="P1935" s="16">
        <v>2034222.4542092001</v>
      </c>
      <c r="Q1935" s="16">
        <v>2155001.7582735401</v>
      </c>
      <c r="R1935" s="16">
        <v>2004727.3443461901</v>
      </c>
      <c r="S1935" s="17">
        <f t="shared" si="211"/>
        <v>1668313.7237649499</v>
      </c>
      <c r="T1935" s="17">
        <f t="shared" si="212"/>
        <v>2034222.4542092001</v>
      </c>
      <c r="U1935" s="18">
        <f t="shared" si="213"/>
        <v>1.2193284903384296</v>
      </c>
      <c r="X1935" s="20">
        <f t="shared" si="214"/>
        <v>3.464266672779086E-3</v>
      </c>
      <c r="AA1935" s="20">
        <f t="shared" si="215"/>
        <v>0.28608684420259223</v>
      </c>
      <c r="AE1935" s="20">
        <f t="shared" si="216"/>
        <v>2.4603886841897014</v>
      </c>
    </row>
    <row r="1936" spans="1:31" x14ac:dyDescent="0.2">
      <c r="A1936" s="15" t="s">
        <v>15078</v>
      </c>
      <c r="B1936" s="15" t="s">
        <v>15079</v>
      </c>
      <c r="C1936" t="s">
        <v>15080</v>
      </c>
      <c r="D1936" s="15">
        <v>29</v>
      </c>
      <c r="E1936" s="15">
        <v>8</v>
      </c>
      <c r="F1936" s="16">
        <v>280538.568677273</v>
      </c>
      <c r="G1936" s="16">
        <v>259380.30255869299</v>
      </c>
      <c r="H1936" s="16">
        <v>254993.48811434701</v>
      </c>
      <c r="I1936" s="16">
        <v>369207.09588651202</v>
      </c>
      <c r="J1936" s="16">
        <v>68620.359280863893</v>
      </c>
      <c r="K1936" s="16">
        <v>398655.56266569399</v>
      </c>
      <c r="L1936" s="15">
        <f t="shared" si="210"/>
        <v>6</v>
      </c>
      <c r="M1936" s="16">
        <v>498855.35632811801</v>
      </c>
      <c r="N1936" s="16">
        <v>446239.44478798599</v>
      </c>
      <c r="O1936" s="16">
        <v>458510.17705740198</v>
      </c>
      <c r="P1936" s="16">
        <v>511904.82645500998</v>
      </c>
      <c r="Q1936" s="16">
        <v>599900.76629953797</v>
      </c>
      <c r="R1936" s="16">
        <v>547498.90709811996</v>
      </c>
      <c r="S1936" s="17">
        <f t="shared" si="211"/>
        <v>458510.17705740198</v>
      </c>
      <c r="T1936" s="17">
        <f t="shared" si="212"/>
        <v>547498.90709811996</v>
      </c>
      <c r="U1936" s="18">
        <f t="shared" si="213"/>
        <v>1.1940823442825725</v>
      </c>
      <c r="X1936" s="20">
        <f t="shared" si="214"/>
        <v>4.7243180948265129E-2</v>
      </c>
      <c r="AA1936" s="20">
        <f t="shared" si="215"/>
        <v>0.25590232872320073</v>
      </c>
      <c r="AE1936" s="20">
        <f t="shared" si="216"/>
        <v>1.3256608684300375</v>
      </c>
    </row>
    <row r="1937" spans="1:31" x14ac:dyDescent="0.2">
      <c r="A1937" s="15" t="s">
        <v>8747</v>
      </c>
      <c r="B1937" s="15" t="s">
        <v>8748</v>
      </c>
      <c r="C1937" t="s">
        <v>8749</v>
      </c>
      <c r="D1937" s="15">
        <v>16</v>
      </c>
      <c r="E1937" s="15">
        <v>11</v>
      </c>
      <c r="F1937" s="16">
        <v>265957.99223748699</v>
      </c>
      <c r="G1937" s="16">
        <v>253839.606439614</v>
      </c>
      <c r="H1937" s="16">
        <v>242855.25757602701</v>
      </c>
      <c r="I1937" s="16">
        <v>248285.88447595201</v>
      </c>
      <c r="J1937" s="16">
        <v>94060.179508331406</v>
      </c>
      <c r="K1937" s="16">
        <v>261004.82162519501</v>
      </c>
      <c r="L1937" s="15">
        <f t="shared" si="210"/>
        <v>6</v>
      </c>
      <c r="M1937" s="16">
        <v>472928.088324885</v>
      </c>
      <c r="N1937" s="16">
        <v>436707.19759910298</v>
      </c>
      <c r="O1937" s="16">
        <v>436684.12073555199</v>
      </c>
      <c r="P1937" s="16">
        <v>344247.832774479</v>
      </c>
      <c r="Q1937" s="16">
        <v>822303.67716911295</v>
      </c>
      <c r="R1937" s="16">
        <v>358454.43528143602</v>
      </c>
      <c r="S1937" s="17">
        <f t="shared" si="211"/>
        <v>436707.19759910298</v>
      </c>
      <c r="T1937" s="17">
        <f t="shared" si="212"/>
        <v>358454.43528143602</v>
      </c>
      <c r="U1937" s="18">
        <f t="shared" si="213"/>
        <v>0.8208118328530436</v>
      </c>
      <c r="X1937" s="20">
        <f t="shared" si="214"/>
        <v>0.72451812836390939</v>
      </c>
      <c r="AA1937" s="20">
        <f t="shared" si="215"/>
        <v>-0.28487656584863869</v>
      </c>
      <c r="AE1937" s="20">
        <f t="shared" si="216"/>
        <v>0.13995074345724537</v>
      </c>
    </row>
    <row r="1938" spans="1:31" x14ac:dyDescent="0.2">
      <c r="A1938" s="15" t="s">
        <v>12670</v>
      </c>
      <c r="B1938" s="15" t="s">
        <v>12671</v>
      </c>
      <c r="C1938" t="s">
        <v>12672</v>
      </c>
      <c r="D1938" s="15">
        <v>27</v>
      </c>
      <c r="E1938" s="15">
        <v>12</v>
      </c>
      <c r="F1938" s="16">
        <v>1227336.55904002</v>
      </c>
      <c r="G1938" s="16">
        <v>1224301.0475691699</v>
      </c>
      <c r="H1938" s="16">
        <v>1102413.6006726699</v>
      </c>
      <c r="I1938" s="16">
        <v>1705293.90793878</v>
      </c>
      <c r="J1938" s="16">
        <v>348929.80019817798</v>
      </c>
      <c r="K1938" s="16">
        <v>1728888.25948439</v>
      </c>
      <c r="L1938" s="15">
        <f t="shared" si="210"/>
        <v>6</v>
      </c>
      <c r="M1938" s="16">
        <v>2182457.1907571498</v>
      </c>
      <c r="N1938" s="16">
        <v>2106294.9434913001</v>
      </c>
      <c r="O1938" s="16">
        <v>1982277.5043112</v>
      </c>
      <c r="P1938" s="16">
        <v>2364386.2529297601</v>
      </c>
      <c r="Q1938" s="16">
        <v>3050454.07394137</v>
      </c>
      <c r="R1938" s="16">
        <v>2374391.6333013698</v>
      </c>
      <c r="S1938" s="17">
        <f t="shared" si="211"/>
        <v>2106294.9434913001</v>
      </c>
      <c r="T1938" s="17">
        <f t="shared" si="212"/>
        <v>2374391.6333013698</v>
      </c>
      <c r="U1938" s="18">
        <f t="shared" si="213"/>
        <v>1.1272835462281863</v>
      </c>
      <c r="X1938" s="20">
        <f t="shared" si="214"/>
        <v>9.701321609933819E-2</v>
      </c>
      <c r="AA1938" s="20">
        <f t="shared" si="215"/>
        <v>0.17285044300442273</v>
      </c>
      <c r="AE1938" s="20">
        <f t="shared" si="216"/>
        <v>1.0131690978158252</v>
      </c>
    </row>
    <row r="1939" spans="1:31" x14ac:dyDescent="0.2">
      <c r="A1939" s="15" t="s">
        <v>1415</v>
      </c>
      <c r="B1939" s="15" t="s">
        <v>1416</v>
      </c>
      <c r="C1939" t="s">
        <v>1417</v>
      </c>
      <c r="D1939" s="15">
        <v>18</v>
      </c>
      <c r="E1939" s="15">
        <v>11</v>
      </c>
      <c r="F1939" s="16">
        <v>474710.50564296701</v>
      </c>
      <c r="G1939" s="16">
        <v>451808.07716088998</v>
      </c>
      <c r="H1939" s="16">
        <v>421901.02839289402</v>
      </c>
      <c r="I1939" s="16">
        <v>518741.13917837699</v>
      </c>
      <c r="J1939" s="16">
        <v>78393.2398872802</v>
      </c>
      <c r="K1939" s="16">
        <v>546242.98561286204</v>
      </c>
      <c r="L1939" s="15">
        <f t="shared" si="210"/>
        <v>6</v>
      </c>
      <c r="M1939" s="16">
        <v>844133.05294092302</v>
      </c>
      <c r="N1939" s="16">
        <v>777293.35463852796</v>
      </c>
      <c r="O1939" s="16">
        <v>758630.80527914898</v>
      </c>
      <c r="P1939" s="16">
        <v>719233.44861119904</v>
      </c>
      <c r="Q1939" s="16">
        <v>685338.36275318905</v>
      </c>
      <c r="R1939" s="16">
        <v>750190.05286990001</v>
      </c>
      <c r="S1939" s="17">
        <f t="shared" si="211"/>
        <v>777293.35463852796</v>
      </c>
      <c r="T1939" s="17">
        <f t="shared" si="212"/>
        <v>719233.44861119904</v>
      </c>
      <c r="U1939" s="18">
        <f t="shared" si="213"/>
        <v>0.92530502714212826</v>
      </c>
      <c r="X1939" s="20">
        <f t="shared" si="214"/>
        <v>7.882863105895585E-2</v>
      </c>
      <c r="AA1939" s="20">
        <f t="shared" si="215"/>
        <v>-0.11199906590257003</v>
      </c>
      <c r="AE1939" s="20">
        <f t="shared" si="216"/>
        <v>1.1033160153463353</v>
      </c>
    </row>
    <row r="1940" spans="1:31" x14ac:dyDescent="0.2">
      <c r="A1940" s="15" t="s">
        <v>3338</v>
      </c>
      <c r="B1940" s="15" t="s">
        <v>3339</v>
      </c>
      <c r="C1940" t="s">
        <v>3340</v>
      </c>
      <c r="D1940" s="15">
        <v>23</v>
      </c>
      <c r="E1940" s="15">
        <v>10</v>
      </c>
      <c r="F1940" s="16">
        <v>789657.92853283102</v>
      </c>
      <c r="G1940" s="16">
        <v>872789.83838535403</v>
      </c>
      <c r="H1940" s="16">
        <v>857807.82782123203</v>
      </c>
      <c r="I1940" s="16">
        <v>1036075.60550742</v>
      </c>
      <c r="J1940" s="16">
        <v>95799.715227744804</v>
      </c>
      <c r="K1940" s="16">
        <v>942645.92796845105</v>
      </c>
      <c r="L1940" s="15">
        <f t="shared" si="210"/>
        <v>6</v>
      </c>
      <c r="M1940" s="16">
        <v>1404174.43909017</v>
      </c>
      <c r="N1940" s="16">
        <v>1501552.9284824801</v>
      </c>
      <c r="O1940" s="16">
        <v>1542445.73821887</v>
      </c>
      <c r="P1940" s="16">
        <v>1436516.5484104699</v>
      </c>
      <c r="Q1940" s="16">
        <v>837511.24562281696</v>
      </c>
      <c r="R1940" s="16">
        <v>1294595.29397314</v>
      </c>
      <c r="S1940" s="17">
        <f t="shared" si="211"/>
        <v>1501552.9284824801</v>
      </c>
      <c r="T1940" s="17">
        <f t="shared" si="212"/>
        <v>1294595.29397314</v>
      </c>
      <c r="U1940" s="18">
        <f t="shared" si="213"/>
        <v>0.86217093611312223</v>
      </c>
      <c r="X1940" s="20">
        <f t="shared" si="214"/>
        <v>0.18879353984039998</v>
      </c>
      <c r="AA1940" s="20">
        <f t="shared" si="215"/>
        <v>-0.21395416497615016</v>
      </c>
      <c r="AE1940" s="20">
        <f t="shared" si="216"/>
        <v>0.72401287052347596</v>
      </c>
    </row>
    <row r="1941" spans="1:31" x14ac:dyDescent="0.2">
      <c r="A1941" s="15" t="s">
        <v>3188</v>
      </c>
      <c r="B1941" s="15" t="s">
        <v>3189</v>
      </c>
      <c r="C1941" t="s">
        <v>3190</v>
      </c>
      <c r="D1941" s="15">
        <v>18</v>
      </c>
      <c r="E1941" s="15">
        <v>13</v>
      </c>
      <c r="F1941" s="16">
        <v>372971.85738720797</v>
      </c>
      <c r="G1941" s="16">
        <v>406819.17703266902</v>
      </c>
      <c r="H1941" s="16">
        <v>381142.30237389199</v>
      </c>
      <c r="I1941" s="16">
        <v>590490.17562626896</v>
      </c>
      <c r="J1941" s="16">
        <v>58742.859824379797</v>
      </c>
      <c r="K1941" s="16">
        <v>589167.36540740798</v>
      </c>
      <c r="L1941" s="15">
        <f t="shared" si="210"/>
        <v>6</v>
      </c>
      <c r="M1941" s="16">
        <v>663220.78170753899</v>
      </c>
      <c r="N1941" s="16">
        <v>699894.17815211497</v>
      </c>
      <c r="O1941" s="16">
        <v>685341.51925931801</v>
      </c>
      <c r="P1941" s="16">
        <v>818713.32984962</v>
      </c>
      <c r="Q1941" s="16">
        <v>513548.55894931301</v>
      </c>
      <c r="R1941" s="16">
        <v>809140.81946207699</v>
      </c>
      <c r="S1941" s="17">
        <f t="shared" si="211"/>
        <v>685341.51925931801</v>
      </c>
      <c r="T1941" s="17">
        <f t="shared" si="212"/>
        <v>809140.81946207699</v>
      </c>
      <c r="U1941" s="18">
        <f t="shared" si="213"/>
        <v>1.1806388446107203</v>
      </c>
      <c r="X1941" s="20">
        <f t="shared" si="214"/>
        <v>0.77375501027450633</v>
      </c>
      <c r="AA1941" s="20">
        <f t="shared" si="215"/>
        <v>0.23956771429209514</v>
      </c>
      <c r="AE1941" s="20">
        <f t="shared" si="216"/>
        <v>0.11139652578762396</v>
      </c>
    </row>
    <row r="1942" spans="1:31" x14ac:dyDescent="0.2">
      <c r="A1942" s="15" t="s">
        <v>10744</v>
      </c>
      <c r="B1942" s="15" t="s">
        <v>10745</v>
      </c>
      <c r="C1942" t="s">
        <v>10746</v>
      </c>
      <c r="D1942" s="15">
        <v>14</v>
      </c>
      <c r="E1942" s="15">
        <v>9</v>
      </c>
      <c r="F1942" s="16">
        <v>480889.79643031303</v>
      </c>
      <c r="G1942" s="16">
        <v>482331.59918217501</v>
      </c>
      <c r="H1942" s="16">
        <v>439431.72016516398</v>
      </c>
      <c r="I1942" s="16">
        <v>573558.22775170906</v>
      </c>
      <c r="J1942" s="16">
        <v>91413.671282226598</v>
      </c>
      <c r="K1942" s="16">
        <v>639950.60556252406</v>
      </c>
      <c r="L1942" s="15">
        <f t="shared" si="210"/>
        <v>6</v>
      </c>
      <c r="M1942" s="16">
        <v>855121.10468051198</v>
      </c>
      <c r="N1942" s="16">
        <v>829806.20694607799</v>
      </c>
      <c r="O1942" s="16">
        <v>790153.18119502906</v>
      </c>
      <c r="P1942" s="16">
        <v>795237.22135972104</v>
      </c>
      <c r="Q1942" s="16">
        <v>799167.06976138905</v>
      </c>
      <c r="R1942" s="16">
        <v>878884.65621657099</v>
      </c>
      <c r="S1942" s="17">
        <f t="shared" si="211"/>
        <v>829806.20694607799</v>
      </c>
      <c r="T1942" s="17">
        <f t="shared" si="212"/>
        <v>799167.06976138905</v>
      </c>
      <c r="U1942" s="18">
        <f t="shared" si="213"/>
        <v>0.96307675583983676</v>
      </c>
      <c r="X1942" s="20">
        <f t="shared" si="214"/>
        <v>0.9864970622288376</v>
      </c>
      <c r="AA1942" s="20">
        <f t="shared" si="215"/>
        <v>-5.4277311505384493E-2</v>
      </c>
      <c r="AE1942" s="20">
        <f t="shared" si="216"/>
        <v>5.9042037313081688E-3</v>
      </c>
    </row>
    <row r="1943" spans="1:31" x14ac:dyDescent="0.2">
      <c r="A1943" s="15" t="s">
        <v>5087</v>
      </c>
      <c r="B1943" s="15" t="s">
        <v>5088</v>
      </c>
      <c r="C1943" t="s">
        <v>5089</v>
      </c>
      <c r="D1943" s="15">
        <v>21</v>
      </c>
      <c r="E1943" s="15">
        <v>11</v>
      </c>
      <c r="F1943" s="16">
        <v>566705.80007566302</v>
      </c>
      <c r="G1943" s="16">
        <v>616823.94777853601</v>
      </c>
      <c r="H1943" s="16">
        <v>586318.789913735</v>
      </c>
      <c r="I1943" s="16">
        <v>821826.16637271096</v>
      </c>
      <c r="J1943" s="16">
        <v>125582.234317296</v>
      </c>
      <c r="K1943" s="16">
        <v>795363.89978845301</v>
      </c>
      <c r="L1943" s="15">
        <f t="shared" si="210"/>
        <v>6</v>
      </c>
      <c r="M1943" s="16">
        <v>1007719.63428378</v>
      </c>
      <c r="N1943" s="16">
        <v>1061187.6587133801</v>
      </c>
      <c r="O1943" s="16">
        <v>1054274.49996243</v>
      </c>
      <c r="P1943" s="16">
        <v>1139460.17224578</v>
      </c>
      <c r="Q1943" s="16">
        <v>1097879.39599965</v>
      </c>
      <c r="R1943" s="16">
        <v>1092323.5661573999</v>
      </c>
      <c r="S1943" s="17">
        <f t="shared" si="211"/>
        <v>1054274.49996243</v>
      </c>
      <c r="T1943" s="17">
        <f t="shared" si="212"/>
        <v>1097879.39599965</v>
      </c>
      <c r="U1943" s="18">
        <f t="shared" si="213"/>
        <v>1.0413600974307677</v>
      </c>
      <c r="X1943" s="20">
        <f t="shared" si="214"/>
        <v>3.7345084545305399E-2</v>
      </c>
      <c r="AA1943" s="20">
        <f t="shared" si="215"/>
        <v>5.8469032081188699E-2</v>
      </c>
      <c r="AE1943" s="20">
        <f t="shared" si="216"/>
        <v>1.4277665530275561</v>
      </c>
    </row>
    <row r="1944" spans="1:31" x14ac:dyDescent="0.2">
      <c r="A1944" s="15" t="s">
        <v>5890</v>
      </c>
      <c r="B1944" s="15" t="s">
        <v>5891</v>
      </c>
      <c r="C1944" t="s">
        <v>5892</v>
      </c>
      <c r="D1944" s="15">
        <v>24</v>
      </c>
      <c r="E1944" s="15">
        <v>12</v>
      </c>
      <c r="F1944" s="16">
        <v>414460.09833145002</v>
      </c>
      <c r="G1944" s="16">
        <v>446121.79998220399</v>
      </c>
      <c r="H1944" s="16">
        <v>435046.69904130499</v>
      </c>
      <c r="I1944" s="16">
        <v>636200.55560172803</v>
      </c>
      <c r="J1944" s="16">
        <v>53979.2649483399</v>
      </c>
      <c r="K1944" s="16">
        <v>611465.52195911703</v>
      </c>
      <c r="L1944" s="15">
        <f t="shared" si="210"/>
        <v>6</v>
      </c>
      <c r="M1944" s="16">
        <v>736995.41924579395</v>
      </c>
      <c r="N1944" s="16">
        <v>767510.64891224005</v>
      </c>
      <c r="O1944" s="16">
        <v>782268.36489336996</v>
      </c>
      <c r="P1944" s="16">
        <v>882090.67115543899</v>
      </c>
      <c r="Q1944" s="16">
        <v>471903.71408949001</v>
      </c>
      <c r="R1944" s="16">
        <v>839764.28865621204</v>
      </c>
      <c r="S1944" s="17">
        <f t="shared" si="211"/>
        <v>767510.64891224005</v>
      </c>
      <c r="T1944" s="17">
        <f t="shared" si="212"/>
        <v>839764.28865621204</v>
      </c>
      <c r="U1944" s="18">
        <f t="shared" si="213"/>
        <v>1.0941402439775578</v>
      </c>
      <c r="X1944" s="20">
        <f t="shared" si="214"/>
        <v>0.82443810646338189</v>
      </c>
      <c r="AA1944" s="20">
        <f t="shared" si="215"/>
        <v>0.12979767078437152</v>
      </c>
      <c r="AE1944" s="20">
        <f t="shared" si="216"/>
        <v>8.3841942845882617E-2</v>
      </c>
    </row>
    <row r="1945" spans="1:31" x14ac:dyDescent="0.2">
      <c r="A1945" s="15" t="s">
        <v>8810</v>
      </c>
      <c r="B1945" s="15" t="s">
        <v>8811</v>
      </c>
      <c r="C1945" t="s">
        <v>8812</v>
      </c>
      <c r="D1945" s="15">
        <v>24</v>
      </c>
      <c r="E1945" s="15">
        <v>7</v>
      </c>
      <c r="F1945" s="16">
        <v>308919.00363618199</v>
      </c>
      <c r="G1945" s="16">
        <v>318242.58528131602</v>
      </c>
      <c r="H1945" s="16">
        <v>317378.51180239301</v>
      </c>
      <c r="I1945" s="16">
        <v>453163.906881364</v>
      </c>
      <c r="J1945" s="16">
        <v>91704.620447715002</v>
      </c>
      <c r="K1945" s="16">
        <v>381172.49009222997</v>
      </c>
      <c r="L1945" s="15">
        <f t="shared" si="210"/>
        <v>6</v>
      </c>
      <c r="M1945" s="16">
        <v>549321.61507081497</v>
      </c>
      <c r="N1945" s="16">
        <v>547506.47278504504</v>
      </c>
      <c r="O1945" s="16">
        <v>570686.25052681298</v>
      </c>
      <c r="P1945" s="16">
        <v>628310.76025441498</v>
      </c>
      <c r="Q1945" s="16">
        <v>801710.63888810202</v>
      </c>
      <c r="R1945" s="16">
        <v>523488.29738109099</v>
      </c>
      <c r="S1945" s="17">
        <f t="shared" si="211"/>
        <v>549321.61507081497</v>
      </c>
      <c r="T1945" s="17">
        <f t="shared" si="212"/>
        <v>628310.76025441498</v>
      </c>
      <c r="U1945" s="18">
        <f t="shared" si="213"/>
        <v>1.1437939870132676</v>
      </c>
      <c r="X1945" s="20">
        <f t="shared" si="214"/>
        <v>0.30688196931720452</v>
      </c>
      <c r="AA1945" s="20">
        <f t="shared" si="215"/>
        <v>0.19382722634806623</v>
      </c>
      <c r="AE1945" s="20">
        <f t="shared" si="216"/>
        <v>0.51302862755410317</v>
      </c>
    </row>
    <row r="1946" spans="1:31" x14ac:dyDescent="0.2">
      <c r="A1946" s="15" t="s">
        <v>6544</v>
      </c>
      <c r="B1946" s="15" t="s">
        <v>6545</v>
      </c>
      <c r="C1946" t="s">
        <v>6546</v>
      </c>
      <c r="D1946" s="15">
        <v>18</v>
      </c>
      <c r="E1946" s="15">
        <v>12</v>
      </c>
      <c r="F1946" s="16">
        <v>201052.76929266501</v>
      </c>
      <c r="G1946" s="16">
        <v>201208.074889271</v>
      </c>
      <c r="H1946" s="16">
        <v>182072.79733564501</v>
      </c>
      <c r="I1946" s="16">
        <v>269561.55193434301</v>
      </c>
      <c r="J1946" s="16">
        <v>38638.606634321797</v>
      </c>
      <c r="K1946" s="16">
        <v>264773.70986681298</v>
      </c>
      <c r="L1946" s="15">
        <f t="shared" si="210"/>
        <v>6</v>
      </c>
      <c r="M1946" s="16">
        <v>357513.23370308598</v>
      </c>
      <c r="N1946" s="16">
        <v>346159.59168730798</v>
      </c>
      <c r="O1946" s="16">
        <v>327389.65673612501</v>
      </c>
      <c r="P1946" s="16">
        <v>373746.49891428201</v>
      </c>
      <c r="Q1946" s="16">
        <v>337790.85349586699</v>
      </c>
      <c r="R1946" s="16">
        <v>363630.48796075297</v>
      </c>
      <c r="S1946" s="17">
        <f t="shared" si="211"/>
        <v>346159.59168730798</v>
      </c>
      <c r="T1946" s="17">
        <f t="shared" si="212"/>
        <v>363630.48796075297</v>
      </c>
      <c r="U1946" s="18">
        <f t="shared" si="213"/>
        <v>1.0504706404011095</v>
      </c>
      <c r="X1946" s="20">
        <f t="shared" si="214"/>
        <v>0.34821948886966031</v>
      </c>
      <c r="AA1946" s="20">
        <f t="shared" si="215"/>
        <v>7.1035840697647748E-2</v>
      </c>
      <c r="AE1946" s="20">
        <f t="shared" si="216"/>
        <v>0.45814692629250447</v>
      </c>
    </row>
    <row r="1947" spans="1:31" x14ac:dyDescent="0.2">
      <c r="A1947" s="15" t="s">
        <v>4217</v>
      </c>
      <c r="B1947" s="15" t="s">
        <v>4218</v>
      </c>
      <c r="C1947" t="s">
        <v>4219</v>
      </c>
      <c r="D1947" s="15">
        <v>42</v>
      </c>
      <c r="E1947" s="15">
        <v>11</v>
      </c>
      <c r="F1947" s="16">
        <v>2237088.6703809099</v>
      </c>
      <c r="G1947" s="16">
        <v>2512836.2159719202</v>
      </c>
      <c r="H1947" s="16">
        <v>2383782.5493231602</v>
      </c>
      <c r="I1947" s="16">
        <v>2784677.2530167201</v>
      </c>
      <c r="J1947" s="16">
        <v>320346.443008698</v>
      </c>
      <c r="K1947" s="16">
        <v>2789669.5631128801</v>
      </c>
      <c r="L1947" s="15">
        <f t="shared" si="210"/>
        <v>6</v>
      </c>
      <c r="M1947" s="16">
        <v>3978004.41865187</v>
      </c>
      <c r="N1947" s="16">
        <v>4323098.6578277899</v>
      </c>
      <c r="O1947" s="16">
        <v>4286339.1015945496</v>
      </c>
      <c r="P1947" s="16">
        <v>3860948.8870086898</v>
      </c>
      <c r="Q1947" s="16">
        <v>2800569.3741076202</v>
      </c>
      <c r="R1947" s="16">
        <v>3831229.7130793999</v>
      </c>
      <c r="S1947" s="17">
        <f t="shared" si="211"/>
        <v>4286339.1015945496</v>
      </c>
      <c r="T1947" s="17">
        <f t="shared" si="212"/>
        <v>3831229.7130793999</v>
      </c>
      <c r="U1947" s="18">
        <f t="shared" si="213"/>
        <v>0.89382328888868223</v>
      </c>
      <c r="X1947" s="20">
        <f t="shared" si="214"/>
        <v>0.12860246245784898</v>
      </c>
      <c r="AA1947" s="20">
        <f t="shared" si="215"/>
        <v>-0.16193845972426268</v>
      </c>
      <c r="AE1947" s="20">
        <f t="shared" si="216"/>
        <v>0.89075071553608121</v>
      </c>
    </row>
    <row r="1948" spans="1:31" x14ac:dyDescent="0.2">
      <c r="A1948" s="15" t="s">
        <v>2054</v>
      </c>
      <c r="B1948" s="15" t="s">
        <v>2055</v>
      </c>
      <c r="C1948" t="s">
        <v>2056</v>
      </c>
      <c r="D1948" s="15">
        <v>31</v>
      </c>
      <c r="E1948" s="15">
        <v>12</v>
      </c>
      <c r="F1948" s="16">
        <v>1424636.6788190601</v>
      </c>
      <c r="G1948" s="16">
        <v>1479302.50471479</v>
      </c>
      <c r="H1948" s="16">
        <v>1383042.9934271299</v>
      </c>
      <c r="I1948" s="16">
        <v>1415749.31154621</v>
      </c>
      <c r="J1948" s="16">
        <v>198231.54061835899</v>
      </c>
      <c r="K1948" s="16">
        <v>1392318.2789743301</v>
      </c>
      <c r="L1948" s="15">
        <f t="shared" si="210"/>
        <v>6</v>
      </c>
      <c r="M1948" s="16">
        <v>2533297.4407093101</v>
      </c>
      <c r="N1948" s="16">
        <v>2545000.9960877099</v>
      </c>
      <c r="O1948" s="16">
        <v>2486884.2435298101</v>
      </c>
      <c r="P1948" s="16">
        <v>1962933.30682255</v>
      </c>
      <c r="Q1948" s="16">
        <v>1733002.4845097801</v>
      </c>
      <c r="R1948" s="16">
        <v>1912158.78432488</v>
      </c>
      <c r="S1948" s="17">
        <f t="shared" si="211"/>
        <v>2533297.4407093101</v>
      </c>
      <c r="T1948" s="17">
        <f t="shared" si="212"/>
        <v>1912158.78432488</v>
      </c>
      <c r="U1948" s="18">
        <f t="shared" si="213"/>
        <v>0.7548102143858344</v>
      </c>
      <c r="X1948" s="20">
        <f t="shared" si="214"/>
        <v>8.2065202729130556E-4</v>
      </c>
      <c r="AA1948" s="20">
        <f t="shared" si="215"/>
        <v>-0.40581414870565446</v>
      </c>
      <c r="AE1948" s="20">
        <f t="shared" si="216"/>
        <v>3.0858409533095537</v>
      </c>
    </row>
    <row r="1949" spans="1:31" x14ac:dyDescent="0.2">
      <c r="A1949" s="15" t="s">
        <v>11692</v>
      </c>
      <c r="B1949" s="15" t="s">
        <v>11693</v>
      </c>
      <c r="C1949" t="s">
        <v>11694</v>
      </c>
      <c r="D1949" s="15">
        <v>20</v>
      </c>
      <c r="E1949" s="15">
        <v>14</v>
      </c>
      <c r="F1949" s="16">
        <v>237037.48946725001</v>
      </c>
      <c r="G1949" s="16">
        <v>202464.75909802</v>
      </c>
      <c r="H1949" s="16">
        <v>175625.325107729</v>
      </c>
      <c r="I1949" s="16">
        <v>257485.71612741399</v>
      </c>
      <c r="J1949" s="16">
        <v>54847.960607459398</v>
      </c>
      <c r="K1949" s="16">
        <v>274467.94797094702</v>
      </c>
      <c r="L1949" s="15">
        <f t="shared" si="210"/>
        <v>6</v>
      </c>
      <c r="M1949" s="16">
        <v>421501.47777839901</v>
      </c>
      <c r="N1949" s="16">
        <v>348321.59881758899</v>
      </c>
      <c r="O1949" s="16">
        <v>315796.29545205698</v>
      </c>
      <c r="P1949" s="16">
        <v>357003.37912617897</v>
      </c>
      <c r="Q1949" s="16">
        <v>479498.12480153301</v>
      </c>
      <c r="R1949" s="16">
        <v>376944.19850243401</v>
      </c>
      <c r="S1949" s="17">
        <f t="shared" si="211"/>
        <v>348321.59881758899</v>
      </c>
      <c r="T1949" s="17">
        <f t="shared" si="212"/>
        <v>376944.19850243401</v>
      </c>
      <c r="U1949" s="18">
        <f t="shared" si="213"/>
        <v>1.0821729108444815</v>
      </c>
      <c r="X1949" s="20">
        <f t="shared" si="214"/>
        <v>0.43501295353434366</v>
      </c>
      <c r="AA1949" s="20">
        <f t="shared" si="215"/>
        <v>0.11393103307182061</v>
      </c>
      <c r="AE1949" s="20">
        <f t="shared" si="216"/>
        <v>0.36149781071265624</v>
      </c>
    </row>
    <row r="1950" spans="1:31" x14ac:dyDescent="0.2">
      <c r="A1950" s="15" t="s">
        <v>11257</v>
      </c>
      <c r="B1950" s="15" t="s">
        <v>11258</v>
      </c>
      <c r="C1950" t="s">
        <v>11259</v>
      </c>
      <c r="D1950" s="15">
        <v>22</v>
      </c>
      <c r="E1950" s="15">
        <v>10</v>
      </c>
      <c r="F1950" s="16">
        <v>686479.46574940695</v>
      </c>
      <c r="G1950" s="16">
        <v>696554.86213851196</v>
      </c>
      <c r="H1950" s="16">
        <v>723592.72696321097</v>
      </c>
      <c r="I1950" s="16">
        <v>843841.65947740898</v>
      </c>
      <c r="J1950" s="16">
        <v>165310.612646528</v>
      </c>
      <c r="K1950" s="16">
        <v>904007.27882684197</v>
      </c>
      <c r="L1950" s="15">
        <f t="shared" si="210"/>
        <v>6</v>
      </c>
      <c r="M1950" s="16">
        <v>1220701.8810747201</v>
      </c>
      <c r="N1950" s="16">
        <v>1198357.20707715</v>
      </c>
      <c r="O1950" s="16">
        <v>1301110.2040714601</v>
      </c>
      <c r="P1950" s="16">
        <v>1169984.6050171</v>
      </c>
      <c r="Q1950" s="16">
        <v>1445197.37645491</v>
      </c>
      <c r="R1950" s="16">
        <v>1241530.3924443</v>
      </c>
      <c r="S1950" s="17">
        <f t="shared" si="211"/>
        <v>1220701.8810747201</v>
      </c>
      <c r="T1950" s="17">
        <f t="shared" si="212"/>
        <v>1241530.3924443</v>
      </c>
      <c r="U1950" s="18">
        <f t="shared" si="213"/>
        <v>1.0170627339012883</v>
      </c>
      <c r="X1950" s="20">
        <f t="shared" si="214"/>
        <v>0.63285253096055694</v>
      </c>
      <c r="AA1950" s="20">
        <f t="shared" si="215"/>
        <v>2.4408669457910374E-2</v>
      </c>
      <c r="AE1950" s="20">
        <f t="shared" si="216"/>
        <v>0.1986974786895519</v>
      </c>
    </row>
    <row r="1951" spans="1:31" x14ac:dyDescent="0.2">
      <c r="A1951" s="15" t="s">
        <v>3797</v>
      </c>
      <c r="B1951" s="15" t="s">
        <v>3798</v>
      </c>
      <c r="C1951" t="s">
        <v>3799</v>
      </c>
      <c r="D1951" s="15">
        <v>18</v>
      </c>
      <c r="E1951" s="15">
        <v>13</v>
      </c>
      <c r="F1951" s="16">
        <v>441641.96225307899</v>
      </c>
      <c r="G1951" s="16">
        <v>436519.61731355899</v>
      </c>
      <c r="H1951" s="16">
        <v>399481.38346546702</v>
      </c>
      <c r="I1951" s="16">
        <v>577283.99263971404</v>
      </c>
      <c r="J1951" s="16">
        <v>97721.258752386406</v>
      </c>
      <c r="K1951" s="16">
        <v>555766.72877987905</v>
      </c>
      <c r="L1951" s="15">
        <f t="shared" si="210"/>
        <v>6</v>
      </c>
      <c r="M1951" s="16">
        <v>785330.37182012596</v>
      </c>
      <c r="N1951" s="16">
        <v>750990.99564427801</v>
      </c>
      <c r="O1951" s="16">
        <v>718317.48025561299</v>
      </c>
      <c r="P1951" s="16">
        <v>800402.98618292098</v>
      </c>
      <c r="Q1951" s="16">
        <v>854309.983562854</v>
      </c>
      <c r="R1951" s="16">
        <v>763269.611927244</v>
      </c>
      <c r="S1951" s="17">
        <f t="shared" si="211"/>
        <v>750990.99564427801</v>
      </c>
      <c r="T1951" s="17">
        <f t="shared" si="212"/>
        <v>800402.98618292098</v>
      </c>
      <c r="U1951" s="18">
        <f t="shared" si="213"/>
        <v>1.0657957163604235</v>
      </c>
      <c r="X1951" s="20">
        <f t="shared" si="214"/>
        <v>0.17178019280471757</v>
      </c>
      <c r="AA1951" s="20">
        <f t="shared" si="215"/>
        <v>9.1930939751218146E-2</v>
      </c>
      <c r="AE1951" s="20">
        <f t="shared" si="216"/>
        <v>0.76502691414582347</v>
      </c>
    </row>
    <row r="1952" spans="1:31" x14ac:dyDescent="0.2">
      <c r="A1952" s="15" t="s">
        <v>5189</v>
      </c>
      <c r="B1952" s="15" t="s">
        <v>5190</v>
      </c>
      <c r="C1952" t="s">
        <v>5191</v>
      </c>
      <c r="D1952" s="15">
        <v>26</v>
      </c>
      <c r="E1952" s="15">
        <v>10</v>
      </c>
      <c r="F1952" s="16">
        <v>1491335.24784072</v>
      </c>
      <c r="G1952" s="16">
        <v>1508805.94660425</v>
      </c>
      <c r="H1952" s="16">
        <v>1436914.9352961699</v>
      </c>
      <c r="I1952" s="16">
        <v>1616229.65531508</v>
      </c>
      <c r="J1952" s="16">
        <v>218815.29410789401</v>
      </c>
      <c r="K1952" s="16">
        <v>1476227.9756831301</v>
      </c>
      <c r="L1952" s="15">
        <f t="shared" si="210"/>
        <v>6</v>
      </c>
      <c r="M1952" s="16">
        <v>2651901.2340228399</v>
      </c>
      <c r="N1952" s="16">
        <v>2595758.89635312</v>
      </c>
      <c r="O1952" s="16">
        <v>2583752.7313780901</v>
      </c>
      <c r="P1952" s="16">
        <v>2240898.8625446698</v>
      </c>
      <c r="Q1952" s="16">
        <v>1912952.1324145901</v>
      </c>
      <c r="R1952" s="16">
        <v>2027397.27977145</v>
      </c>
      <c r="S1952" s="17">
        <f t="shared" si="211"/>
        <v>2595758.89635312</v>
      </c>
      <c r="T1952" s="17">
        <f t="shared" si="212"/>
        <v>2027397.27977145</v>
      </c>
      <c r="U1952" s="18">
        <f t="shared" si="213"/>
        <v>0.78104221567720222</v>
      </c>
      <c r="X1952" s="20">
        <f t="shared" si="214"/>
        <v>5.0185335131521461E-3</v>
      </c>
      <c r="AA1952" s="20">
        <f t="shared" si="215"/>
        <v>-0.35652756610760544</v>
      </c>
      <c r="AE1952" s="20">
        <f t="shared" si="216"/>
        <v>2.2994231713391406</v>
      </c>
    </row>
    <row r="1953" spans="1:31" x14ac:dyDescent="0.2">
      <c r="A1953" s="15" t="s">
        <v>13741</v>
      </c>
      <c r="B1953" s="15" t="s">
        <v>13742</v>
      </c>
      <c r="C1953" t="s">
        <v>13743</v>
      </c>
      <c r="D1953" s="15">
        <v>22</v>
      </c>
      <c r="E1953" s="15">
        <v>11</v>
      </c>
      <c r="F1953" s="16">
        <v>327473.76117621298</v>
      </c>
      <c r="G1953" s="16">
        <v>387372.581289806</v>
      </c>
      <c r="H1953" s="16">
        <v>362956.30955887499</v>
      </c>
      <c r="I1953" s="16">
        <v>556915.60501370602</v>
      </c>
      <c r="J1953" s="16">
        <v>52383.3348730957</v>
      </c>
      <c r="K1953" s="16">
        <v>555103.70987845096</v>
      </c>
      <c r="L1953" s="15">
        <f t="shared" si="210"/>
        <v>6</v>
      </c>
      <c r="M1953" s="16">
        <v>582315.79561381997</v>
      </c>
      <c r="N1953" s="16">
        <v>666438.13695813203</v>
      </c>
      <c r="O1953" s="16">
        <v>652640.83012705797</v>
      </c>
      <c r="P1953" s="16">
        <v>772162.26153535105</v>
      </c>
      <c r="Q1953" s="16">
        <v>457951.59135021898</v>
      </c>
      <c r="R1953" s="16">
        <v>762359.04612078704</v>
      </c>
      <c r="S1953" s="17">
        <f t="shared" si="211"/>
        <v>652640.83012705797</v>
      </c>
      <c r="T1953" s="17">
        <f t="shared" si="212"/>
        <v>762359.04612078704</v>
      </c>
      <c r="U1953" s="18">
        <f t="shared" si="213"/>
        <v>1.1681142382286576</v>
      </c>
      <c r="X1953" s="20">
        <f t="shared" si="214"/>
        <v>0.78951627835414628</v>
      </c>
      <c r="AA1953" s="20">
        <f t="shared" si="215"/>
        <v>0.2241813725626931</v>
      </c>
      <c r="AE1953" s="20">
        <f t="shared" si="216"/>
        <v>0.10263891122060309</v>
      </c>
    </row>
    <row r="1954" spans="1:31" x14ac:dyDescent="0.2">
      <c r="A1954" s="15" t="s">
        <v>13546</v>
      </c>
      <c r="B1954" s="15" t="s">
        <v>13547</v>
      </c>
      <c r="C1954" t="s">
        <v>13548</v>
      </c>
      <c r="D1954" s="15">
        <v>19</v>
      </c>
      <c r="E1954" s="15">
        <v>15</v>
      </c>
      <c r="F1954" s="16">
        <v>498019.90938616398</v>
      </c>
      <c r="G1954" s="16">
        <v>493082.52717285801</v>
      </c>
      <c r="H1954" s="16">
        <v>457559.87286183599</v>
      </c>
      <c r="I1954" s="16">
        <v>576192.19519661402</v>
      </c>
      <c r="J1954" s="16">
        <v>110561.573211553</v>
      </c>
      <c r="K1954" s="16">
        <v>590094.91079955897</v>
      </c>
      <c r="L1954" s="15">
        <f t="shared" si="210"/>
        <v>6</v>
      </c>
      <c r="M1954" s="16">
        <v>885581.97372544697</v>
      </c>
      <c r="N1954" s="16">
        <v>848302.16862933896</v>
      </c>
      <c r="O1954" s="16">
        <v>822749.86656194297</v>
      </c>
      <c r="P1954" s="16">
        <v>798889.21142923599</v>
      </c>
      <c r="Q1954" s="16">
        <v>966564.05166023795</v>
      </c>
      <c r="R1954" s="16">
        <v>810414.67623480305</v>
      </c>
      <c r="S1954" s="17">
        <f t="shared" si="211"/>
        <v>848302.16862933896</v>
      </c>
      <c r="T1954" s="17">
        <f t="shared" si="212"/>
        <v>810414.67623480305</v>
      </c>
      <c r="U1954" s="18">
        <f t="shared" si="213"/>
        <v>0.95533726802118946</v>
      </c>
      <c r="X1954" s="20">
        <f t="shared" si="214"/>
        <v>0.91596148183252013</v>
      </c>
      <c r="AA1954" s="20">
        <f t="shared" si="215"/>
        <v>-6.591794917102678E-2</v>
      </c>
      <c r="AE1954" s="20">
        <f t="shared" si="216"/>
        <v>3.8122788973321817E-2</v>
      </c>
    </row>
    <row r="1955" spans="1:31" x14ac:dyDescent="0.2">
      <c r="A1955" s="15" t="s">
        <v>16619</v>
      </c>
      <c r="B1955" s="15" t="s">
        <v>16620</v>
      </c>
      <c r="C1955" t="s">
        <v>16621</v>
      </c>
      <c r="D1955" s="15">
        <v>18</v>
      </c>
      <c r="E1955" s="15">
        <v>11</v>
      </c>
      <c r="F1955" s="16">
        <v>470430.43425130402</v>
      </c>
      <c r="G1955" s="16">
        <v>459252.58712254302</v>
      </c>
      <c r="H1955" s="16">
        <v>490522.937240106</v>
      </c>
      <c r="I1955" s="16">
        <v>666900.45031621295</v>
      </c>
      <c r="J1955" s="16">
        <v>119152.48304179699</v>
      </c>
      <c r="K1955" s="16">
        <v>691314.62947210297</v>
      </c>
      <c r="L1955" s="15">
        <f t="shared" si="210"/>
        <v>6</v>
      </c>
      <c r="M1955" s="16">
        <v>836522.20446021296</v>
      </c>
      <c r="N1955" s="16">
        <v>790100.93470238196</v>
      </c>
      <c r="O1955" s="16">
        <v>882021.57815034699</v>
      </c>
      <c r="P1955" s="16">
        <v>924656.00765925297</v>
      </c>
      <c r="Q1955" s="16">
        <v>1041668.48778363</v>
      </c>
      <c r="R1955" s="16">
        <v>949426.12004718895</v>
      </c>
      <c r="S1955" s="17">
        <f t="shared" si="211"/>
        <v>836522.20446021296</v>
      </c>
      <c r="T1955" s="17">
        <f t="shared" si="212"/>
        <v>949426.12004718895</v>
      </c>
      <c r="U1955" s="18">
        <f t="shared" si="213"/>
        <v>1.1349682231804357</v>
      </c>
      <c r="X1955" s="20">
        <f t="shared" si="214"/>
        <v>3.7799592176617283E-2</v>
      </c>
      <c r="AA1955" s="20">
        <f t="shared" si="215"/>
        <v>0.18265190553225366</v>
      </c>
      <c r="AE1955" s="20">
        <f t="shared" si="216"/>
        <v>1.4225128857818266</v>
      </c>
    </row>
    <row r="1956" spans="1:31" x14ac:dyDescent="0.2">
      <c r="A1956" s="15" t="s">
        <v>5159</v>
      </c>
      <c r="B1956" s="15" t="s">
        <v>5160</v>
      </c>
      <c r="C1956" t="s">
        <v>5161</v>
      </c>
      <c r="D1956" s="15">
        <v>17</v>
      </c>
      <c r="E1956" s="15">
        <v>11</v>
      </c>
      <c r="F1956" s="16">
        <v>444080.10858192801</v>
      </c>
      <c r="G1956" s="16">
        <v>495018.40500878799</v>
      </c>
      <c r="H1956" s="16">
        <v>439950.10067852301</v>
      </c>
      <c r="I1956" s="16">
        <v>372178.87896774098</v>
      </c>
      <c r="J1956" s="16">
        <v>113227.048194655</v>
      </c>
      <c r="K1956" s="16">
        <v>403554.82683416898</v>
      </c>
      <c r="L1956" s="15">
        <f t="shared" si="210"/>
        <v>6</v>
      </c>
      <c r="M1956" s="16">
        <v>789665.89816643996</v>
      </c>
      <c r="N1956" s="16">
        <v>851632.66459283698</v>
      </c>
      <c r="O1956" s="16">
        <v>791085.29417846794</v>
      </c>
      <c r="P1956" s="16">
        <v>516025.19716133602</v>
      </c>
      <c r="Q1956" s="16">
        <v>989866.47242388094</v>
      </c>
      <c r="R1956" s="16">
        <v>554227.37655654002</v>
      </c>
      <c r="S1956" s="17">
        <f t="shared" si="211"/>
        <v>791085.29417846794</v>
      </c>
      <c r="T1956" s="17">
        <f t="shared" si="212"/>
        <v>554227.37655654002</v>
      </c>
      <c r="U1956" s="18">
        <f t="shared" si="213"/>
        <v>0.70059117598956022</v>
      </c>
      <c r="X1956" s="20">
        <f t="shared" si="214"/>
        <v>0.46378478156597142</v>
      </c>
      <c r="AA1956" s="20">
        <f t="shared" si="215"/>
        <v>-0.51335527750997845</v>
      </c>
      <c r="AE1956" s="20">
        <f t="shared" si="216"/>
        <v>0.33368350621626713</v>
      </c>
    </row>
    <row r="1957" spans="1:31" x14ac:dyDescent="0.2">
      <c r="A1957" s="15" t="s">
        <v>15593</v>
      </c>
      <c r="B1957" s="15" t="s">
        <v>15594</v>
      </c>
      <c r="C1957" t="s">
        <v>15595</v>
      </c>
      <c r="D1957" s="15">
        <v>18</v>
      </c>
      <c r="E1957" s="15">
        <v>10</v>
      </c>
      <c r="F1957" s="16">
        <v>335224.91353276197</v>
      </c>
      <c r="G1957" s="16">
        <v>347989.44587182999</v>
      </c>
      <c r="H1957" s="16">
        <v>334706.48976289399</v>
      </c>
      <c r="I1957" s="16">
        <v>468183.49752647098</v>
      </c>
      <c r="J1957" s="16">
        <v>84302.441700959505</v>
      </c>
      <c r="K1957" s="16">
        <v>446580.70662669599</v>
      </c>
      <c r="L1957" s="15">
        <f t="shared" si="210"/>
        <v>6</v>
      </c>
      <c r="M1957" s="16">
        <v>596098.94097244495</v>
      </c>
      <c r="N1957" s="16">
        <v>598683.15205926599</v>
      </c>
      <c r="O1957" s="16">
        <v>601844.12166097004</v>
      </c>
      <c r="P1957" s="16">
        <v>649135.38965149503</v>
      </c>
      <c r="Q1957" s="16">
        <v>736998.46382808103</v>
      </c>
      <c r="R1957" s="16">
        <v>613317.53951783699</v>
      </c>
      <c r="S1957" s="17">
        <f t="shared" si="211"/>
        <v>598683.15205926599</v>
      </c>
      <c r="T1957" s="17">
        <f t="shared" si="212"/>
        <v>649135.38965149503</v>
      </c>
      <c r="U1957" s="18">
        <f t="shared" si="213"/>
        <v>1.0842720183768166</v>
      </c>
      <c r="X1957" s="20">
        <f t="shared" si="214"/>
        <v>0.13989073329161411</v>
      </c>
      <c r="AA1957" s="20">
        <f t="shared" si="215"/>
        <v>0.11672674039308842</v>
      </c>
      <c r="AE1957" s="20">
        <f t="shared" si="216"/>
        <v>0.8542110532966658</v>
      </c>
    </row>
    <row r="1958" spans="1:31" x14ac:dyDescent="0.2">
      <c r="A1958" s="15" t="s">
        <v>3680</v>
      </c>
      <c r="B1958" s="15" t="s">
        <v>3681</v>
      </c>
      <c r="C1958" t="s">
        <v>3682</v>
      </c>
      <c r="D1958" s="15">
        <v>13</v>
      </c>
      <c r="E1958" s="15">
        <v>10</v>
      </c>
      <c r="F1958" s="16">
        <v>71303.109396857704</v>
      </c>
      <c r="G1958" s="16">
        <v>52497.452344411999</v>
      </c>
      <c r="H1958" s="16">
        <v>52659.954183185298</v>
      </c>
      <c r="I1958" s="16">
        <v>94162.768019813695</v>
      </c>
      <c r="J1958" s="16">
        <v>16142.739365478499</v>
      </c>
      <c r="K1958" s="16">
        <v>113092.83434727001</v>
      </c>
      <c r="L1958" s="15">
        <f t="shared" si="210"/>
        <v>6</v>
      </c>
      <c r="M1958" s="16">
        <v>126791.614476337</v>
      </c>
      <c r="N1958" s="16">
        <v>90316.935233172495</v>
      </c>
      <c r="O1958" s="16">
        <v>94689.182437237803</v>
      </c>
      <c r="P1958" s="16">
        <v>130556.470768706</v>
      </c>
      <c r="Q1958" s="16">
        <v>141124.90545098099</v>
      </c>
      <c r="R1958" s="16">
        <v>155317.544779082</v>
      </c>
      <c r="S1958" s="17">
        <f t="shared" si="211"/>
        <v>94689.182437237803</v>
      </c>
      <c r="T1958" s="17">
        <f t="shared" si="212"/>
        <v>141124.90545098099</v>
      </c>
      <c r="U1958" s="18">
        <f t="shared" si="213"/>
        <v>1.490401562443755</v>
      </c>
      <c r="X1958" s="20">
        <f t="shared" si="214"/>
        <v>4.7184680231416962E-2</v>
      </c>
      <c r="AA1958" s="20">
        <f t="shared" si="215"/>
        <v>0.57570109182420337</v>
      </c>
      <c r="AE1958" s="20">
        <f t="shared" si="216"/>
        <v>1.3261989838008108</v>
      </c>
    </row>
    <row r="1959" spans="1:31" x14ac:dyDescent="0.2">
      <c r="A1959" s="15" t="s">
        <v>7367</v>
      </c>
      <c r="B1959" s="15" t="s">
        <v>7368</v>
      </c>
      <c r="C1959" t="s">
        <v>7369</v>
      </c>
      <c r="D1959" s="15">
        <v>18</v>
      </c>
      <c r="E1959" s="15">
        <v>11</v>
      </c>
      <c r="F1959" s="16">
        <v>241579.01167427699</v>
      </c>
      <c r="G1959" s="16">
        <v>271132.28373543703</v>
      </c>
      <c r="H1959" s="16">
        <v>289942.67046170798</v>
      </c>
      <c r="I1959" s="16">
        <v>279806.57617652102</v>
      </c>
      <c r="J1959" s="16">
        <v>51202.256017236301</v>
      </c>
      <c r="K1959" s="16">
        <v>307380.49546768499</v>
      </c>
      <c r="L1959" s="15">
        <f t="shared" si="210"/>
        <v>6</v>
      </c>
      <c r="M1959" s="16">
        <v>429577.23965862999</v>
      </c>
      <c r="N1959" s="16">
        <v>466457.62444055401</v>
      </c>
      <c r="O1959" s="16">
        <v>521353.17710654199</v>
      </c>
      <c r="P1959" s="16">
        <v>387951.20249433198</v>
      </c>
      <c r="Q1959" s="16">
        <v>447626.22846789699</v>
      </c>
      <c r="R1959" s="16">
        <v>422145.08235261199</v>
      </c>
      <c r="S1959" s="17">
        <f t="shared" si="211"/>
        <v>466457.62444055401</v>
      </c>
      <c r="T1959" s="17">
        <f t="shared" si="212"/>
        <v>422145.08235261199</v>
      </c>
      <c r="U1959" s="18">
        <f t="shared" si="213"/>
        <v>0.90500199853933516</v>
      </c>
      <c r="X1959" s="20">
        <f t="shared" si="214"/>
        <v>0.16927509902082669</v>
      </c>
      <c r="AA1959" s="20">
        <f t="shared" si="215"/>
        <v>-0.14400711674720526</v>
      </c>
      <c r="AE1959" s="20">
        <f t="shared" si="216"/>
        <v>0.77140692348129236</v>
      </c>
    </row>
    <row r="1960" spans="1:31" x14ac:dyDescent="0.2">
      <c r="A1960" s="15" t="s">
        <v>14245</v>
      </c>
      <c r="B1960" s="15" t="s">
        <v>14246</v>
      </c>
      <c r="C1960" t="s">
        <v>14247</v>
      </c>
      <c r="D1960" s="15">
        <v>18</v>
      </c>
      <c r="E1960" s="15">
        <v>10</v>
      </c>
      <c r="F1960" s="16">
        <v>424126.60175180202</v>
      </c>
      <c r="G1960" s="16">
        <v>475271.26306957903</v>
      </c>
      <c r="H1960" s="16">
        <v>439876.95737405802</v>
      </c>
      <c r="I1960" s="16">
        <v>591383.26901113603</v>
      </c>
      <c r="J1960" s="16">
        <v>113817.498145541</v>
      </c>
      <c r="K1960" s="16">
        <v>588495.23307892203</v>
      </c>
      <c r="L1960" s="15">
        <f t="shared" si="210"/>
        <v>6</v>
      </c>
      <c r="M1960" s="16">
        <v>754184.45329178404</v>
      </c>
      <c r="N1960" s="16">
        <v>817659.56190086098</v>
      </c>
      <c r="O1960" s="16">
        <v>790953.77337090101</v>
      </c>
      <c r="P1960" s="16">
        <v>819951.60186357098</v>
      </c>
      <c r="Q1960" s="16">
        <v>995028.37162858096</v>
      </c>
      <c r="R1960" s="16">
        <v>808217.73760963499</v>
      </c>
      <c r="S1960" s="17">
        <f t="shared" si="211"/>
        <v>790953.77337090101</v>
      </c>
      <c r="T1960" s="17">
        <f t="shared" si="212"/>
        <v>819951.60186357098</v>
      </c>
      <c r="U1960" s="18">
        <f t="shared" si="213"/>
        <v>1.0366618498690341</v>
      </c>
      <c r="X1960" s="20">
        <f t="shared" si="214"/>
        <v>0.24126151370928675</v>
      </c>
      <c r="AA1960" s="20">
        <f t="shared" si="215"/>
        <v>5.1945376239671555E-2</v>
      </c>
      <c r="AE1960" s="20">
        <f t="shared" si="216"/>
        <v>0.61751195167912487</v>
      </c>
    </row>
    <row r="1961" spans="1:31" x14ac:dyDescent="0.2">
      <c r="A1961" s="15" t="s">
        <v>12553</v>
      </c>
      <c r="B1961" s="15" t="s">
        <v>12554</v>
      </c>
      <c r="C1961" t="s">
        <v>12555</v>
      </c>
      <c r="D1961" s="15">
        <v>28</v>
      </c>
      <c r="E1961" s="15">
        <v>7</v>
      </c>
      <c r="F1961" s="16">
        <v>970816.56495502603</v>
      </c>
      <c r="G1961" s="16">
        <v>938845.64977440005</v>
      </c>
      <c r="H1961" s="16">
        <v>853841.12602552294</v>
      </c>
      <c r="I1961" s="16">
        <v>1227733.25994774</v>
      </c>
      <c r="J1961" s="16">
        <v>236355.83008679599</v>
      </c>
      <c r="K1961" s="16">
        <v>1264168.7851144299</v>
      </c>
      <c r="L1961" s="15">
        <f t="shared" si="210"/>
        <v>6</v>
      </c>
      <c r="M1961" s="16">
        <v>1726311.80704784</v>
      </c>
      <c r="N1961" s="16">
        <v>1615195.74680172</v>
      </c>
      <c r="O1961" s="16">
        <v>1535313.11237758</v>
      </c>
      <c r="P1961" s="16">
        <v>1702249.46478216</v>
      </c>
      <c r="Q1961" s="16">
        <v>2066297.01555604</v>
      </c>
      <c r="R1961" s="16">
        <v>1736162.9764040699</v>
      </c>
      <c r="S1961" s="17">
        <f t="shared" si="211"/>
        <v>1615195.74680172</v>
      </c>
      <c r="T1961" s="17">
        <f t="shared" si="212"/>
        <v>1736162.9764040699</v>
      </c>
      <c r="U1961" s="18">
        <f t="shared" si="213"/>
        <v>1.0748932318834292</v>
      </c>
      <c r="X1961" s="20">
        <f t="shared" si="214"/>
        <v>0.1790728232887423</v>
      </c>
      <c r="AA1961" s="20">
        <f t="shared" si="215"/>
        <v>0.10419336541281463</v>
      </c>
      <c r="AE1961" s="20">
        <f t="shared" si="216"/>
        <v>0.746970319183348</v>
      </c>
    </row>
    <row r="1962" spans="1:31" x14ac:dyDescent="0.2">
      <c r="A1962" s="15" t="s">
        <v>9361</v>
      </c>
      <c r="B1962" s="15" t="s">
        <v>9362</v>
      </c>
      <c r="C1962" t="s">
        <v>9363</v>
      </c>
      <c r="D1962" s="15">
        <v>31</v>
      </c>
      <c r="E1962" s="15">
        <v>12</v>
      </c>
      <c r="F1962" s="16">
        <v>885551.073974089</v>
      </c>
      <c r="G1962" s="16">
        <v>912988.25657700596</v>
      </c>
      <c r="H1962" s="16">
        <v>888866.90978468605</v>
      </c>
      <c r="I1962" s="16">
        <v>1103815.9933982801</v>
      </c>
      <c r="J1962" s="16">
        <v>212133.58591629699</v>
      </c>
      <c r="K1962" s="16">
        <v>1172117.426465</v>
      </c>
      <c r="L1962" s="15">
        <f t="shared" si="210"/>
        <v>6</v>
      </c>
      <c r="M1962" s="16">
        <v>1574692.2023484299</v>
      </c>
      <c r="N1962" s="16">
        <v>1570710.53080711</v>
      </c>
      <c r="O1962" s="16">
        <v>1598293.8513437</v>
      </c>
      <c r="P1962" s="16">
        <v>1530438.44724073</v>
      </c>
      <c r="Q1962" s="16">
        <v>1854538.53758157</v>
      </c>
      <c r="R1962" s="16">
        <v>1609743.02149245</v>
      </c>
      <c r="S1962" s="17">
        <f t="shared" si="211"/>
        <v>1574692.2023484299</v>
      </c>
      <c r="T1962" s="17">
        <f t="shared" si="212"/>
        <v>1609743.02149245</v>
      </c>
      <c r="U1962" s="18">
        <f t="shared" si="213"/>
        <v>1.0222588383251958</v>
      </c>
      <c r="X1962" s="20">
        <f t="shared" si="214"/>
        <v>0.44097492578185787</v>
      </c>
      <c r="AA1962" s="20">
        <f t="shared" si="215"/>
        <v>3.1760536283508549E-2</v>
      </c>
      <c r="AE1962" s="20">
        <f t="shared" si="216"/>
        <v>0.35558610419240455</v>
      </c>
    </row>
    <row r="1963" spans="1:31" x14ac:dyDescent="0.2">
      <c r="A1963" s="15" t="s">
        <v>7310</v>
      </c>
      <c r="B1963" s="15" t="s">
        <v>7311</v>
      </c>
      <c r="C1963" t="s">
        <v>7312</v>
      </c>
      <c r="D1963" s="15">
        <v>16</v>
      </c>
      <c r="E1963" s="15">
        <v>12</v>
      </c>
      <c r="F1963" s="16">
        <v>234030.92261806599</v>
      </c>
      <c r="G1963" s="16">
        <v>238492.12262197299</v>
      </c>
      <c r="H1963" s="16">
        <v>191768.736748886</v>
      </c>
      <c r="I1963" s="16">
        <v>281537.24706489698</v>
      </c>
      <c r="J1963" s="16">
        <v>75086.250165866106</v>
      </c>
      <c r="K1963" s="16">
        <v>259779.192087253</v>
      </c>
      <c r="L1963" s="15">
        <f t="shared" si="210"/>
        <v>6</v>
      </c>
      <c r="M1963" s="16">
        <v>416155.18267200497</v>
      </c>
      <c r="N1963" s="16">
        <v>410303.29340854799</v>
      </c>
      <c r="O1963" s="16">
        <v>344824.16822102002</v>
      </c>
      <c r="P1963" s="16">
        <v>390350.77387482801</v>
      </c>
      <c r="Q1963" s="16">
        <v>656427.61835004506</v>
      </c>
      <c r="R1963" s="16">
        <v>356771.20069154701</v>
      </c>
      <c r="S1963" s="17">
        <f t="shared" si="211"/>
        <v>410303.29340854799</v>
      </c>
      <c r="T1963" s="17">
        <f t="shared" si="212"/>
        <v>390350.77387482801</v>
      </c>
      <c r="U1963" s="18">
        <f t="shared" si="213"/>
        <v>0.95137129081278704</v>
      </c>
      <c r="X1963" s="20">
        <f t="shared" si="214"/>
        <v>0.47162026482386787</v>
      </c>
      <c r="AA1963" s="20">
        <f t="shared" si="215"/>
        <v>-7.1919604616373589E-2</v>
      </c>
      <c r="AE1963" s="20">
        <f t="shared" si="216"/>
        <v>0.3264075421857292</v>
      </c>
    </row>
    <row r="1964" spans="1:31" x14ac:dyDescent="0.2">
      <c r="A1964" s="15" t="s">
        <v>15692</v>
      </c>
      <c r="B1964" s="15" t="s">
        <v>15693</v>
      </c>
      <c r="C1964" t="s">
        <v>15694</v>
      </c>
      <c r="D1964" s="15">
        <v>87</v>
      </c>
      <c r="E1964" s="15">
        <v>5</v>
      </c>
      <c r="F1964" s="16">
        <v>4664762.77566675</v>
      </c>
      <c r="G1964" s="16">
        <v>4996442.2423324697</v>
      </c>
      <c r="H1964" s="16">
        <v>4889972.8379960703</v>
      </c>
      <c r="I1964" s="16">
        <v>7542634.0846002502</v>
      </c>
      <c r="J1964" s="16">
        <v>1682046.5936032599</v>
      </c>
      <c r="K1964" s="16">
        <v>7553898.7581173303</v>
      </c>
      <c r="L1964" s="15">
        <f t="shared" si="210"/>
        <v>6</v>
      </c>
      <c r="M1964" s="16">
        <v>8294908.9945574095</v>
      </c>
      <c r="N1964" s="16">
        <v>8595909.5202657599</v>
      </c>
      <c r="O1964" s="16">
        <v>8792782.6249039005</v>
      </c>
      <c r="P1964" s="16">
        <v>10457845.569896</v>
      </c>
      <c r="Q1964" s="16">
        <v>14704980.4318865</v>
      </c>
      <c r="R1964" s="16">
        <v>10374247.098785</v>
      </c>
      <c r="S1964" s="17">
        <f t="shared" si="211"/>
        <v>8595909.5202657599</v>
      </c>
      <c r="T1964" s="17">
        <f t="shared" si="212"/>
        <v>10457845.569896</v>
      </c>
      <c r="U1964" s="18">
        <f t="shared" si="213"/>
        <v>1.2166072182635856</v>
      </c>
      <c r="X1964" s="20">
        <f t="shared" si="214"/>
        <v>8.4282631079853287E-2</v>
      </c>
      <c r="AA1964" s="20">
        <f t="shared" si="215"/>
        <v>0.28286346901529352</v>
      </c>
      <c r="AE1964" s="20">
        <f t="shared" si="216"/>
        <v>1.0742619153322563</v>
      </c>
    </row>
    <row r="1965" spans="1:31" x14ac:dyDescent="0.2">
      <c r="A1965" s="15" t="s">
        <v>10240</v>
      </c>
      <c r="B1965" s="15" t="s">
        <v>10241</v>
      </c>
      <c r="C1965" t="s">
        <v>10242</v>
      </c>
      <c r="D1965" s="15">
        <v>16</v>
      </c>
      <c r="E1965" s="15">
        <v>10</v>
      </c>
      <c r="F1965" s="16">
        <v>297402.62187203398</v>
      </c>
      <c r="G1965" s="16">
        <v>342602.84747609397</v>
      </c>
      <c r="H1965" s="16">
        <v>308375.50773232599</v>
      </c>
      <c r="I1965" s="16">
        <v>417884.310292968</v>
      </c>
      <c r="J1965" s="16">
        <v>52687.625101611302</v>
      </c>
      <c r="K1965" s="16">
        <v>403285.188004444</v>
      </c>
      <c r="L1965" s="15">
        <f t="shared" si="210"/>
        <v>6</v>
      </c>
      <c r="M1965" s="16">
        <v>528843.11631874705</v>
      </c>
      <c r="N1965" s="16">
        <v>589416.01552770298</v>
      </c>
      <c r="O1965" s="16">
        <v>554497.723436411</v>
      </c>
      <c r="P1965" s="16">
        <v>579395.67717449297</v>
      </c>
      <c r="Q1965" s="16">
        <v>460611.79224652803</v>
      </c>
      <c r="R1965" s="16">
        <v>553857.06449166301</v>
      </c>
      <c r="S1965" s="17">
        <f t="shared" si="211"/>
        <v>554497.723436411</v>
      </c>
      <c r="T1965" s="17">
        <f t="shared" si="212"/>
        <v>553857.06449166301</v>
      </c>
      <c r="U1965" s="18">
        <f t="shared" si="213"/>
        <v>0.99884461393136548</v>
      </c>
      <c r="X1965" s="20">
        <f t="shared" si="214"/>
        <v>0.5481468654139483</v>
      </c>
      <c r="AA1965" s="20">
        <f t="shared" si="215"/>
        <v>-1.6678334329300168E-3</v>
      </c>
      <c r="AE1965" s="20">
        <f t="shared" si="216"/>
        <v>0.26110306506781283</v>
      </c>
    </row>
    <row r="1966" spans="1:31" x14ac:dyDescent="0.2">
      <c r="A1966" s="15" t="s">
        <v>12289</v>
      </c>
      <c r="B1966" s="15" t="s">
        <v>12290</v>
      </c>
      <c r="C1966" t="s">
        <v>12291</v>
      </c>
      <c r="D1966" s="15">
        <v>20</v>
      </c>
      <c r="E1966" s="15">
        <v>10</v>
      </c>
      <c r="F1966" s="16">
        <v>495375.24909858103</v>
      </c>
      <c r="G1966" s="16">
        <v>564413.13000843802</v>
      </c>
      <c r="H1966" s="16">
        <v>558874.70986390195</v>
      </c>
      <c r="I1966" s="16">
        <v>819210.89307653403</v>
      </c>
      <c r="J1966" s="16">
        <v>104288.285968066</v>
      </c>
      <c r="K1966" s="16">
        <v>816196.05513449002</v>
      </c>
      <c r="L1966" s="15">
        <f t="shared" si="210"/>
        <v>6</v>
      </c>
      <c r="M1966" s="16">
        <v>880879.22302578599</v>
      </c>
      <c r="N1966" s="16">
        <v>971019.77012700401</v>
      </c>
      <c r="O1966" s="16">
        <v>1004926.61231291</v>
      </c>
      <c r="P1966" s="16">
        <v>1135834.1015723599</v>
      </c>
      <c r="Q1966" s="16">
        <v>911721.00122995395</v>
      </c>
      <c r="R1966" s="16">
        <v>1120933.68314207</v>
      </c>
      <c r="S1966" s="17">
        <f t="shared" si="211"/>
        <v>971019.77012700401</v>
      </c>
      <c r="T1966" s="17">
        <f t="shared" si="212"/>
        <v>1120933.68314207</v>
      </c>
      <c r="U1966" s="18">
        <f t="shared" si="213"/>
        <v>1.1543881161095804</v>
      </c>
      <c r="X1966" s="20">
        <f t="shared" si="214"/>
        <v>0.27026917247924565</v>
      </c>
      <c r="AA1966" s="20">
        <f t="shared" si="215"/>
        <v>0.20712835314165898</v>
      </c>
      <c r="AE1966" s="20">
        <f t="shared" si="216"/>
        <v>0.56820348809953947</v>
      </c>
    </row>
    <row r="1967" spans="1:31" x14ac:dyDescent="0.2">
      <c r="A1967" s="15" t="s">
        <v>8330</v>
      </c>
      <c r="B1967" s="15" t="s">
        <v>8331</v>
      </c>
      <c r="C1967" t="s">
        <v>8332</v>
      </c>
      <c r="D1967" s="15">
        <v>54</v>
      </c>
      <c r="E1967" s="15">
        <v>3</v>
      </c>
      <c r="F1967" s="16">
        <v>1587187.5545623801</v>
      </c>
      <c r="G1967" s="16">
        <v>1752103.77751916</v>
      </c>
      <c r="H1967" s="16">
        <v>1694382.2129474501</v>
      </c>
      <c r="I1967" s="16">
        <v>2425094.3687981698</v>
      </c>
      <c r="J1967" s="16">
        <v>196490.05608412801</v>
      </c>
      <c r="K1967" s="16">
        <v>2270116.3026989</v>
      </c>
      <c r="L1967" s="15">
        <f t="shared" si="210"/>
        <v>6</v>
      </c>
      <c r="M1967" s="16">
        <v>2822346.3776263101</v>
      </c>
      <c r="N1967" s="16">
        <v>3014329.9594392502</v>
      </c>
      <c r="O1967" s="16">
        <v>3046711.0913556698</v>
      </c>
      <c r="P1967" s="16">
        <v>3362388.0088649201</v>
      </c>
      <c r="Q1967" s="16">
        <v>1717777.8789039201</v>
      </c>
      <c r="R1967" s="16">
        <v>3117694.3484808099</v>
      </c>
      <c r="S1967" s="17">
        <f t="shared" si="211"/>
        <v>3014329.9594392502</v>
      </c>
      <c r="T1967" s="17">
        <f t="shared" si="212"/>
        <v>3117694.3484808099</v>
      </c>
      <c r="U1967" s="18">
        <f t="shared" si="213"/>
        <v>1.0342910001335051</v>
      </c>
      <c r="X1967" s="20">
        <f t="shared" si="214"/>
        <v>0.68138480227844722</v>
      </c>
      <c r="AA1967" s="20">
        <f t="shared" si="215"/>
        <v>4.8642148307279545E-2</v>
      </c>
      <c r="AE1967" s="20">
        <f t="shared" si="216"/>
        <v>0.16660755723749021</v>
      </c>
    </row>
    <row r="1968" spans="1:31" x14ac:dyDescent="0.2">
      <c r="A1968" s="15" t="s">
        <v>5006</v>
      </c>
      <c r="B1968" s="15" t="s">
        <v>5007</v>
      </c>
      <c r="C1968" t="s">
        <v>5008</v>
      </c>
      <c r="D1968" s="15">
        <v>11</v>
      </c>
      <c r="E1968" s="15">
        <v>10</v>
      </c>
      <c r="F1968" s="16">
        <v>162245.805985794</v>
      </c>
      <c r="G1968" s="16">
        <v>186325.551782519</v>
      </c>
      <c r="H1968" s="16">
        <v>189990.73473584899</v>
      </c>
      <c r="I1968" s="16">
        <v>254123.36508497401</v>
      </c>
      <c r="J1968" s="16">
        <v>29426.708429049799</v>
      </c>
      <c r="K1968" s="16">
        <v>244432.981754999</v>
      </c>
      <c r="L1968" s="15">
        <f t="shared" si="210"/>
        <v>6</v>
      </c>
      <c r="M1968" s="16">
        <v>288506.46005432098</v>
      </c>
      <c r="N1968" s="16">
        <v>320555.60872218601</v>
      </c>
      <c r="O1968" s="16">
        <v>341627.09827294102</v>
      </c>
      <c r="P1968" s="16">
        <v>352341.48680060398</v>
      </c>
      <c r="Q1968" s="16">
        <v>257257.54165765399</v>
      </c>
      <c r="R1968" s="16">
        <v>335695.27908938698</v>
      </c>
      <c r="S1968" s="17">
        <f t="shared" si="211"/>
        <v>320555.60872218601</v>
      </c>
      <c r="T1968" s="17">
        <f t="shared" si="212"/>
        <v>335695.27908938698</v>
      </c>
      <c r="U1968" s="18">
        <f t="shared" si="213"/>
        <v>1.0472294664490553</v>
      </c>
      <c r="X1968" s="20">
        <f t="shared" si="214"/>
        <v>0.95932212761627689</v>
      </c>
      <c r="AA1968" s="20">
        <f t="shared" si="215"/>
        <v>6.6577596839871314E-2</v>
      </c>
      <c r="AE1968" s="20">
        <f t="shared" si="216"/>
        <v>1.8035538026830972E-2</v>
      </c>
    </row>
    <row r="1969" spans="1:31" x14ac:dyDescent="0.2">
      <c r="A1969" s="15" t="s">
        <v>4652</v>
      </c>
      <c r="B1969" s="15" t="s">
        <v>4653</v>
      </c>
      <c r="C1969" t="s">
        <v>4654</v>
      </c>
      <c r="D1969" s="15">
        <v>19</v>
      </c>
      <c r="E1969" s="15">
        <v>16</v>
      </c>
      <c r="F1969" s="16">
        <v>645089.91958770005</v>
      </c>
      <c r="G1969" s="16">
        <v>672658.41811877699</v>
      </c>
      <c r="H1969" s="16">
        <v>653922.493224481</v>
      </c>
      <c r="I1969" s="16">
        <v>881101.16883129894</v>
      </c>
      <c r="J1969" s="16">
        <v>99713.835524507595</v>
      </c>
      <c r="K1969" s="16">
        <v>817095.19266826694</v>
      </c>
      <c r="L1969" s="15">
        <f t="shared" si="210"/>
        <v>6</v>
      </c>
      <c r="M1969" s="16">
        <v>1147102.7431875099</v>
      </c>
      <c r="N1969" s="16">
        <v>1157245.61993433</v>
      </c>
      <c r="O1969" s="16">
        <v>1175834.41195848</v>
      </c>
      <c r="P1969" s="16">
        <v>1221644.8327919899</v>
      </c>
      <c r="Q1969" s="16">
        <v>871729.71649682999</v>
      </c>
      <c r="R1969" s="16">
        <v>1122168.52560553</v>
      </c>
      <c r="S1969" s="17">
        <f t="shared" si="211"/>
        <v>1157245.61993433</v>
      </c>
      <c r="T1969" s="17">
        <f t="shared" si="212"/>
        <v>1122168.52560553</v>
      </c>
      <c r="U1969" s="18">
        <f t="shared" si="213"/>
        <v>0.96968915351713281</v>
      </c>
      <c r="X1969" s="20">
        <f t="shared" si="214"/>
        <v>0.44586499017612913</v>
      </c>
      <c r="AA1969" s="20">
        <f t="shared" si="215"/>
        <v>-4.4405748155581008E-2</v>
      </c>
      <c r="AE1969" s="20">
        <f t="shared" si="216"/>
        <v>0.35079662760608699</v>
      </c>
    </row>
    <row r="1970" spans="1:31" x14ac:dyDescent="0.2">
      <c r="A1970" s="15" t="s">
        <v>11161</v>
      </c>
      <c r="B1970" s="15" t="s">
        <v>11162</v>
      </c>
      <c r="C1970" t="s">
        <v>11163</v>
      </c>
      <c r="D1970" s="15">
        <v>28</v>
      </c>
      <c r="E1970" s="15">
        <v>10</v>
      </c>
      <c r="F1970" s="16">
        <v>1031032.41266576</v>
      </c>
      <c r="G1970" s="16">
        <v>1089906.03263057</v>
      </c>
      <c r="H1970" s="16">
        <v>1035825.43662712</v>
      </c>
      <c r="I1970" s="16">
        <v>1319840.5711379901</v>
      </c>
      <c r="J1970" s="16">
        <v>149512.387734624</v>
      </c>
      <c r="K1970" s="16">
        <v>1390936.2625311699</v>
      </c>
      <c r="L1970" s="15">
        <f t="shared" si="210"/>
        <v>6</v>
      </c>
      <c r="M1970" s="16">
        <v>1833387.98665469</v>
      </c>
      <c r="N1970" s="16">
        <v>1875080.9451387899</v>
      </c>
      <c r="O1970" s="16">
        <v>1862543.6589011501</v>
      </c>
      <c r="P1970" s="16">
        <v>1829956.0491772101</v>
      </c>
      <c r="Q1970" s="16">
        <v>1307084.32472878</v>
      </c>
      <c r="R1970" s="16">
        <v>1910260.7737034601</v>
      </c>
      <c r="S1970" s="17">
        <f t="shared" si="211"/>
        <v>1862543.6589011501</v>
      </c>
      <c r="T1970" s="17">
        <f t="shared" si="212"/>
        <v>1829956.0491772101</v>
      </c>
      <c r="U1970" s="18">
        <f t="shared" si="213"/>
        <v>0.98250370692348454</v>
      </c>
      <c r="X1970" s="20">
        <f t="shared" si="214"/>
        <v>0.40907873717257309</v>
      </c>
      <c r="AA1970" s="20">
        <f t="shared" si="215"/>
        <v>-2.5465244309971328E-2</v>
      </c>
      <c r="AE1970" s="20">
        <f t="shared" si="216"/>
        <v>0.38819309338992974</v>
      </c>
    </row>
    <row r="1971" spans="1:31" x14ac:dyDescent="0.2">
      <c r="A1971" s="15" t="s">
        <v>11554</v>
      </c>
      <c r="B1971" s="15" t="s">
        <v>11555</v>
      </c>
      <c r="C1971" t="s">
        <v>11556</v>
      </c>
      <c r="D1971" s="15">
        <v>31</v>
      </c>
      <c r="E1971" s="15">
        <v>12</v>
      </c>
      <c r="F1971" s="16">
        <v>380789.1395086</v>
      </c>
      <c r="G1971" s="16">
        <v>377897.52590174001</v>
      </c>
      <c r="H1971" s="16">
        <v>363714.42855532601</v>
      </c>
      <c r="I1971" s="16">
        <v>549475.26079605694</v>
      </c>
      <c r="J1971" s="16">
        <v>115073.136199261</v>
      </c>
      <c r="K1971" s="16">
        <v>548329.48589026905</v>
      </c>
      <c r="L1971" s="15">
        <f t="shared" si="210"/>
        <v>6</v>
      </c>
      <c r="M1971" s="16">
        <v>677121.51940849598</v>
      </c>
      <c r="N1971" s="16">
        <v>650137.19423427398</v>
      </c>
      <c r="O1971" s="16">
        <v>654004.02288097295</v>
      </c>
      <c r="P1971" s="16">
        <v>761846.24064101803</v>
      </c>
      <c r="Q1971" s="16">
        <v>1006005.55447221</v>
      </c>
      <c r="R1971" s="16">
        <v>753055.57571348303</v>
      </c>
      <c r="S1971" s="17">
        <f t="shared" si="211"/>
        <v>654004.02288097295</v>
      </c>
      <c r="T1971" s="17">
        <f t="shared" si="212"/>
        <v>761846.24064101803</v>
      </c>
      <c r="U1971" s="18">
        <f t="shared" si="213"/>
        <v>1.1648953431279918</v>
      </c>
      <c r="X1971" s="20">
        <f t="shared" si="214"/>
        <v>9.699873202360669E-2</v>
      </c>
      <c r="AA1971" s="20">
        <f t="shared" si="215"/>
        <v>0.22020034566703187</v>
      </c>
      <c r="AE1971" s="20">
        <f t="shared" si="216"/>
        <v>1.0132339428342709</v>
      </c>
    </row>
    <row r="1972" spans="1:31" x14ac:dyDescent="0.2">
      <c r="A1972" s="15" t="s">
        <v>1508</v>
      </c>
      <c r="B1972" s="15" t="s">
        <v>1509</v>
      </c>
      <c r="C1972" t="s">
        <v>1510</v>
      </c>
      <c r="D1972" s="15">
        <v>14</v>
      </c>
      <c r="E1972" s="15">
        <v>11</v>
      </c>
      <c r="F1972" s="16">
        <v>538001.50722689298</v>
      </c>
      <c r="G1972" s="16">
        <v>504553.23215537099</v>
      </c>
      <c r="H1972" s="16">
        <v>500146.24640493101</v>
      </c>
      <c r="I1972" s="16">
        <v>514535.79690662399</v>
      </c>
      <c r="J1972" s="16">
        <v>60880.390304443303</v>
      </c>
      <c r="K1972" s="16">
        <v>457637.51029409899</v>
      </c>
      <c r="L1972" s="15">
        <f t="shared" si="210"/>
        <v>6</v>
      </c>
      <c r="M1972" s="16">
        <v>956677.48950940697</v>
      </c>
      <c r="N1972" s="16">
        <v>868036.43901235994</v>
      </c>
      <c r="O1972" s="16">
        <v>899325.49136660702</v>
      </c>
      <c r="P1972" s="16">
        <v>713402.75080015894</v>
      </c>
      <c r="Q1972" s="16">
        <v>532235.52279527904</v>
      </c>
      <c r="R1972" s="16">
        <v>628502.54755691497</v>
      </c>
      <c r="S1972" s="17">
        <f t="shared" si="211"/>
        <v>899325.49136660702</v>
      </c>
      <c r="T1972" s="17">
        <f t="shared" si="212"/>
        <v>628502.54755691497</v>
      </c>
      <c r="U1972" s="18">
        <f t="shared" si="213"/>
        <v>0.69885992734604696</v>
      </c>
      <c r="X1972" s="20">
        <f t="shared" si="214"/>
        <v>8.3409834760473835E-3</v>
      </c>
      <c r="AA1972" s="20">
        <f t="shared" si="215"/>
        <v>-0.51692477000704018</v>
      </c>
      <c r="AE1972" s="20">
        <f t="shared" si="216"/>
        <v>2.0787827391657436</v>
      </c>
    </row>
    <row r="1973" spans="1:31" x14ac:dyDescent="0.2">
      <c r="A1973" s="15" t="s">
        <v>14029</v>
      </c>
      <c r="B1973" s="15" t="s">
        <v>14030</v>
      </c>
      <c r="C1973" t="s">
        <v>14031</v>
      </c>
      <c r="D1973" s="15">
        <v>31</v>
      </c>
      <c r="E1973" s="15">
        <v>9</v>
      </c>
      <c r="F1973" s="16">
        <v>2187695.28721399</v>
      </c>
      <c r="G1973" s="16">
        <v>2024244.2461892599</v>
      </c>
      <c r="H1973" s="16">
        <v>1922021.39318568</v>
      </c>
      <c r="I1973" s="16">
        <v>2777511.68688402</v>
      </c>
      <c r="J1973" s="16">
        <v>642007.94880140398</v>
      </c>
      <c r="K1973" s="16">
        <v>2835044.1981535</v>
      </c>
      <c r="L1973" s="15">
        <f t="shared" si="210"/>
        <v>6</v>
      </c>
      <c r="M1973" s="16">
        <v>3890172.8100564401</v>
      </c>
      <c r="N1973" s="16">
        <v>3482522.0713526201</v>
      </c>
      <c r="O1973" s="16">
        <v>3456034.8023573598</v>
      </c>
      <c r="P1973" s="16">
        <v>3851013.8453248199</v>
      </c>
      <c r="Q1973" s="16">
        <v>5612635.4407438999</v>
      </c>
      <c r="R1973" s="16">
        <v>3893545.5702283601</v>
      </c>
      <c r="S1973" s="17">
        <f t="shared" si="211"/>
        <v>3482522.0713526201</v>
      </c>
      <c r="T1973" s="17">
        <f t="shared" si="212"/>
        <v>3893545.5702283601</v>
      </c>
      <c r="U1973" s="18">
        <f t="shared" si="213"/>
        <v>1.1180246644398431</v>
      </c>
      <c r="X1973" s="20">
        <f t="shared" si="214"/>
        <v>0.23087945825555672</v>
      </c>
      <c r="AA1973" s="20">
        <f t="shared" si="215"/>
        <v>0.1609520154374077</v>
      </c>
      <c r="AE1973" s="20">
        <f t="shared" si="216"/>
        <v>0.63661470529466602</v>
      </c>
    </row>
    <row r="1974" spans="1:31" x14ac:dyDescent="0.2">
      <c r="A1974" s="15" t="s">
        <v>13543</v>
      </c>
      <c r="B1974" s="15" t="s">
        <v>13544</v>
      </c>
      <c r="C1974" t="s">
        <v>13545</v>
      </c>
      <c r="D1974" s="15">
        <v>15</v>
      </c>
      <c r="E1974" s="15">
        <v>11</v>
      </c>
      <c r="F1974" s="16">
        <v>181674.25823159699</v>
      </c>
      <c r="G1974" s="16">
        <v>198934.36346007601</v>
      </c>
      <c r="H1974" s="16">
        <v>193963.94189999401</v>
      </c>
      <c r="I1974" s="16">
        <v>244369.00113076801</v>
      </c>
      <c r="J1974" s="16">
        <v>37036.7444406738</v>
      </c>
      <c r="K1974" s="16">
        <v>227168.08073946301</v>
      </c>
      <c r="L1974" s="15">
        <f t="shared" si="210"/>
        <v>6</v>
      </c>
      <c r="M1974" s="16">
        <v>323054.24973500799</v>
      </c>
      <c r="N1974" s="16">
        <v>342247.88476213702</v>
      </c>
      <c r="O1974" s="16">
        <v>348771.42158013501</v>
      </c>
      <c r="P1974" s="16">
        <v>338817.082630725</v>
      </c>
      <c r="Q1974" s="16">
        <v>323786.87031148199</v>
      </c>
      <c r="R1974" s="16">
        <v>311984.29817654903</v>
      </c>
      <c r="S1974" s="17">
        <f t="shared" si="211"/>
        <v>342247.88476213702</v>
      </c>
      <c r="T1974" s="17">
        <f t="shared" si="212"/>
        <v>323786.87031148199</v>
      </c>
      <c r="U1974" s="18">
        <f t="shared" si="213"/>
        <v>0.94605952213996747</v>
      </c>
      <c r="X1974" s="20">
        <f t="shared" si="214"/>
        <v>0.29559196533686577</v>
      </c>
      <c r="AA1974" s="20">
        <f t="shared" si="215"/>
        <v>-7.9997140080901988E-2</v>
      </c>
      <c r="AE1974" s="20">
        <f t="shared" si="216"/>
        <v>0.52930737493650348</v>
      </c>
    </row>
    <row r="1975" spans="1:31" x14ac:dyDescent="0.2">
      <c r="A1975" s="15" t="s">
        <v>9991</v>
      </c>
      <c r="B1975" s="15" t="s">
        <v>9992</v>
      </c>
      <c r="C1975" t="s">
        <v>9993</v>
      </c>
      <c r="D1975" s="15">
        <v>17</v>
      </c>
      <c r="E1975" s="15">
        <v>10</v>
      </c>
      <c r="F1975" s="16">
        <v>268287.006769031</v>
      </c>
      <c r="G1975" s="16">
        <v>260402.92477898</v>
      </c>
      <c r="H1975" s="16">
        <v>205725.00150468701</v>
      </c>
      <c r="I1975" s="16">
        <v>348609.741642498</v>
      </c>
      <c r="J1975" s="16">
        <v>65502.297807400697</v>
      </c>
      <c r="K1975" s="16">
        <v>370347.999149098</v>
      </c>
      <c r="L1975" s="15">
        <f t="shared" si="210"/>
        <v>6</v>
      </c>
      <c r="M1975" s="16">
        <v>477069.55585822498</v>
      </c>
      <c r="N1975" s="16">
        <v>447998.77025452</v>
      </c>
      <c r="O1975" s="16">
        <v>369919.27740032802</v>
      </c>
      <c r="P1975" s="16">
        <v>483346.64009513799</v>
      </c>
      <c r="Q1975" s="16">
        <v>572641.692069927</v>
      </c>
      <c r="R1975" s="16">
        <v>508622.339104652</v>
      </c>
      <c r="S1975" s="17">
        <f t="shared" si="211"/>
        <v>447998.77025452</v>
      </c>
      <c r="T1975" s="17">
        <f t="shared" si="212"/>
        <v>508622.339104652</v>
      </c>
      <c r="U1975" s="18">
        <f t="shared" si="213"/>
        <v>1.1353208376346438</v>
      </c>
      <c r="X1975" s="20">
        <f t="shared" si="214"/>
        <v>9.6779355373148246E-2</v>
      </c>
      <c r="AA1975" s="20">
        <f t="shared" si="215"/>
        <v>0.18310005562670884</v>
      </c>
      <c r="AE1975" s="20">
        <f t="shared" si="216"/>
        <v>1.0142172749616061</v>
      </c>
    </row>
    <row r="1976" spans="1:31" x14ac:dyDescent="0.2">
      <c r="A1976" s="15" t="s">
        <v>4295</v>
      </c>
      <c r="B1976" s="15" t="s">
        <v>4296</v>
      </c>
      <c r="C1976" t="s">
        <v>4297</v>
      </c>
      <c r="D1976" s="15">
        <v>19</v>
      </c>
      <c r="E1976" s="15">
        <v>15</v>
      </c>
      <c r="F1976" s="16">
        <v>135028.07623078799</v>
      </c>
      <c r="G1976" s="16">
        <v>158996.34784149399</v>
      </c>
      <c r="H1976" s="16">
        <v>172223.38171248601</v>
      </c>
      <c r="I1976" s="16">
        <v>226811.45813606799</v>
      </c>
      <c r="J1976" s="16">
        <v>15967.8536547363</v>
      </c>
      <c r="K1976" s="16">
        <v>194392.93649079499</v>
      </c>
      <c r="L1976" s="15">
        <f t="shared" si="210"/>
        <v>6</v>
      </c>
      <c r="M1976" s="16">
        <v>240107.73064112701</v>
      </c>
      <c r="N1976" s="16">
        <v>273538.28060267097</v>
      </c>
      <c r="O1976" s="16">
        <v>309679.175834505</v>
      </c>
      <c r="P1976" s="16">
        <v>314473.58788261301</v>
      </c>
      <c r="Q1976" s="16">
        <v>139595.99955499699</v>
      </c>
      <c r="R1976" s="16">
        <v>266972.118900434</v>
      </c>
      <c r="S1976" s="17">
        <f t="shared" si="211"/>
        <v>273538.28060267097</v>
      </c>
      <c r="T1976" s="17">
        <f t="shared" si="212"/>
        <v>266972.118900434</v>
      </c>
      <c r="U1976" s="18">
        <f t="shared" si="213"/>
        <v>0.97599545596407888</v>
      </c>
      <c r="X1976" s="20">
        <f t="shared" si="214"/>
        <v>0.57512624335203932</v>
      </c>
      <c r="AA1976" s="20">
        <f t="shared" si="215"/>
        <v>-3.5053663977633036E-2</v>
      </c>
      <c r="AE1976" s="20">
        <f t="shared" si="216"/>
        <v>0.2402368148350004</v>
      </c>
    </row>
    <row r="1977" spans="1:31" x14ac:dyDescent="0.2">
      <c r="A1977" s="15" t="s">
        <v>1748</v>
      </c>
      <c r="B1977" s="15" t="s">
        <v>1749</v>
      </c>
      <c r="C1977" t="s">
        <v>1750</v>
      </c>
      <c r="D1977" s="15">
        <v>22</v>
      </c>
      <c r="E1977" s="15">
        <v>9</v>
      </c>
      <c r="F1977" s="16">
        <v>145508.914175365</v>
      </c>
      <c r="G1977" s="16">
        <v>128758.59044594</v>
      </c>
      <c r="H1977" s="16">
        <v>170541.59248559401</v>
      </c>
      <c r="I1977" s="16">
        <v>245754.13519334901</v>
      </c>
      <c r="J1977" s="16">
        <v>45359.429936132903</v>
      </c>
      <c r="K1977" s="16">
        <v>219722.391603066</v>
      </c>
      <c r="L1977" s="15">
        <f t="shared" si="210"/>
        <v>6</v>
      </c>
      <c r="M1977" s="16">
        <v>258744.819195869</v>
      </c>
      <c r="N1977" s="16">
        <v>221517.059489429</v>
      </c>
      <c r="O1977" s="16">
        <v>306655.10850675497</v>
      </c>
      <c r="P1977" s="16">
        <v>340737.56796218798</v>
      </c>
      <c r="Q1977" s="16">
        <v>396546.404926572</v>
      </c>
      <c r="R1977" s="16">
        <v>301758.66219768202</v>
      </c>
      <c r="S1977" s="17">
        <f t="shared" si="211"/>
        <v>258744.819195869</v>
      </c>
      <c r="T1977" s="17">
        <f t="shared" si="212"/>
        <v>340737.56796218798</v>
      </c>
      <c r="U1977" s="18">
        <f t="shared" si="213"/>
        <v>1.316886533307748</v>
      </c>
      <c r="X1977" s="20">
        <f t="shared" si="214"/>
        <v>8.5187508044379676E-2</v>
      </c>
      <c r="AA1977" s="20">
        <f t="shared" si="215"/>
        <v>0.39713104423804829</v>
      </c>
      <c r="AE1977" s="20">
        <f t="shared" si="216"/>
        <v>1.0696240858101929</v>
      </c>
    </row>
    <row r="1978" spans="1:31" x14ac:dyDescent="0.2">
      <c r="A1978" s="15" t="s">
        <v>2927</v>
      </c>
      <c r="B1978" s="15" t="s">
        <v>2928</v>
      </c>
      <c r="C1978" t="s">
        <v>2929</v>
      </c>
      <c r="D1978" s="15">
        <v>14</v>
      </c>
      <c r="E1978" s="15">
        <v>8</v>
      </c>
      <c r="F1978" s="16">
        <v>571370.65827034204</v>
      </c>
      <c r="G1978" s="16">
        <v>580574.27873524302</v>
      </c>
      <c r="H1978" s="16">
        <v>619861.54079507303</v>
      </c>
      <c r="I1978" s="16">
        <v>722952.71238020202</v>
      </c>
      <c r="J1978" s="16">
        <v>68258.2409566407</v>
      </c>
      <c r="K1978" s="16">
        <v>653091.06704927003</v>
      </c>
      <c r="L1978" s="15">
        <f t="shared" si="210"/>
        <v>6</v>
      </c>
      <c r="M1978" s="16">
        <v>1016014.71295299</v>
      </c>
      <c r="N1978" s="16">
        <v>998823.50835941499</v>
      </c>
      <c r="O1978" s="16">
        <v>1114588.56036972</v>
      </c>
      <c r="P1978" s="16">
        <v>1002372.34573607</v>
      </c>
      <c r="Q1978" s="16">
        <v>596735.01399994001</v>
      </c>
      <c r="R1978" s="16">
        <v>896931.28337173106</v>
      </c>
      <c r="S1978" s="17">
        <f t="shared" si="211"/>
        <v>1016014.71295299</v>
      </c>
      <c r="T1978" s="17">
        <f t="shared" si="212"/>
        <v>896931.28337173106</v>
      </c>
      <c r="U1978" s="18">
        <f t="shared" si="213"/>
        <v>0.88279359731400975</v>
      </c>
      <c r="X1978" s="20">
        <f t="shared" si="214"/>
        <v>0.17110619030364135</v>
      </c>
      <c r="AA1978" s="20">
        <f t="shared" si="215"/>
        <v>-0.17985192874607431</v>
      </c>
      <c r="AE1978" s="20">
        <f t="shared" si="216"/>
        <v>0.76673427820827877</v>
      </c>
    </row>
    <row r="1979" spans="1:31" x14ac:dyDescent="0.2">
      <c r="A1979" s="15" t="s">
        <v>9086</v>
      </c>
      <c r="B1979" s="15" t="s">
        <v>9087</v>
      </c>
      <c r="C1979" t="s">
        <v>9088</v>
      </c>
      <c r="D1979" s="15">
        <v>30</v>
      </c>
      <c r="E1979" s="15">
        <v>8</v>
      </c>
      <c r="F1979" s="16">
        <v>700590.86243972695</v>
      </c>
      <c r="G1979" s="16">
        <v>654512.02901403897</v>
      </c>
      <c r="H1979" s="16">
        <v>644438.98220103304</v>
      </c>
      <c r="I1979" s="16">
        <v>909775.47798816895</v>
      </c>
      <c r="J1979" s="16">
        <v>230888.928792647</v>
      </c>
      <c r="K1979" s="16">
        <v>906304.28028382501</v>
      </c>
      <c r="L1979" s="15">
        <f t="shared" si="210"/>
        <v>6</v>
      </c>
      <c r="M1979" s="16">
        <v>1245794.8508486401</v>
      </c>
      <c r="N1979" s="16">
        <v>1126026.46212194</v>
      </c>
      <c r="O1979" s="16">
        <v>1158781.8732813499</v>
      </c>
      <c r="P1979" s="16">
        <v>1261401.6993750101</v>
      </c>
      <c r="Q1979" s="16">
        <v>2018503.6447545199</v>
      </c>
      <c r="R1979" s="16">
        <v>1244685.00987618</v>
      </c>
      <c r="S1979" s="17">
        <f t="shared" si="211"/>
        <v>1158781.8732813499</v>
      </c>
      <c r="T1979" s="17">
        <f t="shared" si="212"/>
        <v>1261401.6993750101</v>
      </c>
      <c r="U1979" s="18">
        <f t="shared" si="213"/>
        <v>1.0885583632776972</v>
      </c>
      <c r="X1979" s="20">
        <f t="shared" si="214"/>
        <v>0.26790978321774167</v>
      </c>
      <c r="AA1979" s="20">
        <f t="shared" si="215"/>
        <v>0.1224187599873528</v>
      </c>
      <c r="AE1979" s="20">
        <f t="shared" si="216"/>
        <v>0.57201142704164853</v>
      </c>
    </row>
    <row r="1980" spans="1:31" x14ac:dyDescent="0.2">
      <c r="A1980" s="15" t="s">
        <v>16520</v>
      </c>
      <c r="B1980" s="15" t="s">
        <v>16521</v>
      </c>
      <c r="C1980" t="s">
        <v>16522</v>
      </c>
      <c r="D1980" s="15">
        <v>32</v>
      </c>
      <c r="E1980" s="15">
        <v>7</v>
      </c>
      <c r="F1980" s="16">
        <v>262306.51179294102</v>
      </c>
      <c r="G1980" s="16">
        <v>269042.45225828199</v>
      </c>
      <c r="H1980" s="16">
        <v>232654.346259521</v>
      </c>
      <c r="I1980" s="16">
        <v>449950.84946411802</v>
      </c>
      <c r="J1980" s="16">
        <v>26717.547391468699</v>
      </c>
      <c r="K1980" s="16">
        <v>396759.26609073498</v>
      </c>
      <c r="L1980" s="15">
        <f t="shared" si="210"/>
        <v>6</v>
      </c>
      <c r="M1980" s="16">
        <v>466435.00401609403</v>
      </c>
      <c r="N1980" s="16">
        <v>462862.26569948398</v>
      </c>
      <c r="O1980" s="16">
        <v>418341.60662483802</v>
      </c>
      <c r="P1980" s="16">
        <v>623855.86321183306</v>
      </c>
      <c r="Q1980" s="16">
        <v>233573.203663711</v>
      </c>
      <c r="R1980" s="16">
        <v>544894.60303327395</v>
      </c>
      <c r="S1980" s="17">
        <f t="shared" si="211"/>
        <v>462862.26569948398</v>
      </c>
      <c r="T1980" s="17">
        <f t="shared" si="212"/>
        <v>544894.60303327395</v>
      </c>
      <c r="U1980" s="18">
        <f t="shared" si="213"/>
        <v>1.1772283968964754</v>
      </c>
      <c r="X1980" s="20">
        <f t="shared" si="214"/>
        <v>0.88674407088539231</v>
      </c>
      <c r="AA1980" s="20">
        <f t="shared" si="215"/>
        <v>0.23539424824687954</v>
      </c>
      <c r="AE1980" s="20">
        <f t="shared" si="216"/>
        <v>5.2201706707573445E-2</v>
      </c>
    </row>
    <row r="1981" spans="1:31" x14ac:dyDescent="0.2">
      <c r="A1981" s="15" t="s">
        <v>14371</v>
      </c>
      <c r="B1981" s="15" t="s">
        <v>14372</v>
      </c>
      <c r="C1981" t="s">
        <v>14373</v>
      </c>
      <c r="D1981" s="15">
        <v>14</v>
      </c>
      <c r="E1981" s="15">
        <v>11</v>
      </c>
      <c r="F1981" s="16">
        <v>179166.73906013701</v>
      </c>
      <c r="G1981" s="16">
        <v>187254.81294967799</v>
      </c>
      <c r="H1981" s="16">
        <v>166972.16916445401</v>
      </c>
      <c r="I1981" s="16">
        <v>239832.39112986799</v>
      </c>
      <c r="J1981" s="16">
        <v>31019.013193307899</v>
      </c>
      <c r="K1981" s="16">
        <v>251433.38142094799</v>
      </c>
      <c r="L1981" s="15">
        <f t="shared" si="210"/>
        <v>6</v>
      </c>
      <c r="M1981" s="16">
        <v>318595.36418613</v>
      </c>
      <c r="N1981" s="16">
        <v>322154.31526699697</v>
      </c>
      <c r="O1981" s="16">
        <v>300236.83904006699</v>
      </c>
      <c r="P1981" s="16">
        <v>332527.08284177398</v>
      </c>
      <c r="Q1981" s="16">
        <v>271177.97078789398</v>
      </c>
      <c r="R1981" s="16">
        <v>345309.37086507701</v>
      </c>
      <c r="S1981" s="17">
        <f t="shared" si="211"/>
        <v>318595.36418613</v>
      </c>
      <c r="T1981" s="17">
        <f t="shared" si="212"/>
        <v>332527.08284177398</v>
      </c>
      <c r="U1981" s="18">
        <f t="shared" si="213"/>
        <v>1.0437285667706853</v>
      </c>
      <c r="X1981" s="20">
        <f t="shared" si="214"/>
        <v>0.91612637338982306</v>
      </c>
      <c r="AA1981" s="20">
        <f t="shared" si="215"/>
        <v>6.1746571784407719E-2</v>
      </c>
      <c r="AE1981" s="20">
        <f t="shared" si="216"/>
        <v>3.804461423575306E-2</v>
      </c>
    </row>
    <row r="1982" spans="1:31" x14ac:dyDescent="0.2">
      <c r="A1982" s="15" t="s">
        <v>12601</v>
      </c>
      <c r="B1982" s="15" t="s">
        <v>12602</v>
      </c>
      <c r="C1982" t="s">
        <v>12603</v>
      </c>
      <c r="D1982" s="15">
        <v>20</v>
      </c>
      <c r="E1982" s="15">
        <v>11</v>
      </c>
      <c r="F1982" s="16">
        <v>240161.48355949999</v>
      </c>
      <c r="G1982" s="16">
        <v>208886.87007232901</v>
      </c>
      <c r="H1982" s="16">
        <v>207286.12874813299</v>
      </c>
      <c r="I1982" s="16">
        <v>255663.38170443501</v>
      </c>
      <c r="J1982" s="16">
        <v>66569.781568051898</v>
      </c>
      <c r="K1982" s="16">
        <v>293384.16700189398</v>
      </c>
      <c r="L1982" s="15">
        <f t="shared" si="210"/>
        <v>6</v>
      </c>
      <c r="M1982" s="16">
        <v>427056.58270890499</v>
      </c>
      <c r="N1982" s="16">
        <v>359370.23746621498</v>
      </c>
      <c r="O1982" s="16">
        <v>372726.37939377502</v>
      </c>
      <c r="P1982" s="16">
        <v>354476.71645655198</v>
      </c>
      <c r="Q1982" s="16">
        <v>581973.97089705803</v>
      </c>
      <c r="R1982" s="16">
        <v>402923.03892452898</v>
      </c>
      <c r="S1982" s="17">
        <f t="shared" si="211"/>
        <v>372726.37939377502</v>
      </c>
      <c r="T1982" s="17">
        <f t="shared" si="212"/>
        <v>402923.03892452898</v>
      </c>
      <c r="U1982" s="18">
        <f t="shared" si="213"/>
        <v>1.0810156221834035</v>
      </c>
      <c r="X1982" s="20">
        <f t="shared" si="214"/>
        <v>0.45226686299891311</v>
      </c>
      <c r="AA1982" s="20">
        <f t="shared" si="215"/>
        <v>0.11238737217864113</v>
      </c>
      <c r="AE1982" s="20">
        <f t="shared" si="216"/>
        <v>0.34460523127667431</v>
      </c>
    </row>
    <row r="1983" spans="1:31" x14ac:dyDescent="0.2">
      <c r="A1983" s="15" t="s">
        <v>1085</v>
      </c>
      <c r="B1983" s="15" t="s">
        <v>1086</v>
      </c>
      <c r="C1983" t="s">
        <v>1087</v>
      </c>
      <c r="D1983" s="15">
        <v>14</v>
      </c>
      <c r="E1983" s="15">
        <v>10</v>
      </c>
      <c r="F1983" s="16">
        <v>98758.651202364199</v>
      </c>
      <c r="G1983" s="16">
        <v>101180.011330664</v>
      </c>
      <c r="H1983" s="16">
        <v>100660.537094602</v>
      </c>
      <c r="I1983" s="16">
        <v>117135.111437695</v>
      </c>
      <c r="J1983" s="16">
        <v>16333.0742628513</v>
      </c>
      <c r="K1983" s="16">
        <v>115128.110834077</v>
      </c>
      <c r="L1983" s="15">
        <f t="shared" si="210"/>
        <v>6</v>
      </c>
      <c r="M1983" s="16">
        <v>175613.22269635901</v>
      </c>
      <c r="N1983" s="16">
        <v>174070.704808515</v>
      </c>
      <c r="O1983" s="16">
        <v>181000.23270101001</v>
      </c>
      <c r="P1983" s="16">
        <v>162407.57439486799</v>
      </c>
      <c r="Q1983" s="16">
        <v>142788.87299624199</v>
      </c>
      <c r="R1983" s="16">
        <v>158112.71875011199</v>
      </c>
      <c r="S1983" s="17">
        <f t="shared" si="211"/>
        <v>175613.22269635901</v>
      </c>
      <c r="T1983" s="17">
        <f t="shared" si="212"/>
        <v>158112.71875011199</v>
      </c>
      <c r="U1983" s="18">
        <f t="shared" si="213"/>
        <v>0.9003463197272682</v>
      </c>
      <c r="X1983" s="20">
        <f t="shared" si="214"/>
        <v>2.365032742940151E-2</v>
      </c>
      <c r="AA1983" s="20">
        <f t="shared" si="215"/>
        <v>-0.15144805161362029</v>
      </c>
      <c r="AE1983" s="20">
        <f t="shared" si="216"/>
        <v>1.6261628422497245</v>
      </c>
    </row>
    <row r="1984" spans="1:31" x14ac:dyDescent="0.2">
      <c r="A1984" s="15" t="s">
        <v>2084</v>
      </c>
      <c r="B1984" s="15" t="s">
        <v>2085</v>
      </c>
      <c r="C1984" t="s">
        <v>2086</v>
      </c>
      <c r="D1984" s="15">
        <v>18</v>
      </c>
      <c r="E1984" s="15">
        <v>11</v>
      </c>
      <c r="F1984" s="16">
        <v>218485.72217430201</v>
      </c>
      <c r="G1984" s="16">
        <v>207345.00538286101</v>
      </c>
      <c r="H1984" s="16">
        <v>194444.82953527401</v>
      </c>
      <c r="I1984" s="16">
        <v>271091.08363365801</v>
      </c>
      <c r="J1984" s="16">
        <v>71611.356926423803</v>
      </c>
      <c r="K1984" s="16">
        <v>259616.56929327399</v>
      </c>
      <c r="L1984" s="15">
        <f t="shared" si="210"/>
        <v>6</v>
      </c>
      <c r="M1984" s="16">
        <v>388512.61451059399</v>
      </c>
      <c r="N1984" s="16">
        <v>356717.60410825</v>
      </c>
      <c r="O1984" s="16">
        <v>349636.11768052302</v>
      </c>
      <c r="P1984" s="16">
        <v>375867.19125150499</v>
      </c>
      <c r="Q1984" s="16">
        <v>626049.00857596495</v>
      </c>
      <c r="R1984" s="16">
        <v>356547.86051944998</v>
      </c>
      <c r="S1984" s="17">
        <f t="shared" si="211"/>
        <v>356717.60410825</v>
      </c>
      <c r="T1984" s="17">
        <f t="shared" si="212"/>
        <v>375867.19125150499</v>
      </c>
      <c r="U1984" s="18">
        <f t="shared" si="213"/>
        <v>1.0536827645249709</v>
      </c>
      <c r="X1984" s="20">
        <f t="shared" si="214"/>
        <v>0.37266160916172986</v>
      </c>
      <c r="AA1984" s="20">
        <f t="shared" si="215"/>
        <v>7.5440575764156068E-2</v>
      </c>
      <c r="AE1984" s="20">
        <f t="shared" si="216"/>
        <v>0.42868534507281031</v>
      </c>
    </row>
    <row r="1985" spans="1:31" x14ac:dyDescent="0.2">
      <c r="A1985" s="15" t="s">
        <v>11641</v>
      </c>
      <c r="B1985" s="15" t="s">
        <v>11642</v>
      </c>
      <c r="C1985" t="s">
        <v>11643</v>
      </c>
      <c r="D1985" s="15">
        <v>26</v>
      </c>
      <c r="E1985" s="15">
        <v>12</v>
      </c>
      <c r="F1985" s="16">
        <v>667421.623554333</v>
      </c>
      <c r="G1985" s="16">
        <v>694376.05405078502</v>
      </c>
      <c r="H1985" s="16">
        <v>687501.44143990695</v>
      </c>
      <c r="I1985" s="16">
        <v>975156.62402016798</v>
      </c>
      <c r="J1985" s="16">
        <v>109686.98717291999</v>
      </c>
      <c r="K1985" s="16">
        <v>970846.26385455695</v>
      </c>
      <c r="L1985" s="15">
        <f t="shared" si="210"/>
        <v>6</v>
      </c>
      <c r="M1985" s="16">
        <v>1186813.11239705</v>
      </c>
      <c r="N1985" s="16">
        <v>1194608.7724359101</v>
      </c>
      <c r="O1985" s="16">
        <v>1236213.55969872</v>
      </c>
      <c r="P1985" s="16">
        <v>1352052.5145566</v>
      </c>
      <c r="Q1985" s="16">
        <v>958918.14539759001</v>
      </c>
      <c r="R1985" s="16">
        <v>1333324.59947737</v>
      </c>
      <c r="S1985" s="17">
        <f t="shared" si="211"/>
        <v>1194608.7724359101</v>
      </c>
      <c r="T1985" s="17">
        <f t="shared" si="212"/>
        <v>1333324.59947737</v>
      </c>
      <c r="U1985" s="18">
        <f t="shared" si="213"/>
        <v>1.1161182055934566</v>
      </c>
      <c r="X1985" s="20">
        <f t="shared" si="214"/>
        <v>0.94836575534016898</v>
      </c>
      <c r="AA1985" s="20">
        <f t="shared" si="215"/>
        <v>0.15848982787740101</v>
      </c>
      <c r="AE1985" s="20">
        <f t="shared" si="216"/>
        <v>2.3024136405477801E-2</v>
      </c>
    </row>
    <row r="1986" spans="1:31" x14ac:dyDescent="0.2">
      <c r="A1986" s="15" t="s">
        <v>7704</v>
      </c>
      <c r="B1986" s="15" t="s">
        <v>7705</v>
      </c>
      <c r="C1986" t="s">
        <v>7706</v>
      </c>
      <c r="D1986" s="15">
        <v>15</v>
      </c>
      <c r="E1986" s="15">
        <v>10</v>
      </c>
      <c r="F1986" s="16">
        <v>220880.23945200301</v>
      </c>
      <c r="G1986" s="16">
        <v>240310.07019942399</v>
      </c>
      <c r="H1986" s="16">
        <v>207836.42637771601</v>
      </c>
      <c r="I1986" s="16">
        <v>293041.82310059801</v>
      </c>
      <c r="J1986" s="16">
        <v>29258.8588572443</v>
      </c>
      <c r="K1986" s="16">
        <v>292245.38276466099</v>
      </c>
      <c r="L1986" s="15">
        <f t="shared" ref="L1986:L2049" si="217">COUNTIF(F1986:K1986,"&gt;0")</f>
        <v>6</v>
      </c>
      <c r="M1986" s="16">
        <v>392770.55941789801</v>
      </c>
      <c r="N1986" s="16">
        <v>413430.90144051099</v>
      </c>
      <c r="O1986" s="16">
        <v>373715.88334323</v>
      </c>
      <c r="P1986" s="16">
        <v>406301.84324648499</v>
      </c>
      <c r="Q1986" s="16">
        <v>255790.14790156699</v>
      </c>
      <c r="R1986" s="16">
        <v>401359.074480796</v>
      </c>
      <c r="S1986" s="17">
        <f t="shared" ref="S1986:S2049" si="218">MEDIAN(M1986:O1986)</f>
        <v>392770.55941789801</v>
      </c>
      <c r="T1986" s="17">
        <f t="shared" ref="T1986:T2049" si="219">MEDIAN(P1986:R1986)</f>
        <v>401359.074480796</v>
      </c>
      <c r="U1986" s="18">
        <f t="shared" ref="U1986:U2049" si="220">T1986/S1986</f>
        <v>1.0218664939541968</v>
      </c>
      <c r="X1986" s="20">
        <f t="shared" ref="X1986:X2049" si="221">_xlfn.T.TEST(P1986:R1986,M1986:O1986,2,2)</f>
        <v>0.48638231612874128</v>
      </c>
      <c r="AA1986" s="20">
        <f t="shared" ref="AA1986:AA2049" si="222">LOG(U1986,2)</f>
        <v>3.1206721626086668E-2</v>
      </c>
      <c r="AE1986" s="20">
        <f t="shared" si="216"/>
        <v>0.31302222351188269</v>
      </c>
    </row>
    <row r="1987" spans="1:31" x14ac:dyDescent="0.2">
      <c r="A1987" s="15" t="s">
        <v>11395</v>
      </c>
      <c r="B1987" s="15" t="s">
        <v>11396</v>
      </c>
      <c r="C1987" t="s">
        <v>11397</v>
      </c>
      <c r="D1987" s="15">
        <v>22</v>
      </c>
      <c r="E1987" s="15">
        <v>10</v>
      </c>
      <c r="F1987" s="16">
        <v>1636958.80703001</v>
      </c>
      <c r="G1987" s="16">
        <v>1706554.53798756</v>
      </c>
      <c r="H1987" s="16">
        <v>1559739.4242334</v>
      </c>
      <c r="I1987" s="16">
        <v>1793821.20006504</v>
      </c>
      <c r="J1987" s="16">
        <v>1293877.8779699299</v>
      </c>
      <c r="K1987" s="16">
        <v>1838256.93266999</v>
      </c>
      <c r="L1987" s="15">
        <f t="shared" si="217"/>
        <v>6</v>
      </c>
      <c r="M1987" s="16">
        <v>2910849.91566638</v>
      </c>
      <c r="N1987" s="16">
        <v>2935966.7716466798</v>
      </c>
      <c r="O1987" s="16">
        <v>2804606.5209632702</v>
      </c>
      <c r="P1987" s="16">
        <v>2487129.1487660701</v>
      </c>
      <c r="Q1987" s="16">
        <v>11311487.4160771</v>
      </c>
      <c r="R1987" s="16">
        <v>2524594.5519299</v>
      </c>
      <c r="S1987" s="17">
        <f t="shared" si="218"/>
        <v>2910849.91566638</v>
      </c>
      <c r="T1987" s="17">
        <f t="shared" si="219"/>
        <v>2524594.5519299</v>
      </c>
      <c r="U1987" s="18">
        <f t="shared" si="220"/>
        <v>0.8673049539044837</v>
      </c>
      <c r="X1987" s="20">
        <f t="shared" si="221"/>
        <v>0.43283600261265459</v>
      </c>
      <c r="AA1987" s="20">
        <f t="shared" si="222"/>
        <v>-0.20538874488886572</v>
      </c>
      <c r="AE1987" s="20">
        <f t="shared" ref="AE1987:AE2050" si="223">-LOG10(X1987)</f>
        <v>0.36367662247238786</v>
      </c>
    </row>
    <row r="1988" spans="1:31" x14ac:dyDescent="0.2">
      <c r="A1988" s="15" t="s">
        <v>13384</v>
      </c>
      <c r="B1988" s="15" t="s">
        <v>13385</v>
      </c>
      <c r="C1988" t="s">
        <v>13386</v>
      </c>
      <c r="D1988" s="15">
        <v>25</v>
      </c>
      <c r="E1988" s="15">
        <v>13</v>
      </c>
      <c r="F1988" s="16">
        <v>817028.97016548901</v>
      </c>
      <c r="G1988" s="16">
        <v>824593.08123321098</v>
      </c>
      <c r="H1988" s="16">
        <v>815324.37736366701</v>
      </c>
      <c r="I1988" s="16">
        <v>1067661.07426465</v>
      </c>
      <c r="J1988" s="16">
        <v>205208.471224195</v>
      </c>
      <c r="K1988" s="16">
        <v>998942.65090817201</v>
      </c>
      <c r="L1988" s="15">
        <f t="shared" si="217"/>
        <v>6</v>
      </c>
      <c r="M1988" s="16">
        <v>1452845.78859876</v>
      </c>
      <c r="N1988" s="16">
        <v>1418634.9353272801</v>
      </c>
      <c r="O1988" s="16">
        <v>1466055.1819919101</v>
      </c>
      <c r="P1988" s="16">
        <v>1480309.7313769199</v>
      </c>
      <c r="Q1988" s="16">
        <v>1793997.00655431</v>
      </c>
      <c r="R1988" s="16">
        <v>1371911.14547312</v>
      </c>
      <c r="S1988" s="17">
        <f t="shared" si="218"/>
        <v>1452845.78859876</v>
      </c>
      <c r="T1988" s="17">
        <f t="shared" si="219"/>
        <v>1480309.7313769199</v>
      </c>
      <c r="U1988" s="18">
        <f t="shared" si="220"/>
        <v>1.0189035498424428</v>
      </c>
      <c r="X1988" s="20">
        <f t="shared" si="221"/>
        <v>0.46440338847164564</v>
      </c>
      <c r="AA1988" s="20">
        <f t="shared" si="222"/>
        <v>2.7017491396046138E-2</v>
      </c>
      <c r="AE1988" s="20">
        <f t="shared" si="223"/>
        <v>0.33310462013680336</v>
      </c>
    </row>
    <row r="1989" spans="1:31" x14ac:dyDescent="0.2">
      <c r="A1989" s="15" t="s">
        <v>9352</v>
      </c>
      <c r="B1989" s="15" t="s">
        <v>9353</v>
      </c>
      <c r="C1989" t="s">
        <v>9354</v>
      </c>
      <c r="D1989" s="15">
        <v>19</v>
      </c>
      <c r="E1989" s="15">
        <v>12</v>
      </c>
      <c r="F1989" s="16">
        <v>374526.79350846901</v>
      </c>
      <c r="G1989" s="16">
        <v>424550.93180480698</v>
      </c>
      <c r="H1989" s="16">
        <v>415334.85946352599</v>
      </c>
      <c r="I1989" s="16">
        <v>534111.75495130103</v>
      </c>
      <c r="J1989" s="16">
        <v>94657.656947687501</v>
      </c>
      <c r="K1989" s="16">
        <v>529063.66498880403</v>
      </c>
      <c r="L1989" s="15">
        <f t="shared" si="217"/>
        <v>6</v>
      </c>
      <c r="M1989" s="16">
        <v>665985.77839407802</v>
      </c>
      <c r="N1989" s="16">
        <v>730399.99654534203</v>
      </c>
      <c r="O1989" s="16">
        <v>746824.01248354802</v>
      </c>
      <c r="P1989" s="16">
        <v>740544.77357599197</v>
      </c>
      <c r="Q1989" s="16">
        <v>827527.01288860897</v>
      </c>
      <c r="R1989" s="16">
        <v>726596.60492333805</v>
      </c>
      <c r="S1989" s="17">
        <f t="shared" si="218"/>
        <v>730399.99654534203</v>
      </c>
      <c r="T1989" s="17">
        <f t="shared" si="219"/>
        <v>740544.77357599197</v>
      </c>
      <c r="U1989" s="18">
        <f t="shared" si="220"/>
        <v>1.0138893443026189</v>
      </c>
      <c r="X1989" s="20">
        <f t="shared" si="221"/>
        <v>0.27618749004023402</v>
      </c>
      <c r="AA1989" s="20">
        <f t="shared" si="222"/>
        <v>1.9900205460372321E-2</v>
      </c>
      <c r="AE1989" s="20">
        <f t="shared" si="223"/>
        <v>0.55879599675499003</v>
      </c>
    </row>
    <row r="1990" spans="1:31" x14ac:dyDescent="0.2">
      <c r="A1990" s="15" t="s">
        <v>4301</v>
      </c>
      <c r="B1990" s="15" t="s">
        <v>4302</v>
      </c>
      <c r="C1990" t="s">
        <v>4303</v>
      </c>
      <c r="D1990" s="15">
        <v>26</v>
      </c>
      <c r="E1990" s="15">
        <v>12</v>
      </c>
      <c r="F1990" s="16">
        <v>885005.47966115805</v>
      </c>
      <c r="G1990" s="16">
        <v>860906.16459510301</v>
      </c>
      <c r="H1990" s="16">
        <v>842382.93562108395</v>
      </c>
      <c r="I1990" s="16">
        <v>1037012.0423271999</v>
      </c>
      <c r="J1990" s="16">
        <v>121722.297698646</v>
      </c>
      <c r="K1990" s="16">
        <v>1016343.71903656</v>
      </c>
      <c r="L1990" s="15">
        <f t="shared" si="217"/>
        <v>6</v>
      </c>
      <c r="M1990" s="16">
        <v>1573722.02328652</v>
      </c>
      <c r="N1990" s="16">
        <v>1481108.1840593601</v>
      </c>
      <c r="O1990" s="16">
        <v>1514709.85325145</v>
      </c>
      <c r="P1990" s="16">
        <v>1437814.9160016</v>
      </c>
      <c r="Q1990" s="16">
        <v>1064134.6158839201</v>
      </c>
      <c r="R1990" s="16">
        <v>1395809.13329732</v>
      </c>
      <c r="S1990" s="17">
        <f t="shared" si="218"/>
        <v>1514709.85325145</v>
      </c>
      <c r="T1990" s="17">
        <f t="shared" si="219"/>
        <v>1395809.13329732</v>
      </c>
      <c r="U1990" s="18">
        <f t="shared" si="220"/>
        <v>0.92150264309768648</v>
      </c>
      <c r="X1990" s="20">
        <f t="shared" si="221"/>
        <v>0.13848195958226359</v>
      </c>
      <c r="AA1990" s="20">
        <f t="shared" si="222"/>
        <v>-0.11793979101894166</v>
      </c>
      <c r="AE1990" s="20">
        <f t="shared" si="223"/>
        <v>0.8586067996261445</v>
      </c>
    </row>
    <row r="1991" spans="1:31" x14ac:dyDescent="0.2">
      <c r="A1991" s="15" t="s">
        <v>16151</v>
      </c>
      <c r="B1991" s="15" t="s">
        <v>16152</v>
      </c>
      <c r="C1991" t="s">
        <v>16153</v>
      </c>
      <c r="D1991" s="15">
        <v>13</v>
      </c>
      <c r="E1991" s="15">
        <v>10</v>
      </c>
      <c r="F1991" s="16">
        <v>373939.07427441003</v>
      </c>
      <c r="G1991" s="16">
        <v>389143.69018358999</v>
      </c>
      <c r="H1991" s="16">
        <v>361003.84678240202</v>
      </c>
      <c r="I1991" s="16">
        <v>524953.05627573503</v>
      </c>
      <c r="J1991" s="16">
        <v>65953.842648160105</v>
      </c>
      <c r="K1991" s="16">
        <v>548017.83203323197</v>
      </c>
      <c r="L1991" s="15">
        <f t="shared" si="217"/>
        <v>6</v>
      </c>
      <c r="M1991" s="16">
        <v>664940.692546134</v>
      </c>
      <c r="N1991" s="16">
        <v>669485.16343479499</v>
      </c>
      <c r="O1991" s="16">
        <v>649130.05791103397</v>
      </c>
      <c r="P1991" s="16">
        <v>727846.25800490903</v>
      </c>
      <c r="Q1991" s="16">
        <v>576589.23910740903</v>
      </c>
      <c r="R1991" s="16">
        <v>752627.56175331201</v>
      </c>
      <c r="S1991" s="17">
        <f t="shared" si="218"/>
        <v>664940.692546134</v>
      </c>
      <c r="T1991" s="17">
        <f t="shared" si="219"/>
        <v>727846.25800490903</v>
      </c>
      <c r="U1991" s="18">
        <f t="shared" si="220"/>
        <v>1.0946032723879515</v>
      </c>
      <c r="X1991" s="20">
        <f t="shared" si="221"/>
        <v>0.68094054375230106</v>
      </c>
      <c r="AA1991" s="20">
        <f t="shared" si="222"/>
        <v>0.13040807469550694</v>
      </c>
      <c r="AE1991" s="20">
        <f t="shared" si="223"/>
        <v>0.1668908068060975</v>
      </c>
    </row>
    <row r="1992" spans="1:31" x14ac:dyDescent="0.2">
      <c r="A1992" s="15" t="s">
        <v>5177</v>
      </c>
      <c r="B1992" s="15" t="s">
        <v>5178</v>
      </c>
      <c r="C1992" t="s">
        <v>5179</v>
      </c>
      <c r="D1992" s="15">
        <v>14</v>
      </c>
      <c r="E1992" s="15">
        <v>12</v>
      </c>
      <c r="F1992" s="16">
        <v>222176.89109628901</v>
      </c>
      <c r="G1992" s="16">
        <v>244280.14463918799</v>
      </c>
      <c r="H1992" s="16">
        <v>214728.23801101799</v>
      </c>
      <c r="I1992" s="16">
        <v>291972.81709439401</v>
      </c>
      <c r="J1992" s="16">
        <v>33124.177356445303</v>
      </c>
      <c r="K1992" s="16">
        <v>273718.75816899701</v>
      </c>
      <c r="L1992" s="15">
        <f t="shared" si="217"/>
        <v>6</v>
      </c>
      <c r="M1992" s="16">
        <v>395076.273106726</v>
      </c>
      <c r="N1992" s="16">
        <v>420261.04157178203</v>
      </c>
      <c r="O1992" s="16">
        <v>386108.22244019702</v>
      </c>
      <c r="P1992" s="16">
        <v>404819.668769932</v>
      </c>
      <c r="Q1992" s="16">
        <v>289581.97811002698</v>
      </c>
      <c r="R1992" s="16">
        <v>375915.28874626901</v>
      </c>
      <c r="S1992" s="17">
        <f t="shared" si="218"/>
        <v>395076.273106726</v>
      </c>
      <c r="T1992" s="17">
        <f t="shared" si="219"/>
        <v>375915.28874626901</v>
      </c>
      <c r="U1992" s="18">
        <f t="shared" si="220"/>
        <v>0.9515005439081865</v>
      </c>
      <c r="X1992" s="20">
        <f t="shared" si="221"/>
        <v>0.29255047663592237</v>
      </c>
      <c r="AA1992" s="20">
        <f t="shared" si="222"/>
        <v>-7.1723613697136007E-2</v>
      </c>
      <c r="AE1992" s="20">
        <f t="shared" si="223"/>
        <v>0.53379918998128428</v>
      </c>
    </row>
    <row r="1993" spans="1:31" x14ac:dyDescent="0.2">
      <c r="A1993" s="15" t="s">
        <v>13147</v>
      </c>
      <c r="B1993" s="15" t="s">
        <v>13148</v>
      </c>
      <c r="C1993" t="s">
        <v>13149</v>
      </c>
      <c r="D1993" s="15">
        <v>44</v>
      </c>
      <c r="E1993" s="15">
        <v>2</v>
      </c>
      <c r="F1993" s="16">
        <v>326526.99457055301</v>
      </c>
      <c r="G1993" s="16">
        <v>317356.73702455801</v>
      </c>
      <c r="H1993" s="16">
        <v>324299.686977437</v>
      </c>
      <c r="I1993" s="16">
        <v>435278.97003066703</v>
      </c>
      <c r="J1993" s="16">
        <v>98258.726138699698</v>
      </c>
      <c r="K1993" s="16">
        <v>468289.938097267</v>
      </c>
      <c r="L1993" s="15">
        <f t="shared" si="217"/>
        <v>6</v>
      </c>
      <c r="M1993" s="16">
        <v>580632.24958785705</v>
      </c>
      <c r="N1993" s="16">
        <v>545982.45407443901</v>
      </c>
      <c r="O1993" s="16">
        <v>583131.38894356997</v>
      </c>
      <c r="P1993" s="16">
        <v>603513.33464499703</v>
      </c>
      <c r="Q1993" s="16">
        <v>859008.69252167305</v>
      </c>
      <c r="R1993" s="16">
        <v>643132.20063682704</v>
      </c>
      <c r="S1993" s="17">
        <f t="shared" si="218"/>
        <v>580632.24958785705</v>
      </c>
      <c r="T1993" s="17">
        <f t="shared" si="219"/>
        <v>643132.20063682704</v>
      </c>
      <c r="U1993" s="18">
        <f t="shared" si="220"/>
        <v>1.1076411981823839</v>
      </c>
      <c r="X1993" s="20">
        <f t="shared" si="221"/>
        <v>0.17559221208557529</v>
      </c>
      <c r="AA1993" s="20">
        <f t="shared" si="222"/>
        <v>0.14749062016458359</v>
      </c>
      <c r="AE1993" s="20">
        <f t="shared" si="223"/>
        <v>0.75549474995192245</v>
      </c>
    </row>
    <row r="1994" spans="1:31" x14ac:dyDescent="0.2">
      <c r="A1994" s="15" t="s">
        <v>9820</v>
      </c>
      <c r="B1994" s="15" t="s">
        <v>9821</v>
      </c>
      <c r="C1994" t="s">
        <v>9822</v>
      </c>
      <c r="D1994" s="15">
        <v>15</v>
      </c>
      <c r="E1994" s="15">
        <v>12</v>
      </c>
      <c r="F1994" s="16">
        <v>246132.37908391099</v>
      </c>
      <c r="G1994" s="16">
        <v>211509.587858229</v>
      </c>
      <c r="H1994" s="16">
        <v>205519.36318861201</v>
      </c>
      <c r="I1994" s="16">
        <v>287286.898049746</v>
      </c>
      <c r="J1994" s="16">
        <v>55763.631440253703</v>
      </c>
      <c r="K1994" s="16">
        <v>262437.134917674</v>
      </c>
      <c r="L1994" s="15">
        <f t="shared" si="217"/>
        <v>6</v>
      </c>
      <c r="M1994" s="16">
        <v>437674.06474879797</v>
      </c>
      <c r="N1994" s="16">
        <v>363882.37704300799</v>
      </c>
      <c r="O1994" s="16">
        <v>369549.51399417</v>
      </c>
      <c r="P1994" s="16">
        <v>398322.65232019901</v>
      </c>
      <c r="Q1994" s="16">
        <v>487503.207258521</v>
      </c>
      <c r="R1994" s="16">
        <v>360421.52174828597</v>
      </c>
      <c r="S1994" s="17">
        <f t="shared" si="218"/>
        <v>369549.51399417</v>
      </c>
      <c r="T1994" s="17">
        <f t="shared" si="219"/>
        <v>398322.65232019901</v>
      </c>
      <c r="U1994" s="18">
        <f t="shared" si="220"/>
        <v>1.0778600356283594</v>
      </c>
      <c r="X1994" s="20">
        <f t="shared" si="221"/>
        <v>0.60364810935568558</v>
      </c>
      <c r="AA1994" s="20">
        <f t="shared" si="222"/>
        <v>0.10816985061849202</v>
      </c>
      <c r="AE1994" s="20">
        <f t="shared" si="223"/>
        <v>0.21921615525315225</v>
      </c>
    </row>
    <row r="1995" spans="1:31" x14ac:dyDescent="0.2">
      <c r="A1995" s="15" t="s">
        <v>14392</v>
      </c>
      <c r="B1995" s="15" t="s">
        <v>14393</v>
      </c>
      <c r="C1995" t="s">
        <v>14394</v>
      </c>
      <c r="D1995" s="15">
        <v>19</v>
      </c>
      <c r="E1995" s="15">
        <v>10</v>
      </c>
      <c r="F1995" s="16">
        <v>172339.91347162501</v>
      </c>
      <c r="G1995" s="16">
        <v>162977.33018542401</v>
      </c>
      <c r="H1995" s="16">
        <v>156371.86296138499</v>
      </c>
      <c r="I1995" s="16">
        <v>185745.72102316801</v>
      </c>
      <c r="J1995" s="16">
        <v>40702.648516406203</v>
      </c>
      <c r="K1995" s="16">
        <v>255138.19544507199</v>
      </c>
      <c r="L1995" s="15">
        <f t="shared" si="217"/>
        <v>6</v>
      </c>
      <c r="M1995" s="16">
        <v>306455.86220034497</v>
      </c>
      <c r="N1995" s="16">
        <v>280387.18675838999</v>
      </c>
      <c r="O1995" s="16">
        <v>281176.16298134299</v>
      </c>
      <c r="P1995" s="16">
        <v>257536.03369083899</v>
      </c>
      <c r="Q1995" s="16">
        <v>355835.356901463</v>
      </c>
      <c r="R1995" s="16">
        <v>350397.426367543</v>
      </c>
      <c r="S1995" s="17">
        <f t="shared" si="218"/>
        <v>281176.16298134299</v>
      </c>
      <c r="T1995" s="17">
        <f t="shared" si="219"/>
        <v>350397.426367543</v>
      </c>
      <c r="U1995" s="18">
        <f t="shared" si="220"/>
        <v>1.2461846788584034</v>
      </c>
      <c r="X1995" s="20">
        <f t="shared" si="221"/>
        <v>0.38858793239890271</v>
      </c>
      <c r="AA1995" s="20">
        <f t="shared" si="222"/>
        <v>0.31751788499911959</v>
      </c>
      <c r="AE1995" s="20">
        <f t="shared" si="223"/>
        <v>0.41051069054514905</v>
      </c>
    </row>
    <row r="1996" spans="1:31" x14ac:dyDescent="0.2">
      <c r="A1996" s="15" t="s">
        <v>11611</v>
      </c>
      <c r="B1996" s="15" t="s">
        <v>11612</v>
      </c>
      <c r="C1996" t="s">
        <v>11613</v>
      </c>
      <c r="D1996" s="15">
        <v>48</v>
      </c>
      <c r="E1996" s="15">
        <v>10</v>
      </c>
      <c r="F1996" s="16">
        <v>2913614.9039944699</v>
      </c>
      <c r="G1996" s="16">
        <v>2820962.9143301202</v>
      </c>
      <c r="H1996" s="16">
        <v>2538331.8895963901</v>
      </c>
      <c r="I1996" s="16">
        <v>3309943.5389553001</v>
      </c>
      <c r="J1996" s="16">
        <v>531694.17107755702</v>
      </c>
      <c r="K1996" s="16">
        <v>3586765.2248619399</v>
      </c>
      <c r="L1996" s="15">
        <f t="shared" si="217"/>
        <v>6</v>
      </c>
      <c r="M1996" s="16">
        <v>5181007.4029682698</v>
      </c>
      <c r="N1996" s="16">
        <v>4853201.6974315997</v>
      </c>
      <c r="O1996" s="16">
        <v>4564238.1408868898</v>
      </c>
      <c r="P1996" s="16">
        <v>4589229.4372522496</v>
      </c>
      <c r="Q1996" s="16">
        <v>4648237.6951846303</v>
      </c>
      <c r="R1996" s="16">
        <v>4925931.6175056798</v>
      </c>
      <c r="S1996" s="17">
        <f t="shared" si="218"/>
        <v>4853201.6974315997</v>
      </c>
      <c r="T1996" s="17">
        <f t="shared" si="219"/>
        <v>4648237.6951846303</v>
      </c>
      <c r="U1996" s="18">
        <f t="shared" si="220"/>
        <v>0.95776726066105189</v>
      </c>
      <c r="X1996" s="20">
        <f t="shared" si="221"/>
        <v>0.52065846912014691</v>
      </c>
      <c r="AA1996" s="20">
        <f t="shared" si="222"/>
        <v>-6.2252974086066323E-2</v>
      </c>
      <c r="AE1996" s="20">
        <f t="shared" si="223"/>
        <v>0.28344706290676447</v>
      </c>
    </row>
    <row r="1997" spans="1:31" x14ac:dyDescent="0.2">
      <c r="A1997" s="15" t="s">
        <v>5812</v>
      </c>
      <c r="B1997" s="15" t="s">
        <v>5813</v>
      </c>
      <c r="C1997" t="s">
        <v>5814</v>
      </c>
      <c r="D1997" s="15">
        <v>15</v>
      </c>
      <c r="E1997" s="15">
        <v>13</v>
      </c>
      <c r="F1997" s="16">
        <v>390074.955939051</v>
      </c>
      <c r="G1997" s="16">
        <v>383881.74168757797</v>
      </c>
      <c r="H1997" s="16">
        <v>384231.82714334998</v>
      </c>
      <c r="I1997" s="16">
        <v>506305.99810472399</v>
      </c>
      <c r="J1997" s="16">
        <v>51083.053853906204</v>
      </c>
      <c r="K1997" s="16">
        <v>474323.98216047999</v>
      </c>
      <c r="L1997" s="15">
        <f t="shared" si="217"/>
        <v>6</v>
      </c>
      <c r="M1997" s="16">
        <v>693633.61357811803</v>
      </c>
      <c r="N1997" s="16">
        <v>660432.475346299</v>
      </c>
      <c r="O1997" s="16">
        <v>690896.87112160597</v>
      </c>
      <c r="P1997" s="16">
        <v>701992.15286099899</v>
      </c>
      <c r="Q1997" s="16">
        <v>446584.12565940601</v>
      </c>
      <c r="R1997" s="16">
        <v>651419.13512207696</v>
      </c>
      <c r="S1997" s="17">
        <f t="shared" si="218"/>
        <v>690896.87112160597</v>
      </c>
      <c r="T1997" s="17">
        <f t="shared" si="219"/>
        <v>651419.13512207696</v>
      </c>
      <c r="U1997" s="18">
        <f t="shared" si="220"/>
        <v>0.9428601609738938</v>
      </c>
      <c r="X1997" s="20">
        <f t="shared" si="221"/>
        <v>0.35865316821907456</v>
      </c>
      <c r="AA1997" s="20">
        <f t="shared" si="222"/>
        <v>-8.4884279479588334E-2</v>
      </c>
      <c r="AE1997" s="20">
        <f t="shared" si="223"/>
        <v>0.44532532840310346</v>
      </c>
    </row>
    <row r="1998" spans="1:31" x14ac:dyDescent="0.2">
      <c r="A1998" s="15" t="s">
        <v>8144</v>
      </c>
      <c r="B1998" s="15" t="s">
        <v>8145</v>
      </c>
      <c r="C1998" t="s">
        <v>8146</v>
      </c>
      <c r="D1998" s="15">
        <v>25</v>
      </c>
      <c r="E1998" s="15">
        <v>11</v>
      </c>
      <c r="F1998" s="16">
        <v>1068145.4876103399</v>
      </c>
      <c r="G1998" s="16">
        <v>1123668.9105156299</v>
      </c>
      <c r="H1998" s="16">
        <v>1103914.0734583</v>
      </c>
      <c r="I1998" s="16">
        <v>1209762.85292576</v>
      </c>
      <c r="J1998" s="16">
        <v>138345.78440029701</v>
      </c>
      <c r="K1998" s="16">
        <v>1172457.0981671601</v>
      </c>
      <c r="L1998" s="15">
        <f t="shared" si="217"/>
        <v>6</v>
      </c>
      <c r="M1998" s="16">
        <v>1899382.6779130399</v>
      </c>
      <c r="N1998" s="16">
        <v>1933166.8049101401</v>
      </c>
      <c r="O1998" s="16">
        <v>1984975.5420049999</v>
      </c>
      <c r="P1998" s="16">
        <v>1677333.53496824</v>
      </c>
      <c r="Q1998" s="16">
        <v>1209462.36577332</v>
      </c>
      <c r="R1998" s="16">
        <v>1610209.5141320201</v>
      </c>
      <c r="S1998" s="17">
        <f t="shared" si="218"/>
        <v>1933166.8049101401</v>
      </c>
      <c r="T1998" s="17">
        <f t="shared" si="219"/>
        <v>1610209.5141320201</v>
      </c>
      <c r="U1998" s="18">
        <f t="shared" si="220"/>
        <v>0.83293873557220932</v>
      </c>
      <c r="X1998" s="20">
        <f t="shared" si="221"/>
        <v>4.1111547258442432E-2</v>
      </c>
      <c r="AA1998" s="20">
        <f t="shared" si="222"/>
        <v>-0.26371770870417738</v>
      </c>
      <c r="AE1998" s="20">
        <f t="shared" si="223"/>
        <v>1.3860361779713275</v>
      </c>
    </row>
    <row r="1999" spans="1:31" x14ac:dyDescent="0.2">
      <c r="A1999" s="15" t="s">
        <v>3059</v>
      </c>
      <c r="B1999" s="15" t="s">
        <v>3060</v>
      </c>
      <c r="C1999" t="s">
        <v>3061</v>
      </c>
      <c r="D1999" s="15">
        <v>14</v>
      </c>
      <c r="E1999" s="15">
        <v>11</v>
      </c>
      <c r="F1999" s="16">
        <v>219728.80287869499</v>
      </c>
      <c r="G1999" s="16">
        <v>221756.079684392</v>
      </c>
      <c r="H1999" s="16">
        <v>218386.34905957</v>
      </c>
      <c r="I1999" s="16">
        <v>256866.754240154</v>
      </c>
      <c r="J1999" s="16">
        <v>110444.56653720701</v>
      </c>
      <c r="K1999" s="16">
        <v>272630.43710678298</v>
      </c>
      <c r="L1999" s="15">
        <f t="shared" si="217"/>
        <v>6</v>
      </c>
      <c r="M1999" s="16">
        <v>390723.06803453801</v>
      </c>
      <c r="N1999" s="16">
        <v>381510.50369112601</v>
      </c>
      <c r="O1999" s="16">
        <v>392685.96353064699</v>
      </c>
      <c r="P1999" s="16">
        <v>356145.18983076699</v>
      </c>
      <c r="Q1999" s="16">
        <v>965541.14250706602</v>
      </c>
      <c r="R1999" s="16">
        <v>374420.62857358798</v>
      </c>
      <c r="S1999" s="17">
        <f t="shared" si="218"/>
        <v>390723.06803453801</v>
      </c>
      <c r="T1999" s="17">
        <f t="shared" si="219"/>
        <v>374420.62857358798</v>
      </c>
      <c r="U1999" s="18">
        <f t="shared" si="220"/>
        <v>0.95827622990637207</v>
      </c>
      <c r="X1999" s="20">
        <f t="shared" si="221"/>
        <v>0.42639334171922777</v>
      </c>
      <c r="AA1999" s="20">
        <f t="shared" si="222"/>
        <v>-6.1486511918506688E-2</v>
      </c>
      <c r="AE1999" s="20">
        <f t="shared" si="223"/>
        <v>0.37018958558836812</v>
      </c>
    </row>
    <row r="2000" spans="1:31" x14ac:dyDescent="0.2">
      <c r="A2000" s="15" t="s">
        <v>1436</v>
      </c>
      <c r="B2000" s="15" t="s">
        <v>1437</v>
      </c>
      <c r="C2000" t="s">
        <v>1438</v>
      </c>
      <c r="D2000" s="15">
        <v>22</v>
      </c>
      <c r="E2000" s="15">
        <v>10</v>
      </c>
      <c r="F2000" s="16">
        <v>335354.062070032</v>
      </c>
      <c r="G2000" s="16">
        <v>298581.12142654299</v>
      </c>
      <c r="H2000" s="16">
        <v>275129.32881677401</v>
      </c>
      <c r="I2000" s="16">
        <v>261577.38977837301</v>
      </c>
      <c r="J2000" s="16">
        <v>89189.731702085599</v>
      </c>
      <c r="K2000" s="16">
        <v>272264.54183703603</v>
      </c>
      <c r="L2000" s="15">
        <f t="shared" si="217"/>
        <v>6</v>
      </c>
      <c r="M2000" s="16">
        <v>596328.59367183398</v>
      </c>
      <c r="N2000" s="16">
        <v>513680.77118888003</v>
      </c>
      <c r="O2000" s="16">
        <v>494716.93650817499</v>
      </c>
      <c r="P2000" s="16">
        <v>362676.47564447601</v>
      </c>
      <c r="Q2000" s="16">
        <v>779724.69038139004</v>
      </c>
      <c r="R2000" s="16">
        <v>373918.12144949503</v>
      </c>
      <c r="S2000" s="17">
        <f t="shared" si="218"/>
        <v>513680.77118888003</v>
      </c>
      <c r="T2000" s="17">
        <f t="shared" si="219"/>
        <v>373918.12144949503</v>
      </c>
      <c r="U2000" s="18">
        <f t="shared" si="220"/>
        <v>0.72791924950604314</v>
      </c>
      <c r="X2000" s="20">
        <f t="shared" si="221"/>
        <v>0.84431634384726051</v>
      </c>
      <c r="AA2000" s="20">
        <f t="shared" si="222"/>
        <v>-0.45814967852756006</v>
      </c>
      <c r="AE2000" s="20">
        <f t="shared" si="223"/>
        <v>7.3494803793251601E-2</v>
      </c>
    </row>
    <row r="2001" spans="1:31" x14ac:dyDescent="0.2">
      <c r="A2001" s="15" t="s">
        <v>13321</v>
      </c>
      <c r="B2001" s="15" t="s">
        <v>13322</v>
      </c>
      <c r="C2001" t="s">
        <v>13323</v>
      </c>
      <c r="D2001" s="15">
        <v>13</v>
      </c>
      <c r="E2001" s="15">
        <v>9</v>
      </c>
      <c r="F2001" s="16">
        <v>43510.710613451804</v>
      </c>
      <c r="G2001" s="16">
        <v>40529.2289729974</v>
      </c>
      <c r="H2001" s="16">
        <v>41214.834831963497</v>
      </c>
      <c r="I2001" s="16">
        <v>35850.295535742203</v>
      </c>
      <c r="J2001" s="16">
        <v>16069.036013475599</v>
      </c>
      <c r="K2001" s="16">
        <v>74334.893835790805</v>
      </c>
      <c r="L2001" s="15">
        <f t="shared" si="217"/>
        <v>6</v>
      </c>
      <c r="M2001" s="16">
        <v>77371.005168750198</v>
      </c>
      <c r="N2001" s="16">
        <v>69726.731198114197</v>
      </c>
      <c r="O2001" s="16">
        <v>74109.4266992458</v>
      </c>
      <c r="P2001" s="16">
        <v>49706.355915288303</v>
      </c>
      <c r="Q2001" s="16">
        <v>140480.56756338099</v>
      </c>
      <c r="R2001" s="16">
        <v>102088.812864451</v>
      </c>
      <c r="S2001" s="17">
        <f t="shared" si="218"/>
        <v>74109.4266992458</v>
      </c>
      <c r="T2001" s="17">
        <f t="shared" si="219"/>
        <v>102088.812864451</v>
      </c>
      <c r="U2001" s="18">
        <f t="shared" si="220"/>
        <v>1.3775415275947607</v>
      </c>
      <c r="X2001" s="20">
        <f t="shared" si="221"/>
        <v>0.42028343097821352</v>
      </c>
      <c r="AA2001" s="20">
        <f t="shared" si="222"/>
        <v>0.46209581117535042</v>
      </c>
      <c r="AE2001" s="20">
        <f t="shared" si="223"/>
        <v>0.37645773104279717</v>
      </c>
    </row>
    <row r="2002" spans="1:31" x14ac:dyDescent="0.2">
      <c r="A2002" s="15" t="s">
        <v>14278</v>
      </c>
      <c r="B2002" s="15" t="s">
        <v>14279</v>
      </c>
      <c r="C2002" t="s">
        <v>14280</v>
      </c>
      <c r="D2002" s="15">
        <v>17</v>
      </c>
      <c r="E2002" s="15">
        <v>10</v>
      </c>
      <c r="F2002" s="16">
        <v>360754.84786211298</v>
      </c>
      <c r="G2002" s="16">
        <v>434009.22450058698</v>
      </c>
      <c r="H2002" s="16">
        <v>432218.87947156298</v>
      </c>
      <c r="I2002" s="16">
        <v>532434.14763837797</v>
      </c>
      <c r="J2002" s="16">
        <v>47363.840406748503</v>
      </c>
      <c r="K2002" s="16">
        <v>520467.08023577201</v>
      </c>
      <c r="L2002" s="15">
        <f t="shared" si="217"/>
        <v>6</v>
      </c>
      <c r="M2002" s="16">
        <v>641496.42249147606</v>
      </c>
      <c r="N2002" s="16">
        <v>746672.10063178104</v>
      </c>
      <c r="O2002" s="16">
        <v>777183.59170485905</v>
      </c>
      <c r="P2002" s="16">
        <v>738218.77472616103</v>
      </c>
      <c r="Q2002" s="16">
        <v>414069.591775237</v>
      </c>
      <c r="R2002" s="16">
        <v>714790.37117712002</v>
      </c>
      <c r="S2002" s="17">
        <f t="shared" si="218"/>
        <v>746672.10063178104</v>
      </c>
      <c r="T2002" s="17">
        <f t="shared" si="219"/>
        <v>714790.37117712002</v>
      </c>
      <c r="U2002" s="18">
        <f t="shared" si="220"/>
        <v>0.95730156593813409</v>
      </c>
      <c r="X2002" s="20">
        <f t="shared" si="221"/>
        <v>0.42547373863799437</v>
      </c>
      <c r="AA2002" s="20">
        <f t="shared" si="222"/>
        <v>-6.2954625610265394E-2</v>
      </c>
      <c r="AE2002" s="20">
        <f t="shared" si="223"/>
        <v>0.37112724055372354</v>
      </c>
    </row>
    <row r="2003" spans="1:31" x14ac:dyDescent="0.2">
      <c r="A2003" s="15" t="s">
        <v>9682</v>
      </c>
      <c r="B2003" s="15" t="s">
        <v>9683</v>
      </c>
      <c r="C2003" t="s">
        <v>9684</v>
      </c>
      <c r="D2003" s="15">
        <v>18</v>
      </c>
      <c r="E2003" s="15">
        <v>7</v>
      </c>
      <c r="F2003" s="16">
        <v>591532.52208117896</v>
      </c>
      <c r="G2003" s="16">
        <v>634082.91597538698</v>
      </c>
      <c r="H2003" s="16">
        <v>644578.69084512</v>
      </c>
      <c r="I2003" s="16">
        <v>835258.06692740298</v>
      </c>
      <c r="J2003" s="16">
        <v>56272.0070909856</v>
      </c>
      <c r="K2003" s="16">
        <v>768118.11138047301</v>
      </c>
      <c r="L2003" s="15">
        <f t="shared" si="217"/>
        <v>6</v>
      </c>
      <c r="M2003" s="16">
        <v>1051866.65945367</v>
      </c>
      <c r="N2003" s="16">
        <v>1090880.09221663</v>
      </c>
      <c r="O2003" s="16">
        <v>1159033.0868931599</v>
      </c>
      <c r="P2003" s="16">
        <v>1158083.4728242799</v>
      </c>
      <c r="Q2003" s="16">
        <v>491947.58711368701</v>
      </c>
      <c r="R2003" s="16">
        <v>1054905.2010989799</v>
      </c>
      <c r="S2003" s="17">
        <f t="shared" si="218"/>
        <v>1090880.09221663</v>
      </c>
      <c r="T2003" s="17">
        <f t="shared" si="219"/>
        <v>1054905.2010989799</v>
      </c>
      <c r="U2003" s="18">
        <f t="shared" si="220"/>
        <v>0.967022139853565</v>
      </c>
      <c r="X2003" s="20">
        <f t="shared" si="221"/>
        <v>0.39578330723479288</v>
      </c>
      <c r="AA2003" s="20">
        <f t="shared" si="222"/>
        <v>-4.8379174480697611E-2</v>
      </c>
      <c r="AE2003" s="20">
        <f t="shared" si="223"/>
        <v>0.40254252677615104</v>
      </c>
    </row>
    <row r="2004" spans="1:31" x14ac:dyDescent="0.2">
      <c r="A2004" s="15" t="s">
        <v>1889</v>
      </c>
      <c r="B2004" s="15" t="s">
        <v>1890</v>
      </c>
      <c r="C2004" t="s">
        <v>1891</v>
      </c>
      <c r="D2004" s="15">
        <v>22</v>
      </c>
      <c r="E2004" s="15">
        <v>6</v>
      </c>
      <c r="F2004" s="16">
        <v>587026.15766735701</v>
      </c>
      <c r="G2004" s="16">
        <v>625343.37630252296</v>
      </c>
      <c r="H2004" s="16">
        <v>585033.10620809195</v>
      </c>
      <c r="I2004" s="16">
        <v>724662.74977206998</v>
      </c>
      <c r="J2004" s="16">
        <v>144401.367260962</v>
      </c>
      <c r="K2004" s="16">
        <v>750297.95913422201</v>
      </c>
      <c r="L2004" s="15">
        <f t="shared" si="217"/>
        <v>6</v>
      </c>
      <c r="M2004" s="16">
        <v>1043853.41537104</v>
      </c>
      <c r="N2004" s="16">
        <v>1075844.53518762</v>
      </c>
      <c r="O2004" s="16">
        <v>1051962.67989254</v>
      </c>
      <c r="P2004" s="16">
        <v>1004743.30881904</v>
      </c>
      <c r="Q2004" s="16">
        <v>1262402.1760071099</v>
      </c>
      <c r="R2004" s="16">
        <v>1030431.65854032</v>
      </c>
      <c r="S2004" s="17">
        <f t="shared" si="218"/>
        <v>1051962.67989254</v>
      </c>
      <c r="T2004" s="17">
        <f t="shared" si="219"/>
        <v>1030431.65854032</v>
      </c>
      <c r="U2004" s="18">
        <f t="shared" si="220"/>
        <v>0.97953252357353648</v>
      </c>
      <c r="X2004" s="20">
        <f t="shared" si="221"/>
        <v>0.63770975103548422</v>
      </c>
      <c r="AA2004" s="20">
        <f t="shared" si="222"/>
        <v>-2.9834699567270057E-2</v>
      </c>
      <c r="AE2004" s="20">
        <f t="shared" si="223"/>
        <v>0.19537694229057656</v>
      </c>
    </row>
    <row r="2005" spans="1:31" x14ac:dyDescent="0.2">
      <c r="A2005" s="15" t="s">
        <v>1901</v>
      </c>
      <c r="B2005" s="15" t="s">
        <v>1902</v>
      </c>
      <c r="C2005" t="s">
        <v>1903</v>
      </c>
      <c r="D2005" s="15">
        <v>19</v>
      </c>
      <c r="E2005" s="15">
        <v>9</v>
      </c>
      <c r="F2005" s="16">
        <v>228203.97307318501</v>
      </c>
      <c r="G2005" s="16">
        <v>161712.986545886</v>
      </c>
      <c r="H2005" s="16">
        <v>180862.34702784501</v>
      </c>
      <c r="I2005" s="16">
        <v>270522.87558088399</v>
      </c>
      <c r="J2005" s="16">
        <v>76244.427275140304</v>
      </c>
      <c r="K2005" s="16">
        <v>225639.456744628</v>
      </c>
      <c r="L2005" s="15">
        <f t="shared" si="217"/>
        <v>6</v>
      </c>
      <c r="M2005" s="16">
        <v>405793.66623159801</v>
      </c>
      <c r="N2005" s="16">
        <v>278212.002296953</v>
      </c>
      <c r="O2005" s="16">
        <v>325213.115723047</v>
      </c>
      <c r="P2005" s="16">
        <v>375079.372035985</v>
      </c>
      <c r="Q2005" s="16">
        <v>666552.76695966301</v>
      </c>
      <c r="R2005" s="16">
        <v>309884.942128586</v>
      </c>
      <c r="S2005" s="17">
        <f t="shared" si="218"/>
        <v>325213.115723047</v>
      </c>
      <c r="T2005" s="17">
        <f t="shared" si="219"/>
        <v>375079.372035985</v>
      </c>
      <c r="U2005" s="18">
        <f t="shared" si="220"/>
        <v>1.1533340874093292</v>
      </c>
      <c r="X2005" s="20">
        <f t="shared" si="221"/>
        <v>0.38027427711185424</v>
      </c>
      <c r="AA2005" s="20">
        <f t="shared" si="222"/>
        <v>0.20581048040790506</v>
      </c>
      <c r="AE2005" s="20">
        <f t="shared" si="223"/>
        <v>0.41990305057106841</v>
      </c>
    </row>
    <row r="2006" spans="1:31" x14ac:dyDescent="0.2">
      <c r="A2006" s="15" t="s">
        <v>13666</v>
      </c>
      <c r="B2006" s="15" t="s">
        <v>13667</v>
      </c>
      <c r="C2006" t="s">
        <v>13668</v>
      </c>
      <c r="D2006" s="15">
        <v>11</v>
      </c>
      <c r="E2006" s="15">
        <v>9</v>
      </c>
      <c r="F2006" s="16">
        <v>291732.40709286497</v>
      </c>
      <c r="G2006" s="16">
        <v>239488.13945555</v>
      </c>
      <c r="H2006" s="16">
        <v>246653.20480517601</v>
      </c>
      <c r="I2006" s="16">
        <v>348497.51515605499</v>
      </c>
      <c r="J2006" s="16">
        <v>72302.463626627694</v>
      </c>
      <c r="K2006" s="16">
        <v>325870.737750748</v>
      </c>
      <c r="L2006" s="15">
        <f t="shared" si="217"/>
        <v>6</v>
      </c>
      <c r="M2006" s="16">
        <v>518760.30657370499</v>
      </c>
      <c r="N2006" s="16">
        <v>412016.84680651501</v>
      </c>
      <c r="O2006" s="16">
        <v>443513.30476440402</v>
      </c>
      <c r="P2006" s="16">
        <v>483191.03831850301</v>
      </c>
      <c r="Q2006" s="16">
        <v>632090.88074614899</v>
      </c>
      <c r="R2006" s="16">
        <v>447538.90195534</v>
      </c>
      <c r="S2006" s="17">
        <f t="shared" si="218"/>
        <v>443513.30476440402</v>
      </c>
      <c r="T2006" s="17">
        <f t="shared" si="219"/>
        <v>483191.03831850301</v>
      </c>
      <c r="U2006" s="18">
        <f t="shared" si="220"/>
        <v>1.0894623298283599</v>
      </c>
      <c r="X2006" s="20">
        <f t="shared" si="221"/>
        <v>0.38696734801984067</v>
      </c>
      <c r="AA2006" s="20">
        <f t="shared" si="222"/>
        <v>0.12361631347137807</v>
      </c>
      <c r="AE2006" s="20">
        <f t="shared" si="223"/>
        <v>0.41232567883913018</v>
      </c>
    </row>
    <row r="2007" spans="1:31" x14ac:dyDescent="0.2">
      <c r="A2007" s="15" t="s">
        <v>15758</v>
      </c>
      <c r="B2007" s="15" t="s">
        <v>15759</v>
      </c>
      <c r="C2007" t="s">
        <v>15760</v>
      </c>
      <c r="D2007" s="15">
        <v>33</v>
      </c>
      <c r="E2007" s="15">
        <v>10</v>
      </c>
      <c r="F2007" s="16">
        <v>3120054.4450690402</v>
      </c>
      <c r="G2007" s="16">
        <v>3386376.37024529</v>
      </c>
      <c r="H2007" s="16">
        <v>3162792.8169815801</v>
      </c>
      <c r="I2007" s="16">
        <v>3906912.88369032</v>
      </c>
      <c r="J2007" s="16">
        <v>239666.48077569299</v>
      </c>
      <c r="K2007" s="16">
        <v>3687170.3528995998</v>
      </c>
      <c r="L2007" s="15">
        <f t="shared" si="217"/>
        <v>6</v>
      </c>
      <c r="M2007" s="16">
        <v>5548099.4263878297</v>
      </c>
      <c r="N2007" s="16">
        <v>5825942.4343121499</v>
      </c>
      <c r="O2007" s="16">
        <v>5687096.9734717496</v>
      </c>
      <c r="P2007" s="16">
        <v>5416926.1208216101</v>
      </c>
      <c r="Q2007" s="16">
        <v>2095239.7652885199</v>
      </c>
      <c r="R2007" s="16">
        <v>5063824.3324601203</v>
      </c>
      <c r="S2007" s="17">
        <f t="shared" si="218"/>
        <v>5687096.9734717496</v>
      </c>
      <c r="T2007" s="17">
        <f t="shared" si="219"/>
        <v>5063824.3324601203</v>
      </c>
      <c r="U2007" s="18">
        <f t="shared" si="220"/>
        <v>0.89040583553982455</v>
      </c>
      <c r="X2007" s="20">
        <f t="shared" si="221"/>
        <v>0.22991261518982356</v>
      </c>
      <c r="AA2007" s="20">
        <f t="shared" si="222"/>
        <v>-0.16746504704489129</v>
      </c>
      <c r="AE2007" s="20">
        <f t="shared" si="223"/>
        <v>0.63843719855665038</v>
      </c>
    </row>
    <row r="2008" spans="1:31" x14ac:dyDescent="0.2">
      <c r="A2008" s="15" t="s">
        <v>8978</v>
      </c>
      <c r="B2008" s="15" t="s">
        <v>8979</v>
      </c>
      <c r="C2008" t="s">
        <v>8980</v>
      </c>
      <c r="D2008" s="15">
        <v>34</v>
      </c>
      <c r="E2008" s="15">
        <v>11</v>
      </c>
      <c r="F2008" s="16">
        <v>969184.63198976906</v>
      </c>
      <c r="G2008" s="16">
        <v>1114923.8185002599</v>
      </c>
      <c r="H2008" s="16">
        <v>1028248.8387960501</v>
      </c>
      <c r="I2008" s="16">
        <v>1430143.8796227099</v>
      </c>
      <c r="J2008" s="16">
        <v>137180.48889345</v>
      </c>
      <c r="K2008" s="16">
        <v>1325912.7052161701</v>
      </c>
      <c r="L2008" s="15">
        <f t="shared" si="217"/>
        <v>6</v>
      </c>
      <c r="M2008" s="16">
        <v>1723409.894114</v>
      </c>
      <c r="N2008" s="16">
        <v>1918121.69559744</v>
      </c>
      <c r="O2008" s="16">
        <v>1848919.9885921399</v>
      </c>
      <c r="P2008" s="16">
        <v>1982891.34380286</v>
      </c>
      <c r="Q2008" s="16">
        <v>1199274.9858929301</v>
      </c>
      <c r="R2008" s="16">
        <v>1820959.80841015</v>
      </c>
      <c r="S2008" s="17">
        <f t="shared" si="218"/>
        <v>1848919.9885921399</v>
      </c>
      <c r="T2008" s="17">
        <f t="shared" si="219"/>
        <v>1820959.80841015</v>
      </c>
      <c r="U2008" s="18">
        <f t="shared" si="220"/>
        <v>0.98487756076276711</v>
      </c>
      <c r="X2008" s="20">
        <f t="shared" si="221"/>
        <v>0.54441371952358564</v>
      </c>
      <c r="AA2008" s="20">
        <f t="shared" si="222"/>
        <v>-2.1983713932501984E-2</v>
      </c>
      <c r="AE2008" s="20">
        <f t="shared" si="223"/>
        <v>0.26407093887224703</v>
      </c>
    </row>
    <row r="2009" spans="1:31" x14ac:dyDescent="0.2">
      <c r="A2009" s="15" t="s">
        <v>7079</v>
      </c>
      <c r="B2009" s="15" t="s">
        <v>7080</v>
      </c>
      <c r="C2009" t="s">
        <v>7081</v>
      </c>
      <c r="D2009" s="15">
        <v>14</v>
      </c>
      <c r="E2009" s="15">
        <v>13</v>
      </c>
      <c r="F2009" s="16">
        <v>238417.132806446</v>
      </c>
      <c r="G2009" s="16">
        <v>248948.889512403</v>
      </c>
      <c r="H2009" s="16">
        <v>234473.70113162699</v>
      </c>
      <c r="I2009" s="16">
        <v>275175.58440732397</v>
      </c>
      <c r="J2009" s="16">
        <v>56949.962121679702</v>
      </c>
      <c r="K2009" s="16">
        <v>287709.17779518798</v>
      </c>
      <c r="L2009" s="15">
        <f t="shared" si="217"/>
        <v>6</v>
      </c>
      <c r="M2009" s="16">
        <v>423954.76779418899</v>
      </c>
      <c r="N2009" s="16">
        <v>428293.17855183902</v>
      </c>
      <c r="O2009" s="16">
        <v>421613.03418445098</v>
      </c>
      <c r="P2009" s="16">
        <v>381530.34259121201</v>
      </c>
      <c r="Q2009" s="16">
        <v>497874.48325197899</v>
      </c>
      <c r="R2009" s="16">
        <v>395129.217191078</v>
      </c>
      <c r="S2009" s="17">
        <f t="shared" si="218"/>
        <v>423954.76779418899</v>
      </c>
      <c r="T2009" s="17">
        <f t="shared" si="219"/>
        <v>395129.217191078</v>
      </c>
      <c r="U2009" s="18">
        <f t="shared" si="220"/>
        <v>0.93200795746893339</v>
      </c>
      <c r="X2009" s="20">
        <f t="shared" si="221"/>
        <v>0.99542479199886835</v>
      </c>
      <c r="AA2009" s="20">
        <f t="shared" si="222"/>
        <v>-0.10158582224819393</v>
      </c>
      <c r="AE2009" s="20">
        <f t="shared" si="223"/>
        <v>1.9915469411806862E-3</v>
      </c>
    </row>
    <row r="2010" spans="1:31" x14ac:dyDescent="0.2">
      <c r="A2010" s="15" t="s">
        <v>17683</v>
      </c>
      <c r="B2010" s="15" t="s">
        <v>17684</v>
      </c>
      <c r="C2010" t="s">
        <v>17685</v>
      </c>
      <c r="D2010" s="15">
        <v>153</v>
      </c>
      <c r="E2010" s="15">
        <v>1</v>
      </c>
      <c r="F2010" s="16">
        <v>13120.8304319787</v>
      </c>
      <c r="G2010" s="16">
        <v>10107.771512695301</v>
      </c>
      <c r="H2010" s="16">
        <v>8950.1291343750199</v>
      </c>
      <c r="I2010" s="16">
        <v>14579.6946667969</v>
      </c>
      <c r="J2010" s="16">
        <v>9275.4082394531397</v>
      </c>
      <c r="K2010" s="16">
        <v>10201.895446875</v>
      </c>
      <c r="L2010" s="15">
        <f t="shared" si="217"/>
        <v>6</v>
      </c>
      <c r="M2010" s="16">
        <v>23331.538944276999</v>
      </c>
      <c r="N2010" s="16">
        <v>17389.471379957002</v>
      </c>
      <c r="O2010" s="16">
        <v>16093.4513443287</v>
      </c>
      <c r="P2010" s="16">
        <v>20214.714590609699</v>
      </c>
      <c r="Q2010" s="16">
        <v>81088.536534968298</v>
      </c>
      <c r="R2010" s="16">
        <v>14010.9084898868</v>
      </c>
      <c r="S2010" s="17">
        <f t="shared" si="218"/>
        <v>17389.471379957002</v>
      </c>
      <c r="T2010" s="17">
        <f t="shared" si="219"/>
        <v>20214.714590609699</v>
      </c>
      <c r="U2010" s="18">
        <f t="shared" si="220"/>
        <v>1.1624686080974869</v>
      </c>
      <c r="X2010" s="20">
        <f t="shared" si="221"/>
        <v>0.4160357805702935</v>
      </c>
      <c r="AA2010" s="20">
        <f t="shared" si="222"/>
        <v>0.21719175746490368</v>
      </c>
      <c r="AE2010" s="20">
        <f t="shared" si="223"/>
        <v>0.38086931688287096</v>
      </c>
    </row>
    <row r="2011" spans="1:31" x14ac:dyDescent="0.2">
      <c r="A2011" s="15" t="s">
        <v>9056</v>
      </c>
      <c r="B2011" s="15" t="s">
        <v>9057</v>
      </c>
      <c r="C2011" t="s">
        <v>9058</v>
      </c>
      <c r="D2011" s="15">
        <v>18</v>
      </c>
      <c r="E2011" s="15">
        <v>11</v>
      </c>
      <c r="F2011" s="16">
        <v>176383.70925737399</v>
      </c>
      <c r="G2011" s="16">
        <v>183016.48224831099</v>
      </c>
      <c r="H2011" s="16">
        <v>167908.40877695399</v>
      </c>
      <c r="I2011" s="16">
        <v>242495.97288677999</v>
      </c>
      <c r="J2011" s="16">
        <v>46610.231030859301</v>
      </c>
      <c r="K2011" s="16">
        <v>230386.020269364</v>
      </c>
      <c r="L2011" s="15">
        <f t="shared" si="217"/>
        <v>6</v>
      </c>
      <c r="M2011" s="16">
        <v>313646.56398915598</v>
      </c>
      <c r="N2011" s="16">
        <v>314862.66543719597</v>
      </c>
      <c r="O2011" s="16">
        <v>301920.314934569</v>
      </c>
      <c r="P2011" s="16">
        <v>336220.133089757</v>
      </c>
      <c r="Q2011" s="16">
        <v>407481.30155314697</v>
      </c>
      <c r="R2011" s="16">
        <v>316403.69813160598</v>
      </c>
      <c r="S2011" s="17">
        <f t="shared" si="218"/>
        <v>313646.56398915598</v>
      </c>
      <c r="T2011" s="17">
        <f t="shared" si="219"/>
        <v>336220.133089757</v>
      </c>
      <c r="U2011" s="18">
        <f t="shared" si="220"/>
        <v>1.0719713578669443</v>
      </c>
      <c r="X2011" s="20">
        <f t="shared" si="221"/>
        <v>0.19701987752433006</v>
      </c>
      <c r="AA2011" s="20">
        <f t="shared" si="222"/>
        <v>0.1002663587664345</v>
      </c>
      <c r="AE2011" s="20">
        <f t="shared" si="223"/>
        <v>0.70548995524127434</v>
      </c>
    </row>
    <row r="2012" spans="1:31" x14ac:dyDescent="0.2">
      <c r="A2012" s="15" t="s">
        <v>7614</v>
      </c>
      <c r="B2012" s="15" t="s">
        <v>7615</v>
      </c>
      <c r="C2012" t="s">
        <v>7616</v>
      </c>
      <c r="D2012" s="15">
        <v>11</v>
      </c>
      <c r="E2012" s="15">
        <v>11</v>
      </c>
      <c r="F2012" s="16">
        <v>187596.400915062</v>
      </c>
      <c r="G2012" s="16">
        <v>178275.47906722999</v>
      </c>
      <c r="H2012" s="16">
        <v>193386.41071180199</v>
      </c>
      <c r="I2012" s="16">
        <v>261309.451238768</v>
      </c>
      <c r="J2012" s="16">
        <v>26990.336813254999</v>
      </c>
      <c r="K2012" s="16">
        <v>258051.44762944401</v>
      </c>
      <c r="L2012" s="15">
        <f t="shared" si="217"/>
        <v>6</v>
      </c>
      <c r="M2012" s="16">
        <v>333585.03918230301</v>
      </c>
      <c r="N2012" s="16">
        <v>306706.21482628398</v>
      </c>
      <c r="O2012" s="16">
        <v>347732.94828690699</v>
      </c>
      <c r="P2012" s="16">
        <v>362304.97944858798</v>
      </c>
      <c r="Q2012" s="16">
        <v>235958.01459858601</v>
      </c>
      <c r="R2012" s="16">
        <v>354398.379913454</v>
      </c>
      <c r="S2012" s="17">
        <f t="shared" si="218"/>
        <v>333585.03918230301</v>
      </c>
      <c r="T2012" s="17">
        <f t="shared" si="219"/>
        <v>354398.379913454</v>
      </c>
      <c r="U2012" s="18">
        <f t="shared" si="220"/>
        <v>1.0623929082136581</v>
      </c>
      <c r="X2012" s="20">
        <f t="shared" si="221"/>
        <v>0.79569962113366888</v>
      </c>
      <c r="AA2012" s="20">
        <f t="shared" si="222"/>
        <v>8.7317421414253499E-2</v>
      </c>
      <c r="AE2012" s="20">
        <f t="shared" si="223"/>
        <v>9.9250848724890248E-2</v>
      </c>
    </row>
    <row r="2013" spans="1:31" x14ac:dyDescent="0.2">
      <c r="A2013" s="15" t="s">
        <v>15413</v>
      </c>
      <c r="B2013" s="15" t="s">
        <v>15414</v>
      </c>
      <c r="C2013" t="s">
        <v>15415</v>
      </c>
      <c r="D2013" s="15">
        <v>15</v>
      </c>
      <c r="E2013" s="15">
        <v>12</v>
      </c>
      <c r="F2013" s="16">
        <v>517174.40885376098</v>
      </c>
      <c r="G2013" s="16">
        <v>491829.084680264</v>
      </c>
      <c r="H2013" s="16">
        <v>532243.06970655895</v>
      </c>
      <c r="I2013" s="16">
        <v>604252.994702506</v>
      </c>
      <c r="J2013" s="16">
        <v>73658.252936425706</v>
      </c>
      <c r="K2013" s="16">
        <v>572634.75164137501</v>
      </c>
      <c r="L2013" s="15">
        <f t="shared" si="217"/>
        <v>6</v>
      </c>
      <c r="M2013" s="16">
        <v>919642.61894171103</v>
      </c>
      <c r="N2013" s="16">
        <v>846145.73856718303</v>
      </c>
      <c r="O2013" s="16">
        <v>957039.593180886</v>
      </c>
      <c r="P2013" s="16">
        <v>837795.44823045901</v>
      </c>
      <c r="Q2013" s="16">
        <v>643943.61737434799</v>
      </c>
      <c r="R2013" s="16">
        <v>786435.53496070602</v>
      </c>
      <c r="S2013" s="17">
        <f t="shared" si="218"/>
        <v>919642.61894171103</v>
      </c>
      <c r="T2013" s="17">
        <f t="shared" si="219"/>
        <v>786435.53496070602</v>
      </c>
      <c r="U2013" s="18">
        <f t="shared" si="220"/>
        <v>0.85515342456149479</v>
      </c>
      <c r="X2013" s="20">
        <f t="shared" si="221"/>
        <v>8.4907088002308104E-2</v>
      </c>
      <c r="AA2013" s="20">
        <f t="shared" si="222"/>
        <v>-0.22574481524333079</v>
      </c>
      <c r="AE2013" s="20">
        <f t="shared" si="223"/>
        <v>1.0710560535511018</v>
      </c>
    </row>
    <row r="2014" spans="1:31" x14ac:dyDescent="0.2">
      <c r="A2014" s="15" t="s">
        <v>11608</v>
      </c>
      <c r="B2014" s="15" t="s">
        <v>11609</v>
      </c>
      <c r="C2014" t="s">
        <v>11610</v>
      </c>
      <c r="D2014" s="15">
        <v>29</v>
      </c>
      <c r="E2014" s="15">
        <v>10</v>
      </c>
      <c r="F2014" s="16">
        <v>588667.98160948302</v>
      </c>
      <c r="G2014" s="16">
        <v>653521.48429859604</v>
      </c>
      <c r="H2014" s="16">
        <v>606629.22108182905</v>
      </c>
      <c r="I2014" s="16">
        <v>811462.13169499103</v>
      </c>
      <c r="J2014" s="16">
        <v>120748.17444229699</v>
      </c>
      <c r="K2014" s="16">
        <v>811084.95960637496</v>
      </c>
      <c r="L2014" s="15">
        <f t="shared" si="217"/>
        <v>6</v>
      </c>
      <c r="M2014" s="16">
        <v>1046772.91649896</v>
      </c>
      <c r="N2014" s="16">
        <v>1124322.32298918</v>
      </c>
      <c r="O2014" s="16">
        <v>1090795.19490198</v>
      </c>
      <c r="P2014" s="16">
        <v>1125090.46095859</v>
      </c>
      <c r="Q2014" s="16">
        <v>1055618.5239532001</v>
      </c>
      <c r="R2014" s="16">
        <v>1113914.29227491</v>
      </c>
      <c r="S2014" s="17">
        <f t="shared" si="218"/>
        <v>1090795.19490198</v>
      </c>
      <c r="T2014" s="17">
        <f t="shared" si="219"/>
        <v>1113914.29227491</v>
      </c>
      <c r="U2014" s="18">
        <f t="shared" si="220"/>
        <v>1.0211947187528705</v>
      </c>
      <c r="X2014" s="20">
        <f t="shared" si="221"/>
        <v>0.74352115853891121</v>
      </c>
      <c r="AA2014" s="20">
        <f t="shared" si="222"/>
        <v>3.0257981783692399E-2</v>
      </c>
      <c r="AE2014" s="20">
        <f t="shared" si="223"/>
        <v>0.1287066681562222</v>
      </c>
    </row>
    <row r="2015" spans="1:31" x14ac:dyDescent="0.2">
      <c r="A2015" s="15" t="s">
        <v>14131</v>
      </c>
      <c r="B2015" s="15" t="s">
        <v>14132</v>
      </c>
      <c r="C2015" t="s">
        <v>14133</v>
      </c>
      <c r="D2015" s="15">
        <v>16</v>
      </c>
      <c r="E2015" s="15">
        <v>14</v>
      </c>
      <c r="F2015" s="16">
        <v>526764.18719249405</v>
      </c>
      <c r="G2015" s="16">
        <v>504537.75737066602</v>
      </c>
      <c r="H2015" s="16">
        <v>497355.73775561497</v>
      </c>
      <c r="I2015" s="16">
        <v>688910.78623621503</v>
      </c>
      <c r="J2015" s="16">
        <v>148409.49968261801</v>
      </c>
      <c r="K2015" s="16">
        <v>725692.472402788</v>
      </c>
      <c r="L2015" s="15">
        <f t="shared" si="217"/>
        <v>6</v>
      </c>
      <c r="M2015" s="16">
        <v>936695.21998987498</v>
      </c>
      <c r="N2015" s="16">
        <v>868009.81609895104</v>
      </c>
      <c r="O2015" s="16">
        <v>894307.80787853303</v>
      </c>
      <c r="P2015" s="16">
        <v>955173.29000533302</v>
      </c>
      <c r="Q2015" s="16">
        <v>1297442.5304497301</v>
      </c>
      <c r="R2015" s="16">
        <v>996639.38682587002</v>
      </c>
      <c r="S2015" s="17">
        <f t="shared" si="218"/>
        <v>894307.80787853303</v>
      </c>
      <c r="T2015" s="17">
        <f t="shared" si="219"/>
        <v>996639.38682587002</v>
      </c>
      <c r="U2015" s="18">
        <f t="shared" si="220"/>
        <v>1.114425456253241</v>
      </c>
      <c r="X2015" s="20">
        <f t="shared" si="221"/>
        <v>0.16980552853577113</v>
      </c>
      <c r="AA2015" s="20">
        <f t="shared" si="222"/>
        <v>0.15630011817640421</v>
      </c>
      <c r="AE2015" s="20">
        <f t="shared" si="223"/>
        <v>0.77004817408328019</v>
      </c>
    </row>
    <row r="2016" spans="1:31" x14ac:dyDescent="0.2">
      <c r="A2016" s="15" t="s">
        <v>1823</v>
      </c>
      <c r="B2016" s="15" t="s">
        <v>1824</v>
      </c>
      <c r="C2016" t="s">
        <v>1825</v>
      </c>
      <c r="D2016" s="15">
        <v>20</v>
      </c>
      <c r="E2016" s="15">
        <v>12</v>
      </c>
      <c r="F2016" s="16">
        <v>206199.78259895599</v>
      </c>
      <c r="G2016" s="16">
        <v>181441.60123089299</v>
      </c>
      <c r="H2016" s="16">
        <v>169039.66430679799</v>
      </c>
      <c r="I2016" s="16">
        <v>162538.17918574699</v>
      </c>
      <c r="J2016" s="16">
        <v>52270.759701150702</v>
      </c>
      <c r="K2016" s="16">
        <v>144004.52606755201</v>
      </c>
      <c r="L2016" s="15">
        <f t="shared" si="217"/>
        <v>6</v>
      </c>
      <c r="M2016" s="16">
        <v>366665.68346798402</v>
      </c>
      <c r="N2016" s="16">
        <v>312153.230588493</v>
      </c>
      <c r="O2016" s="16">
        <v>303954.45383404201</v>
      </c>
      <c r="P2016" s="16">
        <v>225358.827973254</v>
      </c>
      <c r="Q2016" s="16">
        <v>456967.42378502601</v>
      </c>
      <c r="R2016" s="16">
        <v>197770.52679754799</v>
      </c>
      <c r="S2016" s="17">
        <f t="shared" si="218"/>
        <v>312153.230588493</v>
      </c>
      <c r="T2016" s="17">
        <f t="shared" si="219"/>
        <v>225358.827973254</v>
      </c>
      <c r="U2016" s="18">
        <f t="shared" si="220"/>
        <v>0.72194936937987741</v>
      </c>
      <c r="X2016" s="20">
        <f t="shared" si="221"/>
        <v>0.70621330809480565</v>
      </c>
      <c r="AA2016" s="20">
        <f t="shared" si="222"/>
        <v>-0.47003043105169007</v>
      </c>
      <c r="AE2016" s="20">
        <f t="shared" si="223"/>
        <v>0.15106410272069593</v>
      </c>
    </row>
    <row r="2017" spans="1:31" x14ac:dyDescent="0.2">
      <c r="A2017" s="15" t="s">
        <v>11482</v>
      </c>
      <c r="B2017" s="15" t="s">
        <v>11483</v>
      </c>
      <c r="C2017" t="s">
        <v>11484</v>
      </c>
      <c r="D2017" s="15">
        <v>26</v>
      </c>
      <c r="E2017" s="15">
        <v>12</v>
      </c>
      <c r="F2017" s="16">
        <v>532619.50246200699</v>
      </c>
      <c r="G2017" s="16">
        <v>564554.33589273796</v>
      </c>
      <c r="H2017" s="16">
        <v>524800.37449224503</v>
      </c>
      <c r="I2017" s="16">
        <v>750228.22868151101</v>
      </c>
      <c r="J2017" s="16">
        <v>108565.439852604</v>
      </c>
      <c r="K2017" s="16">
        <v>742249.76998486195</v>
      </c>
      <c r="L2017" s="15">
        <f t="shared" si="217"/>
        <v>6</v>
      </c>
      <c r="M2017" s="16">
        <v>947107.17653103196</v>
      </c>
      <c r="N2017" s="16">
        <v>971262.70158629003</v>
      </c>
      <c r="O2017" s="16">
        <v>943656.69652052503</v>
      </c>
      <c r="P2017" s="16">
        <v>1040189.7891011999</v>
      </c>
      <c r="Q2017" s="16">
        <v>949113.22592543799</v>
      </c>
      <c r="R2017" s="16">
        <v>1019378.57117355</v>
      </c>
      <c r="S2017" s="17">
        <f t="shared" si="218"/>
        <v>947107.17653103196</v>
      </c>
      <c r="T2017" s="17">
        <f t="shared" si="219"/>
        <v>1019378.57117355</v>
      </c>
      <c r="U2017" s="18">
        <f t="shared" si="220"/>
        <v>1.0763075145383507</v>
      </c>
      <c r="X2017" s="20">
        <f t="shared" si="221"/>
        <v>0.16587551373832246</v>
      </c>
      <c r="AA2017" s="20">
        <f t="shared" si="222"/>
        <v>0.10609033283441158</v>
      </c>
      <c r="AE2017" s="20">
        <f t="shared" si="223"/>
        <v>0.78021771905819037</v>
      </c>
    </row>
    <row r="2018" spans="1:31" x14ac:dyDescent="0.2">
      <c r="A2018" s="15" t="s">
        <v>5483</v>
      </c>
      <c r="B2018" s="15" t="s">
        <v>5484</v>
      </c>
      <c r="C2018" t="s">
        <v>5485</v>
      </c>
      <c r="D2018" s="15">
        <v>14</v>
      </c>
      <c r="E2018" s="15">
        <v>12</v>
      </c>
      <c r="F2018" s="16">
        <v>256370.001190982</v>
      </c>
      <c r="G2018" s="16">
        <v>216903.625183008</v>
      </c>
      <c r="H2018" s="16">
        <v>229181.87940445699</v>
      </c>
      <c r="I2018" s="16">
        <v>278846.73793103202</v>
      </c>
      <c r="J2018" s="16">
        <v>46165.362729878099</v>
      </c>
      <c r="K2018" s="16">
        <v>267259.27037240798</v>
      </c>
      <c r="L2018" s="15">
        <f t="shared" si="217"/>
        <v>6</v>
      </c>
      <c r="M2018" s="16">
        <v>455878.66545042302</v>
      </c>
      <c r="N2018" s="16">
        <v>373162.31155318703</v>
      </c>
      <c r="O2018" s="16">
        <v>412097.677007986</v>
      </c>
      <c r="P2018" s="16">
        <v>386620.388877919</v>
      </c>
      <c r="Q2018" s="16">
        <v>403592.12292660098</v>
      </c>
      <c r="R2018" s="16">
        <v>367044.065464199</v>
      </c>
      <c r="S2018" s="17">
        <f t="shared" si="218"/>
        <v>412097.677007986</v>
      </c>
      <c r="T2018" s="17">
        <f t="shared" si="219"/>
        <v>386620.388877919</v>
      </c>
      <c r="U2018" s="18">
        <f t="shared" si="220"/>
        <v>0.93817657911822372</v>
      </c>
      <c r="X2018" s="20">
        <f t="shared" si="221"/>
        <v>0.34472213889436826</v>
      </c>
      <c r="AA2018" s="20">
        <f t="shared" si="222"/>
        <v>-9.2068609414531211E-2</v>
      </c>
      <c r="AE2018" s="20">
        <f t="shared" si="223"/>
        <v>0.46253082424824604</v>
      </c>
    </row>
    <row r="2019" spans="1:31" x14ac:dyDescent="0.2">
      <c r="A2019" s="15" t="s">
        <v>16265</v>
      </c>
      <c r="B2019" s="15" t="s">
        <v>16266</v>
      </c>
      <c r="C2019" t="s">
        <v>16267</v>
      </c>
      <c r="D2019" s="15">
        <v>43</v>
      </c>
      <c r="E2019" s="15">
        <v>5</v>
      </c>
      <c r="F2019" s="16">
        <v>982742.78611963498</v>
      </c>
      <c r="G2019" s="16">
        <v>1076268.7284381499</v>
      </c>
      <c r="H2019" s="16">
        <v>1027762.87125989</v>
      </c>
      <c r="I2019" s="16">
        <v>1462803.99120074</v>
      </c>
      <c r="J2019" s="16">
        <v>88543.633538194699</v>
      </c>
      <c r="K2019" s="16">
        <v>1501626.8508689799</v>
      </c>
      <c r="L2019" s="15">
        <f t="shared" si="217"/>
        <v>6</v>
      </c>
      <c r="M2019" s="16">
        <v>1747519.08466664</v>
      </c>
      <c r="N2019" s="16">
        <v>1851619.2443419499</v>
      </c>
      <c r="O2019" s="16">
        <v>1848046.1581947401</v>
      </c>
      <c r="P2019" s="16">
        <v>2028174.51667691</v>
      </c>
      <c r="Q2019" s="16">
        <v>774076.29699369997</v>
      </c>
      <c r="R2019" s="16">
        <v>2062279.1620479501</v>
      </c>
      <c r="S2019" s="17">
        <f t="shared" si="218"/>
        <v>1848046.1581947401</v>
      </c>
      <c r="T2019" s="17">
        <f t="shared" si="219"/>
        <v>2028174.51667691</v>
      </c>
      <c r="U2019" s="18">
        <f t="shared" si="220"/>
        <v>1.097469620920144</v>
      </c>
      <c r="X2019" s="20">
        <f t="shared" si="221"/>
        <v>0.67154313449087</v>
      </c>
      <c r="AA2019" s="20">
        <f t="shared" si="222"/>
        <v>0.13418100504131883</v>
      </c>
      <c r="AE2019" s="20">
        <f t="shared" si="223"/>
        <v>0.1729260865399847</v>
      </c>
    </row>
    <row r="2020" spans="1:31" x14ac:dyDescent="0.2">
      <c r="A2020" s="15" t="s">
        <v>16889</v>
      </c>
      <c r="B2020" s="15" t="s">
        <v>16890</v>
      </c>
      <c r="C2020" t="s">
        <v>16891</v>
      </c>
      <c r="D2020" s="15">
        <v>24</v>
      </c>
      <c r="E2020" s="15">
        <v>11</v>
      </c>
      <c r="F2020" s="16">
        <v>753437.27062150801</v>
      </c>
      <c r="G2020" s="16">
        <v>823558.56187610806</v>
      </c>
      <c r="H2020" s="16">
        <v>826544.56677245803</v>
      </c>
      <c r="I2020" s="16">
        <v>1261797.2930121999</v>
      </c>
      <c r="J2020" s="16">
        <v>117350.458303918</v>
      </c>
      <c r="K2020" s="16">
        <v>1254559.2940276801</v>
      </c>
      <c r="L2020" s="15">
        <f t="shared" si="217"/>
        <v>6</v>
      </c>
      <c r="M2020" s="16">
        <v>1339766.6491239399</v>
      </c>
      <c r="N2020" s="16">
        <v>1416855.1419544499</v>
      </c>
      <c r="O2020" s="16">
        <v>1486230.4855672601</v>
      </c>
      <c r="P2020" s="16">
        <v>1749479.17170951</v>
      </c>
      <c r="Q2020" s="16">
        <v>1025914.62067373</v>
      </c>
      <c r="R2020" s="16">
        <v>1722965.6543032899</v>
      </c>
      <c r="S2020" s="17">
        <f t="shared" si="218"/>
        <v>1416855.1419544499</v>
      </c>
      <c r="T2020" s="17">
        <f t="shared" si="219"/>
        <v>1722965.6543032899</v>
      </c>
      <c r="U2020" s="18">
        <f t="shared" si="220"/>
        <v>1.2160492652245187</v>
      </c>
      <c r="X2020" s="20">
        <f t="shared" si="221"/>
        <v>0.74126132010035983</v>
      </c>
      <c r="AA2020" s="20">
        <f t="shared" si="222"/>
        <v>0.28220167718229977</v>
      </c>
      <c r="AE2020" s="20">
        <f t="shared" si="223"/>
        <v>0.13002866129097729</v>
      </c>
    </row>
    <row r="2021" spans="1:31" x14ac:dyDescent="0.2">
      <c r="A2021" s="15" t="s">
        <v>13045</v>
      </c>
      <c r="B2021" s="15" t="s">
        <v>13046</v>
      </c>
      <c r="C2021" t="s">
        <v>13047</v>
      </c>
      <c r="D2021" s="15">
        <v>17</v>
      </c>
      <c r="E2021" s="15">
        <v>13</v>
      </c>
      <c r="F2021" s="16">
        <v>440593.73104393599</v>
      </c>
      <c r="G2021" s="16">
        <v>440457.70270160399</v>
      </c>
      <c r="H2021" s="16">
        <v>453412.23929906602</v>
      </c>
      <c r="I2021" s="16">
        <v>586764.64621575596</v>
      </c>
      <c r="J2021" s="16">
        <v>92395.866798339805</v>
      </c>
      <c r="K2021" s="16">
        <v>572926.51426413702</v>
      </c>
      <c r="L2021" s="15">
        <f t="shared" si="217"/>
        <v>6</v>
      </c>
      <c r="M2021" s="16">
        <v>783466.40083097795</v>
      </c>
      <c r="N2021" s="16">
        <v>757766.10161706596</v>
      </c>
      <c r="O2021" s="16">
        <v>815291.90277903096</v>
      </c>
      <c r="P2021" s="16">
        <v>813547.89151544403</v>
      </c>
      <c r="Q2021" s="16">
        <v>807753.73192619404</v>
      </c>
      <c r="R2021" s="16">
        <v>786836.23103033204</v>
      </c>
      <c r="S2021" s="17">
        <f t="shared" si="218"/>
        <v>783466.40083097795</v>
      </c>
      <c r="T2021" s="17">
        <f t="shared" si="219"/>
        <v>807753.73192619404</v>
      </c>
      <c r="U2021" s="18">
        <f t="shared" si="220"/>
        <v>1.0309998374779772</v>
      </c>
      <c r="X2021" s="20">
        <f t="shared" si="221"/>
        <v>0.40526028970467992</v>
      </c>
      <c r="AA2021" s="20">
        <f t="shared" si="222"/>
        <v>4.404410528629793E-2</v>
      </c>
      <c r="AE2021" s="20">
        <f t="shared" si="223"/>
        <v>0.39226594944618232</v>
      </c>
    </row>
    <row r="2022" spans="1:31" x14ac:dyDescent="0.2">
      <c r="A2022" s="15" t="s">
        <v>15177</v>
      </c>
      <c r="B2022" s="15" t="s">
        <v>15178</v>
      </c>
      <c r="C2022" t="s">
        <v>15179</v>
      </c>
      <c r="D2022" s="15">
        <v>31</v>
      </c>
      <c r="E2022" s="15">
        <v>10</v>
      </c>
      <c r="F2022" s="16">
        <v>1407849.22768837</v>
      </c>
      <c r="G2022" s="16">
        <v>1430291.0588646501</v>
      </c>
      <c r="H2022" s="16">
        <v>1362845.20709341</v>
      </c>
      <c r="I2022" s="16">
        <v>2200828.9504952799</v>
      </c>
      <c r="J2022" s="16">
        <v>240306.57722921899</v>
      </c>
      <c r="K2022" s="16">
        <v>1935360.08070793</v>
      </c>
      <c r="L2022" s="15">
        <f t="shared" si="217"/>
        <v>6</v>
      </c>
      <c r="M2022" s="16">
        <v>2503445.8949659602</v>
      </c>
      <c r="N2022" s="16">
        <v>2460681.4075581501</v>
      </c>
      <c r="O2022" s="16">
        <v>2450566.0980880298</v>
      </c>
      <c r="P2022" s="16">
        <v>3051444.4996115402</v>
      </c>
      <c r="Q2022" s="16">
        <v>2100835.6898362902</v>
      </c>
      <c r="R2022" s="16">
        <v>2657952.44883487</v>
      </c>
      <c r="S2022" s="17">
        <f t="shared" si="218"/>
        <v>2460681.4075581501</v>
      </c>
      <c r="T2022" s="17">
        <f t="shared" si="219"/>
        <v>2657952.44883487</v>
      </c>
      <c r="U2022" s="18">
        <f t="shared" si="220"/>
        <v>1.0801692737104398</v>
      </c>
      <c r="X2022" s="20">
        <f t="shared" si="221"/>
        <v>0.65806960335252362</v>
      </c>
      <c r="AA2022" s="20">
        <f t="shared" si="222"/>
        <v>0.11125741535768829</v>
      </c>
      <c r="AE2022" s="20">
        <f t="shared" si="223"/>
        <v>0.1817281690710664</v>
      </c>
    </row>
    <row r="2023" spans="1:31" x14ac:dyDescent="0.2">
      <c r="A2023" s="15" t="s">
        <v>5962</v>
      </c>
      <c r="B2023" s="15" t="s">
        <v>5963</v>
      </c>
      <c r="C2023" t="s">
        <v>5964</v>
      </c>
      <c r="D2023" s="15">
        <v>22</v>
      </c>
      <c r="E2023" s="15">
        <v>12</v>
      </c>
      <c r="F2023" s="16">
        <v>685125.01776057202</v>
      </c>
      <c r="G2023" s="16">
        <v>635313.78625836596</v>
      </c>
      <c r="H2023" s="16">
        <v>696167.46460347401</v>
      </c>
      <c r="I2023" s="16">
        <v>852850.39177367603</v>
      </c>
      <c r="J2023" s="16">
        <v>387993.88204628701</v>
      </c>
      <c r="K2023" s="16">
        <v>909944.30467870994</v>
      </c>
      <c r="L2023" s="15">
        <f t="shared" si="217"/>
        <v>6</v>
      </c>
      <c r="M2023" s="16">
        <v>1218293.39358124</v>
      </c>
      <c r="N2023" s="16">
        <v>1092997.68891254</v>
      </c>
      <c r="O2023" s="16">
        <v>1251796.15298177</v>
      </c>
      <c r="P2023" s="16">
        <v>1182475.1925331</v>
      </c>
      <c r="Q2023" s="16">
        <v>3391964.56559517</v>
      </c>
      <c r="R2023" s="16">
        <v>1249684.08568158</v>
      </c>
      <c r="S2023" s="17">
        <f t="shared" si="218"/>
        <v>1218293.39358124</v>
      </c>
      <c r="T2023" s="17">
        <f t="shared" si="219"/>
        <v>1249684.08568158</v>
      </c>
      <c r="U2023" s="18">
        <f t="shared" si="220"/>
        <v>1.0257661186260441</v>
      </c>
      <c r="X2023" s="20">
        <f t="shared" si="221"/>
        <v>0.3585291544096546</v>
      </c>
      <c r="AA2023" s="20">
        <f t="shared" si="222"/>
        <v>3.6701824548900815E-2</v>
      </c>
      <c r="AE2023" s="20">
        <f t="shared" si="223"/>
        <v>0.44547552316376149</v>
      </c>
    </row>
    <row r="2024" spans="1:31" x14ac:dyDescent="0.2">
      <c r="A2024" s="15" t="s">
        <v>15674</v>
      </c>
      <c r="B2024" s="15" t="s">
        <v>15675</v>
      </c>
      <c r="C2024" t="s">
        <v>15676</v>
      </c>
      <c r="D2024" s="15">
        <v>17</v>
      </c>
      <c r="E2024" s="15">
        <v>10</v>
      </c>
      <c r="F2024" s="16">
        <v>618974.392728045</v>
      </c>
      <c r="G2024" s="16">
        <v>607768.05919274397</v>
      </c>
      <c r="H2024" s="16">
        <v>565730.56615028798</v>
      </c>
      <c r="I2024" s="16">
        <v>803851.53440725303</v>
      </c>
      <c r="J2024" s="16">
        <v>118339.034295982</v>
      </c>
      <c r="K2024" s="16">
        <v>801591.48299255199</v>
      </c>
      <c r="L2024" s="15">
        <f t="shared" si="217"/>
        <v>6</v>
      </c>
      <c r="M2024" s="16">
        <v>1100663.9575378399</v>
      </c>
      <c r="N2024" s="16">
        <v>1045607.85309699</v>
      </c>
      <c r="O2024" s="16">
        <v>1017254.29920012</v>
      </c>
      <c r="P2024" s="16">
        <v>1114538.3845570099</v>
      </c>
      <c r="Q2024" s="16">
        <v>1034557.06296636</v>
      </c>
      <c r="R2024" s="16">
        <v>1100876.3001900299</v>
      </c>
      <c r="S2024" s="17">
        <f t="shared" si="218"/>
        <v>1045607.85309699</v>
      </c>
      <c r="T2024" s="17">
        <f t="shared" si="219"/>
        <v>1100876.3001900299</v>
      </c>
      <c r="U2024" s="18">
        <f t="shared" si="220"/>
        <v>1.052857719965798</v>
      </c>
      <c r="X2024" s="20">
        <f t="shared" si="221"/>
        <v>0.4539645029080106</v>
      </c>
      <c r="AA2024" s="20">
        <f t="shared" si="222"/>
        <v>7.4310488055273682E-2</v>
      </c>
      <c r="AE2024" s="20">
        <f t="shared" si="223"/>
        <v>0.3429781048386718</v>
      </c>
    </row>
    <row r="2025" spans="1:31" x14ac:dyDescent="0.2">
      <c r="A2025" s="15" t="s">
        <v>7806</v>
      </c>
      <c r="B2025" s="15" t="s">
        <v>7807</v>
      </c>
      <c r="C2025" t="s">
        <v>7808</v>
      </c>
      <c r="D2025" s="15">
        <v>16</v>
      </c>
      <c r="E2025" s="15">
        <v>11</v>
      </c>
      <c r="F2025" s="16">
        <v>183378.59517781599</v>
      </c>
      <c r="G2025" s="16">
        <v>174140.56484084899</v>
      </c>
      <c r="H2025" s="16">
        <v>190090.97321865201</v>
      </c>
      <c r="I2025" s="16">
        <v>215145.82527873199</v>
      </c>
      <c r="J2025" s="16">
        <v>35519.055196322202</v>
      </c>
      <c r="K2025" s="16">
        <v>234177.80666895799</v>
      </c>
      <c r="L2025" s="15">
        <f t="shared" si="217"/>
        <v>6</v>
      </c>
      <c r="M2025" s="16">
        <v>326084.91185971501</v>
      </c>
      <c r="N2025" s="16">
        <v>299592.48332692002</v>
      </c>
      <c r="O2025" s="16">
        <v>341807.33959925099</v>
      </c>
      <c r="P2025" s="16">
        <v>298299.21358197002</v>
      </c>
      <c r="Q2025" s="16">
        <v>310518.75352759002</v>
      </c>
      <c r="R2025" s="16">
        <v>321611.19830003701</v>
      </c>
      <c r="S2025" s="17">
        <f t="shared" si="218"/>
        <v>326084.91185971501</v>
      </c>
      <c r="T2025" s="17">
        <f t="shared" si="219"/>
        <v>310518.75352759002</v>
      </c>
      <c r="U2025" s="18">
        <f t="shared" si="220"/>
        <v>0.95226348179267584</v>
      </c>
      <c r="X2025" s="20">
        <f t="shared" si="221"/>
        <v>0.4285943304673494</v>
      </c>
      <c r="AA2025" s="20">
        <f t="shared" si="222"/>
        <v>-7.0567286813631433E-2</v>
      </c>
      <c r="AE2025" s="20">
        <f t="shared" si="223"/>
        <v>0.36795357819160174</v>
      </c>
    </row>
    <row r="2026" spans="1:31" x14ac:dyDescent="0.2">
      <c r="A2026" s="15" t="s">
        <v>6625</v>
      </c>
      <c r="B2026" s="15" t="s">
        <v>6626</v>
      </c>
      <c r="C2026" t="s">
        <v>6627</v>
      </c>
      <c r="D2026" s="15">
        <v>15</v>
      </c>
      <c r="E2026" s="15">
        <v>12</v>
      </c>
      <c r="F2026" s="16">
        <v>485220.66247242299</v>
      </c>
      <c r="G2026" s="16">
        <v>479360.70872226602</v>
      </c>
      <c r="H2026" s="16">
        <v>487663.53067094198</v>
      </c>
      <c r="I2026" s="16">
        <v>690821.54851937597</v>
      </c>
      <c r="J2026" s="16">
        <v>129548.20878144899</v>
      </c>
      <c r="K2026" s="16">
        <v>663201.53441231896</v>
      </c>
      <c r="L2026" s="15">
        <f t="shared" si="217"/>
        <v>6</v>
      </c>
      <c r="M2026" s="16">
        <v>862822.27651165402</v>
      </c>
      <c r="N2026" s="16">
        <v>824695.068990428</v>
      </c>
      <c r="O2026" s="16">
        <v>876880.00758710795</v>
      </c>
      <c r="P2026" s="16">
        <v>957822.55770862603</v>
      </c>
      <c r="Q2026" s="16">
        <v>1132551.1923164199</v>
      </c>
      <c r="R2026" s="16">
        <v>910816.62788945704</v>
      </c>
      <c r="S2026" s="17">
        <f t="shared" si="218"/>
        <v>862822.27651165402</v>
      </c>
      <c r="T2026" s="17">
        <f t="shared" si="219"/>
        <v>957822.55770862603</v>
      </c>
      <c r="U2026" s="18">
        <f t="shared" si="220"/>
        <v>1.1101041127276561</v>
      </c>
      <c r="X2026" s="20">
        <f t="shared" si="221"/>
        <v>0.10330560154672394</v>
      </c>
      <c r="AA2026" s="20">
        <f t="shared" si="222"/>
        <v>0.15069498817192475</v>
      </c>
      <c r="AE2026" s="20">
        <f t="shared" si="223"/>
        <v>0.98587612906240896</v>
      </c>
    </row>
    <row r="2027" spans="1:31" x14ac:dyDescent="0.2">
      <c r="A2027" s="15" t="s">
        <v>4904</v>
      </c>
      <c r="B2027" s="15" t="s">
        <v>4905</v>
      </c>
      <c r="C2027" t="s">
        <v>4906</v>
      </c>
      <c r="D2027" s="15">
        <v>20</v>
      </c>
      <c r="E2027" s="15">
        <v>15</v>
      </c>
      <c r="F2027" s="16">
        <v>440711.67939980503</v>
      </c>
      <c r="G2027" s="16">
        <v>477435.33313554397</v>
      </c>
      <c r="H2027" s="16">
        <v>455427.41222920897</v>
      </c>
      <c r="I2027" s="16">
        <v>582727.06504860299</v>
      </c>
      <c r="J2027" s="16">
        <v>71739.153179589804</v>
      </c>
      <c r="K2027" s="16">
        <v>569183.80076179095</v>
      </c>
      <c r="L2027" s="15">
        <f t="shared" si="217"/>
        <v>6</v>
      </c>
      <c r="M2027" s="16">
        <v>783676.13730098598</v>
      </c>
      <c r="N2027" s="16">
        <v>821382.64116012806</v>
      </c>
      <c r="O2027" s="16">
        <v>818915.43569288799</v>
      </c>
      <c r="P2027" s="16">
        <v>807949.79410697799</v>
      </c>
      <c r="Q2027" s="16">
        <v>627166.24362118996</v>
      </c>
      <c r="R2027" s="16">
        <v>781696.12577652803</v>
      </c>
      <c r="S2027" s="17">
        <f t="shared" si="218"/>
        <v>818915.43569288799</v>
      </c>
      <c r="T2027" s="17">
        <f t="shared" si="219"/>
        <v>781696.12577652803</v>
      </c>
      <c r="U2027" s="18">
        <f t="shared" si="220"/>
        <v>0.9545504843429059</v>
      </c>
      <c r="X2027" s="20">
        <f t="shared" si="221"/>
        <v>0.2974528455586895</v>
      </c>
      <c r="AA2027" s="20">
        <f t="shared" si="222"/>
        <v>-6.7106593868828696E-2</v>
      </c>
      <c r="AE2027" s="20">
        <f t="shared" si="223"/>
        <v>0.52658187207596141</v>
      </c>
    </row>
    <row r="2028" spans="1:31" x14ac:dyDescent="0.2">
      <c r="A2028" s="15" t="s">
        <v>12088</v>
      </c>
      <c r="B2028" s="15" t="s">
        <v>12089</v>
      </c>
      <c r="C2028" t="s">
        <v>12090</v>
      </c>
      <c r="D2028" s="15">
        <v>15</v>
      </c>
      <c r="E2028" s="15">
        <v>14</v>
      </c>
      <c r="F2028" s="16">
        <v>128886.168695972</v>
      </c>
      <c r="G2028" s="16">
        <v>114037.283117655</v>
      </c>
      <c r="H2028" s="16">
        <v>132558.32144317601</v>
      </c>
      <c r="I2028" s="16">
        <v>155650.00413437199</v>
      </c>
      <c r="J2028" s="16">
        <v>23863.723211756798</v>
      </c>
      <c r="K2028" s="16">
        <v>131045.89510383199</v>
      </c>
      <c r="L2028" s="15">
        <f t="shared" si="217"/>
        <v>6</v>
      </c>
      <c r="M2028" s="16">
        <v>229186.15402418899</v>
      </c>
      <c r="N2028" s="16">
        <v>196190.43312680899</v>
      </c>
      <c r="O2028" s="16">
        <v>238356.437589054</v>
      </c>
      <c r="P2028" s="16">
        <v>215808.38841358299</v>
      </c>
      <c r="Q2028" s="16">
        <v>208624.17497550501</v>
      </c>
      <c r="R2028" s="16">
        <v>179973.619004056</v>
      </c>
      <c r="S2028" s="17">
        <f t="shared" si="218"/>
        <v>229186.15402418899</v>
      </c>
      <c r="T2028" s="17">
        <f t="shared" si="219"/>
        <v>208624.17497550501</v>
      </c>
      <c r="U2028" s="18">
        <f t="shared" si="220"/>
        <v>0.91028262969797991</v>
      </c>
      <c r="X2028" s="20">
        <f t="shared" si="221"/>
        <v>0.30552318872889123</v>
      </c>
      <c r="AA2028" s="20">
        <f t="shared" si="222"/>
        <v>-0.13561354390887786</v>
      </c>
      <c r="AE2028" s="20">
        <f t="shared" si="223"/>
        <v>0.51495582190321554</v>
      </c>
    </row>
    <row r="2029" spans="1:31" x14ac:dyDescent="0.2">
      <c r="A2029" s="15" t="s">
        <v>10627</v>
      </c>
      <c r="B2029" s="15" t="s">
        <v>10628</v>
      </c>
      <c r="C2029" t="s">
        <v>10629</v>
      </c>
      <c r="D2029" s="15">
        <v>19</v>
      </c>
      <c r="E2029" s="15">
        <v>12</v>
      </c>
      <c r="F2029" s="16">
        <v>356740.22812799399</v>
      </c>
      <c r="G2029" s="16">
        <v>377810.25088428101</v>
      </c>
      <c r="H2029" s="16">
        <v>416023.05752355698</v>
      </c>
      <c r="I2029" s="16">
        <v>457746.40558711003</v>
      </c>
      <c r="J2029" s="16">
        <v>45295.182932226598</v>
      </c>
      <c r="K2029" s="16">
        <v>511103.33491645003</v>
      </c>
      <c r="L2029" s="15">
        <f t="shared" si="217"/>
        <v>6</v>
      </c>
      <c r="M2029" s="16">
        <v>634357.60173171898</v>
      </c>
      <c r="N2029" s="16">
        <v>649987.04576520994</v>
      </c>
      <c r="O2029" s="16">
        <v>748061.47865058295</v>
      </c>
      <c r="P2029" s="16">
        <v>634664.38463171094</v>
      </c>
      <c r="Q2029" s="16">
        <v>395984.737408655</v>
      </c>
      <c r="R2029" s="16">
        <v>701930.54728705902</v>
      </c>
      <c r="S2029" s="17">
        <f t="shared" si="218"/>
        <v>649987.04576520994</v>
      </c>
      <c r="T2029" s="17">
        <f t="shared" si="219"/>
        <v>634664.38463171094</v>
      </c>
      <c r="U2029" s="18">
        <f t="shared" si="220"/>
        <v>0.97642620536312363</v>
      </c>
      <c r="X2029" s="20">
        <f t="shared" si="221"/>
        <v>0.3716145972032473</v>
      </c>
      <c r="AA2029" s="20">
        <f t="shared" si="222"/>
        <v>-3.4417080145093405E-2</v>
      </c>
      <c r="AE2029" s="20">
        <f t="shared" si="223"/>
        <v>0.42990723504354422</v>
      </c>
    </row>
    <row r="2030" spans="1:31" x14ac:dyDescent="0.2">
      <c r="A2030" s="15" t="s">
        <v>3818</v>
      </c>
      <c r="B2030" s="15" t="s">
        <v>3819</v>
      </c>
      <c r="C2030" t="s">
        <v>3820</v>
      </c>
      <c r="D2030" s="15">
        <v>14</v>
      </c>
      <c r="E2030" s="15">
        <v>13</v>
      </c>
      <c r="F2030" s="16">
        <v>216973.15713208</v>
      </c>
      <c r="G2030" s="16">
        <v>216107.87835798701</v>
      </c>
      <c r="H2030" s="16">
        <v>223324.42779203801</v>
      </c>
      <c r="I2030" s="16">
        <v>197170.256427888</v>
      </c>
      <c r="J2030" s="16">
        <v>77217.590980497305</v>
      </c>
      <c r="K2030" s="16">
        <v>258320.13835836601</v>
      </c>
      <c r="L2030" s="15">
        <f t="shared" si="217"/>
        <v>6</v>
      </c>
      <c r="M2030" s="16">
        <v>385822.96232956101</v>
      </c>
      <c r="N2030" s="16">
        <v>371793.30389190302</v>
      </c>
      <c r="O2030" s="16">
        <v>401565.24656916899</v>
      </c>
      <c r="P2030" s="16">
        <v>273376.12690367299</v>
      </c>
      <c r="Q2030" s="16">
        <v>675060.47019375802</v>
      </c>
      <c r="R2030" s="16">
        <v>354767.38989151298</v>
      </c>
      <c r="S2030" s="17">
        <f t="shared" si="218"/>
        <v>385822.96232956101</v>
      </c>
      <c r="T2030" s="17">
        <f t="shared" si="219"/>
        <v>354767.38989151298</v>
      </c>
      <c r="U2030" s="18">
        <f t="shared" si="220"/>
        <v>0.91950823183115504</v>
      </c>
      <c r="X2030" s="20">
        <f t="shared" si="221"/>
        <v>0.71599481449989888</v>
      </c>
      <c r="AA2030" s="20">
        <f t="shared" si="222"/>
        <v>-0.12106560456899107</v>
      </c>
      <c r="AE2030" s="20">
        <f t="shared" si="223"/>
        <v>0.1450901230025283</v>
      </c>
    </row>
    <row r="2031" spans="1:31" x14ac:dyDescent="0.2">
      <c r="A2031" s="15" t="s">
        <v>9191</v>
      </c>
      <c r="B2031" s="15" t="s">
        <v>9192</v>
      </c>
      <c r="C2031" t="s">
        <v>9193</v>
      </c>
      <c r="D2031" s="15">
        <v>28</v>
      </c>
      <c r="E2031" s="15">
        <v>10</v>
      </c>
      <c r="F2031" s="16">
        <v>1861373.5511222</v>
      </c>
      <c r="G2031" s="16">
        <v>2067897.78242888</v>
      </c>
      <c r="H2031" s="16">
        <v>1851393.51985197</v>
      </c>
      <c r="I2031" s="16">
        <v>2208623.1487482502</v>
      </c>
      <c r="J2031" s="16">
        <v>204154.071022249</v>
      </c>
      <c r="K2031" s="16">
        <v>2132789.2310502701</v>
      </c>
      <c r="L2031" s="15">
        <f t="shared" si="217"/>
        <v>6</v>
      </c>
      <c r="M2031" s="16">
        <v>3309905.55231995</v>
      </c>
      <c r="N2031" s="16">
        <v>3557623.8797106198</v>
      </c>
      <c r="O2031" s="16">
        <v>3329037.0545054399</v>
      </c>
      <c r="P2031" s="16">
        <v>3062251.1383476201</v>
      </c>
      <c r="Q2031" s="16">
        <v>1784779.1083129901</v>
      </c>
      <c r="R2031" s="16">
        <v>2929094.39231851</v>
      </c>
      <c r="S2031" s="17">
        <f t="shared" si="218"/>
        <v>3329037.0545054399</v>
      </c>
      <c r="T2031" s="17">
        <f t="shared" si="219"/>
        <v>2929094.39231851</v>
      </c>
      <c r="U2031" s="18">
        <f t="shared" si="220"/>
        <v>0.87986235790146672</v>
      </c>
      <c r="X2031" s="20">
        <f t="shared" si="221"/>
        <v>0.12258599817007547</v>
      </c>
      <c r="AA2031" s="20">
        <f t="shared" si="222"/>
        <v>-0.18465024284690501</v>
      </c>
      <c r="AE2031" s="20">
        <f t="shared" si="223"/>
        <v>0.9115591323032658</v>
      </c>
    </row>
    <row r="2032" spans="1:31" x14ac:dyDescent="0.2">
      <c r="A2032" s="15" t="s">
        <v>2975</v>
      </c>
      <c r="B2032" s="15" t="s">
        <v>2976</v>
      </c>
      <c r="C2032" t="s">
        <v>2977</v>
      </c>
      <c r="D2032" s="15">
        <v>19</v>
      </c>
      <c r="E2032" s="15">
        <v>10</v>
      </c>
      <c r="F2032" s="16">
        <v>980079.64787762298</v>
      </c>
      <c r="G2032" s="16">
        <v>926622.33263829001</v>
      </c>
      <c r="H2032" s="16">
        <v>893617.38562499895</v>
      </c>
      <c r="I2032" s="16">
        <v>1159380.37615803</v>
      </c>
      <c r="J2032" s="16">
        <v>163423.571806494</v>
      </c>
      <c r="K2032" s="16">
        <v>1160147.0507189699</v>
      </c>
      <c r="L2032" s="15">
        <f t="shared" si="217"/>
        <v>6</v>
      </c>
      <c r="M2032" s="16">
        <v>1742783.4763581799</v>
      </c>
      <c r="N2032" s="16">
        <v>1594166.6779076001</v>
      </c>
      <c r="O2032" s="16">
        <v>1606835.80092349</v>
      </c>
      <c r="P2032" s="16">
        <v>1607478.3417352</v>
      </c>
      <c r="Q2032" s="16">
        <v>1428700.27183701</v>
      </c>
      <c r="R2032" s="16">
        <v>1593303.34711621</v>
      </c>
      <c r="S2032" s="17">
        <f t="shared" si="218"/>
        <v>1606835.80092349</v>
      </c>
      <c r="T2032" s="17">
        <f t="shared" si="219"/>
        <v>1593303.34711621</v>
      </c>
      <c r="U2032" s="18">
        <f t="shared" si="220"/>
        <v>0.99157819747387843</v>
      </c>
      <c r="X2032" s="20">
        <f t="shared" si="221"/>
        <v>0.2325258977000848</v>
      </c>
      <c r="AA2032" s="20">
        <f t="shared" si="222"/>
        <v>-1.2201544662925699E-2</v>
      </c>
      <c r="AE2032" s="20">
        <f t="shared" si="223"/>
        <v>0.63352867029280391</v>
      </c>
    </row>
    <row r="2033" spans="1:31" x14ac:dyDescent="0.2">
      <c r="A2033" s="15" t="s">
        <v>12205</v>
      </c>
      <c r="B2033" s="15" t="s">
        <v>12206</v>
      </c>
      <c r="C2033" t="s">
        <v>12207</v>
      </c>
      <c r="D2033" s="15">
        <v>20</v>
      </c>
      <c r="E2033" s="15">
        <v>7</v>
      </c>
      <c r="F2033" s="16">
        <v>349111.79598777299</v>
      </c>
      <c r="G2033" s="16">
        <v>391132.341581541</v>
      </c>
      <c r="H2033" s="16">
        <v>393645.01808366599</v>
      </c>
      <c r="I2033" s="16">
        <v>408813.98699763202</v>
      </c>
      <c r="J2033" s="16">
        <v>59359.119210058598</v>
      </c>
      <c r="K2033" s="16">
        <v>374815.36036506901</v>
      </c>
      <c r="L2033" s="15">
        <f t="shared" si="217"/>
        <v>6</v>
      </c>
      <c r="M2033" s="16">
        <v>620792.67819383496</v>
      </c>
      <c r="N2033" s="16">
        <v>672906.45135428803</v>
      </c>
      <c r="O2033" s="16">
        <v>707822.96549615799</v>
      </c>
      <c r="P2033" s="16">
        <v>566819.69387373596</v>
      </c>
      <c r="Q2033" s="16">
        <v>518936.092351678</v>
      </c>
      <c r="R2033" s="16">
        <v>514757.64891195</v>
      </c>
      <c r="S2033" s="17">
        <f t="shared" si="218"/>
        <v>672906.45135428803</v>
      </c>
      <c r="T2033" s="17">
        <f t="shared" si="219"/>
        <v>518936.092351678</v>
      </c>
      <c r="U2033" s="18">
        <f t="shared" si="220"/>
        <v>0.77118608583298598</v>
      </c>
      <c r="X2033" s="20">
        <f t="shared" si="221"/>
        <v>1.159208090206628E-2</v>
      </c>
      <c r="AA2033" s="20">
        <f t="shared" si="222"/>
        <v>-0.37484907298862724</v>
      </c>
      <c r="AE2033" s="20">
        <f t="shared" si="223"/>
        <v>1.9358385965501363</v>
      </c>
    </row>
    <row r="2034" spans="1:31" x14ac:dyDescent="0.2">
      <c r="A2034" s="15" t="s">
        <v>3329</v>
      </c>
      <c r="B2034" s="15" t="s">
        <v>3330</v>
      </c>
      <c r="C2034" t="s">
        <v>3331</v>
      </c>
      <c r="D2034" s="15">
        <v>22</v>
      </c>
      <c r="E2034" s="15">
        <v>10</v>
      </c>
      <c r="F2034" s="16">
        <v>373979.53885251499</v>
      </c>
      <c r="G2034" s="16">
        <v>366836.38771509798</v>
      </c>
      <c r="H2034" s="16">
        <v>386168.78022789099</v>
      </c>
      <c r="I2034" s="16">
        <v>542643.97151185095</v>
      </c>
      <c r="J2034" s="16">
        <v>102358.436648079</v>
      </c>
      <c r="K2034" s="16">
        <v>504246.54102005297</v>
      </c>
      <c r="L2034" s="15">
        <f t="shared" si="217"/>
        <v>6</v>
      </c>
      <c r="M2034" s="16">
        <v>665012.64690030401</v>
      </c>
      <c r="N2034" s="16">
        <v>631107.54504950903</v>
      </c>
      <c r="O2034" s="16">
        <v>694379.75497213902</v>
      </c>
      <c r="P2034" s="16">
        <v>752374.67307241797</v>
      </c>
      <c r="Q2034" s="16">
        <v>894849.65141430404</v>
      </c>
      <c r="R2034" s="16">
        <v>692513.678400615</v>
      </c>
      <c r="S2034" s="17">
        <f t="shared" si="218"/>
        <v>665012.64690030401</v>
      </c>
      <c r="T2034" s="17">
        <f t="shared" si="219"/>
        <v>752374.67307241797</v>
      </c>
      <c r="U2034" s="18">
        <f t="shared" si="220"/>
        <v>1.131368969566696</v>
      </c>
      <c r="X2034" s="20">
        <f t="shared" si="221"/>
        <v>0.13708355357035229</v>
      </c>
      <c r="AA2034" s="20">
        <f t="shared" si="222"/>
        <v>0.17806950735986821</v>
      </c>
      <c r="AE2034" s="20">
        <f t="shared" si="223"/>
        <v>0.86301464602804967</v>
      </c>
    </row>
    <row r="2035" spans="1:31" x14ac:dyDescent="0.2">
      <c r="A2035" s="15" t="s">
        <v>11746</v>
      </c>
      <c r="B2035" s="15" t="s">
        <v>11747</v>
      </c>
      <c r="C2035" t="s">
        <v>11748</v>
      </c>
      <c r="D2035" s="15">
        <v>13</v>
      </c>
      <c r="E2035" s="15">
        <v>6</v>
      </c>
      <c r="F2035" s="16">
        <v>99505.1709787898</v>
      </c>
      <c r="G2035" s="16">
        <v>96426.704298163997</v>
      </c>
      <c r="H2035" s="16">
        <v>128420.277978667</v>
      </c>
      <c r="I2035" s="16">
        <v>155343.00651045301</v>
      </c>
      <c r="J2035" s="16">
        <v>28140.325471850399</v>
      </c>
      <c r="K2035" s="16">
        <v>162825.723236055</v>
      </c>
      <c r="L2035" s="15">
        <f t="shared" si="217"/>
        <v>6</v>
      </c>
      <c r="M2035" s="16">
        <v>176940.68861603801</v>
      </c>
      <c r="N2035" s="16">
        <v>165893.08657704</v>
      </c>
      <c r="O2035" s="16">
        <v>230915.71800200199</v>
      </c>
      <c r="P2035" s="16">
        <v>215382.73688319401</v>
      </c>
      <c r="Q2035" s="16">
        <v>246011.57719658199</v>
      </c>
      <c r="R2035" s="16">
        <v>223618.86768392599</v>
      </c>
      <c r="S2035" s="17">
        <f t="shared" si="218"/>
        <v>176940.68861603801</v>
      </c>
      <c r="T2035" s="17">
        <f t="shared" si="219"/>
        <v>223618.86768392599</v>
      </c>
      <c r="U2035" s="18">
        <f t="shared" si="220"/>
        <v>1.2638069255465587</v>
      </c>
      <c r="X2035" s="20">
        <f t="shared" si="221"/>
        <v>0.168222576304871</v>
      </c>
      <c r="AA2035" s="20">
        <f t="shared" si="222"/>
        <v>0.33777607678038934</v>
      </c>
      <c r="AE2035" s="20">
        <f t="shared" si="223"/>
        <v>0.77411572015122343</v>
      </c>
    </row>
    <row r="2036" spans="1:31" x14ac:dyDescent="0.2">
      <c r="A2036" s="15" t="s">
        <v>14905</v>
      </c>
      <c r="B2036" s="15" t="s">
        <v>14906</v>
      </c>
      <c r="C2036" t="s">
        <v>14907</v>
      </c>
      <c r="D2036" s="15">
        <v>18</v>
      </c>
      <c r="E2036" s="15">
        <v>9</v>
      </c>
      <c r="F2036" s="16">
        <v>766836.66024618002</v>
      </c>
      <c r="G2036" s="16">
        <v>730307.761616659</v>
      </c>
      <c r="H2036" s="16">
        <v>708482.15405596897</v>
      </c>
      <c r="I2036" s="16">
        <v>1064826.0240189501</v>
      </c>
      <c r="J2036" s="16">
        <v>171747.54549755901</v>
      </c>
      <c r="K2036" s="16">
        <v>1095226.3122718399</v>
      </c>
      <c r="L2036" s="15">
        <f t="shared" si="217"/>
        <v>6</v>
      </c>
      <c r="M2036" s="16">
        <v>1363593.5236863601</v>
      </c>
      <c r="N2036" s="16">
        <v>1256425.8999367601</v>
      </c>
      <c r="O2036" s="16">
        <v>1273939.5044964501</v>
      </c>
      <c r="P2036" s="16">
        <v>1476378.94044634</v>
      </c>
      <c r="Q2036" s="16">
        <v>1501471.0682633</v>
      </c>
      <c r="R2036" s="16">
        <v>1504143.5894794799</v>
      </c>
      <c r="S2036" s="17">
        <f t="shared" si="218"/>
        <v>1273939.5044964501</v>
      </c>
      <c r="T2036" s="17">
        <f t="shared" si="219"/>
        <v>1501471.0682633</v>
      </c>
      <c r="U2036" s="18">
        <f t="shared" si="220"/>
        <v>1.178604684887911</v>
      </c>
      <c r="X2036" s="20">
        <f t="shared" si="221"/>
        <v>4.6623752067669177E-3</v>
      </c>
      <c r="AA2036" s="20">
        <f t="shared" si="222"/>
        <v>0.23707990594590705</v>
      </c>
      <c r="AE2036" s="20">
        <f t="shared" si="223"/>
        <v>2.331392779362949</v>
      </c>
    </row>
    <row r="2037" spans="1:31" x14ac:dyDescent="0.2">
      <c r="A2037" s="15" t="s">
        <v>4535</v>
      </c>
      <c r="B2037" s="15" t="s">
        <v>4536</v>
      </c>
      <c r="C2037" t="s">
        <v>4537</v>
      </c>
      <c r="D2037" s="15">
        <v>20</v>
      </c>
      <c r="E2037" s="15">
        <v>11</v>
      </c>
      <c r="F2037" s="16">
        <v>185508.27733449001</v>
      </c>
      <c r="G2037" s="16">
        <v>186981.16575248601</v>
      </c>
      <c r="H2037" s="16">
        <v>211559.58389879801</v>
      </c>
      <c r="I2037" s="16">
        <v>227399.040030854</v>
      </c>
      <c r="J2037" s="16">
        <v>64644.832123499298</v>
      </c>
      <c r="K2037" s="16">
        <v>220983.52466721</v>
      </c>
      <c r="L2037" s="15">
        <f t="shared" si="217"/>
        <v>6</v>
      </c>
      <c r="M2037" s="16">
        <v>329871.92537497601</v>
      </c>
      <c r="N2037" s="16">
        <v>321683.530970202</v>
      </c>
      <c r="O2037" s="16">
        <v>380410.58612496703</v>
      </c>
      <c r="P2037" s="16">
        <v>315288.26888747403</v>
      </c>
      <c r="Q2037" s="16">
        <v>565145.45733378106</v>
      </c>
      <c r="R2037" s="16">
        <v>303490.65602640802</v>
      </c>
      <c r="S2037" s="17">
        <f t="shared" si="218"/>
        <v>329871.92537497601</v>
      </c>
      <c r="T2037" s="17">
        <f t="shared" si="219"/>
        <v>315288.26888747403</v>
      </c>
      <c r="U2037" s="18">
        <f t="shared" si="220"/>
        <v>0.95578994341235834</v>
      </c>
      <c r="X2037" s="20">
        <f t="shared" si="221"/>
        <v>0.59277842053768315</v>
      </c>
      <c r="AA2037" s="20">
        <f t="shared" si="222"/>
        <v>-6.5234506906924117E-2</v>
      </c>
      <c r="AE2037" s="20">
        <f t="shared" si="223"/>
        <v>0.22710761476555433</v>
      </c>
    </row>
    <row r="2038" spans="1:31" x14ac:dyDescent="0.2">
      <c r="A2038" s="15" t="s">
        <v>17272</v>
      </c>
      <c r="B2038" s="15" t="s">
        <v>17273</v>
      </c>
      <c r="C2038" t="s">
        <v>17274</v>
      </c>
      <c r="D2038" s="15">
        <v>26</v>
      </c>
      <c r="E2038" s="15">
        <v>8</v>
      </c>
      <c r="F2038" s="16">
        <v>1025729.50369077</v>
      </c>
      <c r="G2038" s="16">
        <v>1177843.6488409501</v>
      </c>
      <c r="H2038" s="16">
        <v>1162020.70563481</v>
      </c>
      <c r="I2038" s="16">
        <v>1578411.27013791</v>
      </c>
      <c r="J2038" s="16">
        <v>183972.73231445701</v>
      </c>
      <c r="K2038" s="16">
        <v>1706040.21916411</v>
      </c>
      <c r="L2038" s="15">
        <f t="shared" si="217"/>
        <v>6</v>
      </c>
      <c r="M2038" s="16">
        <v>1823958.3222817599</v>
      </c>
      <c r="N2038" s="16">
        <v>2026369.35311195</v>
      </c>
      <c r="O2038" s="16">
        <v>2089458.53254912</v>
      </c>
      <c r="P2038" s="16">
        <v>2188463.7546699401</v>
      </c>
      <c r="Q2038" s="16">
        <v>1608347.4970152101</v>
      </c>
      <c r="R2038" s="16">
        <v>2343012.9739367799</v>
      </c>
      <c r="S2038" s="17">
        <f t="shared" si="218"/>
        <v>2026369.35311195</v>
      </c>
      <c r="T2038" s="17">
        <f t="shared" si="219"/>
        <v>2188463.7546699401</v>
      </c>
      <c r="U2038" s="18">
        <f t="shared" si="220"/>
        <v>1.079992525207242</v>
      </c>
      <c r="X2038" s="20">
        <f t="shared" si="221"/>
        <v>0.79284927081377132</v>
      </c>
      <c r="AA2038" s="20">
        <f t="shared" si="222"/>
        <v>0.11102132731118654</v>
      </c>
      <c r="AE2038" s="20">
        <f t="shared" si="223"/>
        <v>0.10080936889406493</v>
      </c>
    </row>
    <row r="2039" spans="1:31" x14ac:dyDescent="0.2">
      <c r="A2039" s="15" t="s">
        <v>10261</v>
      </c>
      <c r="B2039" s="15" t="s">
        <v>10262</v>
      </c>
      <c r="C2039" t="s">
        <v>10263</v>
      </c>
      <c r="D2039" s="15">
        <v>14</v>
      </c>
      <c r="E2039" s="15">
        <v>13</v>
      </c>
      <c r="F2039" s="16">
        <v>197715.26918256</v>
      </c>
      <c r="G2039" s="16">
        <v>189423.489240303</v>
      </c>
      <c r="H2039" s="16">
        <v>182335.10654888299</v>
      </c>
      <c r="I2039" s="16">
        <v>229535.775083935</v>
      </c>
      <c r="J2039" s="16">
        <v>81217.619025564403</v>
      </c>
      <c r="K2039" s="16">
        <v>241567.15967006801</v>
      </c>
      <c r="L2039" s="15">
        <f t="shared" si="217"/>
        <v>6</v>
      </c>
      <c r="M2039" s="16">
        <v>351578.471097995</v>
      </c>
      <c r="N2039" s="16">
        <v>325885.31910308998</v>
      </c>
      <c r="O2039" s="16">
        <v>327861.32150174299</v>
      </c>
      <c r="P2039" s="16">
        <v>318250.84733928199</v>
      </c>
      <c r="Q2039" s="16">
        <v>710029.97362689697</v>
      </c>
      <c r="R2039" s="16">
        <v>331759.46429993398</v>
      </c>
      <c r="S2039" s="17">
        <f t="shared" si="218"/>
        <v>327861.32150174299</v>
      </c>
      <c r="T2039" s="17">
        <f t="shared" si="219"/>
        <v>331759.46429993398</v>
      </c>
      <c r="U2039" s="18">
        <f t="shared" si="220"/>
        <v>1.0118896086318931</v>
      </c>
      <c r="X2039" s="20">
        <f t="shared" si="221"/>
        <v>0.41011869201859263</v>
      </c>
      <c r="AA2039" s="20">
        <f t="shared" si="222"/>
        <v>1.7051908840281196E-2</v>
      </c>
      <c r="AE2039" s="20">
        <f t="shared" si="223"/>
        <v>0.38709043638056256</v>
      </c>
    </row>
    <row r="2040" spans="1:31" x14ac:dyDescent="0.2">
      <c r="A2040" s="15" t="s">
        <v>10519</v>
      </c>
      <c r="B2040" s="15" t="s">
        <v>10520</v>
      </c>
      <c r="C2040" t="s">
        <v>10521</v>
      </c>
      <c r="D2040" s="15">
        <v>11</v>
      </c>
      <c r="E2040" s="15">
        <v>10</v>
      </c>
      <c r="F2040" s="16">
        <v>146767.46295879001</v>
      </c>
      <c r="G2040" s="16">
        <v>144966.310279139</v>
      </c>
      <c r="H2040" s="16">
        <v>162311.55546626</v>
      </c>
      <c r="I2040" s="16">
        <v>239563.052749105</v>
      </c>
      <c r="J2040" s="16">
        <v>39672.786493801301</v>
      </c>
      <c r="K2040" s="16">
        <v>241190.168436426</v>
      </c>
      <c r="L2040" s="15">
        <f t="shared" si="217"/>
        <v>6</v>
      </c>
      <c r="M2040" s="16">
        <v>260982.778150219</v>
      </c>
      <c r="N2040" s="16">
        <v>249400.91893557599</v>
      </c>
      <c r="O2040" s="16">
        <v>291856.472828531</v>
      </c>
      <c r="P2040" s="16">
        <v>332153.64576919802</v>
      </c>
      <c r="Q2040" s="16">
        <v>346831.97914276097</v>
      </c>
      <c r="R2040" s="16">
        <v>331241.71838658402</v>
      </c>
      <c r="S2040" s="17">
        <f t="shared" si="218"/>
        <v>260982.778150219</v>
      </c>
      <c r="T2040" s="17">
        <f t="shared" si="219"/>
        <v>332153.64576919802</v>
      </c>
      <c r="U2040" s="18">
        <f t="shared" si="220"/>
        <v>1.2727033106299979</v>
      </c>
      <c r="X2040" s="20">
        <f t="shared" si="221"/>
        <v>7.0679353604731193E-3</v>
      </c>
      <c r="AA2040" s="20">
        <f t="shared" si="222"/>
        <v>0.34789614102260896</v>
      </c>
      <c r="AE2040" s="20">
        <f t="shared" si="223"/>
        <v>2.1507074309703396</v>
      </c>
    </row>
    <row r="2041" spans="1:31" x14ac:dyDescent="0.2">
      <c r="A2041" s="15" t="s">
        <v>551</v>
      </c>
      <c r="B2041" s="15" t="s">
        <v>552</v>
      </c>
      <c r="C2041" t="s">
        <v>553</v>
      </c>
      <c r="D2041" s="15">
        <v>19</v>
      </c>
      <c r="E2041" s="15">
        <v>7</v>
      </c>
      <c r="F2041" s="16">
        <v>318404.13393777102</v>
      </c>
      <c r="G2041" s="16">
        <v>371806.06504980603</v>
      </c>
      <c r="H2041" s="16">
        <v>342216.01263948099</v>
      </c>
      <c r="I2041" s="16">
        <v>269872.18712419999</v>
      </c>
      <c r="J2041" s="16">
        <v>12722.3943211356</v>
      </c>
      <c r="K2041" s="16">
        <v>249398.69378077099</v>
      </c>
      <c r="L2041" s="15">
        <f t="shared" si="217"/>
        <v>6</v>
      </c>
      <c r="M2041" s="16">
        <v>566188.13035506895</v>
      </c>
      <c r="N2041" s="16">
        <v>639657.40806045802</v>
      </c>
      <c r="O2041" s="16">
        <v>615347.18281450204</v>
      </c>
      <c r="P2041" s="16">
        <v>374177.19392184302</v>
      </c>
      <c r="Q2041" s="16">
        <v>111223.173157336</v>
      </c>
      <c r="R2041" s="16">
        <v>342515.00559438003</v>
      </c>
      <c r="S2041" s="17">
        <f t="shared" si="218"/>
        <v>615347.18281450204</v>
      </c>
      <c r="T2041" s="17">
        <f t="shared" si="219"/>
        <v>342515.00559438003</v>
      </c>
      <c r="U2041" s="18">
        <f t="shared" si="220"/>
        <v>0.55662074217642443</v>
      </c>
      <c r="X2041" s="20">
        <f t="shared" si="221"/>
        <v>1.8060704649928067E-2</v>
      </c>
      <c r="AA2041" s="20">
        <f t="shared" si="222"/>
        <v>-0.84523342395141199</v>
      </c>
      <c r="AE2041" s="20">
        <f t="shared" si="223"/>
        <v>1.7432653094153445</v>
      </c>
    </row>
    <row r="2042" spans="1:31" x14ac:dyDescent="0.2">
      <c r="A2042" s="15" t="s">
        <v>4448</v>
      </c>
      <c r="B2042" s="15" t="s">
        <v>4449</v>
      </c>
      <c r="C2042" t="s">
        <v>4450</v>
      </c>
      <c r="D2042" s="15">
        <v>18</v>
      </c>
      <c r="E2042" s="15">
        <v>12</v>
      </c>
      <c r="F2042" s="16">
        <v>511772.931669157</v>
      </c>
      <c r="G2042" s="16">
        <v>573633.96499935503</v>
      </c>
      <c r="H2042" s="16">
        <v>496568.75182164001</v>
      </c>
      <c r="I2042" s="16">
        <v>606839.35003860597</v>
      </c>
      <c r="J2042" s="16">
        <v>133316.77028338899</v>
      </c>
      <c r="K2042" s="16">
        <v>658742.070839077</v>
      </c>
      <c r="L2042" s="15">
        <f t="shared" si="217"/>
        <v>6</v>
      </c>
      <c r="M2042" s="16">
        <v>910037.67999043304</v>
      </c>
      <c r="N2042" s="16">
        <v>986883.350538617</v>
      </c>
      <c r="O2042" s="16">
        <v>892892.70876130695</v>
      </c>
      <c r="P2042" s="16">
        <v>841381.42421583005</v>
      </c>
      <c r="Q2042" s="16">
        <v>1165497.1424185999</v>
      </c>
      <c r="R2042" s="16">
        <v>904692.16441460198</v>
      </c>
      <c r="S2042" s="17">
        <f t="shared" si="218"/>
        <v>910037.67999043304</v>
      </c>
      <c r="T2042" s="17">
        <f t="shared" si="219"/>
        <v>904692.16441460198</v>
      </c>
      <c r="U2042" s="18">
        <f t="shared" si="220"/>
        <v>0.99412605027971235</v>
      </c>
      <c r="X2042" s="20">
        <f t="shared" si="221"/>
        <v>0.71446416103764143</v>
      </c>
      <c r="AA2042" s="20">
        <f t="shared" si="222"/>
        <v>-8.4993048865404496E-3</v>
      </c>
      <c r="AE2042" s="20">
        <f t="shared" si="223"/>
        <v>0.14601955141319345</v>
      </c>
    </row>
    <row r="2043" spans="1:31" x14ac:dyDescent="0.2">
      <c r="A2043" s="15" t="s">
        <v>8357</v>
      </c>
      <c r="B2043" s="15" t="s">
        <v>8358</v>
      </c>
      <c r="C2043" t="s">
        <v>8359</v>
      </c>
      <c r="D2043" s="15">
        <v>13</v>
      </c>
      <c r="E2043" s="15">
        <v>12</v>
      </c>
      <c r="F2043" s="16">
        <v>291597.14477987</v>
      </c>
      <c r="G2043" s="16">
        <v>277750.65600105998</v>
      </c>
      <c r="H2043" s="16">
        <v>296454.97919259302</v>
      </c>
      <c r="I2043" s="16">
        <v>367573.31365695398</v>
      </c>
      <c r="J2043" s="16">
        <v>75390.978888244805</v>
      </c>
      <c r="K2043" s="16">
        <v>378536.45751089399</v>
      </c>
      <c r="L2043" s="15">
        <f t="shared" si="217"/>
        <v>6</v>
      </c>
      <c r="M2043" s="16">
        <v>518519.78232185298</v>
      </c>
      <c r="N2043" s="16">
        <v>477843.91220442002</v>
      </c>
      <c r="O2043" s="16">
        <v>533063.12253036897</v>
      </c>
      <c r="P2043" s="16">
        <v>509639.590986881</v>
      </c>
      <c r="Q2043" s="16">
        <v>659091.65269763803</v>
      </c>
      <c r="R2043" s="16">
        <v>519868.06705567898</v>
      </c>
      <c r="S2043" s="17">
        <f t="shared" si="218"/>
        <v>518519.78232185298</v>
      </c>
      <c r="T2043" s="17">
        <f t="shared" si="219"/>
        <v>519868.06705567898</v>
      </c>
      <c r="U2043" s="18">
        <f t="shared" si="220"/>
        <v>1.0026002570775383</v>
      </c>
      <c r="X2043" s="20">
        <f t="shared" si="221"/>
        <v>0.35656577253734412</v>
      </c>
      <c r="AA2043" s="20">
        <f t="shared" si="222"/>
        <v>3.7465091555379426E-3</v>
      </c>
      <c r="AE2043" s="20">
        <f t="shared" si="223"/>
        <v>0.44786034795704405</v>
      </c>
    </row>
    <row r="2044" spans="1:31" x14ac:dyDescent="0.2">
      <c r="A2044" s="15" t="s">
        <v>16334</v>
      </c>
      <c r="B2044" s="15" t="s">
        <v>16335</v>
      </c>
      <c r="C2044" t="s">
        <v>16336</v>
      </c>
      <c r="D2044" s="15">
        <v>18</v>
      </c>
      <c r="E2044" s="15">
        <v>10</v>
      </c>
      <c r="F2044" s="16">
        <v>404703.82830533199</v>
      </c>
      <c r="G2044" s="16">
        <v>429175.02011081699</v>
      </c>
      <c r="H2044" s="16">
        <v>383403.23342887301</v>
      </c>
      <c r="I2044" s="16">
        <v>493381.187073023</v>
      </c>
      <c r="J2044" s="16">
        <v>88978.834043054303</v>
      </c>
      <c r="K2044" s="16">
        <v>503873.85420397698</v>
      </c>
      <c r="L2044" s="15">
        <f t="shared" si="217"/>
        <v>6</v>
      </c>
      <c r="M2044" s="16">
        <v>719646.76168594498</v>
      </c>
      <c r="N2044" s="16">
        <v>738355.30609648803</v>
      </c>
      <c r="O2044" s="16">
        <v>689406.956012232</v>
      </c>
      <c r="P2044" s="16">
        <v>684071.93079088803</v>
      </c>
      <c r="Q2044" s="16">
        <v>777880.95670541399</v>
      </c>
      <c r="R2044" s="16">
        <v>692001.84401624696</v>
      </c>
      <c r="S2044" s="17">
        <f t="shared" si="218"/>
        <v>719646.76168594498</v>
      </c>
      <c r="T2044" s="17">
        <f t="shared" si="219"/>
        <v>692001.84401624696</v>
      </c>
      <c r="U2044" s="18">
        <f t="shared" si="220"/>
        <v>0.96158543449159251</v>
      </c>
      <c r="X2044" s="20">
        <f t="shared" si="221"/>
        <v>0.95082641747413443</v>
      </c>
      <c r="AA2044" s="20">
        <f t="shared" si="222"/>
        <v>-5.6513051735411629E-2</v>
      </c>
      <c r="AE2044" s="20">
        <f t="shared" si="223"/>
        <v>2.1898760469456564E-2</v>
      </c>
    </row>
    <row r="2045" spans="1:31" x14ac:dyDescent="0.2">
      <c r="A2045" s="15" t="s">
        <v>9706</v>
      </c>
      <c r="B2045" s="15" t="s">
        <v>9707</v>
      </c>
      <c r="C2045" t="s">
        <v>9708</v>
      </c>
      <c r="D2045" s="15">
        <v>21</v>
      </c>
      <c r="E2045" s="15">
        <v>9</v>
      </c>
      <c r="F2045" s="16">
        <v>162629.555462727</v>
      </c>
      <c r="G2045" s="16">
        <v>168101.64222402099</v>
      </c>
      <c r="H2045" s="16">
        <v>173255.374379316</v>
      </c>
      <c r="I2045" s="16">
        <v>246813.32471573199</v>
      </c>
      <c r="J2045" s="16">
        <v>42198.819832866699</v>
      </c>
      <c r="K2045" s="16">
        <v>222949.290365016</v>
      </c>
      <c r="L2045" s="15">
        <f t="shared" si="217"/>
        <v>6</v>
      </c>
      <c r="M2045" s="16">
        <v>289188.845663396</v>
      </c>
      <c r="N2045" s="16">
        <v>289203.08425124898</v>
      </c>
      <c r="O2045" s="16">
        <v>311534.82769404602</v>
      </c>
      <c r="P2045" s="16">
        <v>342206.131905513</v>
      </c>
      <c r="Q2045" s="16">
        <v>368915.357190974</v>
      </c>
      <c r="R2045" s="16">
        <v>306190.366432963</v>
      </c>
      <c r="S2045" s="17">
        <f t="shared" si="218"/>
        <v>289203.08425124898</v>
      </c>
      <c r="T2045" s="17">
        <f t="shared" si="219"/>
        <v>342206.131905513</v>
      </c>
      <c r="U2045" s="18">
        <f t="shared" si="220"/>
        <v>1.1832727607020157</v>
      </c>
      <c r="X2045" s="20">
        <f t="shared" si="221"/>
        <v>9.6669751112407568E-2</v>
      </c>
      <c r="AA2045" s="20">
        <f t="shared" si="222"/>
        <v>0.2427826731315138</v>
      </c>
      <c r="AE2045" s="20">
        <f t="shared" si="223"/>
        <v>1.0147093995476637</v>
      </c>
    </row>
    <row r="2046" spans="1:31" x14ac:dyDescent="0.2">
      <c r="A2046" s="15" t="s">
        <v>13690</v>
      </c>
      <c r="B2046" s="15" t="s">
        <v>13691</v>
      </c>
      <c r="C2046" t="s">
        <v>13692</v>
      </c>
      <c r="D2046" s="15">
        <v>21</v>
      </c>
      <c r="E2046" s="15">
        <v>13</v>
      </c>
      <c r="F2046" s="16">
        <v>337847.171936156</v>
      </c>
      <c r="G2046" s="16">
        <v>327585.26188330102</v>
      </c>
      <c r="H2046" s="16">
        <v>325219.372108476</v>
      </c>
      <c r="I2046" s="16">
        <v>430909.71464891901</v>
      </c>
      <c r="J2046" s="16">
        <v>91974.815616398802</v>
      </c>
      <c r="K2046" s="16">
        <v>429698.25877502799</v>
      </c>
      <c r="L2046" s="15">
        <f t="shared" si="217"/>
        <v>6</v>
      </c>
      <c r="M2046" s="16">
        <v>600761.85650800797</v>
      </c>
      <c r="N2046" s="16">
        <v>563579.670242897</v>
      </c>
      <c r="O2046" s="16">
        <v>584785.09781036596</v>
      </c>
      <c r="P2046" s="16">
        <v>597455.37166744203</v>
      </c>
      <c r="Q2046" s="16">
        <v>804072.77004629595</v>
      </c>
      <c r="R2046" s="16">
        <v>590131.805732704</v>
      </c>
      <c r="S2046" s="17">
        <f t="shared" si="218"/>
        <v>584785.09781036596</v>
      </c>
      <c r="T2046" s="17">
        <f t="shared" si="219"/>
        <v>597455.37166744203</v>
      </c>
      <c r="U2046" s="18">
        <f t="shared" si="220"/>
        <v>1.021666547086302</v>
      </c>
      <c r="X2046" s="20">
        <f t="shared" si="221"/>
        <v>0.31809762774555789</v>
      </c>
      <c r="AA2046" s="20">
        <f t="shared" si="222"/>
        <v>3.0924404335511541E-2</v>
      </c>
      <c r="AE2046" s="20">
        <f t="shared" si="223"/>
        <v>0.4974395696881585</v>
      </c>
    </row>
    <row r="2047" spans="1:31" x14ac:dyDescent="0.2">
      <c r="A2047" s="15" t="s">
        <v>17122</v>
      </c>
      <c r="B2047" s="15" t="s">
        <v>17123</v>
      </c>
      <c r="C2047" t="s">
        <v>17124</v>
      </c>
      <c r="D2047" s="15">
        <v>14</v>
      </c>
      <c r="E2047" s="15">
        <v>10</v>
      </c>
      <c r="F2047" s="16">
        <v>283465.540601074</v>
      </c>
      <c r="G2047" s="16">
        <v>280959.963290149</v>
      </c>
      <c r="H2047" s="16">
        <v>292556.20170014602</v>
      </c>
      <c r="I2047" s="16">
        <v>387165.98453095602</v>
      </c>
      <c r="J2047" s="16">
        <v>98825.092538501805</v>
      </c>
      <c r="K2047" s="16">
        <v>408870.79338588897</v>
      </c>
      <c r="L2047" s="15">
        <f t="shared" si="217"/>
        <v>6</v>
      </c>
      <c r="M2047" s="16">
        <v>504060.115263385</v>
      </c>
      <c r="N2047" s="16">
        <v>483365.22391818301</v>
      </c>
      <c r="O2047" s="16">
        <v>526052.63307988003</v>
      </c>
      <c r="P2047" s="16">
        <v>536804.78606381698</v>
      </c>
      <c r="Q2047" s="16">
        <v>863960.04574698803</v>
      </c>
      <c r="R2047" s="16">
        <v>561528.12976257899</v>
      </c>
      <c r="S2047" s="17">
        <f t="shared" si="218"/>
        <v>504060.115263385</v>
      </c>
      <c r="T2047" s="17">
        <f t="shared" si="219"/>
        <v>561528.12976257899</v>
      </c>
      <c r="U2047" s="18">
        <f t="shared" si="220"/>
        <v>1.1140102395706619</v>
      </c>
      <c r="X2047" s="20">
        <f t="shared" si="221"/>
        <v>0.23058740602424607</v>
      </c>
      <c r="AA2047" s="20">
        <f t="shared" si="222"/>
        <v>0.15576249345884466</v>
      </c>
      <c r="AE2047" s="20">
        <f t="shared" si="223"/>
        <v>0.63716441622404274</v>
      </c>
    </row>
    <row r="2048" spans="1:31" x14ac:dyDescent="0.2">
      <c r="A2048" s="15" t="s">
        <v>11146</v>
      </c>
      <c r="B2048" s="15" t="s">
        <v>11147</v>
      </c>
      <c r="C2048" t="s">
        <v>11148</v>
      </c>
      <c r="D2048" s="15">
        <v>16</v>
      </c>
      <c r="E2048" s="15">
        <v>12</v>
      </c>
      <c r="F2048" s="16">
        <v>394826.00241005298</v>
      </c>
      <c r="G2048" s="16">
        <v>309259.541581292</v>
      </c>
      <c r="H2048" s="16">
        <v>328786.01190096699</v>
      </c>
      <c r="I2048" s="16">
        <v>393107.09296608198</v>
      </c>
      <c r="J2048" s="16">
        <v>185165.90767382699</v>
      </c>
      <c r="K2048" s="16">
        <v>385649.63143229199</v>
      </c>
      <c r="L2048" s="15">
        <f t="shared" si="217"/>
        <v>6</v>
      </c>
      <c r="M2048" s="16">
        <v>702081.95275443199</v>
      </c>
      <c r="N2048" s="16">
        <v>532051.989951686</v>
      </c>
      <c r="O2048" s="16">
        <v>591198.36214447895</v>
      </c>
      <c r="P2048" s="16">
        <v>545042.11984292802</v>
      </c>
      <c r="Q2048" s="16">
        <v>1618778.61133635</v>
      </c>
      <c r="R2048" s="16">
        <v>529637.03885159094</v>
      </c>
      <c r="S2048" s="17">
        <f t="shared" si="218"/>
        <v>591198.36214447895</v>
      </c>
      <c r="T2048" s="17">
        <f t="shared" si="219"/>
        <v>545042.11984292802</v>
      </c>
      <c r="U2048" s="18">
        <f t="shared" si="220"/>
        <v>0.92192765532345788</v>
      </c>
      <c r="X2048" s="20">
        <f t="shared" si="221"/>
        <v>0.47105372530636874</v>
      </c>
      <c r="AA2048" s="20">
        <f t="shared" si="222"/>
        <v>-0.11727454965687106</v>
      </c>
      <c r="AE2048" s="20">
        <f t="shared" si="223"/>
        <v>0.32692955725865835</v>
      </c>
    </row>
    <row r="2049" spans="1:31" x14ac:dyDescent="0.2">
      <c r="A2049" s="15" t="s">
        <v>8414</v>
      </c>
      <c r="B2049" s="15" t="s">
        <v>8415</v>
      </c>
      <c r="C2049" t="s">
        <v>8416</v>
      </c>
      <c r="D2049" s="15">
        <v>37</v>
      </c>
      <c r="E2049" s="15">
        <v>8</v>
      </c>
      <c r="F2049" s="16">
        <v>1060064.7462227801</v>
      </c>
      <c r="G2049" s="16">
        <v>1063130.68218301</v>
      </c>
      <c r="H2049" s="16">
        <v>972893.70190259698</v>
      </c>
      <c r="I2049" s="16">
        <v>1425622.8531281201</v>
      </c>
      <c r="J2049" s="16">
        <v>209359.89468141799</v>
      </c>
      <c r="K2049" s="16">
        <v>1410737.3503443201</v>
      </c>
      <c r="L2049" s="15">
        <f t="shared" si="217"/>
        <v>6</v>
      </c>
      <c r="M2049" s="16">
        <v>1885013.4553733501</v>
      </c>
      <c r="N2049" s="16">
        <v>1829016.4699267</v>
      </c>
      <c r="O2049" s="16">
        <v>1749384.5306251701</v>
      </c>
      <c r="P2049" s="16">
        <v>1976622.9505111401</v>
      </c>
      <c r="Q2049" s="16">
        <v>1830290.0563040001</v>
      </c>
      <c r="R2049" s="16">
        <v>1937454.8604097101</v>
      </c>
      <c r="S2049" s="17">
        <f t="shared" si="218"/>
        <v>1829016.4699267</v>
      </c>
      <c r="T2049" s="17">
        <f t="shared" si="219"/>
        <v>1937454.8604097101</v>
      </c>
      <c r="U2049" s="18">
        <f t="shared" si="220"/>
        <v>1.0592878152088789</v>
      </c>
      <c r="X2049" s="20">
        <f t="shared" si="221"/>
        <v>0.18664094879560109</v>
      </c>
      <c r="AA2049" s="20">
        <f t="shared" si="222"/>
        <v>8.309463197347855E-2</v>
      </c>
      <c r="AE2049" s="20">
        <f t="shared" si="223"/>
        <v>0.72899306645794582</v>
      </c>
    </row>
    <row r="2050" spans="1:31" x14ac:dyDescent="0.2">
      <c r="A2050" s="15" t="s">
        <v>1286</v>
      </c>
      <c r="B2050" s="15" t="s">
        <v>1287</v>
      </c>
      <c r="C2050" t="s">
        <v>1288</v>
      </c>
      <c r="D2050" s="15">
        <v>24</v>
      </c>
      <c r="E2050" s="15">
        <v>13</v>
      </c>
      <c r="F2050" s="16">
        <v>293981.81748478999</v>
      </c>
      <c r="G2050" s="16">
        <v>318769.675370285</v>
      </c>
      <c r="H2050" s="16">
        <v>315767.409869647</v>
      </c>
      <c r="I2050" s="16">
        <v>238825.33499526401</v>
      </c>
      <c r="J2050" s="16">
        <v>60705.652286074801</v>
      </c>
      <c r="K2050" s="16">
        <v>267220.11754453002</v>
      </c>
      <c r="L2050" s="15">
        <f t="shared" ref="L2050:L2113" si="224">COUNTIF(F2050:K2050,"&gt;0")</f>
        <v>6</v>
      </c>
      <c r="M2050" s="16">
        <v>522760.22155110899</v>
      </c>
      <c r="N2050" s="16">
        <v>548413.28176912898</v>
      </c>
      <c r="O2050" s="16">
        <v>567789.28779296705</v>
      </c>
      <c r="P2050" s="16">
        <v>331130.80172594998</v>
      </c>
      <c r="Q2050" s="16">
        <v>530707.90807248396</v>
      </c>
      <c r="R2050" s="16">
        <v>366990.29440848099</v>
      </c>
      <c r="S2050" s="17">
        <f t="shared" ref="S2050:S2113" si="225">MEDIAN(M2050:O2050)</f>
        <v>548413.28176912898</v>
      </c>
      <c r="T2050" s="17">
        <f t="shared" ref="T2050:T2113" si="226">MEDIAN(P2050:R2050)</f>
        <v>366990.29440848099</v>
      </c>
      <c r="U2050" s="18">
        <f t="shared" ref="U2050:U2113" si="227">T2050/S2050</f>
        <v>0.66918564266825431</v>
      </c>
      <c r="X2050" s="20">
        <f t="shared" ref="X2050:X2113" si="228">_xlfn.T.TEST(P2050:R2050,M2050:O2050,2,2)</f>
        <v>9.5057731784308694E-2</v>
      </c>
      <c r="AA2050" s="20">
        <f t="shared" ref="AA2050:AA2113" si="229">LOG(U2050,2)</f>
        <v>-0.57952160210151671</v>
      </c>
      <c r="AE2050" s="20">
        <f t="shared" si="223"/>
        <v>1.022012552815414</v>
      </c>
    </row>
    <row r="2051" spans="1:31" x14ac:dyDescent="0.2">
      <c r="A2051" s="15" t="s">
        <v>7797</v>
      </c>
      <c r="B2051" s="15" t="s">
        <v>7798</v>
      </c>
      <c r="C2051" t="s">
        <v>7799</v>
      </c>
      <c r="D2051" s="15">
        <v>23</v>
      </c>
      <c r="E2051" s="15">
        <v>13</v>
      </c>
      <c r="F2051" s="16">
        <v>587964.14968094905</v>
      </c>
      <c r="G2051" s="16">
        <v>603483.33899555902</v>
      </c>
      <c r="H2051" s="16">
        <v>550271.30143660202</v>
      </c>
      <c r="I2051" s="16">
        <v>671761.88930085197</v>
      </c>
      <c r="J2051" s="16">
        <v>176579.552693234</v>
      </c>
      <c r="K2051" s="16">
        <v>708166.23859327298</v>
      </c>
      <c r="L2051" s="15">
        <f t="shared" si="224"/>
        <v>6</v>
      </c>
      <c r="M2051" s="16">
        <v>1045521.3583650501</v>
      </c>
      <c r="N2051" s="16">
        <v>1038236.39449738</v>
      </c>
      <c r="O2051" s="16">
        <v>989456.608155275</v>
      </c>
      <c r="P2051" s="16">
        <v>931396.38211976504</v>
      </c>
      <c r="Q2051" s="16">
        <v>1543713.9951414</v>
      </c>
      <c r="R2051" s="16">
        <v>972569.50105256599</v>
      </c>
      <c r="S2051" s="17">
        <f t="shared" si="225"/>
        <v>1038236.39449738</v>
      </c>
      <c r="T2051" s="17">
        <f t="shared" si="226"/>
        <v>972569.50105256599</v>
      </c>
      <c r="U2051" s="18">
        <f t="shared" si="227"/>
        <v>0.93675150111010708</v>
      </c>
      <c r="X2051" s="20">
        <f t="shared" si="228"/>
        <v>0.56336788165320029</v>
      </c>
      <c r="AA2051" s="20">
        <f t="shared" si="229"/>
        <v>-9.4261710464948814E-2</v>
      </c>
      <c r="AE2051" s="20">
        <f t="shared" ref="AE2051:AE2114" si="230">-LOG10(X2051)</f>
        <v>0.24920791634633305</v>
      </c>
    </row>
    <row r="2052" spans="1:31" x14ac:dyDescent="0.2">
      <c r="A2052" s="15" t="s">
        <v>5626</v>
      </c>
      <c r="B2052" s="15" t="s">
        <v>5627</v>
      </c>
      <c r="C2052" t="s">
        <v>5628</v>
      </c>
      <c r="D2052" s="15">
        <v>16</v>
      </c>
      <c r="E2052" s="15">
        <v>11</v>
      </c>
      <c r="F2052" s="16">
        <v>338233.09046677698</v>
      </c>
      <c r="G2052" s="16">
        <v>363965.73463271599</v>
      </c>
      <c r="H2052" s="16">
        <v>344582.87181395601</v>
      </c>
      <c r="I2052" s="16">
        <v>502021.45521669899</v>
      </c>
      <c r="J2052" s="16">
        <v>30152.2750087938</v>
      </c>
      <c r="K2052" s="16">
        <v>481613.60381159198</v>
      </c>
      <c r="L2052" s="15">
        <f t="shared" si="224"/>
        <v>6</v>
      </c>
      <c r="M2052" s="16">
        <v>601448.09914129099</v>
      </c>
      <c r="N2052" s="16">
        <v>626168.85608575703</v>
      </c>
      <c r="O2052" s="16">
        <v>619603.09157195303</v>
      </c>
      <c r="P2052" s="16">
        <v>696051.64356968296</v>
      </c>
      <c r="Q2052" s="16">
        <v>263600.67293460103</v>
      </c>
      <c r="R2052" s="16">
        <v>661430.43374903104</v>
      </c>
      <c r="S2052" s="17">
        <f t="shared" si="225"/>
        <v>619603.09157195303</v>
      </c>
      <c r="T2052" s="17">
        <f t="shared" si="226"/>
        <v>661430.43374903104</v>
      </c>
      <c r="U2052" s="18">
        <f t="shared" si="227"/>
        <v>1.0675066711997203</v>
      </c>
      <c r="X2052" s="20">
        <f t="shared" si="228"/>
        <v>0.61626047404181516</v>
      </c>
      <c r="AA2052" s="20">
        <f t="shared" si="229"/>
        <v>9.4245085748978691E-2</v>
      </c>
      <c r="AE2052" s="20">
        <f t="shared" si="230"/>
        <v>0.21023568632744025</v>
      </c>
    </row>
    <row r="2053" spans="1:31" x14ac:dyDescent="0.2">
      <c r="A2053" s="15" t="s">
        <v>10915</v>
      </c>
      <c r="B2053" s="15" t="s">
        <v>10916</v>
      </c>
      <c r="C2053" t="s">
        <v>10917</v>
      </c>
      <c r="D2053" s="15">
        <v>16</v>
      </c>
      <c r="E2053" s="15">
        <v>11</v>
      </c>
      <c r="F2053" s="16">
        <v>521220.21290939802</v>
      </c>
      <c r="G2053" s="16">
        <v>563187.85585605295</v>
      </c>
      <c r="H2053" s="16">
        <v>572883.40358906297</v>
      </c>
      <c r="I2053" s="16">
        <v>845812.32044742699</v>
      </c>
      <c r="J2053" s="16">
        <v>154795.892799086</v>
      </c>
      <c r="K2053" s="16">
        <v>895150.77819334297</v>
      </c>
      <c r="L2053" s="15">
        <f t="shared" si="224"/>
        <v>6</v>
      </c>
      <c r="M2053" s="16">
        <v>926836.89184801595</v>
      </c>
      <c r="N2053" s="16">
        <v>968911.80104808905</v>
      </c>
      <c r="O2053" s="16">
        <v>1030115.9953350601</v>
      </c>
      <c r="P2053" s="16">
        <v>1172716.92211798</v>
      </c>
      <c r="Q2053" s="16">
        <v>1353274.3880006101</v>
      </c>
      <c r="R2053" s="16">
        <v>1229367.1997745901</v>
      </c>
      <c r="S2053" s="17">
        <f t="shared" si="225"/>
        <v>968911.80104808905</v>
      </c>
      <c r="T2053" s="17">
        <f t="shared" si="226"/>
        <v>1229367.1997745901</v>
      </c>
      <c r="U2053" s="18">
        <f t="shared" si="227"/>
        <v>1.2688122886363462</v>
      </c>
      <c r="X2053" s="20">
        <f t="shared" si="228"/>
        <v>1.0655479997884553E-2</v>
      </c>
      <c r="AA2053" s="20">
        <f t="shared" si="229"/>
        <v>0.34347864893894176</v>
      </c>
      <c r="AE2053" s="20">
        <f t="shared" si="230"/>
        <v>1.9724269818261515</v>
      </c>
    </row>
    <row r="2054" spans="1:31" x14ac:dyDescent="0.2">
      <c r="A2054" s="15" t="s">
        <v>12346</v>
      </c>
      <c r="B2054" s="15" t="s">
        <v>12347</v>
      </c>
      <c r="C2054" t="s">
        <v>12348</v>
      </c>
      <c r="D2054" s="15">
        <v>19</v>
      </c>
      <c r="E2054" s="15">
        <v>10</v>
      </c>
      <c r="F2054" s="16">
        <v>1013748.34408538</v>
      </c>
      <c r="G2054" s="16">
        <v>985413.92857935699</v>
      </c>
      <c r="H2054" s="16">
        <v>1029066.85038369</v>
      </c>
      <c r="I2054" s="16">
        <v>1196186.85494239</v>
      </c>
      <c r="J2054" s="16">
        <v>136417.81590048299</v>
      </c>
      <c r="K2054" s="16">
        <v>1181996.6910610499</v>
      </c>
      <c r="L2054" s="15">
        <f t="shared" si="224"/>
        <v>6</v>
      </c>
      <c r="M2054" s="16">
        <v>1802653.35279982</v>
      </c>
      <c r="N2054" s="16">
        <v>1695312.0959371901</v>
      </c>
      <c r="O2054" s="16">
        <v>1850390.8757142201</v>
      </c>
      <c r="P2054" s="16">
        <v>1658510.44362178</v>
      </c>
      <c r="Q2054" s="16">
        <v>1192607.45867926</v>
      </c>
      <c r="R2054" s="16">
        <v>1623310.84062209</v>
      </c>
      <c r="S2054" s="17">
        <f t="shared" si="225"/>
        <v>1802653.35279982</v>
      </c>
      <c r="T2054" s="17">
        <f t="shared" si="226"/>
        <v>1623310.84062209</v>
      </c>
      <c r="U2054" s="18">
        <f t="shared" si="227"/>
        <v>0.90051192488052056</v>
      </c>
      <c r="X2054" s="20">
        <f t="shared" si="228"/>
        <v>0.13644560487000665</v>
      </c>
      <c r="AA2054" s="20">
        <f t="shared" si="229"/>
        <v>-0.15118271397837699</v>
      </c>
      <c r="AE2054" s="20">
        <f t="shared" si="230"/>
        <v>0.86504044908492717</v>
      </c>
    </row>
    <row r="2055" spans="1:31" x14ac:dyDescent="0.2">
      <c r="A2055" s="15" t="s">
        <v>4949</v>
      </c>
      <c r="B2055" s="15" t="s">
        <v>4950</v>
      </c>
      <c r="C2055" t="s">
        <v>4951</v>
      </c>
      <c r="D2055" s="15">
        <v>42</v>
      </c>
      <c r="E2055" s="15">
        <v>8</v>
      </c>
      <c r="F2055" s="16">
        <v>1145214.8314070699</v>
      </c>
      <c r="G2055" s="16">
        <v>1208229.2097897599</v>
      </c>
      <c r="H2055" s="16">
        <v>1286740.9819873599</v>
      </c>
      <c r="I2055" s="16">
        <v>1545546.6112516599</v>
      </c>
      <c r="J2055" s="16">
        <v>213117.22383574201</v>
      </c>
      <c r="K2055" s="16">
        <v>1572932.19446429</v>
      </c>
      <c r="L2055" s="15">
        <f t="shared" si="224"/>
        <v>6</v>
      </c>
      <c r="M2055" s="16">
        <v>2036427.84479673</v>
      </c>
      <c r="N2055" s="16">
        <v>2078644.85635414</v>
      </c>
      <c r="O2055" s="16">
        <v>2313721.1849640398</v>
      </c>
      <c r="P2055" s="16">
        <v>2142896.9774028999</v>
      </c>
      <c r="Q2055" s="16">
        <v>1863137.8096900301</v>
      </c>
      <c r="R2055" s="16">
        <v>2160207.3018878601</v>
      </c>
      <c r="S2055" s="17">
        <f t="shared" si="225"/>
        <v>2078644.85635414</v>
      </c>
      <c r="T2055" s="17">
        <f t="shared" si="226"/>
        <v>2142896.9774028999</v>
      </c>
      <c r="U2055" s="18">
        <f t="shared" si="227"/>
        <v>1.0309105814070882</v>
      </c>
      <c r="X2055" s="20">
        <f t="shared" si="228"/>
        <v>0.53550308530367996</v>
      </c>
      <c r="AA2055" s="20">
        <f t="shared" si="229"/>
        <v>4.3919202390670903E-2</v>
      </c>
      <c r="AE2055" s="20">
        <f t="shared" si="230"/>
        <v>0.27123802263510749</v>
      </c>
    </row>
    <row r="2056" spans="1:31" x14ac:dyDescent="0.2">
      <c r="A2056" s="15" t="s">
        <v>9832</v>
      </c>
      <c r="B2056" s="15" t="s">
        <v>9833</v>
      </c>
      <c r="C2056" t="s">
        <v>9834</v>
      </c>
      <c r="D2056" s="15">
        <v>14</v>
      </c>
      <c r="E2056" s="15">
        <v>10</v>
      </c>
      <c r="F2056" s="16">
        <v>160158.85117943201</v>
      </c>
      <c r="G2056" s="16">
        <v>155823.113960355</v>
      </c>
      <c r="H2056" s="16">
        <v>179584.53375263599</v>
      </c>
      <c r="I2056" s="16">
        <v>238277.045876338</v>
      </c>
      <c r="J2056" s="16">
        <v>27726.070945333398</v>
      </c>
      <c r="K2056" s="16">
        <v>232390.10871706801</v>
      </c>
      <c r="L2056" s="15">
        <f t="shared" si="224"/>
        <v>6</v>
      </c>
      <c r="M2056" s="16">
        <v>284795.42456826603</v>
      </c>
      <c r="N2056" s="16">
        <v>268079.02979860798</v>
      </c>
      <c r="O2056" s="16">
        <v>322915.44767122797</v>
      </c>
      <c r="P2056" s="16">
        <v>330370.600068403</v>
      </c>
      <c r="Q2056" s="16">
        <v>242390.033816382</v>
      </c>
      <c r="R2056" s="16">
        <v>319156.03959527297</v>
      </c>
      <c r="S2056" s="17">
        <f t="shared" si="225"/>
        <v>284795.42456826603</v>
      </c>
      <c r="T2056" s="17">
        <f t="shared" si="226"/>
        <v>319156.03959527297</v>
      </c>
      <c r="U2056" s="18">
        <f t="shared" si="227"/>
        <v>1.1206501652162977</v>
      </c>
      <c r="X2056" s="20">
        <f t="shared" si="228"/>
        <v>0.87496916481553955</v>
      </c>
      <c r="AA2056" s="20">
        <f t="shared" si="229"/>
        <v>0.16433598048360074</v>
      </c>
      <c r="AE2056" s="20">
        <f t="shared" si="230"/>
        <v>5.8007251876459005E-2</v>
      </c>
    </row>
    <row r="2057" spans="1:31" x14ac:dyDescent="0.2">
      <c r="A2057" s="15" t="s">
        <v>16778</v>
      </c>
      <c r="B2057" s="15" t="s">
        <v>16779</v>
      </c>
      <c r="C2057" t="s">
        <v>16780</v>
      </c>
      <c r="D2057" s="15">
        <v>20</v>
      </c>
      <c r="E2057" s="15">
        <v>12</v>
      </c>
      <c r="F2057" s="16">
        <v>584471.29389654705</v>
      </c>
      <c r="G2057" s="16">
        <v>611267.12950464501</v>
      </c>
      <c r="H2057" s="16">
        <v>553781.99817737099</v>
      </c>
      <c r="I2057" s="16">
        <v>663759.40326463501</v>
      </c>
      <c r="J2057" s="16">
        <v>74269.5110822688</v>
      </c>
      <c r="K2057" s="16">
        <v>683778.65340595599</v>
      </c>
      <c r="L2057" s="15">
        <f t="shared" si="224"/>
        <v>6</v>
      </c>
      <c r="M2057" s="16">
        <v>1039310.34137317</v>
      </c>
      <c r="N2057" s="16">
        <v>1051627.67487163</v>
      </c>
      <c r="O2057" s="16">
        <v>995769.27988704306</v>
      </c>
      <c r="P2057" s="16">
        <v>920300.95283029799</v>
      </c>
      <c r="Q2057" s="16">
        <v>649287.42836486199</v>
      </c>
      <c r="R2057" s="16">
        <v>939076.48731525196</v>
      </c>
      <c r="S2057" s="17">
        <f t="shared" si="225"/>
        <v>1039310.34137317</v>
      </c>
      <c r="T2057" s="17">
        <f t="shared" si="226"/>
        <v>920300.95283029799</v>
      </c>
      <c r="U2057" s="18">
        <f t="shared" si="227"/>
        <v>0.88549196153900189</v>
      </c>
      <c r="X2057" s="20">
        <f t="shared" si="228"/>
        <v>0.11283673779530604</v>
      </c>
      <c r="AA2057" s="20">
        <f t="shared" si="229"/>
        <v>-0.17544888457923771</v>
      </c>
      <c r="AE2057" s="20">
        <f t="shared" si="230"/>
        <v>0.94754947815276713</v>
      </c>
    </row>
    <row r="2058" spans="1:31" x14ac:dyDescent="0.2">
      <c r="A2058" s="15" t="s">
        <v>1742</v>
      </c>
      <c r="B2058" s="15" t="s">
        <v>1743</v>
      </c>
      <c r="C2058" t="s">
        <v>1744</v>
      </c>
      <c r="D2058" s="15">
        <v>17</v>
      </c>
      <c r="E2058" s="15">
        <v>12</v>
      </c>
      <c r="F2058" s="16">
        <v>430759.77685772901</v>
      </c>
      <c r="G2058" s="16">
        <v>459149.92305961798</v>
      </c>
      <c r="H2058" s="16">
        <v>473341.849907375</v>
      </c>
      <c r="I2058" s="16">
        <v>524385.24103494606</v>
      </c>
      <c r="J2058" s="16">
        <v>166798.28474911099</v>
      </c>
      <c r="K2058" s="16">
        <v>516816.42685083998</v>
      </c>
      <c r="L2058" s="15">
        <f t="shared" si="224"/>
        <v>6</v>
      </c>
      <c r="M2058" s="16">
        <v>765979.60483424598</v>
      </c>
      <c r="N2058" s="16">
        <v>789924.31082621403</v>
      </c>
      <c r="O2058" s="16">
        <v>851127.83473272505</v>
      </c>
      <c r="P2058" s="16">
        <v>727058.98342234304</v>
      </c>
      <c r="Q2058" s="16">
        <v>1458203.07394316</v>
      </c>
      <c r="R2058" s="16">
        <v>709776.69790719298</v>
      </c>
      <c r="S2058" s="17">
        <f t="shared" si="225"/>
        <v>789924.31082621403</v>
      </c>
      <c r="T2058" s="17">
        <f t="shared" si="226"/>
        <v>727058.98342234304</v>
      </c>
      <c r="U2058" s="18">
        <f t="shared" si="227"/>
        <v>0.92041601132883533</v>
      </c>
      <c r="X2058" s="20">
        <f t="shared" si="228"/>
        <v>0.54760187850526831</v>
      </c>
      <c r="AA2058" s="20">
        <f t="shared" si="229"/>
        <v>-0.11964201434166648</v>
      </c>
      <c r="AE2058" s="20">
        <f t="shared" si="230"/>
        <v>0.2615350707223556</v>
      </c>
    </row>
    <row r="2059" spans="1:31" x14ac:dyDescent="0.2">
      <c r="A2059" s="15" t="s">
        <v>1715</v>
      </c>
      <c r="B2059" s="15" t="s">
        <v>1716</v>
      </c>
      <c r="C2059" t="s">
        <v>1717</v>
      </c>
      <c r="D2059" s="15">
        <v>24</v>
      </c>
      <c r="E2059" s="15">
        <v>9</v>
      </c>
      <c r="F2059" s="16">
        <v>825907.28315454896</v>
      </c>
      <c r="G2059" s="16">
        <v>830943.90122089302</v>
      </c>
      <c r="H2059" s="16">
        <v>744981.742365335</v>
      </c>
      <c r="I2059" s="16">
        <v>809593.25237708201</v>
      </c>
      <c r="J2059" s="16">
        <v>228525.57324429601</v>
      </c>
      <c r="K2059" s="16">
        <v>785717.280450408</v>
      </c>
      <c r="L2059" s="15">
        <f t="shared" si="224"/>
        <v>6</v>
      </c>
      <c r="M2059" s="16">
        <v>1468633.2577180101</v>
      </c>
      <c r="N2059" s="16">
        <v>1429560.9245303799</v>
      </c>
      <c r="O2059" s="16">
        <v>1339570.3283343699</v>
      </c>
      <c r="P2059" s="16">
        <v>1122499.2638945</v>
      </c>
      <c r="Q2059" s="16">
        <v>1997842.44712524</v>
      </c>
      <c r="R2059" s="16">
        <v>1079075.25348003</v>
      </c>
      <c r="S2059" s="17">
        <f t="shared" si="225"/>
        <v>1429560.9245303799</v>
      </c>
      <c r="T2059" s="17">
        <f t="shared" si="226"/>
        <v>1122499.2638945</v>
      </c>
      <c r="U2059" s="18">
        <f t="shared" si="227"/>
        <v>0.78520561427855784</v>
      </c>
      <c r="X2059" s="20">
        <f t="shared" si="228"/>
        <v>0.9682367653475783</v>
      </c>
      <c r="AA2059" s="20">
        <f t="shared" si="229"/>
        <v>-0.34885760666952798</v>
      </c>
      <c r="AE2059" s="20">
        <f t="shared" si="230"/>
        <v>1.4018430593672937E-2</v>
      </c>
    </row>
    <row r="2060" spans="1:31" x14ac:dyDescent="0.2">
      <c r="A2060" s="15" t="s">
        <v>1961</v>
      </c>
      <c r="B2060" s="15" t="s">
        <v>1962</v>
      </c>
      <c r="C2060" t="s">
        <v>1963</v>
      </c>
      <c r="D2060" s="15">
        <v>17</v>
      </c>
      <c r="E2060" s="15">
        <v>12</v>
      </c>
      <c r="F2060" s="16">
        <v>275119.92518423102</v>
      </c>
      <c r="G2060" s="16">
        <v>314273.773925838</v>
      </c>
      <c r="H2060" s="16">
        <v>297396.87491245399</v>
      </c>
      <c r="I2060" s="16">
        <v>437586.19572882197</v>
      </c>
      <c r="J2060" s="16">
        <v>76297.442461430503</v>
      </c>
      <c r="K2060" s="16">
        <v>423356.50672174199</v>
      </c>
      <c r="L2060" s="15">
        <f t="shared" si="224"/>
        <v>6</v>
      </c>
      <c r="M2060" s="16">
        <v>489219.89214477298</v>
      </c>
      <c r="N2060" s="16">
        <v>540678.50567163597</v>
      </c>
      <c r="O2060" s="16">
        <v>534756.76881316898</v>
      </c>
      <c r="P2060" s="16">
        <v>606712.29800124303</v>
      </c>
      <c r="Q2060" s="16">
        <v>667016.24239485897</v>
      </c>
      <c r="R2060" s="16">
        <v>581422.27639603999</v>
      </c>
      <c r="S2060" s="17">
        <f t="shared" si="225"/>
        <v>534756.76881316898</v>
      </c>
      <c r="T2060" s="17">
        <f t="shared" si="226"/>
        <v>606712.29800124303</v>
      </c>
      <c r="U2060" s="18">
        <f t="shared" si="227"/>
        <v>1.1345574911520449</v>
      </c>
      <c r="X2060" s="20">
        <f t="shared" si="228"/>
        <v>3.2527226651320414E-2</v>
      </c>
      <c r="AA2060" s="20">
        <f t="shared" si="229"/>
        <v>0.18212971619267415</v>
      </c>
      <c r="AE2060" s="20">
        <f t="shared" si="230"/>
        <v>1.4877529641197331</v>
      </c>
    </row>
    <row r="2061" spans="1:31" x14ac:dyDescent="0.2">
      <c r="A2061" s="15" t="s">
        <v>13342</v>
      </c>
      <c r="B2061" s="15" t="s">
        <v>13343</v>
      </c>
      <c r="C2061" t="s">
        <v>13344</v>
      </c>
      <c r="D2061" s="15">
        <v>22</v>
      </c>
      <c r="E2061" s="15">
        <v>7</v>
      </c>
      <c r="F2061" s="16">
        <v>325426.131332864</v>
      </c>
      <c r="G2061" s="16">
        <v>313471.12809502298</v>
      </c>
      <c r="H2061" s="16">
        <v>306154.50089389901</v>
      </c>
      <c r="I2061" s="16">
        <v>444510.52639655198</v>
      </c>
      <c r="J2061" s="16">
        <v>106600.66768945901</v>
      </c>
      <c r="K2061" s="16">
        <v>451895.779822485</v>
      </c>
      <c r="L2061" s="15">
        <f t="shared" si="224"/>
        <v>6</v>
      </c>
      <c r="M2061" s="16">
        <v>578674.68801158003</v>
      </c>
      <c r="N2061" s="16">
        <v>539297.628918965</v>
      </c>
      <c r="O2061" s="16">
        <v>550504.075417149</v>
      </c>
      <c r="P2061" s="16">
        <v>616312.86724347295</v>
      </c>
      <c r="Q2061" s="16">
        <v>931936.56962944905</v>
      </c>
      <c r="R2061" s="16">
        <v>620617.065821653</v>
      </c>
      <c r="S2061" s="17">
        <f t="shared" si="225"/>
        <v>550504.075417149</v>
      </c>
      <c r="T2061" s="17">
        <f t="shared" si="226"/>
        <v>620617.065821653</v>
      </c>
      <c r="U2061" s="18">
        <f t="shared" si="227"/>
        <v>1.1273614375177428</v>
      </c>
      <c r="X2061" s="20">
        <f t="shared" si="228"/>
        <v>0.18787103053824547</v>
      </c>
      <c r="AA2061" s="20">
        <f t="shared" si="229"/>
        <v>0.17295012466430834</v>
      </c>
      <c r="AE2061" s="20">
        <f t="shared" si="230"/>
        <v>0.7261401823653707</v>
      </c>
    </row>
    <row r="2062" spans="1:31" x14ac:dyDescent="0.2">
      <c r="A2062" s="15" t="s">
        <v>1361</v>
      </c>
      <c r="B2062" s="15" t="s">
        <v>1362</v>
      </c>
      <c r="C2062" t="s">
        <v>1363</v>
      </c>
      <c r="D2062" s="15">
        <v>16</v>
      </c>
      <c r="E2062" s="15">
        <v>8</v>
      </c>
      <c r="F2062" s="16">
        <v>271507.328960713</v>
      </c>
      <c r="G2062" s="16">
        <v>223878.60188825399</v>
      </c>
      <c r="H2062" s="16">
        <v>231706.10578892499</v>
      </c>
      <c r="I2062" s="16">
        <v>352365.88661157299</v>
      </c>
      <c r="J2062" s="16">
        <v>67394.968350590498</v>
      </c>
      <c r="K2062" s="16">
        <v>324576.594226758</v>
      </c>
      <c r="L2062" s="15">
        <f t="shared" si="224"/>
        <v>6</v>
      </c>
      <c r="M2062" s="16">
        <v>482795.95198976999</v>
      </c>
      <c r="N2062" s="16">
        <v>385162.103756583</v>
      </c>
      <c r="O2062" s="16">
        <v>416636.55168684298</v>
      </c>
      <c r="P2062" s="16">
        <v>488554.52683392703</v>
      </c>
      <c r="Q2062" s="16">
        <v>589188.01332372404</v>
      </c>
      <c r="R2062" s="16">
        <v>445761.57277353999</v>
      </c>
      <c r="S2062" s="17">
        <f t="shared" si="225"/>
        <v>416636.55168684298</v>
      </c>
      <c r="T2062" s="17">
        <f t="shared" si="226"/>
        <v>488554.52683392703</v>
      </c>
      <c r="U2062" s="18">
        <f t="shared" si="227"/>
        <v>1.1726156163109276</v>
      </c>
      <c r="X2062" s="20">
        <f t="shared" si="228"/>
        <v>0.19575067483191722</v>
      </c>
      <c r="AA2062" s="20">
        <f t="shared" si="229"/>
        <v>0.22973017506919047</v>
      </c>
      <c r="AE2062" s="20">
        <f t="shared" si="230"/>
        <v>0.70829673207833221</v>
      </c>
    </row>
    <row r="2063" spans="1:31" x14ac:dyDescent="0.2">
      <c r="A2063" s="15" t="s">
        <v>3572</v>
      </c>
      <c r="B2063" s="15" t="s">
        <v>3573</v>
      </c>
      <c r="C2063" t="s">
        <v>3574</v>
      </c>
      <c r="D2063" s="15">
        <v>20</v>
      </c>
      <c r="E2063" s="15">
        <v>10</v>
      </c>
      <c r="F2063" s="16">
        <v>384963.43481681403</v>
      </c>
      <c r="G2063" s="16">
        <v>373700.586225993</v>
      </c>
      <c r="H2063" s="16">
        <v>383973.186291978</v>
      </c>
      <c r="I2063" s="16">
        <v>426788.00855289499</v>
      </c>
      <c r="J2063" s="16">
        <v>49215.3673103701</v>
      </c>
      <c r="K2063" s="16">
        <v>429744.21666527499</v>
      </c>
      <c r="L2063" s="15">
        <f t="shared" si="224"/>
        <v>6</v>
      </c>
      <c r="M2063" s="16">
        <v>684544.27622662601</v>
      </c>
      <c r="N2063" s="16">
        <v>642916.75377584703</v>
      </c>
      <c r="O2063" s="16">
        <v>690431.80252933002</v>
      </c>
      <c r="P2063" s="16">
        <v>591740.63523011096</v>
      </c>
      <c r="Q2063" s="16">
        <v>430256.22238963802</v>
      </c>
      <c r="R2063" s="16">
        <v>590194.92261113005</v>
      </c>
      <c r="S2063" s="17">
        <f t="shared" si="225"/>
        <v>684544.27622662601</v>
      </c>
      <c r="T2063" s="17">
        <f t="shared" si="226"/>
        <v>590194.92261113005</v>
      </c>
      <c r="U2063" s="18">
        <f t="shared" si="227"/>
        <v>0.86217202174916652</v>
      </c>
      <c r="X2063" s="20">
        <f t="shared" si="228"/>
        <v>7.1874464468647509E-2</v>
      </c>
      <c r="AA2063" s="20">
        <f t="shared" si="229"/>
        <v>-0.21395234835175983</v>
      </c>
      <c r="AE2063" s="20">
        <f t="shared" si="230"/>
        <v>1.1434253781865251</v>
      </c>
    </row>
    <row r="2064" spans="1:31" x14ac:dyDescent="0.2">
      <c r="A2064" s="15" t="s">
        <v>11476</v>
      </c>
      <c r="B2064" s="15" t="s">
        <v>11477</v>
      </c>
      <c r="C2064" t="s">
        <v>11478</v>
      </c>
      <c r="D2064" s="15">
        <v>17</v>
      </c>
      <c r="E2064" s="15">
        <v>9</v>
      </c>
      <c r="F2064" s="16">
        <v>285681.30600940302</v>
      </c>
      <c r="G2064" s="16">
        <v>257930.459818364</v>
      </c>
      <c r="H2064" s="16">
        <v>263704.600222409</v>
      </c>
      <c r="I2064" s="16">
        <v>375533.89696106501</v>
      </c>
      <c r="J2064" s="16">
        <v>77588.785470410294</v>
      </c>
      <c r="K2064" s="16">
        <v>367756.33556633297</v>
      </c>
      <c r="L2064" s="15">
        <f t="shared" si="224"/>
        <v>6</v>
      </c>
      <c r="M2064" s="16">
        <v>508000.20253025502</v>
      </c>
      <c r="N2064" s="16">
        <v>443745.12654912099</v>
      </c>
      <c r="O2064" s="16">
        <v>474173.84590075503</v>
      </c>
      <c r="P2064" s="16">
        <v>520676.92223043903</v>
      </c>
      <c r="Q2064" s="16">
        <v>678305.56918884697</v>
      </c>
      <c r="R2064" s="16">
        <v>505063.04353219899</v>
      </c>
      <c r="S2064" s="17">
        <f t="shared" si="225"/>
        <v>474173.84590075503</v>
      </c>
      <c r="T2064" s="17">
        <f t="shared" si="226"/>
        <v>520676.92223043903</v>
      </c>
      <c r="U2064" s="18">
        <f t="shared" si="227"/>
        <v>1.0980717868176499</v>
      </c>
      <c r="X2064" s="20">
        <f t="shared" si="228"/>
        <v>0.18734567369291175</v>
      </c>
      <c r="AA2064" s="20">
        <f t="shared" si="229"/>
        <v>0.13497237410668522</v>
      </c>
      <c r="AE2064" s="20">
        <f t="shared" si="230"/>
        <v>0.72735633146257483</v>
      </c>
    </row>
    <row r="2065" spans="1:31" x14ac:dyDescent="0.2">
      <c r="A2065" s="15" t="s">
        <v>15683</v>
      </c>
      <c r="B2065" s="15" t="s">
        <v>15684</v>
      </c>
      <c r="C2065" t="s">
        <v>15685</v>
      </c>
      <c r="D2065" s="15">
        <v>16</v>
      </c>
      <c r="E2065" s="15">
        <v>8</v>
      </c>
      <c r="F2065" s="16">
        <v>279094.29719629802</v>
      </c>
      <c r="G2065" s="16">
        <v>287849.54411997099</v>
      </c>
      <c r="H2065" s="16">
        <v>293877.29800238699</v>
      </c>
      <c r="I2065" s="16">
        <v>328929.12472793</v>
      </c>
      <c r="J2065" s="16">
        <v>78605.351517773495</v>
      </c>
      <c r="K2065" s="16">
        <v>346124.61616673198</v>
      </c>
      <c r="L2065" s="15">
        <f t="shared" si="224"/>
        <v>6</v>
      </c>
      <c r="M2065" s="16">
        <v>496287.14416508598</v>
      </c>
      <c r="N2065" s="16">
        <v>495218.100539862</v>
      </c>
      <c r="O2065" s="16">
        <v>528428.12942659005</v>
      </c>
      <c r="P2065" s="16">
        <v>456059.50802637503</v>
      </c>
      <c r="Q2065" s="16">
        <v>687192.70934955601</v>
      </c>
      <c r="R2065" s="16">
        <v>475354.83464445203</v>
      </c>
      <c r="S2065" s="17">
        <f t="shared" si="225"/>
        <v>496287.14416508598</v>
      </c>
      <c r="T2065" s="17">
        <f t="shared" si="226"/>
        <v>475354.83464445203</v>
      </c>
      <c r="U2065" s="18">
        <f t="shared" si="227"/>
        <v>0.95782218063325253</v>
      </c>
      <c r="X2065" s="20">
        <f t="shared" si="228"/>
        <v>0.68299238476156199</v>
      </c>
      <c r="AA2065" s="20">
        <f t="shared" si="229"/>
        <v>-6.217024991787734E-2</v>
      </c>
      <c r="AE2065" s="20">
        <f t="shared" si="230"/>
        <v>0.16558413859441118</v>
      </c>
    </row>
    <row r="2066" spans="1:31" x14ac:dyDescent="0.2">
      <c r="A2066" s="15" t="s">
        <v>779</v>
      </c>
      <c r="B2066" s="15" t="s">
        <v>780</v>
      </c>
      <c r="C2066" t="s">
        <v>781</v>
      </c>
      <c r="D2066" s="15">
        <v>17</v>
      </c>
      <c r="E2066" s="15">
        <v>12</v>
      </c>
      <c r="F2066" s="16">
        <v>431655.83233755402</v>
      </c>
      <c r="G2066" s="16">
        <v>474101.40142719902</v>
      </c>
      <c r="H2066" s="16">
        <v>427550.05367820099</v>
      </c>
      <c r="I2066" s="16">
        <v>530788.16117974604</v>
      </c>
      <c r="J2066" s="16">
        <v>80067.531726099696</v>
      </c>
      <c r="K2066" s="16">
        <v>518899.69587392302</v>
      </c>
      <c r="L2066" s="15">
        <f t="shared" si="224"/>
        <v>6</v>
      </c>
      <c r="M2066" s="16">
        <v>767572.97603374103</v>
      </c>
      <c r="N2066" s="16">
        <v>815646.924840049</v>
      </c>
      <c r="O2066" s="16">
        <v>768788.45911933796</v>
      </c>
      <c r="P2066" s="16">
        <v>735936.61812126101</v>
      </c>
      <c r="Q2066" s="16">
        <v>699975.54867939302</v>
      </c>
      <c r="R2066" s="16">
        <v>712637.78306477296</v>
      </c>
      <c r="S2066" s="17">
        <f t="shared" si="225"/>
        <v>768788.45911933796</v>
      </c>
      <c r="T2066" s="17">
        <f t="shared" si="226"/>
        <v>712637.78306477296</v>
      </c>
      <c r="U2066" s="18">
        <f t="shared" si="227"/>
        <v>0.92696212412074097</v>
      </c>
      <c r="X2066" s="20">
        <f t="shared" si="228"/>
        <v>2.342565643752393E-2</v>
      </c>
      <c r="AA2066" s="20">
        <f t="shared" si="229"/>
        <v>-0.10941770367359049</v>
      </c>
      <c r="AE2066" s="20">
        <f t="shared" si="230"/>
        <v>1.6303082303996317</v>
      </c>
    </row>
    <row r="2067" spans="1:31" x14ac:dyDescent="0.2">
      <c r="A2067" s="15" t="s">
        <v>9877</v>
      </c>
      <c r="B2067" s="15" t="s">
        <v>9878</v>
      </c>
      <c r="C2067" t="s">
        <v>9879</v>
      </c>
      <c r="D2067" s="15">
        <v>18</v>
      </c>
      <c r="E2067" s="15">
        <v>12</v>
      </c>
      <c r="F2067" s="16">
        <v>516852.65807405103</v>
      </c>
      <c r="G2067" s="16">
        <v>483113.45179682301</v>
      </c>
      <c r="H2067" s="16">
        <v>509034.58413610503</v>
      </c>
      <c r="I2067" s="16">
        <v>546976.99304975802</v>
      </c>
      <c r="J2067" s="16">
        <v>81425.1657000048</v>
      </c>
      <c r="K2067" s="16">
        <v>522899.44906289398</v>
      </c>
      <c r="L2067" s="15">
        <f t="shared" si="224"/>
        <v>6</v>
      </c>
      <c r="M2067" s="16">
        <v>919070.47978587903</v>
      </c>
      <c r="N2067" s="16">
        <v>831151.31092361605</v>
      </c>
      <c r="O2067" s="16">
        <v>915307.83404133201</v>
      </c>
      <c r="P2067" s="16">
        <v>758382.39790517802</v>
      </c>
      <c r="Q2067" s="16">
        <v>711844.41194148106</v>
      </c>
      <c r="R2067" s="16">
        <v>718130.89718308905</v>
      </c>
      <c r="S2067" s="17">
        <f t="shared" si="225"/>
        <v>915307.83404133201</v>
      </c>
      <c r="T2067" s="17">
        <f t="shared" si="226"/>
        <v>718130.89718308905</v>
      </c>
      <c r="U2067" s="18">
        <f t="shared" si="227"/>
        <v>0.78457855431253831</v>
      </c>
      <c r="X2067" s="20">
        <f t="shared" si="228"/>
        <v>7.8102327979168076E-3</v>
      </c>
      <c r="AA2067" s="20">
        <f t="shared" si="229"/>
        <v>-0.3500101935913919</v>
      </c>
      <c r="AE2067" s="20">
        <f t="shared" si="230"/>
        <v>2.1073360210082468</v>
      </c>
    </row>
    <row r="2068" spans="1:31" x14ac:dyDescent="0.2">
      <c r="A2068" s="15" t="s">
        <v>16001</v>
      </c>
      <c r="B2068" s="15" t="s">
        <v>16002</v>
      </c>
      <c r="C2068" t="s">
        <v>16003</v>
      </c>
      <c r="D2068" s="15">
        <v>32</v>
      </c>
      <c r="E2068" s="15">
        <v>7</v>
      </c>
      <c r="F2068" s="16">
        <v>457330.11214208702</v>
      </c>
      <c r="G2068" s="16">
        <v>457798.67900878302</v>
      </c>
      <c r="H2068" s="16">
        <v>428705.33030576102</v>
      </c>
      <c r="I2068" s="16">
        <v>632598.99694922206</v>
      </c>
      <c r="J2068" s="16">
        <v>100778.024346704</v>
      </c>
      <c r="K2068" s="16">
        <v>711094.06364911504</v>
      </c>
      <c r="L2068" s="15">
        <f t="shared" si="224"/>
        <v>6</v>
      </c>
      <c r="M2068" s="16">
        <v>813227.13353780902</v>
      </c>
      <c r="N2068" s="16">
        <v>787599.62237042305</v>
      </c>
      <c r="O2068" s="16">
        <v>770865.79095620196</v>
      </c>
      <c r="P2068" s="16">
        <v>877097.11800459295</v>
      </c>
      <c r="Q2068" s="16">
        <v>881033.18993552204</v>
      </c>
      <c r="R2068" s="16">
        <v>976590.46844489104</v>
      </c>
      <c r="S2068" s="17">
        <f t="shared" si="225"/>
        <v>787599.62237042305</v>
      </c>
      <c r="T2068" s="17">
        <f t="shared" si="226"/>
        <v>881033.18993552204</v>
      </c>
      <c r="U2068" s="18">
        <f t="shared" si="227"/>
        <v>1.1186307927419947</v>
      </c>
      <c r="X2068" s="20">
        <f t="shared" si="228"/>
        <v>2.5374471236574974E-2</v>
      </c>
      <c r="AA2068" s="20">
        <f t="shared" si="229"/>
        <v>0.16173394929696169</v>
      </c>
      <c r="AE2068" s="20">
        <f t="shared" si="230"/>
        <v>1.5956029989873162</v>
      </c>
    </row>
    <row r="2069" spans="1:31" x14ac:dyDescent="0.2">
      <c r="A2069" s="15" t="s">
        <v>1952</v>
      </c>
      <c r="B2069" s="15" t="s">
        <v>1953</v>
      </c>
      <c r="C2069" t="s">
        <v>1954</v>
      </c>
      <c r="D2069" s="15">
        <v>28</v>
      </c>
      <c r="E2069" s="15">
        <v>10</v>
      </c>
      <c r="F2069" s="16">
        <v>553934.20877710299</v>
      </c>
      <c r="G2069" s="16">
        <v>614907.89809174906</v>
      </c>
      <c r="H2069" s="16">
        <v>624594.654208811</v>
      </c>
      <c r="I2069" s="16">
        <v>927303.33223732898</v>
      </c>
      <c r="J2069" s="16">
        <v>110534.717555076</v>
      </c>
      <c r="K2069" s="16">
        <v>840532.21268711495</v>
      </c>
      <c r="L2069" s="15">
        <f t="shared" si="224"/>
        <v>6</v>
      </c>
      <c r="M2069" s="16">
        <v>985009.11444987298</v>
      </c>
      <c r="N2069" s="16">
        <v>1057891.27521786</v>
      </c>
      <c r="O2069" s="16">
        <v>1123099.29013547</v>
      </c>
      <c r="P2069" s="16">
        <v>1285704.03074272</v>
      </c>
      <c r="Q2069" s="16">
        <v>966329.271063508</v>
      </c>
      <c r="R2069" s="16">
        <v>1154356.06805484</v>
      </c>
      <c r="S2069" s="17">
        <f t="shared" si="225"/>
        <v>1057891.27521786</v>
      </c>
      <c r="T2069" s="17">
        <f t="shared" si="226"/>
        <v>1154356.06805484</v>
      </c>
      <c r="U2069" s="18">
        <f t="shared" si="227"/>
        <v>1.0911859234467305</v>
      </c>
      <c r="X2069" s="20">
        <f t="shared" si="228"/>
        <v>0.47154423408253221</v>
      </c>
      <c r="AA2069" s="20">
        <f t="shared" si="229"/>
        <v>0.12589693849178296</v>
      </c>
      <c r="AE2069" s="20">
        <f t="shared" si="230"/>
        <v>0.32647756121534049</v>
      </c>
    </row>
    <row r="2070" spans="1:31" x14ac:dyDescent="0.2">
      <c r="A2070" s="15" t="s">
        <v>6854</v>
      </c>
      <c r="B2070" s="15" t="s">
        <v>6855</v>
      </c>
      <c r="C2070" t="s">
        <v>6856</v>
      </c>
      <c r="D2070" s="15">
        <v>17</v>
      </c>
      <c r="E2070" s="15">
        <v>11</v>
      </c>
      <c r="F2070" s="16">
        <v>144942.949435191</v>
      </c>
      <c r="G2070" s="16">
        <v>149379.19307826401</v>
      </c>
      <c r="H2070" s="16">
        <v>149084.474932663</v>
      </c>
      <c r="I2070" s="16">
        <v>215441.426952401</v>
      </c>
      <c r="J2070" s="16">
        <v>39580.180392461902</v>
      </c>
      <c r="K2070" s="16">
        <v>219704.633500342</v>
      </c>
      <c r="L2070" s="15">
        <f t="shared" si="224"/>
        <v>6</v>
      </c>
      <c r="M2070" s="16">
        <v>257738.41731872401</v>
      </c>
      <c r="N2070" s="16">
        <v>256992.86925243001</v>
      </c>
      <c r="O2070" s="16">
        <v>268072.52806091902</v>
      </c>
      <c r="P2070" s="16">
        <v>298709.06465239997</v>
      </c>
      <c r="Q2070" s="16">
        <v>346022.38747434499</v>
      </c>
      <c r="R2070" s="16">
        <v>301734.27387165697</v>
      </c>
      <c r="S2070" s="17">
        <f t="shared" si="225"/>
        <v>257738.41731872401</v>
      </c>
      <c r="T2070" s="17">
        <f t="shared" si="226"/>
        <v>301734.27387165697</v>
      </c>
      <c r="U2070" s="18">
        <f t="shared" si="227"/>
        <v>1.170699645829387</v>
      </c>
      <c r="X2070" s="20">
        <f t="shared" si="228"/>
        <v>2.5494727340852914E-2</v>
      </c>
      <c r="AA2070" s="20">
        <f t="shared" si="229"/>
        <v>0.22737098612621234</v>
      </c>
      <c r="AE2070" s="20">
        <f t="shared" si="230"/>
        <v>1.5935496283325625</v>
      </c>
    </row>
    <row r="2071" spans="1:31" x14ac:dyDescent="0.2">
      <c r="A2071" s="15" t="s">
        <v>2282</v>
      </c>
      <c r="B2071" s="15" t="s">
        <v>2283</v>
      </c>
      <c r="C2071" t="s">
        <v>2284</v>
      </c>
      <c r="D2071" s="15">
        <v>17</v>
      </c>
      <c r="E2071" s="15">
        <v>16</v>
      </c>
      <c r="F2071" s="16">
        <v>223180.164951677</v>
      </c>
      <c r="G2071" s="16">
        <v>215714.23411876199</v>
      </c>
      <c r="H2071" s="16">
        <v>232481.11036165</v>
      </c>
      <c r="I2071" s="16">
        <v>267491.30697319302</v>
      </c>
      <c r="J2071" s="16">
        <v>51220.764541161298</v>
      </c>
      <c r="K2071" s="16">
        <v>281218.34705042501</v>
      </c>
      <c r="L2071" s="15">
        <f t="shared" si="224"/>
        <v>6</v>
      </c>
      <c r="M2071" s="16">
        <v>396860.300661241</v>
      </c>
      <c r="N2071" s="16">
        <v>371116.07595661702</v>
      </c>
      <c r="O2071" s="16">
        <v>418030.10681834002</v>
      </c>
      <c r="P2071" s="16">
        <v>370876.10882870498</v>
      </c>
      <c r="Q2071" s="16">
        <v>447788.03580615699</v>
      </c>
      <c r="R2071" s="16">
        <v>386214.94865521701</v>
      </c>
      <c r="S2071" s="17">
        <f t="shared" si="225"/>
        <v>396860.300661241</v>
      </c>
      <c r="T2071" s="17">
        <f t="shared" si="226"/>
        <v>386214.94865521701</v>
      </c>
      <c r="U2071" s="18">
        <f t="shared" si="227"/>
        <v>0.97317607231490044</v>
      </c>
      <c r="X2071" s="20">
        <f t="shared" si="228"/>
        <v>0.82804463886714352</v>
      </c>
      <c r="AA2071" s="20">
        <f t="shared" si="229"/>
        <v>-3.9227246021839357E-2</v>
      </c>
      <c r="AE2071" s="20">
        <f t="shared" si="230"/>
        <v>8.1946250303138443E-2</v>
      </c>
    </row>
    <row r="2072" spans="1:31" x14ac:dyDescent="0.2">
      <c r="A2072" s="15" t="s">
        <v>14956</v>
      </c>
      <c r="B2072" s="15" t="s">
        <v>14957</v>
      </c>
      <c r="C2072" t="s">
        <v>14958</v>
      </c>
      <c r="D2072" s="15">
        <v>20</v>
      </c>
      <c r="E2072" s="15">
        <v>8</v>
      </c>
      <c r="F2072" s="16">
        <v>384492.64384542202</v>
      </c>
      <c r="G2072" s="16">
        <v>366363.68922706798</v>
      </c>
      <c r="H2072" s="16">
        <v>370153.326571093</v>
      </c>
      <c r="I2072" s="16">
        <v>535528.74566233705</v>
      </c>
      <c r="J2072" s="16">
        <v>59455.201404199201</v>
      </c>
      <c r="K2072" s="16">
        <v>520413.532314246</v>
      </c>
      <c r="L2072" s="15">
        <f t="shared" si="224"/>
        <v>6</v>
      </c>
      <c r="M2072" s="16">
        <v>683707.11291287199</v>
      </c>
      <c r="N2072" s="16">
        <v>630294.31170538103</v>
      </c>
      <c r="O2072" s="16">
        <v>665581.96665944299</v>
      </c>
      <c r="P2072" s="16">
        <v>742509.42808047798</v>
      </c>
      <c r="Q2072" s="16">
        <v>519776.07311681501</v>
      </c>
      <c r="R2072" s="16">
        <v>714716.83042851801</v>
      </c>
      <c r="S2072" s="17">
        <f t="shared" si="225"/>
        <v>665581.96665944299</v>
      </c>
      <c r="T2072" s="17">
        <f t="shared" si="226"/>
        <v>714716.83042851801</v>
      </c>
      <c r="U2072" s="18">
        <f t="shared" si="227"/>
        <v>1.0738224084040062</v>
      </c>
      <c r="X2072" s="20">
        <f t="shared" si="228"/>
        <v>0.99101410670445234</v>
      </c>
      <c r="AA2072" s="20">
        <f t="shared" si="229"/>
        <v>0.10275541632140478</v>
      </c>
      <c r="AE2072" s="20">
        <f t="shared" si="230"/>
        <v>3.9201634558978758E-3</v>
      </c>
    </row>
    <row r="2073" spans="1:31" x14ac:dyDescent="0.2">
      <c r="A2073" s="15" t="s">
        <v>14992</v>
      </c>
      <c r="B2073" s="15" t="s">
        <v>14993</v>
      </c>
      <c r="C2073" t="s">
        <v>14994</v>
      </c>
      <c r="D2073" s="15">
        <v>45</v>
      </c>
      <c r="E2073" s="15">
        <v>5</v>
      </c>
      <c r="F2073" s="16">
        <v>3897270.8855031198</v>
      </c>
      <c r="G2073" s="16">
        <v>3632479.7606365602</v>
      </c>
      <c r="H2073" s="16">
        <v>2929227.5749891801</v>
      </c>
      <c r="I2073" s="16">
        <v>4949100.9516993295</v>
      </c>
      <c r="J2073" s="16">
        <v>1486969.6788126</v>
      </c>
      <c r="K2073" s="16">
        <v>5138235.3887629602</v>
      </c>
      <c r="L2073" s="15">
        <f t="shared" si="224"/>
        <v>6</v>
      </c>
      <c r="M2073" s="16">
        <v>6930150.3371231696</v>
      </c>
      <c r="N2073" s="16">
        <v>6249340.19892764</v>
      </c>
      <c r="O2073" s="16">
        <v>5267117.4624170698</v>
      </c>
      <c r="P2073" s="16">
        <v>6861917.5850475002</v>
      </c>
      <c r="Q2073" s="16">
        <v>12999556.678692801</v>
      </c>
      <c r="R2073" s="16">
        <v>7056663.7549209204</v>
      </c>
      <c r="S2073" s="17">
        <f t="shared" si="225"/>
        <v>6249340.19892764</v>
      </c>
      <c r="T2073" s="17">
        <f t="shared" si="226"/>
        <v>7056663.7549209204</v>
      </c>
      <c r="U2073" s="18">
        <f t="shared" si="227"/>
        <v>1.129185406826118</v>
      </c>
      <c r="X2073" s="20">
        <f t="shared" si="228"/>
        <v>0.24446149072513415</v>
      </c>
      <c r="AA2073" s="20">
        <f t="shared" si="229"/>
        <v>0.17528238916447167</v>
      </c>
      <c r="AE2073" s="20">
        <f t="shared" si="230"/>
        <v>0.61178954424087784</v>
      </c>
    </row>
    <row r="2074" spans="1:31" x14ac:dyDescent="0.2">
      <c r="A2074" s="15" t="s">
        <v>2435</v>
      </c>
      <c r="B2074" s="15" t="s">
        <v>2436</v>
      </c>
      <c r="C2074" t="s">
        <v>2437</v>
      </c>
      <c r="D2074" s="15">
        <v>21</v>
      </c>
      <c r="E2074" s="15">
        <v>9</v>
      </c>
      <c r="F2074" s="16">
        <v>521030.37832430197</v>
      </c>
      <c r="G2074" s="16">
        <v>493467.95701553603</v>
      </c>
      <c r="H2074" s="16">
        <v>436603.32334541198</v>
      </c>
      <c r="I2074" s="16">
        <v>531476.74905490805</v>
      </c>
      <c r="J2074" s="16">
        <v>130745.061959338</v>
      </c>
      <c r="K2074" s="16">
        <v>554597.55025146401</v>
      </c>
      <c r="L2074" s="15">
        <f t="shared" si="224"/>
        <v>6</v>
      </c>
      <c r="M2074" s="16">
        <v>926499.32685637102</v>
      </c>
      <c r="N2074" s="16">
        <v>848965.26446701295</v>
      </c>
      <c r="O2074" s="16">
        <v>785067.37003881996</v>
      </c>
      <c r="P2074" s="16">
        <v>736891.343695772</v>
      </c>
      <c r="Q2074" s="16">
        <v>1143014.4592839601</v>
      </c>
      <c r="R2074" s="16">
        <v>761663.90508038702</v>
      </c>
      <c r="S2074" s="17">
        <f t="shared" si="225"/>
        <v>848965.26446701295</v>
      </c>
      <c r="T2074" s="17">
        <f t="shared" si="226"/>
        <v>761663.90508038702</v>
      </c>
      <c r="U2074" s="18">
        <f t="shared" si="227"/>
        <v>0.89716733647349589</v>
      </c>
      <c r="X2074" s="20">
        <f t="shared" si="228"/>
        <v>0.85399243218166376</v>
      </c>
      <c r="AA2074" s="20">
        <f t="shared" si="229"/>
        <v>-0.15655099827672717</v>
      </c>
      <c r="AE2074" s="20">
        <f t="shared" si="230"/>
        <v>6.854597787809813E-2</v>
      </c>
    </row>
    <row r="2075" spans="1:31" x14ac:dyDescent="0.2">
      <c r="A2075" s="15" t="s">
        <v>11821</v>
      </c>
      <c r="B2075" s="15" t="s">
        <v>11822</v>
      </c>
      <c r="C2075" t="s">
        <v>11823</v>
      </c>
      <c r="D2075" s="15">
        <v>12</v>
      </c>
      <c r="E2075" s="15">
        <v>10</v>
      </c>
      <c r="F2075" s="16">
        <v>168294.96943666501</v>
      </c>
      <c r="G2075" s="16">
        <v>198160.08389132799</v>
      </c>
      <c r="H2075" s="16">
        <v>189300.88501137099</v>
      </c>
      <c r="I2075" s="16">
        <v>271966.57086792</v>
      </c>
      <c r="J2075" s="16">
        <v>53850.928603351102</v>
      </c>
      <c r="K2075" s="16">
        <v>236163.353020657</v>
      </c>
      <c r="L2075" s="15">
        <f t="shared" si="224"/>
        <v>6</v>
      </c>
      <c r="M2075" s="16">
        <v>299263.11858793697</v>
      </c>
      <c r="N2075" s="16">
        <v>340915.80949867098</v>
      </c>
      <c r="O2075" s="16">
        <v>340386.66220670199</v>
      </c>
      <c r="P2075" s="16">
        <v>377081.05237636302</v>
      </c>
      <c r="Q2075" s="16">
        <v>470781.75739165698</v>
      </c>
      <c r="R2075" s="16">
        <v>324338.07473010401</v>
      </c>
      <c r="S2075" s="17">
        <f t="shared" si="225"/>
        <v>340386.66220670199</v>
      </c>
      <c r="T2075" s="17">
        <f t="shared" si="226"/>
        <v>377081.05237636302</v>
      </c>
      <c r="U2075" s="18">
        <f t="shared" si="227"/>
        <v>1.1078020799398365</v>
      </c>
      <c r="X2075" s="20">
        <f t="shared" si="228"/>
        <v>0.22867423407482684</v>
      </c>
      <c r="AA2075" s="20">
        <f t="shared" si="229"/>
        <v>0.14770015233030984</v>
      </c>
      <c r="AE2075" s="20">
        <f t="shared" si="230"/>
        <v>0.64078276687343561</v>
      </c>
    </row>
    <row r="2076" spans="1:31" x14ac:dyDescent="0.2">
      <c r="A2076" s="15" t="s">
        <v>13423</v>
      </c>
      <c r="B2076" s="15" t="s">
        <v>13424</v>
      </c>
      <c r="C2076" t="s">
        <v>13425</v>
      </c>
      <c r="D2076" s="15">
        <v>16</v>
      </c>
      <c r="E2076" s="15">
        <v>8</v>
      </c>
      <c r="F2076" s="16">
        <v>231873.97509097701</v>
      </c>
      <c r="G2076" s="16">
        <v>251956.08609990001</v>
      </c>
      <c r="H2076" s="16">
        <v>223508.844497168</v>
      </c>
      <c r="I2076" s="16">
        <v>293843.66166237602</v>
      </c>
      <c r="J2076" s="16">
        <v>46334.214043926899</v>
      </c>
      <c r="K2076" s="16">
        <v>316391.54924703197</v>
      </c>
      <c r="L2076" s="15">
        <f t="shared" si="224"/>
        <v>6</v>
      </c>
      <c r="M2076" s="16">
        <v>412319.68571242399</v>
      </c>
      <c r="N2076" s="16">
        <v>433466.77778946602</v>
      </c>
      <c r="O2076" s="16">
        <v>401896.85086521198</v>
      </c>
      <c r="P2076" s="16">
        <v>407413.59064891899</v>
      </c>
      <c r="Q2076" s="16">
        <v>405068.27422849101</v>
      </c>
      <c r="R2076" s="16">
        <v>434520.532636074</v>
      </c>
      <c r="S2076" s="17">
        <f t="shared" si="225"/>
        <v>412319.68571242399</v>
      </c>
      <c r="T2076" s="17">
        <f t="shared" si="226"/>
        <v>407413.59064891899</v>
      </c>
      <c r="U2076" s="18">
        <f t="shared" si="227"/>
        <v>0.98810123495552238</v>
      </c>
      <c r="X2076" s="20">
        <f t="shared" si="228"/>
        <v>0.98715348575757988</v>
      </c>
      <c r="AA2076" s="20">
        <f t="shared" si="229"/>
        <v>-1.7269235581178936E-2</v>
      </c>
      <c r="AE2076" s="20">
        <f t="shared" si="230"/>
        <v>5.6153165956125059E-3</v>
      </c>
    </row>
    <row r="2077" spans="1:31" x14ac:dyDescent="0.2">
      <c r="A2077" s="15" t="s">
        <v>6851</v>
      </c>
      <c r="B2077" s="15" t="s">
        <v>6852</v>
      </c>
      <c r="C2077" t="s">
        <v>6853</v>
      </c>
      <c r="D2077" s="15">
        <v>28</v>
      </c>
      <c r="E2077" s="15">
        <v>6</v>
      </c>
      <c r="F2077" s="16">
        <v>446930.08327822899</v>
      </c>
      <c r="G2077" s="16">
        <v>374912.21813042002</v>
      </c>
      <c r="H2077" s="16">
        <v>391840.72689457901</v>
      </c>
      <c r="I2077" s="16">
        <v>492138.69662200502</v>
      </c>
      <c r="J2077" s="16">
        <v>269280.29189812503</v>
      </c>
      <c r="K2077" s="16">
        <v>497364.74753524899</v>
      </c>
      <c r="L2077" s="15">
        <f t="shared" si="224"/>
        <v>6</v>
      </c>
      <c r="M2077" s="16">
        <v>794733.74017245497</v>
      </c>
      <c r="N2077" s="16">
        <v>645001.25264868105</v>
      </c>
      <c r="O2077" s="16">
        <v>704578.624322235</v>
      </c>
      <c r="P2077" s="16">
        <v>682349.22051314195</v>
      </c>
      <c r="Q2077" s="16">
        <v>2354133.0175474202</v>
      </c>
      <c r="R2077" s="16">
        <v>683062.47599768999</v>
      </c>
      <c r="S2077" s="17">
        <f t="shared" si="225"/>
        <v>704578.624322235</v>
      </c>
      <c r="T2077" s="17">
        <f t="shared" si="226"/>
        <v>683062.47599768999</v>
      </c>
      <c r="U2077" s="18">
        <f t="shared" si="227"/>
        <v>0.96946238846623778</v>
      </c>
      <c r="X2077" s="20">
        <f t="shared" si="228"/>
        <v>0.40062845941937325</v>
      </c>
      <c r="AA2077" s="20">
        <f t="shared" si="229"/>
        <v>-4.4743166669587241E-2</v>
      </c>
      <c r="AE2077" s="20">
        <f t="shared" si="230"/>
        <v>0.39725820299605841</v>
      </c>
    </row>
    <row r="2078" spans="1:31" x14ac:dyDescent="0.2">
      <c r="A2078" s="15" t="s">
        <v>1118</v>
      </c>
      <c r="B2078" s="15" t="s">
        <v>1119</v>
      </c>
      <c r="C2078" t="s">
        <v>1120</v>
      </c>
      <c r="D2078" s="15">
        <v>10</v>
      </c>
      <c r="E2078" s="15">
        <v>9</v>
      </c>
      <c r="F2078" s="16">
        <v>118515.526741992</v>
      </c>
      <c r="G2078" s="16">
        <v>119410.706477496</v>
      </c>
      <c r="H2078" s="16">
        <v>112750.05600439401</v>
      </c>
      <c r="I2078" s="16">
        <v>156115.41685641301</v>
      </c>
      <c r="J2078" s="16">
        <v>23777.454750585999</v>
      </c>
      <c r="K2078" s="16">
        <v>164400.45926973299</v>
      </c>
      <c r="L2078" s="15">
        <f t="shared" si="224"/>
        <v>6</v>
      </c>
      <c r="M2078" s="16">
        <v>210745.01663728099</v>
      </c>
      <c r="N2078" s="16">
        <v>205434.90324675501</v>
      </c>
      <c r="O2078" s="16">
        <v>202738.699423666</v>
      </c>
      <c r="P2078" s="16">
        <v>216453.68212911801</v>
      </c>
      <c r="Q2078" s="16">
        <v>207869.98895103301</v>
      </c>
      <c r="R2078" s="16">
        <v>225781.552312335</v>
      </c>
      <c r="S2078" s="17">
        <f t="shared" si="225"/>
        <v>205434.90324675501</v>
      </c>
      <c r="T2078" s="17">
        <f t="shared" si="226"/>
        <v>216453.68212911801</v>
      </c>
      <c r="U2078" s="18">
        <f t="shared" si="227"/>
        <v>1.0536363524806101</v>
      </c>
      <c r="X2078" s="20">
        <f t="shared" si="228"/>
        <v>0.14128720760880137</v>
      </c>
      <c r="AA2078" s="20">
        <f t="shared" si="229"/>
        <v>7.5377027319397619E-2</v>
      </c>
      <c r="AE2078" s="20">
        <f t="shared" si="230"/>
        <v>0.84989715815434397</v>
      </c>
    </row>
    <row r="2079" spans="1:31" x14ac:dyDescent="0.2">
      <c r="A2079" s="15" t="s">
        <v>17416</v>
      </c>
      <c r="B2079" s="15" t="s">
        <v>17417</v>
      </c>
      <c r="C2079" t="s">
        <v>17418</v>
      </c>
      <c r="D2079" s="15">
        <v>16</v>
      </c>
      <c r="E2079" s="15">
        <v>8</v>
      </c>
      <c r="F2079" s="16">
        <v>343561.909028258</v>
      </c>
      <c r="G2079" s="16">
        <v>292335.50523297302</v>
      </c>
      <c r="H2079" s="16">
        <v>302438.60580200399</v>
      </c>
      <c r="I2079" s="16">
        <v>416464.81462720002</v>
      </c>
      <c r="J2079" s="16">
        <v>130820.173719727</v>
      </c>
      <c r="K2079" s="16">
        <v>442282.53934403998</v>
      </c>
      <c r="L2079" s="15">
        <f t="shared" si="224"/>
        <v>6</v>
      </c>
      <c r="M2079" s="16">
        <v>610923.83609549794</v>
      </c>
      <c r="N2079" s="16">
        <v>502935.77523088403</v>
      </c>
      <c r="O2079" s="16">
        <v>543822.43139121402</v>
      </c>
      <c r="P2079" s="16">
        <v>577427.54955578095</v>
      </c>
      <c r="Q2079" s="16">
        <v>1143671.1099207001</v>
      </c>
      <c r="R2079" s="16">
        <v>607414.59444404102</v>
      </c>
      <c r="S2079" s="17">
        <f t="shared" si="225"/>
        <v>543822.43139121402</v>
      </c>
      <c r="T2079" s="17">
        <f t="shared" si="226"/>
        <v>607414.59444404102</v>
      </c>
      <c r="U2079" s="18">
        <f t="shared" si="227"/>
        <v>1.1169355278158435</v>
      </c>
      <c r="X2079" s="20">
        <f t="shared" si="228"/>
        <v>0.29699065162057137</v>
      </c>
      <c r="AA2079" s="20">
        <f t="shared" si="229"/>
        <v>0.15954591242392019</v>
      </c>
      <c r="AE2079" s="20">
        <f t="shared" si="230"/>
        <v>0.52725722076190373</v>
      </c>
    </row>
    <row r="2080" spans="1:31" x14ac:dyDescent="0.2">
      <c r="A2080" s="15" t="s">
        <v>15120</v>
      </c>
      <c r="B2080" s="15" t="s">
        <v>15121</v>
      </c>
      <c r="C2080" t="s">
        <v>15122</v>
      </c>
      <c r="D2080" s="15">
        <v>20</v>
      </c>
      <c r="E2080" s="15">
        <v>9</v>
      </c>
      <c r="F2080" s="16">
        <v>330145.387568673</v>
      </c>
      <c r="G2080" s="16">
        <v>351609.61680231499</v>
      </c>
      <c r="H2080" s="16">
        <v>333351.19473369099</v>
      </c>
      <c r="I2080" s="16">
        <v>424442.279493501</v>
      </c>
      <c r="J2080" s="16">
        <v>52660.446157571103</v>
      </c>
      <c r="K2080" s="16">
        <v>423903.777981108</v>
      </c>
      <c r="L2080" s="15">
        <f t="shared" si="224"/>
        <v>6</v>
      </c>
      <c r="M2080" s="16">
        <v>587066.49760203401</v>
      </c>
      <c r="N2080" s="16">
        <v>604911.31607218902</v>
      </c>
      <c r="O2080" s="16">
        <v>599407.13172683504</v>
      </c>
      <c r="P2080" s="16">
        <v>588488.28704818804</v>
      </c>
      <c r="Q2080" s="16">
        <v>460374.18536822201</v>
      </c>
      <c r="R2080" s="16">
        <v>582173.87864231295</v>
      </c>
      <c r="S2080" s="17">
        <f t="shared" si="225"/>
        <v>599407.13172683504</v>
      </c>
      <c r="T2080" s="17">
        <f t="shared" si="226"/>
        <v>582173.87864231295</v>
      </c>
      <c r="U2080" s="18">
        <f t="shared" si="227"/>
        <v>0.97124950276304733</v>
      </c>
      <c r="X2080" s="20">
        <f t="shared" si="228"/>
        <v>0.27233770105542032</v>
      </c>
      <c r="AA2080" s="20">
        <f t="shared" si="229"/>
        <v>-4.2086139963122104E-2</v>
      </c>
      <c r="AE2080" s="20">
        <f t="shared" si="230"/>
        <v>0.56489223296427327</v>
      </c>
    </row>
    <row r="2081" spans="1:31" x14ac:dyDescent="0.2">
      <c r="A2081" s="15" t="s">
        <v>845</v>
      </c>
      <c r="B2081" s="15" t="s">
        <v>846</v>
      </c>
      <c r="C2081" t="s">
        <v>847</v>
      </c>
      <c r="D2081" s="15">
        <v>11</v>
      </c>
      <c r="E2081" s="15">
        <v>11</v>
      </c>
      <c r="F2081" s="16">
        <v>230762.275027258</v>
      </c>
      <c r="G2081" s="16">
        <v>244360.18657617201</v>
      </c>
      <c r="H2081" s="16">
        <v>261869.79192108399</v>
      </c>
      <c r="I2081" s="16">
        <v>285314.26072905399</v>
      </c>
      <c r="J2081" s="16">
        <v>78724.693885470406</v>
      </c>
      <c r="K2081" s="16">
        <v>302164.87592897197</v>
      </c>
      <c r="L2081" s="15">
        <f t="shared" si="224"/>
        <v>6</v>
      </c>
      <c r="M2081" s="16">
        <v>410342.85402745701</v>
      </c>
      <c r="N2081" s="16">
        <v>420398.74620535399</v>
      </c>
      <c r="O2081" s="16">
        <v>470874.63114304497</v>
      </c>
      <c r="P2081" s="16">
        <v>395587.59501345101</v>
      </c>
      <c r="Q2081" s="16">
        <v>688236.03786872595</v>
      </c>
      <c r="R2081" s="16">
        <v>414982.14204847801</v>
      </c>
      <c r="S2081" s="17">
        <f t="shared" si="225"/>
        <v>420398.74620535399</v>
      </c>
      <c r="T2081" s="17">
        <f t="shared" si="226"/>
        <v>414982.14204847801</v>
      </c>
      <c r="U2081" s="18">
        <f t="shared" si="227"/>
        <v>0.98711555587220967</v>
      </c>
      <c r="X2081" s="20">
        <f t="shared" si="228"/>
        <v>0.53245437075669688</v>
      </c>
      <c r="AA2081" s="20">
        <f t="shared" si="229"/>
        <v>-1.8709112408924655E-2</v>
      </c>
      <c r="AE2081" s="20">
        <f t="shared" si="230"/>
        <v>0.27371760362191</v>
      </c>
    </row>
    <row r="2082" spans="1:31" x14ac:dyDescent="0.2">
      <c r="A2082" s="15" t="s">
        <v>800</v>
      </c>
      <c r="B2082" s="15" t="s">
        <v>801</v>
      </c>
      <c r="C2082" t="s">
        <v>802</v>
      </c>
      <c r="D2082" s="15">
        <v>15</v>
      </c>
      <c r="E2082" s="15">
        <v>10</v>
      </c>
      <c r="F2082" s="16">
        <v>122870.93341565299</v>
      </c>
      <c r="G2082" s="16">
        <v>135510.69747317099</v>
      </c>
      <c r="H2082" s="16">
        <v>148560.28017133599</v>
      </c>
      <c r="I2082" s="16">
        <v>156084.752422427</v>
      </c>
      <c r="J2082" s="16">
        <v>22034.125194726599</v>
      </c>
      <c r="K2082" s="16">
        <v>145094.126083888</v>
      </c>
      <c r="L2082" s="15">
        <f t="shared" si="224"/>
        <v>6</v>
      </c>
      <c r="M2082" s="16">
        <v>218489.82676584</v>
      </c>
      <c r="N2082" s="16">
        <v>233133.42534781501</v>
      </c>
      <c r="O2082" s="16">
        <v>267129.96033259999</v>
      </c>
      <c r="P2082" s="16">
        <v>216411.16595883601</v>
      </c>
      <c r="Q2082" s="16">
        <v>192629.25358571499</v>
      </c>
      <c r="R2082" s="16">
        <v>199266.943438844</v>
      </c>
      <c r="S2082" s="17">
        <f t="shared" si="225"/>
        <v>233133.42534781501</v>
      </c>
      <c r="T2082" s="17">
        <f t="shared" si="226"/>
        <v>199266.943438844</v>
      </c>
      <c r="U2082" s="18">
        <f t="shared" si="227"/>
        <v>0.85473347779948272</v>
      </c>
      <c r="X2082" s="20">
        <f t="shared" si="228"/>
        <v>8.3571279417372302E-2</v>
      </c>
      <c r="AA2082" s="20">
        <f t="shared" si="229"/>
        <v>-0.22645346459591328</v>
      </c>
      <c r="AE2082" s="20">
        <f t="shared" si="230"/>
        <v>1.0779429490395802</v>
      </c>
    </row>
    <row r="2083" spans="1:31" x14ac:dyDescent="0.2">
      <c r="A2083" s="15" t="s">
        <v>12757</v>
      </c>
      <c r="B2083" s="15" t="s">
        <v>12758</v>
      </c>
      <c r="C2083" t="s">
        <v>12759</v>
      </c>
      <c r="D2083" s="15">
        <v>16</v>
      </c>
      <c r="E2083" s="15">
        <v>8</v>
      </c>
      <c r="F2083" s="16">
        <v>303917.66942762502</v>
      </c>
      <c r="G2083" s="16">
        <v>281892.56450901303</v>
      </c>
      <c r="H2083" s="16">
        <v>308132.58794100198</v>
      </c>
      <c r="I2083" s="16">
        <v>432183.429014133</v>
      </c>
      <c r="J2083" s="16">
        <v>122936.357149804</v>
      </c>
      <c r="K2083" s="16">
        <v>430123.35014644201</v>
      </c>
      <c r="L2083" s="15">
        <f t="shared" si="224"/>
        <v>6</v>
      </c>
      <c r="M2083" s="16">
        <v>540428.21274653298</v>
      </c>
      <c r="N2083" s="16">
        <v>484969.676708196</v>
      </c>
      <c r="O2083" s="16">
        <v>554060.92327592801</v>
      </c>
      <c r="P2083" s="16">
        <v>599221.37383355096</v>
      </c>
      <c r="Q2083" s="16">
        <v>1074748.3055048301</v>
      </c>
      <c r="R2083" s="16">
        <v>590715.61060854699</v>
      </c>
      <c r="S2083" s="17">
        <f t="shared" si="225"/>
        <v>540428.21274653298</v>
      </c>
      <c r="T2083" s="17">
        <f t="shared" si="226"/>
        <v>599221.37383355096</v>
      </c>
      <c r="U2083" s="18">
        <f t="shared" si="227"/>
        <v>1.108789955262</v>
      </c>
      <c r="X2083" s="20">
        <f t="shared" si="228"/>
        <v>0.22978358048085917</v>
      </c>
      <c r="AA2083" s="20">
        <f t="shared" si="229"/>
        <v>0.14898609299961493</v>
      </c>
      <c r="AE2083" s="20">
        <f t="shared" si="230"/>
        <v>0.63868100768135827</v>
      </c>
    </row>
    <row r="2084" spans="1:31" x14ac:dyDescent="0.2">
      <c r="A2084" s="15" t="s">
        <v>1652</v>
      </c>
      <c r="B2084" s="15" t="s">
        <v>1653</v>
      </c>
      <c r="C2084" t="s">
        <v>1654</v>
      </c>
      <c r="D2084" s="15">
        <v>17</v>
      </c>
      <c r="E2084" s="15">
        <v>11</v>
      </c>
      <c r="F2084" s="16">
        <v>305722.406111266</v>
      </c>
      <c r="G2084" s="16">
        <v>343992.75266224798</v>
      </c>
      <c r="H2084" s="16">
        <v>323793.46864264098</v>
      </c>
      <c r="I2084" s="16">
        <v>404739.68157048197</v>
      </c>
      <c r="J2084" s="16">
        <v>68417.551066992193</v>
      </c>
      <c r="K2084" s="16">
        <v>419430.87633122999</v>
      </c>
      <c r="L2084" s="15">
        <f t="shared" si="224"/>
        <v>6</v>
      </c>
      <c r="M2084" s="16">
        <v>543637.40628323902</v>
      </c>
      <c r="N2084" s="16">
        <v>591807.21683504805</v>
      </c>
      <c r="O2084" s="16">
        <v>582221.14507799805</v>
      </c>
      <c r="P2084" s="16">
        <v>561170.67835955101</v>
      </c>
      <c r="Q2084" s="16">
        <v>598127.75309779204</v>
      </c>
      <c r="R2084" s="16">
        <v>576030.95980658894</v>
      </c>
      <c r="S2084" s="17">
        <f t="shared" si="225"/>
        <v>582221.14507799805</v>
      </c>
      <c r="T2084" s="17">
        <f t="shared" si="226"/>
        <v>576030.95980658894</v>
      </c>
      <c r="U2084" s="18">
        <f t="shared" si="227"/>
        <v>0.98936798272659809</v>
      </c>
      <c r="X2084" s="20">
        <f t="shared" si="228"/>
        <v>0.76277441392644185</v>
      </c>
      <c r="AA2084" s="20">
        <f t="shared" si="229"/>
        <v>-1.5420882179744244E-2</v>
      </c>
      <c r="AE2084" s="20">
        <f t="shared" si="230"/>
        <v>0.11760388311019988</v>
      </c>
    </row>
    <row r="2085" spans="1:31" x14ac:dyDescent="0.2">
      <c r="A2085" s="15" t="s">
        <v>911</v>
      </c>
      <c r="B2085" s="15" t="s">
        <v>912</v>
      </c>
      <c r="C2085" t="s">
        <v>913</v>
      </c>
      <c r="D2085" s="15">
        <v>15</v>
      </c>
      <c r="E2085" s="15">
        <v>9</v>
      </c>
      <c r="F2085" s="16">
        <v>155887.87469795201</v>
      </c>
      <c r="G2085" s="16">
        <v>155495.178561612</v>
      </c>
      <c r="H2085" s="16">
        <v>161117.60599687399</v>
      </c>
      <c r="I2085" s="16">
        <v>202440.50543967</v>
      </c>
      <c r="J2085" s="16">
        <v>25325.1737932617</v>
      </c>
      <c r="K2085" s="16">
        <v>187091.28109428901</v>
      </c>
      <c r="L2085" s="15">
        <f t="shared" si="224"/>
        <v>6</v>
      </c>
      <c r="M2085" s="16">
        <v>277200.74871109799</v>
      </c>
      <c r="N2085" s="16">
        <v>267514.84775079001</v>
      </c>
      <c r="O2085" s="16">
        <v>289709.60238625499</v>
      </c>
      <c r="P2085" s="16">
        <v>280683.31556772901</v>
      </c>
      <c r="Q2085" s="16">
        <v>221400.635678155</v>
      </c>
      <c r="R2085" s="16">
        <v>256944.29356955501</v>
      </c>
      <c r="S2085" s="17">
        <f t="shared" si="225"/>
        <v>277200.74871109799</v>
      </c>
      <c r="T2085" s="17">
        <f t="shared" si="226"/>
        <v>256944.29356955501</v>
      </c>
      <c r="U2085" s="18">
        <f t="shared" si="227"/>
        <v>0.92692496237571675</v>
      </c>
      <c r="X2085" s="20">
        <f t="shared" si="228"/>
        <v>0.24341444187086717</v>
      </c>
      <c r="AA2085" s="20">
        <f t="shared" si="229"/>
        <v>-0.10947554221797103</v>
      </c>
      <c r="AE2085" s="20">
        <f t="shared" si="230"/>
        <v>0.61365365848573405</v>
      </c>
    </row>
    <row r="2086" spans="1:31" x14ac:dyDescent="0.2">
      <c r="A2086" s="15" t="s">
        <v>14359</v>
      </c>
      <c r="B2086" s="15" t="s">
        <v>14360</v>
      </c>
      <c r="C2086" t="s">
        <v>14361</v>
      </c>
      <c r="D2086" s="15">
        <v>14</v>
      </c>
      <c r="E2086" s="15">
        <v>11</v>
      </c>
      <c r="F2086" s="16">
        <v>143897.09176864501</v>
      </c>
      <c r="G2086" s="16">
        <v>130691.963288599</v>
      </c>
      <c r="H2086" s="16">
        <v>155094.657809016</v>
      </c>
      <c r="I2086" s="16">
        <v>233646.385375955</v>
      </c>
      <c r="J2086" s="16">
        <v>27883.4947713867</v>
      </c>
      <c r="K2086" s="16">
        <v>236720.35154577799</v>
      </c>
      <c r="L2086" s="15">
        <f t="shared" si="224"/>
        <v>6</v>
      </c>
      <c r="M2086" s="16">
        <v>255878.666977182</v>
      </c>
      <c r="N2086" s="16">
        <v>224843.24584732001</v>
      </c>
      <c r="O2086" s="16">
        <v>278879.588410431</v>
      </c>
      <c r="P2086" s="16">
        <v>323950.19946876401</v>
      </c>
      <c r="Q2086" s="16">
        <v>243766.28242354299</v>
      </c>
      <c r="R2086" s="16">
        <v>325103.03604588099</v>
      </c>
      <c r="S2086" s="17">
        <f t="shared" si="225"/>
        <v>255878.666977182</v>
      </c>
      <c r="T2086" s="17">
        <f t="shared" si="226"/>
        <v>323950.19946876401</v>
      </c>
      <c r="U2086" s="18">
        <f t="shared" si="227"/>
        <v>1.2660305108500987</v>
      </c>
      <c r="X2086" s="20">
        <f t="shared" si="228"/>
        <v>0.22705501034098804</v>
      </c>
      <c r="AA2086" s="20">
        <f t="shared" si="229"/>
        <v>0.34031217358277849</v>
      </c>
      <c r="AE2086" s="20">
        <f t="shared" si="230"/>
        <v>0.64386891023764448</v>
      </c>
    </row>
    <row r="2087" spans="1:31" x14ac:dyDescent="0.2">
      <c r="A2087" s="15" t="s">
        <v>2114</v>
      </c>
      <c r="B2087" s="15" t="s">
        <v>2115</v>
      </c>
      <c r="C2087" t="s">
        <v>2116</v>
      </c>
      <c r="D2087" s="15">
        <v>20</v>
      </c>
      <c r="E2087" s="15">
        <v>7</v>
      </c>
      <c r="F2087" s="16">
        <v>359813.29309249303</v>
      </c>
      <c r="G2087" s="16">
        <v>419245.57181200699</v>
      </c>
      <c r="H2087" s="16">
        <v>412178.62066887802</v>
      </c>
      <c r="I2087" s="16">
        <v>456237.72652464599</v>
      </c>
      <c r="J2087" s="16">
        <v>93080.7154010097</v>
      </c>
      <c r="K2087" s="16">
        <v>460406.10573641298</v>
      </c>
      <c r="L2087" s="15">
        <f t="shared" si="224"/>
        <v>6</v>
      </c>
      <c r="M2087" s="16">
        <v>639822.14418344898</v>
      </c>
      <c r="N2087" s="16">
        <v>721272.62305462803</v>
      </c>
      <c r="O2087" s="16">
        <v>741148.70046177495</v>
      </c>
      <c r="P2087" s="16">
        <v>632572.60442961904</v>
      </c>
      <c r="Q2087" s="16">
        <v>813740.89383916603</v>
      </c>
      <c r="R2087" s="16">
        <v>632304.83484654396</v>
      </c>
      <c r="S2087" s="17">
        <f t="shared" si="225"/>
        <v>721272.62305462803</v>
      </c>
      <c r="T2087" s="17">
        <f t="shared" si="226"/>
        <v>632572.60442961904</v>
      </c>
      <c r="U2087" s="18">
        <f t="shared" si="227"/>
        <v>0.87702289565717928</v>
      </c>
      <c r="X2087" s="20">
        <f t="shared" si="228"/>
        <v>0.91328384552428932</v>
      </c>
      <c r="AA2087" s="20">
        <f t="shared" si="229"/>
        <v>-0.18931358856865921</v>
      </c>
      <c r="AE2087" s="20">
        <f t="shared" si="230"/>
        <v>3.9394224232861742E-2</v>
      </c>
    </row>
    <row r="2088" spans="1:31" x14ac:dyDescent="0.2">
      <c r="A2088" s="15" t="s">
        <v>7818</v>
      </c>
      <c r="B2088" s="15" t="s">
        <v>7819</v>
      </c>
      <c r="C2088" t="s">
        <v>7820</v>
      </c>
      <c r="D2088" s="15">
        <v>15</v>
      </c>
      <c r="E2088" s="15">
        <v>10</v>
      </c>
      <c r="F2088" s="16">
        <v>230775.817767053</v>
      </c>
      <c r="G2088" s="16">
        <v>265179.486067675</v>
      </c>
      <c r="H2088" s="16">
        <v>247700.73192965699</v>
      </c>
      <c r="I2088" s="16">
        <v>309249.49873447203</v>
      </c>
      <c r="J2088" s="16">
        <v>35604.095576289597</v>
      </c>
      <c r="K2088" s="16">
        <v>322114.57286894601</v>
      </c>
      <c r="L2088" s="15">
        <f t="shared" si="224"/>
        <v>6</v>
      </c>
      <c r="M2088" s="16">
        <v>410366.93580814602</v>
      </c>
      <c r="N2088" s="16">
        <v>456216.39524931199</v>
      </c>
      <c r="O2088" s="16">
        <v>445396.88952129398</v>
      </c>
      <c r="P2088" s="16">
        <v>428773.74986755301</v>
      </c>
      <c r="Q2088" s="16">
        <v>311262.20327987202</v>
      </c>
      <c r="R2088" s="16">
        <v>442380.32307106297</v>
      </c>
      <c r="S2088" s="17">
        <f t="shared" si="225"/>
        <v>445396.88952129398</v>
      </c>
      <c r="T2088" s="17">
        <f t="shared" si="226"/>
        <v>428773.74986755301</v>
      </c>
      <c r="U2088" s="18">
        <f t="shared" si="227"/>
        <v>0.96267791705593797</v>
      </c>
      <c r="X2088" s="20">
        <f t="shared" si="228"/>
        <v>0.38056550402945227</v>
      </c>
      <c r="AA2088" s="20">
        <f t="shared" si="229"/>
        <v>-5.4874898261341072E-2</v>
      </c>
      <c r="AE2088" s="20">
        <f t="shared" si="230"/>
        <v>0.41957058044370021</v>
      </c>
    </row>
    <row r="2089" spans="1:31" x14ac:dyDescent="0.2">
      <c r="A2089" s="15" t="s">
        <v>10105</v>
      </c>
      <c r="B2089" s="15" t="s">
        <v>10106</v>
      </c>
      <c r="C2089" t="s">
        <v>10107</v>
      </c>
      <c r="D2089" s="15">
        <v>29</v>
      </c>
      <c r="E2089" s="15">
        <v>2</v>
      </c>
      <c r="F2089" s="16">
        <v>123961.09760009601</v>
      </c>
      <c r="G2089" s="16">
        <v>126846.83501660101</v>
      </c>
      <c r="H2089" s="16">
        <v>99071.938359666601</v>
      </c>
      <c r="I2089" s="16">
        <v>159881.15478315399</v>
      </c>
      <c r="J2089" s="16">
        <v>11467.199748339801</v>
      </c>
      <c r="K2089" s="16">
        <v>143560.59168515401</v>
      </c>
      <c r="L2089" s="15">
        <f t="shared" si="224"/>
        <v>6</v>
      </c>
      <c r="M2089" s="16">
        <v>220428.36322180901</v>
      </c>
      <c r="N2089" s="16">
        <v>218228.06386045</v>
      </c>
      <c r="O2089" s="16">
        <v>178143.73353071901</v>
      </c>
      <c r="P2089" s="16">
        <v>221674.869482612</v>
      </c>
      <c r="Q2089" s="16">
        <v>100249.86736345101</v>
      </c>
      <c r="R2089" s="16">
        <v>197160.843622527</v>
      </c>
      <c r="S2089" s="17">
        <f t="shared" si="225"/>
        <v>218228.06386045</v>
      </c>
      <c r="T2089" s="17">
        <f t="shared" si="226"/>
        <v>197160.843622527</v>
      </c>
      <c r="U2089" s="18">
        <f t="shared" si="227"/>
        <v>0.90346236929731083</v>
      </c>
      <c r="X2089" s="20">
        <f t="shared" si="228"/>
        <v>0.45631842491014274</v>
      </c>
      <c r="AA2089" s="20">
        <f t="shared" si="229"/>
        <v>-0.14646358318184335</v>
      </c>
      <c r="AE2089" s="20">
        <f t="shared" si="230"/>
        <v>0.34073199523072273</v>
      </c>
    </row>
    <row r="2090" spans="1:31" x14ac:dyDescent="0.2">
      <c r="A2090" s="15" t="s">
        <v>2957</v>
      </c>
      <c r="B2090" s="15" t="s">
        <v>2958</v>
      </c>
      <c r="C2090" t="s">
        <v>2959</v>
      </c>
      <c r="D2090" s="15">
        <v>20</v>
      </c>
      <c r="E2090" s="15">
        <v>9</v>
      </c>
      <c r="F2090" s="16">
        <v>245255.08590298399</v>
      </c>
      <c r="G2090" s="16">
        <v>235235.02688554701</v>
      </c>
      <c r="H2090" s="16">
        <v>224077.67209911399</v>
      </c>
      <c r="I2090" s="16">
        <v>338642.02602057002</v>
      </c>
      <c r="J2090" s="16">
        <v>63872.011311922397</v>
      </c>
      <c r="K2090" s="16">
        <v>346334.62946066301</v>
      </c>
      <c r="L2090" s="15">
        <f t="shared" si="224"/>
        <v>6</v>
      </c>
      <c r="M2090" s="16">
        <v>436114.05678112601</v>
      </c>
      <c r="N2090" s="16">
        <v>404699.76616031001</v>
      </c>
      <c r="O2090" s="16">
        <v>402919.67402203899</v>
      </c>
      <c r="P2090" s="16">
        <v>469526.42430718202</v>
      </c>
      <c r="Q2090" s="16">
        <v>558389.21469769103</v>
      </c>
      <c r="R2090" s="16">
        <v>475643.25918852398</v>
      </c>
      <c r="S2090" s="17">
        <f t="shared" si="225"/>
        <v>404699.76616031001</v>
      </c>
      <c r="T2090" s="17">
        <f t="shared" si="226"/>
        <v>475643.25918852398</v>
      </c>
      <c r="U2090" s="18">
        <f t="shared" si="227"/>
        <v>1.1752990709663809</v>
      </c>
      <c r="X2090" s="20">
        <f t="shared" si="228"/>
        <v>4.7402465673643396E-2</v>
      </c>
      <c r="AA2090" s="20">
        <f t="shared" si="229"/>
        <v>0.23302791704467019</v>
      </c>
      <c r="AE2090" s="20">
        <f t="shared" si="230"/>
        <v>1.3241990675958082</v>
      </c>
    </row>
    <row r="2091" spans="1:31" x14ac:dyDescent="0.2">
      <c r="A2091" s="15" t="s">
        <v>11887</v>
      </c>
      <c r="B2091" s="15" t="s">
        <v>11888</v>
      </c>
      <c r="C2091" t="s">
        <v>11889</v>
      </c>
      <c r="D2091" s="15">
        <v>19</v>
      </c>
      <c r="E2091" s="15">
        <v>8</v>
      </c>
      <c r="F2091" s="16">
        <v>374293.16450993298</v>
      </c>
      <c r="G2091" s="16">
        <v>374994.669219515</v>
      </c>
      <c r="H2091" s="16">
        <v>398257.56346137897</v>
      </c>
      <c r="I2091" s="16">
        <v>582939.19611290505</v>
      </c>
      <c r="J2091" s="16">
        <v>69518.644831334401</v>
      </c>
      <c r="K2091" s="16">
        <v>557643.60409070703</v>
      </c>
      <c r="L2091" s="15">
        <f t="shared" si="224"/>
        <v>6</v>
      </c>
      <c r="M2091" s="16">
        <v>665570.33791520796</v>
      </c>
      <c r="N2091" s="16">
        <v>645143.10200214805</v>
      </c>
      <c r="O2091" s="16">
        <v>716116.89885680994</v>
      </c>
      <c r="P2091" s="16">
        <v>808243.91336109606</v>
      </c>
      <c r="Q2091" s="16">
        <v>607753.86114967405</v>
      </c>
      <c r="R2091" s="16">
        <v>765847.24354127795</v>
      </c>
      <c r="S2091" s="17">
        <f t="shared" si="225"/>
        <v>665570.33791520796</v>
      </c>
      <c r="T2091" s="17">
        <f t="shared" si="226"/>
        <v>765847.24354127795</v>
      </c>
      <c r="U2091" s="18">
        <f t="shared" si="227"/>
        <v>1.1506631229092499</v>
      </c>
      <c r="X2091" s="20">
        <f t="shared" si="228"/>
        <v>0.46826345235659644</v>
      </c>
      <c r="AA2091" s="20">
        <f t="shared" si="229"/>
        <v>0.20246552065916137</v>
      </c>
      <c r="AE2091" s="20">
        <f t="shared" si="230"/>
        <v>0.32950973728359839</v>
      </c>
    </row>
    <row r="2092" spans="1:31" x14ac:dyDescent="0.2">
      <c r="A2092" s="15" t="s">
        <v>3335</v>
      </c>
      <c r="B2092" s="15" t="s">
        <v>3336</v>
      </c>
      <c r="C2092" t="s">
        <v>3337</v>
      </c>
      <c r="D2092" s="15">
        <v>49</v>
      </c>
      <c r="E2092" s="15">
        <v>6</v>
      </c>
      <c r="F2092" s="16">
        <v>5052172.5411155103</v>
      </c>
      <c r="G2092" s="16">
        <v>5764447.4752704799</v>
      </c>
      <c r="H2092" s="16">
        <v>6787516.7415257301</v>
      </c>
      <c r="I2092" s="16">
        <v>7374238.4392367201</v>
      </c>
      <c r="J2092" s="16">
        <v>285594.14663915301</v>
      </c>
      <c r="K2092" s="16">
        <v>6461004.1884432305</v>
      </c>
      <c r="L2092" s="15">
        <f t="shared" si="224"/>
        <v>6</v>
      </c>
      <c r="M2092" s="16">
        <v>8983803.3505069409</v>
      </c>
      <c r="N2092" s="16">
        <v>9917190.3783716802</v>
      </c>
      <c r="O2092" s="16">
        <v>12204803.840094401</v>
      </c>
      <c r="P2092" s="16">
        <v>10224365.3779495</v>
      </c>
      <c r="Q2092" s="16">
        <v>2496753.8674381198</v>
      </c>
      <c r="R2092" s="16">
        <v>8873305.8389440998</v>
      </c>
      <c r="S2092" s="17">
        <f t="shared" si="225"/>
        <v>9917190.3783716802</v>
      </c>
      <c r="T2092" s="17">
        <f t="shared" si="226"/>
        <v>8873305.8389440998</v>
      </c>
      <c r="U2092" s="18">
        <f t="shared" si="227"/>
        <v>0.89473989107800334</v>
      </c>
      <c r="X2092" s="20">
        <f t="shared" si="228"/>
        <v>0.28450905075104349</v>
      </c>
      <c r="AA2092" s="20">
        <f t="shared" si="229"/>
        <v>-0.16045975596519965</v>
      </c>
      <c r="AE2092" s="20">
        <f t="shared" si="230"/>
        <v>0.54590391335076105</v>
      </c>
    </row>
    <row r="2093" spans="1:31" x14ac:dyDescent="0.2">
      <c r="A2093" s="15" t="s">
        <v>2081</v>
      </c>
      <c r="B2093" s="15" t="s">
        <v>2082</v>
      </c>
      <c r="C2093" t="s">
        <v>2083</v>
      </c>
      <c r="D2093" s="15">
        <v>24</v>
      </c>
      <c r="E2093" s="15">
        <v>9</v>
      </c>
      <c r="F2093" s="16">
        <v>290873.70817593997</v>
      </c>
      <c r="G2093" s="16">
        <v>311119.14954833197</v>
      </c>
      <c r="H2093" s="16">
        <v>322282.76465916698</v>
      </c>
      <c r="I2093" s="16">
        <v>359591.021660948</v>
      </c>
      <c r="J2093" s="16">
        <v>83664.108449664505</v>
      </c>
      <c r="K2093" s="16">
        <v>322762.76348267001</v>
      </c>
      <c r="L2093" s="15">
        <f t="shared" si="224"/>
        <v>6</v>
      </c>
      <c r="M2093" s="16">
        <v>517233.36303720402</v>
      </c>
      <c r="N2093" s="16">
        <v>535251.27077042602</v>
      </c>
      <c r="O2093" s="16">
        <v>579504.71041111206</v>
      </c>
      <c r="P2093" s="16">
        <v>498572.16068975301</v>
      </c>
      <c r="Q2093" s="16">
        <v>731417.95374886401</v>
      </c>
      <c r="R2093" s="16">
        <v>443270.52425183199</v>
      </c>
      <c r="S2093" s="17">
        <f t="shared" si="225"/>
        <v>535251.27077042602</v>
      </c>
      <c r="T2093" s="17">
        <f t="shared" si="226"/>
        <v>498572.16068975301</v>
      </c>
      <c r="U2093" s="18">
        <f t="shared" si="227"/>
        <v>0.93147310042276388</v>
      </c>
      <c r="X2093" s="20">
        <f t="shared" si="228"/>
        <v>0.88616900115374753</v>
      </c>
      <c r="AA2093" s="20">
        <f t="shared" si="229"/>
        <v>-0.10241398803610442</v>
      </c>
      <c r="AE2093" s="20">
        <f t="shared" si="230"/>
        <v>5.248344598048045E-2</v>
      </c>
    </row>
    <row r="2094" spans="1:31" x14ac:dyDescent="0.2">
      <c r="A2094" s="15" t="s">
        <v>10027</v>
      </c>
      <c r="B2094" s="15" t="s">
        <v>10028</v>
      </c>
      <c r="C2094" t="s">
        <v>10029</v>
      </c>
      <c r="D2094" s="15">
        <v>11</v>
      </c>
      <c r="E2094" s="15">
        <v>9</v>
      </c>
      <c r="F2094" s="16">
        <v>279983.26119038003</v>
      </c>
      <c r="G2094" s="16">
        <v>292610.68237706798</v>
      </c>
      <c r="H2094" s="16">
        <v>312121.80726034701</v>
      </c>
      <c r="I2094" s="16">
        <v>429866.65042583802</v>
      </c>
      <c r="J2094" s="16">
        <v>50888.065590527403</v>
      </c>
      <c r="K2094" s="16">
        <v>402723.44758184801</v>
      </c>
      <c r="L2094" s="15">
        <f t="shared" si="224"/>
        <v>6</v>
      </c>
      <c r="M2094" s="16">
        <v>497867.905242329</v>
      </c>
      <c r="N2094" s="16">
        <v>503409.191657605</v>
      </c>
      <c r="O2094" s="16">
        <v>561234.03844039701</v>
      </c>
      <c r="P2094" s="16">
        <v>596009.16541613603</v>
      </c>
      <c r="Q2094" s="16">
        <v>444879.476924741</v>
      </c>
      <c r="R2094" s="16">
        <v>553085.59082806204</v>
      </c>
      <c r="S2094" s="17">
        <f t="shared" si="225"/>
        <v>503409.191657605</v>
      </c>
      <c r="T2094" s="17">
        <f t="shared" si="226"/>
        <v>553085.59082806204</v>
      </c>
      <c r="U2094" s="18">
        <f t="shared" si="227"/>
        <v>1.0986799605443927</v>
      </c>
      <c r="X2094" s="20">
        <f t="shared" si="228"/>
        <v>0.8419941977982025</v>
      </c>
      <c r="AA2094" s="20">
        <f t="shared" si="229"/>
        <v>0.13577119831888046</v>
      </c>
      <c r="AE2094" s="20">
        <f t="shared" si="230"/>
        <v>7.4690901223516459E-2</v>
      </c>
    </row>
    <row r="2095" spans="1:31" x14ac:dyDescent="0.2">
      <c r="A2095" s="15" t="s">
        <v>7511</v>
      </c>
      <c r="B2095" s="15" t="s">
        <v>7512</v>
      </c>
      <c r="C2095" t="s">
        <v>7513</v>
      </c>
      <c r="D2095" s="15">
        <v>17</v>
      </c>
      <c r="E2095" s="15">
        <v>9</v>
      </c>
      <c r="F2095" s="16">
        <v>389393.92473834398</v>
      </c>
      <c r="G2095" s="16">
        <v>388952.23753185599</v>
      </c>
      <c r="H2095" s="16">
        <v>395479.54434128298</v>
      </c>
      <c r="I2095" s="16">
        <v>514245.68381074601</v>
      </c>
      <c r="J2095" s="16">
        <v>85326.296931884703</v>
      </c>
      <c r="K2095" s="16">
        <v>501388.21193366102</v>
      </c>
      <c r="L2095" s="15">
        <f t="shared" si="224"/>
        <v>6</v>
      </c>
      <c r="M2095" s="16">
        <v>692422.59983444202</v>
      </c>
      <c r="N2095" s="16">
        <v>669155.78713223699</v>
      </c>
      <c r="O2095" s="16">
        <v>711121.67310401297</v>
      </c>
      <c r="P2095" s="16">
        <v>713000.509630766</v>
      </c>
      <c r="Q2095" s="16">
        <v>745949.32832440105</v>
      </c>
      <c r="R2095" s="16">
        <v>688588.15422013705</v>
      </c>
      <c r="S2095" s="17">
        <f t="shared" si="225"/>
        <v>692422.59983444202</v>
      </c>
      <c r="T2095" s="17">
        <f t="shared" si="226"/>
        <v>713000.509630766</v>
      </c>
      <c r="U2095" s="18">
        <f t="shared" si="227"/>
        <v>1.0297187148444378</v>
      </c>
      <c r="X2095" s="20">
        <f t="shared" si="228"/>
        <v>0.29216628851367871</v>
      </c>
      <c r="AA2095" s="20">
        <f t="shared" si="229"/>
        <v>4.2250294572835204E-2</v>
      </c>
      <c r="AE2095" s="20">
        <f t="shared" si="230"/>
        <v>0.53436989640004473</v>
      </c>
    </row>
    <row r="2096" spans="1:31" x14ac:dyDescent="0.2">
      <c r="A2096" s="15" t="s">
        <v>8675</v>
      </c>
      <c r="B2096" s="15" t="s">
        <v>8676</v>
      </c>
      <c r="C2096" t="s">
        <v>8677</v>
      </c>
      <c r="D2096" s="15">
        <v>18</v>
      </c>
      <c r="E2096" s="15">
        <v>9</v>
      </c>
      <c r="F2096" s="16">
        <v>1023219.24254818</v>
      </c>
      <c r="G2096" s="16">
        <v>1070084.7973440101</v>
      </c>
      <c r="H2096" s="16">
        <v>972968.71340621903</v>
      </c>
      <c r="I2096" s="16">
        <v>1346024.09929052</v>
      </c>
      <c r="J2096" s="16">
        <v>147565.50130807899</v>
      </c>
      <c r="K2096" s="16">
        <v>1362808.1845126301</v>
      </c>
      <c r="L2096" s="15">
        <f t="shared" si="224"/>
        <v>6</v>
      </c>
      <c r="M2096" s="16">
        <v>1819494.5609434601</v>
      </c>
      <c r="N2096" s="16">
        <v>1840980.37180292</v>
      </c>
      <c r="O2096" s="16">
        <v>1749519.4106884301</v>
      </c>
      <c r="P2096" s="16">
        <v>1866259.4533756501</v>
      </c>
      <c r="Q2096" s="16">
        <v>1290064.03116835</v>
      </c>
      <c r="R2096" s="16">
        <v>1871630.7045005099</v>
      </c>
      <c r="S2096" s="17">
        <f t="shared" si="225"/>
        <v>1819494.5609434601</v>
      </c>
      <c r="T2096" s="17">
        <f t="shared" si="226"/>
        <v>1866259.4533756501</v>
      </c>
      <c r="U2096" s="18">
        <f t="shared" si="227"/>
        <v>1.0257021336782348</v>
      </c>
      <c r="X2096" s="20">
        <f t="shared" si="228"/>
        <v>0.54921895823152433</v>
      </c>
      <c r="AA2096" s="20">
        <f t="shared" si="229"/>
        <v>3.661182972024854E-2</v>
      </c>
      <c r="AE2096" s="20">
        <f t="shared" si="230"/>
        <v>0.26025447996909051</v>
      </c>
    </row>
    <row r="2097" spans="1:31" x14ac:dyDescent="0.2">
      <c r="A2097" s="15" t="s">
        <v>9901</v>
      </c>
      <c r="B2097" s="15" t="s">
        <v>9902</v>
      </c>
      <c r="C2097" t="s">
        <v>9903</v>
      </c>
      <c r="D2097" s="15">
        <v>12</v>
      </c>
      <c r="E2097" s="15">
        <v>12</v>
      </c>
      <c r="F2097" s="16">
        <v>280097.37429242802</v>
      </c>
      <c r="G2097" s="16">
        <v>303087.93981144798</v>
      </c>
      <c r="H2097" s="16">
        <v>302884.47554706899</v>
      </c>
      <c r="I2097" s="16">
        <v>349887.533339374</v>
      </c>
      <c r="J2097" s="16">
        <v>49717.997509088404</v>
      </c>
      <c r="K2097" s="16">
        <v>376360.26166083798</v>
      </c>
      <c r="L2097" s="15">
        <f t="shared" si="224"/>
        <v>6</v>
      </c>
      <c r="M2097" s="16">
        <v>498070.82184111298</v>
      </c>
      <c r="N2097" s="16">
        <v>521434.32885691302</v>
      </c>
      <c r="O2097" s="16">
        <v>544624.16094621504</v>
      </c>
      <c r="P2097" s="16">
        <v>485118.29547262797</v>
      </c>
      <c r="Q2097" s="16">
        <v>434650.37369599001</v>
      </c>
      <c r="R2097" s="16">
        <v>516879.35960714897</v>
      </c>
      <c r="S2097" s="17">
        <f t="shared" si="225"/>
        <v>521434.32885691302</v>
      </c>
      <c r="T2097" s="17">
        <f t="shared" si="226"/>
        <v>485118.29547262797</v>
      </c>
      <c r="U2097" s="18">
        <f t="shared" si="227"/>
        <v>0.93035358169858706</v>
      </c>
      <c r="X2097" s="20">
        <f t="shared" si="228"/>
        <v>0.19659641792214516</v>
      </c>
      <c r="AA2097" s="20">
        <f t="shared" si="229"/>
        <v>-0.10414897692816229</v>
      </c>
      <c r="AE2097" s="20">
        <f t="shared" si="230"/>
        <v>0.70642439947854541</v>
      </c>
    </row>
    <row r="2098" spans="1:31" x14ac:dyDescent="0.2">
      <c r="A2098" s="15" t="s">
        <v>6619</v>
      </c>
      <c r="B2098" s="15" t="s">
        <v>6620</v>
      </c>
      <c r="C2098" t="s">
        <v>6621</v>
      </c>
      <c r="D2098" s="15">
        <v>14</v>
      </c>
      <c r="E2098" s="15">
        <v>11</v>
      </c>
      <c r="F2098" s="16">
        <v>395327.55430027901</v>
      </c>
      <c r="G2098" s="16">
        <v>389344.57986311102</v>
      </c>
      <c r="H2098" s="16">
        <v>374780.51489006903</v>
      </c>
      <c r="I2098" s="16">
        <v>468403.516013232</v>
      </c>
      <c r="J2098" s="16">
        <v>90138.2547154692</v>
      </c>
      <c r="K2098" s="16">
        <v>472663.56011032697</v>
      </c>
      <c r="L2098" s="15">
        <f t="shared" si="224"/>
        <v>6</v>
      </c>
      <c r="M2098" s="16">
        <v>702973.81531755603</v>
      </c>
      <c r="N2098" s="16">
        <v>669830.775257161</v>
      </c>
      <c r="O2098" s="16">
        <v>673902.22985949903</v>
      </c>
      <c r="P2098" s="16">
        <v>649440.44479950599</v>
      </c>
      <c r="Q2098" s="16">
        <v>788016.97693518805</v>
      </c>
      <c r="R2098" s="16">
        <v>649138.772465899</v>
      </c>
      <c r="S2098" s="17">
        <f t="shared" si="225"/>
        <v>673902.22985949903</v>
      </c>
      <c r="T2098" s="17">
        <f t="shared" si="226"/>
        <v>649440.44479950599</v>
      </c>
      <c r="U2098" s="18">
        <f t="shared" si="227"/>
        <v>0.96370128488060791</v>
      </c>
      <c r="X2098" s="20">
        <f t="shared" si="228"/>
        <v>0.79301506432634417</v>
      </c>
      <c r="AA2098" s="20">
        <f t="shared" si="229"/>
        <v>-5.3342066279911296E-2</v>
      </c>
      <c r="AE2098" s="20">
        <f t="shared" si="230"/>
        <v>0.10071856262985608</v>
      </c>
    </row>
    <row r="2099" spans="1:31" x14ac:dyDescent="0.2">
      <c r="A2099" s="15" t="s">
        <v>1007</v>
      </c>
      <c r="B2099" s="15" t="s">
        <v>1008</v>
      </c>
      <c r="C2099" t="s">
        <v>1009</v>
      </c>
      <c r="D2099" s="15">
        <v>26</v>
      </c>
      <c r="E2099" s="15">
        <v>11</v>
      </c>
      <c r="F2099" s="16">
        <v>261266.287162886</v>
      </c>
      <c r="G2099" s="16">
        <v>256415.18513960199</v>
      </c>
      <c r="H2099" s="16">
        <v>253016.87055498001</v>
      </c>
      <c r="I2099" s="16">
        <v>383056.882946914</v>
      </c>
      <c r="J2099" s="16">
        <v>96025.108927881505</v>
      </c>
      <c r="K2099" s="16">
        <v>366423.17496983497</v>
      </c>
      <c r="L2099" s="15">
        <f t="shared" si="224"/>
        <v>6</v>
      </c>
      <c r="M2099" s="16">
        <v>464585.27037364198</v>
      </c>
      <c r="N2099" s="16">
        <v>441138.23880675301</v>
      </c>
      <c r="O2099" s="16">
        <v>454955.97152132401</v>
      </c>
      <c r="P2099" s="16">
        <v>531107.52575462905</v>
      </c>
      <c r="Q2099" s="16">
        <v>839481.70825006301</v>
      </c>
      <c r="R2099" s="16">
        <v>503232.12973611901</v>
      </c>
      <c r="S2099" s="17">
        <f t="shared" si="225"/>
        <v>454955.97152132401</v>
      </c>
      <c r="T2099" s="17">
        <f t="shared" si="226"/>
        <v>531107.52575462905</v>
      </c>
      <c r="U2099" s="18">
        <f t="shared" si="227"/>
        <v>1.1673822501519486</v>
      </c>
      <c r="X2099" s="20">
        <f t="shared" si="228"/>
        <v>0.18826463653267717</v>
      </c>
      <c r="AA2099" s="20">
        <f t="shared" si="229"/>
        <v>0.22327703756746595</v>
      </c>
      <c r="AE2099" s="20">
        <f t="shared" si="230"/>
        <v>0.72523124982433695</v>
      </c>
    </row>
    <row r="2100" spans="1:31" x14ac:dyDescent="0.2">
      <c r="A2100" s="15" t="s">
        <v>6857</v>
      </c>
      <c r="B2100" s="15" t="s">
        <v>6858</v>
      </c>
      <c r="C2100" t="s">
        <v>6859</v>
      </c>
      <c r="D2100" s="15">
        <v>13</v>
      </c>
      <c r="E2100" s="15">
        <v>10</v>
      </c>
      <c r="F2100" s="16">
        <v>773671.80762762495</v>
      </c>
      <c r="G2100" s="16">
        <v>793640.88661698997</v>
      </c>
      <c r="H2100" s="16">
        <v>766883.110511387</v>
      </c>
      <c r="I2100" s="16">
        <v>1083608.8986148001</v>
      </c>
      <c r="J2100" s="16">
        <v>166793.77173099999</v>
      </c>
      <c r="K2100" s="16">
        <v>1102413.43763612</v>
      </c>
      <c r="L2100" s="15">
        <f t="shared" si="224"/>
        <v>6</v>
      </c>
      <c r="M2100" s="16">
        <v>1375747.8235339799</v>
      </c>
      <c r="N2100" s="16">
        <v>1365384.5920889501</v>
      </c>
      <c r="O2100" s="16">
        <v>1378951.72689755</v>
      </c>
      <c r="P2100" s="16">
        <v>1502421.35476459</v>
      </c>
      <c r="Q2100" s="16">
        <v>1458163.6197192101</v>
      </c>
      <c r="R2100" s="16">
        <v>1514014.1234708</v>
      </c>
      <c r="S2100" s="17">
        <f t="shared" si="225"/>
        <v>1375747.8235339799</v>
      </c>
      <c r="T2100" s="17">
        <f t="shared" si="226"/>
        <v>1502421.35476459</v>
      </c>
      <c r="U2100" s="18">
        <f t="shared" si="227"/>
        <v>1.092076126935251</v>
      </c>
      <c r="X2100" s="20">
        <f t="shared" si="228"/>
        <v>2.5091224197017069E-3</v>
      </c>
      <c r="AA2100" s="20">
        <f t="shared" si="229"/>
        <v>0.12707342779980532</v>
      </c>
      <c r="AE2100" s="20">
        <f t="shared" si="230"/>
        <v>2.6004781490066646</v>
      </c>
    </row>
    <row r="2101" spans="1:31" x14ac:dyDescent="0.2">
      <c r="A2101" s="15" t="s">
        <v>13804</v>
      </c>
      <c r="B2101" s="15" t="s">
        <v>13805</v>
      </c>
      <c r="C2101" t="s">
        <v>13806</v>
      </c>
      <c r="D2101" s="15">
        <v>39</v>
      </c>
      <c r="E2101" s="15">
        <v>6</v>
      </c>
      <c r="F2101" s="16">
        <v>1091029.5974795199</v>
      </c>
      <c r="G2101" s="16">
        <v>1063704.2092875501</v>
      </c>
      <c r="H2101" s="16">
        <v>1063473.0383981499</v>
      </c>
      <c r="I2101" s="16">
        <v>1418456.91657266</v>
      </c>
      <c r="J2101" s="16">
        <v>234948.036393738</v>
      </c>
      <c r="K2101" s="16">
        <v>1456051.45022281</v>
      </c>
      <c r="L2101" s="15">
        <f t="shared" si="224"/>
        <v>6</v>
      </c>
      <c r="M2101" s="16">
        <v>1940075.33859376</v>
      </c>
      <c r="N2101" s="16">
        <v>1830003.1694338601</v>
      </c>
      <c r="O2101" s="16">
        <v>1912257.5040545701</v>
      </c>
      <c r="P2101" s="16">
        <v>1966687.3952369399</v>
      </c>
      <c r="Q2101" s="16">
        <v>2053989.64025069</v>
      </c>
      <c r="R2101" s="16">
        <v>1999687.5807904601</v>
      </c>
      <c r="S2101" s="17">
        <f t="shared" si="225"/>
        <v>1912257.5040545701</v>
      </c>
      <c r="T2101" s="17">
        <f t="shared" si="226"/>
        <v>1999687.5807904601</v>
      </c>
      <c r="U2101" s="18">
        <f t="shared" si="227"/>
        <v>1.0457208699929332</v>
      </c>
      <c r="X2101" s="20">
        <f t="shared" si="228"/>
        <v>5.4014524928097066E-2</v>
      </c>
      <c r="AA2101" s="20">
        <f t="shared" si="229"/>
        <v>6.4497810267797287E-2</v>
      </c>
      <c r="AE2101" s="20">
        <f t="shared" si="230"/>
        <v>1.2674894392900244</v>
      </c>
    </row>
    <row r="2102" spans="1:31" x14ac:dyDescent="0.2">
      <c r="A2102" s="15" t="s">
        <v>12679</v>
      </c>
      <c r="B2102" s="15" t="s">
        <v>12680</v>
      </c>
      <c r="C2102" t="s">
        <v>12681</v>
      </c>
      <c r="D2102" s="15">
        <v>15</v>
      </c>
      <c r="E2102" s="15">
        <v>10</v>
      </c>
      <c r="F2102" s="16">
        <v>64577.744798329302</v>
      </c>
      <c r="G2102" s="16">
        <v>69411.969884991093</v>
      </c>
      <c r="H2102" s="16">
        <v>59624.957745478103</v>
      </c>
      <c r="I2102" s="16">
        <v>112520.36328976499</v>
      </c>
      <c r="J2102" s="16">
        <v>27546.8056372957</v>
      </c>
      <c r="K2102" s="16">
        <v>120315.42964381</v>
      </c>
      <c r="L2102" s="15">
        <f t="shared" si="224"/>
        <v>6</v>
      </c>
      <c r="M2102" s="16">
        <v>114832.531028189</v>
      </c>
      <c r="N2102" s="16">
        <v>119416.77373944</v>
      </c>
      <c r="O2102" s="16">
        <v>107213.129774749</v>
      </c>
      <c r="P2102" s="16">
        <v>156009.236236909</v>
      </c>
      <c r="Q2102" s="16">
        <v>240822.84010317799</v>
      </c>
      <c r="R2102" s="16">
        <v>165236.79187255201</v>
      </c>
      <c r="S2102" s="17">
        <f t="shared" si="225"/>
        <v>114832.531028189</v>
      </c>
      <c r="T2102" s="17">
        <f t="shared" si="226"/>
        <v>165236.79187255201</v>
      </c>
      <c r="U2102" s="18">
        <f t="shared" si="227"/>
        <v>1.4389371234183614</v>
      </c>
      <c r="X2102" s="20">
        <f t="shared" si="228"/>
        <v>5.3346715414088669E-2</v>
      </c>
      <c r="AA2102" s="20">
        <f t="shared" si="229"/>
        <v>0.52500355266585241</v>
      </c>
      <c r="AE2102" s="20">
        <f t="shared" si="230"/>
        <v>1.27289231516079</v>
      </c>
    </row>
    <row r="2103" spans="1:31" x14ac:dyDescent="0.2">
      <c r="A2103" s="15" t="s">
        <v>11278</v>
      </c>
      <c r="B2103" s="15" t="s">
        <v>11279</v>
      </c>
      <c r="C2103" t="s">
        <v>11280</v>
      </c>
      <c r="D2103" s="15">
        <v>15</v>
      </c>
      <c r="E2103" s="15">
        <v>12</v>
      </c>
      <c r="F2103" s="16">
        <v>414384.00351351098</v>
      </c>
      <c r="G2103" s="16">
        <v>363526.27773511701</v>
      </c>
      <c r="H2103" s="16">
        <v>360283.77121254202</v>
      </c>
      <c r="I2103" s="16">
        <v>333493.37351131602</v>
      </c>
      <c r="J2103" s="16">
        <v>81443.207556591893</v>
      </c>
      <c r="K2103" s="16">
        <v>402630.470404358</v>
      </c>
      <c r="L2103" s="15">
        <f t="shared" si="224"/>
        <v>6</v>
      </c>
      <c r="M2103" s="16">
        <v>736860.10698660405</v>
      </c>
      <c r="N2103" s="16">
        <v>625412.81177530496</v>
      </c>
      <c r="O2103" s="16">
        <v>647835.27199523395</v>
      </c>
      <c r="P2103" s="16">
        <v>462387.82892645599</v>
      </c>
      <c r="Q2103" s="16">
        <v>712002.13952707697</v>
      </c>
      <c r="R2103" s="16">
        <v>552957.89938755997</v>
      </c>
      <c r="S2103" s="17">
        <f t="shared" si="225"/>
        <v>647835.27199523395</v>
      </c>
      <c r="T2103" s="17">
        <f t="shared" si="226"/>
        <v>552957.89938755997</v>
      </c>
      <c r="U2103" s="18">
        <f t="shared" si="227"/>
        <v>0.85354707174948019</v>
      </c>
      <c r="X2103" s="20">
        <f t="shared" si="228"/>
        <v>0.30666816029415528</v>
      </c>
      <c r="AA2103" s="20">
        <f t="shared" si="229"/>
        <v>-0.22845737712709882</v>
      </c>
      <c r="AE2103" s="20">
        <f t="shared" si="230"/>
        <v>0.51333131213737904</v>
      </c>
    </row>
    <row r="2104" spans="1:31" x14ac:dyDescent="0.2">
      <c r="A2104" s="15" t="s">
        <v>3122</v>
      </c>
      <c r="B2104" s="15" t="s">
        <v>3123</v>
      </c>
      <c r="C2104" t="s">
        <v>3124</v>
      </c>
      <c r="D2104" s="15">
        <v>14</v>
      </c>
      <c r="E2104" s="15">
        <v>11</v>
      </c>
      <c r="F2104" s="16">
        <v>332045.90710859798</v>
      </c>
      <c r="G2104" s="16">
        <v>352143.21438177</v>
      </c>
      <c r="H2104" s="16">
        <v>347790.83544919197</v>
      </c>
      <c r="I2104" s="16">
        <v>499749.18361336499</v>
      </c>
      <c r="J2104" s="16">
        <v>76032.041872975198</v>
      </c>
      <c r="K2104" s="16">
        <v>496942.68161843403</v>
      </c>
      <c r="L2104" s="15">
        <f t="shared" si="224"/>
        <v>6</v>
      </c>
      <c r="M2104" s="16">
        <v>590446.01278516406</v>
      </c>
      <c r="N2104" s="16">
        <v>605829.320582352</v>
      </c>
      <c r="O2104" s="16">
        <v>625371.41132498998</v>
      </c>
      <c r="P2104" s="16">
        <v>692901.14398903202</v>
      </c>
      <c r="Q2104" s="16">
        <v>664696.02696522302</v>
      </c>
      <c r="R2104" s="16">
        <v>682482.826170068</v>
      </c>
      <c r="S2104" s="17">
        <f t="shared" si="225"/>
        <v>605829.320582352</v>
      </c>
      <c r="T2104" s="17">
        <f t="shared" si="226"/>
        <v>682482.826170068</v>
      </c>
      <c r="U2104" s="18">
        <f t="shared" si="227"/>
        <v>1.1265265694206299</v>
      </c>
      <c r="X2104" s="20">
        <f t="shared" si="228"/>
        <v>5.0392704108294965E-3</v>
      </c>
      <c r="AA2104" s="20">
        <f t="shared" si="229"/>
        <v>0.17188134031044563</v>
      </c>
      <c r="AE2104" s="20">
        <f t="shared" si="230"/>
        <v>2.2976323364685736</v>
      </c>
    </row>
    <row r="2105" spans="1:31" x14ac:dyDescent="0.2">
      <c r="A2105" s="15" t="s">
        <v>10108</v>
      </c>
      <c r="B2105" s="15" t="s">
        <v>10109</v>
      </c>
      <c r="C2105" t="s">
        <v>10110</v>
      </c>
      <c r="D2105" s="15">
        <v>22</v>
      </c>
      <c r="E2105" s="15">
        <v>8</v>
      </c>
      <c r="F2105" s="16">
        <v>699186.24059390998</v>
      </c>
      <c r="G2105" s="16">
        <v>766380.242539039</v>
      </c>
      <c r="H2105" s="16">
        <v>647888.26072439004</v>
      </c>
      <c r="I2105" s="16">
        <v>731911.41158828605</v>
      </c>
      <c r="J2105" s="16">
        <v>124099.507581768</v>
      </c>
      <c r="K2105" s="16">
        <v>769048.17991043103</v>
      </c>
      <c r="L2105" s="15">
        <f t="shared" si="224"/>
        <v>6</v>
      </c>
      <c r="M2105" s="16">
        <v>1243297.14390337</v>
      </c>
      <c r="N2105" s="16">
        <v>1318485.2147734601</v>
      </c>
      <c r="O2105" s="16">
        <v>1164984.10737823</v>
      </c>
      <c r="P2105" s="16">
        <v>1014793.5624853499</v>
      </c>
      <c r="Q2105" s="16">
        <v>1084916.9324658299</v>
      </c>
      <c r="R2105" s="16">
        <v>1056182.5230564999</v>
      </c>
      <c r="S2105" s="17">
        <f t="shared" si="225"/>
        <v>1243297.14390337</v>
      </c>
      <c r="T2105" s="17">
        <f t="shared" si="226"/>
        <v>1056182.5230564999</v>
      </c>
      <c r="U2105" s="18">
        <f t="shared" si="227"/>
        <v>0.84950128634622457</v>
      </c>
      <c r="X2105" s="20">
        <f t="shared" si="228"/>
        <v>1.7508960192927581E-2</v>
      </c>
      <c r="AA2105" s="20">
        <f t="shared" si="229"/>
        <v>-0.23531196289409492</v>
      </c>
      <c r="AE2105" s="20">
        <f t="shared" si="230"/>
        <v>1.7567396446579946</v>
      </c>
    </row>
    <row r="2106" spans="1:31" x14ac:dyDescent="0.2">
      <c r="A2106" s="15" t="s">
        <v>7160</v>
      </c>
      <c r="B2106" s="15" t="s">
        <v>7161</v>
      </c>
      <c r="C2106" t="s">
        <v>7162</v>
      </c>
      <c r="D2106" s="15">
        <v>11</v>
      </c>
      <c r="E2106" s="15">
        <v>10</v>
      </c>
      <c r="F2106" s="16">
        <v>412627.895146258</v>
      </c>
      <c r="G2106" s="16">
        <v>431955.30214465602</v>
      </c>
      <c r="H2106" s="16">
        <v>420339.63515478699</v>
      </c>
      <c r="I2106" s="16">
        <v>569433.76928266196</v>
      </c>
      <c r="J2106" s="16">
        <v>84201.429146484501</v>
      </c>
      <c r="K2106" s="16">
        <v>512725.48354142898</v>
      </c>
      <c r="L2106" s="15">
        <f t="shared" si="224"/>
        <v>6</v>
      </c>
      <c r="M2106" s="16">
        <v>733737.38461218297</v>
      </c>
      <c r="N2106" s="16">
        <v>743138.52016053104</v>
      </c>
      <c r="O2106" s="16">
        <v>755823.22499404196</v>
      </c>
      <c r="P2106" s="16">
        <v>789518.66876324697</v>
      </c>
      <c r="Q2106" s="16">
        <v>736115.38030198903</v>
      </c>
      <c r="R2106" s="16">
        <v>704158.34662689001</v>
      </c>
      <c r="S2106" s="17">
        <f t="shared" si="225"/>
        <v>743138.52016053104</v>
      </c>
      <c r="T2106" s="17">
        <f t="shared" si="226"/>
        <v>736115.38030198903</v>
      </c>
      <c r="U2106" s="18">
        <f t="shared" si="227"/>
        <v>0.99054935295639779</v>
      </c>
      <c r="X2106" s="20">
        <f t="shared" si="228"/>
        <v>0.9717420035069767</v>
      </c>
      <c r="AA2106" s="20">
        <f t="shared" si="229"/>
        <v>-1.3699237398386393E-2</v>
      </c>
      <c r="AE2106" s="20">
        <f t="shared" si="230"/>
        <v>1.2449024503831119E-2</v>
      </c>
    </row>
    <row r="2107" spans="1:31" x14ac:dyDescent="0.2">
      <c r="A2107" s="15" t="s">
        <v>11668</v>
      </c>
      <c r="B2107" s="15" t="s">
        <v>11669</v>
      </c>
      <c r="C2107" t="s">
        <v>11670</v>
      </c>
      <c r="D2107" s="15">
        <v>15</v>
      </c>
      <c r="E2107" s="15">
        <v>11</v>
      </c>
      <c r="F2107" s="16">
        <v>293351.09501625702</v>
      </c>
      <c r="G2107" s="16">
        <v>292374.92926099</v>
      </c>
      <c r="H2107" s="16">
        <v>291498.253319118</v>
      </c>
      <c r="I2107" s="16">
        <v>327664.90072938602</v>
      </c>
      <c r="J2107" s="16">
        <v>87017.099787349798</v>
      </c>
      <c r="K2107" s="16">
        <v>300338.12535158702</v>
      </c>
      <c r="L2107" s="15">
        <f t="shared" si="224"/>
        <v>6</v>
      </c>
      <c r="M2107" s="16">
        <v>521638.66709509399</v>
      </c>
      <c r="N2107" s="16">
        <v>503003.60056765802</v>
      </c>
      <c r="O2107" s="16">
        <v>524150.30960060202</v>
      </c>
      <c r="P2107" s="16">
        <v>454306.66423278302</v>
      </c>
      <c r="Q2107" s="16">
        <v>760730.85875188501</v>
      </c>
      <c r="R2107" s="16">
        <v>412473.34990226798</v>
      </c>
      <c r="S2107" s="17">
        <f t="shared" si="225"/>
        <v>521638.66709509399</v>
      </c>
      <c r="T2107" s="17">
        <f t="shared" si="226"/>
        <v>454306.66423278302</v>
      </c>
      <c r="U2107" s="18">
        <f t="shared" si="227"/>
        <v>0.87092213996084678</v>
      </c>
      <c r="X2107" s="20">
        <f t="shared" si="228"/>
        <v>0.82315659423471765</v>
      </c>
      <c r="AA2107" s="20">
        <f t="shared" si="229"/>
        <v>-0.1993843465721421</v>
      </c>
      <c r="AE2107" s="20">
        <f t="shared" si="230"/>
        <v>8.4517538368738113E-2</v>
      </c>
    </row>
    <row r="2108" spans="1:31" x14ac:dyDescent="0.2">
      <c r="A2108" s="15" t="s">
        <v>2849</v>
      </c>
      <c r="B2108" s="15" t="s">
        <v>2850</v>
      </c>
      <c r="C2108" t="s">
        <v>2851</v>
      </c>
      <c r="D2108" s="15">
        <v>19</v>
      </c>
      <c r="E2108" s="15">
        <v>10</v>
      </c>
      <c r="F2108" s="16">
        <v>933817.46376289101</v>
      </c>
      <c r="G2108" s="16">
        <v>945114.50975028402</v>
      </c>
      <c r="H2108" s="16">
        <v>1004585.79995537</v>
      </c>
      <c r="I2108" s="16">
        <v>1135512.86756363</v>
      </c>
      <c r="J2108" s="16">
        <v>186919.08710666699</v>
      </c>
      <c r="K2108" s="16">
        <v>1112761.9708489301</v>
      </c>
      <c r="L2108" s="15">
        <f t="shared" si="224"/>
        <v>6</v>
      </c>
      <c r="M2108" s="16">
        <v>1660519.7845960001</v>
      </c>
      <c r="N2108" s="16">
        <v>1625980.7315037099</v>
      </c>
      <c r="O2108" s="16">
        <v>1806370.8858335</v>
      </c>
      <c r="P2108" s="16">
        <v>1574386.0935605301</v>
      </c>
      <c r="Q2108" s="16">
        <v>1634105.45742464</v>
      </c>
      <c r="R2108" s="16">
        <v>1528226.4188824</v>
      </c>
      <c r="S2108" s="17">
        <f t="shared" si="225"/>
        <v>1660519.7845960001</v>
      </c>
      <c r="T2108" s="17">
        <f t="shared" si="226"/>
        <v>1574386.0935605301</v>
      </c>
      <c r="U2108" s="18">
        <f t="shared" si="227"/>
        <v>0.94812847649603516</v>
      </c>
      <c r="X2108" s="20">
        <f t="shared" si="228"/>
        <v>0.13355555532733368</v>
      </c>
      <c r="AA2108" s="20">
        <f t="shared" si="229"/>
        <v>-7.6845529598204718E-2</v>
      </c>
      <c r="AE2108" s="20">
        <f t="shared" si="230"/>
        <v>0.87433804251473357</v>
      </c>
    </row>
    <row r="2109" spans="1:31" x14ac:dyDescent="0.2">
      <c r="A2109" s="15" t="s">
        <v>1517</v>
      </c>
      <c r="B2109" s="15" t="s">
        <v>1518</v>
      </c>
      <c r="C2109" t="s">
        <v>1519</v>
      </c>
      <c r="D2109" s="15">
        <v>20</v>
      </c>
      <c r="E2109" s="15">
        <v>14</v>
      </c>
      <c r="F2109" s="16">
        <v>468429.59467073297</v>
      </c>
      <c r="G2109" s="16">
        <v>420390.74397420802</v>
      </c>
      <c r="H2109" s="16">
        <v>427284.95227820001</v>
      </c>
      <c r="I2109" s="16">
        <v>532711.41862410004</v>
      </c>
      <c r="J2109" s="16">
        <v>218195.385222435</v>
      </c>
      <c r="K2109" s="16">
        <v>565392.318626352</v>
      </c>
      <c r="L2109" s="15">
        <f t="shared" si="224"/>
        <v>6</v>
      </c>
      <c r="M2109" s="16">
        <v>832964.29958236602</v>
      </c>
      <c r="N2109" s="16">
        <v>723242.78418408299</v>
      </c>
      <c r="O2109" s="16">
        <v>768311.773652773</v>
      </c>
      <c r="P2109" s="16">
        <v>738603.21033806703</v>
      </c>
      <c r="Q2109" s="16">
        <v>1907532.6939371501</v>
      </c>
      <c r="R2109" s="16">
        <v>776489.04347331298</v>
      </c>
      <c r="S2109" s="17">
        <f t="shared" si="225"/>
        <v>768311.773652773</v>
      </c>
      <c r="T2109" s="17">
        <f t="shared" si="226"/>
        <v>776489.04347331298</v>
      </c>
      <c r="U2109" s="18">
        <f t="shared" si="227"/>
        <v>1.0106431660960535</v>
      </c>
      <c r="X2109" s="20">
        <f t="shared" si="228"/>
        <v>0.39535548182657321</v>
      </c>
      <c r="AA2109" s="20">
        <f t="shared" si="229"/>
        <v>1.5273706068653218E-2</v>
      </c>
      <c r="AE2109" s="20">
        <f t="shared" si="230"/>
        <v>0.40301223508697692</v>
      </c>
    </row>
    <row r="2110" spans="1:31" x14ac:dyDescent="0.2">
      <c r="A2110" s="15" t="s">
        <v>9011</v>
      </c>
      <c r="B2110" s="15" t="s">
        <v>9012</v>
      </c>
      <c r="C2110" t="s">
        <v>9013</v>
      </c>
      <c r="D2110" s="15">
        <v>18</v>
      </c>
      <c r="E2110" s="15">
        <v>9</v>
      </c>
      <c r="F2110" s="16">
        <v>395640.914928046</v>
      </c>
      <c r="G2110" s="16">
        <v>424537.41515995102</v>
      </c>
      <c r="H2110" s="16">
        <v>393877.82857822097</v>
      </c>
      <c r="I2110" s="16">
        <v>475436.568319529</v>
      </c>
      <c r="J2110" s="16">
        <v>95283.620858977694</v>
      </c>
      <c r="K2110" s="16">
        <v>436240.27152187203</v>
      </c>
      <c r="L2110" s="15">
        <f t="shared" si="224"/>
        <v>6</v>
      </c>
      <c r="M2110" s="16">
        <v>703531.03505515202</v>
      </c>
      <c r="N2110" s="16">
        <v>730376.74242759997</v>
      </c>
      <c r="O2110" s="16">
        <v>708241.58787694399</v>
      </c>
      <c r="P2110" s="16">
        <v>659191.75635449996</v>
      </c>
      <c r="Q2110" s="16">
        <v>832999.38630656002</v>
      </c>
      <c r="R2110" s="16">
        <v>599116.36575030105</v>
      </c>
      <c r="S2110" s="17">
        <f t="shared" si="225"/>
        <v>708241.58787694399</v>
      </c>
      <c r="T2110" s="17">
        <f t="shared" si="226"/>
        <v>659191.75635449996</v>
      </c>
      <c r="U2110" s="18">
        <f t="shared" si="227"/>
        <v>0.9307442088094855</v>
      </c>
      <c r="X2110" s="20">
        <f t="shared" si="228"/>
        <v>0.82212685020875376</v>
      </c>
      <c r="AA2110" s="20">
        <f t="shared" si="229"/>
        <v>-0.10354336038626982</v>
      </c>
      <c r="AE2110" s="20">
        <f t="shared" si="230"/>
        <v>8.5061167745370425E-2</v>
      </c>
    </row>
    <row r="2111" spans="1:31" x14ac:dyDescent="0.2">
      <c r="A2111" s="15" t="s">
        <v>13381</v>
      </c>
      <c r="B2111" s="15" t="s">
        <v>13382</v>
      </c>
      <c r="C2111" t="s">
        <v>13383</v>
      </c>
      <c r="D2111" s="15">
        <v>15</v>
      </c>
      <c r="E2111" s="15">
        <v>11</v>
      </c>
      <c r="F2111" s="16">
        <v>567676.26319658197</v>
      </c>
      <c r="G2111" s="16">
        <v>569118.45989676297</v>
      </c>
      <c r="H2111" s="16">
        <v>540972.00693603302</v>
      </c>
      <c r="I2111" s="16">
        <v>665552.58206235699</v>
      </c>
      <c r="J2111" s="16">
        <v>301577.51101360499</v>
      </c>
      <c r="K2111" s="16">
        <v>698502.92677846795</v>
      </c>
      <c r="L2111" s="15">
        <f t="shared" si="224"/>
        <v>6</v>
      </c>
      <c r="M2111" s="16">
        <v>1009445.3175945299</v>
      </c>
      <c r="N2111" s="16">
        <v>979114.84818882204</v>
      </c>
      <c r="O2111" s="16">
        <v>972735.31382146396</v>
      </c>
      <c r="P2111" s="16">
        <v>922787.19128962804</v>
      </c>
      <c r="Q2111" s="16">
        <v>2636485.4665839798</v>
      </c>
      <c r="R2111" s="16">
        <v>959298.26354072196</v>
      </c>
      <c r="S2111" s="17">
        <f t="shared" si="225"/>
        <v>979114.84818882204</v>
      </c>
      <c r="T2111" s="17">
        <f t="shared" si="226"/>
        <v>959298.26354072196</v>
      </c>
      <c r="U2111" s="18">
        <f t="shared" si="227"/>
        <v>0.97976071480811777</v>
      </c>
      <c r="X2111" s="20">
        <f t="shared" si="228"/>
        <v>0.41048769479536779</v>
      </c>
      <c r="AA2111" s="20">
        <f t="shared" si="229"/>
        <v>-2.9498649447212286E-2</v>
      </c>
      <c r="AE2111" s="20">
        <f t="shared" si="230"/>
        <v>0.3866998572109705</v>
      </c>
    </row>
    <row r="2112" spans="1:31" x14ac:dyDescent="0.2">
      <c r="A2112" s="15" t="s">
        <v>3266</v>
      </c>
      <c r="B2112" s="15" t="s">
        <v>3267</v>
      </c>
      <c r="C2112" t="s">
        <v>3268</v>
      </c>
      <c r="D2112" s="15">
        <v>20</v>
      </c>
      <c r="E2112" s="15">
        <v>8</v>
      </c>
      <c r="F2112" s="16">
        <v>557878.80449506501</v>
      </c>
      <c r="G2112" s="16">
        <v>557532.084998306</v>
      </c>
      <c r="H2112" s="16">
        <v>582556.92505573703</v>
      </c>
      <c r="I2112" s="16">
        <v>676015.44500472897</v>
      </c>
      <c r="J2112" s="16">
        <v>80701.541340002004</v>
      </c>
      <c r="K2112" s="16">
        <v>660959.98753684806</v>
      </c>
      <c r="L2112" s="15">
        <f t="shared" si="224"/>
        <v>6</v>
      </c>
      <c r="M2112" s="16">
        <v>992023.41808638303</v>
      </c>
      <c r="N2112" s="16">
        <v>959181.57858126098</v>
      </c>
      <c r="O2112" s="16">
        <v>1047510.19654879</v>
      </c>
      <c r="P2112" s="16">
        <v>937293.92774840898</v>
      </c>
      <c r="Q2112" s="16">
        <v>705518.26016046305</v>
      </c>
      <c r="R2112" s="16">
        <v>907738.16974297201</v>
      </c>
      <c r="S2112" s="17">
        <f t="shared" si="225"/>
        <v>992023.41808638303</v>
      </c>
      <c r="T2112" s="17">
        <f t="shared" si="226"/>
        <v>907738.16974297201</v>
      </c>
      <c r="U2112" s="18">
        <f t="shared" si="227"/>
        <v>0.91503703762760202</v>
      </c>
      <c r="X2112" s="20">
        <f t="shared" si="228"/>
        <v>0.12530101891510442</v>
      </c>
      <c r="AA2112" s="20">
        <f t="shared" si="229"/>
        <v>-0.12809795485654166</v>
      </c>
      <c r="AE2112" s="20">
        <f t="shared" si="230"/>
        <v>0.90204539742238476</v>
      </c>
    </row>
    <row r="2113" spans="1:31" x14ac:dyDescent="0.2">
      <c r="A2113" s="15" t="s">
        <v>12322</v>
      </c>
      <c r="B2113" s="15" t="s">
        <v>12323</v>
      </c>
      <c r="C2113" t="s">
        <v>12324</v>
      </c>
      <c r="D2113" s="15">
        <v>19</v>
      </c>
      <c r="E2113" s="15">
        <v>10</v>
      </c>
      <c r="F2113" s="16">
        <v>409365.13626620697</v>
      </c>
      <c r="G2113" s="16">
        <v>392702.50624105398</v>
      </c>
      <c r="H2113" s="16">
        <v>415566.59946973203</v>
      </c>
      <c r="I2113" s="16">
        <v>530863.84943453898</v>
      </c>
      <c r="J2113" s="16">
        <v>92698.611869951405</v>
      </c>
      <c r="K2113" s="16">
        <v>527025.48135180795</v>
      </c>
      <c r="L2113" s="15">
        <f t="shared" si="224"/>
        <v>6</v>
      </c>
      <c r="M2113" s="16">
        <v>727935.52730823099</v>
      </c>
      <c r="N2113" s="16">
        <v>675607.77215226297</v>
      </c>
      <c r="O2113" s="16">
        <v>747240.70999242505</v>
      </c>
      <c r="P2113" s="16">
        <v>736041.55972007103</v>
      </c>
      <c r="Q2113" s="16">
        <v>810400.42457479797</v>
      </c>
      <c r="R2113" s="16">
        <v>723797.43837901903</v>
      </c>
      <c r="S2113" s="17">
        <f t="shared" si="225"/>
        <v>727935.52730823099</v>
      </c>
      <c r="T2113" s="17">
        <f t="shared" si="226"/>
        <v>736041.55972007103</v>
      </c>
      <c r="U2113" s="18">
        <f t="shared" si="227"/>
        <v>1.0111356460946681</v>
      </c>
      <c r="X2113" s="20">
        <f t="shared" si="228"/>
        <v>0.31266752094826394</v>
      </c>
      <c r="AA2113" s="20">
        <f t="shared" si="229"/>
        <v>1.5976550970881485E-2</v>
      </c>
      <c r="AE2113" s="20">
        <f t="shared" si="230"/>
        <v>0.50491722974376374</v>
      </c>
    </row>
    <row r="2114" spans="1:31" x14ac:dyDescent="0.2">
      <c r="A2114" s="15" t="s">
        <v>7028</v>
      </c>
      <c r="B2114" s="15" t="s">
        <v>7029</v>
      </c>
      <c r="C2114" t="s">
        <v>7030</v>
      </c>
      <c r="D2114" s="15">
        <v>14</v>
      </c>
      <c r="E2114" s="15">
        <v>8</v>
      </c>
      <c r="F2114" s="16">
        <v>235370.880229003</v>
      </c>
      <c r="G2114" s="16">
        <v>244669.09393400999</v>
      </c>
      <c r="H2114" s="16">
        <v>244838.39463574201</v>
      </c>
      <c r="I2114" s="16">
        <v>286900.28548784897</v>
      </c>
      <c r="J2114" s="16">
        <v>76519.106327230402</v>
      </c>
      <c r="K2114" s="16">
        <v>274675.83892000001</v>
      </c>
      <c r="L2114" s="15">
        <f t="shared" ref="L2114:L2177" si="231">COUNTIF(F2114:K2114,"&gt;0")</f>
        <v>6</v>
      </c>
      <c r="M2114" s="16">
        <v>418537.90328906802</v>
      </c>
      <c r="N2114" s="16">
        <v>420930.192296258</v>
      </c>
      <c r="O2114" s="16">
        <v>440250.04914848303</v>
      </c>
      <c r="P2114" s="16">
        <v>397786.61485339899</v>
      </c>
      <c r="Q2114" s="16">
        <v>668954.09763706196</v>
      </c>
      <c r="R2114" s="16">
        <v>377229.70829600497</v>
      </c>
      <c r="S2114" s="17">
        <f t="shared" ref="S2114:S2177" si="232">MEDIAN(M2114:O2114)</f>
        <v>420930.192296258</v>
      </c>
      <c r="T2114" s="17">
        <f t="shared" ref="T2114:T2177" si="233">MEDIAN(P2114:R2114)</f>
        <v>397786.61485339899</v>
      </c>
      <c r="U2114" s="18">
        <f t="shared" ref="U2114:U2177" si="234">T2114/S2114</f>
        <v>0.94501801518060236</v>
      </c>
      <c r="X2114" s="20">
        <f t="shared" ref="X2114:X2177" si="235">_xlfn.T.TEST(P2114:R2114,M2114:O2114,2,2)</f>
        <v>0.59247342411400417</v>
      </c>
      <c r="AA2114" s="20">
        <f t="shared" ref="AA2114:AA2177" si="236">LOG(U2114,2)</f>
        <v>-8.158626273462305E-2</v>
      </c>
      <c r="AE2114" s="20">
        <f t="shared" si="230"/>
        <v>0.22733112551953519</v>
      </c>
    </row>
    <row r="2115" spans="1:31" x14ac:dyDescent="0.2">
      <c r="A2115" s="15" t="s">
        <v>13510</v>
      </c>
      <c r="B2115" s="15" t="s">
        <v>13511</v>
      </c>
      <c r="C2115" t="s">
        <v>13512</v>
      </c>
      <c r="D2115" s="15">
        <v>20</v>
      </c>
      <c r="E2115" s="15">
        <v>12</v>
      </c>
      <c r="F2115" s="16">
        <v>582973.14562677802</v>
      </c>
      <c r="G2115" s="16">
        <v>507766.42112382897</v>
      </c>
      <c r="H2115" s="16">
        <v>483051.76762717601</v>
      </c>
      <c r="I2115" s="16">
        <v>742066.08366221702</v>
      </c>
      <c r="J2115" s="16">
        <v>301614.389678295</v>
      </c>
      <c r="K2115" s="16">
        <v>726964.49239856901</v>
      </c>
      <c r="L2115" s="15">
        <f t="shared" si="231"/>
        <v>6</v>
      </c>
      <c r="M2115" s="16">
        <v>1036646.32518291</v>
      </c>
      <c r="N2115" s="16">
        <v>873564.42879084102</v>
      </c>
      <c r="O2115" s="16">
        <v>868587.48096071999</v>
      </c>
      <c r="P2115" s="16">
        <v>1028872.99298284</v>
      </c>
      <c r="Q2115" s="16">
        <v>2636807.8714713901</v>
      </c>
      <c r="R2115" s="16">
        <v>998386.33236662694</v>
      </c>
      <c r="S2115" s="17">
        <f t="shared" si="232"/>
        <v>873564.42879084102</v>
      </c>
      <c r="T2115" s="17">
        <f t="shared" si="233"/>
        <v>1028872.99298284</v>
      </c>
      <c r="U2115" s="18">
        <f t="shared" si="234"/>
        <v>1.1777871889849865</v>
      </c>
      <c r="X2115" s="20">
        <f t="shared" si="235"/>
        <v>0.3122749580886614</v>
      </c>
      <c r="AA2115" s="20">
        <f t="shared" si="236"/>
        <v>0.23607888625517567</v>
      </c>
      <c r="AE2115" s="20">
        <f t="shared" ref="AE2115:AE2178" si="237">-LOG10(X2115)</f>
        <v>0.50546284125800145</v>
      </c>
    </row>
    <row r="2116" spans="1:31" x14ac:dyDescent="0.2">
      <c r="A2116" s="15" t="s">
        <v>14851</v>
      </c>
      <c r="B2116" s="15" t="s">
        <v>14852</v>
      </c>
      <c r="C2116" t="s">
        <v>14853</v>
      </c>
      <c r="D2116" s="15">
        <v>31</v>
      </c>
      <c r="E2116" s="15">
        <v>9</v>
      </c>
      <c r="F2116" s="16">
        <v>1293630.13739053</v>
      </c>
      <c r="G2116" s="16">
        <v>1450848.7050995801</v>
      </c>
      <c r="H2116" s="16">
        <v>1132916.9204979599</v>
      </c>
      <c r="I2116" s="16">
        <v>1642931.56722709</v>
      </c>
      <c r="J2116" s="16">
        <v>167779.76126274199</v>
      </c>
      <c r="K2116" s="16">
        <v>1634919.36641096</v>
      </c>
      <c r="L2116" s="15">
        <f t="shared" si="231"/>
        <v>6</v>
      </c>
      <c r="M2116" s="16">
        <v>2300340.8272433602</v>
      </c>
      <c r="N2116" s="16">
        <v>2496048.9067534599</v>
      </c>
      <c r="O2116" s="16">
        <v>2037126.2876168301</v>
      </c>
      <c r="P2116" s="16">
        <v>2277921.0046855598</v>
      </c>
      <c r="Q2116" s="16">
        <v>1466783.4503621</v>
      </c>
      <c r="R2116" s="16">
        <v>2245338.2070431099</v>
      </c>
      <c r="S2116" s="17">
        <f t="shared" si="232"/>
        <v>2300340.8272433602</v>
      </c>
      <c r="T2116" s="17">
        <f t="shared" si="233"/>
        <v>2245338.2070431099</v>
      </c>
      <c r="U2116" s="18">
        <f t="shared" si="234"/>
        <v>0.97608936052047413</v>
      </c>
      <c r="X2116" s="20">
        <f t="shared" si="235"/>
        <v>0.39681997051490125</v>
      </c>
      <c r="AA2116" s="20">
        <f t="shared" si="236"/>
        <v>-3.4914863002604948E-2</v>
      </c>
      <c r="AE2116" s="20">
        <f t="shared" si="237"/>
        <v>0.40140647949624547</v>
      </c>
    </row>
    <row r="2117" spans="1:31" x14ac:dyDescent="0.2">
      <c r="A2117" s="15" t="s">
        <v>15275</v>
      </c>
      <c r="B2117" s="15" t="s">
        <v>15276</v>
      </c>
      <c r="C2117" t="s">
        <v>15277</v>
      </c>
      <c r="D2117" s="15">
        <v>13</v>
      </c>
      <c r="E2117" s="15">
        <v>5</v>
      </c>
      <c r="F2117" s="16">
        <v>1070478.8204805199</v>
      </c>
      <c r="G2117" s="16">
        <v>1223485.3849398801</v>
      </c>
      <c r="H2117" s="16">
        <v>1180771.9771116599</v>
      </c>
      <c r="I2117" s="16">
        <v>1295301.3327231801</v>
      </c>
      <c r="J2117" s="16">
        <v>130605.949374174</v>
      </c>
      <c r="K2117" s="16">
        <v>1548285.6111981201</v>
      </c>
      <c r="L2117" s="15">
        <f t="shared" si="231"/>
        <v>6</v>
      </c>
      <c r="M2117" s="16">
        <v>1903531.8243418799</v>
      </c>
      <c r="N2117" s="16">
        <v>2104891.6725596199</v>
      </c>
      <c r="O2117" s="16">
        <v>2123175.6634001099</v>
      </c>
      <c r="P2117" s="16">
        <v>1795932.44908385</v>
      </c>
      <c r="Q2117" s="16">
        <v>1141798.2933046999</v>
      </c>
      <c r="R2117" s="16">
        <v>2126358.5897020898</v>
      </c>
      <c r="S2117" s="17">
        <f t="shared" si="232"/>
        <v>2104891.6725596199</v>
      </c>
      <c r="T2117" s="17">
        <f t="shared" si="233"/>
        <v>1795932.44908385</v>
      </c>
      <c r="U2117" s="18">
        <f t="shared" si="234"/>
        <v>0.85321846843544924</v>
      </c>
      <c r="X2117" s="20">
        <f t="shared" si="235"/>
        <v>0.2980340956711382</v>
      </c>
      <c r="AA2117" s="20">
        <f t="shared" si="236"/>
        <v>-0.22901290085460319</v>
      </c>
      <c r="AE2117" s="20">
        <f t="shared" si="237"/>
        <v>0.52573404896135179</v>
      </c>
    </row>
    <row r="2118" spans="1:31" x14ac:dyDescent="0.2">
      <c r="A2118" s="15" t="s">
        <v>8162</v>
      </c>
      <c r="B2118" s="15" t="s">
        <v>8163</v>
      </c>
      <c r="C2118" t="s">
        <v>8164</v>
      </c>
      <c r="D2118" s="15">
        <v>15</v>
      </c>
      <c r="E2118" s="15">
        <v>10</v>
      </c>
      <c r="F2118" s="16">
        <v>83765.614378990998</v>
      </c>
      <c r="G2118" s="16">
        <v>93937.835732812397</v>
      </c>
      <c r="H2118" s="16">
        <v>89499.468215444896</v>
      </c>
      <c r="I2118" s="16">
        <v>137188.938249472</v>
      </c>
      <c r="J2118" s="16">
        <v>60885.9744968663</v>
      </c>
      <c r="K2118" s="16">
        <v>129015.84442802399</v>
      </c>
      <c r="L2118" s="15">
        <f t="shared" si="231"/>
        <v>6</v>
      </c>
      <c r="M2118" s="16">
        <v>148952.51517856799</v>
      </c>
      <c r="N2118" s="16">
        <v>161611.222010622</v>
      </c>
      <c r="O2118" s="16">
        <v>160931.23523062299</v>
      </c>
      <c r="P2118" s="16">
        <v>190212.16116531601</v>
      </c>
      <c r="Q2118" s="16">
        <v>532284.34156202397</v>
      </c>
      <c r="R2118" s="16">
        <v>177185.62196990699</v>
      </c>
      <c r="S2118" s="17">
        <f t="shared" si="232"/>
        <v>160931.23523062299</v>
      </c>
      <c r="T2118" s="17">
        <f t="shared" si="233"/>
        <v>190212.16116531601</v>
      </c>
      <c r="U2118" s="18">
        <f t="shared" si="234"/>
        <v>1.1819468165563503</v>
      </c>
      <c r="X2118" s="20">
        <f t="shared" si="235"/>
        <v>0.28712015142270236</v>
      </c>
      <c r="AA2118" s="20">
        <f t="shared" si="236"/>
        <v>0.24116512078057364</v>
      </c>
      <c r="AE2118" s="20">
        <f t="shared" si="237"/>
        <v>0.54193632563460092</v>
      </c>
    </row>
    <row r="2119" spans="1:31" x14ac:dyDescent="0.2">
      <c r="A2119" s="15" t="s">
        <v>2690</v>
      </c>
      <c r="B2119" s="15" t="s">
        <v>2691</v>
      </c>
      <c r="C2119" t="s">
        <v>2692</v>
      </c>
      <c r="D2119" s="15">
        <v>17</v>
      </c>
      <c r="E2119" s="15">
        <v>14</v>
      </c>
      <c r="F2119" s="16">
        <v>377138.79917096999</v>
      </c>
      <c r="G2119" s="16">
        <v>424652.67985103501</v>
      </c>
      <c r="H2119" s="16">
        <v>386421.87760244601</v>
      </c>
      <c r="I2119" s="16">
        <v>439638.190675341</v>
      </c>
      <c r="J2119" s="16">
        <v>39959.363977739602</v>
      </c>
      <c r="K2119" s="16">
        <v>475773.72310694499</v>
      </c>
      <c r="L2119" s="15">
        <f t="shared" si="231"/>
        <v>6</v>
      </c>
      <c r="M2119" s="16">
        <v>670630.46244462498</v>
      </c>
      <c r="N2119" s="16">
        <v>730575.04450083105</v>
      </c>
      <c r="O2119" s="16">
        <v>694834.85569991905</v>
      </c>
      <c r="P2119" s="16">
        <v>609557.38448166999</v>
      </c>
      <c r="Q2119" s="16">
        <v>349337.32965418999</v>
      </c>
      <c r="R2119" s="16">
        <v>653410.15608879202</v>
      </c>
      <c r="S2119" s="17">
        <f t="shared" si="232"/>
        <v>694834.85569991905</v>
      </c>
      <c r="T2119" s="17">
        <f t="shared" si="233"/>
        <v>609557.38448166999</v>
      </c>
      <c r="U2119" s="18">
        <f t="shared" si="234"/>
        <v>0.87726943961044157</v>
      </c>
      <c r="X2119" s="20">
        <f t="shared" si="235"/>
        <v>0.1699887746913708</v>
      </c>
      <c r="AA2119" s="20">
        <f t="shared" si="236"/>
        <v>-0.1889080829024441</v>
      </c>
      <c r="AE2119" s="20">
        <f t="shared" si="237"/>
        <v>0.76957975656617594</v>
      </c>
    </row>
    <row r="2120" spans="1:31" x14ac:dyDescent="0.2">
      <c r="A2120" s="15" t="s">
        <v>4442</v>
      </c>
      <c r="B2120" s="15" t="s">
        <v>4443</v>
      </c>
      <c r="C2120" t="s">
        <v>4444</v>
      </c>
      <c r="D2120" s="15">
        <v>22</v>
      </c>
      <c r="E2120" s="15">
        <v>6</v>
      </c>
      <c r="F2120" s="16">
        <v>150193.19720125999</v>
      </c>
      <c r="G2120" s="16">
        <v>166665.886993833</v>
      </c>
      <c r="H2120" s="16">
        <v>189165.978020507</v>
      </c>
      <c r="I2120" s="16">
        <v>219502.892736768</v>
      </c>
      <c r="J2120" s="16">
        <v>36493.604802832</v>
      </c>
      <c r="K2120" s="16">
        <v>202890.317877111</v>
      </c>
      <c r="L2120" s="15">
        <f t="shared" si="231"/>
        <v>6</v>
      </c>
      <c r="M2120" s="16">
        <v>267074.43921582802</v>
      </c>
      <c r="N2120" s="16">
        <v>286733.00225022301</v>
      </c>
      <c r="O2120" s="16">
        <v>340144.082567807</v>
      </c>
      <c r="P2120" s="16">
        <v>304340.27803010301</v>
      </c>
      <c r="Q2120" s="16">
        <v>319038.57274551701</v>
      </c>
      <c r="R2120" s="16">
        <v>278642.11038655502</v>
      </c>
      <c r="S2120" s="17">
        <f t="shared" si="232"/>
        <v>286733.00225022301</v>
      </c>
      <c r="T2120" s="17">
        <f t="shared" si="233"/>
        <v>304340.27803010301</v>
      </c>
      <c r="U2120" s="18">
        <f t="shared" si="234"/>
        <v>1.0614065197996103</v>
      </c>
      <c r="X2120" s="20">
        <f t="shared" si="235"/>
        <v>0.91891177358786691</v>
      </c>
      <c r="AA2120" s="20">
        <f t="shared" si="236"/>
        <v>8.5977315793271669E-2</v>
      </c>
      <c r="AE2120" s="20">
        <f t="shared" si="237"/>
        <v>3.6726184025526645E-2</v>
      </c>
    </row>
    <row r="2121" spans="1:31" x14ac:dyDescent="0.2">
      <c r="A2121" s="15" t="s">
        <v>6607</v>
      </c>
      <c r="B2121" s="15" t="s">
        <v>6608</v>
      </c>
      <c r="C2121" t="s">
        <v>6609</v>
      </c>
      <c r="D2121" s="15">
        <v>18</v>
      </c>
      <c r="E2121" s="15">
        <v>10</v>
      </c>
      <c r="F2121" s="16">
        <v>185125.14301069299</v>
      </c>
      <c r="G2121" s="16">
        <v>221021.27732373</v>
      </c>
      <c r="H2121" s="16">
        <v>211760.743985751</v>
      </c>
      <c r="I2121" s="16">
        <v>243531.321804573</v>
      </c>
      <c r="J2121" s="16">
        <v>36323.028140214003</v>
      </c>
      <c r="K2121" s="16">
        <v>244737.48383265801</v>
      </c>
      <c r="L2121" s="15">
        <f t="shared" si="231"/>
        <v>6</v>
      </c>
      <c r="M2121" s="16">
        <v>329190.63363487698</v>
      </c>
      <c r="N2121" s="16">
        <v>380246.34525574697</v>
      </c>
      <c r="O2121" s="16">
        <v>380772.297115186</v>
      </c>
      <c r="P2121" s="16">
        <v>337655.64208725002</v>
      </c>
      <c r="Q2121" s="16">
        <v>317547.33790370403</v>
      </c>
      <c r="R2121" s="16">
        <v>336113.47105844598</v>
      </c>
      <c r="S2121" s="17">
        <f t="shared" si="232"/>
        <v>380246.34525574697</v>
      </c>
      <c r="T2121" s="17">
        <f t="shared" si="233"/>
        <v>336113.47105844598</v>
      </c>
      <c r="U2121" s="18">
        <f t="shared" si="234"/>
        <v>0.88393609893181746</v>
      </c>
      <c r="X2121" s="20">
        <f t="shared" si="235"/>
        <v>0.14578519608565393</v>
      </c>
      <c r="AA2121" s="20">
        <f t="shared" si="236"/>
        <v>-0.17798601609233203</v>
      </c>
      <c r="AE2121" s="20">
        <f t="shared" si="237"/>
        <v>0.83628657467876422</v>
      </c>
    </row>
    <row r="2122" spans="1:31" x14ac:dyDescent="0.2">
      <c r="A2122" s="15" t="s">
        <v>1262</v>
      </c>
      <c r="B2122" s="15" t="s">
        <v>1263</v>
      </c>
      <c r="C2122" t="s">
        <v>1264</v>
      </c>
      <c r="D2122" s="15">
        <v>14</v>
      </c>
      <c r="E2122" s="15">
        <v>11</v>
      </c>
      <c r="F2122" s="16">
        <v>322147.48562648299</v>
      </c>
      <c r="G2122" s="16">
        <v>268446.01751909999</v>
      </c>
      <c r="H2122" s="16">
        <v>289600.33120605501</v>
      </c>
      <c r="I2122" s="16">
        <v>176563.901771795</v>
      </c>
      <c r="J2122" s="16">
        <v>47711.183563976498</v>
      </c>
      <c r="K2122" s="16">
        <v>184598.219712366</v>
      </c>
      <c r="L2122" s="15">
        <f t="shared" si="231"/>
        <v>6</v>
      </c>
      <c r="M2122" s="16">
        <v>572844.58065827901</v>
      </c>
      <c r="N2122" s="16">
        <v>461836.15575883101</v>
      </c>
      <c r="O2122" s="16">
        <v>520737.60831737798</v>
      </c>
      <c r="P2122" s="16">
        <v>244805.46149224899</v>
      </c>
      <c r="Q2122" s="16">
        <v>417106.174917233</v>
      </c>
      <c r="R2122" s="16">
        <v>253520.414638068</v>
      </c>
      <c r="S2122" s="17">
        <f t="shared" si="232"/>
        <v>520737.60831737798</v>
      </c>
      <c r="T2122" s="17">
        <f t="shared" si="233"/>
        <v>253520.414638068</v>
      </c>
      <c r="U2122" s="18">
        <f t="shared" si="234"/>
        <v>0.48684867501168255</v>
      </c>
      <c r="X2122" s="20">
        <f t="shared" si="235"/>
        <v>2.981619767871278E-2</v>
      </c>
      <c r="AA2122" s="20">
        <f t="shared" si="236"/>
        <v>-1.0384546793266751</v>
      </c>
      <c r="AE2122" s="20">
        <f t="shared" si="237"/>
        <v>1.5255477409112614</v>
      </c>
    </row>
    <row r="2123" spans="1:31" x14ac:dyDescent="0.2">
      <c r="A2123" s="15" t="s">
        <v>9278</v>
      </c>
      <c r="B2123" s="15" t="s">
        <v>9279</v>
      </c>
      <c r="C2123" t="s">
        <v>9280</v>
      </c>
      <c r="D2123" s="15">
        <v>10</v>
      </c>
      <c r="E2123" s="15">
        <v>6</v>
      </c>
      <c r="F2123" s="16">
        <v>150594.71241916</v>
      </c>
      <c r="G2123" s="16">
        <v>180430.70707793001</v>
      </c>
      <c r="H2123" s="16">
        <v>145154.55270825999</v>
      </c>
      <c r="I2123" s="16">
        <v>187639.89146489001</v>
      </c>
      <c r="J2123" s="16">
        <v>31221.241276757799</v>
      </c>
      <c r="K2123" s="16">
        <v>178608.15673931199</v>
      </c>
      <c r="L2123" s="15">
        <f t="shared" si="231"/>
        <v>6</v>
      </c>
      <c r="M2123" s="16">
        <v>267788.41597147001</v>
      </c>
      <c r="N2123" s="16">
        <v>310414.08216007397</v>
      </c>
      <c r="O2123" s="16">
        <v>261006.03648790799</v>
      </c>
      <c r="P2123" s="16">
        <v>260162.296842465</v>
      </c>
      <c r="Q2123" s="16">
        <v>272945.91230700398</v>
      </c>
      <c r="R2123" s="16">
        <v>245293.88216661199</v>
      </c>
      <c r="S2123" s="17">
        <f t="shared" si="232"/>
        <v>267788.41597147001</v>
      </c>
      <c r="T2123" s="17">
        <f t="shared" si="233"/>
        <v>260162.296842465</v>
      </c>
      <c r="U2123" s="18">
        <f t="shared" si="234"/>
        <v>0.97152184831692834</v>
      </c>
      <c r="X2123" s="20">
        <f t="shared" si="235"/>
        <v>0.30894035755434551</v>
      </c>
      <c r="AA2123" s="20">
        <f t="shared" si="236"/>
        <v>-4.1681654296450474E-2</v>
      </c>
      <c r="AE2123" s="20">
        <f t="shared" si="237"/>
        <v>0.51012535515498758</v>
      </c>
    </row>
    <row r="2124" spans="1:31" x14ac:dyDescent="0.2">
      <c r="A2124" s="15" t="s">
        <v>8054</v>
      </c>
      <c r="B2124" s="15" t="s">
        <v>8055</v>
      </c>
      <c r="C2124" t="s">
        <v>8056</v>
      </c>
      <c r="D2124" s="15">
        <v>19</v>
      </c>
      <c r="E2124" s="15">
        <v>12</v>
      </c>
      <c r="F2124" s="16">
        <v>262003.679650195</v>
      </c>
      <c r="G2124" s="16">
        <v>344864.822348791</v>
      </c>
      <c r="H2124" s="16">
        <v>301915.52040750801</v>
      </c>
      <c r="I2124" s="16">
        <v>433891.16722902801</v>
      </c>
      <c r="J2124" s="16">
        <v>40006.907379681601</v>
      </c>
      <c r="K2124" s="16">
        <v>491236.99161202798</v>
      </c>
      <c r="L2124" s="15">
        <f t="shared" si="231"/>
        <v>6</v>
      </c>
      <c r="M2124" s="16">
        <v>465896.50609336898</v>
      </c>
      <c r="N2124" s="16">
        <v>593307.53080993495</v>
      </c>
      <c r="O2124" s="16">
        <v>542881.85844317498</v>
      </c>
      <c r="P2124" s="16">
        <v>601589.14911269897</v>
      </c>
      <c r="Q2124" s="16">
        <v>349752.96902939002</v>
      </c>
      <c r="R2124" s="16">
        <v>674646.84108595399</v>
      </c>
      <c r="S2124" s="17">
        <f t="shared" si="232"/>
        <v>542881.85844317498</v>
      </c>
      <c r="T2124" s="17">
        <f t="shared" si="233"/>
        <v>601589.14911269897</v>
      </c>
      <c r="U2124" s="18">
        <f t="shared" si="234"/>
        <v>1.1081400856493513</v>
      </c>
      <c r="X2124" s="20">
        <f t="shared" si="235"/>
        <v>0.94323709058669714</v>
      </c>
      <c r="AA2124" s="20">
        <f t="shared" si="236"/>
        <v>0.14814027136614341</v>
      </c>
      <c r="AE2124" s="20">
        <f t="shared" si="237"/>
        <v>2.5379129965109302E-2</v>
      </c>
    </row>
    <row r="2125" spans="1:31" x14ac:dyDescent="0.2">
      <c r="A2125" s="15" t="s">
        <v>7538</v>
      </c>
      <c r="B2125" s="15" t="s">
        <v>7539</v>
      </c>
      <c r="C2125" t="s">
        <v>7540</v>
      </c>
      <c r="D2125" s="15">
        <v>10</v>
      </c>
      <c r="E2125" s="15">
        <v>10</v>
      </c>
      <c r="F2125" s="16">
        <v>53331.889371940902</v>
      </c>
      <c r="G2125" s="16">
        <v>72615.194869655897</v>
      </c>
      <c r="H2125" s="16">
        <v>60158.953080195199</v>
      </c>
      <c r="I2125" s="16">
        <v>96974.424211273799</v>
      </c>
      <c r="J2125" s="16">
        <v>24538.845193900201</v>
      </c>
      <c r="K2125" s="16">
        <v>87206.576306837902</v>
      </c>
      <c r="L2125" s="15">
        <f t="shared" si="231"/>
        <v>6</v>
      </c>
      <c r="M2125" s="16">
        <v>94835.083823704495</v>
      </c>
      <c r="N2125" s="16">
        <v>124927.621419804</v>
      </c>
      <c r="O2125" s="16">
        <v>108173.320159529</v>
      </c>
      <c r="P2125" s="16">
        <v>134454.825894532</v>
      </c>
      <c r="Q2125" s="16">
        <v>214526.303712194</v>
      </c>
      <c r="R2125" s="16">
        <v>119766.308791736</v>
      </c>
      <c r="S2125" s="17">
        <f t="shared" si="232"/>
        <v>108173.320159529</v>
      </c>
      <c r="T2125" s="17">
        <f t="shared" si="233"/>
        <v>134454.825894532</v>
      </c>
      <c r="U2125" s="18">
        <f t="shared" si="234"/>
        <v>1.242957373373067</v>
      </c>
      <c r="X2125" s="20">
        <f t="shared" si="235"/>
        <v>0.20108444647043289</v>
      </c>
      <c r="AA2125" s="20">
        <f t="shared" si="236"/>
        <v>0.31377682070432966</v>
      </c>
      <c r="AE2125" s="20">
        <f t="shared" si="237"/>
        <v>0.69662152002133271</v>
      </c>
    </row>
    <row r="2126" spans="1:31" x14ac:dyDescent="0.2">
      <c r="A2126" s="15" t="s">
        <v>3260</v>
      </c>
      <c r="B2126" s="15" t="s">
        <v>3261</v>
      </c>
      <c r="C2126" t="s">
        <v>3262</v>
      </c>
      <c r="D2126" s="15">
        <v>20</v>
      </c>
      <c r="E2126" s="15">
        <v>11</v>
      </c>
      <c r="F2126" s="16">
        <v>288610.47875440499</v>
      </c>
      <c r="G2126" s="16">
        <v>272178.86611949501</v>
      </c>
      <c r="H2126" s="16">
        <v>280664.77654412697</v>
      </c>
      <c r="I2126" s="16">
        <v>382547.76755249698</v>
      </c>
      <c r="J2126" s="16">
        <v>133008.792181923</v>
      </c>
      <c r="K2126" s="16">
        <v>349112.99145705102</v>
      </c>
      <c r="L2126" s="15">
        <f t="shared" si="231"/>
        <v>6</v>
      </c>
      <c r="M2126" s="16">
        <v>513208.87497891102</v>
      </c>
      <c r="N2126" s="16">
        <v>468258.17111807701</v>
      </c>
      <c r="O2126" s="16">
        <v>504670.36369695998</v>
      </c>
      <c r="P2126" s="16">
        <v>530401.63837995904</v>
      </c>
      <c r="Q2126" s="16">
        <v>1162804.70097689</v>
      </c>
      <c r="R2126" s="16">
        <v>479458.95950479101</v>
      </c>
      <c r="S2126" s="17">
        <f t="shared" si="232"/>
        <v>504670.36369695998</v>
      </c>
      <c r="T2126" s="17">
        <f t="shared" si="233"/>
        <v>530401.63837995904</v>
      </c>
      <c r="U2126" s="18">
        <f t="shared" si="234"/>
        <v>1.0509863002346813</v>
      </c>
      <c r="X2126" s="20">
        <f t="shared" si="235"/>
        <v>0.35740992542461913</v>
      </c>
      <c r="AA2126" s="20">
        <f t="shared" si="236"/>
        <v>7.1743863674683939E-2</v>
      </c>
      <c r="AE2126" s="20">
        <f t="shared" si="237"/>
        <v>0.44683339112167542</v>
      </c>
    </row>
    <row r="2127" spans="1:31" x14ac:dyDescent="0.2">
      <c r="A2127" s="15" t="s">
        <v>4748</v>
      </c>
      <c r="B2127" s="15" t="s">
        <v>4749</v>
      </c>
      <c r="C2127" t="s">
        <v>4750</v>
      </c>
      <c r="D2127" s="15">
        <v>23</v>
      </c>
      <c r="E2127" s="15">
        <v>11</v>
      </c>
      <c r="F2127" s="16">
        <v>1371927.76921573</v>
      </c>
      <c r="G2127" s="16">
        <v>1463878.0442432901</v>
      </c>
      <c r="H2127" s="16">
        <v>1337392.25615453</v>
      </c>
      <c r="I2127" s="16">
        <v>1494178.0995823501</v>
      </c>
      <c r="J2127" s="16">
        <v>283634.45042109402</v>
      </c>
      <c r="K2127" s="16">
        <v>1691743.54406495</v>
      </c>
      <c r="L2127" s="15">
        <f t="shared" si="231"/>
        <v>6</v>
      </c>
      <c r="M2127" s="16">
        <v>2439570.1432264401</v>
      </c>
      <c r="N2127" s="16">
        <v>2518464.66079525</v>
      </c>
      <c r="O2127" s="16">
        <v>2404798.5095589198</v>
      </c>
      <c r="P2127" s="16">
        <v>2071674.6489474</v>
      </c>
      <c r="Q2127" s="16">
        <v>2479621.5866507799</v>
      </c>
      <c r="R2127" s="16">
        <v>2323378.4454742</v>
      </c>
      <c r="S2127" s="17">
        <f t="shared" si="232"/>
        <v>2439570.1432264401</v>
      </c>
      <c r="T2127" s="17">
        <f t="shared" si="233"/>
        <v>2323378.4454742</v>
      </c>
      <c r="U2127" s="18">
        <f t="shared" si="234"/>
        <v>0.95237206108836392</v>
      </c>
      <c r="X2127" s="20">
        <f t="shared" si="235"/>
        <v>0.25804710935162395</v>
      </c>
      <c r="AA2127" s="20">
        <f t="shared" si="236"/>
        <v>-7.0402796749180402E-2</v>
      </c>
      <c r="AE2127" s="20">
        <f t="shared" si="237"/>
        <v>0.58830100154140497</v>
      </c>
    </row>
    <row r="2128" spans="1:31" x14ac:dyDescent="0.2">
      <c r="A2128" s="15" t="s">
        <v>1058</v>
      </c>
      <c r="B2128" s="15" t="s">
        <v>1059</v>
      </c>
      <c r="C2128" t="s">
        <v>1060</v>
      </c>
      <c r="D2128" s="15">
        <v>14</v>
      </c>
      <c r="E2128" s="15">
        <v>11</v>
      </c>
      <c r="F2128" s="16">
        <v>438401.20612316101</v>
      </c>
      <c r="G2128" s="16">
        <v>430601.83202373103</v>
      </c>
      <c r="H2128" s="16">
        <v>352595.41036678199</v>
      </c>
      <c r="I2128" s="16">
        <v>436014.53535012301</v>
      </c>
      <c r="J2128" s="16">
        <v>50540.7408633905</v>
      </c>
      <c r="K2128" s="16">
        <v>439704.81681250001</v>
      </c>
      <c r="L2128" s="15">
        <f t="shared" si="231"/>
        <v>6</v>
      </c>
      <c r="M2128" s="16">
        <v>779567.63993771304</v>
      </c>
      <c r="N2128" s="16">
        <v>740810.00196026405</v>
      </c>
      <c r="O2128" s="16">
        <v>634010.63781049801</v>
      </c>
      <c r="P2128" s="16">
        <v>604533.19434270496</v>
      </c>
      <c r="Q2128" s="16">
        <v>441843.05490439897</v>
      </c>
      <c r="R2128" s="16">
        <v>603874.44499928399</v>
      </c>
      <c r="S2128" s="17">
        <f t="shared" si="232"/>
        <v>740810.00196026405</v>
      </c>
      <c r="T2128" s="17">
        <f t="shared" si="233"/>
        <v>603874.44499928399</v>
      </c>
      <c r="U2128" s="18">
        <f t="shared" si="234"/>
        <v>0.81515428166650872</v>
      </c>
      <c r="X2128" s="20">
        <f t="shared" si="235"/>
        <v>7.2787454654138356E-2</v>
      </c>
      <c r="AA2128" s="20">
        <f t="shared" si="236"/>
        <v>-0.29485495538388556</v>
      </c>
      <c r="AE2128" s="20">
        <f t="shared" si="237"/>
        <v>1.1379434674449849</v>
      </c>
    </row>
    <row r="2129" spans="1:31" x14ac:dyDescent="0.2">
      <c r="A2129" s="15" t="s">
        <v>7484</v>
      </c>
      <c r="B2129" s="15" t="s">
        <v>7485</v>
      </c>
      <c r="C2129" t="s">
        <v>7486</v>
      </c>
      <c r="D2129" s="15">
        <v>46</v>
      </c>
      <c r="E2129" s="15">
        <v>7</v>
      </c>
      <c r="F2129" s="16">
        <v>2302081.8513111901</v>
      </c>
      <c r="G2129" s="16">
        <v>2640996.0944453101</v>
      </c>
      <c r="H2129" s="16">
        <v>2518073.5457383501</v>
      </c>
      <c r="I2129" s="16">
        <v>3524980.9606209998</v>
      </c>
      <c r="J2129" s="16">
        <v>512768.784756504</v>
      </c>
      <c r="K2129" s="16">
        <v>3783587.7934910501</v>
      </c>
      <c r="L2129" s="15">
        <f t="shared" si="231"/>
        <v>6</v>
      </c>
      <c r="M2129" s="16">
        <v>4093575.6806881102</v>
      </c>
      <c r="N2129" s="16">
        <v>4543585.6896104803</v>
      </c>
      <c r="O2129" s="16">
        <v>4527811.1054440401</v>
      </c>
      <c r="P2129" s="16">
        <v>4887378.3494631601</v>
      </c>
      <c r="Q2129" s="16">
        <v>4482786.0147286104</v>
      </c>
      <c r="R2129" s="16">
        <v>5196240.50394418</v>
      </c>
      <c r="S2129" s="17">
        <f t="shared" si="232"/>
        <v>4527811.1054440401</v>
      </c>
      <c r="T2129" s="17">
        <f t="shared" si="233"/>
        <v>4887378.3494631601</v>
      </c>
      <c r="U2129" s="18">
        <f t="shared" si="234"/>
        <v>1.0794130399094592</v>
      </c>
      <c r="X2129" s="20">
        <f t="shared" si="235"/>
        <v>0.13949711823171249</v>
      </c>
      <c r="AA2129" s="20">
        <f t="shared" si="236"/>
        <v>0.11024702108640619</v>
      </c>
      <c r="AE2129" s="20">
        <f t="shared" si="237"/>
        <v>0.85543476406774988</v>
      </c>
    </row>
    <row r="2130" spans="1:31" x14ac:dyDescent="0.2">
      <c r="A2130" s="15" t="s">
        <v>13414</v>
      </c>
      <c r="B2130" s="15" t="s">
        <v>13415</v>
      </c>
      <c r="C2130" t="s">
        <v>13416</v>
      </c>
      <c r="D2130" s="15">
        <v>22</v>
      </c>
      <c r="E2130" s="15">
        <v>12</v>
      </c>
      <c r="F2130" s="16">
        <v>298436.42402032</v>
      </c>
      <c r="G2130" s="16">
        <v>302395.67238568101</v>
      </c>
      <c r="H2130" s="16">
        <v>312358.35213409999</v>
      </c>
      <c r="I2130" s="16">
        <v>366027.23041980702</v>
      </c>
      <c r="J2130" s="16">
        <v>81083.913149816304</v>
      </c>
      <c r="K2130" s="16">
        <v>399013.83207803202</v>
      </c>
      <c r="L2130" s="15">
        <f t="shared" si="231"/>
        <v>6</v>
      </c>
      <c r="M2130" s="16">
        <v>530681.42946580402</v>
      </c>
      <c r="N2130" s="16">
        <v>520243.34778135701</v>
      </c>
      <c r="O2130" s="16">
        <v>561659.37570194295</v>
      </c>
      <c r="P2130" s="16">
        <v>507495.94997885398</v>
      </c>
      <c r="Q2130" s="16">
        <v>708861.07480210799</v>
      </c>
      <c r="R2130" s="16">
        <v>547990.941149747</v>
      </c>
      <c r="S2130" s="17">
        <f t="shared" si="232"/>
        <v>530681.42946580402</v>
      </c>
      <c r="T2130" s="17">
        <f t="shared" si="233"/>
        <v>547990.941149747</v>
      </c>
      <c r="U2130" s="18">
        <f t="shared" si="234"/>
        <v>1.0326175191420719</v>
      </c>
      <c r="X2130" s="20">
        <f t="shared" si="235"/>
        <v>0.46526223019943042</v>
      </c>
      <c r="AA2130" s="20">
        <f t="shared" si="236"/>
        <v>4.6305979838855503E-2</v>
      </c>
      <c r="AE2130" s="20">
        <f t="shared" si="237"/>
        <v>0.33230220188701026</v>
      </c>
    </row>
    <row r="2131" spans="1:31" x14ac:dyDescent="0.2">
      <c r="A2131" s="15" t="s">
        <v>3725</v>
      </c>
      <c r="B2131" s="15" t="s">
        <v>3726</v>
      </c>
      <c r="C2131" t="s">
        <v>3727</v>
      </c>
      <c r="D2131" s="15">
        <v>19</v>
      </c>
      <c r="E2131" s="15">
        <v>10</v>
      </c>
      <c r="F2131" s="16">
        <v>525134.18317434494</v>
      </c>
      <c r="G2131" s="16">
        <v>480508.04775033699</v>
      </c>
      <c r="H2131" s="16">
        <v>501503.85948816198</v>
      </c>
      <c r="I2131" s="16">
        <v>623028.094859201</v>
      </c>
      <c r="J2131" s="16">
        <v>94969.382518568702</v>
      </c>
      <c r="K2131" s="16">
        <v>577001.16948978801</v>
      </c>
      <c r="L2131" s="15">
        <f t="shared" si="231"/>
        <v>6</v>
      </c>
      <c r="M2131" s="16">
        <v>933796.73712128296</v>
      </c>
      <c r="N2131" s="16">
        <v>826668.95800906105</v>
      </c>
      <c r="O2131" s="16">
        <v>901766.64945174498</v>
      </c>
      <c r="P2131" s="16">
        <v>863827.08330592001</v>
      </c>
      <c r="Q2131" s="16">
        <v>830252.21588676597</v>
      </c>
      <c r="R2131" s="16">
        <v>792432.21285466198</v>
      </c>
      <c r="S2131" s="17">
        <f t="shared" si="232"/>
        <v>901766.64945174498</v>
      </c>
      <c r="T2131" s="17">
        <f t="shared" si="233"/>
        <v>830252.21588676597</v>
      </c>
      <c r="U2131" s="18">
        <f t="shared" si="234"/>
        <v>0.92069518915069848</v>
      </c>
      <c r="X2131" s="20">
        <f t="shared" si="235"/>
        <v>0.19671609505965429</v>
      </c>
      <c r="AA2131" s="20">
        <f t="shared" si="236"/>
        <v>-0.11920448676363617</v>
      </c>
      <c r="AE2131" s="20">
        <f t="shared" si="237"/>
        <v>0.70616010520710093</v>
      </c>
    </row>
    <row r="2132" spans="1:31" x14ac:dyDescent="0.2">
      <c r="A2132" s="15" t="s">
        <v>7731</v>
      </c>
      <c r="B2132" s="15" t="s">
        <v>7732</v>
      </c>
      <c r="C2132" t="s">
        <v>7733</v>
      </c>
      <c r="D2132" s="15">
        <v>19</v>
      </c>
      <c r="E2132" s="15">
        <v>8</v>
      </c>
      <c r="F2132" s="16">
        <v>333163.75869577302</v>
      </c>
      <c r="G2132" s="16">
        <v>344728.83521739999</v>
      </c>
      <c r="H2132" s="16">
        <v>329801.99881129799</v>
      </c>
      <c r="I2132" s="16">
        <v>391181.18033154</v>
      </c>
      <c r="J2132" s="16">
        <v>56245.604370961701</v>
      </c>
      <c r="K2132" s="16">
        <v>408815.60116071999</v>
      </c>
      <c r="L2132" s="15">
        <f t="shared" si="231"/>
        <v>6</v>
      </c>
      <c r="M2132" s="16">
        <v>592433.78314583597</v>
      </c>
      <c r="N2132" s="16">
        <v>593073.57772478706</v>
      </c>
      <c r="O2132" s="16">
        <v>593025.23365240998</v>
      </c>
      <c r="P2132" s="16">
        <v>542371.84621076705</v>
      </c>
      <c r="Q2132" s="16">
        <v>491716.76622990298</v>
      </c>
      <c r="R2132" s="16">
        <v>561452.33078774798</v>
      </c>
      <c r="S2132" s="17">
        <f t="shared" si="232"/>
        <v>593025.23365240998</v>
      </c>
      <c r="T2132" s="17">
        <f t="shared" si="233"/>
        <v>542371.84621076705</v>
      </c>
      <c r="U2132" s="18">
        <f t="shared" si="234"/>
        <v>0.91458476879698447</v>
      </c>
      <c r="X2132" s="20">
        <f t="shared" si="235"/>
        <v>4.2755149711767297E-2</v>
      </c>
      <c r="AA2132" s="20">
        <f t="shared" si="236"/>
        <v>-0.12881120172546212</v>
      </c>
      <c r="AE2132" s="20">
        <f t="shared" si="237"/>
        <v>1.3690115684981561</v>
      </c>
    </row>
    <row r="2133" spans="1:31" x14ac:dyDescent="0.2">
      <c r="A2133" s="15" t="s">
        <v>8729</v>
      </c>
      <c r="B2133" s="15" t="s">
        <v>8730</v>
      </c>
      <c r="C2133" t="s">
        <v>8731</v>
      </c>
      <c r="D2133" s="15">
        <v>12</v>
      </c>
      <c r="E2133" s="15">
        <v>11</v>
      </c>
      <c r="F2133" s="16">
        <v>275590.814029395</v>
      </c>
      <c r="G2133" s="16">
        <v>308384.08971773001</v>
      </c>
      <c r="H2133" s="16">
        <v>282129.81659736199</v>
      </c>
      <c r="I2133" s="16">
        <v>341518.58630683197</v>
      </c>
      <c r="J2133" s="16">
        <v>57864.881149863999</v>
      </c>
      <c r="K2133" s="16">
        <v>316038.01140224398</v>
      </c>
      <c r="L2133" s="15">
        <f t="shared" si="231"/>
        <v>6</v>
      </c>
      <c r="M2133" s="16">
        <v>490057.22949825198</v>
      </c>
      <c r="N2133" s="16">
        <v>530545.85725895304</v>
      </c>
      <c r="O2133" s="16">
        <v>507304.688907273</v>
      </c>
      <c r="P2133" s="16">
        <v>473514.76881770801</v>
      </c>
      <c r="Q2133" s="16">
        <v>505872.99319657602</v>
      </c>
      <c r="R2133" s="16">
        <v>434034.996745529</v>
      </c>
      <c r="S2133" s="17">
        <f t="shared" si="232"/>
        <v>507304.688907273</v>
      </c>
      <c r="T2133" s="17">
        <f t="shared" si="233"/>
        <v>473514.76881770801</v>
      </c>
      <c r="U2133" s="18">
        <f t="shared" si="234"/>
        <v>0.93339324309746086</v>
      </c>
      <c r="X2133" s="20">
        <f t="shared" si="235"/>
        <v>0.18491137162304414</v>
      </c>
      <c r="AA2133" s="20">
        <f t="shared" si="236"/>
        <v>-9.9443071323326762E-2</v>
      </c>
      <c r="AE2133" s="20">
        <f t="shared" si="237"/>
        <v>0.73303637991017279</v>
      </c>
    </row>
    <row r="2134" spans="1:31" x14ac:dyDescent="0.2">
      <c r="A2134" s="15" t="s">
        <v>11824</v>
      </c>
      <c r="B2134" s="15" t="s">
        <v>11825</v>
      </c>
      <c r="C2134" t="s">
        <v>11826</v>
      </c>
      <c r="D2134" s="15">
        <v>15</v>
      </c>
      <c r="E2134" s="15">
        <v>8</v>
      </c>
      <c r="F2134" s="16">
        <v>619732.44341131998</v>
      </c>
      <c r="G2134" s="16">
        <v>657896.61338746396</v>
      </c>
      <c r="H2134" s="16">
        <v>645012.17199089797</v>
      </c>
      <c r="I2134" s="16">
        <v>816558.73952810699</v>
      </c>
      <c r="J2134" s="16">
        <v>106211.434806943</v>
      </c>
      <c r="K2134" s="16">
        <v>854755.95649252203</v>
      </c>
      <c r="L2134" s="15">
        <f t="shared" si="231"/>
        <v>6</v>
      </c>
      <c r="M2134" s="16">
        <v>1102011.9277848699</v>
      </c>
      <c r="N2134" s="16">
        <v>1131849.3215940599</v>
      </c>
      <c r="O2134" s="16">
        <v>1159812.5401975201</v>
      </c>
      <c r="P2134" s="16">
        <v>1132156.89651031</v>
      </c>
      <c r="Q2134" s="16">
        <v>928533.77333201002</v>
      </c>
      <c r="R2134" s="16">
        <v>1173890.4353573599</v>
      </c>
      <c r="S2134" s="17">
        <f t="shared" si="232"/>
        <v>1131849.3215940599</v>
      </c>
      <c r="T2134" s="17">
        <f t="shared" si="233"/>
        <v>1132156.89651031</v>
      </c>
      <c r="U2134" s="18">
        <f t="shared" si="234"/>
        <v>1.0002717454615044</v>
      </c>
      <c r="X2134" s="20">
        <f t="shared" si="235"/>
        <v>0.53193905009186171</v>
      </c>
      <c r="AA2134" s="20">
        <f t="shared" si="236"/>
        <v>3.9199257100739075E-4</v>
      </c>
      <c r="AE2134" s="20">
        <f t="shared" si="237"/>
        <v>0.27413812658691716</v>
      </c>
    </row>
    <row r="2135" spans="1:31" x14ac:dyDescent="0.2">
      <c r="A2135" s="15" t="s">
        <v>6256</v>
      </c>
      <c r="B2135" s="15" t="s">
        <v>6257</v>
      </c>
      <c r="C2135" t="s">
        <v>6258</v>
      </c>
      <c r="D2135" s="15">
        <v>21</v>
      </c>
      <c r="E2135" s="15">
        <v>8</v>
      </c>
      <c r="F2135" s="16">
        <v>743295.79215182003</v>
      </c>
      <c r="G2135" s="16">
        <v>819110.10131091299</v>
      </c>
      <c r="H2135" s="16">
        <v>753459.56099322403</v>
      </c>
      <c r="I2135" s="16">
        <v>1136981.22979974</v>
      </c>
      <c r="J2135" s="16">
        <v>94416.538129268898</v>
      </c>
      <c r="K2135" s="16">
        <v>1090350.7583750901</v>
      </c>
      <c r="L2135" s="15">
        <f t="shared" si="231"/>
        <v>6</v>
      </c>
      <c r="M2135" s="16">
        <v>1321733.01161184</v>
      </c>
      <c r="N2135" s="16">
        <v>1409201.9834332</v>
      </c>
      <c r="O2135" s="16">
        <v>1354814.5063284</v>
      </c>
      <c r="P2135" s="16">
        <v>1576421.97457154</v>
      </c>
      <c r="Q2135" s="16">
        <v>825419.07633079402</v>
      </c>
      <c r="R2135" s="16">
        <v>1497447.6828373601</v>
      </c>
      <c r="S2135" s="17">
        <f t="shared" si="232"/>
        <v>1354814.5063284</v>
      </c>
      <c r="T2135" s="17">
        <f t="shared" si="233"/>
        <v>1497447.6828373601</v>
      </c>
      <c r="U2135" s="18">
        <f t="shared" si="234"/>
        <v>1.1052787491148892</v>
      </c>
      <c r="X2135" s="20">
        <f t="shared" si="235"/>
        <v>0.80814586821276513</v>
      </c>
      <c r="AA2135" s="20">
        <f t="shared" si="236"/>
        <v>0.14441026034134599</v>
      </c>
      <c r="AE2135" s="20">
        <f t="shared" si="237"/>
        <v>9.2510243133443429E-2</v>
      </c>
    </row>
    <row r="2136" spans="1:31" x14ac:dyDescent="0.2">
      <c r="A2136" s="15" t="s">
        <v>9574</v>
      </c>
      <c r="B2136" s="15" t="s">
        <v>9575</v>
      </c>
      <c r="C2136" t="s">
        <v>9576</v>
      </c>
      <c r="D2136" s="15">
        <v>18</v>
      </c>
      <c r="E2136" s="15">
        <v>10</v>
      </c>
      <c r="F2136" s="16">
        <v>282277.09579968301</v>
      </c>
      <c r="G2136" s="16">
        <v>300231.08440677897</v>
      </c>
      <c r="H2136" s="16">
        <v>295698.32686904399</v>
      </c>
      <c r="I2136" s="16">
        <v>350636.15746782202</v>
      </c>
      <c r="J2136" s="16">
        <v>59823.718136362797</v>
      </c>
      <c r="K2136" s="16">
        <v>350077.74624323403</v>
      </c>
      <c r="L2136" s="15">
        <f t="shared" si="231"/>
        <v>6</v>
      </c>
      <c r="M2136" s="16">
        <v>501946.81562808203</v>
      </c>
      <c r="N2136" s="16">
        <v>516519.377501535</v>
      </c>
      <c r="O2136" s="16">
        <v>531702.56703773001</v>
      </c>
      <c r="P2136" s="16">
        <v>486156.26118028403</v>
      </c>
      <c r="Q2136" s="16">
        <v>522997.76231133402</v>
      </c>
      <c r="R2136" s="16">
        <v>480783.91829257499</v>
      </c>
      <c r="S2136" s="17">
        <f t="shared" si="232"/>
        <v>516519.377501535</v>
      </c>
      <c r="T2136" s="17">
        <f t="shared" si="233"/>
        <v>486156.26118028403</v>
      </c>
      <c r="U2136" s="18">
        <f t="shared" si="234"/>
        <v>0.94121592016911171</v>
      </c>
      <c r="X2136" s="20">
        <f t="shared" si="235"/>
        <v>0.27284658938684697</v>
      </c>
      <c r="AA2136" s="20">
        <f t="shared" si="236"/>
        <v>-8.7402371695762662E-2</v>
      </c>
      <c r="AE2136" s="20">
        <f t="shared" si="237"/>
        <v>0.56408147057693148</v>
      </c>
    </row>
    <row r="2137" spans="1:31" x14ac:dyDescent="0.2">
      <c r="A2137" s="15" t="s">
        <v>10231</v>
      </c>
      <c r="B2137" s="15" t="s">
        <v>10232</v>
      </c>
      <c r="C2137" t="s">
        <v>10233</v>
      </c>
      <c r="D2137" s="15">
        <v>20</v>
      </c>
      <c r="E2137" s="15">
        <v>8</v>
      </c>
      <c r="F2137" s="16">
        <v>385205.650770012</v>
      </c>
      <c r="G2137" s="16">
        <v>427398.61369937297</v>
      </c>
      <c r="H2137" s="16">
        <v>403324.71622463898</v>
      </c>
      <c r="I2137" s="16">
        <v>499079.59336363699</v>
      </c>
      <c r="J2137" s="16">
        <v>97813.947603308407</v>
      </c>
      <c r="K2137" s="16">
        <v>518482.78725619201</v>
      </c>
      <c r="L2137" s="15">
        <f t="shared" si="231"/>
        <v>6</v>
      </c>
      <c r="M2137" s="16">
        <v>684974.98607950297</v>
      </c>
      <c r="N2137" s="16">
        <v>735299.16573833302</v>
      </c>
      <c r="O2137" s="16">
        <v>725228.27314263897</v>
      </c>
      <c r="P2137" s="16">
        <v>691972.75858040503</v>
      </c>
      <c r="Q2137" s="16">
        <v>855120.29865415196</v>
      </c>
      <c r="R2137" s="16">
        <v>712065.21608228504</v>
      </c>
      <c r="S2137" s="17">
        <f t="shared" si="232"/>
        <v>725228.27314263897</v>
      </c>
      <c r="T2137" s="17">
        <f t="shared" si="233"/>
        <v>712065.21608228504</v>
      </c>
      <c r="U2137" s="18">
        <f t="shared" si="234"/>
        <v>0.98184977399831042</v>
      </c>
      <c r="X2137" s="20">
        <f t="shared" si="235"/>
        <v>0.51878303266556214</v>
      </c>
      <c r="AA2137" s="20">
        <f t="shared" si="236"/>
        <v>-2.6425790191592274E-2</v>
      </c>
      <c r="AE2137" s="20">
        <f t="shared" si="237"/>
        <v>0.28501423640488138</v>
      </c>
    </row>
    <row r="2138" spans="1:31" x14ac:dyDescent="0.2">
      <c r="A2138" s="15" t="s">
        <v>1193</v>
      </c>
      <c r="B2138" s="15" t="s">
        <v>1194</v>
      </c>
      <c r="C2138" t="s">
        <v>1195</v>
      </c>
      <c r="D2138" s="15">
        <v>43</v>
      </c>
      <c r="E2138" s="15">
        <v>7</v>
      </c>
      <c r="F2138" s="16">
        <v>344257.42590927798</v>
      </c>
      <c r="G2138" s="16">
        <v>344691.39899257902</v>
      </c>
      <c r="H2138" s="16">
        <v>322986.08555040503</v>
      </c>
      <c r="I2138" s="16">
        <v>461511.75256372202</v>
      </c>
      <c r="J2138" s="16">
        <v>113524.90677339501</v>
      </c>
      <c r="K2138" s="16">
        <v>474088.48084680497</v>
      </c>
      <c r="L2138" s="15">
        <f t="shared" si="231"/>
        <v>6</v>
      </c>
      <c r="M2138" s="16">
        <v>612160.60836231697</v>
      </c>
      <c r="N2138" s="16">
        <v>593009.17221668002</v>
      </c>
      <c r="O2138" s="16">
        <v>580769.36931967596</v>
      </c>
      <c r="P2138" s="16">
        <v>639885.02993371198</v>
      </c>
      <c r="Q2138" s="16">
        <v>992470.44581468904</v>
      </c>
      <c r="R2138" s="16">
        <v>651095.706267867</v>
      </c>
      <c r="S2138" s="17">
        <f t="shared" si="232"/>
        <v>593009.17221668002</v>
      </c>
      <c r="T2138" s="17">
        <f t="shared" si="233"/>
        <v>651095.706267867</v>
      </c>
      <c r="U2138" s="18">
        <f t="shared" si="234"/>
        <v>1.0979521679809072</v>
      </c>
      <c r="X2138" s="20">
        <f t="shared" si="235"/>
        <v>0.22625628303650119</v>
      </c>
      <c r="AA2138" s="20">
        <f t="shared" si="236"/>
        <v>0.13481520505362529</v>
      </c>
      <c r="AE2138" s="20">
        <f t="shared" si="237"/>
        <v>0.64539935179040775</v>
      </c>
    </row>
    <row r="2139" spans="1:31" x14ac:dyDescent="0.2">
      <c r="A2139" s="15" t="s">
        <v>9880</v>
      </c>
      <c r="B2139" s="15" t="s">
        <v>9881</v>
      </c>
      <c r="C2139" t="s">
        <v>9882</v>
      </c>
      <c r="D2139" s="15">
        <v>40</v>
      </c>
      <c r="E2139" s="15">
        <v>9</v>
      </c>
      <c r="F2139" s="16">
        <v>1727315.3356604399</v>
      </c>
      <c r="G2139" s="16">
        <v>1831412.74435171</v>
      </c>
      <c r="H2139" s="16">
        <v>1925306.8397164701</v>
      </c>
      <c r="I2139" s="16">
        <v>2526829.3461748101</v>
      </c>
      <c r="J2139" s="16">
        <v>204388.683201429</v>
      </c>
      <c r="K2139" s="16">
        <v>2308581.4167864099</v>
      </c>
      <c r="L2139" s="15">
        <f t="shared" si="231"/>
        <v>6</v>
      </c>
      <c r="M2139" s="16">
        <v>3071522.43388385</v>
      </c>
      <c r="N2139" s="16">
        <v>3150773.5867191502</v>
      </c>
      <c r="O2139" s="16">
        <v>3461942.4460453801</v>
      </c>
      <c r="P2139" s="16">
        <v>3503443.3312534201</v>
      </c>
      <c r="Q2139" s="16">
        <v>1786830.16178383</v>
      </c>
      <c r="R2139" s="16">
        <v>3170520.9233403201</v>
      </c>
      <c r="S2139" s="17">
        <f t="shared" si="232"/>
        <v>3150773.5867191502</v>
      </c>
      <c r="T2139" s="17">
        <f t="shared" si="233"/>
        <v>3170520.9233403201</v>
      </c>
      <c r="U2139" s="18">
        <f t="shared" si="234"/>
        <v>1.0062674565714296</v>
      </c>
      <c r="X2139" s="20">
        <f t="shared" si="235"/>
        <v>0.49133549849140468</v>
      </c>
      <c r="AA2139" s="20">
        <f t="shared" si="236"/>
        <v>9.0138110936721569E-3</v>
      </c>
      <c r="AE2139" s="20">
        <f t="shared" si="237"/>
        <v>0.30862185739582043</v>
      </c>
    </row>
    <row r="2140" spans="1:31" x14ac:dyDescent="0.2">
      <c r="A2140" s="15" t="s">
        <v>3446</v>
      </c>
      <c r="B2140" s="15" t="s">
        <v>3447</v>
      </c>
      <c r="C2140" t="s">
        <v>3448</v>
      </c>
      <c r="D2140" s="15">
        <v>18</v>
      </c>
      <c r="E2140" s="15">
        <v>6</v>
      </c>
      <c r="F2140" s="16">
        <v>126142.647337738</v>
      </c>
      <c r="G2140" s="16">
        <v>154522.14783675401</v>
      </c>
      <c r="H2140" s="16">
        <v>116964.61806382</v>
      </c>
      <c r="I2140" s="16">
        <v>169654.74529995699</v>
      </c>
      <c r="J2140" s="16">
        <v>15126.7483469238</v>
      </c>
      <c r="K2140" s="16">
        <v>183589.25450991001</v>
      </c>
      <c r="L2140" s="15">
        <f t="shared" si="231"/>
        <v>6</v>
      </c>
      <c r="M2140" s="16">
        <v>224307.60797895599</v>
      </c>
      <c r="N2140" s="16">
        <v>265840.839793597</v>
      </c>
      <c r="O2140" s="16">
        <v>210317.00901257701</v>
      </c>
      <c r="P2140" s="16">
        <v>235225.93123924799</v>
      </c>
      <c r="Q2140" s="16">
        <v>132242.79237299901</v>
      </c>
      <c r="R2140" s="16">
        <v>252134.73888842799</v>
      </c>
      <c r="S2140" s="17">
        <f t="shared" si="232"/>
        <v>224307.60797895599</v>
      </c>
      <c r="T2140" s="17">
        <f t="shared" si="233"/>
        <v>235225.93123924799</v>
      </c>
      <c r="U2140" s="18">
        <f t="shared" si="234"/>
        <v>1.0486756706946665</v>
      </c>
      <c r="X2140" s="20">
        <f t="shared" si="235"/>
        <v>0.54689072954538531</v>
      </c>
      <c r="AA2140" s="20">
        <f t="shared" si="236"/>
        <v>6.8568557201015845E-2</v>
      </c>
      <c r="AE2140" s="20">
        <f t="shared" si="237"/>
        <v>0.262099438375969</v>
      </c>
    </row>
    <row r="2141" spans="1:31" x14ac:dyDescent="0.2">
      <c r="A2141" s="15" t="s">
        <v>6175</v>
      </c>
      <c r="B2141" s="15" t="s">
        <v>6176</v>
      </c>
      <c r="C2141" t="s">
        <v>6177</v>
      </c>
      <c r="D2141" s="15">
        <v>21</v>
      </c>
      <c r="E2141" s="15">
        <v>12</v>
      </c>
      <c r="F2141" s="16">
        <v>904167.10895433999</v>
      </c>
      <c r="G2141" s="16">
        <v>943129.15036817302</v>
      </c>
      <c r="H2141" s="16">
        <v>879298.71099261998</v>
      </c>
      <c r="I2141" s="16">
        <v>1261463.2269061599</v>
      </c>
      <c r="J2141" s="16">
        <v>176535.704810889</v>
      </c>
      <c r="K2141" s="16">
        <v>1268977.9836583</v>
      </c>
      <c r="L2141" s="15">
        <f t="shared" si="231"/>
        <v>6</v>
      </c>
      <c r="M2141" s="16">
        <v>1607795.3468011699</v>
      </c>
      <c r="N2141" s="16">
        <v>1622565.1071882199</v>
      </c>
      <c r="O2141" s="16">
        <v>1581089.03346888</v>
      </c>
      <c r="P2141" s="16">
        <v>1749015.9897882</v>
      </c>
      <c r="Q2141" s="16">
        <v>1543330.66316099</v>
      </c>
      <c r="R2141" s="16">
        <v>1742767.7530417701</v>
      </c>
      <c r="S2141" s="17">
        <f t="shared" si="232"/>
        <v>1607795.3468011699</v>
      </c>
      <c r="T2141" s="17">
        <f t="shared" si="233"/>
        <v>1742767.7530417701</v>
      </c>
      <c r="U2141" s="18">
        <f t="shared" si="234"/>
        <v>1.0839487478982559</v>
      </c>
      <c r="X2141" s="20">
        <f t="shared" si="235"/>
        <v>0.33839345217395439</v>
      </c>
      <c r="AA2141" s="20">
        <f t="shared" si="236"/>
        <v>0.11629654368342184</v>
      </c>
      <c r="AE2141" s="20">
        <f t="shared" si="237"/>
        <v>0.47057804903795547</v>
      </c>
    </row>
    <row r="2142" spans="1:31" x14ac:dyDescent="0.2">
      <c r="A2142" s="15" t="s">
        <v>3584</v>
      </c>
      <c r="B2142" s="15" t="s">
        <v>3585</v>
      </c>
      <c r="C2142" t="s">
        <v>3586</v>
      </c>
      <c r="D2142" s="15">
        <v>24</v>
      </c>
      <c r="E2142" s="15">
        <v>7</v>
      </c>
      <c r="F2142" s="16">
        <v>914475.95447614102</v>
      </c>
      <c r="G2142" s="16">
        <v>898302.05371113203</v>
      </c>
      <c r="H2142" s="16">
        <v>885652.76710684097</v>
      </c>
      <c r="I2142" s="16">
        <v>1039369.39316994</v>
      </c>
      <c r="J2142" s="16">
        <v>203708.69218113099</v>
      </c>
      <c r="K2142" s="16">
        <v>979107.90720010502</v>
      </c>
      <c r="L2142" s="15">
        <f t="shared" si="231"/>
        <v>6</v>
      </c>
      <c r="M2142" s="16">
        <v>1626126.59740374</v>
      </c>
      <c r="N2142" s="16">
        <v>1545444.29837442</v>
      </c>
      <c r="O2142" s="16">
        <v>1592514.4208994</v>
      </c>
      <c r="P2142" s="16">
        <v>1441083.37776057</v>
      </c>
      <c r="Q2142" s="16">
        <v>1780885.4663839701</v>
      </c>
      <c r="R2142" s="16">
        <v>1344670.83699699</v>
      </c>
      <c r="S2142" s="17">
        <f t="shared" si="232"/>
        <v>1592514.4208994</v>
      </c>
      <c r="T2142" s="17">
        <f t="shared" si="233"/>
        <v>1441083.37776057</v>
      </c>
      <c r="U2142" s="18">
        <f t="shared" si="234"/>
        <v>0.90491072410301521</v>
      </c>
      <c r="X2142" s="20">
        <f t="shared" si="235"/>
        <v>0.64987289856919672</v>
      </c>
      <c r="AA2142" s="20">
        <f t="shared" si="236"/>
        <v>-0.14415262782638935</v>
      </c>
      <c r="AE2142" s="20">
        <f t="shared" si="237"/>
        <v>0.18717157389193217</v>
      </c>
    </row>
    <row r="2143" spans="1:31" x14ac:dyDescent="0.2">
      <c r="A2143" s="15" t="s">
        <v>16850</v>
      </c>
      <c r="B2143" s="15" t="s">
        <v>16851</v>
      </c>
      <c r="C2143" t="s">
        <v>16852</v>
      </c>
      <c r="D2143" s="15">
        <v>31</v>
      </c>
      <c r="E2143" s="15">
        <v>8</v>
      </c>
      <c r="F2143" s="16">
        <v>610647.33028241096</v>
      </c>
      <c r="G2143" s="16">
        <v>589065.47928714601</v>
      </c>
      <c r="H2143" s="16">
        <v>620251.33451703005</v>
      </c>
      <c r="I2143" s="16">
        <v>789296.07442869898</v>
      </c>
      <c r="J2143" s="16">
        <v>138040.58411806499</v>
      </c>
      <c r="K2143" s="16">
        <v>740162.35265532904</v>
      </c>
      <c r="L2143" s="15">
        <f t="shared" si="231"/>
        <v>6</v>
      </c>
      <c r="M2143" s="16">
        <v>1085856.72542331</v>
      </c>
      <c r="N2143" s="16">
        <v>1013431.82125938</v>
      </c>
      <c r="O2143" s="16">
        <v>1115289.4582231999</v>
      </c>
      <c r="P2143" s="16">
        <v>1094357.2713083499</v>
      </c>
      <c r="Q2143" s="16">
        <v>1206794.2089011499</v>
      </c>
      <c r="R2143" s="16">
        <v>1016511.78888426</v>
      </c>
      <c r="S2143" s="17">
        <f t="shared" si="232"/>
        <v>1085856.72542331</v>
      </c>
      <c r="T2143" s="17">
        <f t="shared" si="233"/>
        <v>1094357.2713083499</v>
      </c>
      <c r="U2143" s="18">
        <f t="shared" si="234"/>
        <v>1.0078284231114616</v>
      </c>
      <c r="X2143" s="20">
        <f t="shared" si="235"/>
        <v>0.61434043720702758</v>
      </c>
      <c r="AA2143" s="20">
        <f t="shared" si="236"/>
        <v>1.1250049358104556E-2</v>
      </c>
      <c r="AE2143" s="20">
        <f t="shared" si="237"/>
        <v>0.21159089754403748</v>
      </c>
    </row>
    <row r="2144" spans="1:31" x14ac:dyDescent="0.2">
      <c r="A2144" s="15" t="s">
        <v>836</v>
      </c>
      <c r="B2144" s="15" t="s">
        <v>837</v>
      </c>
      <c r="C2144" t="s">
        <v>838</v>
      </c>
      <c r="D2144" s="15">
        <v>21</v>
      </c>
      <c r="E2144" s="15">
        <v>12</v>
      </c>
      <c r="F2144" s="16">
        <v>504088.538736146</v>
      </c>
      <c r="G2144" s="16">
        <v>561276.10258886602</v>
      </c>
      <c r="H2144" s="16">
        <v>535574.71659862401</v>
      </c>
      <c r="I2144" s="16">
        <v>771808.14669251803</v>
      </c>
      <c r="J2144" s="16">
        <v>83400.367381933596</v>
      </c>
      <c r="K2144" s="16">
        <v>717734.94330867694</v>
      </c>
      <c r="L2144" s="15">
        <f t="shared" si="231"/>
        <v>6</v>
      </c>
      <c r="M2144" s="16">
        <v>896373.24663698603</v>
      </c>
      <c r="N2144" s="16">
        <v>965622.80913889001</v>
      </c>
      <c r="O2144" s="16">
        <v>963030.31089556299</v>
      </c>
      <c r="P2144" s="16">
        <v>1070110.29796307</v>
      </c>
      <c r="Q2144" s="16">
        <v>729112.24637142499</v>
      </c>
      <c r="R2144" s="16">
        <v>985710.80864902295</v>
      </c>
      <c r="S2144" s="17">
        <f t="shared" si="232"/>
        <v>963030.31089556299</v>
      </c>
      <c r="T2144" s="17">
        <f t="shared" si="233"/>
        <v>985710.80864902295</v>
      </c>
      <c r="U2144" s="18">
        <f t="shared" si="234"/>
        <v>1.0235511774622841</v>
      </c>
      <c r="X2144" s="20">
        <f t="shared" si="235"/>
        <v>0.90487105352879471</v>
      </c>
      <c r="AA2144" s="20">
        <f t="shared" si="236"/>
        <v>3.358323878064793E-2</v>
      </c>
      <c r="AE2144" s="20">
        <f t="shared" si="237"/>
        <v>4.3413304475284221E-2</v>
      </c>
    </row>
    <row r="2145" spans="1:31" x14ac:dyDescent="0.2">
      <c r="A2145" s="15" t="s">
        <v>2903</v>
      </c>
      <c r="B2145" s="15" t="s">
        <v>2904</v>
      </c>
      <c r="C2145" t="s">
        <v>2905</v>
      </c>
      <c r="D2145" s="15">
        <v>12</v>
      </c>
      <c r="E2145" s="15">
        <v>8</v>
      </c>
      <c r="F2145" s="16">
        <v>140972.54422936801</v>
      </c>
      <c r="G2145" s="16">
        <v>135749.63557219299</v>
      </c>
      <c r="H2145" s="16">
        <v>131308.269900585</v>
      </c>
      <c r="I2145" s="16">
        <v>179238.89030236501</v>
      </c>
      <c r="J2145" s="16">
        <v>19546.606375892301</v>
      </c>
      <c r="K2145" s="16">
        <v>161553.68540340601</v>
      </c>
      <c r="L2145" s="15">
        <f t="shared" si="231"/>
        <v>6</v>
      </c>
      <c r="M2145" s="16">
        <v>250678.21909693701</v>
      </c>
      <c r="N2145" s="16">
        <v>233544.49590172499</v>
      </c>
      <c r="O2145" s="16">
        <v>236108.688603922</v>
      </c>
      <c r="P2145" s="16">
        <v>248514.32720681999</v>
      </c>
      <c r="Q2145" s="16">
        <v>170882.581588628</v>
      </c>
      <c r="R2145" s="16">
        <v>221871.89764667</v>
      </c>
      <c r="S2145" s="17">
        <f t="shared" si="232"/>
        <v>236108.688603922</v>
      </c>
      <c r="T2145" s="17">
        <f t="shared" si="233"/>
        <v>221871.89764667</v>
      </c>
      <c r="U2145" s="18">
        <f t="shared" si="234"/>
        <v>0.93970238434920728</v>
      </c>
      <c r="X2145" s="20">
        <f t="shared" si="235"/>
        <v>0.32290025943388934</v>
      </c>
      <c r="AA2145" s="20">
        <f t="shared" si="236"/>
        <v>-8.972418555405981E-2</v>
      </c>
      <c r="AE2145" s="20">
        <f t="shared" si="237"/>
        <v>0.49093160604923264</v>
      </c>
    </row>
    <row r="2146" spans="1:31" x14ac:dyDescent="0.2">
      <c r="A2146" s="15" t="s">
        <v>14341</v>
      </c>
      <c r="B2146" s="15" t="s">
        <v>14342</v>
      </c>
      <c r="C2146" t="s">
        <v>14343</v>
      </c>
      <c r="D2146" s="15">
        <v>18</v>
      </c>
      <c r="E2146" s="15">
        <v>7</v>
      </c>
      <c r="F2146" s="16">
        <v>281485.58482754201</v>
      </c>
      <c r="G2146" s="16">
        <v>237337.76809686801</v>
      </c>
      <c r="H2146" s="16">
        <v>240070.76368460999</v>
      </c>
      <c r="I2146" s="16">
        <v>301642.72149257699</v>
      </c>
      <c r="J2146" s="16">
        <v>142824.01052343601</v>
      </c>
      <c r="K2146" s="16">
        <v>366721.72361531301</v>
      </c>
      <c r="L2146" s="15">
        <f t="shared" si="231"/>
        <v>6</v>
      </c>
      <c r="M2146" s="16">
        <v>500539.346095794</v>
      </c>
      <c r="N2146" s="16">
        <v>408317.33488629397</v>
      </c>
      <c r="O2146" s="16">
        <v>431677.25253429002</v>
      </c>
      <c r="P2146" s="16">
        <v>418226.96995113703</v>
      </c>
      <c r="Q2146" s="16">
        <v>1248612.4272286601</v>
      </c>
      <c r="R2146" s="16">
        <v>503642.14548009099</v>
      </c>
      <c r="S2146" s="17">
        <f t="shared" si="232"/>
        <v>431677.25253429002</v>
      </c>
      <c r="T2146" s="17">
        <f t="shared" si="233"/>
        <v>503642.14548009099</v>
      </c>
      <c r="U2146" s="18">
        <f t="shared" si="234"/>
        <v>1.1667099494432696</v>
      </c>
      <c r="X2146" s="20">
        <f t="shared" si="235"/>
        <v>0.35570463780533612</v>
      </c>
      <c r="AA2146" s="20">
        <f t="shared" si="236"/>
        <v>0.22244594364119458</v>
      </c>
      <c r="AE2146" s="20">
        <f t="shared" si="237"/>
        <v>0.4489104722892413</v>
      </c>
    </row>
    <row r="2147" spans="1:31" x14ac:dyDescent="0.2">
      <c r="A2147" s="15" t="s">
        <v>4901</v>
      </c>
      <c r="B2147" s="15" t="s">
        <v>4902</v>
      </c>
      <c r="C2147" t="s">
        <v>4903</v>
      </c>
      <c r="D2147" s="15">
        <v>13</v>
      </c>
      <c r="E2147" s="15">
        <v>10</v>
      </c>
      <c r="F2147" s="16">
        <v>201767.42938291101</v>
      </c>
      <c r="G2147" s="16">
        <v>197087.57597100901</v>
      </c>
      <c r="H2147" s="16">
        <v>214189.26297303801</v>
      </c>
      <c r="I2147" s="16">
        <v>243707.670041601</v>
      </c>
      <c r="J2147" s="16">
        <v>40085.120160215098</v>
      </c>
      <c r="K2147" s="16">
        <v>262530.622006641</v>
      </c>
      <c r="L2147" s="15">
        <f t="shared" si="231"/>
        <v>6</v>
      </c>
      <c r="M2147" s="16">
        <v>358784.04653874802</v>
      </c>
      <c r="N2147" s="16">
        <v>339070.66037141398</v>
      </c>
      <c r="O2147" s="16">
        <v>385139.07792626799</v>
      </c>
      <c r="P2147" s="16">
        <v>337900.14853005001</v>
      </c>
      <c r="Q2147" s="16">
        <v>350436.729759707</v>
      </c>
      <c r="R2147" s="16">
        <v>360549.91348248097</v>
      </c>
      <c r="S2147" s="17">
        <f t="shared" si="232"/>
        <v>358784.04653874802</v>
      </c>
      <c r="T2147" s="17">
        <f t="shared" si="233"/>
        <v>350436.729759707</v>
      </c>
      <c r="U2147" s="18">
        <f t="shared" si="234"/>
        <v>0.9767344260159585</v>
      </c>
      <c r="X2147" s="20">
        <f t="shared" si="235"/>
        <v>0.48703793410345719</v>
      </c>
      <c r="AA2147" s="20">
        <f t="shared" si="236"/>
        <v>-3.3961747998938467E-2</v>
      </c>
      <c r="AE2147" s="20">
        <f t="shared" si="237"/>
        <v>0.31243721141327074</v>
      </c>
    </row>
    <row r="2148" spans="1:31" x14ac:dyDescent="0.2">
      <c r="A2148" s="15" t="s">
        <v>5144</v>
      </c>
      <c r="B2148" s="15" t="s">
        <v>5145</v>
      </c>
      <c r="C2148" t="s">
        <v>5146</v>
      </c>
      <c r="D2148" s="15">
        <v>17</v>
      </c>
      <c r="E2148" s="15">
        <v>9</v>
      </c>
      <c r="F2148" s="16">
        <v>595412.06722551095</v>
      </c>
      <c r="G2148" s="16">
        <v>567290.60865283804</v>
      </c>
      <c r="H2148" s="16">
        <v>597779.84296849102</v>
      </c>
      <c r="I2148" s="16">
        <v>620959.15428212204</v>
      </c>
      <c r="J2148" s="16">
        <v>85784.005364059805</v>
      </c>
      <c r="K2148" s="16">
        <v>680727.39174859703</v>
      </c>
      <c r="L2148" s="15">
        <f t="shared" si="231"/>
        <v>6</v>
      </c>
      <c r="M2148" s="16">
        <v>1058765.2897721</v>
      </c>
      <c r="N2148" s="16">
        <v>975970.20182902401</v>
      </c>
      <c r="O2148" s="16">
        <v>1074882.90649179</v>
      </c>
      <c r="P2148" s="16">
        <v>860958.50174599001</v>
      </c>
      <c r="Q2148" s="16">
        <v>749950.75941688102</v>
      </c>
      <c r="R2148" s="16">
        <v>934885.99662824394</v>
      </c>
      <c r="S2148" s="17">
        <f t="shared" si="232"/>
        <v>1058765.2897721</v>
      </c>
      <c r="T2148" s="17">
        <f t="shared" si="233"/>
        <v>860958.50174599001</v>
      </c>
      <c r="U2148" s="18">
        <f t="shared" si="234"/>
        <v>0.81317220167966775</v>
      </c>
      <c r="X2148" s="20">
        <f t="shared" si="235"/>
        <v>3.8477623720981062E-2</v>
      </c>
      <c r="AA2148" s="20">
        <f t="shared" si="236"/>
        <v>-0.29836719744250279</v>
      </c>
      <c r="AE2148" s="20">
        <f t="shared" si="237"/>
        <v>1.4147917567156101</v>
      </c>
    </row>
    <row r="2149" spans="1:31" x14ac:dyDescent="0.2">
      <c r="A2149" s="15" t="s">
        <v>3311</v>
      </c>
      <c r="B2149" s="15" t="s">
        <v>3312</v>
      </c>
      <c r="C2149" t="s">
        <v>3313</v>
      </c>
      <c r="D2149" s="15">
        <v>19</v>
      </c>
      <c r="E2149" s="15">
        <v>12</v>
      </c>
      <c r="F2149" s="16">
        <v>1563731.8123216899</v>
      </c>
      <c r="G2149" s="16">
        <v>1349093.82076353</v>
      </c>
      <c r="H2149" s="16">
        <v>1440703.0224613501</v>
      </c>
      <c r="I2149" s="16">
        <v>2207346.4727992802</v>
      </c>
      <c r="J2149" s="16">
        <v>482553.532302832</v>
      </c>
      <c r="K2149" s="16">
        <v>2128034.1482240302</v>
      </c>
      <c r="L2149" s="15">
        <f t="shared" si="231"/>
        <v>6</v>
      </c>
      <c r="M2149" s="16">
        <v>2780637.23685257</v>
      </c>
      <c r="N2149" s="16">
        <v>2320989.1869418002</v>
      </c>
      <c r="O2149" s="16">
        <v>2590564.1857790002</v>
      </c>
      <c r="P2149" s="16">
        <v>3060481.0299521401</v>
      </c>
      <c r="Q2149" s="16">
        <v>4218634.7731604697</v>
      </c>
      <c r="R2149" s="16">
        <v>2922563.9362197202</v>
      </c>
      <c r="S2149" s="17">
        <f t="shared" si="232"/>
        <v>2590564.1857790002</v>
      </c>
      <c r="T2149" s="17">
        <f t="shared" si="233"/>
        <v>3060481.0299521401</v>
      </c>
      <c r="U2149" s="18">
        <f t="shared" si="234"/>
        <v>1.1813955611494849</v>
      </c>
      <c r="X2149" s="20">
        <f t="shared" si="235"/>
        <v>0.12494312647051432</v>
      </c>
      <c r="AA2149" s="20">
        <f t="shared" si="236"/>
        <v>0.24049209645394773</v>
      </c>
      <c r="AE2149" s="20">
        <f t="shared" si="237"/>
        <v>0.9032876308383424</v>
      </c>
    </row>
    <row r="2150" spans="1:31" x14ac:dyDescent="0.2">
      <c r="A2150" s="15" t="s">
        <v>4805</v>
      </c>
      <c r="B2150" s="15" t="s">
        <v>4806</v>
      </c>
      <c r="C2150" t="s">
        <v>4807</v>
      </c>
      <c r="D2150" s="15">
        <v>19</v>
      </c>
      <c r="E2150" s="15">
        <v>8</v>
      </c>
      <c r="F2150" s="16">
        <v>588747.13262143196</v>
      </c>
      <c r="G2150" s="16">
        <v>581244.38759400696</v>
      </c>
      <c r="H2150" s="16">
        <v>527250.14260004903</v>
      </c>
      <c r="I2150" s="16">
        <v>700336.49881520204</v>
      </c>
      <c r="J2150" s="16">
        <v>153461.56264460401</v>
      </c>
      <c r="K2150" s="16">
        <v>683826.20956800506</v>
      </c>
      <c r="L2150" s="15">
        <f t="shared" si="231"/>
        <v>6</v>
      </c>
      <c r="M2150" s="16">
        <v>1046913.66330057</v>
      </c>
      <c r="N2150" s="16">
        <v>999976.36770198098</v>
      </c>
      <c r="O2150" s="16">
        <v>948061.68590737204</v>
      </c>
      <c r="P2150" s="16">
        <v>971015.01536770002</v>
      </c>
      <c r="Q2150" s="16">
        <v>1341609.25405845</v>
      </c>
      <c r="R2150" s="16">
        <v>939141.79920146603</v>
      </c>
      <c r="S2150" s="17">
        <f t="shared" si="232"/>
        <v>999976.36770198098</v>
      </c>
      <c r="T2150" s="17">
        <f t="shared" si="233"/>
        <v>971015.01536770002</v>
      </c>
      <c r="U2150" s="18">
        <f t="shared" si="234"/>
        <v>0.97103796322623481</v>
      </c>
      <c r="X2150" s="20">
        <f t="shared" si="235"/>
        <v>0.55282596511259285</v>
      </c>
      <c r="AA2150" s="20">
        <f t="shared" si="236"/>
        <v>-4.2400395239194359E-2</v>
      </c>
      <c r="AE2150" s="20">
        <f t="shared" si="237"/>
        <v>0.25741156722521175</v>
      </c>
    </row>
    <row r="2151" spans="1:31" x14ac:dyDescent="0.2">
      <c r="A2151" s="15" t="s">
        <v>10987</v>
      </c>
      <c r="B2151" s="15" t="s">
        <v>10988</v>
      </c>
      <c r="C2151" t="s">
        <v>10989</v>
      </c>
      <c r="D2151" s="15">
        <v>15</v>
      </c>
      <c r="E2151" s="15">
        <v>11</v>
      </c>
      <c r="F2151" s="16">
        <v>519316.04902974301</v>
      </c>
      <c r="G2151" s="16">
        <v>520837.71666303498</v>
      </c>
      <c r="H2151" s="16">
        <v>501740.944981715</v>
      </c>
      <c r="I2151" s="16">
        <v>662920.58062848705</v>
      </c>
      <c r="J2151" s="16">
        <v>125343.222387601</v>
      </c>
      <c r="K2151" s="16">
        <v>595336.67007040302</v>
      </c>
      <c r="L2151" s="15">
        <f t="shared" si="231"/>
        <v>6</v>
      </c>
      <c r="M2151" s="16">
        <v>923450.89627824095</v>
      </c>
      <c r="N2151" s="16">
        <v>896052.364869777</v>
      </c>
      <c r="O2151" s="16">
        <v>902192.95881529199</v>
      </c>
      <c r="P2151" s="16">
        <v>919137.92709008895</v>
      </c>
      <c r="Q2151" s="16">
        <v>1095789.8785258101</v>
      </c>
      <c r="R2151" s="16">
        <v>817613.515886929</v>
      </c>
      <c r="S2151" s="17">
        <f t="shared" si="232"/>
        <v>902192.95881529199</v>
      </c>
      <c r="T2151" s="17">
        <f t="shared" si="233"/>
        <v>919137.92709008895</v>
      </c>
      <c r="U2151" s="18">
        <f t="shared" si="234"/>
        <v>1.018781977967383</v>
      </c>
      <c r="X2151" s="20">
        <f t="shared" si="235"/>
        <v>0.67451786587664686</v>
      </c>
      <c r="AA2151" s="20">
        <f t="shared" si="236"/>
        <v>2.6845343987552787E-2</v>
      </c>
      <c r="AE2151" s="20">
        <f t="shared" si="237"/>
        <v>0.17100654273205523</v>
      </c>
    </row>
    <row r="2152" spans="1:31" x14ac:dyDescent="0.2">
      <c r="A2152" s="15" t="s">
        <v>15797</v>
      </c>
      <c r="B2152" s="15" t="s">
        <v>15798</v>
      </c>
      <c r="C2152" t="s">
        <v>15799</v>
      </c>
      <c r="D2152" s="15">
        <v>32</v>
      </c>
      <c r="E2152" s="15">
        <v>12</v>
      </c>
      <c r="F2152" s="16">
        <v>529481.31635875301</v>
      </c>
      <c r="G2152" s="16">
        <v>578085.63733174</v>
      </c>
      <c r="H2152" s="16">
        <v>515170.234375078</v>
      </c>
      <c r="I2152" s="16">
        <v>747189.21195153904</v>
      </c>
      <c r="J2152" s="16">
        <v>128090.355704277</v>
      </c>
      <c r="K2152" s="16">
        <v>748871.41754275002</v>
      </c>
      <c r="L2152" s="15">
        <f t="shared" si="231"/>
        <v>6</v>
      </c>
      <c r="M2152" s="16">
        <v>941526.83528189803</v>
      </c>
      <c r="N2152" s="16">
        <v>994542.03460361797</v>
      </c>
      <c r="O2152" s="16">
        <v>926340.50039778405</v>
      </c>
      <c r="P2152" s="16">
        <v>1035976.19908876</v>
      </c>
      <c r="Q2152" s="16">
        <v>1119806.1821283</v>
      </c>
      <c r="R2152" s="16">
        <v>1028472.49871564</v>
      </c>
      <c r="S2152" s="17">
        <f t="shared" si="232"/>
        <v>941526.83528189803</v>
      </c>
      <c r="T2152" s="17">
        <f t="shared" si="233"/>
        <v>1035976.19908876</v>
      </c>
      <c r="U2152" s="18">
        <f t="shared" si="234"/>
        <v>1.1003151054941342</v>
      </c>
      <c r="X2152" s="20">
        <f t="shared" si="235"/>
        <v>4.0197509084528106E-2</v>
      </c>
      <c r="AA2152" s="20">
        <f t="shared" si="236"/>
        <v>0.13791673832608087</v>
      </c>
      <c r="AE2152" s="20">
        <f t="shared" si="237"/>
        <v>1.3958008579692927</v>
      </c>
    </row>
    <row r="2153" spans="1:31" x14ac:dyDescent="0.2">
      <c r="A2153" s="15" t="s">
        <v>8309</v>
      </c>
      <c r="B2153" s="15" t="s">
        <v>8310</v>
      </c>
      <c r="C2153" t="s">
        <v>8311</v>
      </c>
      <c r="D2153" s="15">
        <v>20</v>
      </c>
      <c r="E2153" s="15">
        <v>7</v>
      </c>
      <c r="F2153" s="16">
        <v>266792.26599421998</v>
      </c>
      <c r="G2153" s="16">
        <v>290173.53426491801</v>
      </c>
      <c r="H2153" s="16">
        <v>310949.25204494502</v>
      </c>
      <c r="I2153" s="16">
        <v>333149.72219255602</v>
      </c>
      <c r="J2153" s="16">
        <v>67201.742875781303</v>
      </c>
      <c r="K2153" s="16">
        <v>315302.12076168798</v>
      </c>
      <c r="L2153" s="15">
        <f t="shared" si="231"/>
        <v>6</v>
      </c>
      <c r="M2153" s="16">
        <v>474411.598895829</v>
      </c>
      <c r="N2153" s="16">
        <v>499216.30727238499</v>
      </c>
      <c r="O2153" s="16">
        <v>559125.63754200796</v>
      </c>
      <c r="P2153" s="16">
        <v>461911.35712878202</v>
      </c>
      <c r="Q2153" s="16">
        <v>587498.77544124296</v>
      </c>
      <c r="R2153" s="16">
        <v>433024.35156914202</v>
      </c>
      <c r="S2153" s="17">
        <f t="shared" si="232"/>
        <v>499216.30727238499</v>
      </c>
      <c r="T2153" s="17">
        <f t="shared" si="233"/>
        <v>461911.35712878202</v>
      </c>
      <c r="U2153" s="18">
        <f t="shared" si="234"/>
        <v>0.92527297365859396</v>
      </c>
      <c r="X2153" s="20">
        <f t="shared" si="235"/>
        <v>0.77026224494290552</v>
      </c>
      <c r="AA2153" s="20">
        <f t="shared" si="236"/>
        <v>-0.11204904315478287</v>
      </c>
      <c r="AE2153" s="20">
        <f t="shared" si="237"/>
        <v>0.1133613889294052</v>
      </c>
    </row>
    <row r="2154" spans="1:31" x14ac:dyDescent="0.2">
      <c r="A2154" s="15" t="s">
        <v>8204</v>
      </c>
      <c r="B2154" s="15" t="s">
        <v>8205</v>
      </c>
      <c r="C2154" t="s">
        <v>8206</v>
      </c>
      <c r="D2154" s="15">
        <v>11</v>
      </c>
      <c r="E2154" s="15">
        <v>8</v>
      </c>
      <c r="F2154" s="16">
        <v>262691.26398517401</v>
      </c>
      <c r="G2154" s="16">
        <v>209193.33621319299</v>
      </c>
      <c r="H2154" s="16">
        <v>239462.93572910299</v>
      </c>
      <c r="I2154" s="16">
        <v>277063.64303983998</v>
      </c>
      <c r="J2154" s="16">
        <v>77597.676282714805</v>
      </c>
      <c r="K2154" s="16">
        <v>277101.34949149599</v>
      </c>
      <c r="L2154" s="15">
        <f t="shared" si="231"/>
        <v>6</v>
      </c>
      <c r="M2154" s="16">
        <v>467119.17265949701</v>
      </c>
      <c r="N2154" s="16">
        <v>359897.48367264</v>
      </c>
      <c r="O2154" s="16">
        <v>430584.30186499603</v>
      </c>
      <c r="P2154" s="16">
        <v>384148.13173281599</v>
      </c>
      <c r="Q2154" s="16">
        <v>678383.29546673899</v>
      </c>
      <c r="R2154" s="16">
        <v>380560.81542560097</v>
      </c>
      <c r="S2154" s="17">
        <f t="shared" si="232"/>
        <v>430584.30186499603</v>
      </c>
      <c r="T2154" s="17">
        <f t="shared" si="233"/>
        <v>384148.13173281599</v>
      </c>
      <c r="U2154" s="18">
        <f t="shared" si="234"/>
        <v>0.89215545032401233</v>
      </c>
      <c r="X2154" s="20">
        <f t="shared" si="235"/>
        <v>0.58269189273565614</v>
      </c>
      <c r="AA2154" s="20">
        <f t="shared" si="236"/>
        <v>-0.16463298578202917</v>
      </c>
      <c r="AE2154" s="20">
        <f t="shared" si="237"/>
        <v>0.23456102440969892</v>
      </c>
    </row>
    <row r="2155" spans="1:31" x14ac:dyDescent="0.2">
      <c r="A2155" s="15" t="s">
        <v>7868</v>
      </c>
      <c r="B2155" s="15" t="s">
        <v>7869</v>
      </c>
      <c r="C2155" t="s">
        <v>7870</v>
      </c>
      <c r="D2155" s="15">
        <v>19</v>
      </c>
      <c r="E2155" s="15">
        <v>5</v>
      </c>
      <c r="F2155" s="16">
        <v>489833.88844306301</v>
      </c>
      <c r="G2155" s="16">
        <v>539807.24712045502</v>
      </c>
      <c r="H2155" s="16">
        <v>561517.96052256797</v>
      </c>
      <c r="I2155" s="16">
        <v>547720.84557038196</v>
      </c>
      <c r="J2155" s="16">
        <v>76575.038805761506</v>
      </c>
      <c r="K2155" s="16">
        <v>555417.191858668</v>
      </c>
      <c r="L2155" s="15">
        <f t="shared" si="231"/>
        <v>6</v>
      </c>
      <c r="M2155" s="16">
        <v>871025.54245207901</v>
      </c>
      <c r="N2155" s="16">
        <v>928687.66005489498</v>
      </c>
      <c r="O2155" s="16">
        <v>1009679.50752005</v>
      </c>
      <c r="P2155" s="16">
        <v>759413.74778907897</v>
      </c>
      <c r="Q2155" s="16">
        <v>669443.07695870195</v>
      </c>
      <c r="R2155" s="16">
        <v>762789.57075818605</v>
      </c>
      <c r="S2155" s="17">
        <f t="shared" si="232"/>
        <v>928687.66005489498</v>
      </c>
      <c r="T2155" s="17">
        <f t="shared" si="233"/>
        <v>759413.74778907897</v>
      </c>
      <c r="U2155" s="18">
        <f t="shared" si="234"/>
        <v>0.81772783299843765</v>
      </c>
      <c r="X2155" s="20">
        <f t="shared" si="235"/>
        <v>1.5142657931532201E-2</v>
      </c>
      <c r="AA2155" s="20">
        <f t="shared" si="236"/>
        <v>-0.29030734868897806</v>
      </c>
      <c r="AE2155" s="20">
        <f t="shared" si="237"/>
        <v>1.8197978881328611</v>
      </c>
    </row>
    <row r="2156" spans="1:31" x14ac:dyDescent="0.2">
      <c r="A2156" s="15" t="s">
        <v>434</v>
      </c>
      <c r="B2156" s="15" t="s">
        <v>435</v>
      </c>
      <c r="C2156" t="s">
        <v>436</v>
      </c>
      <c r="D2156" s="15">
        <v>10</v>
      </c>
      <c r="E2156" s="15">
        <v>10</v>
      </c>
      <c r="F2156" s="16">
        <v>266184.13363361597</v>
      </c>
      <c r="G2156" s="16">
        <v>282924.877151964</v>
      </c>
      <c r="H2156" s="16">
        <v>244029.263351887</v>
      </c>
      <c r="I2156" s="16">
        <v>295446.88691074197</v>
      </c>
      <c r="J2156" s="16">
        <v>41908.740334570299</v>
      </c>
      <c r="K2156" s="16">
        <v>311847.216611134</v>
      </c>
      <c r="L2156" s="15">
        <f t="shared" si="231"/>
        <v>6</v>
      </c>
      <c r="M2156" s="16">
        <v>473330.214304491</v>
      </c>
      <c r="N2156" s="16">
        <v>486745.67363662098</v>
      </c>
      <c r="O2156" s="16">
        <v>438795.129923028</v>
      </c>
      <c r="P2156" s="16">
        <v>409636.45892982802</v>
      </c>
      <c r="Q2156" s="16">
        <v>366379.39096842002</v>
      </c>
      <c r="R2156" s="16">
        <v>428279.51310781803</v>
      </c>
      <c r="S2156" s="17">
        <f t="shared" si="232"/>
        <v>473330.214304491</v>
      </c>
      <c r="T2156" s="17">
        <f t="shared" si="233"/>
        <v>409636.45892982802</v>
      </c>
      <c r="U2156" s="18">
        <f t="shared" si="234"/>
        <v>0.86543484136491422</v>
      </c>
      <c r="X2156" s="20">
        <f t="shared" si="235"/>
        <v>4.9274672942511394E-2</v>
      </c>
      <c r="AA2156" s="20">
        <f t="shared" si="236"/>
        <v>-0.20850289179273909</v>
      </c>
      <c r="AE2156" s="20">
        <f t="shared" si="237"/>
        <v>1.3073762496407861</v>
      </c>
    </row>
    <row r="2157" spans="1:31" x14ac:dyDescent="0.2">
      <c r="A2157" s="15" t="s">
        <v>13252</v>
      </c>
      <c r="B2157" s="15" t="s">
        <v>13253</v>
      </c>
      <c r="C2157" t="s">
        <v>13254</v>
      </c>
      <c r="D2157" s="15">
        <v>16</v>
      </c>
      <c r="E2157" s="15">
        <v>12</v>
      </c>
      <c r="F2157" s="16">
        <v>278471.24884863099</v>
      </c>
      <c r="G2157" s="16">
        <v>281370.95365595998</v>
      </c>
      <c r="H2157" s="16">
        <v>232976.77304281399</v>
      </c>
      <c r="I2157" s="16">
        <v>301212.57675454102</v>
      </c>
      <c r="J2157" s="16">
        <v>38444.846915504502</v>
      </c>
      <c r="K2157" s="16">
        <v>315375.19678268099</v>
      </c>
      <c r="L2157" s="15">
        <f t="shared" si="231"/>
        <v>6</v>
      </c>
      <c r="M2157" s="16">
        <v>495179.23587657401</v>
      </c>
      <c r="N2157" s="16">
        <v>484072.29423479398</v>
      </c>
      <c r="O2157" s="16">
        <v>418921.370298761</v>
      </c>
      <c r="P2157" s="16">
        <v>417630.57521786098</v>
      </c>
      <c r="Q2157" s="16">
        <v>336096.94508421398</v>
      </c>
      <c r="R2157" s="16">
        <v>433124.71149228403</v>
      </c>
      <c r="S2157" s="17">
        <f t="shared" si="232"/>
        <v>484072.29423479398</v>
      </c>
      <c r="T2157" s="17">
        <f t="shared" si="233"/>
        <v>417630.57521786098</v>
      </c>
      <c r="U2157" s="18">
        <f t="shared" si="234"/>
        <v>0.86274422269516182</v>
      </c>
      <c r="X2157" s="20">
        <f t="shared" si="235"/>
        <v>0.14019224934943847</v>
      </c>
      <c r="AA2157" s="20">
        <f t="shared" si="236"/>
        <v>-0.212995187098141</v>
      </c>
      <c r="AE2157" s="20">
        <f t="shared" si="237"/>
        <v>0.853275996054212</v>
      </c>
    </row>
    <row r="2158" spans="1:31" x14ac:dyDescent="0.2">
      <c r="A2158" s="15" t="s">
        <v>12286</v>
      </c>
      <c r="B2158" s="15" t="s">
        <v>12287</v>
      </c>
      <c r="C2158" t="s">
        <v>12288</v>
      </c>
      <c r="D2158" s="15">
        <v>21</v>
      </c>
      <c r="E2158" s="15">
        <v>7</v>
      </c>
      <c r="F2158" s="16">
        <v>250647.201909778</v>
      </c>
      <c r="G2158" s="16">
        <v>278225.78441028198</v>
      </c>
      <c r="H2158" s="16">
        <v>280250.35562674399</v>
      </c>
      <c r="I2158" s="16">
        <v>410660.47233751201</v>
      </c>
      <c r="J2158" s="16">
        <v>51966.890711637301</v>
      </c>
      <c r="K2158" s="16">
        <v>463574.15409928199</v>
      </c>
      <c r="L2158" s="15">
        <f t="shared" si="231"/>
        <v>6</v>
      </c>
      <c r="M2158" s="16">
        <v>445702.349630179</v>
      </c>
      <c r="N2158" s="16">
        <v>478661.32599969499</v>
      </c>
      <c r="O2158" s="16">
        <v>503925.18306662102</v>
      </c>
      <c r="P2158" s="16">
        <v>569379.84173653205</v>
      </c>
      <c r="Q2158" s="16">
        <v>454310.90549258102</v>
      </c>
      <c r="R2158" s="16">
        <v>636655.71610531001</v>
      </c>
      <c r="S2158" s="17">
        <f t="shared" si="232"/>
        <v>478661.32599969499</v>
      </c>
      <c r="T2158" s="17">
        <f t="shared" si="233"/>
        <v>569379.84173653205</v>
      </c>
      <c r="U2158" s="18">
        <f t="shared" si="234"/>
        <v>1.1895254761753926</v>
      </c>
      <c r="X2158" s="20">
        <f t="shared" si="235"/>
        <v>0.23823508129558316</v>
      </c>
      <c r="AA2158" s="20">
        <f t="shared" si="236"/>
        <v>0.25038617042493183</v>
      </c>
      <c r="AE2158" s="20">
        <f t="shared" si="237"/>
        <v>0.62299428613084429</v>
      </c>
    </row>
    <row r="2159" spans="1:31" x14ac:dyDescent="0.2">
      <c r="A2159" s="15" t="s">
        <v>8078</v>
      </c>
      <c r="B2159" s="15" t="s">
        <v>8079</v>
      </c>
      <c r="C2159" t="s">
        <v>8080</v>
      </c>
      <c r="D2159" s="15">
        <v>15</v>
      </c>
      <c r="E2159" s="15">
        <v>12</v>
      </c>
      <c r="F2159" s="16">
        <v>203274.34158618099</v>
      </c>
      <c r="G2159" s="16">
        <v>233841.33853887001</v>
      </c>
      <c r="H2159" s="16">
        <v>210337.81049075199</v>
      </c>
      <c r="I2159" s="16">
        <v>264596.92937519599</v>
      </c>
      <c r="J2159" s="16">
        <v>37018.698408398399</v>
      </c>
      <c r="K2159" s="16">
        <v>286243.71881857503</v>
      </c>
      <c r="L2159" s="15">
        <f t="shared" si="231"/>
        <v>6</v>
      </c>
      <c r="M2159" s="16">
        <v>361463.64680783497</v>
      </c>
      <c r="N2159" s="16">
        <v>402302.05628067098</v>
      </c>
      <c r="O2159" s="16">
        <v>378213.68476176</v>
      </c>
      <c r="P2159" s="16">
        <v>366863.06065464299</v>
      </c>
      <c r="Q2159" s="16">
        <v>323629.10622070503</v>
      </c>
      <c r="R2159" s="16">
        <v>393116.60965908301</v>
      </c>
      <c r="S2159" s="17">
        <f t="shared" si="232"/>
        <v>378213.68476176</v>
      </c>
      <c r="T2159" s="17">
        <f t="shared" si="233"/>
        <v>366863.06065464299</v>
      </c>
      <c r="U2159" s="18">
        <f t="shared" si="234"/>
        <v>0.96998885930246848</v>
      </c>
      <c r="X2159" s="20">
        <f t="shared" si="235"/>
        <v>0.45371012102008756</v>
      </c>
      <c r="AA2159" s="20">
        <f t="shared" si="236"/>
        <v>-4.3959917403453314E-2</v>
      </c>
      <c r="AE2159" s="20">
        <f t="shared" si="237"/>
        <v>0.34322153271514022</v>
      </c>
    </row>
    <row r="2160" spans="1:31" x14ac:dyDescent="0.2">
      <c r="A2160" s="15" t="s">
        <v>17686</v>
      </c>
      <c r="B2160" s="15" t="s">
        <v>17687</v>
      </c>
      <c r="C2160" t="s">
        <v>17688</v>
      </c>
      <c r="D2160" s="15">
        <v>15</v>
      </c>
      <c r="E2160" s="15">
        <v>3</v>
      </c>
      <c r="F2160" s="16">
        <v>109700.90852965901</v>
      </c>
      <c r="G2160" s="16">
        <v>110395.18627465201</v>
      </c>
      <c r="H2160" s="16">
        <v>99873.636234667894</v>
      </c>
      <c r="I2160" s="16">
        <v>87839.913624389694</v>
      </c>
      <c r="J2160" s="16">
        <v>104651.28975468699</v>
      </c>
      <c r="K2160" s="16">
        <v>78856.138667094201</v>
      </c>
      <c r="L2160" s="15">
        <f t="shared" si="231"/>
        <v>6</v>
      </c>
      <c r="M2160" s="16">
        <v>195070.80994997101</v>
      </c>
      <c r="N2160" s="16">
        <v>189924.54764108299</v>
      </c>
      <c r="O2160" s="16">
        <v>179585.28655754999</v>
      </c>
      <c r="P2160" s="16">
        <v>121789.847055209</v>
      </c>
      <c r="Q2160" s="16">
        <v>914894.49452036596</v>
      </c>
      <c r="R2160" s="16">
        <v>108298.12444989401</v>
      </c>
      <c r="S2160" s="17">
        <f t="shared" si="232"/>
        <v>189924.54764108299</v>
      </c>
      <c r="T2160" s="17">
        <f t="shared" si="233"/>
        <v>121789.847055209</v>
      </c>
      <c r="U2160" s="18">
        <f t="shared" si="234"/>
        <v>0.64125384826697551</v>
      </c>
      <c r="X2160" s="20">
        <f t="shared" si="235"/>
        <v>0.50834152833350466</v>
      </c>
      <c r="AA2160" s="20">
        <f t="shared" si="236"/>
        <v>-0.64103251629784963</v>
      </c>
      <c r="AE2160" s="20">
        <f t="shared" si="237"/>
        <v>0.29384440969653186</v>
      </c>
    </row>
    <row r="2161" spans="1:31" x14ac:dyDescent="0.2">
      <c r="A2161" s="15" t="s">
        <v>13528</v>
      </c>
      <c r="B2161" s="15" t="s">
        <v>13529</v>
      </c>
      <c r="C2161" t="s">
        <v>13530</v>
      </c>
      <c r="D2161" s="15">
        <v>17</v>
      </c>
      <c r="E2161" s="15">
        <v>9</v>
      </c>
      <c r="F2161" s="16">
        <v>219324.701051966</v>
      </c>
      <c r="G2161" s="16">
        <v>268229.83531107003</v>
      </c>
      <c r="H2161" s="16">
        <v>235773.81047805</v>
      </c>
      <c r="I2161" s="16">
        <v>323899.80205445399</v>
      </c>
      <c r="J2161" s="16">
        <v>17644.524256347599</v>
      </c>
      <c r="K2161" s="16">
        <v>341285.76504989999</v>
      </c>
      <c r="L2161" s="15">
        <f t="shared" si="231"/>
        <v>6</v>
      </c>
      <c r="M2161" s="16">
        <v>390004.49175564601</v>
      </c>
      <c r="N2161" s="16">
        <v>461464.23457772098</v>
      </c>
      <c r="O2161" s="16">
        <v>423950.79336030601</v>
      </c>
      <c r="P2161" s="16">
        <v>449086.36320051498</v>
      </c>
      <c r="Q2161" s="16">
        <v>154253.98137379799</v>
      </c>
      <c r="R2161" s="16">
        <v>468709.33425218199</v>
      </c>
      <c r="S2161" s="17">
        <f t="shared" si="232"/>
        <v>423950.79336030601</v>
      </c>
      <c r="T2161" s="17">
        <f t="shared" si="233"/>
        <v>449086.36320051498</v>
      </c>
      <c r="U2161" s="18">
        <f t="shared" si="234"/>
        <v>1.0592888850165374</v>
      </c>
      <c r="X2161" s="20">
        <f t="shared" si="235"/>
        <v>0.54925964391171767</v>
      </c>
      <c r="AA2161" s="20">
        <f t="shared" si="236"/>
        <v>8.3096088995264356E-2</v>
      </c>
      <c r="AE2161" s="20">
        <f t="shared" si="237"/>
        <v>0.26022230898938448</v>
      </c>
    </row>
    <row r="2162" spans="1:31" x14ac:dyDescent="0.2">
      <c r="A2162" s="15" t="s">
        <v>11935</v>
      </c>
      <c r="B2162" s="15" t="s">
        <v>11936</v>
      </c>
      <c r="C2162" t="s">
        <v>11937</v>
      </c>
      <c r="D2162" s="15">
        <v>16</v>
      </c>
      <c r="E2162" s="15">
        <v>9</v>
      </c>
      <c r="F2162" s="16">
        <v>164632.15702673799</v>
      </c>
      <c r="G2162" s="16">
        <v>162470.16572113699</v>
      </c>
      <c r="H2162" s="16">
        <v>196893.26489491499</v>
      </c>
      <c r="I2162" s="16">
        <v>263458.40843437501</v>
      </c>
      <c r="J2162" s="16">
        <v>64862.441386240796</v>
      </c>
      <c r="K2162" s="16">
        <v>247025.80437490201</v>
      </c>
      <c r="L2162" s="15">
        <f t="shared" si="231"/>
        <v>6</v>
      </c>
      <c r="M2162" s="16">
        <v>292749.88371070701</v>
      </c>
      <c r="N2162" s="16">
        <v>279514.65793978999</v>
      </c>
      <c r="O2162" s="16">
        <v>354038.71061951999</v>
      </c>
      <c r="P2162" s="16">
        <v>365284.50387412799</v>
      </c>
      <c r="Q2162" s="16">
        <v>567047.86596061697</v>
      </c>
      <c r="R2162" s="16">
        <v>339256.16644087399</v>
      </c>
      <c r="S2162" s="17">
        <f t="shared" si="232"/>
        <v>292749.88371070701</v>
      </c>
      <c r="T2162" s="17">
        <f t="shared" si="233"/>
        <v>365284.50387412799</v>
      </c>
      <c r="U2162" s="18">
        <f t="shared" si="234"/>
        <v>1.2477699367255739</v>
      </c>
      <c r="X2162" s="20">
        <f t="shared" si="235"/>
        <v>0.20235747687390598</v>
      </c>
      <c r="AA2162" s="20">
        <f t="shared" si="236"/>
        <v>0.31935195524019289</v>
      </c>
      <c r="AE2162" s="20">
        <f t="shared" si="237"/>
        <v>0.69388074429890811</v>
      </c>
    </row>
    <row r="2163" spans="1:31" x14ac:dyDescent="0.2">
      <c r="A2163" s="15" t="s">
        <v>15968</v>
      </c>
      <c r="B2163" s="15" t="s">
        <v>15969</v>
      </c>
      <c r="C2163" t="s">
        <v>15970</v>
      </c>
      <c r="D2163" s="15">
        <v>29</v>
      </c>
      <c r="E2163" s="15">
        <v>8</v>
      </c>
      <c r="F2163" s="16">
        <v>1146798.3752423299</v>
      </c>
      <c r="G2163" s="16">
        <v>1232165.2357541299</v>
      </c>
      <c r="H2163" s="16">
        <v>1121763.7404640501</v>
      </c>
      <c r="I2163" s="16">
        <v>1983086.95596342</v>
      </c>
      <c r="J2163" s="16">
        <v>191782.92253271901</v>
      </c>
      <c r="K2163" s="16">
        <v>1796397.65264677</v>
      </c>
      <c r="L2163" s="15">
        <f t="shared" si="231"/>
        <v>6</v>
      </c>
      <c r="M2163" s="16">
        <v>2039243.7118909601</v>
      </c>
      <c r="N2163" s="16">
        <v>2119824.5405144398</v>
      </c>
      <c r="O2163" s="16">
        <v>2017071.4752766599</v>
      </c>
      <c r="P2163" s="16">
        <v>2749545.7030698298</v>
      </c>
      <c r="Q2163" s="16">
        <v>1676626.6367047001</v>
      </c>
      <c r="R2163" s="16">
        <v>2467106.5542424298</v>
      </c>
      <c r="S2163" s="17">
        <f t="shared" si="232"/>
        <v>2039243.7118909601</v>
      </c>
      <c r="T2163" s="17">
        <f t="shared" si="233"/>
        <v>2467106.5542424298</v>
      </c>
      <c r="U2163" s="18">
        <f t="shared" si="234"/>
        <v>1.2098144718341286</v>
      </c>
      <c r="X2163" s="20">
        <f t="shared" si="235"/>
        <v>0.4998415482550122</v>
      </c>
      <c r="AA2163" s="20">
        <f t="shared" si="236"/>
        <v>0.27478582346101244</v>
      </c>
      <c r="AE2163" s="20">
        <f t="shared" si="237"/>
        <v>0.3011676469132063</v>
      </c>
    </row>
    <row r="2164" spans="1:31" x14ac:dyDescent="0.2">
      <c r="A2164" s="15" t="s">
        <v>6770</v>
      </c>
      <c r="B2164" s="15" t="s">
        <v>6771</v>
      </c>
      <c r="C2164" t="s">
        <v>6772</v>
      </c>
      <c r="D2164" s="15">
        <v>21</v>
      </c>
      <c r="E2164" s="15">
        <v>10</v>
      </c>
      <c r="F2164" s="16">
        <v>752826.06899558101</v>
      </c>
      <c r="G2164" s="16">
        <v>714077.03660819505</v>
      </c>
      <c r="H2164" s="16">
        <v>745731.73557913699</v>
      </c>
      <c r="I2164" s="16">
        <v>809467.31478437001</v>
      </c>
      <c r="J2164" s="16">
        <v>125567.897832806</v>
      </c>
      <c r="K2164" s="16">
        <v>862583.83950439899</v>
      </c>
      <c r="L2164" s="15">
        <f t="shared" si="231"/>
        <v>6</v>
      </c>
      <c r="M2164" s="16">
        <v>1338679.8067466901</v>
      </c>
      <c r="N2164" s="16">
        <v>1228502.4622476399</v>
      </c>
      <c r="O2164" s="16">
        <v>1340918.909915</v>
      </c>
      <c r="P2164" s="16">
        <v>1122324.65169918</v>
      </c>
      <c r="Q2164" s="16">
        <v>1097754.0619425101</v>
      </c>
      <c r="R2164" s="16">
        <v>1184640.96236678</v>
      </c>
      <c r="S2164" s="17">
        <f t="shared" si="232"/>
        <v>1338679.8067466901</v>
      </c>
      <c r="T2164" s="17">
        <f t="shared" si="233"/>
        <v>1122324.65169918</v>
      </c>
      <c r="U2164" s="18">
        <f t="shared" si="234"/>
        <v>0.83838169967372222</v>
      </c>
      <c r="X2164" s="20">
        <f t="shared" si="235"/>
        <v>2.0652662824761751E-2</v>
      </c>
      <c r="AA2164" s="20">
        <f t="shared" si="236"/>
        <v>-0.25432086904028717</v>
      </c>
      <c r="AE2164" s="20">
        <f t="shared" si="237"/>
        <v>1.6850239451918712</v>
      </c>
    </row>
    <row r="2165" spans="1:31" x14ac:dyDescent="0.2">
      <c r="A2165" s="15" t="s">
        <v>7991</v>
      </c>
      <c r="B2165" s="15" t="s">
        <v>7992</v>
      </c>
      <c r="C2165" t="s">
        <v>7993</v>
      </c>
      <c r="D2165" s="15">
        <v>19</v>
      </c>
      <c r="E2165" s="15">
        <v>8</v>
      </c>
      <c r="F2165" s="16">
        <v>293576.85478300398</v>
      </c>
      <c r="G2165" s="16">
        <v>305047.39077656303</v>
      </c>
      <c r="H2165" s="16">
        <v>283960.14743475802</v>
      </c>
      <c r="I2165" s="16">
        <v>358171.17356984399</v>
      </c>
      <c r="J2165" s="16">
        <v>32997.701176171802</v>
      </c>
      <c r="K2165" s="16">
        <v>359724.15675770101</v>
      </c>
      <c r="L2165" s="15">
        <f t="shared" si="231"/>
        <v>6</v>
      </c>
      <c r="M2165" s="16">
        <v>522040.114459056</v>
      </c>
      <c r="N2165" s="16">
        <v>524805.38017475302</v>
      </c>
      <c r="O2165" s="16">
        <v>510595.85262495797</v>
      </c>
      <c r="P2165" s="16">
        <v>496603.54443408898</v>
      </c>
      <c r="Q2165" s="16">
        <v>288476.28355727601</v>
      </c>
      <c r="R2165" s="16">
        <v>494031.94417932199</v>
      </c>
      <c r="S2165" s="17">
        <f t="shared" si="232"/>
        <v>522040.114459056</v>
      </c>
      <c r="T2165" s="17">
        <f t="shared" si="233"/>
        <v>494031.94417932199</v>
      </c>
      <c r="U2165" s="18">
        <f t="shared" si="234"/>
        <v>0.94634862436049305</v>
      </c>
      <c r="X2165" s="20">
        <f t="shared" si="235"/>
        <v>0.25045124559077464</v>
      </c>
      <c r="AA2165" s="20">
        <f t="shared" si="236"/>
        <v>-7.9556340516729454E-2</v>
      </c>
      <c r="AE2165" s="20">
        <f t="shared" si="237"/>
        <v>0.60127680405490225</v>
      </c>
    </row>
    <row r="2166" spans="1:31" x14ac:dyDescent="0.2">
      <c r="A2166" s="15" t="s">
        <v>14830</v>
      </c>
      <c r="B2166" s="15" t="s">
        <v>14831</v>
      </c>
      <c r="C2166" t="s">
        <v>14832</v>
      </c>
      <c r="D2166" s="15">
        <v>14</v>
      </c>
      <c r="E2166" s="15">
        <v>8</v>
      </c>
      <c r="F2166" s="16">
        <v>1043251.58897953</v>
      </c>
      <c r="G2166" s="16">
        <v>1234424.90490202</v>
      </c>
      <c r="H2166" s="16">
        <v>1074649.24915039</v>
      </c>
      <c r="I2166" s="16">
        <v>1594861.58492432</v>
      </c>
      <c r="J2166" s="16">
        <v>97789.901045154606</v>
      </c>
      <c r="K2166" s="16">
        <v>1450730.1601643499</v>
      </c>
      <c r="L2166" s="15">
        <f t="shared" si="231"/>
        <v>6</v>
      </c>
      <c r="M2166" s="16">
        <v>1855116.1988673101</v>
      </c>
      <c r="N2166" s="16">
        <v>2123712.08901376</v>
      </c>
      <c r="O2166" s="16">
        <v>1932353.72850617</v>
      </c>
      <c r="P2166" s="16">
        <v>2211272.0799423601</v>
      </c>
      <c r="Q2166" s="16">
        <v>854910.07607860002</v>
      </c>
      <c r="R2166" s="16">
        <v>1992379.5164757899</v>
      </c>
      <c r="S2166" s="17">
        <f t="shared" si="232"/>
        <v>1932353.72850617</v>
      </c>
      <c r="T2166" s="17">
        <f t="shared" si="233"/>
        <v>1992379.5164757899</v>
      </c>
      <c r="U2166" s="18">
        <f t="shared" si="234"/>
        <v>1.0310635610261811</v>
      </c>
      <c r="X2166" s="20">
        <f t="shared" si="235"/>
        <v>0.54292329252024696</v>
      </c>
      <c r="AA2166" s="20">
        <f t="shared" si="236"/>
        <v>4.4133271940511989E-2</v>
      </c>
      <c r="AE2166" s="20">
        <f t="shared" si="237"/>
        <v>0.26526152582264911</v>
      </c>
    </row>
    <row r="2167" spans="1:31" x14ac:dyDescent="0.2">
      <c r="A2167" s="15" t="s">
        <v>11854</v>
      </c>
      <c r="B2167" s="15" t="s">
        <v>11855</v>
      </c>
      <c r="C2167" t="s">
        <v>11856</v>
      </c>
      <c r="D2167" s="15">
        <v>33</v>
      </c>
      <c r="E2167" s="15">
        <v>10</v>
      </c>
      <c r="F2167" s="16">
        <v>1342836.3731459</v>
      </c>
      <c r="G2167" s="16">
        <v>1460747.32191702</v>
      </c>
      <c r="H2167" s="16">
        <v>1308599.9184608101</v>
      </c>
      <c r="I2167" s="16">
        <v>1642151.23276033</v>
      </c>
      <c r="J2167" s="16">
        <v>140235.908815787</v>
      </c>
      <c r="K2167" s="16">
        <v>1756293.1315396901</v>
      </c>
      <c r="L2167" s="15">
        <f t="shared" si="231"/>
        <v>6</v>
      </c>
      <c r="M2167" s="16">
        <v>2387839.64919517</v>
      </c>
      <c r="N2167" s="16">
        <v>2513078.5471278699</v>
      </c>
      <c r="O2167" s="16">
        <v>2353026.2860740498</v>
      </c>
      <c r="P2167" s="16">
        <v>2276839.0726635801</v>
      </c>
      <c r="Q2167" s="16">
        <v>1225986.42797784</v>
      </c>
      <c r="R2167" s="16">
        <v>2412028.4779978599</v>
      </c>
      <c r="S2167" s="17">
        <f t="shared" si="232"/>
        <v>2387839.64919517</v>
      </c>
      <c r="T2167" s="17">
        <f t="shared" si="233"/>
        <v>2276839.0726635801</v>
      </c>
      <c r="U2167" s="18">
        <f t="shared" si="234"/>
        <v>0.95351422505736383</v>
      </c>
      <c r="X2167" s="20">
        <f t="shared" si="235"/>
        <v>0.30306752799139858</v>
      </c>
      <c r="AA2167" s="20">
        <f t="shared" si="236"/>
        <v>-6.8673633258998446E-2</v>
      </c>
      <c r="AE2167" s="20">
        <f t="shared" si="237"/>
        <v>0.51846059339028849</v>
      </c>
    </row>
    <row r="2168" spans="1:31" x14ac:dyDescent="0.2">
      <c r="A2168" s="15" t="s">
        <v>9856</v>
      </c>
      <c r="B2168" s="15" t="s">
        <v>9857</v>
      </c>
      <c r="C2168" t="s">
        <v>9858</v>
      </c>
      <c r="D2168" s="15">
        <v>17</v>
      </c>
      <c r="E2168" s="15">
        <v>15</v>
      </c>
      <c r="F2168" s="16">
        <v>255421.96240107401</v>
      </c>
      <c r="G2168" s="16">
        <v>276046.53068829601</v>
      </c>
      <c r="H2168" s="16">
        <v>253258.70290826401</v>
      </c>
      <c r="I2168" s="16">
        <v>317084.10970583902</v>
      </c>
      <c r="J2168" s="16">
        <v>43212.177886136204</v>
      </c>
      <c r="K2168" s="16">
        <v>359425.94594221399</v>
      </c>
      <c r="L2168" s="15">
        <f t="shared" si="231"/>
        <v>6</v>
      </c>
      <c r="M2168" s="16">
        <v>454192.85721884097</v>
      </c>
      <c r="N2168" s="16">
        <v>474912.124686572</v>
      </c>
      <c r="O2168" s="16">
        <v>455390.81633223401</v>
      </c>
      <c r="P2168" s="16">
        <v>439636.42074881098</v>
      </c>
      <c r="Q2168" s="16">
        <v>377774.45205819799</v>
      </c>
      <c r="R2168" s="16">
        <v>493622.39239865099</v>
      </c>
      <c r="S2168" s="17">
        <f t="shared" si="232"/>
        <v>455390.81633223401</v>
      </c>
      <c r="T2168" s="17">
        <f t="shared" si="233"/>
        <v>439636.42074881098</v>
      </c>
      <c r="U2168" s="18">
        <f t="shared" si="234"/>
        <v>0.96540466997048691</v>
      </c>
      <c r="X2168" s="20">
        <f t="shared" si="235"/>
        <v>0.51280969496708773</v>
      </c>
      <c r="AA2168" s="20">
        <f t="shared" si="236"/>
        <v>-5.0794289311634599E-2</v>
      </c>
      <c r="AE2168" s="20">
        <f t="shared" si="237"/>
        <v>0.29004377282054267</v>
      </c>
    </row>
    <row r="2169" spans="1:31" x14ac:dyDescent="0.2">
      <c r="A2169" s="15" t="s">
        <v>1385</v>
      </c>
      <c r="B2169" s="15" t="s">
        <v>1386</v>
      </c>
      <c r="C2169" t="s">
        <v>1387</v>
      </c>
      <c r="D2169" s="15">
        <v>26</v>
      </c>
      <c r="E2169" s="15">
        <v>13</v>
      </c>
      <c r="F2169" s="16">
        <v>834421.81394741498</v>
      </c>
      <c r="G2169" s="16">
        <v>713282.20039424195</v>
      </c>
      <c r="H2169" s="16">
        <v>740084.74617553805</v>
      </c>
      <c r="I2169" s="16">
        <v>770909.119038</v>
      </c>
      <c r="J2169" s="16">
        <v>250639.17091065599</v>
      </c>
      <c r="K2169" s="16">
        <v>801495.32123329805</v>
      </c>
      <c r="L2169" s="15">
        <f t="shared" si="231"/>
        <v>6</v>
      </c>
      <c r="M2169" s="16">
        <v>1483773.8471659</v>
      </c>
      <c r="N2169" s="16">
        <v>1227135.0212071501</v>
      </c>
      <c r="O2169" s="16">
        <v>1330764.9168447</v>
      </c>
      <c r="P2169" s="16">
        <v>1068863.7980973001</v>
      </c>
      <c r="Q2169" s="16">
        <v>2191166.4740571198</v>
      </c>
      <c r="R2169" s="16">
        <v>1100744.2351619001</v>
      </c>
      <c r="S2169" s="17">
        <f t="shared" si="232"/>
        <v>1330764.9168447</v>
      </c>
      <c r="T2169" s="17">
        <f t="shared" si="233"/>
        <v>1100744.2351619001</v>
      </c>
      <c r="U2169" s="18">
        <f t="shared" si="234"/>
        <v>0.82715152858989649</v>
      </c>
      <c r="X2169" s="20">
        <f t="shared" si="235"/>
        <v>0.79148856828090219</v>
      </c>
      <c r="AA2169" s="20">
        <f t="shared" si="236"/>
        <v>-0.27377644926339345</v>
      </c>
      <c r="AE2169" s="20">
        <f t="shared" si="237"/>
        <v>0.10155535340854413</v>
      </c>
    </row>
    <row r="2170" spans="1:31" x14ac:dyDescent="0.2">
      <c r="A2170" s="15" t="s">
        <v>12859</v>
      </c>
      <c r="B2170" s="15" t="s">
        <v>12860</v>
      </c>
      <c r="C2170" t="s">
        <v>12861</v>
      </c>
      <c r="D2170" s="15">
        <v>15</v>
      </c>
      <c r="E2170" s="15">
        <v>6</v>
      </c>
      <c r="F2170" s="16">
        <v>59411.955531723099</v>
      </c>
      <c r="G2170" s="16">
        <v>35150.851554199202</v>
      </c>
      <c r="H2170" s="16">
        <v>31923.844479785101</v>
      </c>
      <c r="I2170" s="16">
        <v>67464.717014062393</v>
      </c>
      <c r="J2170" s="16">
        <v>27845.3855606412</v>
      </c>
      <c r="K2170" s="16">
        <v>65579.063583859097</v>
      </c>
      <c r="L2170" s="15">
        <f t="shared" si="231"/>
        <v>6</v>
      </c>
      <c r="M2170" s="16">
        <v>105646.693738653</v>
      </c>
      <c r="N2170" s="16">
        <v>60473.7380851091</v>
      </c>
      <c r="O2170" s="16">
        <v>57403.064262626998</v>
      </c>
      <c r="P2170" s="16">
        <v>93539.681765855406</v>
      </c>
      <c r="Q2170" s="16">
        <v>243433.11971543601</v>
      </c>
      <c r="R2170" s="16">
        <v>90063.877199149705</v>
      </c>
      <c r="S2170" s="17">
        <f t="shared" si="232"/>
        <v>60473.7380851091</v>
      </c>
      <c r="T2170" s="17">
        <f t="shared" si="233"/>
        <v>93539.681765855406</v>
      </c>
      <c r="U2170" s="18">
        <f t="shared" si="234"/>
        <v>1.5467818714002795</v>
      </c>
      <c r="X2170" s="20">
        <f t="shared" si="235"/>
        <v>0.26901734133177441</v>
      </c>
      <c r="AA2170" s="20">
        <f t="shared" si="236"/>
        <v>0.62926976095165366</v>
      </c>
      <c r="AE2170" s="20">
        <f t="shared" si="237"/>
        <v>0.57021972370779794</v>
      </c>
    </row>
    <row r="2171" spans="1:31" x14ac:dyDescent="0.2">
      <c r="A2171" s="15" t="s">
        <v>8069</v>
      </c>
      <c r="B2171" s="15" t="s">
        <v>8070</v>
      </c>
      <c r="C2171" t="s">
        <v>8071</v>
      </c>
      <c r="D2171" s="15">
        <v>39</v>
      </c>
      <c r="E2171" s="15">
        <v>10</v>
      </c>
      <c r="F2171" s="16">
        <v>431107.11104335898</v>
      </c>
      <c r="G2171" s="16">
        <v>394690.42728131003</v>
      </c>
      <c r="H2171" s="16">
        <v>440322.75444898801</v>
      </c>
      <c r="I2171" s="16">
        <v>570104.31301346095</v>
      </c>
      <c r="J2171" s="16">
        <v>90538.635917633495</v>
      </c>
      <c r="K2171" s="16">
        <v>583019.00444232603</v>
      </c>
      <c r="L2171" s="15">
        <f t="shared" si="231"/>
        <v>6</v>
      </c>
      <c r="M2171" s="16">
        <v>766597.23655509797</v>
      </c>
      <c r="N2171" s="16">
        <v>679027.80355995102</v>
      </c>
      <c r="O2171" s="16">
        <v>791755.37225591403</v>
      </c>
      <c r="P2171" s="16">
        <v>790448.37617128296</v>
      </c>
      <c r="Q2171" s="16">
        <v>791517.23534985504</v>
      </c>
      <c r="R2171" s="16">
        <v>800696.88634267298</v>
      </c>
      <c r="S2171" s="17">
        <f t="shared" si="232"/>
        <v>766597.23655509797</v>
      </c>
      <c r="T2171" s="17">
        <f t="shared" si="233"/>
        <v>791517.23534985504</v>
      </c>
      <c r="U2171" s="18">
        <f t="shared" si="234"/>
        <v>1.0325072901472245</v>
      </c>
      <c r="X2171" s="20">
        <f t="shared" si="235"/>
        <v>0.23104088895705144</v>
      </c>
      <c r="AA2171" s="20">
        <f t="shared" si="236"/>
        <v>4.6151968009968299E-2</v>
      </c>
      <c r="AE2171" s="20">
        <f t="shared" si="237"/>
        <v>0.63631115310803388</v>
      </c>
    </row>
    <row r="2172" spans="1:31" x14ac:dyDescent="0.2">
      <c r="A2172" s="15" t="s">
        <v>6643</v>
      </c>
      <c r="B2172" s="15" t="s">
        <v>6644</v>
      </c>
      <c r="C2172" t="s">
        <v>6645</v>
      </c>
      <c r="D2172" s="15">
        <v>15</v>
      </c>
      <c r="E2172" s="15">
        <v>10</v>
      </c>
      <c r="F2172" s="16">
        <v>169842.172005564</v>
      </c>
      <c r="G2172" s="16">
        <v>211490.17457519501</v>
      </c>
      <c r="H2172" s="16">
        <v>163802.062933009</v>
      </c>
      <c r="I2172" s="16">
        <v>266205.40083935898</v>
      </c>
      <c r="J2172" s="16">
        <v>40579.620945538103</v>
      </c>
      <c r="K2172" s="16">
        <v>299337.49951512902</v>
      </c>
      <c r="L2172" s="15">
        <f t="shared" si="231"/>
        <v>6</v>
      </c>
      <c r="M2172" s="16">
        <v>302014.36342553399</v>
      </c>
      <c r="N2172" s="16">
        <v>363848.9783132</v>
      </c>
      <c r="O2172" s="16">
        <v>294536.59163288999</v>
      </c>
      <c r="P2172" s="16">
        <v>369093.20280221797</v>
      </c>
      <c r="Q2172" s="16">
        <v>354759.81117693998</v>
      </c>
      <c r="R2172" s="16">
        <v>411099.12713158398</v>
      </c>
      <c r="S2172" s="17">
        <f t="shared" si="232"/>
        <v>302014.36342553399</v>
      </c>
      <c r="T2172" s="17">
        <f t="shared" si="233"/>
        <v>369093.20280221797</v>
      </c>
      <c r="U2172" s="18">
        <f t="shared" si="234"/>
        <v>1.2221047986455229</v>
      </c>
      <c r="X2172" s="20">
        <f t="shared" si="235"/>
        <v>0.10374045357388433</v>
      </c>
      <c r="AA2172" s="20">
        <f t="shared" si="236"/>
        <v>0.28936800529038159</v>
      </c>
      <c r="AE2172" s="20">
        <f t="shared" si="237"/>
        <v>0.98405185751647983</v>
      </c>
    </row>
    <row r="2173" spans="1:31" x14ac:dyDescent="0.2">
      <c r="A2173" s="15" t="s">
        <v>17077</v>
      </c>
      <c r="B2173" s="15" t="s">
        <v>17078</v>
      </c>
      <c r="C2173" t="s">
        <v>17079</v>
      </c>
      <c r="D2173" s="15">
        <v>26</v>
      </c>
      <c r="E2173" s="15">
        <v>11</v>
      </c>
      <c r="F2173" s="16">
        <v>316006.14372879697</v>
      </c>
      <c r="G2173" s="16">
        <v>323583.820723821</v>
      </c>
      <c r="H2173" s="16">
        <v>337376.23800299299</v>
      </c>
      <c r="I2173" s="16">
        <v>517870.40962257801</v>
      </c>
      <c r="J2173" s="16">
        <v>77397.691150730694</v>
      </c>
      <c r="K2173" s="16">
        <v>501910.01050893299</v>
      </c>
      <c r="L2173" s="15">
        <f t="shared" si="231"/>
        <v>6</v>
      </c>
      <c r="M2173" s="16">
        <v>561924.00986065902</v>
      </c>
      <c r="N2173" s="16">
        <v>556695.56661689503</v>
      </c>
      <c r="O2173" s="16">
        <v>606644.66283289902</v>
      </c>
      <c r="P2173" s="16">
        <v>718026.18399706495</v>
      </c>
      <c r="Q2173" s="16">
        <v>676634.96253489295</v>
      </c>
      <c r="R2173" s="16">
        <v>689304.77321769099</v>
      </c>
      <c r="S2173" s="17">
        <f t="shared" si="232"/>
        <v>561924.00986065902</v>
      </c>
      <c r="T2173" s="17">
        <f t="shared" si="233"/>
        <v>689304.77321769099</v>
      </c>
      <c r="U2173" s="18">
        <f t="shared" si="234"/>
        <v>1.2266868137359332</v>
      </c>
      <c r="X2173" s="20">
        <f t="shared" si="235"/>
        <v>3.9551780596743273E-3</v>
      </c>
      <c r="AA2173" s="20">
        <f t="shared" si="236"/>
        <v>0.29476696053794821</v>
      </c>
      <c r="AE2173" s="20">
        <f t="shared" si="237"/>
        <v>2.4028339600567468</v>
      </c>
    </row>
    <row r="2174" spans="1:31" x14ac:dyDescent="0.2">
      <c r="A2174" s="15" t="s">
        <v>17083</v>
      </c>
      <c r="B2174" s="15" t="s">
        <v>17084</v>
      </c>
      <c r="C2174" t="s">
        <v>17085</v>
      </c>
      <c r="D2174" s="15">
        <v>16</v>
      </c>
      <c r="E2174" s="15">
        <v>10</v>
      </c>
      <c r="F2174" s="16">
        <v>678656.53965280205</v>
      </c>
      <c r="G2174" s="16">
        <v>763438.86930123204</v>
      </c>
      <c r="H2174" s="16">
        <v>770364.35041467298</v>
      </c>
      <c r="I2174" s="16">
        <v>935520.960253041</v>
      </c>
      <c r="J2174" s="16">
        <v>83508.264816246301</v>
      </c>
      <c r="K2174" s="16">
        <v>880220.67058087501</v>
      </c>
      <c r="L2174" s="15">
        <f t="shared" si="231"/>
        <v>6</v>
      </c>
      <c r="M2174" s="16">
        <v>1206791.1072233701</v>
      </c>
      <c r="N2174" s="16">
        <v>1313424.85842563</v>
      </c>
      <c r="O2174" s="16">
        <v>1385211.43155212</v>
      </c>
      <c r="P2174" s="16">
        <v>1297097.7539136</v>
      </c>
      <c r="Q2174" s="16">
        <v>730055.51968279004</v>
      </c>
      <c r="R2174" s="16">
        <v>1208862.73836428</v>
      </c>
      <c r="S2174" s="17">
        <f t="shared" si="232"/>
        <v>1313424.85842563</v>
      </c>
      <c r="T2174" s="17">
        <f t="shared" si="233"/>
        <v>1208862.73836428</v>
      </c>
      <c r="U2174" s="18">
        <f t="shared" si="234"/>
        <v>0.92038972051535095</v>
      </c>
      <c r="X2174" s="20">
        <f t="shared" si="235"/>
        <v>0.2911212054403759</v>
      </c>
      <c r="AA2174" s="20">
        <f t="shared" si="236"/>
        <v>-0.11968322415059014</v>
      </c>
      <c r="AE2174" s="20">
        <f t="shared" si="237"/>
        <v>0.53592615914269326</v>
      </c>
    </row>
    <row r="2175" spans="1:31" x14ac:dyDescent="0.2">
      <c r="A2175" s="15" t="s">
        <v>10720</v>
      </c>
      <c r="B2175" s="15" t="s">
        <v>10721</v>
      </c>
      <c r="C2175" t="s">
        <v>10722</v>
      </c>
      <c r="D2175" s="15">
        <v>14</v>
      </c>
      <c r="E2175" s="15">
        <v>12</v>
      </c>
      <c r="F2175" s="16">
        <v>366674.55096136802</v>
      </c>
      <c r="G2175" s="16">
        <v>376137.19259444298</v>
      </c>
      <c r="H2175" s="16">
        <v>362271.08769934101</v>
      </c>
      <c r="I2175" s="16">
        <v>434350.33326221799</v>
      </c>
      <c r="J2175" s="16">
        <v>139159.136716882</v>
      </c>
      <c r="K2175" s="16">
        <v>490880.326689896</v>
      </c>
      <c r="L2175" s="15">
        <f t="shared" si="231"/>
        <v>6</v>
      </c>
      <c r="M2175" s="16">
        <v>652022.87385557604</v>
      </c>
      <c r="N2175" s="16">
        <v>647108.70614192204</v>
      </c>
      <c r="O2175" s="16">
        <v>651408.715540673</v>
      </c>
      <c r="P2175" s="16">
        <v>602225.78180788003</v>
      </c>
      <c r="Q2175" s="16">
        <v>1216572.94757593</v>
      </c>
      <c r="R2175" s="16">
        <v>674157.01058224402</v>
      </c>
      <c r="S2175" s="17">
        <f t="shared" si="232"/>
        <v>651408.715540673</v>
      </c>
      <c r="T2175" s="17">
        <f t="shared" si="233"/>
        <v>674157.01058224402</v>
      </c>
      <c r="U2175" s="18">
        <f t="shared" si="234"/>
        <v>1.0349216927849818</v>
      </c>
      <c r="X2175" s="20">
        <f t="shared" si="235"/>
        <v>0.40391535319440797</v>
      </c>
      <c r="AA2175" s="20">
        <f t="shared" si="236"/>
        <v>4.9521610521967942E-2</v>
      </c>
      <c r="AE2175" s="20">
        <f t="shared" si="237"/>
        <v>0.39370963858320657</v>
      </c>
    </row>
    <row r="2176" spans="1:31" x14ac:dyDescent="0.2">
      <c r="A2176" s="15" t="s">
        <v>2048</v>
      </c>
      <c r="B2176" s="15" t="s">
        <v>2049</v>
      </c>
      <c r="C2176" t="s">
        <v>2050</v>
      </c>
      <c r="D2176" s="15">
        <v>16</v>
      </c>
      <c r="E2176" s="15">
        <v>10</v>
      </c>
      <c r="F2176" s="16">
        <v>173612.90926204799</v>
      </c>
      <c r="G2176" s="16">
        <v>184374.77200870801</v>
      </c>
      <c r="H2176" s="16">
        <v>188804.85687228999</v>
      </c>
      <c r="I2176" s="16">
        <v>240252.067503917</v>
      </c>
      <c r="J2176" s="16">
        <v>39033.962352376999</v>
      </c>
      <c r="K2176" s="16">
        <v>246934.424784426</v>
      </c>
      <c r="L2176" s="15">
        <f t="shared" si="231"/>
        <v>6</v>
      </c>
      <c r="M2176" s="16">
        <v>308719.51090872003</v>
      </c>
      <c r="N2176" s="16">
        <v>317199.47537442698</v>
      </c>
      <c r="O2176" s="16">
        <v>339494.74158724898</v>
      </c>
      <c r="P2176" s="16">
        <v>333108.96321140602</v>
      </c>
      <c r="Q2176" s="16">
        <v>341247.17754761799</v>
      </c>
      <c r="R2176" s="16">
        <v>339130.66906769801</v>
      </c>
      <c r="S2176" s="17">
        <f t="shared" si="232"/>
        <v>317199.47537442698</v>
      </c>
      <c r="T2176" s="17">
        <f t="shared" si="233"/>
        <v>339130.66906769801</v>
      </c>
      <c r="U2176" s="18">
        <f t="shared" si="234"/>
        <v>1.0691400692494308</v>
      </c>
      <c r="X2176" s="20">
        <f t="shared" si="235"/>
        <v>0.1667781355478746</v>
      </c>
      <c r="AA2176" s="20">
        <f t="shared" si="236"/>
        <v>9.6450874549306079E-2</v>
      </c>
      <c r="AE2176" s="20">
        <f t="shared" si="237"/>
        <v>0.77786088555267696</v>
      </c>
    </row>
    <row r="2177" spans="1:31" x14ac:dyDescent="0.2">
      <c r="A2177" s="15" t="s">
        <v>13663</v>
      </c>
      <c r="B2177" s="15" t="s">
        <v>13664</v>
      </c>
      <c r="C2177" t="s">
        <v>13665</v>
      </c>
      <c r="D2177" s="15">
        <v>35</v>
      </c>
      <c r="E2177" s="15">
        <v>6</v>
      </c>
      <c r="F2177" s="16">
        <v>1412484.93068576</v>
      </c>
      <c r="G2177" s="16">
        <v>1495011.9280737899</v>
      </c>
      <c r="H2177" s="16">
        <v>1439980.1537641699</v>
      </c>
      <c r="I2177" s="16">
        <v>1681460.3749521</v>
      </c>
      <c r="J2177" s="16">
        <v>267565.17101830302</v>
      </c>
      <c r="K2177" s="16">
        <v>1713585.5400709701</v>
      </c>
      <c r="L2177" s="15">
        <f t="shared" si="231"/>
        <v>6</v>
      </c>
      <c r="M2177" s="16">
        <v>2511689.1296894401</v>
      </c>
      <c r="N2177" s="16">
        <v>2572027.5832591602</v>
      </c>
      <c r="O2177" s="16">
        <v>2589264.3774710102</v>
      </c>
      <c r="P2177" s="16">
        <v>2331341.1118604499</v>
      </c>
      <c r="Q2177" s="16">
        <v>2339138.8913014499</v>
      </c>
      <c r="R2177" s="16">
        <v>2353375.4405297199</v>
      </c>
      <c r="S2177" s="17">
        <f t="shared" si="232"/>
        <v>2572027.5832591602</v>
      </c>
      <c r="T2177" s="17">
        <f t="shared" si="233"/>
        <v>2339138.8913014499</v>
      </c>
      <c r="U2177" s="18">
        <f t="shared" si="234"/>
        <v>0.90945326812451832</v>
      </c>
      <c r="X2177" s="20">
        <f t="shared" si="235"/>
        <v>8.9128909295369311E-4</v>
      </c>
      <c r="AA2177" s="20">
        <f t="shared" si="236"/>
        <v>-0.13692858738679581</v>
      </c>
      <c r="AE2177" s="20">
        <f t="shared" si="237"/>
        <v>3.0499814080722176</v>
      </c>
    </row>
    <row r="2178" spans="1:31" x14ac:dyDescent="0.2">
      <c r="A2178" s="15" t="s">
        <v>2129</v>
      </c>
      <c r="B2178" s="15" t="s">
        <v>2130</v>
      </c>
      <c r="C2178" t="s">
        <v>2131</v>
      </c>
      <c r="D2178" s="15">
        <v>25</v>
      </c>
      <c r="E2178" s="15">
        <v>11</v>
      </c>
      <c r="F2178" s="16">
        <v>528729.113671083</v>
      </c>
      <c r="G2178" s="16">
        <v>538645.73183382698</v>
      </c>
      <c r="H2178" s="16">
        <v>533173.35160532605</v>
      </c>
      <c r="I2178" s="16">
        <v>728463.43253637105</v>
      </c>
      <c r="J2178" s="16">
        <v>112239.557913261</v>
      </c>
      <c r="K2178" s="16">
        <v>704339.82406670402</v>
      </c>
      <c r="L2178" s="15">
        <f t="shared" ref="L2178:L2241" si="238">COUNTIF(F2178:K2178,"&gt;0")</f>
        <v>6</v>
      </c>
      <c r="M2178" s="16">
        <v>940189.26397554297</v>
      </c>
      <c r="N2178" s="16">
        <v>926689.38211511006</v>
      </c>
      <c r="O2178" s="16">
        <v>958712.35636112106</v>
      </c>
      <c r="P2178" s="16">
        <v>1010012.94711296</v>
      </c>
      <c r="Q2178" s="16">
        <v>981233.52175545599</v>
      </c>
      <c r="R2178" s="16">
        <v>967314.44388644304</v>
      </c>
      <c r="S2178" s="17">
        <f t="shared" ref="S2178:S2241" si="239">MEDIAN(M2178:O2178)</f>
        <v>940189.26397554297</v>
      </c>
      <c r="T2178" s="17">
        <f t="shared" ref="T2178:T2241" si="240">MEDIAN(P2178:R2178)</f>
        <v>981233.52175545599</v>
      </c>
      <c r="U2178" s="18">
        <f t="shared" ref="U2178:U2241" si="241">T2178/S2178</f>
        <v>1.0436553142570033</v>
      </c>
      <c r="X2178" s="20">
        <f t="shared" ref="X2178:X2241" si="242">_xlfn.T.TEST(P2178:R2178,M2178:O2178,2,2)</f>
        <v>4.7047261820895733E-2</v>
      </c>
      <c r="AA2178" s="20">
        <f t="shared" ref="AA2178:AA2241" si="243">LOG(U2178,2)</f>
        <v>6.164531485775851E-2</v>
      </c>
      <c r="AE2178" s="20">
        <f t="shared" si="237"/>
        <v>1.3274656477028275</v>
      </c>
    </row>
    <row r="2179" spans="1:31" x14ac:dyDescent="0.2">
      <c r="A2179" s="15" t="s">
        <v>6067</v>
      </c>
      <c r="B2179" s="15" t="s">
        <v>6068</v>
      </c>
      <c r="C2179" t="s">
        <v>6069</v>
      </c>
      <c r="D2179" s="15">
        <v>24</v>
      </c>
      <c r="E2179" s="15">
        <v>12</v>
      </c>
      <c r="F2179" s="16">
        <v>610937.59824382304</v>
      </c>
      <c r="G2179" s="16">
        <v>609539.53552649403</v>
      </c>
      <c r="H2179" s="16">
        <v>565777.77633666794</v>
      </c>
      <c r="I2179" s="16">
        <v>746097.67538012797</v>
      </c>
      <c r="J2179" s="16">
        <v>126179.19844921899</v>
      </c>
      <c r="K2179" s="16">
        <v>765563.10846333299</v>
      </c>
      <c r="L2179" s="15">
        <f t="shared" si="238"/>
        <v>6</v>
      </c>
      <c r="M2179" s="16">
        <v>1086372.8816438401</v>
      </c>
      <c r="N2179" s="16">
        <v>1048655.5117195901</v>
      </c>
      <c r="O2179" s="16">
        <v>1017339.18901858</v>
      </c>
      <c r="P2179" s="16">
        <v>1034462.7860331</v>
      </c>
      <c r="Q2179" s="16">
        <v>1103098.2442240999</v>
      </c>
      <c r="R2179" s="16">
        <v>1051396.2539381499</v>
      </c>
      <c r="S2179" s="17">
        <f t="shared" si="239"/>
        <v>1048655.5117195901</v>
      </c>
      <c r="T2179" s="17">
        <f t="shared" si="240"/>
        <v>1051396.2539381499</v>
      </c>
      <c r="U2179" s="18">
        <f t="shared" si="241"/>
        <v>1.0026135772786484</v>
      </c>
      <c r="X2179" s="20">
        <f t="shared" si="242"/>
        <v>0.69285102901688655</v>
      </c>
      <c r="AA2179" s="20">
        <f t="shared" si="243"/>
        <v>3.7656761767864816E-3</v>
      </c>
      <c r="AE2179" s="20">
        <f t="shared" ref="AE2179:AE2242" si="244">-LOG10(X2179)</f>
        <v>0.15936013368655208</v>
      </c>
    </row>
    <row r="2180" spans="1:31" x14ac:dyDescent="0.2">
      <c r="A2180" s="15" t="s">
        <v>14575</v>
      </c>
      <c r="B2180" s="15" t="s">
        <v>14576</v>
      </c>
      <c r="C2180" t="s">
        <v>14577</v>
      </c>
      <c r="D2180" s="15">
        <v>19</v>
      </c>
      <c r="E2180" s="15">
        <v>5</v>
      </c>
      <c r="F2180" s="16">
        <v>549814.71535706904</v>
      </c>
      <c r="G2180" s="16">
        <v>545123.03851858096</v>
      </c>
      <c r="H2180" s="16">
        <v>521474.19425951003</v>
      </c>
      <c r="I2180" s="16">
        <v>672790.80816121399</v>
      </c>
      <c r="J2180" s="16">
        <v>189061.467944815</v>
      </c>
      <c r="K2180" s="16">
        <v>710790.83817562705</v>
      </c>
      <c r="L2180" s="15">
        <f t="shared" si="238"/>
        <v>6</v>
      </c>
      <c r="M2180" s="16">
        <v>977683.80667621398</v>
      </c>
      <c r="N2180" s="16">
        <v>937832.97979856201</v>
      </c>
      <c r="O2180" s="16">
        <v>937675.80854289897</v>
      </c>
      <c r="P2180" s="16">
        <v>932822.97585677099</v>
      </c>
      <c r="Q2180" s="16">
        <v>1652834.8246267301</v>
      </c>
      <c r="R2180" s="16">
        <v>976174.02971711103</v>
      </c>
      <c r="S2180" s="17">
        <f t="shared" si="239"/>
        <v>937832.97979856201</v>
      </c>
      <c r="T2180" s="17">
        <f t="shared" si="240"/>
        <v>976174.02971711103</v>
      </c>
      <c r="U2180" s="18">
        <f t="shared" si="241"/>
        <v>1.0408825992947959</v>
      </c>
      <c r="X2180" s="20">
        <f t="shared" si="242"/>
        <v>0.36893153661533068</v>
      </c>
      <c r="AA2180" s="20">
        <f t="shared" si="243"/>
        <v>5.7807356853839691E-2</v>
      </c>
      <c r="AE2180" s="20">
        <f t="shared" si="244"/>
        <v>0.43305421928493892</v>
      </c>
    </row>
    <row r="2181" spans="1:31" x14ac:dyDescent="0.2">
      <c r="A2181" s="15" t="s">
        <v>6538</v>
      </c>
      <c r="B2181" s="15" t="s">
        <v>6539</v>
      </c>
      <c r="C2181" t="s">
        <v>6540</v>
      </c>
      <c r="D2181" s="15">
        <v>17</v>
      </c>
      <c r="E2181" s="15">
        <v>7</v>
      </c>
      <c r="F2181" s="16">
        <v>86901.408552728899</v>
      </c>
      <c r="G2181" s="16">
        <v>84492.274301244805</v>
      </c>
      <c r="H2181" s="16">
        <v>85119.997164404107</v>
      </c>
      <c r="I2181" s="16">
        <v>88101.809906763694</v>
      </c>
      <c r="J2181" s="16">
        <v>25642.583671289001</v>
      </c>
      <c r="K2181" s="16">
        <v>103414.0474125</v>
      </c>
      <c r="L2181" s="15">
        <f t="shared" si="238"/>
        <v>6</v>
      </c>
      <c r="M2181" s="16">
        <v>154528.603084367</v>
      </c>
      <c r="N2181" s="16">
        <v>145361.02086830599</v>
      </c>
      <c r="O2181" s="16">
        <v>153056.39865389399</v>
      </c>
      <c r="P2181" s="16">
        <v>122152.965674736</v>
      </c>
      <c r="Q2181" s="16">
        <v>224175.53267745901</v>
      </c>
      <c r="R2181" s="16">
        <v>142025.054305881</v>
      </c>
      <c r="S2181" s="17">
        <f t="shared" si="239"/>
        <v>153056.39865389399</v>
      </c>
      <c r="T2181" s="17">
        <f t="shared" si="240"/>
        <v>142025.054305881</v>
      </c>
      <c r="U2181" s="18">
        <f t="shared" si="241"/>
        <v>0.92792627786207005</v>
      </c>
      <c r="X2181" s="20">
        <f t="shared" si="242"/>
        <v>0.72573180603553178</v>
      </c>
      <c r="AA2181" s="20">
        <f t="shared" si="243"/>
        <v>-0.1079179046074517</v>
      </c>
      <c r="AE2181" s="20">
        <f t="shared" si="244"/>
        <v>0.13922384304353871</v>
      </c>
    </row>
    <row r="2182" spans="1:31" x14ac:dyDescent="0.2">
      <c r="A2182" s="15" t="s">
        <v>5656</v>
      </c>
      <c r="B2182" s="15" t="s">
        <v>5657</v>
      </c>
      <c r="C2182" t="s">
        <v>5658</v>
      </c>
      <c r="D2182" s="15">
        <v>18</v>
      </c>
      <c r="E2182" s="15">
        <v>12</v>
      </c>
      <c r="F2182" s="16">
        <v>424814.202820718</v>
      </c>
      <c r="G2182" s="16">
        <v>459850.69351962401</v>
      </c>
      <c r="H2182" s="16">
        <v>387765.81956494699</v>
      </c>
      <c r="I2182" s="16">
        <v>605788.55116098002</v>
      </c>
      <c r="J2182" s="16">
        <v>48790.055782873598</v>
      </c>
      <c r="K2182" s="16">
        <v>515720.92196049402</v>
      </c>
      <c r="L2182" s="15">
        <f t="shared" si="238"/>
        <v>6</v>
      </c>
      <c r="M2182" s="16">
        <v>755407.14961429895</v>
      </c>
      <c r="N2182" s="16">
        <v>791129.920573415</v>
      </c>
      <c r="O2182" s="16">
        <v>697251.43140049197</v>
      </c>
      <c r="P2182" s="16">
        <v>839924.49388300697</v>
      </c>
      <c r="Q2182" s="16">
        <v>426538.015228745</v>
      </c>
      <c r="R2182" s="16">
        <v>708272.17172881903</v>
      </c>
      <c r="S2182" s="17">
        <f t="shared" si="239"/>
        <v>755407.14961429895</v>
      </c>
      <c r="T2182" s="17">
        <f t="shared" si="240"/>
        <v>708272.17172881903</v>
      </c>
      <c r="U2182" s="18">
        <f t="shared" si="241"/>
        <v>0.93760321449228212</v>
      </c>
      <c r="X2182" s="20">
        <f t="shared" si="242"/>
        <v>0.51261842097752974</v>
      </c>
      <c r="AA2182" s="20">
        <f t="shared" si="243"/>
        <v>-9.2950578962392755E-2</v>
      </c>
      <c r="AE2182" s="20">
        <f t="shared" si="244"/>
        <v>0.29020579146986275</v>
      </c>
    </row>
    <row r="2183" spans="1:31" x14ac:dyDescent="0.2">
      <c r="A2183" s="15" t="s">
        <v>14212</v>
      </c>
      <c r="B2183" s="15" t="s">
        <v>14213</v>
      </c>
      <c r="C2183" t="s">
        <v>14214</v>
      </c>
      <c r="D2183" s="15">
        <v>20</v>
      </c>
      <c r="E2183" s="15">
        <v>9</v>
      </c>
      <c r="F2183" s="16">
        <v>350954.34749448602</v>
      </c>
      <c r="G2183" s="16">
        <v>404378.43815943901</v>
      </c>
      <c r="H2183" s="16">
        <v>343714.52797365899</v>
      </c>
      <c r="I2183" s="16">
        <v>525124.733045917</v>
      </c>
      <c r="J2183" s="16">
        <v>61805.298932330901</v>
      </c>
      <c r="K2183" s="16">
        <v>513203.50454245799</v>
      </c>
      <c r="L2183" s="15">
        <f t="shared" si="238"/>
        <v>6</v>
      </c>
      <c r="M2183" s="16">
        <v>624069.11427450704</v>
      </c>
      <c r="N2183" s="16">
        <v>695695.11619976803</v>
      </c>
      <c r="O2183" s="16">
        <v>618041.70076583698</v>
      </c>
      <c r="P2183" s="16">
        <v>728084.28746920102</v>
      </c>
      <c r="Q2183" s="16">
        <v>540321.36496284697</v>
      </c>
      <c r="R2183" s="16">
        <v>704814.84311193496</v>
      </c>
      <c r="S2183" s="17">
        <f t="shared" si="239"/>
        <v>624069.11427450704</v>
      </c>
      <c r="T2183" s="17">
        <f t="shared" si="240"/>
        <v>704814.84311193496</v>
      </c>
      <c r="U2183" s="18">
        <f t="shared" si="241"/>
        <v>1.1293858756834914</v>
      </c>
      <c r="X2183" s="20">
        <f t="shared" si="242"/>
        <v>0.86292957381103141</v>
      </c>
      <c r="AA2183" s="20">
        <f t="shared" si="243"/>
        <v>0.1755384939236036</v>
      </c>
      <c r="AE2183" s="20">
        <f t="shared" si="244"/>
        <v>6.4024646872635954E-2</v>
      </c>
    </row>
    <row r="2184" spans="1:31" x14ac:dyDescent="0.2">
      <c r="A2184" s="15" t="s">
        <v>4229</v>
      </c>
      <c r="B2184" s="15" t="s">
        <v>4230</v>
      </c>
      <c r="C2184" t="s">
        <v>4231</v>
      </c>
      <c r="D2184" s="15">
        <v>15</v>
      </c>
      <c r="E2184" s="15">
        <v>11</v>
      </c>
      <c r="F2184" s="16">
        <v>475920.71717541601</v>
      </c>
      <c r="G2184" s="16">
        <v>513814.64660754701</v>
      </c>
      <c r="H2184" s="16">
        <v>414200.20926237502</v>
      </c>
      <c r="I2184" s="16">
        <v>635881.98530114896</v>
      </c>
      <c r="J2184" s="16">
        <v>91263.319985449096</v>
      </c>
      <c r="K2184" s="16">
        <v>582329.91761536303</v>
      </c>
      <c r="L2184" s="15">
        <f t="shared" si="238"/>
        <v>6</v>
      </c>
      <c r="M2184" s="16">
        <v>846285.05830723804</v>
      </c>
      <c r="N2184" s="16">
        <v>883969.83257510106</v>
      </c>
      <c r="O2184" s="16">
        <v>744783.76954058197</v>
      </c>
      <c r="P2184" s="16">
        <v>881648.97413431201</v>
      </c>
      <c r="Q2184" s="16">
        <v>797852.65142991801</v>
      </c>
      <c r="R2184" s="16">
        <v>799750.51980476396</v>
      </c>
      <c r="S2184" s="17">
        <f t="shared" si="239"/>
        <v>846285.05830723804</v>
      </c>
      <c r="T2184" s="17">
        <f t="shared" si="240"/>
        <v>799750.51980476396</v>
      </c>
      <c r="U2184" s="18">
        <f t="shared" si="241"/>
        <v>0.94501316306404637</v>
      </c>
      <c r="X2184" s="20">
        <f t="shared" si="242"/>
        <v>0.9788957258796962</v>
      </c>
      <c r="AA2184" s="20">
        <f t="shared" si="243"/>
        <v>-8.1593670151573344E-2</v>
      </c>
      <c r="AE2184" s="20">
        <f t="shared" si="244"/>
        <v>9.2635677340760121E-3</v>
      </c>
    </row>
    <row r="2185" spans="1:31" x14ac:dyDescent="0.2">
      <c r="A2185" s="15" t="s">
        <v>12298</v>
      </c>
      <c r="B2185" s="15" t="s">
        <v>12299</v>
      </c>
      <c r="C2185" t="s">
        <v>12300</v>
      </c>
      <c r="D2185" s="15">
        <v>25</v>
      </c>
      <c r="E2185" s="15">
        <v>7</v>
      </c>
      <c r="F2185" s="16">
        <v>740287.50416706305</v>
      </c>
      <c r="G2185" s="16">
        <v>766365.60660607798</v>
      </c>
      <c r="H2185" s="16">
        <v>788535.12359826802</v>
      </c>
      <c r="I2185" s="16">
        <v>1126863.1908738001</v>
      </c>
      <c r="J2185" s="16">
        <v>138258.95674970601</v>
      </c>
      <c r="K2185" s="16">
        <v>1057863.32582681</v>
      </c>
      <c r="L2185" s="15">
        <f t="shared" si="238"/>
        <v>6</v>
      </c>
      <c r="M2185" s="16">
        <v>1316383.6559719001</v>
      </c>
      <c r="N2185" s="16">
        <v>1318460.03502567</v>
      </c>
      <c r="O2185" s="16">
        <v>1417884.75388396</v>
      </c>
      <c r="P2185" s="16">
        <v>1562393.3358531899</v>
      </c>
      <c r="Q2185" s="16">
        <v>1208703.2911390399</v>
      </c>
      <c r="R2185" s="16">
        <v>1452830.63624288</v>
      </c>
      <c r="S2185" s="17">
        <f t="shared" si="239"/>
        <v>1318460.03502567</v>
      </c>
      <c r="T2185" s="17">
        <f t="shared" si="240"/>
        <v>1452830.63624288</v>
      </c>
      <c r="U2185" s="18">
        <f t="shared" si="241"/>
        <v>1.101914807918007</v>
      </c>
      <c r="X2185" s="20">
        <f t="shared" si="242"/>
        <v>0.63059839894429992</v>
      </c>
      <c r="AA2185" s="20">
        <f t="shared" si="243"/>
        <v>0.14001268947603898</v>
      </c>
      <c r="AE2185" s="20">
        <f t="shared" si="244"/>
        <v>0.20024713623723953</v>
      </c>
    </row>
    <row r="2186" spans="1:31" x14ac:dyDescent="0.2">
      <c r="A2186" s="15" t="s">
        <v>2582</v>
      </c>
      <c r="B2186" s="15" t="s">
        <v>2583</v>
      </c>
      <c r="C2186" t="s">
        <v>2584</v>
      </c>
      <c r="D2186" s="15">
        <v>12</v>
      </c>
      <c r="E2186" s="15">
        <v>8</v>
      </c>
      <c r="F2186" s="16">
        <v>378909.35394678102</v>
      </c>
      <c r="G2186" s="16">
        <v>384062.45899731503</v>
      </c>
      <c r="H2186" s="16">
        <v>349662.85169504501</v>
      </c>
      <c r="I2186" s="16">
        <v>374790.04483518301</v>
      </c>
      <c r="J2186" s="16">
        <v>52530.612733886701</v>
      </c>
      <c r="K2186" s="16">
        <v>385969.993810802</v>
      </c>
      <c r="L2186" s="15">
        <f t="shared" si="238"/>
        <v>6</v>
      </c>
      <c r="M2186" s="16">
        <v>673778.87350892101</v>
      </c>
      <c r="N2186" s="16">
        <v>660743.38250141195</v>
      </c>
      <c r="O2186" s="16">
        <v>628737.53061959404</v>
      </c>
      <c r="P2186" s="16">
        <v>519645.57289384602</v>
      </c>
      <c r="Q2186" s="16">
        <v>459239.14073750598</v>
      </c>
      <c r="R2186" s="16">
        <v>530077.01277528703</v>
      </c>
      <c r="S2186" s="17">
        <f t="shared" si="239"/>
        <v>660743.38250141195</v>
      </c>
      <c r="T2186" s="17">
        <f t="shared" si="240"/>
        <v>519645.57289384602</v>
      </c>
      <c r="U2186" s="18">
        <f t="shared" si="241"/>
        <v>0.78645596256536943</v>
      </c>
      <c r="X2186" s="20">
        <f t="shared" si="242"/>
        <v>4.2189067470988738E-3</v>
      </c>
      <c r="AA2186" s="20">
        <f t="shared" si="243"/>
        <v>-0.34656211038723789</v>
      </c>
      <c r="AE2186" s="20">
        <f t="shared" si="244"/>
        <v>2.3748000739705639</v>
      </c>
    </row>
    <row r="2187" spans="1:31" x14ac:dyDescent="0.2">
      <c r="A2187" s="15" t="s">
        <v>8618</v>
      </c>
      <c r="B2187" s="15" t="s">
        <v>8619</v>
      </c>
      <c r="C2187" t="s">
        <v>8620</v>
      </c>
      <c r="D2187" s="15">
        <v>17</v>
      </c>
      <c r="E2187" s="15">
        <v>10</v>
      </c>
      <c r="F2187" s="16">
        <v>231915.436038499</v>
      </c>
      <c r="G2187" s="16">
        <v>226248.312948926</v>
      </c>
      <c r="H2187" s="16">
        <v>183862.62695785801</v>
      </c>
      <c r="I2187" s="16">
        <v>305730.539654591</v>
      </c>
      <c r="J2187" s="16">
        <v>31864.016830078101</v>
      </c>
      <c r="K2187" s="16">
        <v>286107.38248303498</v>
      </c>
      <c r="L2187" s="15">
        <f t="shared" si="238"/>
        <v>6</v>
      </c>
      <c r="M2187" s="16">
        <v>412393.41181663499</v>
      </c>
      <c r="N2187" s="16">
        <v>389238.96902965999</v>
      </c>
      <c r="O2187" s="16">
        <v>330607.99420447502</v>
      </c>
      <c r="P2187" s="16">
        <v>423894.72084249201</v>
      </c>
      <c r="Q2187" s="16">
        <v>278565.25838791201</v>
      </c>
      <c r="R2187" s="16">
        <v>392929.37034350203</v>
      </c>
      <c r="S2187" s="17">
        <f t="shared" si="239"/>
        <v>389238.96902965999</v>
      </c>
      <c r="T2187" s="17">
        <f t="shared" si="240"/>
        <v>392929.37034350203</v>
      </c>
      <c r="U2187" s="18">
        <f t="shared" si="241"/>
        <v>1.0094810684630111</v>
      </c>
      <c r="X2187" s="20">
        <f t="shared" si="242"/>
        <v>0.81962378522894752</v>
      </c>
      <c r="AA2187" s="20">
        <f t="shared" si="243"/>
        <v>1.361385500754005E-2</v>
      </c>
      <c r="AE2187" s="20">
        <f t="shared" si="244"/>
        <v>8.6385446996321433E-2</v>
      </c>
    </row>
    <row r="2188" spans="1:31" x14ac:dyDescent="0.2">
      <c r="A2188" s="15" t="s">
        <v>2378</v>
      </c>
      <c r="B2188" s="15" t="s">
        <v>2379</v>
      </c>
      <c r="C2188" t="s">
        <v>2380</v>
      </c>
      <c r="D2188" s="15">
        <v>58</v>
      </c>
      <c r="E2188" s="15">
        <v>1</v>
      </c>
      <c r="F2188" s="16">
        <v>22031.372975390601</v>
      </c>
      <c r="G2188" s="16">
        <v>27595.365529937699</v>
      </c>
      <c r="H2188" s="16">
        <v>12537.3539591309</v>
      </c>
      <c r="I2188" s="16">
        <v>41131.435302369697</v>
      </c>
      <c r="J2188" s="16">
        <v>3433.7984446187502</v>
      </c>
      <c r="K2188" s="16">
        <v>37627.213788720801</v>
      </c>
      <c r="L2188" s="15">
        <f t="shared" si="238"/>
        <v>6</v>
      </c>
      <c r="M2188" s="16">
        <v>39176.318849332303</v>
      </c>
      <c r="N2188" s="16">
        <v>47475.234130450001</v>
      </c>
      <c r="O2188" s="16">
        <v>22543.730140491301</v>
      </c>
      <c r="P2188" s="16">
        <v>57028.644586985698</v>
      </c>
      <c r="Q2188" s="16">
        <v>30019.346150806301</v>
      </c>
      <c r="R2188" s="16">
        <v>51675.833365324201</v>
      </c>
      <c r="S2188" s="17">
        <f t="shared" si="239"/>
        <v>39176.318849332303</v>
      </c>
      <c r="T2188" s="17">
        <f t="shared" si="240"/>
        <v>51675.833365324201</v>
      </c>
      <c r="U2188" s="18">
        <f t="shared" si="241"/>
        <v>1.319057912614598</v>
      </c>
      <c r="X2188" s="20">
        <f t="shared" si="242"/>
        <v>0.42304945526147902</v>
      </c>
      <c r="AA2188" s="20">
        <f t="shared" si="243"/>
        <v>0.39950790682428838</v>
      </c>
      <c r="AE2188" s="20">
        <f t="shared" si="244"/>
        <v>0.3736088598313525</v>
      </c>
    </row>
    <row r="2189" spans="1:31" x14ac:dyDescent="0.2">
      <c r="A2189" s="15" t="s">
        <v>2051</v>
      </c>
      <c r="B2189" s="15" t="s">
        <v>2052</v>
      </c>
      <c r="C2189" t="s">
        <v>2053</v>
      </c>
      <c r="D2189" s="15">
        <v>14</v>
      </c>
      <c r="E2189" s="15">
        <v>9</v>
      </c>
      <c r="F2189" s="16">
        <v>243236.91675293</v>
      </c>
      <c r="G2189" s="16">
        <v>219777.54549896799</v>
      </c>
      <c r="H2189" s="16">
        <v>236541.71549953599</v>
      </c>
      <c r="I2189" s="16">
        <v>322835.26288787101</v>
      </c>
      <c r="J2189" s="16">
        <v>92032.403396092297</v>
      </c>
      <c r="K2189" s="16">
        <v>329675.38476330001</v>
      </c>
      <c r="L2189" s="15">
        <f t="shared" si="238"/>
        <v>6</v>
      </c>
      <c r="M2189" s="16">
        <v>432525.33635944698</v>
      </c>
      <c r="N2189" s="16">
        <v>378106.62148539099</v>
      </c>
      <c r="O2189" s="16">
        <v>425331.58261091902</v>
      </c>
      <c r="P2189" s="16">
        <v>447610.38198727201</v>
      </c>
      <c r="Q2189" s="16">
        <v>804576.22053139505</v>
      </c>
      <c r="R2189" s="16">
        <v>452764.06441723497</v>
      </c>
      <c r="S2189" s="17">
        <f t="shared" si="239"/>
        <v>425331.58261091902</v>
      </c>
      <c r="T2189" s="17">
        <f t="shared" si="240"/>
        <v>452764.06441723497</v>
      </c>
      <c r="U2189" s="18">
        <f t="shared" si="241"/>
        <v>1.0644966960551585</v>
      </c>
      <c r="X2189" s="20">
        <f t="shared" si="242"/>
        <v>0.2604641002247684</v>
      </c>
      <c r="AA2189" s="20">
        <f t="shared" si="243"/>
        <v>9.0171472014504372E-2</v>
      </c>
      <c r="AE2189" s="20">
        <f t="shared" si="244"/>
        <v>0.58425212706194007</v>
      </c>
    </row>
    <row r="2190" spans="1:31" x14ac:dyDescent="0.2">
      <c r="A2190" s="15" t="s">
        <v>6833</v>
      </c>
      <c r="B2190" s="15" t="s">
        <v>6834</v>
      </c>
      <c r="C2190" t="s">
        <v>6835</v>
      </c>
      <c r="D2190" s="15">
        <v>31</v>
      </c>
      <c r="E2190" s="15">
        <v>4</v>
      </c>
      <c r="F2190" s="16">
        <v>644902.75607632298</v>
      </c>
      <c r="G2190" s="16">
        <v>700809.33186994796</v>
      </c>
      <c r="H2190" s="16">
        <v>628667.61008740403</v>
      </c>
      <c r="I2190" s="16">
        <v>887668.18886683998</v>
      </c>
      <c r="J2190" s="16">
        <v>133620.028710379</v>
      </c>
      <c r="K2190" s="16">
        <v>921768.88351051998</v>
      </c>
      <c r="L2190" s="15">
        <f t="shared" si="238"/>
        <v>6</v>
      </c>
      <c r="M2190" s="16">
        <v>1146769.92791509</v>
      </c>
      <c r="N2190" s="16">
        <v>1205676.62259211</v>
      </c>
      <c r="O2190" s="16">
        <v>1130422.97410422</v>
      </c>
      <c r="P2190" s="16">
        <v>1230749.99162852</v>
      </c>
      <c r="Q2190" s="16">
        <v>1168148.3229813999</v>
      </c>
      <c r="R2190" s="16">
        <v>1265923.5279309801</v>
      </c>
      <c r="S2190" s="17">
        <f t="shared" si="239"/>
        <v>1146769.92791509</v>
      </c>
      <c r="T2190" s="17">
        <f t="shared" si="240"/>
        <v>1230749.99162852</v>
      </c>
      <c r="U2190" s="18">
        <f t="shared" si="241"/>
        <v>1.0732318328804731</v>
      </c>
      <c r="X2190" s="20">
        <f t="shared" si="242"/>
        <v>0.1728654169904898</v>
      </c>
      <c r="AA2190" s="20">
        <f t="shared" si="243"/>
        <v>0.1019617517886915</v>
      </c>
      <c r="AE2190" s="20">
        <f t="shared" si="244"/>
        <v>0.76229188187038022</v>
      </c>
    </row>
    <row r="2191" spans="1:31" x14ac:dyDescent="0.2">
      <c r="A2191" s="15" t="s">
        <v>3608</v>
      </c>
      <c r="B2191" s="15" t="s">
        <v>3609</v>
      </c>
      <c r="C2191" t="s">
        <v>3610</v>
      </c>
      <c r="D2191" s="15">
        <v>13</v>
      </c>
      <c r="E2191" s="15">
        <v>11</v>
      </c>
      <c r="F2191" s="16">
        <v>323393.36109311902</v>
      </c>
      <c r="G2191" s="16">
        <v>332999.24994948698</v>
      </c>
      <c r="H2191" s="16">
        <v>298689.44955148699</v>
      </c>
      <c r="I2191" s="16">
        <v>448110.50936953299</v>
      </c>
      <c r="J2191" s="16">
        <v>123375.936423248</v>
      </c>
      <c r="K2191" s="16">
        <v>426792.25071328302</v>
      </c>
      <c r="L2191" s="15">
        <f t="shared" si="238"/>
        <v>6</v>
      </c>
      <c r="M2191" s="16">
        <v>575060.00384511403</v>
      </c>
      <c r="N2191" s="16">
        <v>572893.92812952597</v>
      </c>
      <c r="O2191" s="16">
        <v>537080.97964296502</v>
      </c>
      <c r="P2191" s="16">
        <v>621304.23571812303</v>
      </c>
      <c r="Q2191" s="16">
        <v>1078591.24578891</v>
      </c>
      <c r="R2191" s="16">
        <v>586140.80099873105</v>
      </c>
      <c r="S2191" s="17">
        <f t="shared" si="239"/>
        <v>572893.92812952597</v>
      </c>
      <c r="T2191" s="17">
        <f t="shared" si="240"/>
        <v>621304.23571812303</v>
      </c>
      <c r="U2191" s="18">
        <f t="shared" si="241"/>
        <v>1.0845013452082737</v>
      </c>
      <c r="X2191" s="20">
        <f t="shared" si="242"/>
        <v>0.27641913370235111</v>
      </c>
      <c r="AA2191" s="20">
        <f t="shared" si="243"/>
        <v>0.11703184252065423</v>
      </c>
      <c r="AE2191" s="20">
        <f t="shared" si="244"/>
        <v>0.55843189844058194</v>
      </c>
    </row>
    <row r="2192" spans="1:31" x14ac:dyDescent="0.2">
      <c r="A2192" s="15" t="s">
        <v>2315</v>
      </c>
      <c r="B2192" s="15" t="s">
        <v>2316</v>
      </c>
      <c r="C2192" t="s">
        <v>2317</v>
      </c>
      <c r="D2192" s="15">
        <v>39</v>
      </c>
      <c r="E2192" s="15">
        <v>10</v>
      </c>
      <c r="F2192" s="16">
        <v>5635730.0555174705</v>
      </c>
      <c r="G2192" s="16">
        <v>5512263.4096283102</v>
      </c>
      <c r="H2192" s="16">
        <v>4751761.41806655</v>
      </c>
      <c r="I2192" s="16">
        <v>6294858.2670312598</v>
      </c>
      <c r="J2192" s="16">
        <v>835815.29688587401</v>
      </c>
      <c r="K2192" s="16">
        <v>5908469.9721585196</v>
      </c>
      <c r="L2192" s="15">
        <f t="shared" si="238"/>
        <v>6</v>
      </c>
      <c r="M2192" s="16">
        <v>10021488.803731799</v>
      </c>
      <c r="N2192" s="16">
        <v>9483331.3831957709</v>
      </c>
      <c r="O2192" s="16">
        <v>8544261.2093498595</v>
      </c>
      <c r="P2192" s="16">
        <v>8727807.1430512909</v>
      </c>
      <c r="Q2192" s="16">
        <v>7306960.2424325701</v>
      </c>
      <c r="R2192" s="16">
        <v>8114475.6409471398</v>
      </c>
      <c r="S2192" s="17">
        <f t="shared" si="239"/>
        <v>9483331.3831957709</v>
      </c>
      <c r="T2192" s="17">
        <f t="shared" si="240"/>
        <v>8114475.6409471398</v>
      </c>
      <c r="U2192" s="18">
        <f t="shared" si="241"/>
        <v>0.85565665830530713</v>
      </c>
      <c r="X2192" s="20">
        <f t="shared" si="242"/>
        <v>9.4749633030082964E-2</v>
      </c>
      <c r="AA2192" s="20">
        <f t="shared" si="243"/>
        <v>-0.22489607948380261</v>
      </c>
      <c r="AE2192" s="20">
        <f t="shared" si="244"/>
        <v>1.0234224634001921</v>
      </c>
    </row>
    <row r="2193" spans="1:31" x14ac:dyDescent="0.2">
      <c r="A2193" s="15" t="s">
        <v>8468</v>
      </c>
      <c r="B2193" s="15" t="s">
        <v>8469</v>
      </c>
      <c r="C2193" t="s">
        <v>8470</v>
      </c>
      <c r="D2193" s="15">
        <v>28</v>
      </c>
      <c r="E2193" s="15">
        <v>5</v>
      </c>
      <c r="F2193" s="16">
        <v>315794.75602705003</v>
      </c>
      <c r="G2193" s="16">
        <v>302674.20243358897</v>
      </c>
      <c r="H2193" s="16">
        <v>245566.62214485701</v>
      </c>
      <c r="I2193" s="16">
        <v>375827.18440169701</v>
      </c>
      <c r="J2193" s="16">
        <v>55009.956568359303</v>
      </c>
      <c r="K2193" s="16">
        <v>414259.18894406001</v>
      </c>
      <c r="L2193" s="15">
        <f t="shared" si="238"/>
        <v>6</v>
      </c>
      <c r="M2193" s="16">
        <v>561548.11898841499</v>
      </c>
      <c r="N2193" s="16">
        <v>520722.53256412398</v>
      </c>
      <c r="O2193" s="16">
        <v>441559.493270415</v>
      </c>
      <c r="P2193" s="16">
        <v>521083.564621853</v>
      </c>
      <c r="Q2193" s="16">
        <v>480914.34444975102</v>
      </c>
      <c r="R2193" s="16">
        <v>568928.35430575197</v>
      </c>
      <c r="S2193" s="17">
        <f t="shared" si="239"/>
        <v>520722.53256412398</v>
      </c>
      <c r="T2193" s="17">
        <f t="shared" si="240"/>
        <v>521083.564621853</v>
      </c>
      <c r="U2193" s="18">
        <f t="shared" si="241"/>
        <v>1.0006933290479121</v>
      </c>
      <c r="X2193" s="20">
        <f t="shared" si="242"/>
        <v>0.73613827711885294</v>
      </c>
      <c r="AA2193" s="20">
        <f t="shared" si="243"/>
        <v>9.9991578383933923E-4</v>
      </c>
      <c r="AE2193" s="20">
        <f t="shared" si="244"/>
        <v>0.13304059959032122</v>
      </c>
    </row>
    <row r="2194" spans="1:31" x14ac:dyDescent="0.2">
      <c r="A2194" s="15" t="s">
        <v>3023</v>
      </c>
      <c r="B2194" s="15" t="s">
        <v>3024</v>
      </c>
      <c r="C2194" t="s">
        <v>3025</v>
      </c>
      <c r="D2194" s="15">
        <v>12</v>
      </c>
      <c r="E2194" s="15">
        <v>11</v>
      </c>
      <c r="F2194" s="16">
        <v>183849.967325787</v>
      </c>
      <c r="G2194" s="16">
        <v>221469.73785234301</v>
      </c>
      <c r="H2194" s="16">
        <v>199884.79789285801</v>
      </c>
      <c r="I2194" s="16">
        <v>315856.80778083898</v>
      </c>
      <c r="J2194" s="16">
        <v>47132.125107138498</v>
      </c>
      <c r="K2194" s="16">
        <v>314626.38197205903</v>
      </c>
      <c r="L2194" s="15">
        <f t="shared" si="238"/>
        <v>6</v>
      </c>
      <c r="M2194" s="16">
        <v>326923.10862512799</v>
      </c>
      <c r="N2194" s="16">
        <v>381017.87946757203</v>
      </c>
      <c r="O2194" s="16">
        <v>359417.86102333397</v>
      </c>
      <c r="P2194" s="16">
        <v>437934.76932898501</v>
      </c>
      <c r="Q2194" s="16">
        <v>412043.86373685102</v>
      </c>
      <c r="R2194" s="16">
        <v>432096.316735434</v>
      </c>
      <c r="S2194" s="17">
        <f t="shared" si="239"/>
        <v>359417.86102333397</v>
      </c>
      <c r="T2194" s="17">
        <f t="shared" si="240"/>
        <v>432096.316735434</v>
      </c>
      <c r="U2194" s="18">
        <f t="shared" si="241"/>
        <v>1.2022115859940017</v>
      </c>
      <c r="X2194" s="20">
        <f t="shared" si="242"/>
        <v>1.5172159622173805E-2</v>
      </c>
      <c r="AA2194" s="20">
        <f t="shared" si="243"/>
        <v>0.26569082882842132</v>
      </c>
      <c r="AE2194" s="20">
        <f t="shared" si="244"/>
        <v>1.8189525968508311</v>
      </c>
    </row>
    <row r="2195" spans="1:31" x14ac:dyDescent="0.2">
      <c r="A2195" s="15" t="s">
        <v>15434</v>
      </c>
      <c r="B2195" s="15" t="s">
        <v>15435</v>
      </c>
      <c r="C2195" t="s">
        <v>15436</v>
      </c>
      <c r="D2195" s="15">
        <v>21</v>
      </c>
      <c r="E2195" s="15">
        <v>13</v>
      </c>
      <c r="F2195" s="16">
        <v>517888.373059873</v>
      </c>
      <c r="G2195" s="16">
        <v>581350.66604164999</v>
      </c>
      <c r="H2195" s="16">
        <v>549523.08298737998</v>
      </c>
      <c r="I2195" s="16">
        <v>862993.35695976997</v>
      </c>
      <c r="J2195" s="16">
        <v>102349.935464633</v>
      </c>
      <c r="K2195" s="16">
        <v>877603.89360978396</v>
      </c>
      <c r="L2195" s="15">
        <f t="shared" si="238"/>
        <v>6</v>
      </c>
      <c r="M2195" s="16">
        <v>920912.19435205299</v>
      </c>
      <c r="N2195" s="16">
        <v>1000159.20978753</v>
      </c>
      <c r="O2195" s="16">
        <v>988111.21782328002</v>
      </c>
      <c r="P2195" s="16">
        <v>1196538.39145635</v>
      </c>
      <c r="Q2195" s="16">
        <v>894775.33139445703</v>
      </c>
      <c r="R2195" s="16">
        <v>1205268.95298672</v>
      </c>
      <c r="S2195" s="17">
        <f t="shared" si="239"/>
        <v>988111.21782328002</v>
      </c>
      <c r="T2195" s="17">
        <f t="shared" si="240"/>
        <v>1196538.39145635</v>
      </c>
      <c r="U2195" s="18">
        <f t="shared" si="241"/>
        <v>1.2109349331062309</v>
      </c>
      <c r="X2195" s="20">
        <f t="shared" si="242"/>
        <v>0.28618070357536474</v>
      </c>
      <c r="AA2195" s="20">
        <f t="shared" si="243"/>
        <v>0.27612134710745678</v>
      </c>
      <c r="AE2195" s="20">
        <f t="shared" si="244"/>
        <v>0.54335965294264787</v>
      </c>
    </row>
    <row r="2196" spans="1:31" x14ac:dyDescent="0.2">
      <c r="A2196" s="15" t="s">
        <v>17044</v>
      </c>
      <c r="B2196" s="15" t="s">
        <v>17045</v>
      </c>
      <c r="C2196" t="s">
        <v>17046</v>
      </c>
      <c r="D2196" s="15">
        <v>17</v>
      </c>
      <c r="E2196" s="15">
        <v>8</v>
      </c>
      <c r="F2196" s="16">
        <v>304767.849701164</v>
      </c>
      <c r="G2196" s="16">
        <v>347211.46027428401</v>
      </c>
      <c r="H2196" s="16">
        <v>391256.84270064603</v>
      </c>
      <c r="I2196" s="16">
        <v>483477.12905507698</v>
      </c>
      <c r="J2196" s="16">
        <v>52800.577527015499</v>
      </c>
      <c r="K2196" s="16">
        <v>458270.558848924</v>
      </c>
      <c r="L2196" s="15">
        <f t="shared" si="238"/>
        <v>6</v>
      </c>
      <c r="M2196" s="16">
        <v>541940.00838054798</v>
      </c>
      <c r="N2196" s="16">
        <v>597344.70092139102</v>
      </c>
      <c r="O2196" s="16">
        <v>703528.72753027803</v>
      </c>
      <c r="P2196" s="16">
        <v>670339.97613085306</v>
      </c>
      <c r="Q2196" s="16">
        <v>461599.25788013102</v>
      </c>
      <c r="R2196" s="16">
        <v>629371.95319016196</v>
      </c>
      <c r="S2196" s="17">
        <f t="shared" si="239"/>
        <v>597344.70092139102</v>
      </c>
      <c r="T2196" s="17">
        <f t="shared" si="240"/>
        <v>629371.95319016196</v>
      </c>
      <c r="U2196" s="18">
        <f t="shared" si="241"/>
        <v>1.053616031446114</v>
      </c>
      <c r="X2196" s="20">
        <f t="shared" si="242"/>
        <v>0.74984783273916067</v>
      </c>
      <c r="AA2196" s="20">
        <f t="shared" si="243"/>
        <v>7.5349202407756596E-2</v>
      </c>
      <c r="AE2196" s="20">
        <f t="shared" si="244"/>
        <v>0.12502685941715172</v>
      </c>
    </row>
    <row r="2197" spans="1:31" x14ac:dyDescent="0.2">
      <c r="A2197" s="15" t="s">
        <v>2579</v>
      </c>
      <c r="B2197" s="15" t="s">
        <v>2580</v>
      </c>
      <c r="C2197" t="s">
        <v>2581</v>
      </c>
      <c r="D2197" s="15">
        <v>17</v>
      </c>
      <c r="E2197" s="15">
        <v>9</v>
      </c>
      <c r="F2197" s="16">
        <v>348247.72236809903</v>
      </c>
      <c r="G2197" s="16">
        <v>361654.74302364199</v>
      </c>
      <c r="H2197" s="16">
        <v>328028.81854110199</v>
      </c>
      <c r="I2197" s="16">
        <v>369804.97029287199</v>
      </c>
      <c r="J2197" s="16">
        <v>72844.6055073936</v>
      </c>
      <c r="K2197" s="16">
        <v>432387.20141963102</v>
      </c>
      <c r="L2197" s="15">
        <f t="shared" si="238"/>
        <v>6</v>
      </c>
      <c r="M2197" s="16">
        <v>619256.17732884304</v>
      </c>
      <c r="N2197" s="16">
        <v>622193.01211314299</v>
      </c>
      <c r="O2197" s="16">
        <v>589836.83380089002</v>
      </c>
      <c r="P2197" s="16">
        <v>512733.77800453198</v>
      </c>
      <c r="Q2197" s="16">
        <v>636830.455605897</v>
      </c>
      <c r="R2197" s="16">
        <v>593824.70079561498</v>
      </c>
      <c r="S2197" s="17">
        <f t="shared" si="239"/>
        <v>619256.17732884304</v>
      </c>
      <c r="T2197" s="17">
        <f t="shared" si="240"/>
        <v>593824.70079561498</v>
      </c>
      <c r="U2197" s="18">
        <f t="shared" si="241"/>
        <v>0.95893221987235311</v>
      </c>
      <c r="X2197" s="20">
        <f t="shared" si="242"/>
        <v>0.48176387514271263</v>
      </c>
      <c r="AA2197" s="20">
        <f t="shared" si="243"/>
        <v>-6.0499249935767899E-2</v>
      </c>
      <c r="AE2197" s="20">
        <f t="shared" si="244"/>
        <v>0.31716576850200645</v>
      </c>
    </row>
    <row r="2198" spans="1:31" x14ac:dyDescent="0.2">
      <c r="A2198" s="15" t="s">
        <v>6950</v>
      </c>
      <c r="B2198" s="15" t="s">
        <v>6951</v>
      </c>
      <c r="C2198" t="s">
        <v>6952</v>
      </c>
      <c r="D2198" s="15">
        <v>15</v>
      </c>
      <c r="E2198" s="15">
        <v>7</v>
      </c>
      <c r="F2198" s="16">
        <v>209030.64679233299</v>
      </c>
      <c r="G2198" s="16">
        <v>194776.77628737001</v>
      </c>
      <c r="H2198" s="16">
        <v>198127.1883182</v>
      </c>
      <c r="I2198" s="16">
        <v>261496.505180568</v>
      </c>
      <c r="J2198" s="16">
        <v>65826.448710591198</v>
      </c>
      <c r="K2198" s="16">
        <v>273091.51010796201</v>
      </c>
      <c r="L2198" s="15">
        <f t="shared" si="238"/>
        <v>6</v>
      </c>
      <c r="M2198" s="16">
        <v>371699.543063697</v>
      </c>
      <c r="N2198" s="16">
        <v>335095.14658848097</v>
      </c>
      <c r="O2198" s="16">
        <v>356257.459229414</v>
      </c>
      <c r="P2198" s="16">
        <v>362564.32932750799</v>
      </c>
      <c r="Q2198" s="16">
        <v>575475.52123168798</v>
      </c>
      <c r="R2198" s="16">
        <v>375053.84929813998</v>
      </c>
      <c r="S2198" s="17">
        <f t="shared" si="239"/>
        <v>356257.459229414</v>
      </c>
      <c r="T2198" s="17">
        <f t="shared" si="240"/>
        <v>375053.84929813998</v>
      </c>
      <c r="U2198" s="18">
        <f t="shared" si="241"/>
        <v>1.0527606919708645</v>
      </c>
      <c r="X2198" s="20">
        <f t="shared" si="242"/>
        <v>0.29837993287010472</v>
      </c>
      <c r="AA2198" s="20">
        <f t="shared" si="243"/>
        <v>7.417752777488909E-2</v>
      </c>
      <c r="AE2198" s="20">
        <f t="shared" si="244"/>
        <v>0.52523038809224309</v>
      </c>
    </row>
    <row r="2199" spans="1:31" x14ac:dyDescent="0.2">
      <c r="A2199" s="15" t="s">
        <v>7568</v>
      </c>
      <c r="B2199" s="15" t="s">
        <v>7569</v>
      </c>
      <c r="C2199" t="s">
        <v>7570</v>
      </c>
      <c r="D2199" s="15">
        <v>21</v>
      </c>
      <c r="E2199" s="15">
        <v>11</v>
      </c>
      <c r="F2199" s="16">
        <v>481031.60533088102</v>
      </c>
      <c r="G2199" s="16">
        <v>444749.77867060702</v>
      </c>
      <c r="H2199" s="16">
        <v>467766.20246669801</v>
      </c>
      <c r="I2199" s="16">
        <v>574632.85622713901</v>
      </c>
      <c r="J2199" s="16">
        <v>110277.463146533</v>
      </c>
      <c r="K2199" s="16">
        <v>519456.67593891697</v>
      </c>
      <c r="L2199" s="15">
        <f t="shared" si="238"/>
        <v>6</v>
      </c>
      <c r="M2199" s="16">
        <v>855373.27011344</v>
      </c>
      <c r="N2199" s="16">
        <v>765150.21513109095</v>
      </c>
      <c r="O2199" s="16">
        <v>841102.12343264697</v>
      </c>
      <c r="P2199" s="16">
        <v>796727.19137749099</v>
      </c>
      <c r="Q2199" s="16">
        <v>964080.27210115502</v>
      </c>
      <c r="R2199" s="16">
        <v>713402.71902809199</v>
      </c>
      <c r="S2199" s="17">
        <f t="shared" si="239"/>
        <v>841102.12343264697</v>
      </c>
      <c r="T2199" s="17">
        <f t="shared" si="240"/>
        <v>796727.19137749099</v>
      </c>
      <c r="U2199" s="18">
        <f t="shared" si="241"/>
        <v>0.94724192126152751</v>
      </c>
      <c r="X2199" s="20">
        <f t="shared" si="242"/>
        <v>0.96012137070365</v>
      </c>
      <c r="AA2199" s="20">
        <f t="shared" si="243"/>
        <v>-7.8195164408466911E-2</v>
      </c>
      <c r="AE2199" s="20">
        <f t="shared" si="244"/>
        <v>1.7673863528039919E-2</v>
      </c>
    </row>
    <row r="2200" spans="1:31" x14ac:dyDescent="0.2">
      <c r="A2200" s="15" t="s">
        <v>3698</v>
      </c>
      <c r="B2200" s="15" t="s">
        <v>3699</v>
      </c>
      <c r="C2200" t="s">
        <v>3700</v>
      </c>
      <c r="D2200" s="15">
        <v>17</v>
      </c>
      <c r="E2200" s="15">
        <v>12</v>
      </c>
      <c r="F2200" s="16">
        <v>498963.78390702303</v>
      </c>
      <c r="G2200" s="16">
        <v>483572.00903520797</v>
      </c>
      <c r="H2200" s="16">
        <v>482334.43209195801</v>
      </c>
      <c r="I2200" s="16">
        <v>560526.94918414997</v>
      </c>
      <c r="J2200" s="16">
        <v>55818.585506835901</v>
      </c>
      <c r="K2200" s="16">
        <v>551731.77593619004</v>
      </c>
      <c r="L2200" s="15">
        <f t="shared" si="238"/>
        <v>6</v>
      </c>
      <c r="M2200" s="16">
        <v>887260.37702896597</v>
      </c>
      <c r="N2200" s="16">
        <v>831940.21557613497</v>
      </c>
      <c r="O2200" s="16">
        <v>867297.62196983001</v>
      </c>
      <c r="P2200" s="16">
        <v>777169.38228529703</v>
      </c>
      <c r="Q2200" s="16">
        <v>487983.63299513102</v>
      </c>
      <c r="R2200" s="16">
        <v>757728.15589602594</v>
      </c>
      <c r="S2200" s="17">
        <f t="shared" si="239"/>
        <v>867297.62196983001</v>
      </c>
      <c r="T2200" s="17">
        <f t="shared" si="240"/>
        <v>757728.15589602594</v>
      </c>
      <c r="U2200" s="18">
        <f t="shared" si="241"/>
        <v>0.87366566758831077</v>
      </c>
      <c r="X2200" s="20">
        <f t="shared" si="242"/>
        <v>0.11832006569052561</v>
      </c>
      <c r="AA2200" s="20">
        <f t="shared" si="243"/>
        <v>-0.19484679684446368</v>
      </c>
      <c r="AE2200" s="20">
        <f t="shared" si="244"/>
        <v>0.92694159789364483</v>
      </c>
    </row>
    <row r="2201" spans="1:31" x14ac:dyDescent="0.2">
      <c r="A2201" s="15" t="s">
        <v>15123</v>
      </c>
      <c r="B2201" s="15" t="s">
        <v>15124</v>
      </c>
      <c r="C2201" t="s">
        <v>15125</v>
      </c>
      <c r="D2201" s="15">
        <v>12</v>
      </c>
      <c r="E2201" s="15">
        <v>9</v>
      </c>
      <c r="F2201" s="16">
        <v>220798.51065234601</v>
      </c>
      <c r="G2201" s="16">
        <v>214017.536790235</v>
      </c>
      <c r="H2201" s="16">
        <v>178312.85704376199</v>
      </c>
      <c r="I2201" s="16">
        <v>187689.82438249799</v>
      </c>
      <c r="J2201" s="16">
        <v>111762.863405273</v>
      </c>
      <c r="K2201" s="16">
        <v>301504.594190459</v>
      </c>
      <c r="L2201" s="15">
        <f t="shared" si="238"/>
        <v>6</v>
      </c>
      <c r="M2201" s="16">
        <v>392625.22877880803</v>
      </c>
      <c r="N2201" s="16">
        <v>368197.06758787599</v>
      </c>
      <c r="O2201" s="16">
        <v>320628.81393302098</v>
      </c>
      <c r="P2201" s="16">
        <v>260231.52872291199</v>
      </c>
      <c r="Q2201" s="16">
        <v>977066.108415892</v>
      </c>
      <c r="R2201" s="16">
        <v>414075.33536103298</v>
      </c>
      <c r="S2201" s="17">
        <f t="shared" si="239"/>
        <v>368197.06758787599</v>
      </c>
      <c r="T2201" s="17">
        <f t="shared" si="240"/>
        <v>414075.33536103298</v>
      </c>
      <c r="U2201" s="18">
        <f t="shared" si="241"/>
        <v>1.1246024800624124</v>
      </c>
      <c r="X2201" s="20">
        <f t="shared" si="242"/>
        <v>0.43444044915303948</v>
      </c>
      <c r="AA2201" s="20">
        <f t="shared" si="243"/>
        <v>0.1694151335401704</v>
      </c>
      <c r="AE2201" s="20">
        <f t="shared" si="244"/>
        <v>0.36206974597412384</v>
      </c>
    </row>
    <row r="2202" spans="1:31" x14ac:dyDescent="0.2">
      <c r="A2202" s="15" t="s">
        <v>9415</v>
      </c>
      <c r="B2202" s="15" t="s">
        <v>9416</v>
      </c>
      <c r="C2202" t="s">
        <v>9417</v>
      </c>
      <c r="D2202" s="15">
        <v>31</v>
      </c>
      <c r="E2202" s="15">
        <v>6</v>
      </c>
      <c r="F2202" s="16">
        <v>1385452.8891731901</v>
      </c>
      <c r="G2202" s="16">
        <v>1407722.24764638</v>
      </c>
      <c r="H2202" s="16">
        <v>1295991.5407930401</v>
      </c>
      <c r="I2202" s="16">
        <v>1910749.91468917</v>
      </c>
      <c r="J2202" s="16">
        <v>231557.115346051</v>
      </c>
      <c r="K2202" s="16">
        <v>1889309.92183981</v>
      </c>
      <c r="L2202" s="15">
        <f t="shared" si="238"/>
        <v>6</v>
      </c>
      <c r="M2202" s="16">
        <v>2463620.59221663</v>
      </c>
      <c r="N2202" s="16">
        <v>2421853.8879345702</v>
      </c>
      <c r="O2202" s="16">
        <v>2330354.84642433</v>
      </c>
      <c r="P2202" s="16">
        <v>2649250.5544328601</v>
      </c>
      <c r="Q2202" s="16">
        <v>2024345.14179153</v>
      </c>
      <c r="R2202" s="16">
        <v>2594708.8520732899</v>
      </c>
      <c r="S2202" s="17">
        <f t="shared" si="239"/>
        <v>2421853.8879345702</v>
      </c>
      <c r="T2202" s="17">
        <f t="shared" si="240"/>
        <v>2594708.8520732899</v>
      </c>
      <c r="U2202" s="18">
        <f t="shared" si="241"/>
        <v>1.0713729944650523</v>
      </c>
      <c r="X2202" s="20">
        <f t="shared" si="242"/>
        <v>0.93568698637477121</v>
      </c>
      <c r="AA2202" s="20">
        <f t="shared" si="243"/>
        <v>9.9460836374247283E-2</v>
      </c>
      <c r="AE2202" s="20">
        <f t="shared" si="244"/>
        <v>2.8869410690906473E-2</v>
      </c>
    </row>
    <row r="2203" spans="1:31" x14ac:dyDescent="0.2">
      <c r="A2203" s="15" t="s">
        <v>4916</v>
      </c>
      <c r="B2203" s="15" t="s">
        <v>4917</v>
      </c>
      <c r="C2203" t="s">
        <v>4918</v>
      </c>
      <c r="D2203" s="15">
        <v>64</v>
      </c>
      <c r="E2203" s="15">
        <v>8</v>
      </c>
      <c r="F2203" s="16">
        <v>2505242.8092760402</v>
      </c>
      <c r="G2203" s="16">
        <v>2408884.6629663901</v>
      </c>
      <c r="H2203" s="16">
        <v>2051155.1188978001</v>
      </c>
      <c r="I2203" s="16">
        <v>2215142.5463598799</v>
      </c>
      <c r="J2203" s="16">
        <v>573833.68469499296</v>
      </c>
      <c r="K2203" s="16">
        <v>2573389.26319092</v>
      </c>
      <c r="L2203" s="15">
        <f t="shared" si="238"/>
        <v>6</v>
      </c>
      <c r="M2203" s="16">
        <v>4454837.7080641203</v>
      </c>
      <c r="N2203" s="16">
        <v>4144259.7759218002</v>
      </c>
      <c r="O2203" s="16">
        <v>3688233.3885965301</v>
      </c>
      <c r="P2203" s="16">
        <v>3071290.2687981301</v>
      </c>
      <c r="Q2203" s="16">
        <v>5016634.5787847303</v>
      </c>
      <c r="R2203" s="16">
        <v>3534198.2931681098</v>
      </c>
      <c r="S2203" s="17">
        <f t="shared" si="239"/>
        <v>4144259.7759218002</v>
      </c>
      <c r="T2203" s="17">
        <f t="shared" si="240"/>
        <v>3534198.2931681098</v>
      </c>
      <c r="U2203" s="18">
        <f t="shared" si="241"/>
        <v>0.8527936191890878</v>
      </c>
      <c r="X2203" s="20">
        <f t="shared" si="242"/>
        <v>0.74166564074361485</v>
      </c>
      <c r="AA2203" s="20">
        <f t="shared" si="243"/>
        <v>-0.22973145134784734</v>
      </c>
      <c r="AE2203" s="20">
        <f t="shared" si="244"/>
        <v>0.12979184014836834</v>
      </c>
    </row>
    <row r="2204" spans="1:31" x14ac:dyDescent="0.2">
      <c r="A2204" s="15" t="s">
        <v>16124</v>
      </c>
      <c r="B2204" s="15" t="s">
        <v>16125</v>
      </c>
      <c r="C2204" t="s">
        <v>16126</v>
      </c>
      <c r="D2204" s="15">
        <v>15</v>
      </c>
      <c r="E2204" s="15">
        <v>13</v>
      </c>
      <c r="F2204" s="16">
        <v>255828.85121713599</v>
      </c>
      <c r="G2204" s="16">
        <v>288954.91242041002</v>
      </c>
      <c r="H2204" s="16">
        <v>310150.969048439</v>
      </c>
      <c r="I2204" s="16">
        <v>373658.87817392498</v>
      </c>
      <c r="J2204" s="16">
        <v>120077.743979487</v>
      </c>
      <c r="K2204" s="16">
        <v>376723.71430501598</v>
      </c>
      <c r="L2204" s="15">
        <f t="shared" si="238"/>
        <v>6</v>
      </c>
      <c r="M2204" s="16">
        <v>454916.38933878898</v>
      </c>
      <c r="N2204" s="16">
        <v>497119.78286426503</v>
      </c>
      <c r="O2204" s="16">
        <v>557690.22489372105</v>
      </c>
      <c r="P2204" s="16">
        <v>518077.21280576999</v>
      </c>
      <c r="Q2204" s="16">
        <v>1049757.4099543099</v>
      </c>
      <c r="R2204" s="16">
        <v>517378.51211900398</v>
      </c>
      <c r="S2204" s="17">
        <f t="shared" si="239"/>
        <v>497119.78286426503</v>
      </c>
      <c r="T2204" s="17">
        <f t="shared" si="240"/>
        <v>518077.21280576999</v>
      </c>
      <c r="U2204" s="18">
        <f t="shared" si="241"/>
        <v>1.0421577065808045</v>
      </c>
      <c r="X2204" s="20">
        <f t="shared" si="242"/>
        <v>0.34621065814337998</v>
      </c>
      <c r="AA2204" s="20">
        <f t="shared" si="243"/>
        <v>5.9573612823740768E-2</v>
      </c>
      <c r="AE2204" s="20">
        <f t="shared" si="244"/>
        <v>0.46065956643864975</v>
      </c>
    </row>
    <row r="2205" spans="1:31" x14ac:dyDescent="0.2">
      <c r="A2205" s="15" t="s">
        <v>13945</v>
      </c>
      <c r="B2205" s="15" t="s">
        <v>13946</v>
      </c>
      <c r="C2205" t="s">
        <v>13947</v>
      </c>
      <c r="D2205" s="15">
        <v>25</v>
      </c>
      <c r="E2205" s="15">
        <v>7</v>
      </c>
      <c r="F2205" s="16">
        <v>516964.20668703603</v>
      </c>
      <c r="G2205" s="16">
        <v>608143.12331522501</v>
      </c>
      <c r="H2205" s="16">
        <v>591368.37830414902</v>
      </c>
      <c r="I2205" s="16">
        <v>891478.04877333995</v>
      </c>
      <c r="J2205" s="16">
        <v>142974.707165039</v>
      </c>
      <c r="K2205" s="16">
        <v>888017.87631021498</v>
      </c>
      <c r="L2205" s="15">
        <f t="shared" si="238"/>
        <v>6</v>
      </c>
      <c r="M2205" s="16">
        <v>919268.836194915</v>
      </c>
      <c r="N2205" s="16">
        <v>1046253.1156868</v>
      </c>
      <c r="O2205" s="16">
        <v>1063354.29130956</v>
      </c>
      <c r="P2205" s="16">
        <v>1236032.35400991</v>
      </c>
      <c r="Q2205" s="16">
        <v>1249929.8646732301</v>
      </c>
      <c r="R2205" s="16">
        <v>1219571.13432065</v>
      </c>
      <c r="S2205" s="17">
        <f t="shared" si="239"/>
        <v>1046253.1156868</v>
      </c>
      <c r="T2205" s="17">
        <f t="shared" si="240"/>
        <v>1236032.35400991</v>
      </c>
      <c r="U2205" s="18">
        <f t="shared" si="241"/>
        <v>1.1813894128272504</v>
      </c>
      <c r="X2205" s="20">
        <f t="shared" si="242"/>
        <v>8.2021049075538827E-3</v>
      </c>
      <c r="AA2205" s="20">
        <f t="shared" si="243"/>
        <v>0.24048458823454125</v>
      </c>
      <c r="AE2205" s="20">
        <f t="shared" si="244"/>
        <v>2.0860746802472185</v>
      </c>
    </row>
    <row r="2206" spans="1:31" x14ac:dyDescent="0.2">
      <c r="A2206" s="15" t="s">
        <v>8945</v>
      </c>
      <c r="B2206" s="15" t="s">
        <v>8946</v>
      </c>
      <c r="C2206" t="s">
        <v>8947</v>
      </c>
      <c r="D2206" s="15">
        <v>20</v>
      </c>
      <c r="E2206" s="15">
        <v>11</v>
      </c>
      <c r="F2206" s="16">
        <v>919222.31264064403</v>
      </c>
      <c r="G2206" s="16">
        <v>929616.45210856502</v>
      </c>
      <c r="H2206" s="16">
        <v>876531.55283940001</v>
      </c>
      <c r="I2206" s="16">
        <v>1107221.2603972801</v>
      </c>
      <c r="J2206" s="16">
        <v>240957.84466960901</v>
      </c>
      <c r="K2206" s="16">
        <v>1139311.8019175399</v>
      </c>
      <c r="L2206" s="15">
        <f t="shared" si="238"/>
        <v>6</v>
      </c>
      <c r="M2206" s="16">
        <v>1634566.5998054701</v>
      </c>
      <c r="N2206" s="16">
        <v>1599317.77919349</v>
      </c>
      <c r="O2206" s="16">
        <v>1576113.3370926301</v>
      </c>
      <c r="P2206" s="16">
        <v>1535159.84244569</v>
      </c>
      <c r="Q2206" s="16">
        <v>2106529.2746652002</v>
      </c>
      <c r="R2206" s="16">
        <v>1564688.98169353</v>
      </c>
      <c r="S2206" s="17">
        <f t="shared" si="239"/>
        <v>1599317.77919349</v>
      </c>
      <c r="T2206" s="17">
        <f t="shared" si="240"/>
        <v>1564688.98169353</v>
      </c>
      <c r="U2206" s="18">
        <f t="shared" si="241"/>
        <v>0.9783477693110979</v>
      </c>
      <c r="X2206" s="20">
        <f t="shared" si="242"/>
        <v>0.51777946725010082</v>
      </c>
      <c r="AA2206" s="20">
        <f t="shared" si="243"/>
        <v>-3.1580709590384087E-2</v>
      </c>
      <c r="AE2206" s="20">
        <f t="shared" si="244"/>
        <v>0.28585517567941232</v>
      </c>
    </row>
    <row r="2207" spans="1:31" x14ac:dyDescent="0.2">
      <c r="A2207" s="15" t="s">
        <v>8630</v>
      </c>
      <c r="B2207" s="15" t="s">
        <v>8631</v>
      </c>
      <c r="C2207" t="s">
        <v>8632</v>
      </c>
      <c r="D2207" s="15">
        <v>32</v>
      </c>
      <c r="E2207" s="15">
        <v>11</v>
      </c>
      <c r="F2207" s="16">
        <v>2147642.5987221999</v>
      </c>
      <c r="G2207" s="16">
        <v>2179474.4717296101</v>
      </c>
      <c r="H2207" s="16">
        <v>1984481.9407526599</v>
      </c>
      <c r="I2207" s="16">
        <v>2383520.4395237099</v>
      </c>
      <c r="J2207" s="16">
        <v>378690.21982664301</v>
      </c>
      <c r="K2207" s="16">
        <v>2662990.79611613</v>
      </c>
      <c r="L2207" s="15">
        <f t="shared" si="238"/>
        <v>6</v>
      </c>
      <c r="M2207" s="16">
        <v>3818950.8804526799</v>
      </c>
      <c r="N2207" s="16">
        <v>3749581.09231959</v>
      </c>
      <c r="O2207" s="16">
        <v>3568346.67720492</v>
      </c>
      <c r="P2207" s="16">
        <v>3304745.8473588</v>
      </c>
      <c r="Q2207" s="16">
        <v>3310629.0238776901</v>
      </c>
      <c r="R2207" s="16">
        <v>3657253.7474124702</v>
      </c>
      <c r="S2207" s="17">
        <f t="shared" si="239"/>
        <v>3749581.09231959</v>
      </c>
      <c r="T2207" s="17">
        <f t="shared" si="240"/>
        <v>3310629.0238776901</v>
      </c>
      <c r="U2207" s="18">
        <f t="shared" si="241"/>
        <v>0.88293303768225673</v>
      </c>
      <c r="X2207" s="20">
        <f t="shared" si="242"/>
        <v>0.10588459270677382</v>
      </c>
      <c r="AA2207" s="20">
        <f t="shared" si="243"/>
        <v>-0.17962406796151037</v>
      </c>
      <c r="AE2207" s="20">
        <f t="shared" si="244"/>
        <v>0.97516722959253499</v>
      </c>
    </row>
    <row r="2208" spans="1:31" x14ac:dyDescent="0.2">
      <c r="A2208" s="15" t="s">
        <v>13084</v>
      </c>
      <c r="B2208" s="15" t="s">
        <v>13085</v>
      </c>
      <c r="C2208" t="s">
        <v>13086</v>
      </c>
      <c r="D2208" s="15">
        <v>24</v>
      </c>
      <c r="E2208" s="15">
        <v>6</v>
      </c>
      <c r="F2208" s="16">
        <v>398817.869769699</v>
      </c>
      <c r="G2208" s="16">
        <v>432969.92515504197</v>
      </c>
      <c r="H2208" s="16">
        <v>408087.85715223302</v>
      </c>
      <c r="I2208" s="16">
        <v>579486.93899940595</v>
      </c>
      <c r="J2208" s="16">
        <v>119097.95694942299</v>
      </c>
      <c r="K2208" s="16">
        <v>525942.27027327905</v>
      </c>
      <c r="L2208" s="15">
        <f t="shared" si="238"/>
        <v>6</v>
      </c>
      <c r="M2208" s="16">
        <v>709180.31510617596</v>
      </c>
      <c r="N2208" s="16">
        <v>744884.08373786299</v>
      </c>
      <c r="O2208" s="16">
        <v>733792.99613305996</v>
      </c>
      <c r="P2208" s="16">
        <v>803457.36646572605</v>
      </c>
      <c r="Q2208" s="16">
        <v>1041191.80353217</v>
      </c>
      <c r="R2208" s="16">
        <v>722309.79607024102</v>
      </c>
      <c r="S2208" s="17">
        <f t="shared" si="239"/>
        <v>733792.99613305996</v>
      </c>
      <c r="T2208" s="17">
        <f t="shared" si="240"/>
        <v>803457.36646572605</v>
      </c>
      <c r="U2208" s="18">
        <f t="shared" si="241"/>
        <v>1.0949373606722648</v>
      </c>
      <c r="X2208" s="20">
        <f t="shared" si="242"/>
        <v>0.25951708946255919</v>
      </c>
      <c r="AA2208" s="20">
        <f t="shared" si="243"/>
        <v>0.13084833829003514</v>
      </c>
      <c r="AE2208" s="20">
        <f t="shared" si="244"/>
        <v>0.58583403814340651</v>
      </c>
    </row>
    <row r="2209" spans="1:31" x14ac:dyDescent="0.2">
      <c r="A2209" s="15" t="s">
        <v>15977</v>
      </c>
      <c r="B2209" s="15" t="s">
        <v>15978</v>
      </c>
      <c r="C2209" t="s">
        <v>15979</v>
      </c>
      <c r="D2209" s="15">
        <v>52</v>
      </c>
      <c r="E2209" s="15">
        <v>12</v>
      </c>
      <c r="F2209" s="16">
        <v>7183305.6735750604</v>
      </c>
      <c r="G2209" s="16">
        <v>7259181.9017952997</v>
      </c>
      <c r="H2209" s="16">
        <v>7218652.8076774096</v>
      </c>
      <c r="I2209" s="16">
        <v>10269830.656118</v>
      </c>
      <c r="J2209" s="16">
        <v>1724988.1364928901</v>
      </c>
      <c r="K2209" s="16">
        <v>10552284.637184</v>
      </c>
      <c r="L2209" s="15">
        <f t="shared" si="238"/>
        <v>6</v>
      </c>
      <c r="M2209" s="16">
        <v>12773396.9995669</v>
      </c>
      <c r="N2209" s="16">
        <v>12488740.546283901</v>
      </c>
      <c r="O2209" s="16">
        <v>12980040.398050699</v>
      </c>
      <c r="P2209" s="16">
        <v>14239097.618422801</v>
      </c>
      <c r="Q2209" s="16">
        <v>15080388.907673299</v>
      </c>
      <c r="R2209" s="16">
        <v>14492120.1340199</v>
      </c>
      <c r="S2209" s="17">
        <f t="shared" si="239"/>
        <v>12773396.9995669</v>
      </c>
      <c r="T2209" s="17">
        <f t="shared" si="240"/>
        <v>14492120.1340199</v>
      </c>
      <c r="U2209" s="18">
        <f t="shared" si="241"/>
        <v>1.1345548983180649</v>
      </c>
      <c r="X2209" s="20">
        <f t="shared" si="242"/>
        <v>2.9436202201950611E-3</v>
      </c>
      <c r="AA2209" s="20">
        <f t="shared" si="243"/>
        <v>0.18212641916010572</v>
      </c>
      <c r="AE2209" s="20">
        <f t="shared" si="244"/>
        <v>2.5311182224979336</v>
      </c>
    </row>
    <row r="2210" spans="1:31" x14ac:dyDescent="0.2">
      <c r="A2210" s="15" t="s">
        <v>10039</v>
      </c>
      <c r="B2210" s="15" t="s">
        <v>10040</v>
      </c>
      <c r="C2210" t="s">
        <v>10041</v>
      </c>
      <c r="D2210" s="15">
        <v>22</v>
      </c>
      <c r="E2210" s="15">
        <v>8</v>
      </c>
      <c r="F2210" s="16">
        <v>269431.90474254102</v>
      </c>
      <c r="G2210" s="16">
        <v>339728.23470885499</v>
      </c>
      <c r="H2210" s="16">
        <v>273453.95348198299</v>
      </c>
      <c r="I2210" s="16">
        <v>417443.74125287699</v>
      </c>
      <c r="J2210" s="16">
        <v>48864.638692675799</v>
      </c>
      <c r="K2210" s="16">
        <v>391117.89079546602</v>
      </c>
      <c r="L2210" s="15">
        <f t="shared" si="238"/>
        <v>6</v>
      </c>
      <c r="M2210" s="16">
        <v>479105.42026441998</v>
      </c>
      <c r="N2210" s="16">
        <v>584470.51429812401</v>
      </c>
      <c r="O2210" s="16">
        <v>491704.40216044203</v>
      </c>
      <c r="P2210" s="16">
        <v>578784.82916934299</v>
      </c>
      <c r="Q2210" s="16">
        <v>427190.04248730303</v>
      </c>
      <c r="R2210" s="16">
        <v>537146.94541114697</v>
      </c>
      <c r="S2210" s="17">
        <f t="shared" si="239"/>
        <v>491704.40216044203</v>
      </c>
      <c r="T2210" s="17">
        <f t="shared" si="240"/>
        <v>537146.94541114697</v>
      </c>
      <c r="U2210" s="18">
        <f t="shared" si="241"/>
        <v>1.0924184185682297</v>
      </c>
      <c r="X2210" s="20">
        <f t="shared" si="242"/>
        <v>0.94588673677314494</v>
      </c>
      <c r="AA2210" s="20">
        <f t="shared" si="243"/>
        <v>0.12752554377921496</v>
      </c>
      <c r="AE2210" s="20">
        <f t="shared" si="244"/>
        <v>2.4160864168355931E-2</v>
      </c>
    </row>
    <row r="2211" spans="1:31" x14ac:dyDescent="0.2">
      <c r="A2211" s="15" t="s">
        <v>5456</v>
      </c>
      <c r="B2211" s="15" t="s">
        <v>5457</v>
      </c>
      <c r="C2211" t="s">
        <v>5458</v>
      </c>
      <c r="D2211" s="15">
        <v>11</v>
      </c>
      <c r="E2211" s="15">
        <v>10</v>
      </c>
      <c r="F2211" s="16">
        <v>150095.642632009</v>
      </c>
      <c r="G2211" s="16">
        <v>145737.03667363801</v>
      </c>
      <c r="H2211" s="16">
        <v>125867.014368203</v>
      </c>
      <c r="I2211" s="16">
        <v>156809.19013740201</v>
      </c>
      <c r="J2211" s="16">
        <v>41981.004757492701</v>
      </c>
      <c r="K2211" s="16">
        <v>156677.93918090599</v>
      </c>
      <c r="L2211" s="15">
        <f t="shared" si="238"/>
        <v>6</v>
      </c>
      <c r="M2211" s="16">
        <v>266900.967098839</v>
      </c>
      <c r="N2211" s="16">
        <v>250726.88129652699</v>
      </c>
      <c r="O2211" s="16">
        <v>226324.630759872</v>
      </c>
      <c r="P2211" s="16">
        <v>217415.59725740401</v>
      </c>
      <c r="Q2211" s="16">
        <v>367011.14928536298</v>
      </c>
      <c r="R2211" s="16">
        <v>215175.72687143501</v>
      </c>
      <c r="S2211" s="17">
        <f t="shared" si="239"/>
        <v>250726.88129652699</v>
      </c>
      <c r="T2211" s="17">
        <f t="shared" si="240"/>
        <v>217415.59725740401</v>
      </c>
      <c r="U2211" s="18">
        <f t="shared" si="241"/>
        <v>0.8671411542836257</v>
      </c>
      <c r="X2211" s="20">
        <f t="shared" si="242"/>
        <v>0.73743899639127797</v>
      </c>
      <c r="AA2211" s="20">
        <f t="shared" si="243"/>
        <v>-0.20566123868420277</v>
      </c>
      <c r="AE2211" s="20">
        <f t="shared" si="244"/>
        <v>0.13227390026699812</v>
      </c>
    </row>
    <row r="2212" spans="1:31" x14ac:dyDescent="0.2">
      <c r="A2212" s="15" t="s">
        <v>9044</v>
      </c>
      <c r="B2212" s="15" t="s">
        <v>9045</v>
      </c>
      <c r="C2212" t="s">
        <v>9046</v>
      </c>
      <c r="D2212" s="15">
        <v>20</v>
      </c>
      <c r="E2212" s="15">
        <v>4</v>
      </c>
      <c r="F2212" s="16">
        <v>310508.697410908</v>
      </c>
      <c r="G2212" s="16">
        <v>271736.40705234301</v>
      </c>
      <c r="H2212" s="16">
        <v>256221.44995927799</v>
      </c>
      <c r="I2212" s="16">
        <v>306427.725354266</v>
      </c>
      <c r="J2212" s="16">
        <v>82995.709242869299</v>
      </c>
      <c r="K2212" s="16">
        <v>335714.24259001203</v>
      </c>
      <c r="L2212" s="15">
        <f t="shared" si="238"/>
        <v>6</v>
      </c>
      <c r="M2212" s="16">
        <v>552148.41802408802</v>
      </c>
      <c r="N2212" s="16">
        <v>467496.961856929</v>
      </c>
      <c r="O2212" s="16">
        <v>460718.20600395597</v>
      </c>
      <c r="P2212" s="16">
        <v>424861.36728178099</v>
      </c>
      <c r="Q2212" s="16">
        <v>725574.59762900998</v>
      </c>
      <c r="R2212" s="16">
        <v>461057.60994846403</v>
      </c>
      <c r="S2212" s="17">
        <f t="shared" si="239"/>
        <v>467496.961856929</v>
      </c>
      <c r="T2212" s="17">
        <f t="shared" si="240"/>
        <v>461057.60994846403</v>
      </c>
      <c r="U2212" s="18">
        <f t="shared" si="241"/>
        <v>0.98622589570873909</v>
      </c>
      <c r="X2212" s="20">
        <f t="shared" si="242"/>
        <v>0.6823727810592104</v>
      </c>
      <c r="AA2212" s="20">
        <f t="shared" si="243"/>
        <v>-2.0009960158154816E-2</v>
      </c>
      <c r="AE2212" s="20">
        <f t="shared" si="244"/>
        <v>0.16597830492310625</v>
      </c>
    </row>
    <row r="2213" spans="1:31" x14ac:dyDescent="0.2">
      <c r="A2213" s="15" t="s">
        <v>2798</v>
      </c>
      <c r="B2213" s="15" t="s">
        <v>2799</v>
      </c>
      <c r="C2213" t="s">
        <v>2800</v>
      </c>
      <c r="D2213" s="15">
        <v>11</v>
      </c>
      <c r="E2213" s="15">
        <v>10</v>
      </c>
      <c r="F2213" s="16">
        <v>287191.657716204</v>
      </c>
      <c r="G2213" s="16">
        <v>233422.67304404301</v>
      </c>
      <c r="H2213" s="16">
        <v>247756.201304004</v>
      </c>
      <c r="I2213" s="16">
        <v>286574.40988874401</v>
      </c>
      <c r="J2213" s="16">
        <v>58231.1483466797</v>
      </c>
      <c r="K2213" s="16">
        <v>280423.83334611001</v>
      </c>
      <c r="L2213" s="15">
        <f t="shared" si="238"/>
        <v>6</v>
      </c>
      <c r="M2213" s="16">
        <v>510685.91894503997</v>
      </c>
      <c r="N2213" s="16">
        <v>401581.78162557702</v>
      </c>
      <c r="O2213" s="16">
        <v>445496.63039248798</v>
      </c>
      <c r="P2213" s="16">
        <v>397334.78905193403</v>
      </c>
      <c r="Q2213" s="16">
        <v>509075.016245462</v>
      </c>
      <c r="R2213" s="16">
        <v>385123.79271629499</v>
      </c>
      <c r="S2213" s="17">
        <f t="shared" si="239"/>
        <v>445496.63039248798</v>
      </c>
      <c r="T2213" s="17">
        <f t="shared" si="240"/>
        <v>397334.78905193403</v>
      </c>
      <c r="U2213" s="18">
        <f t="shared" si="241"/>
        <v>0.89189179433720345</v>
      </c>
      <c r="X2213" s="20">
        <f t="shared" si="242"/>
        <v>0.68511525413189689</v>
      </c>
      <c r="AA2213" s="20">
        <f t="shared" si="243"/>
        <v>-0.165059404071766</v>
      </c>
      <c r="AE2213" s="20">
        <f t="shared" si="244"/>
        <v>0.16423636278048837</v>
      </c>
    </row>
    <row r="2214" spans="1:31" x14ac:dyDescent="0.2">
      <c r="A2214" s="15" t="s">
        <v>12436</v>
      </c>
      <c r="B2214" s="15" t="s">
        <v>12437</v>
      </c>
      <c r="C2214" t="s">
        <v>12438</v>
      </c>
      <c r="D2214" s="15">
        <v>30</v>
      </c>
      <c r="E2214" s="15">
        <v>8</v>
      </c>
      <c r="F2214" s="16">
        <v>442824.39581797598</v>
      </c>
      <c r="G2214" s="16">
        <v>437641.55869030597</v>
      </c>
      <c r="H2214" s="16">
        <v>430808.47235511901</v>
      </c>
      <c r="I2214" s="16">
        <v>580574.14467009797</v>
      </c>
      <c r="J2214" s="16">
        <v>120053.964302637</v>
      </c>
      <c r="K2214" s="16">
        <v>570531.22671805997</v>
      </c>
      <c r="L2214" s="15">
        <f t="shared" si="238"/>
        <v>6</v>
      </c>
      <c r="M2214" s="16">
        <v>787432.98223883705</v>
      </c>
      <c r="N2214" s="16">
        <v>752921.19038961898</v>
      </c>
      <c r="O2214" s="16">
        <v>774647.50334642304</v>
      </c>
      <c r="P2214" s="16">
        <v>804964.77473706705</v>
      </c>
      <c r="Q2214" s="16">
        <v>1049549.52053907</v>
      </c>
      <c r="R2214" s="16">
        <v>783546.63109375001</v>
      </c>
      <c r="S2214" s="17">
        <f t="shared" si="239"/>
        <v>774647.50334642304</v>
      </c>
      <c r="T2214" s="17">
        <f t="shared" si="240"/>
        <v>804964.77473706705</v>
      </c>
      <c r="U2214" s="18">
        <f t="shared" si="241"/>
        <v>1.0391368606491023</v>
      </c>
      <c r="X2214" s="20">
        <f t="shared" si="242"/>
        <v>0.27832079980317326</v>
      </c>
      <c r="AA2214" s="20">
        <f t="shared" si="243"/>
        <v>5.5385678473711161E-2</v>
      </c>
      <c r="AE2214" s="20">
        <f t="shared" si="244"/>
        <v>0.55545433623802687</v>
      </c>
    </row>
    <row r="2215" spans="1:31" x14ac:dyDescent="0.2">
      <c r="A2215" s="15" t="s">
        <v>16373</v>
      </c>
      <c r="B2215" s="15" t="s">
        <v>16374</v>
      </c>
      <c r="C2215" t="s">
        <v>16375</v>
      </c>
      <c r="D2215" s="15">
        <v>18</v>
      </c>
      <c r="E2215" s="15">
        <v>11</v>
      </c>
      <c r="F2215" s="16">
        <v>181479.385360118</v>
      </c>
      <c r="G2215" s="16">
        <v>176198.74888525999</v>
      </c>
      <c r="H2215" s="16">
        <v>189010.86267723201</v>
      </c>
      <c r="I2215" s="16">
        <v>295938.05134478398</v>
      </c>
      <c r="J2215" s="16">
        <v>68629.157632190298</v>
      </c>
      <c r="K2215" s="16">
        <v>288857.36918520101</v>
      </c>
      <c r="L2215" s="15">
        <f t="shared" si="238"/>
        <v>6</v>
      </c>
      <c r="M2215" s="16">
        <v>322707.725632463</v>
      </c>
      <c r="N2215" s="16">
        <v>303133.39563286299</v>
      </c>
      <c r="O2215" s="16">
        <v>339865.16578434099</v>
      </c>
      <c r="P2215" s="16">
        <v>410317.457337417</v>
      </c>
      <c r="Q2215" s="16">
        <v>599977.68425447401</v>
      </c>
      <c r="R2215" s="16">
        <v>396706.10107291298</v>
      </c>
      <c r="S2215" s="17">
        <f t="shared" si="239"/>
        <v>322707.725632463</v>
      </c>
      <c r="T2215" s="17">
        <f t="shared" si="240"/>
        <v>410317.457337417</v>
      </c>
      <c r="U2215" s="18">
        <f t="shared" si="241"/>
        <v>1.2714832176182052</v>
      </c>
      <c r="X2215" s="20">
        <f t="shared" si="242"/>
        <v>9.128307335718451E-2</v>
      </c>
      <c r="AA2215" s="20">
        <f t="shared" si="243"/>
        <v>0.34651241993696463</v>
      </c>
      <c r="AE2215" s="20">
        <f t="shared" si="244"/>
        <v>1.0396097463330871</v>
      </c>
    </row>
    <row r="2216" spans="1:31" x14ac:dyDescent="0.2">
      <c r="A2216" s="15" t="s">
        <v>3545</v>
      </c>
      <c r="B2216" s="15" t="s">
        <v>3546</v>
      </c>
      <c r="C2216" t="s">
        <v>3547</v>
      </c>
      <c r="D2216" s="15">
        <v>17</v>
      </c>
      <c r="E2216" s="15">
        <v>7</v>
      </c>
      <c r="F2216" s="16">
        <v>253349.38398392199</v>
      </c>
      <c r="G2216" s="16">
        <v>244873.836627888</v>
      </c>
      <c r="H2216" s="16">
        <v>260299.062864368</v>
      </c>
      <c r="I2216" s="16">
        <v>356874.81500391301</v>
      </c>
      <c r="J2216" s="16">
        <v>44403.409368233697</v>
      </c>
      <c r="K2216" s="16">
        <v>321860.00145280798</v>
      </c>
      <c r="L2216" s="15">
        <f t="shared" si="238"/>
        <v>6</v>
      </c>
      <c r="M2216" s="16">
        <v>450507.38591383898</v>
      </c>
      <c r="N2216" s="16">
        <v>421282.43286787899</v>
      </c>
      <c r="O2216" s="16">
        <v>468050.26388868899</v>
      </c>
      <c r="P2216" s="16">
        <v>494806.146133487</v>
      </c>
      <c r="Q2216" s="16">
        <v>388188.57239274</v>
      </c>
      <c r="R2216" s="16">
        <v>442030.70403857698</v>
      </c>
      <c r="S2216" s="17">
        <f t="shared" si="239"/>
        <v>450507.38591383898</v>
      </c>
      <c r="T2216" s="17">
        <f t="shared" si="240"/>
        <v>442030.70403857698</v>
      </c>
      <c r="U2216" s="18">
        <f t="shared" si="241"/>
        <v>0.98118414449950175</v>
      </c>
      <c r="X2216" s="20">
        <f t="shared" si="242"/>
        <v>0.89047677629535749</v>
      </c>
      <c r="AA2216" s="20">
        <f t="shared" si="243"/>
        <v>-2.7404174115329621E-2</v>
      </c>
      <c r="AE2216" s="20">
        <f t="shared" si="244"/>
        <v>5.0377402487425289E-2</v>
      </c>
    </row>
    <row r="2217" spans="1:31" x14ac:dyDescent="0.2">
      <c r="A2217" s="15" t="s">
        <v>4817</v>
      </c>
      <c r="B2217" s="15" t="s">
        <v>4818</v>
      </c>
      <c r="C2217" t="s">
        <v>4819</v>
      </c>
      <c r="D2217" s="15">
        <v>17</v>
      </c>
      <c r="E2217" s="15">
        <v>12</v>
      </c>
      <c r="F2217" s="16">
        <v>497975.06117102498</v>
      </c>
      <c r="G2217" s="16">
        <v>488429.44898871501</v>
      </c>
      <c r="H2217" s="16">
        <v>429180.482834619</v>
      </c>
      <c r="I2217" s="16">
        <v>575065.61071523197</v>
      </c>
      <c r="J2217" s="16">
        <v>157194.26129150399</v>
      </c>
      <c r="K2217" s="16">
        <v>607560.80466302799</v>
      </c>
      <c r="L2217" s="15">
        <f t="shared" si="238"/>
        <v>6</v>
      </c>
      <c r="M2217" s="16">
        <v>885502.22436175204</v>
      </c>
      <c r="N2217" s="16">
        <v>840296.98471612495</v>
      </c>
      <c r="O2217" s="16">
        <v>771720.17461810098</v>
      </c>
      <c r="P2217" s="16">
        <v>797327.20452348096</v>
      </c>
      <c r="Q2217" s="16">
        <v>1374241.6798007099</v>
      </c>
      <c r="R2217" s="16">
        <v>834401.69334250095</v>
      </c>
      <c r="S2217" s="17">
        <f t="shared" si="239"/>
        <v>840296.98471612495</v>
      </c>
      <c r="T2217" s="17">
        <f t="shared" si="240"/>
        <v>834401.69334250095</v>
      </c>
      <c r="U2217" s="18">
        <f t="shared" si="241"/>
        <v>0.99298427641553944</v>
      </c>
      <c r="X2217" s="20">
        <f t="shared" si="242"/>
        <v>0.42132496766129202</v>
      </c>
      <c r="AA2217" s="20">
        <f t="shared" si="243"/>
        <v>-1.0157221561633482E-2</v>
      </c>
      <c r="AE2217" s="20">
        <f t="shared" si="244"/>
        <v>0.37538280387758605</v>
      </c>
    </row>
    <row r="2218" spans="1:31" x14ac:dyDescent="0.2">
      <c r="A2218" s="15" t="s">
        <v>16538</v>
      </c>
      <c r="B2218" s="15" t="s">
        <v>16539</v>
      </c>
      <c r="C2218" t="s">
        <v>16540</v>
      </c>
      <c r="D2218" s="15">
        <v>14</v>
      </c>
      <c r="E2218" s="15">
        <v>10</v>
      </c>
      <c r="F2218" s="16">
        <v>536846.85489134805</v>
      </c>
      <c r="G2218" s="16">
        <v>534212.59031157999</v>
      </c>
      <c r="H2218" s="16">
        <v>505098.31832073501</v>
      </c>
      <c r="I2218" s="16">
        <v>729008.25746409805</v>
      </c>
      <c r="J2218" s="16">
        <v>109568.304346708</v>
      </c>
      <c r="K2218" s="16">
        <v>757847.05501897901</v>
      </c>
      <c r="L2218" s="15">
        <f t="shared" si="238"/>
        <v>6</v>
      </c>
      <c r="M2218" s="16">
        <v>954624.27983845398</v>
      </c>
      <c r="N2218" s="16">
        <v>919062.57856819604</v>
      </c>
      <c r="O2218" s="16">
        <v>908229.93589853297</v>
      </c>
      <c r="P2218" s="16">
        <v>1010768.34567703</v>
      </c>
      <c r="Q2218" s="16">
        <v>957880.58279755001</v>
      </c>
      <c r="R2218" s="16">
        <v>1040799.3095492501</v>
      </c>
      <c r="S2218" s="17">
        <f t="shared" si="239"/>
        <v>919062.57856819604</v>
      </c>
      <c r="T2218" s="17">
        <f t="shared" si="240"/>
        <v>1010768.34567703</v>
      </c>
      <c r="U2218" s="18">
        <f t="shared" si="241"/>
        <v>1.099781852996019</v>
      </c>
      <c r="X2218" s="20">
        <f t="shared" si="242"/>
        <v>5.3592429924360217E-2</v>
      </c>
      <c r="AA2218" s="20">
        <f t="shared" si="243"/>
        <v>0.13721738664826627</v>
      </c>
      <c r="AE2218" s="20">
        <f t="shared" si="244"/>
        <v>1.2708965512449386</v>
      </c>
    </row>
    <row r="2219" spans="1:31" x14ac:dyDescent="0.2">
      <c r="A2219" s="15" t="s">
        <v>5132</v>
      </c>
      <c r="B2219" s="15" t="s">
        <v>5133</v>
      </c>
      <c r="C2219" t="s">
        <v>5134</v>
      </c>
      <c r="D2219" s="15">
        <v>16</v>
      </c>
      <c r="E2219" s="15">
        <v>10</v>
      </c>
      <c r="F2219" s="16">
        <v>189888.37700319401</v>
      </c>
      <c r="G2219" s="16">
        <v>203699.55490993799</v>
      </c>
      <c r="H2219" s="16">
        <v>203537.94801186101</v>
      </c>
      <c r="I2219" s="16">
        <v>328501.74015599798</v>
      </c>
      <c r="J2219" s="16">
        <v>29931.377278081702</v>
      </c>
      <c r="K2219" s="16">
        <v>305555.11244386801</v>
      </c>
      <c r="L2219" s="15">
        <f t="shared" si="238"/>
        <v>6</v>
      </c>
      <c r="M2219" s="16">
        <v>337660.64473462198</v>
      </c>
      <c r="N2219" s="16">
        <v>350445.949017281</v>
      </c>
      <c r="O2219" s="16">
        <v>365986.68174212199</v>
      </c>
      <c r="P2219" s="16">
        <v>455466.940257332</v>
      </c>
      <c r="Q2219" s="16">
        <v>261669.51548633401</v>
      </c>
      <c r="R2219" s="16">
        <v>419638.16835424199</v>
      </c>
      <c r="S2219" s="17">
        <f t="shared" si="239"/>
        <v>350445.949017281</v>
      </c>
      <c r="T2219" s="17">
        <f t="shared" si="240"/>
        <v>419638.16835424199</v>
      </c>
      <c r="U2219" s="18">
        <f t="shared" si="241"/>
        <v>1.1974404884148027</v>
      </c>
      <c r="X2219" s="20">
        <f t="shared" si="242"/>
        <v>0.67031652621312654</v>
      </c>
      <c r="AA2219" s="20">
        <f t="shared" si="243"/>
        <v>0.25995395725389048</v>
      </c>
      <c r="AE2219" s="20">
        <f t="shared" si="244"/>
        <v>0.17372007322943986</v>
      </c>
    </row>
    <row r="2220" spans="1:31" x14ac:dyDescent="0.2">
      <c r="A2220" s="15" t="s">
        <v>6698</v>
      </c>
      <c r="B2220" s="15" t="s">
        <v>6699</v>
      </c>
      <c r="C2220" t="s">
        <v>6700</v>
      </c>
      <c r="D2220" s="15">
        <v>20</v>
      </c>
      <c r="E2220" s="15">
        <v>9</v>
      </c>
      <c r="F2220" s="16">
        <v>338609.09538323199</v>
      </c>
      <c r="G2220" s="16">
        <v>313998.76045634801</v>
      </c>
      <c r="H2220" s="16">
        <v>326127.54047551402</v>
      </c>
      <c r="I2220" s="16">
        <v>509212.10492385703</v>
      </c>
      <c r="J2220" s="16">
        <v>75047.318739963506</v>
      </c>
      <c r="K2220" s="16">
        <v>473148.00406991399</v>
      </c>
      <c r="L2220" s="15">
        <f t="shared" si="238"/>
        <v>6</v>
      </c>
      <c r="M2220" s="16">
        <v>602116.71332672599</v>
      </c>
      <c r="N2220" s="16">
        <v>540205.37083169702</v>
      </c>
      <c r="O2220" s="16">
        <v>586418.09809538501</v>
      </c>
      <c r="P2220" s="16">
        <v>706021.46357436804</v>
      </c>
      <c r="Q2220" s="16">
        <v>656087.26757839497</v>
      </c>
      <c r="R2220" s="16">
        <v>649804.09000631003</v>
      </c>
      <c r="S2220" s="17">
        <f t="shared" si="239"/>
        <v>586418.09809538501</v>
      </c>
      <c r="T2220" s="17">
        <f t="shared" si="240"/>
        <v>656087.26757839497</v>
      </c>
      <c r="U2220" s="18">
        <f t="shared" si="241"/>
        <v>1.1188046032502867</v>
      </c>
      <c r="X2220" s="20">
        <f t="shared" si="242"/>
        <v>2.1395278058559057E-2</v>
      </c>
      <c r="AA2220" s="20">
        <f t="shared" si="243"/>
        <v>0.16195809481581852</v>
      </c>
      <c r="AE2220" s="20">
        <f t="shared" si="244"/>
        <v>1.6696820649401265</v>
      </c>
    </row>
    <row r="2221" spans="1:31" x14ac:dyDescent="0.2">
      <c r="A2221" s="15" t="s">
        <v>12226</v>
      </c>
      <c r="B2221" s="15" t="s">
        <v>12227</v>
      </c>
      <c r="C2221" t="s">
        <v>12228</v>
      </c>
      <c r="D2221" s="15">
        <v>11</v>
      </c>
      <c r="E2221" s="15">
        <v>5</v>
      </c>
      <c r="F2221" s="16">
        <v>104283.73447690401</v>
      </c>
      <c r="G2221" s="16">
        <v>107017.471576478</v>
      </c>
      <c r="H2221" s="16">
        <v>102726.96622848199</v>
      </c>
      <c r="I2221" s="16">
        <v>84925.110708052904</v>
      </c>
      <c r="J2221" s="16">
        <v>10016.509500292999</v>
      </c>
      <c r="K2221" s="16">
        <v>84472.518099492707</v>
      </c>
      <c r="L2221" s="15">
        <f t="shared" si="238"/>
        <v>6</v>
      </c>
      <c r="M2221" s="16">
        <v>185437.95873411099</v>
      </c>
      <c r="N2221" s="16">
        <v>184113.50679990699</v>
      </c>
      <c r="O2221" s="16">
        <v>184715.93067847099</v>
      </c>
      <c r="P2221" s="16">
        <v>117748.479222191</v>
      </c>
      <c r="Q2221" s="16">
        <v>87567.4768806996</v>
      </c>
      <c r="R2221" s="16">
        <v>116011.453672056</v>
      </c>
      <c r="S2221" s="17">
        <f t="shared" si="239"/>
        <v>184715.93067847099</v>
      </c>
      <c r="T2221" s="17">
        <f t="shared" si="240"/>
        <v>116011.453672056</v>
      </c>
      <c r="U2221" s="18">
        <f t="shared" si="241"/>
        <v>0.62805332082587595</v>
      </c>
      <c r="X2221" s="20">
        <f t="shared" si="242"/>
        <v>1.3687017664955044E-3</v>
      </c>
      <c r="AA2221" s="20">
        <f t="shared" si="243"/>
        <v>-0.67104104783171081</v>
      </c>
      <c r="AE2221" s="20">
        <f t="shared" si="244"/>
        <v>2.8636911722278175</v>
      </c>
    </row>
    <row r="2222" spans="1:31" x14ac:dyDescent="0.2">
      <c r="A2222" s="15" t="s">
        <v>1241</v>
      </c>
      <c r="B2222" s="15" t="s">
        <v>1242</v>
      </c>
      <c r="C2222" t="s">
        <v>1243</v>
      </c>
      <c r="D2222" s="15">
        <v>31</v>
      </c>
      <c r="E2222" s="15">
        <v>5</v>
      </c>
      <c r="F2222" s="16">
        <v>2474545.4117359002</v>
      </c>
      <c r="G2222" s="16">
        <v>3055363.03087863</v>
      </c>
      <c r="H2222" s="16">
        <v>3009723.3602755698</v>
      </c>
      <c r="I2222" s="16">
        <v>2520468.1177628902</v>
      </c>
      <c r="J2222" s="16">
        <v>110377.05270822</v>
      </c>
      <c r="K2222" s="16">
        <v>2388298.86263566</v>
      </c>
      <c r="L2222" s="15">
        <f t="shared" si="238"/>
        <v>6</v>
      </c>
      <c r="M2222" s="16">
        <v>4400251.41263803</v>
      </c>
      <c r="N2222" s="16">
        <v>5256465.0787871704</v>
      </c>
      <c r="O2222" s="16">
        <v>5411858.9498839397</v>
      </c>
      <c r="P2222" s="16">
        <v>3494623.5020504501</v>
      </c>
      <c r="Q2222" s="16">
        <v>964950.91537666798</v>
      </c>
      <c r="R2222" s="16">
        <v>3280001.9354382702</v>
      </c>
      <c r="S2222" s="17">
        <f t="shared" si="239"/>
        <v>5256465.0787871704</v>
      </c>
      <c r="T2222" s="17">
        <f t="shared" si="240"/>
        <v>3280001.9354382702</v>
      </c>
      <c r="U2222" s="18">
        <f t="shared" si="241"/>
        <v>0.62399386018466019</v>
      </c>
      <c r="X2222" s="20">
        <f t="shared" si="242"/>
        <v>4.8215954639958501E-2</v>
      </c>
      <c r="AA2222" s="20">
        <f t="shared" si="243"/>
        <v>-0.68039626119202035</v>
      </c>
      <c r="AE2222" s="20">
        <f t="shared" si="244"/>
        <v>1.3168092301104324</v>
      </c>
    </row>
    <row r="2223" spans="1:31" x14ac:dyDescent="0.2">
      <c r="A2223" s="15" t="s">
        <v>2162</v>
      </c>
      <c r="B2223" s="15" t="s">
        <v>2163</v>
      </c>
      <c r="C2223" t="s">
        <v>2164</v>
      </c>
      <c r="D2223" s="15">
        <v>20</v>
      </c>
      <c r="E2223" s="15">
        <v>7</v>
      </c>
      <c r="F2223" s="16">
        <v>180697.028708809</v>
      </c>
      <c r="G2223" s="16">
        <v>146463.03955673601</v>
      </c>
      <c r="H2223" s="16">
        <v>163501.25813120199</v>
      </c>
      <c r="I2223" s="16">
        <v>171156.65056412999</v>
      </c>
      <c r="J2223" s="16">
        <v>61142.373018853497</v>
      </c>
      <c r="K2223" s="16">
        <v>219908.26608157801</v>
      </c>
      <c r="L2223" s="15">
        <f t="shared" si="238"/>
        <v>6</v>
      </c>
      <c r="M2223" s="16">
        <v>321316.534368088</v>
      </c>
      <c r="N2223" s="16">
        <v>251975.901057365</v>
      </c>
      <c r="O2223" s="16">
        <v>293995.70698537899</v>
      </c>
      <c r="P2223" s="16">
        <v>237308.319584907</v>
      </c>
      <c r="Q2223" s="16">
        <v>534525.858094875</v>
      </c>
      <c r="R2223" s="16">
        <v>302013.93537927797</v>
      </c>
      <c r="S2223" s="17">
        <f t="shared" si="239"/>
        <v>293995.70698537899</v>
      </c>
      <c r="T2223" s="17">
        <f t="shared" si="240"/>
        <v>302013.93537927797</v>
      </c>
      <c r="U2223" s="18">
        <f t="shared" si="241"/>
        <v>1.0272732839404957</v>
      </c>
      <c r="X2223" s="20">
        <f t="shared" si="242"/>
        <v>0.49787243301540296</v>
      </c>
      <c r="AA2223" s="20">
        <f t="shared" si="243"/>
        <v>3.8820030670857673E-2</v>
      </c>
      <c r="AE2223" s="20">
        <f t="shared" si="244"/>
        <v>0.30288191975935591</v>
      </c>
    </row>
    <row r="2224" spans="1:31" x14ac:dyDescent="0.2">
      <c r="A2224" s="15" t="s">
        <v>4238</v>
      </c>
      <c r="B2224" s="15" t="s">
        <v>4239</v>
      </c>
      <c r="C2224" t="s">
        <v>4240</v>
      </c>
      <c r="D2224" s="15">
        <v>19</v>
      </c>
      <c r="E2224" s="15">
        <v>12</v>
      </c>
      <c r="F2224" s="16">
        <v>854837.51877977303</v>
      </c>
      <c r="G2224" s="16">
        <v>753086.96586448001</v>
      </c>
      <c r="H2224" s="16">
        <v>786508.39801458502</v>
      </c>
      <c r="I2224" s="16">
        <v>1109078.4627071901</v>
      </c>
      <c r="J2224" s="16">
        <v>396115.95390878897</v>
      </c>
      <c r="K2224" s="16">
        <v>1131718.90302247</v>
      </c>
      <c r="L2224" s="15">
        <f t="shared" si="238"/>
        <v>6</v>
      </c>
      <c r="M2224" s="16">
        <v>1520077.17528529</v>
      </c>
      <c r="N2224" s="16">
        <v>1295615.38100369</v>
      </c>
      <c r="O2224" s="16">
        <v>1414240.44785445</v>
      </c>
      <c r="P2224" s="16">
        <v>1537734.84936386</v>
      </c>
      <c r="Q2224" s="16">
        <v>3462970.2727252101</v>
      </c>
      <c r="R2224" s="16">
        <v>1554261.1732391301</v>
      </c>
      <c r="S2224" s="17">
        <f t="shared" si="239"/>
        <v>1414240.44785445</v>
      </c>
      <c r="T2224" s="17">
        <f t="shared" si="240"/>
        <v>1554261.1732391301</v>
      </c>
      <c r="U2224" s="18">
        <f t="shared" si="241"/>
        <v>1.0990077221996486</v>
      </c>
      <c r="X2224" s="20">
        <f t="shared" si="242"/>
        <v>0.29405128512994017</v>
      </c>
      <c r="AA2224" s="20">
        <f t="shared" si="243"/>
        <v>0.13620152344819705</v>
      </c>
      <c r="AE2224" s="20">
        <f t="shared" si="244"/>
        <v>0.53157691820507602</v>
      </c>
    </row>
    <row r="2225" spans="1:31" x14ac:dyDescent="0.2">
      <c r="A2225" s="15" t="s">
        <v>2969</v>
      </c>
      <c r="B2225" s="15" t="s">
        <v>2970</v>
      </c>
      <c r="C2225" t="s">
        <v>2971</v>
      </c>
      <c r="D2225" s="15">
        <v>15</v>
      </c>
      <c r="E2225" s="15">
        <v>12</v>
      </c>
      <c r="F2225" s="16">
        <v>248994.399948401</v>
      </c>
      <c r="G2225" s="16">
        <v>249227.77544259399</v>
      </c>
      <c r="H2225" s="16">
        <v>243669.17852045299</v>
      </c>
      <c r="I2225" s="16">
        <v>375682.56731240801</v>
      </c>
      <c r="J2225" s="16">
        <v>59052.469998907203</v>
      </c>
      <c r="K2225" s="16">
        <v>360806.131717966</v>
      </c>
      <c r="L2225" s="15">
        <f t="shared" si="238"/>
        <v>6</v>
      </c>
      <c r="M2225" s="16">
        <v>442763.32732294302</v>
      </c>
      <c r="N2225" s="16">
        <v>428772.97559664102</v>
      </c>
      <c r="O2225" s="16">
        <v>438147.65236963198</v>
      </c>
      <c r="P2225" s="16">
        <v>520883.053345608</v>
      </c>
      <c r="Q2225" s="16">
        <v>516255.26848711801</v>
      </c>
      <c r="R2225" s="16">
        <v>495517.88884867902</v>
      </c>
      <c r="S2225" s="17">
        <f t="shared" si="239"/>
        <v>438147.65236963198</v>
      </c>
      <c r="T2225" s="17">
        <f t="shared" si="240"/>
        <v>516255.26848711801</v>
      </c>
      <c r="U2225" s="18">
        <f t="shared" si="241"/>
        <v>1.178267795559458</v>
      </c>
      <c r="X2225" s="20">
        <f t="shared" si="242"/>
        <v>1.0851785738396256E-3</v>
      </c>
      <c r="AA2225" s="20">
        <f t="shared" si="243"/>
        <v>0.23666747076256153</v>
      </c>
      <c r="AE2225" s="20">
        <f t="shared" si="244"/>
        <v>2.964498789693967</v>
      </c>
    </row>
    <row r="2226" spans="1:31" x14ac:dyDescent="0.2">
      <c r="A2226" s="15" t="s">
        <v>17236</v>
      </c>
      <c r="B2226" s="15" t="s">
        <v>17237</v>
      </c>
      <c r="C2226" t="s">
        <v>17238</v>
      </c>
      <c r="D2226" s="15">
        <v>20</v>
      </c>
      <c r="E2226" s="15">
        <v>10</v>
      </c>
      <c r="F2226" s="16">
        <v>666871.94440712896</v>
      </c>
      <c r="G2226" s="16">
        <v>769171.36060741195</v>
      </c>
      <c r="H2226" s="16">
        <v>717834.76281225402</v>
      </c>
      <c r="I2226" s="16">
        <v>1607522.8547066001</v>
      </c>
      <c r="J2226" s="16">
        <v>163146.27494494899</v>
      </c>
      <c r="K2226" s="16">
        <v>1584190.1526518201</v>
      </c>
      <c r="L2226" s="15">
        <f t="shared" si="238"/>
        <v>6</v>
      </c>
      <c r="M2226" s="16">
        <v>1185835.66965847</v>
      </c>
      <c r="N2226" s="16">
        <v>1323287.071217</v>
      </c>
      <c r="O2226" s="16">
        <v>1290756.66452867</v>
      </c>
      <c r="P2226" s="16">
        <v>2228826.9026497598</v>
      </c>
      <c r="Q2226" s="16">
        <v>1426276.0554458899</v>
      </c>
      <c r="R2226" s="16">
        <v>2175668.5681564598</v>
      </c>
      <c r="S2226" s="17">
        <f t="shared" si="239"/>
        <v>1290756.66452867</v>
      </c>
      <c r="T2226" s="17">
        <f t="shared" si="240"/>
        <v>2175668.5681564598</v>
      </c>
      <c r="U2226" s="18">
        <f t="shared" si="241"/>
        <v>1.6855760872254899</v>
      </c>
      <c r="X2226" s="20">
        <f t="shared" si="242"/>
        <v>6.1340707909066164E-2</v>
      </c>
      <c r="AA2226" s="20">
        <f t="shared" si="243"/>
        <v>0.75324175232082846</v>
      </c>
      <c r="AE2226" s="20">
        <f t="shared" si="244"/>
        <v>1.2122512163022277</v>
      </c>
    </row>
    <row r="2227" spans="1:31" x14ac:dyDescent="0.2">
      <c r="A2227" s="15" t="s">
        <v>13837</v>
      </c>
      <c r="B2227" s="15" t="s">
        <v>13838</v>
      </c>
      <c r="C2227" t="s">
        <v>13839</v>
      </c>
      <c r="D2227" s="15">
        <v>15</v>
      </c>
      <c r="E2227" s="15">
        <v>13</v>
      </c>
      <c r="F2227" s="16">
        <v>381379.53675560298</v>
      </c>
      <c r="G2227" s="16">
        <v>423165.87932878098</v>
      </c>
      <c r="H2227" s="16">
        <v>414101.49321474403</v>
      </c>
      <c r="I2227" s="16">
        <v>448887.40457227902</v>
      </c>
      <c r="J2227" s="16">
        <v>55122.762877218498</v>
      </c>
      <c r="K2227" s="16">
        <v>445481.74148718198</v>
      </c>
      <c r="L2227" s="15">
        <f t="shared" si="238"/>
        <v>6</v>
      </c>
      <c r="M2227" s="16">
        <v>678171.36731503299</v>
      </c>
      <c r="N2227" s="16">
        <v>728017.143869919</v>
      </c>
      <c r="O2227" s="16">
        <v>744606.26574308297</v>
      </c>
      <c r="P2227" s="16">
        <v>622381.39920811704</v>
      </c>
      <c r="Q2227" s="16">
        <v>481900.53268655401</v>
      </c>
      <c r="R2227" s="16">
        <v>611808.26116035099</v>
      </c>
      <c r="S2227" s="17">
        <f t="shared" si="239"/>
        <v>728017.143869919</v>
      </c>
      <c r="T2227" s="17">
        <f t="shared" si="240"/>
        <v>611808.26116035099</v>
      </c>
      <c r="U2227" s="18">
        <f t="shared" si="241"/>
        <v>0.84037617288538458</v>
      </c>
      <c r="X2227" s="20">
        <f t="shared" si="242"/>
        <v>4.2632938551098516E-2</v>
      </c>
      <c r="AA2227" s="20">
        <f t="shared" si="243"/>
        <v>-0.25089283690711406</v>
      </c>
      <c r="AE2227" s="20">
        <f t="shared" si="244"/>
        <v>1.3702547318017582</v>
      </c>
    </row>
    <row r="2228" spans="1:31" x14ac:dyDescent="0.2">
      <c r="A2228" s="15" t="s">
        <v>10576</v>
      </c>
      <c r="B2228" s="15" t="s">
        <v>10577</v>
      </c>
      <c r="C2228" t="s">
        <v>10578</v>
      </c>
      <c r="D2228" s="15">
        <v>31</v>
      </c>
      <c r="E2228" s="15">
        <v>5</v>
      </c>
      <c r="F2228" s="16">
        <v>212330.376682617</v>
      </c>
      <c r="G2228" s="16">
        <v>289746.20926659298</v>
      </c>
      <c r="H2228" s="16">
        <v>264123.41288994002</v>
      </c>
      <c r="I2228" s="16">
        <v>369648.849568456</v>
      </c>
      <c r="J2228" s="16">
        <v>35689.089568945303</v>
      </c>
      <c r="K2228" s="16">
        <v>345186.54032742197</v>
      </c>
      <c r="L2228" s="15">
        <f t="shared" si="238"/>
        <v>6</v>
      </c>
      <c r="M2228" s="16">
        <v>377567.14243859</v>
      </c>
      <c r="N2228" s="16">
        <v>498481.13475498202</v>
      </c>
      <c r="O2228" s="16">
        <v>474926.92344702297</v>
      </c>
      <c r="P2228" s="16">
        <v>512517.31696348399</v>
      </c>
      <c r="Q2228" s="16">
        <v>312005.247499683</v>
      </c>
      <c r="R2228" s="16">
        <v>474066.51574238401</v>
      </c>
      <c r="S2228" s="17">
        <f t="shared" si="239"/>
        <v>474926.92344702297</v>
      </c>
      <c r="T2228" s="17">
        <f t="shared" si="240"/>
        <v>474066.51574238401</v>
      </c>
      <c r="U2228" s="18">
        <f t="shared" si="241"/>
        <v>0.99818833664262685</v>
      </c>
      <c r="X2228" s="20">
        <f t="shared" si="242"/>
        <v>0.81962726372072692</v>
      </c>
      <c r="AA2228" s="20">
        <f t="shared" si="243"/>
        <v>-2.6160481569010956E-3</v>
      </c>
      <c r="AE2228" s="20">
        <f t="shared" si="244"/>
        <v>8.6383603849982005E-2</v>
      </c>
    </row>
    <row r="2229" spans="1:31" x14ac:dyDescent="0.2">
      <c r="A2229" s="15" t="s">
        <v>10567</v>
      </c>
      <c r="B2229" s="15" t="s">
        <v>10568</v>
      </c>
      <c r="C2229" t="s">
        <v>10569</v>
      </c>
      <c r="D2229" s="15">
        <v>17</v>
      </c>
      <c r="E2229" s="15">
        <v>9</v>
      </c>
      <c r="F2229" s="16">
        <v>307198.20082240098</v>
      </c>
      <c r="G2229" s="16">
        <v>315248.64269546501</v>
      </c>
      <c r="H2229" s="16">
        <v>298010.940961043</v>
      </c>
      <c r="I2229" s="16">
        <v>513399.62231272802</v>
      </c>
      <c r="J2229" s="16">
        <v>51303.150140540703</v>
      </c>
      <c r="K2229" s="16">
        <v>506655.49175665702</v>
      </c>
      <c r="L2229" s="15">
        <f t="shared" si="238"/>
        <v>6</v>
      </c>
      <c r="M2229" s="16">
        <v>546261.67324218596</v>
      </c>
      <c r="N2229" s="16">
        <v>542355.67581219098</v>
      </c>
      <c r="O2229" s="16">
        <v>535860.93635386101</v>
      </c>
      <c r="P2229" s="16">
        <v>711827.447224495</v>
      </c>
      <c r="Q2229" s="16">
        <v>448508.27663144103</v>
      </c>
      <c r="R2229" s="16">
        <v>695822.042861216</v>
      </c>
      <c r="S2229" s="17">
        <f t="shared" si="239"/>
        <v>542355.67581219098</v>
      </c>
      <c r="T2229" s="17">
        <f t="shared" si="240"/>
        <v>695822.042861216</v>
      </c>
      <c r="U2229" s="18">
        <f t="shared" si="241"/>
        <v>1.2829625905900319</v>
      </c>
      <c r="X2229" s="20">
        <f t="shared" si="242"/>
        <v>0.41640455042146685</v>
      </c>
      <c r="AA2229" s="20">
        <f t="shared" si="243"/>
        <v>0.35947910405418437</v>
      </c>
      <c r="AE2229" s="20">
        <f t="shared" si="244"/>
        <v>0.38048453321497078</v>
      </c>
    </row>
    <row r="2230" spans="1:31" x14ac:dyDescent="0.2">
      <c r="A2230" s="15" t="s">
        <v>2801</v>
      </c>
      <c r="B2230" s="15" t="s">
        <v>2802</v>
      </c>
      <c r="C2230" t="s">
        <v>2803</v>
      </c>
      <c r="D2230" s="15">
        <v>21</v>
      </c>
      <c r="E2230" s="15">
        <v>5</v>
      </c>
      <c r="F2230" s="16">
        <v>43947.107331728403</v>
      </c>
      <c r="G2230" s="16">
        <v>53123.624183073902</v>
      </c>
      <c r="H2230" s="16">
        <v>47470.076900211498</v>
      </c>
      <c r="I2230" s="16">
        <v>73385.943427853999</v>
      </c>
      <c r="J2230" s="16">
        <v>5349.7986996093696</v>
      </c>
      <c r="K2230" s="16">
        <v>74366.0685965023</v>
      </c>
      <c r="L2230" s="15">
        <f t="shared" si="238"/>
        <v>6</v>
      </c>
      <c r="M2230" s="16">
        <v>78147.008416441793</v>
      </c>
      <c r="N2230" s="16">
        <v>91394.205060024993</v>
      </c>
      <c r="O2230" s="16">
        <v>85357.134118986505</v>
      </c>
      <c r="P2230" s="16">
        <v>101749.449166113</v>
      </c>
      <c r="Q2230" s="16">
        <v>46769.623083843602</v>
      </c>
      <c r="R2230" s="16">
        <v>102131.627135759</v>
      </c>
      <c r="S2230" s="17">
        <f t="shared" si="239"/>
        <v>85357.134118986505</v>
      </c>
      <c r="T2230" s="17">
        <f t="shared" si="240"/>
        <v>101749.449166113</v>
      </c>
      <c r="U2230" s="18">
        <f t="shared" si="241"/>
        <v>1.1920438779525548</v>
      </c>
      <c r="X2230" s="20">
        <f t="shared" si="242"/>
        <v>0.94353714000136946</v>
      </c>
      <c r="AA2230" s="20">
        <f t="shared" si="243"/>
        <v>0.25343734095065318</v>
      </c>
      <c r="AE2230" s="20">
        <f t="shared" si="244"/>
        <v>2.5241000236521288E-2</v>
      </c>
    </row>
    <row r="2231" spans="1:31" x14ac:dyDescent="0.2">
      <c r="A2231" s="15" t="s">
        <v>6025</v>
      </c>
      <c r="B2231" s="15" t="s">
        <v>6026</v>
      </c>
      <c r="C2231" t="s">
        <v>6027</v>
      </c>
      <c r="D2231" s="15">
        <v>17</v>
      </c>
      <c r="E2231" s="15">
        <v>7</v>
      </c>
      <c r="F2231" s="16">
        <v>438473.47432577802</v>
      </c>
      <c r="G2231" s="16">
        <v>435335.39345903997</v>
      </c>
      <c r="H2231" s="16">
        <v>453462.78201855498</v>
      </c>
      <c r="I2231" s="16">
        <v>543453.646381172</v>
      </c>
      <c r="J2231" s="16">
        <v>128473.57907814</v>
      </c>
      <c r="K2231" s="16">
        <v>572526.55632189999</v>
      </c>
      <c r="L2231" s="15">
        <f t="shared" si="238"/>
        <v>6</v>
      </c>
      <c r="M2231" s="16">
        <v>779696.14768671</v>
      </c>
      <c r="N2231" s="16">
        <v>748953.64974664198</v>
      </c>
      <c r="O2231" s="16">
        <v>815382.78490874101</v>
      </c>
      <c r="P2231" s="16">
        <v>753497.28549802699</v>
      </c>
      <c r="Q2231" s="16">
        <v>1123156.4414107201</v>
      </c>
      <c r="R2231" s="16">
        <v>786286.94348296698</v>
      </c>
      <c r="S2231" s="17">
        <f t="shared" si="239"/>
        <v>779696.14768671</v>
      </c>
      <c r="T2231" s="17">
        <f t="shared" si="240"/>
        <v>786286.94348296698</v>
      </c>
      <c r="U2231" s="18">
        <f t="shared" si="241"/>
        <v>1.008453031114507</v>
      </c>
      <c r="X2231" s="20">
        <f t="shared" si="242"/>
        <v>0.42461921147841258</v>
      </c>
      <c r="AA2231" s="20">
        <f t="shared" si="243"/>
        <v>1.2143891728602786E-2</v>
      </c>
      <c r="AE2231" s="20">
        <f t="shared" si="244"/>
        <v>0.37200036049899882</v>
      </c>
    </row>
    <row r="2232" spans="1:31" x14ac:dyDescent="0.2">
      <c r="A2232" s="15" t="s">
        <v>5297</v>
      </c>
      <c r="B2232" s="15" t="s">
        <v>5298</v>
      </c>
      <c r="C2232" t="s">
        <v>5299</v>
      </c>
      <c r="D2232" s="15">
        <v>24</v>
      </c>
      <c r="E2232" s="15">
        <v>6</v>
      </c>
      <c r="F2232" s="16">
        <v>272081.611766733</v>
      </c>
      <c r="G2232" s="16">
        <v>221617.288264453</v>
      </c>
      <c r="H2232" s="16">
        <v>246252.51697627199</v>
      </c>
      <c r="I2232" s="16">
        <v>329149.67137098103</v>
      </c>
      <c r="J2232" s="16">
        <v>75818.535676953295</v>
      </c>
      <c r="K2232" s="16">
        <v>296742.88044128101</v>
      </c>
      <c r="L2232" s="15">
        <f t="shared" si="238"/>
        <v>6</v>
      </c>
      <c r="M2232" s="16">
        <v>483817.14510122401</v>
      </c>
      <c r="N2232" s="16">
        <v>381271.72609095997</v>
      </c>
      <c r="O2232" s="16">
        <v>442792.81794439198</v>
      </c>
      <c r="P2232" s="16">
        <v>456365.29546192102</v>
      </c>
      <c r="Q2232" s="16">
        <v>662829.48863832396</v>
      </c>
      <c r="R2232" s="16">
        <v>407535.772596233</v>
      </c>
      <c r="S2232" s="17">
        <f t="shared" si="239"/>
        <v>442792.81794439198</v>
      </c>
      <c r="T2232" s="17">
        <f t="shared" si="240"/>
        <v>456365.29546192102</v>
      </c>
      <c r="U2232" s="18">
        <f t="shared" si="241"/>
        <v>1.0306519820726485</v>
      </c>
      <c r="X2232" s="20">
        <f t="shared" si="242"/>
        <v>0.43274971406993978</v>
      </c>
      <c r="AA2232" s="20">
        <f t="shared" si="243"/>
        <v>4.355726335865779E-2</v>
      </c>
      <c r="AE2232" s="20">
        <f t="shared" si="244"/>
        <v>0.36376321040320603</v>
      </c>
    </row>
    <row r="2233" spans="1:31" x14ac:dyDescent="0.2">
      <c r="A2233" s="15" t="s">
        <v>1643</v>
      </c>
      <c r="B2233" s="15" t="s">
        <v>1644</v>
      </c>
      <c r="C2233" t="s">
        <v>1645</v>
      </c>
      <c r="D2233" s="15">
        <v>17</v>
      </c>
      <c r="E2233" s="15">
        <v>9</v>
      </c>
      <c r="F2233" s="16">
        <v>96359.544355053396</v>
      </c>
      <c r="G2233" s="16">
        <v>108261.365621192</v>
      </c>
      <c r="H2233" s="16">
        <v>111735.021656688</v>
      </c>
      <c r="I2233" s="16">
        <v>194166.355886045</v>
      </c>
      <c r="J2233" s="16">
        <v>15570.897407226499</v>
      </c>
      <c r="K2233" s="16">
        <v>175857.45053293699</v>
      </c>
      <c r="L2233" s="15">
        <f t="shared" si="238"/>
        <v>6</v>
      </c>
      <c r="M2233" s="16">
        <v>171347.11658899701</v>
      </c>
      <c r="N2233" s="16">
        <v>186253.50965445</v>
      </c>
      <c r="O2233" s="16">
        <v>200913.54074244699</v>
      </c>
      <c r="P2233" s="16">
        <v>269211.22540884197</v>
      </c>
      <c r="Q2233" s="16">
        <v>136125.68317128599</v>
      </c>
      <c r="R2233" s="16">
        <v>241516.16329654801</v>
      </c>
      <c r="S2233" s="17">
        <f t="shared" si="239"/>
        <v>186253.50965445</v>
      </c>
      <c r="T2233" s="17">
        <f t="shared" si="240"/>
        <v>241516.16329654801</v>
      </c>
      <c r="U2233" s="18">
        <f t="shared" si="241"/>
        <v>1.2967066432446024</v>
      </c>
      <c r="X2233" s="20">
        <f t="shared" si="242"/>
        <v>0.51649468999625947</v>
      </c>
      <c r="AA2233" s="20">
        <f t="shared" si="243"/>
        <v>0.37485213247620208</v>
      </c>
      <c r="AE2233" s="20">
        <f t="shared" si="244"/>
        <v>0.28693413903725068</v>
      </c>
    </row>
    <row r="2234" spans="1:31" x14ac:dyDescent="0.2">
      <c r="A2234" s="15" t="s">
        <v>14770</v>
      </c>
      <c r="B2234" s="15" t="s">
        <v>14771</v>
      </c>
      <c r="C2234" t="s">
        <v>14772</v>
      </c>
      <c r="D2234" s="15">
        <v>17</v>
      </c>
      <c r="E2234" s="15">
        <v>9</v>
      </c>
      <c r="F2234" s="16">
        <v>456307.47630381101</v>
      </c>
      <c r="G2234" s="16">
        <v>423617.54751467</v>
      </c>
      <c r="H2234" s="16">
        <v>434608.380360557</v>
      </c>
      <c r="I2234" s="16">
        <v>546274.531648017</v>
      </c>
      <c r="J2234" s="16">
        <v>156703.096039553</v>
      </c>
      <c r="K2234" s="16">
        <v>542837.11725987995</v>
      </c>
      <c r="L2234" s="15">
        <f t="shared" si="238"/>
        <v>6</v>
      </c>
      <c r="M2234" s="16">
        <v>811408.67638982297</v>
      </c>
      <c r="N2234" s="16">
        <v>728794.19655476499</v>
      </c>
      <c r="O2234" s="16">
        <v>781480.21309622598</v>
      </c>
      <c r="P2234" s="16">
        <v>757408.43671657599</v>
      </c>
      <c r="Q2234" s="16">
        <v>1369947.7586654599</v>
      </c>
      <c r="R2234" s="16">
        <v>745512.55837186903</v>
      </c>
      <c r="S2234" s="17">
        <f t="shared" si="239"/>
        <v>781480.21309622598</v>
      </c>
      <c r="T2234" s="17">
        <f t="shared" si="240"/>
        <v>757408.43671657599</v>
      </c>
      <c r="U2234" s="18">
        <f t="shared" si="241"/>
        <v>0.96919720297935941</v>
      </c>
      <c r="X2234" s="20">
        <f t="shared" si="242"/>
        <v>0.42614485405103236</v>
      </c>
      <c r="AA2234" s="20">
        <f t="shared" si="243"/>
        <v>-4.5137853587197192E-2</v>
      </c>
      <c r="AE2234" s="20">
        <f t="shared" si="244"/>
        <v>0.37044275155022099</v>
      </c>
    </row>
    <row r="2235" spans="1:31" x14ac:dyDescent="0.2">
      <c r="A2235" s="15" t="s">
        <v>3926</v>
      </c>
      <c r="B2235" s="15" t="s">
        <v>3927</v>
      </c>
      <c r="C2235" t="s">
        <v>3928</v>
      </c>
      <c r="D2235" s="15">
        <v>23</v>
      </c>
      <c r="E2235" s="15">
        <v>10</v>
      </c>
      <c r="F2235" s="16">
        <v>1469309.4148464799</v>
      </c>
      <c r="G2235" s="16">
        <v>1520568.5955076599</v>
      </c>
      <c r="H2235" s="16">
        <v>1443395.7478426599</v>
      </c>
      <c r="I2235" s="16">
        <v>1867767.0435582099</v>
      </c>
      <c r="J2235" s="16">
        <v>204312.56993554701</v>
      </c>
      <c r="K2235" s="16">
        <v>1767987.3345061601</v>
      </c>
      <c r="L2235" s="15">
        <f t="shared" si="238"/>
        <v>6</v>
      </c>
      <c r="M2235" s="16">
        <v>2612734.7664010501</v>
      </c>
      <c r="N2235" s="16">
        <v>2615995.4288273202</v>
      </c>
      <c r="O2235" s="16">
        <v>2595406.0427239798</v>
      </c>
      <c r="P2235" s="16">
        <v>2589654.8981413599</v>
      </c>
      <c r="Q2235" s="16">
        <v>1786164.7556710299</v>
      </c>
      <c r="R2235" s="16">
        <v>2428088.86682253</v>
      </c>
      <c r="S2235" s="17">
        <f t="shared" si="239"/>
        <v>2612734.7664010501</v>
      </c>
      <c r="T2235" s="17">
        <f t="shared" si="240"/>
        <v>2428088.86682253</v>
      </c>
      <c r="U2235" s="18">
        <f t="shared" si="241"/>
        <v>0.92932849443693688</v>
      </c>
      <c r="X2235" s="20">
        <f t="shared" si="242"/>
        <v>0.23815640624116943</v>
      </c>
      <c r="AA2235" s="20">
        <f t="shared" si="243"/>
        <v>-0.10573945142659477</v>
      </c>
      <c r="AE2235" s="20">
        <f t="shared" si="244"/>
        <v>0.62313773177670428</v>
      </c>
    </row>
    <row r="2236" spans="1:31" x14ac:dyDescent="0.2">
      <c r="A2236" s="15" t="s">
        <v>11431</v>
      </c>
      <c r="B2236" s="15" t="s">
        <v>11432</v>
      </c>
      <c r="C2236" t="s">
        <v>11433</v>
      </c>
      <c r="D2236" s="15">
        <v>19</v>
      </c>
      <c r="E2236" s="15">
        <v>9</v>
      </c>
      <c r="F2236" s="16">
        <v>377318.13554803102</v>
      </c>
      <c r="G2236" s="16">
        <v>382981.83710917801</v>
      </c>
      <c r="H2236" s="16">
        <v>388308.60000717698</v>
      </c>
      <c r="I2236" s="16">
        <v>500272.61285013898</v>
      </c>
      <c r="J2236" s="16">
        <v>125661.94576544101</v>
      </c>
      <c r="K2236" s="16">
        <v>530331.67342353798</v>
      </c>
      <c r="L2236" s="15">
        <f t="shared" si="238"/>
        <v>6</v>
      </c>
      <c r="M2236" s="16">
        <v>670949.35946011601</v>
      </c>
      <c r="N2236" s="16">
        <v>658884.27405473799</v>
      </c>
      <c r="O2236" s="16">
        <v>698227.41850710602</v>
      </c>
      <c r="P2236" s="16">
        <v>693626.87747465004</v>
      </c>
      <c r="Q2236" s="16">
        <v>1098576.25855366</v>
      </c>
      <c r="R2236" s="16">
        <v>728338.04113349901</v>
      </c>
      <c r="S2236" s="17">
        <f t="shared" si="239"/>
        <v>670949.35946011601</v>
      </c>
      <c r="T2236" s="17">
        <f t="shared" si="240"/>
        <v>728338.04113349901</v>
      </c>
      <c r="U2236" s="18">
        <f t="shared" si="241"/>
        <v>1.0855335516223776</v>
      </c>
      <c r="X2236" s="20">
        <f t="shared" si="242"/>
        <v>0.27560809251247231</v>
      </c>
      <c r="AA2236" s="20">
        <f t="shared" si="243"/>
        <v>0.11840431739586178</v>
      </c>
      <c r="AE2236" s="20">
        <f t="shared" si="244"/>
        <v>0.55970803465296981</v>
      </c>
    </row>
    <row r="2237" spans="1:31" x14ac:dyDescent="0.2">
      <c r="A2237" s="15" t="s">
        <v>14809</v>
      </c>
      <c r="B2237" s="15" t="s">
        <v>14810</v>
      </c>
      <c r="C2237" t="s">
        <v>14811</v>
      </c>
      <c r="D2237" s="15">
        <v>20</v>
      </c>
      <c r="E2237" s="15">
        <v>9</v>
      </c>
      <c r="F2237" s="16">
        <v>296893.28824557899</v>
      </c>
      <c r="G2237" s="16">
        <v>282297.39155474602</v>
      </c>
      <c r="H2237" s="16">
        <v>314698.36545848299</v>
      </c>
      <c r="I2237" s="16">
        <v>414661.345754168</v>
      </c>
      <c r="J2237" s="16">
        <v>91120.866059224194</v>
      </c>
      <c r="K2237" s="16">
        <v>431322.00034475198</v>
      </c>
      <c r="L2237" s="15">
        <f t="shared" si="238"/>
        <v>6</v>
      </c>
      <c r="M2237" s="16">
        <v>527937.41622583999</v>
      </c>
      <c r="N2237" s="16">
        <v>485666.14361158601</v>
      </c>
      <c r="O2237" s="16">
        <v>565867.01226401201</v>
      </c>
      <c r="P2237" s="16">
        <v>574927.04392966395</v>
      </c>
      <c r="Q2237" s="16">
        <v>796607.27439604199</v>
      </c>
      <c r="R2237" s="16">
        <v>592361.79276433995</v>
      </c>
      <c r="S2237" s="17">
        <f t="shared" si="239"/>
        <v>527937.41622583999</v>
      </c>
      <c r="T2237" s="17">
        <f t="shared" si="240"/>
        <v>592361.79276433995</v>
      </c>
      <c r="U2237" s="18">
        <f t="shared" si="241"/>
        <v>1.1220303288959173</v>
      </c>
      <c r="X2237" s="20">
        <f t="shared" si="242"/>
        <v>0.16202325042982132</v>
      </c>
      <c r="AA2237" s="20">
        <f t="shared" si="243"/>
        <v>0.16611167305576863</v>
      </c>
      <c r="AE2237" s="20">
        <f t="shared" si="244"/>
        <v>0.7904226594768895</v>
      </c>
    </row>
    <row r="2238" spans="1:31" x14ac:dyDescent="0.2">
      <c r="A2238" s="15" t="s">
        <v>2219</v>
      </c>
      <c r="B2238" s="15" t="s">
        <v>2220</v>
      </c>
      <c r="C2238" t="s">
        <v>2221</v>
      </c>
      <c r="D2238" s="15">
        <v>14</v>
      </c>
      <c r="E2238" s="15">
        <v>8</v>
      </c>
      <c r="F2238" s="16">
        <v>184344.43882851501</v>
      </c>
      <c r="G2238" s="16">
        <v>204843.44300932699</v>
      </c>
      <c r="H2238" s="16">
        <v>196243.029477787</v>
      </c>
      <c r="I2238" s="16">
        <v>220866.59410846501</v>
      </c>
      <c r="J2238" s="16">
        <v>43829.822157128903</v>
      </c>
      <c r="K2238" s="16">
        <v>236543.68504501099</v>
      </c>
      <c r="L2238" s="15">
        <f t="shared" si="238"/>
        <v>6</v>
      </c>
      <c r="M2238" s="16">
        <v>327802.38080096699</v>
      </c>
      <c r="N2238" s="16">
        <v>352413.901037289</v>
      </c>
      <c r="O2238" s="16">
        <v>352869.50603143102</v>
      </c>
      <c r="P2238" s="16">
        <v>306231.04698279197</v>
      </c>
      <c r="Q2238" s="16">
        <v>383174.09256361198</v>
      </c>
      <c r="R2238" s="16">
        <v>324860.40876270999</v>
      </c>
      <c r="S2238" s="17">
        <f t="shared" si="239"/>
        <v>352413.901037289</v>
      </c>
      <c r="T2238" s="17">
        <f t="shared" si="240"/>
        <v>324860.40876270999</v>
      </c>
      <c r="U2238" s="18">
        <f t="shared" si="241"/>
        <v>0.92181496758930748</v>
      </c>
      <c r="X2238" s="20">
        <f t="shared" si="242"/>
        <v>0.81136268910431264</v>
      </c>
      <c r="AA2238" s="20">
        <f t="shared" si="243"/>
        <v>-0.11745090185853942</v>
      </c>
      <c r="AE2238" s="20">
        <f t="shared" si="244"/>
        <v>9.0784967408964662E-2</v>
      </c>
    </row>
    <row r="2239" spans="1:31" x14ac:dyDescent="0.2">
      <c r="A2239" s="15" t="s">
        <v>5545</v>
      </c>
      <c r="B2239" s="15" t="s">
        <v>5546</v>
      </c>
      <c r="C2239" t="s">
        <v>5547</v>
      </c>
      <c r="D2239" s="15">
        <v>11</v>
      </c>
      <c r="E2239" s="15">
        <v>10</v>
      </c>
      <c r="F2239" s="16">
        <v>264019.49873510603</v>
      </c>
      <c r="G2239" s="16">
        <v>234110.37710800799</v>
      </c>
      <c r="H2239" s="16">
        <v>260422.094903046</v>
      </c>
      <c r="I2239" s="16">
        <v>261584.087282008</v>
      </c>
      <c r="J2239" s="16">
        <v>57513.503051888401</v>
      </c>
      <c r="K2239" s="16">
        <v>300436.91127967299</v>
      </c>
      <c r="L2239" s="15">
        <f t="shared" si="238"/>
        <v>6</v>
      </c>
      <c r="M2239" s="16">
        <v>469481.04761518998</v>
      </c>
      <c r="N2239" s="16">
        <v>402764.911865826</v>
      </c>
      <c r="O2239" s="16">
        <v>468271.49087866198</v>
      </c>
      <c r="P2239" s="16">
        <v>362685.76171853801</v>
      </c>
      <c r="Q2239" s="16">
        <v>502801.13533331902</v>
      </c>
      <c r="R2239" s="16">
        <v>412609.01886748098</v>
      </c>
      <c r="S2239" s="17">
        <f t="shared" si="239"/>
        <v>468271.49087866198</v>
      </c>
      <c r="T2239" s="17">
        <f t="shared" si="240"/>
        <v>412609.01886748098</v>
      </c>
      <c r="U2239" s="18">
        <f t="shared" si="241"/>
        <v>0.88113205032675324</v>
      </c>
      <c r="X2239" s="20">
        <f t="shared" si="242"/>
        <v>0.67801504702270199</v>
      </c>
      <c r="AA2239" s="20">
        <f t="shared" si="243"/>
        <v>-0.18256985091121769</v>
      </c>
      <c r="AE2239" s="20">
        <f t="shared" si="244"/>
        <v>0.16876066783438951</v>
      </c>
    </row>
    <row r="2240" spans="1:31" x14ac:dyDescent="0.2">
      <c r="A2240" s="15" t="s">
        <v>14305</v>
      </c>
      <c r="B2240" s="15" t="s">
        <v>14306</v>
      </c>
      <c r="C2240" t="s">
        <v>14307</v>
      </c>
      <c r="D2240" s="15">
        <v>21</v>
      </c>
      <c r="E2240" s="15">
        <v>4</v>
      </c>
      <c r="F2240" s="16">
        <v>265033.92726120201</v>
      </c>
      <c r="G2240" s="16">
        <v>304825.67380279797</v>
      </c>
      <c r="H2240" s="16">
        <v>274168.59120426601</v>
      </c>
      <c r="I2240" s="16">
        <v>323345.85002965899</v>
      </c>
      <c r="J2240" s="16">
        <v>42898.2844155696</v>
      </c>
      <c r="K2240" s="16">
        <v>298865.50134569302</v>
      </c>
      <c r="L2240" s="15">
        <f t="shared" si="238"/>
        <v>6</v>
      </c>
      <c r="M2240" s="16">
        <v>471284.91047169903</v>
      </c>
      <c r="N2240" s="16">
        <v>524423.93694912305</v>
      </c>
      <c r="O2240" s="16">
        <v>492989.41014632798</v>
      </c>
      <c r="P2240" s="16">
        <v>448318.30993643502</v>
      </c>
      <c r="Q2240" s="16">
        <v>375030.296599049</v>
      </c>
      <c r="R2240" s="16">
        <v>410450.90218223003</v>
      </c>
      <c r="S2240" s="17">
        <f t="shared" si="239"/>
        <v>492989.41014632798</v>
      </c>
      <c r="T2240" s="17">
        <f t="shared" si="240"/>
        <v>410450.90218223003</v>
      </c>
      <c r="U2240" s="18">
        <f t="shared" si="241"/>
        <v>0.83257549499978289</v>
      </c>
      <c r="X2240" s="20">
        <f t="shared" si="242"/>
        <v>3.1532554236701635E-2</v>
      </c>
      <c r="AA2240" s="20">
        <f t="shared" si="243"/>
        <v>-0.26434699829075525</v>
      </c>
      <c r="AE2240" s="20">
        <f t="shared" si="244"/>
        <v>1.5012408485995186</v>
      </c>
    </row>
    <row r="2241" spans="1:31" x14ac:dyDescent="0.2">
      <c r="A2241" s="15" t="s">
        <v>11275</v>
      </c>
      <c r="B2241" s="15" t="s">
        <v>11276</v>
      </c>
      <c r="C2241" t="s">
        <v>11277</v>
      </c>
      <c r="D2241" s="15">
        <v>17</v>
      </c>
      <c r="E2241" s="15">
        <v>6</v>
      </c>
      <c r="F2241" s="16">
        <v>115859.167109302</v>
      </c>
      <c r="G2241" s="16">
        <v>104668.39254575501</v>
      </c>
      <c r="H2241" s="16">
        <v>110448.034769138</v>
      </c>
      <c r="I2241" s="16">
        <v>164065.52677807599</v>
      </c>
      <c r="J2241" s="16">
        <v>36125.7711832286</v>
      </c>
      <c r="K2241" s="16">
        <v>169776.38572371501</v>
      </c>
      <c r="L2241" s="15">
        <f t="shared" si="238"/>
        <v>6</v>
      </c>
      <c r="M2241" s="16">
        <v>206021.46209235999</v>
      </c>
      <c r="N2241" s="16">
        <v>180072.13699621501</v>
      </c>
      <c r="O2241" s="16">
        <v>198599.377388533</v>
      </c>
      <c r="P2241" s="16">
        <v>227476.49205094599</v>
      </c>
      <c r="Q2241" s="16">
        <v>315822.85553588101</v>
      </c>
      <c r="R2241" s="16">
        <v>233164.65224580601</v>
      </c>
      <c r="S2241" s="17">
        <f t="shared" si="239"/>
        <v>198599.377388533</v>
      </c>
      <c r="T2241" s="17">
        <f t="shared" si="240"/>
        <v>233164.65224580601</v>
      </c>
      <c r="U2241" s="18">
        <f t="shared" si="241"/>
        <v>1.1740452327282511</v>
      </c>
      <c r="X2241" s="20">
        <f t="shared" si="242"/>
        <v>9.671597592359725E-2</v>
      </c>
      <c r="AA2241" s="20">
        <f t="shared" si="243"/>
        <v>0.23148799258393685</v>
      </c>
      <c r="AE2241" s="20">
        <f t="shared" si="244"/>
        <v>1.0145017815283124</v>
      </c>
    </row>
    <row r="2242" spans="1:31" x14ac:dyDescent="0.2">
      <c r="A2242" s="15" t="s">
        <v>2456</v>
      </c>
      <c r="B2242" s="15" t="s">
        <v>2457</v>
      </c>
      <c r="C2242" t="s">
        <v>2458</v>
      </c>
      <c r="D2242" s="15">
        <v>45</v>
      </c>
      <c r="E2242" s="15">
        <v>6</v>
      </c>
      <c r="F2242" s="16">
        <v>855205.54698013305</v>
      </c>
      <c r="G2242" s="16">
        <v>823353.84909556701</v>
      </c>
      <c r="H2242" s="16">
        <v>874352.86105534201</v>
      </c>
      <c r="I2242" s="16">
        <v>1023256.702614</v>
      </c>
      <c r="J2242" s="16">
        <v>72589.122482959006</v>
      </c>
      <c r="K2242" s="16">
        <v>913511.11554073798</v>
      </c>
      <c r="L2242" s="15">
        <f t="shared" ref="L2242:L2305" si="245">COUNTIF(F2242:K2242,"&gt;0")</f>
        <v>6</v>
      </c>
      <c r="M2242" s="16">
        <v>1520731.6052265801</v>
      </c>
      <c r="N2242" s="16">
        <v>1416502.9528459201</v>
      </c>
      <c r="O2242" s="16">
        <v>1572195.7768323701</v>
      </c>
      <c r="P2242" s="16">
        <v>1418743.1677411599</v>
      </c>
      <c r="Q2242" s="16">
        <v>634596.94264063402</v>
      </c>
      <c r="R2242" s="16">
        <v>1254582.6127100899</v>
      </c>
      <c r="S2242" s="17">
        <f t="shared" ref="S2242:S2305" si="246">MEDIAN(M2242:O2242)</f>
        <v>1520731.6052265801</v>
      </c>
      <c r="T2242" s="17">
        <f t="shared" ref="T2242:T2305" si="247">MEDIAN(P2242:R2242)</f>
        <v>1254582.6127100899</v>
      </c>
      <c r="U2242" s="18">
        <f t="shared" ref="U2242:U2305" si="248">T2242/S2242</f>
        <v>0.82498621610692735</v>
      </c>
      <c r="X2242" s="20">
        <f t="shared" ref="X2242:X2305" si="249">_xlfn.T.TEST(P2242:R2242,M2242:O2242,2,2)</f>
        <v>0.17483829982892343</v>
      </c>
      <c r="AA2242" s="20">
        <f t="shared" ref="AA2242:AA2305" si="250">LOG(U2242,2)</f>
        <v>-0.27755807991715942</v>
      </c>
      <c r="AE2242" s="20">
        <f t="shared" si="244"/>
        <v>0.75736342534932</v>
      </c>
    </row>
    <row r="2243" spans="1:31" x14ac:dyDescent="0.2">
      <c r="A2243" s="15" t="s">
        <v>15019</v>
      </c>
      <c r="B2243" s="15" t="s">
        <v>15020</v>
      </c>
      <c r="C2243" t="s">
        <v>15021</v>
      </c>
      <c r="D2243" s="15">
        <v>18</v>
      </c>
      <c r="E2243" s="15">
        <v>7</v>
      </c>
      <c r="F2243" s="16">
        <v>368226.71219769103</v>
      </c>
      <c r="G2243" s="16">
        <v>391242.36030477</v>
      </c>
      <c r="H2243" s="16">
        <v>383733.67594670499</v>
      </c>
      <c r="I2243" s="16">
        <v>467995.20831778599</v>
      </c>
      <c r="J2243" s="16">
        <v>81185.473160707101</v>
      </c>
      <c r="K2243" s="16">
        <v>445343.570284524</v>
      </c>
      <c r="L2243" s="15">
        <f t="shared" si="245"/>
        <v>6</v>
      </c>
      <c r="M2243" s="16">
        <v>654782.93622516596</v>
      </c>
      <c r="N2243" s="16">
        <v>673095.72823262296</v>
      </c>
      <c r="O2243" s="16">
        <v>690001.13297917799</v>
      </c>
      <c r="P2243" s="16">
        <v>648874.32707775501</v>
      </c>
      <c r="Q2243" s="16">
        <v>709748.94436439604</v>
      </c>
      <c r="R2243" s="16">
        <v>611618.50190566597</v>
      </c>
      <c r="S2243" s="17">
        <f t="shared" si="246"/>
        <v>673095.72823262296</v>
      </c>
      <c r="T2243" s="17">
        <f t="shared" si="247"/>
        <v>648874.32707775501</v>
      </c>
      <c r="U2243" s="18">
        <f t="shared" si="248"/>
        <v>0.9640149236744272</v>
      </c>
      <c r="X2243" s="20">
        <f t="shared" si="249"/>
        <v>0.62852110778872983</v>
      </c>
      <c r="AA2243" s="20">
        <f t="shared" si="250"/>
        <v>-5.2872614257400925E-2</v>
      </c>
      <c r="AE2243" s="20">
        <f t="shared" ref="AE2243:AE2306" si="251">-LOG10(X2243)</f>
        <v>0.20168013270795185</v>
      </c>
    </row>
    <row r="2244" spans="1:31" x14ac:dyDescent="0.2">
      <c r="A2244" s="15" t="s">
        <v>8870</v>
      </c>
      <c r="B2244" s="15" t="s">
        <v>8871</v>
      </c>
      <c r="C2244" t="s">
        <v>8872</v>
      </c>
      <c r="D2244" s="15">
        <v>20</v>
      </c>
      <c r="E2244" s="15">
        <v>11</v>
      </c>
      <c r="F2244" s="16">
        <v>394876.77518230001</v>
      </c>
      <c r="G2244" s="16">
        <v>359923.05235403602</v>
      </c>
      <c r="H2244" s="16">
        <v>350277.888926404</v>
      </c>
      <c r="I2244" s="16">
        <v>505467.54498646001</v>
      </c>
      <c r="J2244" s="16">
        <v>67456.937957539703</v>
      </c>
      <c r="K2244" s="16">
        <v>562132.91854598303</v>
      </c>
      <c r="L2244" s="15">
        <f t="shared" si="245"/>
        <v>6</v>
      </c>
      <c r="M2244" s="16">
        <v>702172.23720091803</v>
      </c>
      <c r="N2244" s="16">
        <v>619213.800988295</v>
      </c>
      <c r="O2244" s="16">
        <v>629843.44446834701</v>
      </c>
      <c r="P2244" s="16">
        <v>700829.63945652195</v>
      </c>
      <c r="Q2244" s="16">
        <v>589729.771121055</v>
      </c>
      <c r="R2244" s="16">
        <v>772012.70312109299</v>
      </c>
      <c r="S2244" s="17">
        <f t="shared" si="246"/>
        <v>629843.44446834701</v>
      </c>
      <c r="T2244" s="17">
        <f t="shared" si="247"/>
        <v>700829.63945652195</v>
      </c>
      <c r="U2244" s="18">
        <f t="shared" si="248"/>
        <v>1.1127045071463666</v>
      </c>
      <c r="X2244" s="20">
        <f t="shared" si="249"/>
        <v>0.56406133206141917</v>
      </c>
      <c r="AA2244" s="20">
        <f t="shared" si="250"/>
        <v>0.15407051750013409</v>
      </c>
      <c r="AE2244" s="20">
        <f t="shared" si="251"/>
        <v>0.24867367132220661</v>
      </c>
    </row>
    <row r="2245" spans="1:31" x14ac:dyDescent="0.2">
      <c r="A2245" s="15" t="s">
        <v>2855</v>
      </c>
      <c r="B2245" s="15" t="s">
        <v>2856</v>
      </c>
      <c r="C2245" t="s">
        <v>2857</v>
      </c>
      <c r="D2245" s="15">
        <v>18</v>
      </c>
      <c r="E2245" s="15">
        <v>6</v>
      </c>
      <c r="F2245" s="16">
        <v>391436.86289375002</v>
      </c>
      <c r="G2245" s="16">
        <v>358911.39428042801</v>
      </c>
      <c r="H2245" s="16">
        <v>358096.75889136299</v>
      </c>
      <c r="I2245" s="16">
        <v>545909.37840716098</v>
      </c>
      <c r="J2245" s="16">
        <v>122966.445867385</v>
      </c>
      <c r="K2245" s="16">
        <v>517347.303342762</v>
      </c>
      <c r="L2245" s="15">
        <f t="shared" si="245"/>
        <v>6</v>
      </c>
      <c r="M2245" s="16">
        <v>696055.36464919394</v>
      </c>
      <c r="N2245" s="16">
        <v>617473.33830616903</v>
      </c>
      <c r="O2245" s="16">
        <v>643902.75036879606</v>
      </c>
      <c r="P2245" s="16">
        <v>756902.15255120595</v>
      </c>
      <c r="Q2245" s="16">
        <v>1075011.3505387399</v>
      </c>
      <c r="R2245" s="16">
        <v>710505.784182042</v>
      </c>
      <c r="S2245" s="17">
        <f t="shared" si="246"/>
        <v>643902.75036879606</v>
      </c>
      <c r="T2245" s="17">
        <f t="shared" si="247"/>
        <v>756902.15255120595</v>
      </c>
      <c r="U2245" s="18">
        <f t="shared" si="248"/>
        <v>1.1754914109587036</v>
      </c>
      <c r="X2245" s="20">
        <f t="shared" si="249"/>
        <v>0.17050954506360064</v>
      </c>
      <c r="AA2245" s="20">
        <f t="shared" si="250"/>
        <v>0.23326399759361008</v>
      </c>
      <c r="AE2245" s="20">
        <f t="shared" si="251"/>
        <v>0.76825130434056921</v>
      </c>
    </row>
    <row r="2246" spans="1:31" x14ac:dyDescent="0.2">
      <c r="A2246" s="15" t="s">
        <v>15515</v>
      </c>
      <c r="B2246" s="15" t="s">
        <v>15516</v>
      </c>
      <c r="C2246" t="s">
        <v>15517</v>
      </c>
      <c r="D2246" s="15">
        <v>11</v>
      </c>
      <c r="E2246" s="15">
        <v>11</v>
      </c>
      <c r="F2246" s="16">
        <v>215084.799446338</v>
      </c>
      <c r="G2246" s="16">
        <v>199312.25459376301</v>
      </c>
      <c r="H2246" s="16">
        <v>219493.550559228</v>
      </c>
      <c r="I2246" s="16">
        <v>309224.515109892</v>
      </c>
      <c r="J2246" s="16">
        <v>39989.2566734582</v>
      </c>
      <c r="K2246" s="16">
        <v>302067.48203349399</v>
      </c>
      <c r="L2246" s="15">
        <f t="shared" si="245"/>
        <v>6</v>
      </c>
      <c r="M2246" s="16">
        <v>382465.07342809101</v>
      </c>
      <c r="N2246" s="16">
        <v>342898.010959165</v>
      </c>
      <c r="O2246" s="16">
        <v>394676.85027603398</v>
      </c>
      <c r="P2246" s="16">
        <v>428739.110127019</v>
      </c>
      <c r="Q2246" s="16">
        <v>349598.66100331501</v>
      </c>
      <c r="R2246" s="16">
        <v>414848.384849719</v>
      </c>
      <c r="S2246" s="17">
        <f t="shared" si="246"/>
        <v>382465.07342809101</v>
      </c>
      <c r="T2246" s="17">
        <f t="shared" si="247"/>
        <v>414848.384849719</v>
      </c>
      <c r="U2246" s="18">
        <f t="shared" si="248"/>
        <v>1.0846699834088682</v>
      </c>
      <c r="X2246" s="20">
        <f t="shared" si="249"/>
        <v>0.44740689399750688</v>
      </c>
      <c r="AA2246" s="20">
        <f t="shared" si="250"/>
        <v>0.11725616181990242</v>
      </c>
      <c r="AE2246" s="20">
        <f t="shared" si="251"/>
        <v>0.34929732823668858</v>
      </c>
    </row>
    <row r="2247" spans="1:31" x14ac:dyDescent="0.2">
      <c r="A2247" s="15" t="s">
        <v>14497</v>
      </c>
      <c r="B2247" s="15" t="s">
        <v>14498</v>
      </c>
      <c r="C2247" t="s">
        <v>14499</v>
      </c>
      <c r="D2247" s="15">
        <v>14</v>
      </c>
      <c r="E2247" s="15">
        <v>12</v>
      </c>
      <c r="F2247" s="16">
        <v>316706.92505910399</v>
      </c>
      <c r="G2247" s="16">
        <v>332966.65476123901</v>
      </c>
      <c r="H2247" s="16">
        <v>330106.63358288503</v>
      </c>
      <c r="I2247" s="16">
        <v>475084.24751981598</v>
      </c>
      <c r="J2247" s="16">
        <v>37534.0264090809</v>
      </c>
      <c r="K2247" s="16">
        <v>464662.88748677098</v>
      </c>
      <c r="L2247" s="15">
        <f t="shared" si="245"/>
        <v>6</v>
      </c>
      <c r="M2247" s="16">
        <v>563170.14340260497</v>
      </c>
      <c r="N2247" s="16">
        <v>572837.85117008502</v>
      </c>
      <c r="O2247" s="16">
        <v>593573.00506450003</v>
      </c>
      <c r="P2247" s="16">
        <v>658703.26434055204</v>
      </c>
      <c r="Q2247" s="16">
        <v>328134.26570609497</v>
      </c>
      <c r="R2247" s="16">
        <v>638150.94255037897</v>
      </c>
      <c r="S2247" s="17">
        <f t="shared" si="246"/>
        <v>572837.85117008502</v>
      </c>
      <c r="T2247" s="17">
        <f t="shared" si="247"/>
        <v>638150.94255037897</v>
      </c>
      <c r="U2247" s="18">
        <f t="shared" si="248"/>
        <v>1.1140167173780235</v>
      </c>
      <c r="X2247" s="20">
        <f t="shared" si="249"/>
        <v>0.76153309171002614</v>
      </c>
      <c r="AA2247" s="20">
        <f t="shared" si="250"/>
        <v>0.1557708824960844</v>
      </c>
      <c r="AE2247" s="20">
        <f t="shared" si="251"/>
        <v>0.11831122005636213</v>
      </c>
    </row>
    <row r="2248" spans="1:31" x14ac:dyDescent="0.2">
      <c r="A2248" s="15" t="s">
        <v>4655</v>
      </c>
      <c r="B2248" s="15" t="s">
        <v>4656</v>
      </c>
      <c r="C2248" t="s">
        <v>4657</v>
      </c>
      <c r="D2248" s="15">
        <v>13</v>
      </c>
      <c r="E2248" s="15">
        <v>11</v>
      </c>
      <c r="F2248" s="16">
        <v>305868.0444057</v>
      </c>
      <c r="G2248" s="16">
        <v>327677.81038330001</v>
      </c>
      <c r="H2248" s="16">
        <v>289385.79792768898</v>
      </c>
      <c r="I2248" s="16">
        <v>430600.91295910103</v>
      </c>
      <c r="J2248" s="16">
        <v>79645.312527649803</v>
      </c>
      <c r="K2248" s="16">
        <v>387513.19761064398</v>
      </c>
      <c r="L2248" s="15">
        <f t="shared" si="245"/>
        <v>6</v>
      </c>
      <c r="M2248" s="16">
        <v>543896.38116718305</v>
      </c>
      <c r="N2248" s="16">
        <v>563738.89124329097</v>
      </c>
      <c r="O2248" s="16">
        <v>520351.850656758</v>
      </c>
      <c r="P2248" s="16">
        <v>597027.21880365303</v>
      </c>
      <c r="Q2248" s="16">
        <v>696284.37563175894</v>
      </c>
      <c r="R2248" s="16">
        <v>532196.392191928</v>
      </c>
      <c r="S2248" s="17">
        <f t="shared" si="246"/>
        <v>543896.38116718305</v>
      </c>
      <c r="T2248" s="17">
        <f t="shared" si="247"/>
        <v>597027.21880365303</v>
      </c>
      <c r="U2248" s="18">
        <f t="shared" si="248"/>
        <v>1.0976855876894291</v>
      </c>
      <c r="X2248" s="20">
        <f t="shared" si="249"/>
        <v>0.25292036923197353</v>
      </c>
      <c r="AA2248" s="20">
        <f t="shared" si="250"/>
        <v>0.13446487944512203</v>
      </c>
      <c r="AE2248" s="20">
        <f t="shared" si="251"/>
        <v>0.59701619284295826</v>
      </c>
    </row>
    <row r="2249" spans="1:31" x14ac:dyDescent="0.2">
      <c r="A2249" s="15" t="s">
        <v>14617</v>
      </c>
      <c r="B2249" s="15" t="s">
        <v>14618</v>
      </c>
      <c r="C2249" t="s">
        <v>14619</v>
      </c>
      <c r="D2249" s="15">
        <v>20</v>
      </c>
      <c r="E2249" s="15">
        <v>8</v>
      </c>
      <c r="F2249" s="16">
        <v>590352.83556320297</v>
      </c>
      <c r="G2249" s="16">
        <v>568181.43055729405</v>
      </c>
      <c r="H2249" s="16">
        <v>610289.06382176897</v>
      </c>
      <c r="I2249" s="16">
        <v>812645.32212258701</v>
      </c>
      <c r="J2249" s="16">
        <v>112294.33040206401</v>
      </c>
      <c r="K2249" s="16">
        <v>846010.80507327802</v>
      </c>
      <c r="L2249" s="15">
        <f t="shared" si="245"/>
        <v>6</v>
      </c>
      <c r="M2249" s="16">
        <v>1049768.9338501799</v>
      </c>
      <c r="N2249" s="16">
        <v>977502.77723327896</v>
      </c>
      <c r="O2249" s="16">
        <v>1097376.0497900799</v>
      </c>
      <c r="P2249" s="16">
        <v>1126730.95188428</v>
      </c>
      <c r="Q2249" s="16">
        <v>981712.36008200096</v>
      </c>
      <c r="R2249" s="16">
        <v>1161880.1656086401</v>
      </c>
      <c r="S2249" s="17">
        <f t="shared" si="246"/>
        <v>1049768.9338501799</v>
      </c>
      <c r="T2249" s="17">
        <f t="shared" si="247"/>
        <v>1126730.95188428</v>
      </c>
      <c r="U2249" s="18">
        <f t="shared" si="248"/>
        <v>1.0733132935757879</v>
      </c>
      <c r="X2249" s="20">
        <f t="shared" si="249"/>
        <v>0.49796611522757755</v>
      </c>
      <c r="AA2249" s="20">
        <f t="shared" si="250"/>
        <v>0.10207125141184496</v>
      </c>
      <c r="AE2249" s="20">
        <f t="shared" si="251"/>
        <v>0.30280020838557603</v>
      </c>
    </row>
    <row r="2250" spans="1:31" x14ac:dyDescent="0.2">
      <c r="A2250" s="15" t="s">
        <v>9287</v>
      </c>
      <c r="B2250" s="15" t="s">
        <v>9288</v>
      </c>
      <c r="C2250" t="s">
        <v>9289</v>
      </c>
      <c r="D2250" s="15">
        <v>14</v>
      </c>
      <c r="E2250" s="15">
        <v>6</v>
      </c>
      <c r="F2250" s="16">
        <v>192636.22489506</v>
      </c>
      <c r="G2250" s="16">
        <v>193256.39752769301</v>
      </c>
      <c r="H2250" s="16">
        <v>160443.00842109401</v>
      </c>
      <c r="I2250" s="16">
        <v>243071.14977154601</v>
      </c>
      <c r="J2250" s="16">
        <v>64693.137648046999</v>
      </c>
      <c r="K2250" s="16">
        <v>248840.24189101401</v>
      </c>
      <c r="L2250" s="15">
        <f t="shared" si="245"/>
        <v>6</v>
      </c>
      <c r="M2250" s="16">
        <v>342546.88424776797</v>
      </c>
      <c r="N2250" s="16">
        <v>332479.47775436798</v>
      </c>
      <c r="O2250" s="16">
        <v>288496.591590564</v>
      </c>
      <c r="P2250" s="16">
        <v>337017.61457550799</v>
      </c>
      <c r="Q2250" s="16">
        <v>565567.75942453602</v>
      </c>
      <c r="R2250" s="16">
        <v>341748.04828099301</v>
      </c>
      <c r="S2250" s="17">
        <f t="shared" si="246"/>
        <v>332479.47775436798</v>
      </c>
      <c r="T2250" s="17">
        <f t="shared" si="247"/>
        <v>341748.04828099301</v>
      </c>
      <c r="U2250" s="18">
        <f t="shared" si="248"/>
        <v>1.027877120684942</v>
      </c>
      <c r="X2250" s="20">
        <f t="shared" si="249"/>
        <v>0.29210552016323504</v>
      </c>
      <c r="AA2250" s="20">
        <f t="shared" si="250"/>
        <v>3.966780541262533E-2</v>
      </c>
      <c r="AE2250" s="20">
        <f t="shared" si="251"/>
        <v>0.53446023572148815</v>
      </c>
    </row>
    <row r="2251" spans="1:31" x14ac:dyDescent="0.2">
      <c r="A2251" s="15" t="s">
        <v>11458</v>
      </c>
      <c r="B2251" s="15" t="s">
        <v>11459</v>
      </c>
      <c r="C2251" t="s">
        <v>11460</v>
      </c>
      <c r="D2251" s="15">
        <v>16</v>
      </c>
      <c r="E2251" s="15">
        <v>10</v>
      </c>
      <c r="F2251" s="16">
        <v>344561.73926100199</v>
      </c>
      <c r="G2251" s="16">
        <v>407311.53066721099</v>
      </c>
      <c r="H2251" s="16">
        <v>345680.23804746103</v>
      </c>
      <c r="I2251" s="16">
        <v>513183.31215413898</v>
      </c>
      <c r="J2251" s="16">
        <v>61609.140343416802</v>
      </c>
      <c r="K2251" s="16">
        <v>492933.30270454503</v>
      </c>
      <c r="L2251" s="15">
        <f t="shared" si="245"/>
        <v>6</v>
      </c>
      <c r="M2251" s="16">
        <v>612701.74017968401</v>
      </c>
      <c r="N2251" s="16">
        <v>700741.22632944398</v>
      </c>
      <c r="O2251" s="16">
        <v>621576.29327895201</v>
      </c>
      <c r="P2251" s="16">
        <v>711527.533665339</v>
      </c>
      <c r="Q2251" s="16">
        <v>538606.48487420997</v>
      </c>
      <c r="R2251" s="16">
        <v>676976.49243470503</v>
      </c>
      <c r="S2251" s="17">
        <f t="shared" si="246"/>
        <v>621576.29327895201</v>
      </c>
      <c r="T2251" s="17">
        <f t="shared" si="247"/>
        <v>676976.49243470503</v>
      </c>
      <c r="U2251" s="18">
        <f t="shared" si="248"/>
        <v>1.0891285587220594</v>
      </c>
      <c r="X2251" s="20">
        <f t="shared" si="249"/>
        <v>0.96694229877029803</v>
      </c>
      <c r="AA2251" s="20">
        <f t="shared" si="250"/>
        <v>0.12317425716227488</v>
      </c>
      <c r="AE2251" s="20">
        <f t="shared" si="251"/>
        <v>1.4599441194493388E-2</v>
      </c>
    </row>
    <row r="2252" spans="1:31" x14ac:dyDescent="0.2">
      <c r="A2252" s="15" t="s">
        <v>8453</v>
      </c>
      <c r="B2252" s="15" t="s">
        <v>8454</v>
      </c>
      <c r="C2252" t="s">
        <v>8455</v>
      </c>
      <c r="D2252" s="15">
        <v>13</v>
      </c>
      <c r="E2252" s="15">
        <v>11</v>
      </c>
      <c r="F2252" s="16">
        <v>166856.37009217899</v>
      </c>
      <c r="G2252" s="16">
        <v>148880.65584917</v>
      </c>
      <c r="H2252" s="16">
        <v>155151.19395864199</v>
      </c>
      <c r="I2252" s="16">
        <v>213480.603474634</v>
      </c>
      <c r="J2252" s="16">
        <v>88718.728115917897</v>
      </c>
      <c r="K2252" s="16">
        <v>218893.044764716</v>
      </c>
      <c r="L2252" s="15">
        <f t="shared" si="245"/>
        <v>6</v>
      </c>
      <c r="M2252" s="16">
        <v>296704.99265184801</v>
      </c>
      <c r="N2252" s="16">
        <v>256135.182781551</v>
      </c>
      <c r="O2252" s="16">
        <v>278981.24747697002</v>
      </c>
      <c r="P2252" s="16">
        <v>295990.38721288502</v>
      </c>
      <c r="Q2252" s="16">
        <v>775607.02887053497</v>
      </c>
      <c r="R2252" s="16">
        <v>300619.667711902</v>
      </c>
      <c r="S2252" s="17">
        <f t="shared" si="246"/>
        <v>278981.24747697002</v>
      </c>
      <c r="T2252" s="17">
        <f t="shared" si="247"/>
        <v>300619.667711902</v>
      </c>
      <c r="U2252" s="18">
        <f t="shared" si="248"/>
        <v>1.0775622749938354</v>
      </c>
      <c r="X2252" s="20">
        <f t="shared" si="249"/>
        <v>0.32199208734040441</v>
      </c>
      <c r="AA2252" s="20">
        <f t="shared" si="250"/>
        <v>0.10777124864484126</v>
      </c>
      <c r="AE2252" s="20">
        <f t="shared" si="251"/>
        <v>0.49215480056076127</v>
      </c>
    </row>
    <row r="2253" spans="1:31" x14ac:dyDescent="0.2">
      <c r="A2253" s="15" t="s">
        <v>2207</v>
      </c>
      <c r="B2253" s="15" t="s">
        <v>2208</v>
      </c>
      <c r="C2253" t="s">
        <v>2209</v>
      </c>
      <c r="D2253" s="15">
        <v>20</v>
      </c>
      <c r="E2253" s="15">
        <v>9</v>
      </c>
      <c r="F2253" s="16">
        <v>889549.96204249701</v>
      </c>
      <c r="G2253" s="16">
        <v>883069.56417729205</v>
      </c>
      <c r="H2253" s="16">
        <v>913134.40001115401</v>
      </c>
      <c r="I2253" s="16">
        <v>987388.24755893601</v>
      </c>
      <c r="J2253" s="16">
        <v>168967.08350378901</v>
      </c>
      <c r="K2253" s="16">
        <v>982314.16861552605</v>
      </c>
      <c r="L2253" s="15">
        <f t="shared" si="245"/>
        <v>6</v>
      </c>
      <c r="M2253" s="16">
        <v>1581803.0489663701</v>
      </c>
      <c r="N2253" s="16">
        <v>1519238.23104677</v>
      </c>
      <c r="O2253" s="16">
        <v>1641929.8332770399</v>
      </c>
      <c r="P2253" s="16">
        <v>1369011.6336922699</v>
      </c>
      <c r="Q2253" s="16">
        <v>1477163.3948816699</v>
      </c>
      <c r="R2253" s="16">
        <v>1349074.1986585599</v>
      </c>
      <c r="S2253" s="17">
        <f t="shared" si="246"/>
        <v>1581803.0489663701</v>
      </c>
      <c r="T2253" s="17">
        <f t="shared" si="247"/>
        <v>1369011.6336922699</v>
      </c>
      <c r="U2253" s="18">
        <f t="shared" si="248"/>
        <v>0.86547540453083027</v>
      </c>
      <c r="X2253" s="20">
        <f t="shared" si="249"/>
        <v>2.6605120653381758E-2</v>
      </c>
      <c r="AA2253" s="20">
        <f t="shared" si="250"/>
        <v>-0.20843527386921093</v>
      </c>
      <c r="AE2253" s="20">
        <f t="shared" si="251"/>
        <v>1.575034767223036</v>
      </c>
    </row>
    <row r="2254" spans="1:31" x14ac:dyDescent="0.2">
      <c r="A2254" s="15" t="s">
        <v>4787</v>
      </c>
      <c r="B2254" s="15" t="s">
        <v>4788</v>
      </c>
      <c r="C2254" t="s">
        <v>4789</v>
      </c>
      <c r="D2254" s="15">
        <v>17</v>
      </c>
      <c r="E2254" s="15">
        <v>8</v>
      </c>
      <c r="F2254" s="16">
        <v>224427.89727390799</v>
      </c>
      <c r="G2254" s="16">
        <v>232938.11244140699</v>
      </c>
      <c r="H2254" s="16">
        <v>210167.519788306</v>
      </c>
      <c r="I2254" s="16">
        <v>309085.58681653498</v>
      </c>
      <c r="J2254" s="16">
        <v>53079.448644689001</v>
      </c>
      <c r="K2254" s="16">
        <v>317527.03864668403</v>
      </c>
      <c r="L2254" s="15">
        <f t="shared" si="245"/>
        <v>6</v>
      </c>
      <c r="M2254" s="16">
        <v>399079.02571977198</v>
      </c>
      <c r="N2254" s="16">
        <v>400748.14062757802</v>
      </c>
      <c r="O2254" s="16">
        <v>377907.48078491702</v>
      </c>
      <c r="P2254" s="16">
        <v>428546.48635382199</v>
      </c>
      <c r="Q2254" s="16">
        <v>464037.23691353097</v>
      </c>
      <c r="R2254" s="16">
        <v>436079.97207089397</v>
      </c>
      <c r="S2254" s="17">
        <f t="shared" si="246"/>
        <v>399079.02571977198</v>
      </c>
      <c r="T2254" s="17">
        <f t="shared" si="247"/>
        <v>436079.97207089397</v>
      </c>
      <c r="U2254" s="18">
        <f t="shared" si="248"/>
        <v>1.092715838133532</v>
      </c>
      <c r="X2254" s="20">
        <f t="shared" si="249"/>
        <v>1.8273492021925901E-2</v>
      </c>
      <c r="AA2254" s="20">
        <f t="shared" si="250"/>
        <v>0.1279182754690493</v>
      </c>
      <c r="AE2254" s="20">
        <f t="shared" si="251"/>
        <v>1.7381784520487886</v>
      </c>
    </row>
    <row r="2255" spans="1:31" x14ac:dyDescent="0.2">
      <c r="A2255" s="15" t="s">
        <v>11218</v>
      </c>
      <c r="B2255" s="15" t="s">
        <v>11219</v>
      </c>
      <c r="C2255" t="s">
        <v>11220</v>
      </c>
      <c r="D2255" s="15">
        <v>12</v>
      </c>
      <c r="E2255" s="15">
        <v>10</v>
      </c>
      <c r="F2255" s="16">
        <v>115203.09487177699</v>
      </c>
      <c r="G2255" s="16">
        <v>113234.18604964401</v>
      </c>
      <c r="H2255" s="16">
        <v>135747.81259009699</v>
      </c>
      <c r="I2255" s="16">
        <v>188234.26069705101</v>
      </c>
      <c r="J2255" s="16">
        <v>9369.5206171874997</v>
      </c>
      <c r="K2255" s="16">
        <v>159189.791738403</v>
      </c>
      <c r="L2255" s="15">
        <f t="shared" si="245"/>
        <v>6</v>
      </c>
      <c r="M2255" s="16">
        <v>204854.830525903</v>
      </c>
      <c r="N2255" s="16">
        <v>194808.780062929</v>
      </c>
      <c r="O2255" s="16">
        <v>244091.541498226</v>
      </c>
      <c r="P2255" s="16">
        <v>260986.38847567001</v>
      </c>
      <c r="Q2255" s="16">
        <v>81911.296545449004</v>
      </c>
      <c r="R2255" s="16">
        <v>218625.412913254</v>
      </c>
      <c r="S2255" s="17">
        <f t="shared" si="246"/>
        <v>204854.830525903</v>
      </c>
      <c r="T2255" s="17">
        <f t="shared" si="247"/>
        <v>218625.412913254</v>
      </c>
      <c r="U2255" s="18">
        <f t="shared" si="248"/>
        <v>1.0672211748778351</v>
      </c>
      <c r="X2255" s="20">
        <f t="shared" si="249"/>
        <v>0.65062261095257834</v>
      </c>
      <c r="AA2255" s="20">
        <f t="shared" si="250"/>
        <v>9.3859196624059685E-2</v>
      </c>
      <c r="AE2255" s="20">
        <f t="shared" si="251"/>
        <v>0.18667084784589527</v>
      </c>
    </row>
    <row r="2256" spans="1:31" x14ac:dyDescent="0.2">
      <c r="A2256" s="15" t="s">
        <v>6481</v>
      </c>
      <c r="B2256" s="15" t="s">
        <v>6482</v>
      </c>
      <c r="C2256" t="s">
        <v>6483</v>
      </c>
      <c r="D2256" s="15">
        <v>17</v>
      </c>
      <c r="E2256" s="15">
        <v>10</v>
      </c>
      <c r="F2256" s="16">
        <v>380223.41212759801</v>
      </c>
      <c r="G2256" s="16">
        <v>418605.45376320602</v>
      </c>
      <c r="H2256" s="16">
        <v>370981.01643340703</v>
      </c>
      <c r="I2256" s="16">
        <v>451897.77652959601</v>
      </c>
      <c r="J2256" s="16">
        <v>107974.187426912</v>
      </c>
      <c r="K2256" s="16">
        <v>506330.136838893</v>
      </c>
      <c r="L2256" s="15">
        <f t="shared" si="245"/>
        <v>6</v>
      </c>
      <c r="M2256" s="16">
        <v>676115.53960484499</v>
      </c>
      <c r="N2256" s="16">
        <v>720171.36008331599</v>
      </c>
      <c r="O2256" s="16">
        <v>667070.256529607</v>
      </c>
      <c r="P2256" s="16">
        <v>626555.27330627001</v>
      </c>
      <c r="Q2256" s="16">
        <v>943944.31123356102</v>
      </c>
      <c r="R2256" s="16">
        <v>695375.21236748295</v>
      </c>
      <c r="S2256" s="17">
        <f t="shared" si="246"/>
        <v>676115.53960484499</v>
      </c>
      <c r="T2256" s="17">
        <f t="shared" si="247"/>
        <v>695375.21236748295</v>
      </c>
      <c r="U2256" s="18">
        <f t="shared" si="248"/>
        <v>1.0284857714909115</v>
      </c>
      <c r="X2256" s="20">
        <f t="shared" si="249"/>
        <v>0.52792697814531364</v>
      </c>
      <c r="AA2256" s="20">
        <f t="shared" si="250"/>
        <v>4.0521835144817719E-2</v>
      </c>
      <c r="AE2256" s="20">
        <f t="shared" si="251"/>
        <v>0.27742614409817185</v>
      </c>
    </row>
    <row r="2257" spans="1:31" x14ac:dyDescent="0.2">
      <c r="A2257" s="15" t="s">
        <v>2024</v>
      </c>
      <c r="B2257" s="15" t="s">
        <v>2025</v>
      </c>
      <c r="C2257" t="s">
        <v>2026</v>
      </c>
      <c r="D2257" s="15">
        <v>14</v>
      </c>
      <c r="E2257" s="15">
        <v>9</v>
      </c>
      <c r="F2257" s="16">
        <v>97158.245433691904</v>
      </c>
      <c r="G2257" s="16">
        <v>111559.93992571</v>
      </c>
      <c r="H2257" s="16">
        <v>114815.82865829401</v>
      </c>
      <c r="I2257" s="16">
        <v>160305.532011159</v>
      </c>
      <c r="J2257" s="16">
        <v>29668.380883330799</v>
      </c>
      <c r="K2257" s="16">
        <v>167645.18231756901</v>
      </c>
      <c r="L2257" s="15">
        <f t="shared" si="245"/>
        <v>6</v>
      </c>
      <c r="M2257" s="16">
        <v>172767.371611551</v>
      </c>
      <c r="N2257" s="16">
        <v>191928.396882662</v>
      </c>
      <c r="O2257" s="16">
        <v>206453.216968033</v>
      </c>
      <c r="P2257" s="16">
        <v>222263.26757591599</v>
      </c>
      <c r="Q2257" s="16">
        <v>259370.31827433201</v>
      </c>
      <c r="R2257" s="16">
        <v>230237.735767165</v>
      </c>
      <c r="S2257" s="17">
        <f t="shared" si="246"/>
        <v>191928.396882662</v>
      </c>
      <c r="T2257" s="17">
        <f t="shared" si="247"/>
        <v>230237.735767165</v>
      </c>
      <c r="U2257" s="18">
        <f t="shared" si="248"/>
        <v>1.199602244934729</v>
      </c>
      <c r="X2257" s="20">
        <f t="shared" si="249"/>
        <v>3.4652799884947988E-2</v>
      </c>
      <c r="AA2257" s="20">
        <f t="shared" si="250"/>
        <v>0.26255612718021959</v>
      </c>
      <c r="AE2257" s="20">
        <f t="shared" si="251"/>
        <v>1.4602616694083865</v>
      </c>
    </row>
    <row r="2258" spans="1:31" x14ac:dyDescent="0.2">
      <c r="A2258" s="15" t="s">
        <v>9113</v>
      </c>
      <c r="B2258" s="15" t="s">
        <v>9114</v>
      </c>
      <c r="C2258" t="s">
        <v>9115</v>
      </c>
      <c r="D2258" s="15">
        <v>16</v>
      </c>
      <c r="E2258" s="15">
        <v>9</v>
      </c>
      <c r="F2258" s="16">
        <v>550582.82439049799</v>
      </c>
      <c r="G2258" s="16">
        <v>472628.49851572298</v>
      </c>
      <c r="H2258" s="16">
        <v>519439.246917488</v>
      </c>
      <c r="I2258" s="16">
        <v>591991.62114081997</v>
      </c>
      <c r="J2258" s="16">
        <v>129559.107761065</v>
      </c>
      <c r="K2258" s="16">
        <v>527052.47940057795</v>
      </c>
      <c r="L2258" s="15">
        <f t="shared" si="245"/>
        <v>6</v>
      </c>
      <c r="M2258" s="16">
        <v>979049.66274148505</v>
      </c>
      <c r="N2258" s="16">
        <v>813112.93374295998</v>
      </c>
      <c r="O2258" s="16">
        <v>934016.71876381198</v>
      </c>
      <c r="P2258" s="16">
        <v>820795.08075343794</v>
      </c>
      <c r="Q2258" s="16">
        <v>1132646.4746246501</v>
      </c>
      <c r="R2258" s="16">
        <v>723834.51650755794</v>
      </c>
      <c r="S2258" s="17">
        <f t="shared" si="246"/>
        <v>934016.71876381198</v>
      </c>
      <c r="T2258" s="17">
        <f t="shared" si="247"/>
        <v>820795.08075343794</v>
      </c>
      <c r="U2258" s="18">
        <f t="shared" si="248"/>
        <v>0.87877985935816549</v>
      </c>
      <c r="X2258" s="20">
        <f t="shared" si="249"/>
        <v>0.90829996858644857</v>
      </c>
      <c r="AA2258" s="20">
        <f t="shared" si="250"/>
        <v>-0.18642628968815173</v>
      </c>
      <c r="AE2258" s="20">
        <f t="shared" si="251"/>
        <v>4.1770700831690835E-2</v>
      </c>
    </row>
    <row r="2259" spans="1:31" x14ac:dyDescent="0.2">
      <c r="A2259" s="15" t="s">
        <v>11434</v>
      </c>
      <c r="B2259" s="15" t="s">
        <v>11435</v>
      </c>
      <c r="C2259" t="s">
        <v>11436</v>
      </c>
      <c r="D2259" s="15">
        <v>20</v>
      </c>
      <c r="E2259" s="15">
        <v>10</v>
      </c>
      <c r="F2259" s="16">
        <v>964507.99238871899</v>
      </c>
      <c r="G2259" s="16">
        <v>772207.20034816</v>
      </c>
      <c r="H2259" s="16">
        <v>821423.14434895501</v>
      </c>
      <c r="I2259" s="16">
        <v>1077354.7217627901</v>
      </c>
      <c r="J2259" s="16">
        <v>490637.56955459598</v>
      </c>
      <c r="K2259" s="16">
        <v>1107256.9566557501</v>
      </c>
      <c r="L2259" s="15">
        <f t="shared" si="245"/>
        <v>6</v>
      </c>
      <c r="M2259" s="16">
        <v>1715093.8656776899</v>
      </c>
      <c r="N2259" s="16">
        <v>1328509.9483091</v>
      </c>
      <c r="O2259" s="16">
        <v>1477021.52764621</v>
      </c>
      <c r="P2259" s="16">
        <v>1493749.9523140001</v>
      </c>
      <c r="Q2259" s="16">
        <v>4289307.9697591299</v>
      </c>
      <c r="R2259" s="16">
        <v>1520666.03458932</v>
      </c>
      <c r="S2259" s="17">
        <f t="shared" si="246"/>
        <v>1477021.52764621</v>
      </c>
      <c r="T2259" s="17">
        <f t="shared" si="247"/>
        <v>1520666.03458932</v>
      </c>
      <c r="U2259" s="18">
        <f t="shared" si="248"/>
        <v>1.0295489985258794</v>
      </c>
      <c r="X2259" s="20">
        <f t="shared" si="249"/>
        <v>0.37690278108820763</v>
      </c>
      <c r="AA2259" s="20">
        <f t="shared" si="250"/>
        <v>4.201249266868582E-2</v>
      </c>
      <c r="AE2259" s="20">
        <f t="shared" si="251"/>
        <v>0.4237706579687921</v>
      </c>
    </row>
    <row r="2260" spans="1:31" x14ac:dyDescent="0.2">
      <c r="A2260" s="15" t="s">
        <v>4079</v>
      </c>
      <c r="B2260" s="15" t="s">
        <v>4080</v>
      </c>
      <c r="C2260" t="s">
        <v>4081</v>
      </c>
      <c r="D2260" s="15">
        <v>13</v>
      </c>
      <c r="E2260" s="15">
        <v>9</v>
      </c>
      <c r="F2260" s="16">
        <v>224805.507300333</v>
      </c>
      <c r="G2260" s="16">
        <v>194650.774337248</v>
      </c>
      <c r="H2260" s="16">
        <v>208051.11513014699</v>
      </c>
      <c r="I2260" s="16">
        <v>252074.79915730801</v>
      </c>
      <c r="J2260" s="16">
        <v>43186.485644492699</v>
      </c>
      <c r="K2260" s="16">
        <v>230069.318039732</v>
      </c>
      <c r="L2260" s="15">
        <f t="shared" si="245"/>
        <v>6</v>
      </c>
      <c r="M2260" s="16">
        <v>399750.49412132998</v>
      </c>
      <c r="N2260" s="16">
        <v>334878.37206971401</v>
      </c>
      <c r="O2260" s="16">
        <v>374101.92056565901</v>
      </c>
      <c r="P2260" s="16">
        <v>349501.15464727499</v>
      </c>
      <c r="Q2260" s="16">
        <v>377549.84239990701</v>
      </c>
      <c r="R2260" s="16">
        <v>315968.750921942</v>
      </c>
      <c r="S2260" s="17">
        <f t="shared" si="246"/>
        <v>374101.92056565901</v>
      </c>
      <c r="T2260" s="17">
        <f t="shared" si="247"/>
        <v>349501.15464727499</v>
      </c>
      <c r="U2260" s="18">
        <f t="shared" si="248"/>
        <v>0.93424047147048439</v>
      </c>
      <c r="X2260" s="20">
        <f t="shared" si="249"/>
        <v>0.44592488894925231</v>
      </c>
      <c r="AA2260" s="20">
        <f t="shared" si="250"/>
        <v>-9.8134150578781179E-2</v>
      </c>
      <c r="AE2260" s="20">
        <f t="shared" si="251"/>
        <v>0.35073828716673416</v>
      </c>
    </row>
    <row r="2261" spans="1:31" x14ac:dyDescent="0.2">
      <c r="A2261" s="15" t="s">
        <v>16241</v>
      </c>
      <c r="B2261" s="15" t="s">
        <v>16242</v>
      </c>
      <c r="C2261" t="s">
        <v>16243</v>
      </c>
      <c r="D2261" s="15">
        <v>18</v>
      </c>
      <c r="E2261" s="15">
        <v>8</v>
      </c>
      <c r="F2261" s="16">
        <v>293788.230024611</v>
      </c>
      <c r="G2261" s="16">
        <v>333064.97364589397</v>
      </c>
      <c r="H2261" s="16">
        <v>313971.98435656598</v>
      </c>
      <c r="I2261" s="16">
        <v>481313.34367726702</v>
      </c>
      <c r="J2261" s="16">
        <v>79858.899495182995</v>
      </c>
      <c r="K2261" s="16">
        <v>462584.46206079703</v>
      </c>
      <c r="L2261" s="15">
        <f t="shared" si="245"/>
        <v>6</v>
      </c>
      <c r="M2261" s="16">
        <v>522415.983174605</v>
      </c>
      <c r="N2261" s="16">
        <v>573006.999575219</v>
      </c>
      <c r="O2261" s="16">
        <v>564560.88821310399</v>
      </c>
      <c r="P2261" s="16">
        <v>667339.89246329898</v>
      </c>
      <c r="Q2261" s="16">
        <v>698151.62008861604</v>
      </c>
      <c r="R2261" s="16">
        <v>635296.50941116305</v>
      </c>
      <c r="S2261" s="17">
        <f t="shared" si="246"/>
        <v>564560.88821310399</v>
      </c>
      <c r="T2261" s="17">
        <f t="shared" si="247"/>
        <v>667339.89246329898</v>
      </c>
      <c r="U2261" s="18">
        <f t="shared" si="248"/>
        <v>1.1820512302499411</v>
      </c>
      <c r="X2261" s="20">
        <f t="shared" si="249"/>
        <v>9.0292290879110081E-3</v>
      </c>
      <c r="AA2261" s="20">
        <f t="shared" si="250"/>
        <v>0.24129256345612565</v>
      </c>
      <c r="AE2261" s="20">
        <f t="shared" si="251"/>
        <v>2.0443493279986256</v>
      </c>
    </row>
    <row r="2262" spans="1:31" x14ac:dyDescent="0.2">
      <c r="A2262" s="15" t="s">
        <v>1622</v>
      </c>
      <c r="B2262" s="15" t="s">
        <v>1623</v>
      </c>
      <c r="C2262" t="s">
        <v>1624</v>
      </c>
      <c r="D2262" s="15">
        <v>20</v>
      </c>
      <c r="E2262" s="15">
        <v>11</v>
      </c>
      <c r="F2262" s="16">
        <v>473695.23157916201</v>
      </c>
      <c r="G2262" s="16">
        <v>460231.98537561198</v>
      </c>
      <c r="H2262" s="16">
        <v>482944.03821574099</v>
      </c>
      <c r="I2262" s="16">
        <v>551566.84158647002</v>
      </c>
      <c r="J2262" s="16">
        <v>99486.130389550803</v>
      </c>
      <c r="K2262" s="16">
        <v>526782.72418542602</v>
      </c>
      <c r="L2262" s="15">
        <f t="shared" si="245"/>
        <v>6</v>
      </c>
      <c r="M2262" s="16">
        <v>842327.68654421601</v>
      </c>
      <c r="N2262" s="16">
        <v>791785.89739370497</v>
      </c>
      <c r="O2262" s="16">
        <v>868393.77000803396</v>
      </c>
      <c r="P2262" s="16">
        <v>764746.21280694299</v>
      </c>
      <c r="Q2262" s="16">
        <v>869739.04657929495</v>
      </c>
      <c r="R2262" s="16">
        <v>723464.04460320901</v>
      </c>
      <c r="S2262" s="17">
        <f t="shared" si="246"/>
        <v>842327.68654421601</v>
      </c>
      <c r="T2262" s="17">
        <f t="shared" si="247"/>
        <v>764746.21280694299</v>
      </c>
      <c r="U2262" s="18">
        <f t="shared" si="248"/>
        <v>0.90789632707484258</v>
      </c>
      <c r="X2262" s="20">
        <f t="shared" si="249"/>
        <v>0.38113577599276899</v>
      </c>
      <c r="AA2262" s="20">
        <f t="shared" si="250"/>
        <v>-0.13940052969969932</v>
      </c>
      <c r="AE2262" s="20">
        <f t="shared" si="251"/>
        <v>0.4189202834844522</v>
      </c>
    </row>
    <row r="2263" spans="1:31" x14ac:dyDescent="0.2">
      <c r="A2263" s="15" t="s">
        <v>8969</v>
      </c>
      <c r="B2263" s="15" t="s">
        <v>8970</v>
      </c>
      <c r="C2263" t="s">
        <v>8971</v>
      </c>
      <c r="D2263" s="15">
        <v>15</v>
      </c>
      <c r="E2263" s="15">
        <v>12</v>
      </c>
      <c r="F2263" s="16">
        <v>219577.81948007899</v>
      </c>
      <c r="G2263" s="16">
        <v>225745.30416858199</v>
      </c>
      <c r="H2263" s="16">
        <v>210381.42217046799</v>
      </c>
      <c r="I2263" s="16">
        <v>295573.15558229299</v>
      </c>
      <c r="J2263" s="16">
        <v>80201.965115185507</v>
      </c>
      <c r="K2263" s="16">
        <v>285098.29675122898</v>
      </c>
      <c r="L2263" s="15">
        <f t="shared" si="245"/>
        <v>6</v>
      </c>
      <c r="M2263" s="16">
        <v>390454.58845445199</v>
      </c>
      <c r="N2263" s="16">
        <v>388373.58967490599</v>
      </c>
      <c r="O2263" s="16">
        <v>378292.10401527199</v>
      </c>
      <c r="P2263" s="16">
        <v>409811.53016523301</v>
      </c>
      <c r="Q2263" s="16">
        <v>701150.807654629</v>
      </c>
      <c r="R2263" s="16">
        <v>391543.52906327997</v>
      </c>
      <c r="S2263" s="17">
        <f t="shared" si="246"/>
        <v>388373.58967490599</v>
      </c>
      <c r="T2263" s="17">
        <f t="shared" si="247"/>
        <v>409811.53016523301</v>
      </c>
      <c r="U2263" s="18">
        <f t="shared" si="248"/>
        <v>1.0551992747711603</v>
      </c>
      <c r="X2263" s="20">
        <f t="shared" si="249"/>
        <v>0.3152964555194348</v>
      </c>
      <c r="AA2263" s="20">
        <f t="shared" si="250"/>
        <v>7.7515478151289646E-2</v>
      </c>
      <c r="AE2263" s="20">
        <f t="shared" si="251"/>
        <v>0.50128091145001197</v>
      </c>
    </row>
    <row r="2264" spans="1:31" x14ac:dyDescent="0.2">
      <c r="A2264" s="15" t="s">
        <v>311</v>
      </c>
      <c r="B2264" s="15" t="s">
        <v>312</v>
      </c>
      <c r="C2264" t="s">
        <v>313</v>
      </c>
      <c r="D2264" s="15">
        <v>16</v>
      </c>
      <c r="E2264" s="15">
        <v>8</v>
      </c>
      <c r="F2264" s="16">
        <v>591068.79128637596</v>
      </c>
      <c r="G2264" s="16">
        <v>664086.03017920104</v>
      </c>
      <c r="H2264" s="16">
        <v>577555.04202451103</v>
      </c>
      <c r="I2264" s="16">
        <v>867213.10946205002</v>
      </c>
      <c r="J2264" s="16">
        <v>103903.641818851</v>
      </c>
      <c r="K2264" s="16">
        <v>837174.99903595005</v>
      </c>
      <c r="L2264" s="15">
        <f t="shared" si="245"/>
        <v>6</v>
      </c>
      <c r="M2264" s="16">
        <v>1051042.0505880399</v>
      </c>
      <c r="N2264" s="16">
        <v>1142497.6317604801</v>
      </c>
      <c r="O2264" s="16">
        <v>1038516.18540275</v>
      </c>
      <c r="P2264" s="16">
        <v>1202389.06902032</v>
      </c>
      <c r="Q2264" s="16">
        <v>908358.32108247303</v>
      </c>
      <c r="R2264" s="16">
        <v>1149745.39413719</v>
      </c>
      <c r="S2264" s="17">
        <f t="shared" si="246"/>
        <v>1051042.0505880399</v>
      </c>
      <c r="T2264" s="17">
        <f t="shared" si="247"/>
        <v>1149745.39413719</v>
      </c>
      <c r="U2264" s="18">
        <f t="shared" si="248"/>
        <v>1.0939099853273493</v>
      </c>
      <c r="X2264" s="20">
        <f t="shared" si="249"/>
        <v>0.92630285292200876</v>
      </c>
      <c r="AA2264" s="20">
        <f t="shared" si="250"/>
        <v>0.12949402783362496</v>
      </c>
      <c r="AE2264" s="20">
        <f t="shared" si="251"/>
        <v>3.3246998362119112E-2</v>
      </c>
    </row>
    <row r="2265" spans="1:31" x14ac:dyDescent="0.2">
      <c r="A2265" s="15" t="s">
        <v>9002</v>
      </c>
      <c r="B2265" s="15" t="s">
        <v>9003</v>
      </c>
      <c r="C2265" t="s">
        <v>9004</v>
      </c>
      <c r="D2265" s="15">
        <v>22</v>
      </c>
      <c r="E2265" s="15">
        <v>8</v>
      </c>
      <c r="F2265" s="16">
        <v>503589.27399205603</v>
      </c>
      <c r="G2265" s="16">
        <v>565661.96565935097</v>
      </c>
      <c r="H2265" s="16">
        <v>515821.92937540199</v>
      </c>
      <c r="I2265" s="16">
        <v>683439.03106820595</v>
      </c>
      <c r="J2265" s="16">
        <v>66397.338066640499</v>
      </c>
      <c r="K2265" s="16">
        <v>743817.42609803495</v>
      </c>
      <c r="L2265" s="15">
        <f t="shared" si="245"/>
        <v>6</v>
      </c>
      <c r="M2265" s="16">
        <v>895485.45109076402</v>
      </c>
      <c r="N2265" s="16">
        <v>973168.27455080696</v>
      </c>
      <c r="O2265" s="16">
        <v>927512.32949897402</v>
      </c>
      <c r="P2265" s="16">
        <v>947586.71349883894</v>
      </c>
      <c r="Q2265" s="16">
        <v>580466.41556327394</v>
      </c>
      <c r="R2265" s="16">
        <v>1021531.53249919</v>
      </c>
      <c r="S2265" s="17">
        <f t="shared" si="246"/>
        <v>927512.32949897402</v>
      </c>
      <c r="T2265" s="17">
        <f t="shared" si="247"/>
        <v>947586.71349883894</v>
      </c>
      <c r="U2265" s="18">
        <f t="shared" si="248"/>
        <v>1.0216432529912662</v>
      </c>
      <c r="X2265" s="20">
        <f t="shared" si="249"/>
        <v>0.58409864795275601</v>
      </c>
      <c r="AA2265" s="20">
        <f t="shared" si="250"/>
        <v>3.0891510375535156E-2</v>
      </c>
      <c r="AE2265" s="20">
        <f t="shared" si="251"/>
        <v>0.23351379904593667</v>
      </c>
    </row>
    <row r="2266" spans="1:31" x14ac:dyDescent="0.2">
      <c r="A2266" s="15" t="s">
        <v>3542</v>
      </c>
      <c r="B2266" s="15" t="s">
        <v>3543</v>
      </c>
      <c r="C2266" t="s">
        <v>3544</v>
      </c>
      <c r="D2266" s="15">
        <v>12</v>
      </c>
      <c r="E2266" s="15">
        <v>11</v>
      </c>
      <c r="F2266" s="16">
        <v>326325.17251671501</v>
      </c>
      <c r="G2266" s="16">
        <v>347655.72274201299</v>
      </c>
      <c r="H2266" s="16">
        <v>348012.24977041403</v>
      </c>
      <c r="I2266" s="16">
        <v>371259.39538820001</v>
      </c>
      <c r="J2266" s="16">
        <v>37726.963428515599</v>
      </c>
      <c r="K2266" s="16">
        <v>366628.96910717402</v>
      </c>
      <c r="L2266" s="15">
        <f t="shared" si="245"/>
        <v>6</v>
      </c>
      <c r="M2266" s="16">
        <v>580273.36840778706</v>
      </c>
      <c r="N2266" s="16">
        <v>598109.01276382501</v>
      </c>
      <c r="O2266" s="16">
        <v>625769.54196109797</v>
      </c>
      <c r="P2266" s="16">
        <v>514750.335200509</v>
      </c>
      <c r="Q2266" s="16">
        <v>329820.98182095401</v>
      </c>
      <c r="R2266" s="16">
        <v>503514.75984549703</v>
      </c>
      <c r="S2266" s="17">
        <f t="shared" si="246"/>
        <v>598109.01276382501</v>
      </c>
      <c r="T2266" s="17">
        <f t="shared" si="247"/>
        <v>503514.75984549703</v>
      </c>
      <c r="U2266" s="18">
        <f t="shared" si="248"/>
        <v>0.84184446162880278</v>
      </c>
      <c r="X2266" s="20">
        <f t="shared" si="249"/>
        <v>6.8226077112126443E-2</v>
      </c>
      <c r="AA2266" s="20">
        <f t="shared" si="250"/>
        <v>-0.24837438791988048</v>
      </c>
      <c r="AE2266" s="20">
        <f t="shared" si="251"/>
        <v>1.1660495992247886</v>
      </c>
    </row>
    <row r="2267" spans="1:31" x14ac:dyDescent="0.2">
      <c r="A2267" s="15" t="s">
        <v>12160</v>
      </c>
      <c r="B2267" s="15" t="s">
        <v>12161</v>
      </c>
      <c r="C2267" t="s">
        <v>12162</v>
      </c>
      <c r="D2267" s="15">
        <v>14</v>
      </c>
      <c r="E2267" s="15">
        <v>11</v>
      </c>
      <c r="F2267" s="16">
        <v>630991.26682807598</v>
      </c>
      <c r="G2267" s="16">
        <v>590559.15260817006</v>
      </c>
      <c r="H2267" s="16">
        <v>642757.49634873006</v>
      </c>
      <c r="I2267" s="16">
        <v>689433.44058251905</v>
      </c>
      <c r="J2267" s="16">
        <v>161381.62684276799</v>
      </c>
      <c r="K2267" s="16">
        <v>674901.83247553499</v>
      </c>
      <c r="L2267" s="15">
        <f t="shared" si="245"/>
        <v>6</v>
      </c>
      <c r="M2267" s="16">
        <v>1122032.43474718</v>
      </c>
      <c r="N2267" s="16">
        <v>1016001.54589495</v>
      </c>
      <c r="O2267" s="16">
        <v>1155758.3514590501</v>
      </c>
      <c r="P2267" s="16">
        <v>955897.94910701795</v>
      </c>
      <c r="Q2267" s="16">
        <v>1410848.94664258</v>
      </c>
      <c r="R2267" s="16">
        <v>926885.38749611704</v>
      </c>
      <c r="S2267" s="17">
        <f t="shared" si="246"/>
        <v>1122032.43474718</v>
      </c>
      <c r="T2267" s="17">
        <f t="shared" si="247"/>
        <v>955897.94910701795</v>
      </c>
      <c r="U2267" s="18">
        <f t="shared" si="248"/>
        <v>0.85193432872767538</v>
      </c>
      <c r="X2267" s="20">
        <f t="shared" si="249"/>
        <v>0.99975341857780775</v>
      </c>
      <c r="AA2267" s="20">
        <f t="shared" si="250"/>
        <v>-0.23118587015276168</v>
      </c>
      <c r="AE2267" s="20">
        <f t="shared" si="251"/>
        <v>1.0710215624169203E-4</v>
      </c>
    </row>
    <row r="2268" spans="1:31" x14ac:dyDescent="0.2">
      <c r="A2268" s="15" t="s">
        <v>8003</v>
      </c>
      <c r="B2268" s="15" t="s">
        <v>8004</v>
      </c>
      <c r="C2268" t="s">
        <v>8005</v>
      </c>
      <c r="D2268" s="15">
        <v>24</v>
      </c>
      <c r="E2268" s="15">
        <v>9</v>
      </c>
      <c r="F2268" s="16">
        <v>316363.20410815702</v>
      </c>
      <c r="G2268" s="16">
        <v>333604.94960874203</v>
      </c>
      <c r="H2268" s="16">
        <v>359369.77683222399</v>
      </c>
      <c r="I2268" s="16">
        <v>396717.26461590198</v>
      </c>
      <c r="J2268" s="16">
        <v>70492.771123242201</v>
      </c>
      <c r="K2268" s="16">
        <v>362725.32721384498</v>
      </c>
      <c r="L2268" s="15">
        <f t="shared" si="245"/>
        <v>6</v>
      </c>
      <c r="M2268" s="16">
        <v>562558.936757221</v>
      </c>
      <c r="N2268" s="16">
        <v>573935.97749483294</v>
      </c>
      <c r="O2268" s="16">
        <v>646191.79580982903</v>
      </c>
      <c r="P2268" s="16">
        <v>550047.61489560804</v>
      </c>
      <c r="Q2268" s="16">
        <v>616269.97961819102</v>
      </c>
      <c r="R2268" s="16">
        <v>498153.64145043597</v>
      </c>
      <c r="S2268" s="17">
        <f t="shared" si="246"/>
        <v>573935.97749483294</v>
      </c>
      <c r="T2268" s="17">
        <f t="shared" si="247"/>
        <v>550047.61489560804</v>
      </c>
      <c r="U2268" s="18">
        <f t="shared" si="248"/>
        <v>0.9583780011430979</v>
      </c>
      <c r="X2268" s="20">
        <f t="shared" si="249"/>
        <v>0.4119016322929227</v>
      </c>
      <c r="AA2268" s="20">
        <f t="shared" si="250"/>
        <v>-6.1333302376285724E-2</v>
      </c>
      <c r="AE2268" s="20">
        <f t="shared" si="251"/>
        <v>0.38520648700836863</v>
      </c>
    </row>
    <row r="2269" spans="1:31" x14ac:dyDescent="0.2">
      <c r="A2269" s="15" t="s">
        <v>8420</v>
      </c>
      <c r="B2269" s="15" t="s">
        <v>8421</v>
      </c>
      <c r="C2269" t="s">
        <v>8422</v>
      </c>
      <c r="D2269" s="15">
        <v>19</v>
      </c>
      <c r="E2269" s="15">
        <v>10</v>
      </c>
      <c r="F2269" s="16">
        <v>500274.44645204401</v>
      </c>
      <c r="G2269" s="16">
        <v>499635.21202918701</v>
      </c>
      <c r="H2269" s="16">
        <v>465819.15409263299</v>
      </c>
      <c r="I2269" s="16">
        <v>576434.91176438995</v>
      </c>
      <c r="J2269" s="16">
        <v>117276.851451361</v>
      </c>
      <c r="K2269" s="16">
        <v>629964.473562664</v>
      </c>
      <c r="L2269" s="15">
        <f t="shared" si="245"/>
        <v>6</v>
      </c>
      <c r="M2269" s="16">
        <v>889591.00498506206</v>
      </c>
      <c r="N2269" s="16">
        <v>859575.447376083</v>
      </c>
      <c r="O2269" s="16">
        <v>837601.08698919299</v>
      </c>
      <c r="P2269" s="16">
        <v>799225.73741665401</v>
      </c>
      <c r="Q2269" s="16">
        <v>1025271.12641463</v>
      </c>
      <c r="R2269" s="16">
        <v>865170.06931979698</v>
      </c>
      <c r="S2269" s="17">
        <f t="shared" si="246"/>
        <v>859575.447376083</v>
      </c>
      <c r="T2269" s="17">
        <f t="shared" si="247"/>
        <v>865170.06931979698</v>
      </c>
      <c r="U2269" s="18">
        <f t="shared" si="248"/>
        <v>1.0065085874204434</v>
      </c>
      <c r="X2269" s="20">
        <f t="shared" si="249"/>
        <v>0.64419800589547549</v>
      </c>
      <c r="AA2269" s="20">
        <f t="shared" si="250"/>
        <v>9.3594812269989138E-3</v>
      </c>
      <c r="AE2269" s="20">
        <f t="shared" si="251"/>
        <v>0.19098062386580231</v>
      </c>
    </row>
    <row r="2270" spans="1:31" x14ac:dyDescent="0.2">
      <c r="A2270" s="15" t="s">
        <v>8156</v>
      </c>
      <c r="B2270" s="15" t="s">
        <v>8157</v>
      </c>
      <c r="C2270" t="s">
        <v>8158</v>
      </c>
      <c r="D2270" s="15">
        <v>23</v>
      </c>
      <c r="E2270" s="15">
        <v>8</v>
      </c>
      <c r="F2270" s="16">
        <v>1110451.7629299399</v>
      </c>
      <c r="G2270" s="16">
        <v>1182170.93714945</v>
      </c>
      <c r="H2270" s="16">
        <v>1023620.11037043</v>
      </c>
      <c r="I2270" s="16">
        <v>1491225.0882367899</v>
      </c>
      <c r="J2270" s="16">
        <v>135576.859350018</v>
      </c>
      <c r="K2270" s="16">
        <v>1367846.5114716899</v>
      </c>
      <c r="L2270" s="15">
        <f t="shared" si="245"/>
        <v>6</v>
      </c>
      <c r="M2270" s="16">
        <v>1974611.94905739</v>
      </c>
      <c r="N2270" s="16">
        <v>2033814.0461482999</v>
      </c>
      <c r="O2270" s="16">
        <v>1840596.9560877399</v>
      </c>
      <c r="P2270" s="16">
        <v>2067580.3052113</v>
      </c>
      <c r="Q2270" s="16">
        <v>1185255.55198079</v>
      </c>
      <c r="R2270" s="16">
        <v>1878550.1576877199</v>
      </c>
      <c r="S2270" s="17">
        <f t="shared" si="246"/>
        <v>1974611.94905739</v>
      </c>
      <c r="T2270" s="17">
        <f t="shared" si="247"/>
        <v>1878550.1576877199</v>
      </c>
      <c r="U2270" s="18">
        <f t="shared" si="248"/>
        <v>0.95135155977581998</v>
      </c>
      <c r="X2270" s="20">
        <f t="shared" si="249"/>
        <v>0.43228199255934929</v>
      </c>
      <c r="AA2270" s="20">
        <f t="shared" si="250"/>
        <v>-7.1949525809758316E-2</v>
      </c>
      <c r="AE2270" s="20">
        <f t="shared" si="251"/>
        <v>0.36423285536385996</v>
      </c>
    </row>
    <row r="2271" spans="1:31" x14ac:dyDescent="0.2">
      <c r="A2271" s="15" t="s">
        <v>9607</v>
      </c>
      <c r="B2271" s="15" t="s">
        <v>9608</v>
      </c>
      <c r="C2271" t="s">
        <v>9609</v>
      </c>
      <c r="D2271" s="15">
        <v>24</v>
      </c>
      <c r="E2271" s="15">
        <v>3</v>
      </c>
      <c r="F2271" s="16">
        <v>555252.58678836306</v>
      </c>
      <c r="G2271" s="16">
        <v>539912.31571269303</v>
      </c>
      <c r="H2271" s="16">
        <v>540599.411661488</v>
      </c>
      <c r="I2271" s="16">
        <v>759531.31504034996</v>
      </c>
      <c r="J2271" s="16">
        <v>138661.77945939399</v>
      </c>
      <c r="K2271" s="16">
        <v>768336.36324632401</v>
      </c>
      <c r="L2271" s="15">
        <f t="shared" si="245"/>
        <v>6</v>
      </c>
      <c r="M2271" s="16">
        <v>987353.46209405898</v>
      </c>
      <c r="N2271" s="16">
        <v>928868.42069786601</v>
      </c>
      <c r="O2271" s="16">
        <v>972065.34092699597</v>
      </c>
      <c r="P2271" s="16">
        <v>1053088.4978775999</v>
      </c>
      <c r="Q2271" s="16">
        <v>1212224.89398048</v>
      </c>
      <c r="R2271" s="16">
        <v>1055204.9401951199</v>
      </c>
      <c r="S2271" s="17">
        <f t="shared" si="246"/>
        <v>972065.34092699597</v>
      </c>
      <c r="T2271" s="17">
        <f t="shared" si="247"/>
        <v>1055204.9401951199</v>
      </c>
      <c r="U2271" s="18">
        <f t="shared" si="248"/>
        <v>1.0855288176295217</v>
      </c>
      <c r="X2271" s="20">
        <f t="shared" si="249"/>
        <v>6.0391586085683284E-2</v>
      </c>
      <c r="AA2271" s="20">
        <f t="shared" si="250"/>
        <v>0.11839802581427149</v>
      </c>
      <c r="AE2271" s="20">
        <f t="shared" si="251"/>
        <v>1.2190235642116114</v>
      </c>
    </row>
    <row r="2272" spans="1:31" x14ac:dyDescent="0.2">
      <c r="A2272" s="15" t="s">
        <v>16613</v>
      </c>
      <c r="B2272" s="15" t="s">
        <v>16614</v>
      </c>
      <c r="C2272" t="s">
        <v>16615</v>
      </c>
      <c r="D2272" s="15">
        <v>11</v>
      </c>
      <c r="E2272" s="15">
        <v>10</v>
      </c>
      <c r="F2272" s="16">
        <v>244546.27388126799</v>
      </c>
      <c r="G2272" s="16">
        <v>237780.691640901</v>
      </c>
      <c r="H2272" s="16">
        <v>233386.462784734</v>
      </c>
      <c r="I2272" s="16">
        <v>375881.44135554798</v>
      </c>
      <c r="J2272" s="16">
        <v>62488.490166982498</v>
      </c>
      <c r="K2272" s="16">
        <v>323441.64374688</v>
      </c>
      <c r="L2272" s="15">
        <f t="shared" si="245"/>
        <v>6</v>
      </c>
      <c r="M2272" s="16">
        <v>434853.64301581</v>
      </c>
      <c r="N2272" s="16">
        <v>409079.34323628398</v>
      </c>
      <c r="O2272" s="16">
        <v>419658.04368401301</v>
      </c>
      <c r="P2272" s="16">
        <v>521158.79176904098</v>
      </c>
      <c r="Q2272" s="16">
        <v>546294.03764325497</v>
      </c>
      <c r="R2272" s="16">
        <v>444202.87347134401</v>
      </c>
      <c r="S2272" s="17">
        <f t="shared" si="246"/>
        <v>419658.04368401301</v>
      </c>
      <c r="T2272" s="17">
        <f t="shared" si="247"/>
        <v>521158.79176904098</v>
      </c>
      <c r="U2272" s="18">
        <f t="shared" si="248"/>
        <v>1.2418653701809044</v>
      </c>
      <c r="X2272" s="20">
        <f t="shared" si="249"/>
        <v>5.904586365567862E-2</v>
      </c>
      <c r="AA2272" s="20">
        <f t="shared" si="250"/>
        <v>0.3125087804020768</v>
      </c>
      <c r="AE2272" s="20">
        <f t="shared" si="251"/>
        <v>1.2288105206488396</v>
      </c>
    </row>
    <row r="2273" spans="1:31" x14ac:dyDescent="0.2">
      <c r="A2273" s="15" t="s">
        <v>2546</v>
      </c>
      <c r="B2273" s="15" t="s">
        <v>2547</v>
      </c>
      <c r="C2273" t="s">
        <v>2548</v>
      </c>
      <c r="D2273" s="15">
        <v>15</v>
      </c>
      <c r="E2273" s="15">
        <v>7</v>
      </c>
      <c r="F2273" s="16">
        <v>122099.40742763699</v>
      </c>
      <c r="G2273" s="16">
        <v>140961.801854369</v>
      </c>
      <c r="H2273" s="16">
        <v>132613.460323782</v>
      </c>
      <c r="I2273" s="16">
        <v>178640.282435742</v>
      </c>
      <c r="J2273" s="16">
        <v>26689.5819802734</v>
      </c>
      <c r="K2273" s="16">
        <v>184588.274256448</v>
      </c>
      <c r="L2273" s="15">
        <f t="shared" si="245"/>
        <v>6</v>
      </c>
      <c r="M2273" s="16">
        <v>217117.89465153901</v>
      </c>
      <c r="N2273" s="16">
        <v>242511.53836777501</v>
      </c>
      <c r="O2273" s="16">
        <v>238455.584191175</v>
      </c>
      <c r="P2273" s="16">
        <v>247684.35871625799</v>
      </c>
      <c r="Q2273" s="16">
        <v>233328.721242142</v>
      </c>
      <c r="R2273" s="16">
        <v>253506.75591420801</v>
      </c>
      <c r="S2273" s="17">
        <f t="shared" si="246"/>
        <v>238455.584191175</v>
      </c>
      <c r="T2273" s="17">
        <f t="shared" si="247"/>
        <v>247684.35871625799</v>
      </c>
      <c r="U2273" s="18">
        <f t="shared" si="248"/>
        <v>1.0387022789019027</v>
      </c>
      <c r="X2273" s="20">
        <f t="shared" si="249"/>
        <v>0.28712896351175959</v>
      </c>
      <c r="AA2273" s="20">
        <f t="shared" si="250"/>
        <v>5.4782196780875959E-2</v>
      </c>
      <c r="AE2273" s="20">
        <f t="shared" si="251"/>
        <v>0.54192299677939726</v>
      </c>
    </row>
    <row r="2274" spans="1:31" x14ac:dyDescent="0.2">
      <c r="A2274" s="15" t="s">
        <v>5779</v>
      </c>
      <c r="B2274" s="15" t="s">
        <v>5780</v>
      </c>
      <c r="C2274" t="s">
        <v>5781</v>
      </c>
      <c r="D2274" s="15">
        <v>18</v>
      </c>
      <c r="E2274" s="15">
        <v>14</v>
      </c>
      <c r="F2274" s="16">
        <v>241342.542780702</v>
      </c>
      <c r="G2274" s="16">
        <v>263251.58744314098</v>
      </c>
      <c r="H2274" s="16">
        <v>272244.15311560902</v>
      </c>
      <c r="I2274" s="16">
        <v>315629.36892313702</v>
      </c>
      <c r="J2274" s="16">
        <v>22372.7882397428</v>
      </c>
      <c r="K2274" s="16">
        <v>346557.21295917599</v>
      </c>
      <c r="L2274" s="15">
        <f t="shared" si="245"/>
        <v>6</v>
      </c>
      <c r="M2274" s="16">
        <v>429156.74926145899</v>
      </c>
      <c r="N2274" s="16">
        <v>452899.62676946499</v>
      </c>
      <c r="O2274" s="16">
        <v>489529.02982331999</v>
      </c>
      <c r="P2274" s="16">
        <v>437619.42585298402</v>
      </c>
      <c r="Q2274" s="16">
        <v>195589.95245630899</v>
      </c>
      <c r="R2274" s="16">
        <v>475948.94718986301</v>
      </c>
      <c r="S2274" s="17">
        <f t="shared" si="246"/>
        <v>452899.62676946499</v>
      </c>
      <c r="T2274" s="17">
        <f t="shared" si="247"/>
        <v>437619.42585298402</v>
      </c>
      <c r="U2274" s="18">
        <f t="shared" si="248"/>
        <v>0.96626139653619347</v>
      </c>
      <c r="X2274" s="20">
        <f t="shared" si="249"/>
        <v>0.38374288770107973</v>
      </c>
      <c r="AA2274" s="20">
        <f t="shared" si="250"/>
        <v>-4.9514569933407887E-2</v>
      </c>
      <c r="AE2274" s="20">
        <f t="shared" si="251"/>
        <v>0.41595966066341844</v>
      </c>
    </row>
    <row r="2275" spans="1:31" x14ac:dyDescent="0.2">
      <c r="A2275" s="15" t="s">
        <v>1043</v>
      </c>
      <c r="B2275" s="15" t="s">
        <v>1044</v>
      </c>
      <c r="C2275" t="s">
        <v>1045</v>
      </c>
      <c r="D2275" s="15">
        <v>24</v>
      </c>
      <c r="E2275" s="15">
        <v>9</v>
      </c>
      <c r="F2275" s="16">
        <v>1537646.93234071</v>
      </c>
      <c r="G2275" s="16">
        <v>1552230.08351041</v>
      </c>
      <c r="H2275" s="16">
        <v>1404198.54182904</v>
      </c>
      <c r="I2275" s="16">
        <v>1514416.7069419699</v>
      </c>
      <c r="J2275" s="16">
        <v>175865.93092674899</v>
      </c>
      <c r="K2275" s="16">
        <v>1527557.4521414901</v>
      </c>
      <c r="L2275" s="15">
        <f t="shared" si="245"/>
        <v>6</v>
      </c>
      <c r="M2275" s="16">
        <v>2734252.9476653798</v>
      </c>
      <c r="N2275" s="16">
        <v>2670466.0447073001</v>
      </c>
      <c r="O2275" s="16">
        <v>2524924.5649326602</v>
      </c>
      <c r="P2275" s="16">
        <v>2099735.4335410502</v>
      </c>
      <c r="Q2275" s="16">
        <v>1537475.28917937</v>
      </c>
      <c r="R2275" s="16">
        <v>2097891.2974014902</v>
      </c>
      <c r="S2275" s="17">
        <f t="shared" si="246"/>
        <v>2670466.0447073001</v>
      </c>
      <c r="T2275" s="17">
        <f t="shared" si="247"/>
        <v>2097891.2974014902</v>
      </c>
      <c r="U2275" s="18">
        <f t="shared" si="248"/>
        <v>0.78558995406789833</v>
      </c>
      <c r="X2275" s="20">
        <f t="shared" si="249"/>
        <v>2.0629267599416357E-2</v>
      </c>
      <c r="AA2275" s="20">
        <f t="shared" si="250"/>
        <v>-0.34815161394795852</v>
      </c>
      <c r="AE2275" s="20">
        <f t="shared" si="251"/>
        <v>1.6855161905037415</v>
      </c>
    </row>
    <row r="2276" spans="1:31" x14ac:dyDescent="0.2">
      <c r="A2276" s="15" t="s">
        <v>6737</v>
      </c>
      <c r="B2276" s="15" t="s">
        <v>6738</v>
      </c>
      <c r="C2276" t="s">
        <v>6739</v>
      </c>
      <c r="D2276" s="15">
        <v>15</v>
      </c>
      <c r="E2276" s="15">
        <v>10</v>
      </c>
      <c r="F2276" s="16">
        <v>245965.21929821101</v>
      </c>
      <c r="G2276" s="16">
        <v>298299.84506625502</v>
      </c>
      <c r="H2276" s="16">
        <v>302697.61121337803</v>
      </c>
      <c r="I2276" s="16">
        <v>356438.13215065602</v>
      </c>
      <c r="J2276" s="16">
        <v>36392.523838205299</v>
      </c>
      <c r="K2276" s="16">
        <v>370824.34976746101</v>
      </c>
      <c r="L2276" s="15">
        <f t="shared" si="245"/>
        <v>6</v>
      </c>
      <c r="M2276" s="16">
        <v>437376.82022070099</v>
      </c>
      <c r="N2276" s="16">
        <v>513196.86163365102</v>
      </c>
      <c r="O2276" s="16">
        <v>544288.15550795896</v>
      </c>
      <c r="P2276" s="16">
        <v>494200.68631783698</v>
      </c>
      <c r="Q2276" s="16">
        <v>318154.89115635899</v>
      </c>
      <c r="R2276" s="16">
        <v>509276.54154749803</v>
      </c>
      <c r="S2276" s="17">
        <f t="shared" si="246"/>
        <v>513196.86163365102</v>
      </c>
      <c r="T2276" s="17">
        <f t="shared" si="247"/>
        <v>494200.68631783698</v>
      </c>
      <c r="U2276" s="18">
        <f t="shared" si="248"/>
        <v>0.96298462298591647</v>
      </c>
      <c r="X2276" s="20">
        <f t="shared" si="249"/>
        <v>0.45023036235883335</v>
      </c>
      <c r="AA2276" s="20">
        <f t="shared" si="250"/>
        <v>-5.4415333702409356E-2</v>
      </c>
      <c r="AE2276" s="20">
        <f t="shared" si="251"/>
        <v>0.34656522066320361</v>
      </c>
    </row>
    <row r="2277" spans="1:31" x14ac:dyDescent="0.2">
      <c r="A2277" s="15" t="s">
        <v>2993</v>
      </c>
      <c r="B2277" s="15" t="s">
        <v>2994</v>
      </c>
      <c r="C2277" t="s">
        <v>2995</v>
      </c>
      <c r="D2277" s="15">
        <v>17</v>
      </c>
      <c r="E2277" s="15">
        <v>10</v>
      </c>
      <c r="F2277" s="16">
        <v>300145.56401558599</v>
      </c>
      <c r="G2277" s="16">
        <v>340128.41519534698</v>
      </c>
      <c r="H2277" s="16">
        <v>322121.18531967798</v>
      </c>
      <c r="I2277" s="16">
        <v>385527.55263092997</v>
      </c>
      <c r="J2277" s="16">
        <v>77359.534749864499</v>
      </c>
      <c r="K2277" s="16">
        <v>383514.95979609899</v>
      </c>
      <c r="L2277" s="15">
        <f t="shared" si="245"/>
        <v>6</v>
      </c>
      <c r="M2277" s="16">
        <v>533720.63240097696</v>
      </c>
      <c r="N2277" s="16">
        <v>585158.98723282805</v>
      </c>
      <c r="O2277" s="16">
        <v>579214.17055416899</v>
      </c>
      <c r="P2277" s="16">
        <v>534533.10383780999</v>
      </c>
      <c r="Q2277" s="16">
        <v>676301.38727590698</v>
      </c>
      <c r="R2277" s="16">
        <v>526705.359233191</v>
      </c>
      <c r="S2277" s="17">
        <f t="shared" si="246"/>
        <v>579214.17055416899</v>
      </c>
      <c r="T2277" s="17">
        <f t="shared" si="247"/>
        <v>534533.10383780999</v>
      </c>
      <c r="U2277" s="18">
        <f t="shared" si="248"/>
        <v>0.92285916162304882</v>
      </c>
      <c r="X2277" s="20">
        <f t="shared" si="249"/>
        <v>0.81019608519997266</v>
      </c>
      <c r="AA2277" s="20">
        <f t="shared" si="250"/>
        <v>-0.11581760122158812</v>
      </c>
      <c r="AE2277" s="20">
        <f t="shared" si="251"/>
        <v>9.1409859622138268E-2</v>
      </c>
    </row>
    <row r="2278" spans="1:31" x14ac:dyDescent="0.2">
      <c r="A2278" s="15" t="s">
        <v>5201</v>
      </c>
      <c r="B2278" s="15" t="s">
        <v>5202</v>
      </c>
      <c r="C2278" t="s">
        <v>5203</v>
      </c>
      <c r="D2278" s="15">
        <v>19</v>
      </c>
      <c r="E2278" s="15">
        <v>10</v>
      </c>
      <c r="F2278" s="16">
        <v>799135.85202030395</v>
      </c>
      <c r="G2278" s="16">
        <v>847896.04750253703</v>
      </c>
      <c r="H2278" s="16">
        <v>784129.748095633</v>
      </c>
      <c r="I2278" s="16">
        <v>1098627.74904384</v>
      </c>
      <c r="J2278" s="16">
        <v>147256.44296714</v>
      </c>
      <c r="K2278" s="16">
        <v>1187188.97811196</v>
      </c>
      <c r="L2278" s="15">
        <f t="shared" si="245"/>
        <v>6</v>
      </c>
      <c r="M2278" s="16">
        <v>1421028.1391745701</v>
      </c>
      <c r="N2278" s="16">
        <v>1458725.49975087</v>
      </c>
      <c r="O2278" s="16">
        <v>1409963.33786406</v>
      </c>
      <c r="P2278" s="16">
        <v>1523244.9578537301</v>
      </c>
      <c r="Q2278" s="16">
        <v>1287362.1459333601</v>
      </c>
      <c r="R2278" s="16">
        <v>1630441.7369444801</v>
      </c>
      <c r="S2278" s="17">
        <f t="shared" si="246"/>
        <v>1421028.1391745701</v>
      </c>
      <c r="T2278" s="17">
        <f t="shared" si="247"/>
        <v>1523244.9578537301</v>
      </c>
      <c r="U2278" s="18">
        <f t="shared" si="248"/>
        <v>1.0719315936548128</v>
      </c>
      <c r="X2278" s="20">
        <f t="shared" si="249"/>
        <v>0.6481099695198973</v>
      </c>
      <c r="AA2278" s="20">
        <f t="shared" si="250"/>
        <v>0.10021284176221301</v>
      </c>
      <c r="AE2278" s="20">
        <f t="shared" si="251"/>
        <v>0.18835129798184716</v>
      </c>
    </row>
    <row r="2279" spans="1:31" x14ac:dyDescent="0.2">
      <c r="A2279" s="15" t="s">
        <v>8972</v>
      </c>
      <c r="B2279" s="15" t="s">
        <v>8973</v>
      </c>
      <c r="C2279" t="s">
        <v>8974</v>
      </c>
      <c r="D2279" s="15">
        <v>13</v>
      </c>
      <c r="E2279" s="15">
        <v>9</v>
      </c>
      <c r="F2279" s="16">
        <v>361267.87552933802</v>
      </c>
      <c r="G2279" s="16">
        <v>340025.06047465</v>
      </c>
      <c r="H2279" s="16">
        <v>317804.25687656098</v>
      </c>
      <c r="I2279" s="16">
        <v>386915.54460197501</v>
      </c>
      <c r="J2279" s="16">
        <v>121621.144015723</v>
      </c>
      <c r="K2279" s="16">
        <v>372767.177748669</v>
      </c>
      <c r="L2279" s="15">
        <f t="shared" si="245"/>
        <v>6</v>
      </c>
      <c r="M2279" s="16">
        <v>642408.69134971697</v>
      </c>
      <c r="N2279" s="16">
        <v>584981.17514484399</v>
      </c>
      <c r="O2279" s="16">
        <v>571451.79340707103</v>
      </c>
      <c r="P2279" s="16">
        <v>536457.55165307305</v>
      </c>
      <c r="Q2279" s="16">
        <v>1063250.29856853</v>
      </c>
      <c r="R2279" s="16">
        <v>511944.75013658201</v>
      </c>
      <c r="S2279" s="17">
        <f t="shared" si="246"/>
        <v>584981.17514484399</v>
      </c>
      <c r="T2279" s="17">
        <f t="shared" si="247"/>
        <v>536457.55165307305</v>
      </c>
      <c r="U2279" s="18">
        <f t="shared" si="248"/>
        <v>0.91705096581995782</v>
      </c>
      <c r="X2279" s="20">
        <f t="shared" si="249"/>
        <v>0.59568300558182807</v>
      </c>
      <c r="AA2279" s="20">
        <f t="shared" si="250"/>
        <v>-0.12492617994110192</v>
      </c>
      <c r="AE2279" s="20">
        <f t="shared" si="251"/>
        <v>0.22498478984125206</v>
      </c>
    </row>
    <row r="2280" spans="1:31" x14ac:dyDescent="0.2">
      <c r="A2280" s="15" t="s">
        <v>2552</v>
      </c>
      <c r="B2280" s="15" t="s">
        <v>2553</v>
      </c>
      <c r="C2280" t="s">
        <v>2554</v>
      </c>
      <c r="D2280" s="15">
        <v>19</v>
      </c>
      <c r="E2280" s="15">
        <v>10</v>
      </c>
      <c r="F2280" s="16">
        <v>496903.566260972</v>
      </c>
      <c r="G2280" s="16">
        <v>559267.18192511494</v>
      </c>
      <c r="H2280" s="16">
        <v>589754.86706082302</v>
      </c>
      <c r="I2280" s="16">
        <v>568692.91727699596</v>
      </c>
      <c r="J2280" s="16">
        <v>100576.822048852</v>
      </c>
      <c r="K2280" s="16">
        <v>657374.14120951702</v>
      </c>
      <c r="L2280" s="15">
        <f t="shared" si="245"/>
        <v>6</v>
      </c>
      <c r="M2280" s="16">
        <v>883596.88572087302</v>
      </c>
      <c r="N2280" s="16">
        <v>962166.64985165</v>
      </c>
      <c r="O2280" s="16">
        <v>1060452.99633402</v>
      </c>
      <c r="P2280" s="16">
        <v>788491.47908673598</v>
      </c>
      <c r="Q2280" s="16">
        <v>879274.21615678899</v>
      </c>
      <c r="R2280" s="16">
        <v>902813.50010558404</v>
      </c>
      <c r="S2280" s="17">
        <f t="shared" si="246"/>
        <v>962166.64985165</v>
      </c>
      <c r="T2280" s="17">
        <f t="shared" si="247"/>
        <v>879274.21615678899</v>
      </c>
      <c r="U2280" s="18">
        <f t="shared" si="248"/>
        <v>0.91384815332391578</v>
      </c>
      <c r="X2280" s="20">
        <f t="shared" si="249"/>
        <v>0.14499897437982867</v>
      </c>
      <c r="AA2280" s="20">
        <f t="shared" si="250"/>
        <v>-0.12997363052957592</v>
      </c>
      <c r="AE2280" s="20">
        <f t="shared" si="251"/>
        <v>0.83863506964610257</v>
      </c>
    </row>
    <row r="2281" spans="1:31" x14ac:dyDescent="0.2">
      <c r="A2281" s="15" t="s">
        <v>15425</v>
      </c>
      <c r="B2281" s="15" t="s">
        <v>15426</v>
      </c>
      <c r="C2281" t="s">
        <v>15427</v>
      </c>
      <c r="D2281" s="15">
        <v>22</v>
      </c>
      <c r="E2281" s="15">
        <v>6</v>
      </c>
      <c r="F2281" s="16">
        <v>262341.04411283502</v>
      </c>
      <c r="G2281" s="16">
        <v>279482.16711383098</v>
      </c>
      <c r="H2281" s="16">
        <v>304716.74382344598</v>
      </c>
      <c r="I2281" s="16">
        <v>429129.07098552899</v>
      </c>
      <c r="J2281" s="16">
        <v>60271.443244482398</v>
      </c>
      <c r="K2281" s="16">
        <v>438648.46912210702</v>
      </c>
      <c r="L2281" s="15">
        <f t="shared" si="245"/>
        <v>6</v>
      </c>
      <c r="M2281" s="16">
        <v>466496.40959332598</v>
      </c>
      <c r="N2281" s="16">
        <v>480822.81441860099</v>
      </c>
      <c r="O2281" s="16">
        <v>547918.80842145497</v>
      </c>
      <c r="P2281" s="16">
        <v>594986.51314429496</v>
      </c>
      <c r="Q2281" s="16">
        <v>526911.91604453104</v>
      </c>
      <c r="R2281" s="16">
        <v>602423.69588107604</v>
      </c>
      <c r="S2281" s="17">
        <f t="shared" si="246"/>
        <v>480822.81441860099</v>
      </c>
      <c r="T2281" s="17">
        <f t="shared" si="247"/>
        <v>594986.51314429496</v>
      </c>
      <c r="U2281" s="18">
        <f t="shared" si="248"/>
        <v>1.2374340303792322</v>
      </c>
      <c r="X2281" s="20">
        <f t="shared" si="249"/>
        <v>9.2875136137057571E-2</v>
      </c>
      <c r="AA2281" s="20">
        <f t="shared" si="250"/>
        <v>0.30735161482325529</v>
      </c>
      <c r="AE2281" s="20">
        <f t="shared" si="251"/>
        <v>1.0321005366388563</v>
      </c>
    </row>
    <row r="2282" spans="1:31" x14ac:dyDescent="0.2">
      <c r="A2282" s="15" t="s">
        <v>1931</v>
      </c>
      <c r="B2282" s="15" t="s">
        <v>1932</v>
      </c>
      <c r="C2282" t="s">
        <v>1933</v>
      </c>
      <c r="D2282" s="15">
        <v>11</v>
      </c>
      <c r="E2282" s="15">
        <v>9</v>
      </c>
      <c r="F2282" s="16">
        <v>125527.08319588201</v>
      </c>
      <c r="G2282" s="16">
        <v>114389.497850977</v>
      </c>
      <c r="H2282" s="16">
        <v>105770.726844879</v>
      </c>
      <c r="I2282" s="16">
        <v>165456.386511869</v>
      </c>
      <c r="J2282" s="16">
        <v>27877.0346765625</v>
      </c>
      <c r="K2282" s="16">
        <v>193091.82377871801</v>
      </c>
      <c r="L2282" s="15">
        <f t="shared" si="245"/>
        <v>6</v>
      </c>
      <c r="M2282" s="16">
        <v>223213.008149862</v>
      </c>
      <c r="N2282" s="16">
        <v>196796.385489009</v>
      </c>
      <c r="O2282" s="16">
        <v>190188.992871019</v>
      </c>
      <c r="P2282" s="16">
        <v>229404.91601295301</v>
      </c>
      <c r="Q2282" s="16">
        <v>243709.80624247901</v>
      </c>
      <c r="R2282" s="16">
        <v>265185.21849169303</v>
      </c>
      <c r="S2282" s="17">
        <f t="shared" si="246"/>
        <v>196796.385489009</v>
      </c>
      <c r="T2282" s="17">
        <f t="shared" si="247"/>
        <v>243709.80624247901</v>
      </c>
      <c r="U2282" s="18">
        <f t="shared" si="248"/>
        <v>1.2383855813047446</v>
      </c>
      <c r="X2282" s="20">
        <f t="shared" si="249"/>
        <v>4.2080415120080962E-2</v>
      </c>
      <c r="AA2282" s="20">
        <f t="shared" si="250"/>
        <v>0.3084605791940892</v>
      </c>
      <c r="AE2282" s="20">
        <f t="shared" si="251"/>
        <v>1.3759199845512935</v>
      </c>
    </row>
    <row r="2283" spans="1:31" x14ac:dyDescent="0.2">
      <c r="A2283" s="15" t="s">
        <v>794</v>
      </c>
      <c r="B2283" s="15" t="s">
        <v>795</v>
      </c>
      <c r="C2283" t="s">
        <v>796</v>
      </c>
      <c r="D2283" s="15">
        <v>24</v>
      </c>
      <c r="E2283" s="15">
        <v>6</v>
      </c>
      <c r="F2283" s="16">
        <v>156264.62944812901</v>
      </c>
      <c r="G2283" s="16">
        <v>134530.93335439099</v>
      </c>
      <c r="H2283" s="16">
        <v>152391.736752036</v>
      </c>
      <c r="I2283" s="16">
        <v>196593.40890131</v>
      </c>
      <c r="J2283" s="16">
        <v>35531.881952801203</v>
      </c>
      <c r="K2283" s="16">
        <v>160334.41183173901</v>
      </c>
      <c r="L2283" s="15">
        <f t="shared" si="245"/>
        <v>6</v>
      </c>
      <c r="M2283" s="16">
        <v>277870.69625533099</v>
      </c>
      <c r="N2283" s="16">
        <v>231447.833218902</v>
      </c>
      <c r="O2283" s="16">
        <v>274019.398365687</v>
      </c>
      <c r="P2283" s="16">
        <v>272576.329076725</v>
      </c>
      <c r="Q2283" s="16">
        <v>310630.88906756003</v>
      </c>
      <c r="R2283" s="16">
        <v>220197.392107408</v>
      </c>
      <c r="S2283" s="17">
        <f t="shared" si="246"/>
        <v>274019.398365687</v>
      </c>
      <c r="T2283" s="17">
        <f t="shared" si="247"/>
        <v>272576.329076725</v>
      </c>
      <c r="U2283" s="18">
        <f t="shared" si="248"/>
        <v>0.99473369660115751</v>
      </c>
      <c r="X2283" s="20">
        <f t="shared" si="249"/>
        <v>0.83524352427213899</v>
      </c>
      <c r="AA2283" s="20">
        <f t="shared" si="250"/>
        <v>-7.6177461308611994E-3</v>
      </c>
      <c r="AE2283" s="20">
        <f t="shared" si="251"/>
        <v>7.818688280599824E-2</v>
      </c>
    </row>
    <row r="2284" spans="1:31" x14ac:dyDescent="0.2">
      <c r="A2284" s="15" t="s">
        <v>3638</v>
      </c>
      <c r="B2284" s="15" t="s">
        <v>3639</v>
      </c>
      <c r="C2284" t="s">
        <v>3640</v>
      </c>
      <c r="D2284" s="15">
        <v>11</v>
      </c>
      <c r="E2284" s="15">
        <v>8</v>
      </c>
      <c r="F2284" s="16">
        <v>499677.48418508301</v>
      </c>
      <c r="G2284" s="16">
        <v>481796.250946093</v>
      </c>
      <c r="H2284" s="16">
        <v>434601.43525182898</v>
      </c>
      <c r="I2284" s="16">
        <v>438213.96403067501</v>
      </c>
      <c r="J2284" s="16">
        <v>187441.51364146301</v>
      </c>
      <c r="K2284" s="16">
        <v>428443.663048241</v>
      </c>
      <c r="L2284" s="15">
        <f t="shared" si="245"/>
        <v>6</v>
      </c>
      <c r="M2284" s="16">
        <v>888529.48312087299</v>
      </c>
      <c r="N2284" s="16">
        <v>828885.19059564301</v>
      </c>
      <c r="O2284" s="16">
        <v>781467.72492228996</v>
      </c>
      <c r="P2284" s="16">
        <v>607582.69737112103</v>
      </c>
      <c r="Q2284" s="16">
        <v>1638672.6745281899</v>
      </c>
      <c r="R2284" s="16">
        <v>588408.79004298698</v>
      </c>
      <c r="S2284" s="17">
        <f t="shared" si="246"/>
        <v>828885.19059564301</v>
      </c>
      <c r="T2284" s="17">
        <f t="shared" si="247"/>
        <v>607582.69737112103</v>
      </c>
      <c r="U2284" s="18">
        <f t="shared" si="248"/>
        <v>0.73301188664561323</v>
      </c>
      <c r="X2284" s="20">
        <f t="shared" si="249"/>
        <v>0.76404426996432973</v>
      </c>
      <c r="AA2284" s="20">
        <f t="shared" si="250"/>
        <v>-0.44809150135005649</v>
      </c>
      <c r="AE2284" s="20">
        <f t="shared" si="251"/>
        <v>0.11688147696853382</v>
      </c>
    </row>
    <row r="2285" spans="1:31" x14ac:dyDescent="0.2">
      <c r="A2285" s="15" t="s">
        <v>14753</v>
      </c>
      <c r="B2285" s="15" t="s">
        <v>14754</v>
      </c>
      <c r="C2285" t="s">
        <v>14755</v>
      </c>
      <c r="D2285" s="15">
        <v>33</v>
      </c>
      <c r="E2285" s="15">
        <v>9</v>
      </c>
      <c r="F2285" s="16">
        <v>1611489.4194962101</v>
      </c>
      <c r="G2285" s="16">
        <v>1636658.7357614001</v>
      </c>
      <c r="H2285" s="16">
        <v>1556083.4351035401</v>
      </c>
      <c r="I2285" s="16">
        <v>2002406.5438204301</v>
      </c>
      <c r="J2285" s="16">
        <v>436813.34379858401</v>
      </c>
      <c r="K2285" s="16">
        <v>2200783.6526173302</v>
      </c>
      <c r="L2285" s="15">
        <f t="shared" si="245"/>
        <v>6</v>
      </c>
      <c r="M2285" s="16">
        <v>2865560.0988203702</v>
      </c>
      <c r="N2285" s="16">
        <v>2815717.60981469</v>
      </c>
      <c r="O2285" s="16">
        <v>2798032.59534796</v>
      </c>
      <c r="P2285" s="16">
        <v>2776332.2691442901</v>
      </c>
      <c r="Q2285" s="16">
        <v>3818759.6570586599</v>
      </c>
      <c r="R2285" s="16">
        <v>3022475.4334554002</v>
      </c>
      <c r="S2285" s="17">
        <f t="shared" si="246"/>
        <v>2815717.60981469</v>
      </c>
      <c r="T2285" s="17">
        <f t="shared" si="247"/>
        <v>3022475.4334554002</v>
      </c>
      <c r="U2285" s="18">
        <f t="shared" si="248"/>
        <v>1.0734298861931391</v>
      </c>
      <c r="X2285" s="20">
        <f t="shared" si="249"/>
        <v>0.29509403127598222</v>
      </c>
      <c r="AA2285" s="20">
        <f t="shared" si="250"/>
        <v>0.10222796097320043</v>
      </c>
      <c r="AE2285" s="20">
        <f t="shared" si="251"/>
        <v>0.53003957467530372</v>
      </c>
    </row>
    <row r="2286" spans="1:31" x14ac:dyDescent="0.2">
      <c r="A2286" s="15" t="s">
        <v>2018</v>
      </c>
      <c r="B2286" s="15" t="s">
        <v>2019</v>
      </c>
      <c r="C2286" t="s">
        <v>2020</v>
      </c>
      <c r="D2286" s="15">
        <v>14</v>
      </c>
      <c r="E2286" s="15">
        <v>10</v>
      </c>
      <c r="F2286" s="16">
        <v>208675.25494521001</v>
      </c>
      <c r="G2286" s="16">
        <v>225889.08570937501</v>
      </c>
      <c r="H2286" s="16">
        <v>231062.005553027</v>
      </c>
      <c r="I2286" s="16">
        <v>283240.66260166798</v>
      </c>
      <c r="J2286" s="16">
        <v>74797.759800586005</v>
      </c>
      <c r="K2286" s="16">
        <v>290726.77086432098</v>
      </c>
      <c r="L2286" s="15">
        <f t="shared" si="245"/>
        <v>6</v>
      </c>
      <c r="M2286" s="16">
        <v>371067.58316111198</v>
      </c>
      <c r="N2286" s="16">
        <v>388620.95230923698</v>
      </c>
      <c r="O2286" s="16">
        <v>415478.37892177101</v>
      </c>
      <c r="P2286" s="16">
        <v>392712.55577026401</v>
      </c>
      <c r="Q2286" s="16">
        <v>653905.54482820199</v>
      </c>
      <c r="R2286" s="16">
        <v>399273.468675668</v>
      </c>
      <c r="S2286" s="17">
        <f t="shared" si="246"/>
        <v>388620.95230923698</v>
      </c>
      <c r="T2286" s="17">
        <f t="shared" si="247"/>
        <v>399273.468675668</v>
      </c>
      <c r="U2286" s="18">
        <f t="shared" si="248"/>
        <v>1.0274110706155506</v>
      </c>
      <c r="X2286" s="20">
        <f t="shared" si="249"/>
        <v>0.35798394043776521</v>
      </c>
      <c r="AA2286" s="20">
        <f t="shared" si="250"/>
        <v>3.9013524287197843E-2</v>
      </c>
      <c r="AE2286" s="20">
        <f t="shared" si="251"/>
        <v>0.44613645585808581</v>
      </c>
    </row>
    <row r="2287" spans="1:31" x14ac:dyDescent="0.2">
      <c r="A2287" s="15" t="s">
        <v>488</v>
      </c>
      <c r="B2287" s="15" t="s">
        <v>489</v>
      </c>
      <c r="C2287" t="s">
        <v>490</v>
      </c>
      <c r="D2287" s="15">
        <v>18</v>
      </c>
      <c r="E2287" s="15">
        <v>9</v>
      </c>
      <c r="F2287" s="16">
        <v>386373.792714026</v>
      </c>
      <c r="G2287" s="16">
        <v>419276.70271724602</v>
      </c>
      <c r="H2287" s="16">
        <v>397162.83235892002</v>
      </c>
      <c r="I2287" s="16">
        <v>443454.02314268699</v>
      </c>
      <c r="J2287" s="16">
        <v>66988.549398632793</v>
      </c>
      <c r="K2287" s="16">
        <v>436678.556208277</v>
      </c>
      <c r="L2287" s="15">
        <f t="shared" si="245"/>
        <v>6</v>
      </c>
      <c r="M2287" s="16">
        <v>687052.18305270502</v>
      </c>
      <c r="N2287" s="16">
        <v>721326.18085270701</v>
      </c>
      <c r="O2287" s="16">
        <v>714148.43544493802</v>
      </c>
      <c r="P2287" s="16">
        <v>614848.02780554094</v>
      </c>
      <c r="Q2287" s="16">
        <v>585634.97100110597</v>
      </c>
      <c r="R2287" s="16">
        <v>599718.28984036203</v>
      </c>
      <c r="S2287" s="17">
        <f t="shared" si="246"/>
        <v>714148.43544493802</v>
      </c>
      <c r="T2287" s="17">
        <f t="shared" si="247"/>
        <v>599718.28984036203</v>
      </c>
      <c r="U2287" s="18">
        <f t="shared" si="248"/>
        <v>0.83976700091307732</v>
      </c>
      <c r="X2287" s="20">
        <f t="shared" si="249"/>
        <v>1.3195622980106813E-3</v>
      </c>
      <c r="AA2287" s="20">
        <f t="shared" si="250"/>
        <v>-0.25193899706264405</v>
      </c>
      <c r="AE2287" s="20">
        <f t="shared" si="251"/>
        <v>2.8795701014321105</v>
      </c>
    </row>
    <row r="2288" spans="1:31" x14ac:dyDescent="0.2">
      <c r="A2288" s="15" t="s">
        <v>7409</v>
      </c>
      <c r="B2288" s="15" t="s">
        <v>7410</v>
      </c>
      <c r="C2288" t="s">
        <v>7411</v>
      </c>
      <c r="D2288" s="15">
        <v>17</v>
      </c>
      <c r="E2288" s="15">
        <v>8</v>
      </c>
      <c r="F2288" s="16">
        <v>140771.751185742</v>
      </c>
      <c r="G2288" s="16">
        <v>136067.60546299801</v>
      </c>
      <c r="H2288" s="16">
        <v>119824.39957382801</v>
      </c>
      <c r="I2288" s="16">
        <v>176825.108471933</v>
      </c>
      <c r="J2288" s="16">
        <v>38510.986523123996</v>
      </c>
      <c r="K2288" s="16">
        <v>163357.28292054901</v>
      </c>
      <c r="L2288" s="15">
        <f t="shared" si="245"/>
        <v>6</v>
      </c>
      <c r="M2288" s="16">
        <v>250321.167708964</v>
      </c>
      <c r="N2288" s="16">
        <v>234091.53322927901</v>
      </c>
      <c r="O2288" s="16">
        <v>215459.25376633901</v>
      </c>
      <c r="P2288" s="16">
        <v>245167.62400752099</v>
      </c>
      <c r="Q2288" s="16">
        <v>336675.15833913599</v>
      </c>
      <c r="R2288" s="16">
        <v>224348.89223035899</v>
      </c>
      <c r="S2288" s="17">
        <f t="shared" si="246"/>
        <v>234091.53322927901</v>
      </c>
      <c r="T2288" s="17">
        <f t="shared" si="247"/>
        <v>245167.62400752099</v>
      </c>
      <c r="U2288" s="18">
        <f t="shared" si="248"/>
        <v>1.0473152130939891</v>
      </c>
      <c r="X2288" s="20">
        <f t="shared" si="249"/>
        <v>0.37991513456154519</v>
      </c>
      <c r="AA2288" s="20">
        <f t="shared" si="250"/>
        <v>6.6695719179963781E-2</v>
      </c>
      <c r="AE2288" s="20">
        <f t="shared" si="251"/>
        <v>0.42031340524590366</v>
      </c>
    </row>
    <row r="2289" spans="1:31" x14ac:dyDescent="0.2">
      <c r="A2289" s="15" t="s">
        <v>4604</v>
      </c>
      <c r="B2289" s="15" t="s">
        <v>4605</v>
      </c>
      <c r="C2289" t="s">
        <v>4606</v>
      </c>
      <c r="D2289" s="15">
        <v>16</v>
      </c>
      <c r="E2289" s="15">
        <v>10</v>
      </c>
      <c r="F2289" s="16">
        <v>126031.896078516</v>
      </c>
      <c r="G2289" s="16">
        <v>140060.69370320201</v>
      </c>
      <c r="H2289" s="16">
        <v>135748.541587482</v>
      </c>
      <c r="I2289" s="16">
        <v>172911.834698808</v>
      </c>
      <c r="J2289" s="16">
        <v>49023.804838916003</v>
      </c>
      <c r="K2289" s="16">
        <v>164589.3457524</v>
      </c>
      <c r="L2289" s="15">
        <f t="shared" si="245"/>
        <v>6</v>
      </c>
      <c r="M2289" s="16">
        <v>224110.669429139</v>
      </c>
      <c r="N2289" s="16">
        <v>240961.26644232901</v>
      </c>
      <c r="O2289" s="16">
        <v>244092.85232668</v>
      </c>
      <c r="P2289" s="16">
        <v>239741.87852748801</v>
      </c>
      <c r="Q2289" s="16">
        <v>428581.52300560899</v>
      </c>
      <c r="R2289" s="16">
        <v>226040.96206980801</v>
      </c>
      <c r="S2289" s="17">
        <f t="shared" si="246"/>
        <v>240961.26644232901</v>
      </c>
      <c r="T2289" s="17">
        <f t="shared" si="247"/>
        <v>239741.87852748801</v>
      </c>
      <c r="U2289" s="18">
        <f t="shared" si="248"/>
        <v>0.99493948578190738</v>
      </c>
      <c r="X2289" s="20">
        <f t="shared" si="249"/>
        <v>0.4002443965023158</v>
      </c>
      <c r="AA2289" s="20">
        <f t="shared" si="250"/>
        <v>-7.3193141730664903E-3</v>
      </c>
      <c r="AE2289" s="20">
        <f t="shared" si="251"/>
        <v>0.39767473957145777</v>
      </c>
    </row>
    <row r="2290" spans="1:31" x14ac:dyDescent="0.2">
      <c r="A2290" s="15" t="s">
        <v>13228</v>
      </c>
      <c r="B2290" s="15" t="s">
        <v>13229</v>
      </c>
      <c r="C2290" t="s">
        <v>13230</v>
      </c>
      <c r="D2290" s="15">
        <v>27</v>
      </c>
      <c r="E2290" s="15">
        <v>11</v>
      </c>
      <c r="F2290" s="16">
        <v>1225787.3910769401</v>
      </c>
      <c r="G2290" s="16">
        <v>1377171.32647046</v>
      </c>
      <c r="H2290" s="16">
        <v>1344686.62834031</v>
      </c>
      <c r="I2290" s="16">
        <v>1599121.0013133299</v>
      </c>
      <c r="J2290" s="16">
        <v>224404.50069331599</v>
      </c>
      <c r="K2290" s="16">
        <v>1670320.99672141</v>
      </c>
      <c r="L2290" s="15">
        <f t="shared" si="245"/>
        <v>6</v>
      </c>
      <c r="M2290" s="16">
        <v>2179702.4510439001</v>
      </c>
      <c r="N2290" s="16">
        <v>2369293.8979552998</v>
      </c>
      <c r="O2290" s="16">
        <v>2417914.70286706</v>
      </c>
      <c r="P2290" s="16">
        <v>2217177.7513980502</v>
      </c>
      <c r="Q2290" s="16">
        <v>1961814.7345452199</v>
      </c>
      <c r="R2290" s="16">
        <v>2293957.5058053299</v>
      </c>
      <c r="S2290" s="17">
        <f t="shared" si="246"/>
        <v>2369293.8979552998</v>
      </c>
      <c r="T2290" s="17">
        <f t="shared" si="247"/>
        <v>2217177.7513980502</v>
      </c>
      <c r="U2290" s="18">
        <f t="shared" si="248"/>
        <v>0.93579684365518101</v>
      </c>
      <c r="X2290" s="20">
        <f t="shared" si="249"/>
        <v>0.25472340799619514</v>
      </c>
      <c r="AA2290" s="20">
        <f t="shared" si="250"/>
        <v>-9.5732732240321722E-2</v>
      </c>
      <c r="AE2290" s="20">
        <f t="shared" si="251"/>
        <v>0.59393114338950115</v>
      </c>
    </row>
    <row r="2291" spans="1:31" x14ac:dyDescent="0.2">
      <c r="A2291" s="15" t="s">
        <v>13831</v>
      </c>
      <c r="B2291" s="15" t="s">
        <v>13832</v>
      </c>
      <c r="C2291" t="s">
        <v>13833</v>
      </c>
      <c r="D2291" s="15">
        <v>20</v>
      </c>
      <c r="E2291" s="15">
        <v>6</v>
      </c>
      <c r="F2291" s="16">
        <v>83801.484615574198</v>
      </c>
      <c r="G2291" s="16">
        <v>80759.123040729595</v>
      </c>
      <c r="H2291" s="16">
        <v>79964.387908781398</v>
      </c>
      <c r="I2291" s="16">
        <v>99226.431570537796</v>
      </c>
      <c r="J2291" s="16">
        <v>16670.2434613429</v>
      </c>
      <c r="K2291" s="16">
        <v>96726.232439899293</v>
      </c>
      <c r="L2291" s="15">
        <f t="shared" si="245"/>
        <v>6</v>
      </c>
      <c r="M2291" s="16">
        <v>149016.299847238</v>
      </c>
      <c r="N2291" s="16">
        <v>138938.48481075399</v>
      </c>
      <c r="O2291" s="16">
        <v>143785.968533835</v>
      </c>
      <c r="P2291" s="16">
        <v>137577.22914534499</v>
      </c>
      <c r="Q2291" s="16">
        <v>145736.512190607</v>
      </c>
      <c r="R2291" s="16">
        <v>132840.25486676299</v>
      </c>
      <c r="S2291" s="17">
        <f t="shared" si="246"/>
        <v>143785.968533835</v>
      </c>
      <c r="T2291" s="17">
        <f t="shared" si="247"/>
        <v>137577.22914534499</v>
      </c>
      <c r="U2291" s="18">
        <f t="shared" si="248"/>
        <v>0.95681957390001515</v>
      </c>
      <c r="X2291" s="20">
        <f t="shared" si="249"/>
        <v>0.336338260049935</v>
      </c>
      <c r="AA2291" s="20">
        <f t="shared" si="250"/>
        <v>-6.3681191472129431E-2</v>
      </c>
      <c r="AE2291" s="20">
        <f t="shared" si="251"/>
        <v>0.47322372684698466</v>
      </c>
    </row>
    <row r="2292" spans="1:31" x14ac:dyDescent="0.2">
      <c r="A2292" s="15" t="s">
        <v>1526</v>
      </c>
      <c r="B2292" s="15" t="s">
        <v>1527</v>
      </c>
      <c r="C2292" t="s">
        <v>1528</v>
      </c>
      <c r="D2292" s="15">
        <v>10</v>
      </c>
      <c r="E2292" s="15">
        <v>7</v>
      </c>
      <c r="F2292" s="16">
        <v>270426.99714541901</v>
      </c>
      <c r="G2292" s="16">
        <v>240109.03139969599</v>
      </c>
      <c r="H2292" s="16">
        <v>249160.341789906</v>
      </c>
      <c r="I2292" s="16">
        <v>262924.53078756499</v>
      </c>
      <c r="J2292" s="16">
        <v>73935.124892578096</v>
      </c>
      <c r="K2292" s="16">
        <v>238190.402246065</v>
      </c>
      <c r="L2292" s="15">
        <f t="shared" si="245"/>
        <v>6</v>
      </c>
      <c r="M2292" s="16">
        <v>480874.89951127599</v>
      </c>
      <c r="N2292" s="16">
        <v>413085.03307083598</v>
      </c>
      <c r="O2292" s="16">
        <v>448021.45056560298</v>
      </c>
      <c r="P2292" s="16">
        <v>364544.283690974</v>
      </c>
      <c r="Q2292" s="16">
        <v>646364.11910886795</v>
      </c>
      <c r="R2292" s="16">
        <v>327121.94968251599</v>
      </c>
      <c r="S2292" s="17">
        <f t="shared" si="246"/>
        <v>448021.45056560298</v>
      </c>
      <c r="T2292" s="17">
        <f t="shared" si="247"/>
        <v>364544.283690974</v>
      </c>
      <c r="U2292" s="18">
        <f t="shared" si="248"/>
        <v>0.81367595955674987</v>
      </c>
      <c r="X2292" s="20">
        <f t="shared" si="249"/>
        <v>0.99037692406835887</v>
      </c>
      <c r="AA2292" s="20">
        <f t="shared" si="250"/>
        <v>-0.29747372867065197</v>
      </c>
      <c r="AE2292" s="20">
        <f t="shared" si="251"/>
        <v>4.1994873329735533E-3</v>
      </c>
    </row>
    <row r="2293" spans="1:31" x14ac:dyDescent="0.2">
      <c r="A2293" s="15" t="s">
        <v>8498</v>
      </c>
      <c r="B2293" s="15" t="s">
        <v>8499</v>
      </c>
      <c r="C2293" t="s">
        <v>8500</v>
      </c>
      <c r="D2293" s="15">
        <v>24</v>
      </c>
      <c r="E2293" s="15">
        <v>6</v>
      </c>
      <c r="F2293" s="16">
        <v>2401698.04882481</v>
      </c>
      <c r="G2293" s="16">
        <v>2688890.2520321901</v>
      </c>
      <c r="H2293" s="16">
        <v>2409696.7452826998</v>
      </c>
      <c r="I2293" s="16">
        <v>2996077.7567418502</v>
      </c>
      <c r="J2293" s="16">
        <v>413841.50897014502</v>
      </c>
      <c r="K2293" s="16">
        <v>3367350.4773691101</v>
      </c>
      <c r="L2293" s="15">
        <f t="shared" si="245"/>
        <v>6</v>
      </c>
      <c r="M2293" s="16">
        <v>4270713.7973506898</v>
      </c>
      <c r="N2293" s="16">
        <v>4625983.0886393497</v>
      </c>
      <c r="O2293" s="16">
        <v>4332936.0663467599</v>
      </c>
      <c r="P2293" s="16">
        <v>4154055.2204936198</v>
      </c>
      <c r="Q2293" s="16">
        <v>3617932.6508857198</v>
      </c>
      <c r="R2293" s="16">
        <v>4624595.4624291901</v>
      </c>
      <c r="S2293" s="17">
        <f t="shared" si="246"/>
        <v>4332936.0663467599</v>
      </c>
      <c r="T2293" s="17">
        <f t="shared" si="247"/>
        <v>4154055.2204936198</v>
      </c>
      <c r="U2293" s="18">
        <f t="shared" si="248"/>
        <v>0.95871602001181611</v>
      </c>
      <c r="X2293" s="20">
        <f t="shared" si="249"/>
        <v>0.42204504130683057</v>
      </c>
      <c r="AA2293" s="20">
        <f t="shared" si="250"/>
        <v>-6.0824555131446537E-2</v>
      </c>
      <c r="AE2293" s="20">
        <f t="shared" si="251"/>
        <v>0.37464119797866585</v>
      </c>
    </row>
    <row r="2294" spans="1:31" x14ac:dyDescent="0.2">
      <c r="A2294" s="15" t="s">
        <v>14893</v>
      </c>
      <c r="B2294" s="15" t="s">
        <v>14894</v>
      </c>
      <c r="C2294" t="s">
        <v>14895</v>
      </c>
      <c r="D2294" s="15">
        <v>18</v>
      </c>
      <c r="E2294" s="15">
        <v>8</v>
      </c>
      <c r="F2294" s="16">
        <v>619624.95948336006</v>
      </c>
      <c r="G2294" s="16">
        <v>705111.15281293704</v>
      </c>
      <c r="H2294" s="16">
        <v>640714.933490286</v>
      </c>
      <c r="I2294" s="16">
        <v>803583.89546558901</v>
      </c>
      <c r="J2294" s="16">
        <v>60386.118683917302</v>
      </c>
      <c r="K2294" s="16">
        <v>837084.60106560995</v>
      </c>
      <c r="L2294" s="15">
        <f t="shared" si="245"/>
        <v>6</v>
      </c>
      <c r="M2294" s="16">
        <v>1101820.7992229899</v>
      </c>
      <c r="N2294" s="16">
        <v>1213077.5014184499</v>
      </c>
      <c r="O2294" s="16">
        <v>1152085.5680291599</v>
      </c>
      <c r="P2294" s="16">
        <v>1114167.30375301</v>
      </c>
      <c r="Q2294" s="16">
        <v>527914.44480878697</v>
      </c>
      <c r="R2294" s="16">
        <v>1149621.24488506</v>
      </c>
      <c r="S2294" s="17">
        <f t="shared" si="246"/>
        <v>1152085.5680291599</v>
      </c>
      <c r="T2294" s="17">
        <f t="shared" si="247"/>
        <v>1114167.30375301</v>
      </c>
      <c r="U2294" s="18">
        <f t="shared" si="248"/>
        <v>0.96708728472224892</v>
      </c>
      <c r="X2294" s="20">
        <f t="shared" si="249"/>
        <v>0.33205454853200239</v>
      </c>
      <c r="AA2294" s="20">
        <f t="shared" si="250"/>
        <v>-4.8281988480949119E-2</v>
      </c>
      <c r="AE2294" s="20">
        <f t="shared" si="251"/>
        <v>0.47879056635475714</v>
      </c>
    </row>
    <row r="2295" spans="1:31" x14ac:dyDescent="0.2">
      <c r="A2295" s="15" t="s">
        <v>5423</v>
      </c>
      <c r="B2295" s="15" t="s">
        <v>5424</v>
      </c>
      <c r="C2295" t="s">
        <v>5425</v>
      </c>
      <c r="D2295" s="15">
        <v>16</v>
      </c>
      <c r="E2295" s="15">
        <v>7</v>
      </c>
      <c r="F2295" s="16">
        <v>90643.879480217598</v>
      </c>
      <c r="G2295" s="16">
        <v>75972.102763476694</v>
      </c>
      <c r="H2295" s="16">
        <v>81401.919375365906</v>
      </c>
      <c r="I2295" s="16">
        <v>126732.74146783999</v>
      </c>
      <c r="J2295" s="16">
        <v>80492.025081444706</v>
      </c>
      <c r="K2295" s="16">
        <v>111601.620831302</v>
      </c>
      <c r="L2295" s="15">
        <f t="shared" si="245"/>
        <v>6</v>
      </c>
      <c r="M2295" s="16">
        <v>161183.48721271599</v>
      </c>
      <c r="N2295" s="16">
        <v>130702.866108649</v>
      </c>
      <c r="O2295" s="16">
        <v>146370.82986556299</v>
      </c>
      <c r="P2295" s="16">
        <v>175714.66732373901</v>
      </c>
      <c r="Q2295" s="16">
        <v>703686.60312196997</v>
      </c>
      <c r="R2295" s="16">
        <v>153269.566908704</v>
      </c>
      <c r="S2295" s="17">
        <f t="shared" si="246"/>
        <v>146370.82986556299</v>
      </c>
      <c r="T2295" s="17">
        <f t="shared" si="247"/>
        <v>175714.66732373901</v>
      </c>
      <c r="U2295" s="18">
        <f t="shared" si="248"/>
        <v>1.2004759929634026</v>
      </c>
      <c r="X2295" s="20">
        <f t="shared" si="249"/>
        <v>0.3329371279543813</v>
      </c>
      <c r="AA2295" s="20">
        <f t="shared" si="250"/>
        <v>0.26360655294029461</v>
      </c>
      <c r="AE2295" s="20">
        <f t="shared" si="251"/>
        <v>0.47763777117974765</v>
      </c>
    </row>
    <row r="2296" spans="1:31" x14ac:dyDescent="0.2">
      <c r="A2296" s="15" t="s">
        <v>13564</v>
      </c>
      <c r="B2296" s="15" t="s">
        <v>13565</v>
      </c>
      <c r="C2296" t="s">
        <v>13566</v>
      </c>
      <c r="D2296" s="15">
        <v>14</v>
      </c>
      <c r="E2296" s="15">
        <v>8</v>
      </c>
      <c r="F2296" s="16">
        <v>400342.55483096099</v>
      </c>
      <c r="G2296" s="16">
        <v>383523.776470093</v>
      </c>
      <c r="H2296" s="16">
        <v>406263.88176598703</v>
      </c>
      <c r="I2296" s="16">
        <v>492145.71514854202</v>
      </c>
      <c r="J2296" s="16">
        <v>112527.210880007</v>
      </c>
      <c r="K2296" s="16">
        <v>569344.11035240197</v>
      </c>
      <c r="L2296" s="15">
        <f t="shared" si="245"/>
        <v>6</v>
      </c>
      <c r="M2296" s="16">
        <v>711891.51917736605</v>
      </c>
      <c r="N2296" s="16">
        <v>659816.62981628894</v>
      </c>
      <c r="O2296" s="16">
        <v>730513.26031125395</v>
      </c>
      <c r="P2296" s="16">
        <v>682358.95168475003</v>
      </c>
      <c r="Q2296" s="16">
        <v>983748.27447589894</v>
      </c>
      <c r="R2296" s="16">
        <v>781916.28908008197</v>
      </c>
      <c r="S2296" s="17">
        <f t="shared" si="246"/>
        <v>711891.51917736605</v>
      </c>
      <c r="T2296" s="17">
        <f t="shared" si="247"/>
        <v>781916.28908008197</v>
      </c>
      <c r="U2296" s="18">
        <f t="shared" si="248"/>
        <v>1.0983643827975837</v>
      </c>
      <c r="X2296" s="20">
        <f t="shared" si="249"/>
        <v>0.27466698648792248</v>
      </c>
      <c r="AA2296" s="20">
        <f t="shared" si="250"/>
        <v>0.13535674837402895</v>
      </c>
      <c r="AE2296" s="20">
        <f t="shared" si="251"/>
        <v>0.56119353733131216</v>
      </c>
    </row>
    <row r="2297" spans="1:31" x14ac:dyDescent="0.2">
      <c r="A2297" s="15" t="s">
        <v>650</v>
      </c>
      <c r="B2297" s="15" t="s">
        <v>651</v>
      </c>
      <c r="C2297" t="s">
        <v>652</v>
      </c>
      <c r="D2297" s="15">
        <v>11</v>
      </c>
      <c r="E2297" s="15">
        <v>10</v>
      </c>
      <c r="F2297" s="16">
        <v>92368.916822529907</v>
      </c>
      <c r="G2297" s="16">
        <v>76459.126251050198</v>
      </c>
      <c r="H2297" s="16">
        <v>87020.925682787201</v>
      </c>
      <c r="I2297" s="16">
        <v>112009.36463292599</v>
      </c>
      <c r="J2297" s="16">
        <v>28366.248584179699</v>
      </c>
      <c r="K2297" s="16">
        <v>94038.139469390706</v>
      </c>
      <c r="L2297" s="15">
        <f t="shared" si="245"/>
        <v>6</v>
      </c>
      <c r="M2297" s="16">
        <v>164250.95890523901</v>
      </c>
      <c r="N2297" s="16">
        <v>131540.744268824</v>
      </c>
      <c r="O2297" s="16">
        <v>156474.505829817</v>
      </c>
      <c r="P2297" s="16">
        <v>155300.73772303399</v>
      </c>
      <c r="Q2297" s="16">
        <v>247986.66811174899</v>
      </c>
      <c r="R2297" s="16">
        <v>129148.526715046</v>
      </c>
      <c r="S2297" s="17">
        <f t="shared" si="246"/>
        <v>156474.505829817</v>
      </c>
      <c r="T2297" s="17">
        <f t="shared" si="247"/>
        <v>155300.73772303399</v>
      </c>
      <c r="U2297" s="18">
        <f t="shared" si="248"/>
        <v>0.99249866231845074</v>
      </c>
      <c r="X2297" s="20">
        <f t="shared" si="249"/>
        <v>0.51416169725854155</v>
      </c>
      <c r="AA2297" s="20">
        <f t="shared" si="250"/>
        <v>-1.0862937082989008E-2</v>
      </c>
      <c r="AE2297" s="20">
        <f t="shared" si="251"/>
        <v>0.28890027948010089</v>
      </c>
    </row>
    <row r="2298" spans="1:31" x14ac:dyDescent="0.2">
      <c r="A2298" s="15" t="s">
        <v>7145</v>
      </c>
      <c r="B2298" s="15" t="s">
        <v>7146</v>
      </c>
      <c r="C2298" t="s">
        <v>7147</v>
      </c>
      <c r="D2298" s="15">
        <v>21</v>
      </c>
      <c r="E2298" s="15">
        <v>10</v>
      </c>
      <c r="F2298" s="16">
        <v>501683.426618647</v>
      </c>
      <c r="G2298" s="16">
        <v>466893.11781440402</v>
      </c>
      <c r="H2298" s="16">
        <v>466369.32889704901</v>
      </c>
      <c r="I2298" s="16">
        <v>660099.58360818704</v>
      </c>
      <c r="J2298" s="16">
        <v>117451.05464995799</v>
      </c>
      <c r="K2298" s="16">
        <v>662497.01178955205</v>
      </c>
      <c r="L2298" s="15">
        <f t="shared" si="245"/>
        <v>6</v>
      </c>
      <c r="M2298" s="16">
        <v>892096.46192235197</v>
      </c>
      <c r="N2298" s="16">
        <v>803245.75001868699</v>
      </c>
      <c r="O2298" s="16">
        <v>838590.370083638</v>
      </c>
      <c r="P2298" s="16">
        <v>915226.62092561903</v>
      </c>
      <c r="Q2298" s="16">
        <v>1026794.06557476</v>
      </c>
      <c r="R2298" s="16">
        <v>909849.06239654997</v>
      </c>
      <c r="S2298" s="17">
        <f t="shared" si="246"/>
        <v>838590.370083638</v>
      </c>
      <c r="T2298" s="17">
        <f t="shared" si="247"/>
        <v>915226.62092561903</v>
      </c>
      <c r="U2298" s="18">
        <f t="shared" si="248"/>
        <v>1.0913869912843592</v>
      </c>
      <c r="X2298" s="20">
        <f t="shared" si="249"/>
        <v>8.2779546323331107E-2</v>
      </c>
      <c r="AA2298" s="20">
        <f t="shared" si="250"/>
        <v>0.12616275281678627</v>
      </c>
      <c r="AE2298" s="20">
        <f t="shared" si="251"/>
        <v>1.0820769580973002</v>
      </c>
    </row>
    <row r="2299" spans="1:31" x14ac:dyDescent="0.2">
      <c r="A2299" s="15" t="s">
        <v>15332</v>
      </c>
      <c r="B2299" s="15" t="s">
        <v>15333</v>
      </c>
      <c r="C2299" t="s">
        <v>15334</v>
      </c>
      <c r="D2299" s="15">
        <v>12</v>
      </c>
      <c r="E2299" s="15">
        <v>11</v>
      </c>
      <c r="F2299" s="16">
        <v>236697.22785155801</v>
      </c>
      <c r="G2299" s="16">
        <v>230323.75012272201</v>
      </c>
      <c r="H2299" s="16">
        <v>208367.288972465</v>
      </c>
      <c r="I2299" s="16">
        <v>278514.204673386</v>
      </c>
      <c r="J2299" s="16">
        <v>47595.357279167998</v>
      </c>
      <c r="K2299" s="16">
        <v>243421.73941203</v>
      </c>
      <c r="L2299" s="15">
        <f t="shared" si="245"/>
        <v>6</v>
      </c>
      <c r="M2299" s="16">
        <v>420896.42254360102</v>
      </c>
      <c r="N2299" s="16">
        <v>396250.37584722898</v>
      </c>
      <c r="O2299" s="16">
        <v>374670.44066981698</v>
      </c>
      <c r="P2299" s="16">
        <v>386159.332247529</v>
      </c>
      <c r="Q2299" s="16">
        <v>416093.58510070603</v>
      </c>
      <c r="R2299" s="16">
        <v>334306.47599860601</v>
      </c>
      <c r="S2299" s="17">
        <f t="shared" si="246"/>
        <v>396250.37584722898</v>
      </c>
      <c r="T2299" s="17">
        <f t="shared" si="247"/>
        <v>386159.332247529</v>
      </c>
      <c r="U2299" s="18">
        <f t="shared" si="248"/>
        <v>0.97453366806750863</v>
      </c>
      <c r="X2299" s="20">
        <f t="shared" si="249"/>
        <v>0.53784029268023126</v>
      </c>
      <c r="AA2299" s="20">
        <f t="shared" si="250"/>
        <v>-3.7216066495034804E-2</v>
      </c>
      <c r="AE2299" s="20">
        <f t="shared" si="251"/>
        <v>0.26934666542026936</v>
      </c>
    </row>
    <row r="2300" spans="1:31" x14ac:dyDescent="0.2">
      <c r="A2300" s="15" t="s">
        <v>7710</v>
      </c>
      <c r="B2300" s="15" t="s">
        <v>7711</v>
      </c>
      <c r="C2300" t="s">
        <v>7712</v>
      </c>
      <c r="D2300" s="15">
        <v>14</v>
      </c>
      <c r="E2300" s="15">
        <v>13</v>
      </c>
      <c r="F2300" s="16">
        <v>677586.10510410101</v>
      </c>
      <c r="G2300" s="16">
        <v>664964.55773774197</v>
      </c>
      <c r="H2300" s="16">
        <v>601228.12206166901</v>
      </c>
      <c r="I2300" s="16">
        <v>823666.23852949205</v>
      </c>
      <c r="J2300" s="16">
        <v>126551.938208604</v>
      </c>
      <c r="K2300" s="16">
        <v>833586.56423474196</v>
      </c>
      <c r="L2300" s="15">
        <f t="shared" si="245"/>
        <v>6</v>
      </c>
      <c r="M2300" s="16">
        <v>1204887.6541233701</v>
      </c>
      <c r="N2300" s="16">
        <v>1144009.0558974999</v>
      </c>
      <c r="O2300" s="16">
        <v>1081083.3434882299</v>
      </c>
      <c r="P2300" s="16">
        <v>1142011.42824431</v>
      </c>
      <c r="Q2300" s="16">
        <v>1106356.8524509999</v>
      </c>
      <c r="R2300" s="16">
        <v>1144817.1695848601</v>
      </c>
      <c r="S2300" s="17">
        <f t="shared" si="246"/>
        <v>1144009.0558974999</v>
      </c>
      <c r="T2300" s="17">
        <f t="shared" si="247"/>
        <v>1142011.42824431</v>
      </c>
      <c r="U2300" s="18">
        <f t="shared" si="248"/>
        <v>0.99825383580410321</v>
      </c>
      <c r="X2300" s="20">
        <f t="shared" si="249"/>
        <v>0.76198762533966258</v>
      </c>
      <c r="AA2300" s="20">
        <f t="shared" si="250"/>
        <v>-2.5213844428377719E-3</v>
      </c>
      <c r="AE2300" s="20">
        <f t="shared" si="251"/>
        <v>0.11805208153485955</v>
      </c>
    </row>
    <row r="2301" spans="1:31" x14ac:dyDescent="0.2">
      <c r="A2301" s="15" t="s">
        <v>7740</v>
      </c>
      <c r="B2301" s="15" t="s">
        <v>7741</v>
      </c>
      <c r="C2301" t="s">
        <v>7742</v>
      </c>
      <c r="D2301" s="15">
        <v>32</v>
      </c>
      <c r="E2301" s="15">
        <v>9</v>
      </c>
      <c r="F2301" s="16">
        <v>281032.95437815401</v>
      </c>
      <c r="G2301" s="16">
        <v>298874.75106602901</v>
      </c>
      <c r="H2301" s="16">
        <v>313968.62075180298</v>
      </c>
      <c r="I2301" s="16">
        <v>421696.30351156701</v>
      </c>
      <c r="J2301" s="16">
        <v>82003.857409439996</v>
      </c>
      <c r="K2301" s="16">
        <v>397064.60403740301</v>
      </c>
      <c r="L2301" s="15">
        <f t="shared" si="245"/>
        <v>6</v>
      </c>
      <c r="M2301" s="16">
        <v>499734.47593060002</v>
      </c>
      <c r="N2301" s="16">
        <v>514185.933400526</v>
      </c>
      <c r="O2301" s="16">
        <v>564554.84003114002</v>
      </c>
      <c r="P2301" s="16">
        <v>584680.99738842098</v>
      </c>
      <c r="Q2301" s="16">
        <v>716903.51690070203</v>
      </c>
      <c r="R2301" s="16">
        <v>545313.94295412803</v>
      </c>
      <c r="S2301" s="17">
        <f t="shared" si="246"/>
        <v>514185.933400526</v>
      </c>
      <c r="T2301" s="17">
        <f t="shared" si="247"/>
        <v>584680.99738842098</v>
      </c>
      <c r="U2301" s="18">
        <f t="shared" si="248"/>
        <v>1.1371003355180911</v>
      </c>
      <c r="X2301" s="20">
        <f t="shared" si="249"/>
        <v>0.1821559582711185</v>
      </c>
      <c r="AA2301" s="20">
        <f t="shared" si="250"/>
        <v>0.185359560446345</v>
      </c>
      <c r="AE2301" s="20">
        <f t="shared" si="251"/>
        <v>0.73955661853709453</v>
      </c>
    </row>
    <row r="2302" spans="1:31" x14ac:dyDescent="0.2">
      <c r="A2302" s="15" t="s">
        <v>14413</v>
      </c>
      <c r="B2302" s="15" t="s">
        <v>14414</v>
      </c>
      <c r="C2302" t="s">
        <v>14415</v>
      </c>
      <c r="D2302" s="15">
        <v>16</v>
      </c>
      <c r="E2302" s="15">
        <v>8</v>
      </c>
      <c r="F2302" s="16">
        <v>297172.19716401602</v>
      </c>
      <c r="G2302" s="16">
        <v>304273.69233447401</v>
      </c>
      <c r="H2302" s="16">
        <v>279696.00050482102</v>
      </c>
      <c r="I2302" s="16">
        <v>354561.074774415</v>
      </c>
      <c r="J2302" s="16">
        <v>69990.295598139201</v>
      </c>
      <c r="K2302" s="16">
        <v>302361.73242411599</v>
      </c>
      <c r="L2302" s="15">
        <f t="shared" si="245"/>
        <v>6</v>
      </c>
      <c r="M2302" s="16">
        <v>528433.37372838904</v>
      </c>
      <c r="N2302" s="16">
        <v>523474.30468511302</v>
      </c>
      <c r="O2302" s="16">
        <v>502928.38323857402</v>
      </c>
      <c r="P2302" s="16">
        <v>491598.15039386199</v>
      </c>
      <c r="Q2302" s="16">
        <v>611877.18051723798</v>
      </c>
      <c r="R2302" s="16">
        <v>415252.49752834701</v>
      </c>
      <c r="S2302" s="17">
        <f t="shared" si="246"/>
        <v>523474.30468511302</v>
      </c>
      <c r="T2302" s="17">
        <f t="shared" si="247"/>
        <v>491598.15039386199</v>
      </c>
      <c r="U2302" s="18">
        <f t="shared" si="248"/>
        <v>0.93910655402574994</v>
      </c>
      <c r="X2302" s="20">
        <f t="shared" si="249"/>
        <v>0.84511514606555305</v>
      </c>
      <c r="AA2302" s="20">
        <f t="shared" si="250"/>
        <v>-9.0639234938936719E-2</v>
      </c>
      <c r="AE2302" s="20">
        <f t="shared" si="251"/>
        <v>7.3084114844383055E-2</v>
      </c>
    </row>
    <row r="2303" spans="1:31" x14ac:dyDescent="0.2">
      <c r="A2303" s="15" t="s">
        <v>6223</v>
      </c>
      <c r="B2303" s="15" t="s">
        <v>6224</v>
      </c>
      <c r="C2303" t="s">
        <v>6225</v>
      </c>
      <c r="D2303" s="15">
        <v>22</v>
      </c>
      <c r="E2303" s="15">
        <v>9</v>
      </c>
      <c r="F2303" s="16">
        <v>460614.05462613603</v>
      </c>
      <c r="G2303" s="16">
        <v>521602.82116919901</v>
      </c>
      <c r="H2303" s="16">
        <v>495745.20242084999</v>
      </c>
      <c r="I2303" s="16">
        <v>539810.61296268494</v>
      </c>
      <c r="J2303" s="16">
        <v>30558.536942871098</v>
      </c>
      <c r="K2303" s="16">
        <v>555923.19919994799</v>
      </c>
      <c r="L2303" s="15">
        <f t="shared" si="245"/>
        <v>6</v>
      </c>
      <c r="M2303" s="16">
        <v>819066.65965275699</v>
      </c>
      <c r="N2303" s="16">
        <v>897368.65529995796</v>
      </c>
      <c r="O2303" s="16">
        <v>891411.86395870498</v>
      </c>
      <c r="P2303" s="16">
        <v>748446.227675364</v>
      </c>
      <c r="Q2303" s="16">
        <v>267152.34255751502</v>
      </c>
      <c r="R2303" s="16">
        <v>763484.50265498902</v>
      </c>
      <c r="S2303" s="17">
        <f t="shared" si="246"/>
        <v>891411.86395870498</v>
      </c>
      <c r="T2303" s="17">
        <f t="shared" si="247"/>
        <v>748446.227675364</v>
      </c>
      <c r="U2303" s="18">
        <f t="shared" si="248"/>
        <v>0.83961887645466216</v>
      </c>
      <c r="X2303" s="20">
        <f t="shared" si="249"/>
        <v>0.16924246328491704</v>
      </c>
      <c r="AA2303" s="20">
        <f t="shared" si="250"/>
        <v>-0.25219349297692317</v>
      </c>
      <c r="AE2303" s="20">
        <f t="shared" si="251"/>
        <v>0.77149066223898499</v>
      </c>
    </row>
    <row r="2304" spans="1:31" x14ac:dyDescent="0.2">
      <c r="A2304" s="15" t="s">
        <v>8096</v>
      </c>
      <c r="B2304" s="15" t="s">
        <v>8097</v>
      </c>
      <c r="C2304" t="s">
        <v>8098</v>
      </c>
      <c r="D2304" s="15">
        <v>20</v>
      </c>
      <c r="E2304" s="15">
        <v>9</v>
      </c>
      <c r="F2304" s="16">
        <v>387658.93970253499</v>
      </c>
      <c r="G2304" s="16">
        <v>411352.15468651499</v>
      </c>
      <c r="H2304" s="16">
        <v>423291.99649713899</v>
      </c>
      <c r="I2304" s="16">
        <v>531338.837393592</v>
      </c>
      <c r="J2304" s="16">
        <v>53315.3453566955</v>
      </c>
      <c r="K2304" s="16">
        <v>475754.65401621</v>
      </c>
      <c r="L2304" s="15">
        <f t="shared" si="245"/>
        <v>6</v>
      </c>
      <c r="M2304" s="16">
        <v>689337.43909400201</v>
      </c>
      <c r="N2304" s="16">
        <v>707692.74038500199</v>
      </c>
      <c r="O2304" s="16">
        <v>761131.93986291694</v>
      </c>
      <c r="P2304" s="16">
        <v>736700.12948066404</v>
      </c>
      <c r="Q2304" s="16">
        <v>466099.52017440699</v>
      </c>
      <c r="R2304" s="16">
        <v>653383.96729998605</v>
      </c>
      <c r="S2304" s="17">
        <f t="shared" si="246"/>
        <v>707692.74038500199</v>
      </c>
      <c r="T2304" s="17">
        <f t="shared" si="247"/>
        <v>653383.96729998605</v>
      </c>
      <c r="U2304" s="18">
        <f t="shared" si="248"/>
        <v>0.92325938930012108</v>
      </c>
      <c r="X2304" s="20">
        <f t="shared" si="249"/>
        <v>0.29125043697947611</v>
      </c>
      <c r="AA2304" s="20">
        <f t="shared" si="250"/>
        <v>-0.11519206556062429</v>
      </c>
      <c r="AE2304" s="20">
        <f t="shared" si="251"/>
        <v>0.53573341436890209</v>
      </c>
    </row>
    <row r="2305" spans="1:31" x14ac:dyDescent="0.2">
      <c r="A2305" s="15" t="s">
        <v>7689</v>
      </c>
      <c r="B2305" s="15" t="s">
        <v>7690</v>
      </c>
      <c r="C2305" t="s">
        <v>7691</v>
      </c>
      <c r="D2305" s="15">
        <v>17</v>
      </c>
      <c r="E2305" s="15">
        <v>10</v>
      </c>
      <c r="F2305" s="16">
        <v>559440.63920730096</v>
      </c>
      <c r="G2305" s="16">
        <v>523929.32488917402</v>
      </c>
      <c r="H2305" s="16">
        <v>493021.250891965</v>
      </c>
      <c r="I2305" s="16">
        <v>593513.88296191499</v>
      </c>
      <c r="J2305" s="16">
        <v>218286.67623446099</v>
      </c>
      <c r="K2305" s="16">
        <v>614304.34702441504</v>
      </c>
      <c r="L2305" s="15">
        <f t="shared" si="245"/>
        <v>6</v>
      </c>
      <c r="M2305" s="16">
        <v>994800.68188854598</v>
      </c>
      <c r="N2305" s="16">
        <v>901371.18640219502</v>
      </c>
      <c r="O2305" s="16">
        <v>886513.85849573906</v>
      </c>
      <c r="P2305" s="16">
        <v>822905.69342049805</v>
      </c>
      <c r="Q2305" s="16">
        <v>1908330.7886811199</v>
      </c>
      <c r="R2305" s="16">
        <v>843663.02673050505</v>
      </c>
      <c r="S2305" s="17">
        <f t="shared" si="246"/>
        <v>901371.18640219502</v>
      </c>
      <c r="T2305" s="17">
        <f t="shared" si="247"/>
        <v>843663.02673050505</v>
      </c>
      <c r="U2305" s="18">
        <f t="shared" si="248"/>
        <v>0.93597736366298667</v>
      </c>
      <c r="X2305" s="20">
        <f t="shared" si="249"/>
        <v>0.50390633015895836</v>
      </c>
      <c r="AA2305" s="20">
        <f t="shared" si="250"/>
        <v>-9.5454455811645994E-2</v>
      </c>
      <c r="AE2305" s="20">
        <f t="shared" si="251"/>
        <v>0.29765018592714965</v>
      </c>
    </row>
    <row r="2306" spans="1:31" x14ac:dyDescent="0.2">
      <c r="A2306" s="15" t="s">
        <v>1970</v>
      </c>
      <c r="B2306" s="15" t="s">
        <v>1971</v>
      </c>
      <c r="C2306" t="s">
        <v>1972</v>
      </c>
      <c r="D2306" s="15">
        <v>14</v>
      </c>
      <c r="E2306" s="15">
        <v>13</v>
      </c>
      <c r="F2306" s="16">
        <v>125850.932403171</v>
      </c>
      <c r="G2306" s="16">
        <v>121830.822209766</v>
      </c>
      <c r="H2306" s="16">
        <v>133038.32963759801</v>
      </c>
      <c r="I2306" s="16">
        <v>164271.138297686</v>
      </c>
      <c r="J2306" s="16">
        <v>42082.802908007798</v>
      </c>
      <c r="K2306" s="16">
        <v>166962.134276953</v>
      </c>
      <c r="L2306" s="15">
        <f t="shared" ref="L2306:L2369" si="252">COUNTIF(F2306:K2306,"&gt;0")</f>
        <v>6</v>
      </c>
      <c r="M2306" s="16">
        <v>223788.87874213301</v>
      </c>
      <c r="N2306" s="16">
        <v>209598.485022384</v>
      </c>
      <c r="O2306" s="16">
        <v>239219.55234481199</v>
      </c>
      <c r="P2306" s="16">
        <v>227761.57197068699</v>
      </c>
      <c r="Q2306" s="16">
        <v>367901.100739157</v>
      </c>
      <c r="R2306" s="16">
        <v>229299.66267661899</v>
      </c>
      <c r="S2306" s="17">
        <f t="shared" ref="S2306:S2369" si="253">MEDIAN(M2306:O2306)</f>
        <v>223788.87874213301</v>
      </c>
      <c r="T2306" s="17">
        <f t="shared" ref="T2306:T2369" si="254">MEDIAN(P2306:R2306)</f>
        <v>229299.66267661899</v>
      </c>
      <c r="U2306" s="18">
        <f t="shared" ref="U2306:U2369" si="255">T2306/S2306</f>
        <v>1.0246249231215638</v>
      </c>
      <c r="X2306" s="20">
        <f t="shared" ref="X2306:X2369" si="256">_xlfn.T.TEST(P2306:R2306,M2306:O2306,2,2)</f>
        <v>0.3428758142583001</v>
      </c>
      <c r="AA2306" s="20">
        <f t="shared" ref="AA2306:AA2369" si="257">LOG(U2306,2)</f>
        <v>3.5095889650161201E-2</v>
      </c>
      <c r="AE2306" s="20">
        <f t="shared" si="251"/>
        <v>0.4648631480276863</v>
      </c>
    </row>
    <row r="2307" spans="1:31" x14ac:dyDescent="0.2">
      <c r="A2307" s="15" t="s">
        <v>15737</v>
      </c>
      <c r="B2307" s="15" t="s">
        <v>15738</v>
      </c>
      <c r="C2307" t="s">
        <v>15739</v>
      </c>
      <c r="D2307" s="15">
        <v>22</v>
      </c>
      <c r="E2307" s="15">
        <v>6</v>
      </c>
      <c r="F2307" s="16">
        <v>180096.298394977</v>
      </c>
      <c r="G2307" s="16">
        <v>184653.16488511601</v>
      </c>
      <c r="H2307" s="16">
        <v>194393.989175975</v>
      </c>
      <c r="I2307" s="16">
        <v>274862.12541635899</v>
      </c>
      <c r="J2307" s="16">
        <v>19692.8968655362</v>
      </c>
      <c r="K2307" s="16">
        <v>194040.80442120499</v>
      </c>
      <c r="L2307" s="15">
        <f t="shared" si="252"/>
        <v>6</v>
      </c>
      <c r="M2307" s="16">
        <v>320248.31214047398</v>
      </c>
      <c r="N2307" s="16">
        <v>317678.42416651198</v>
      </c>
      <c r="O2307" s="16">
        <v>349544.70035721798</v>
      </c>
      <c r="P2307" s="16">
        <v>381095.732389624</v>
      </c>
      <c r="Q2307" s="16">
        <v>172161.49906675599</v>
      </c>
      <c r="R2307" s="16">
        <v>266488.51364991098</v>
      </c>
      <c r="S2307" s="17">
        <f t="shared" si="253"/>
        <v>320248.31214047398</v>
      </c>
      <c r="T2307" s="17">
        <f t="shared" si="254"/>
        <v>266488.51364991098</v>
      </c>
      <c r="U2307" s="18">
        <f t="shared" si="255"/>
        <v>0.83213089202174539</v>
      </c>
      <c r="X2307" s="20">
        <f t="shared" si="256"/>
        <v>0.41311124294785495</v>
      </c>
      <c r="AA2307" s="20">
        <f t="shared" si="257"/>
        <v>-0.2651176164992643</v>
      </c>
      <c r="AE2307" s="20">
        <f t="shared" ref="AE2307:AE2370" si="258">-LOG10(X2307)</f>
        <v>0.38393298540644377</v>
      </c>
    </row>
    <row r="2308" spans="1:31" x14ac:dyDescent="0.2">
      <c r="A2308" s="15" t="s">
        <v>11764</v>
      </c>
      <c r="B2308" s="15" t="s">
        <v>11765</v>
      </c>
      <c r="C2308" t="s">
        <v>11766</v>
      </c>
      <c r="D2308" s="15">
        <v>15</v>
      </c>
      <c r="E2308" s="15">
        <v>9</v>
      </c>
      <c r="F2308" s="16">
        <v>96820.3524204563</v>
      </c>
      <c r="G2308" s="16">
        <v>102111.21189744301</v>
      </c>
      <c r="H2308" s="16">
        <v>113370.250321734</v>
      </c>
      <c r="I2308" s="16">
        <v>105491.138924678</v>
      </c>
      <c r="J2308" s="16">
        <v>25273.633830735202</v>
      </c>
      <c r="K2308" s="16">
        <v>112623.02021876301</v>
      </c>
      <c r="L2308" s="15">
        <f t="shared" si="252"/>
        <v>6</v>
      </c>
      <c r="M2308" s="16">
        <v>172166.528239771</v>
      </c>
      <c r="N2308" s="16">
        <v>175672.74790819001</v>
      </c>
      <c r="O2308" s="16">
        <v>203853.88635787499</v>
      </c>
      <c r="P2308" s="16">
        <v>146263.23211398299</v>
      </c>
      <c r="Q2308" s="16">
        <v>220950.05711315299</v>
      </c>
      <c r="R2308" s="16">
        <v>154672.31931132</v>
      </c>
      <c r="S2308" s="17">
        <f t="shared" si="253"/>
        <v>175672.74790819001</v>
      </c>
      <c r="T2308" s="17">
        <f t="shared" si="254"/>
        <v>154672.31931132</v>
      </c>
      <c r="U2308" s="18">
        <f t="shared" si="255"/>
        <v>0.88045710648389675</v>
      </c>
      <c r="X2308" s="20">
        <f t="shared" si="256"/>
        <v>0.71832248269813515</v>
      </c>
      <c r="AA2308" s="20">
        <f t="shared" si="257"/>
        <v>-0.18367537336388626</v>
      </c>
      <c r="AE2308" s="20">
        <f t="shared" si="258"/>
        <v>0.14368054041769107</v>
      </c>
    </row>
    <row r="2309" spans="1:31" x14ac:dyDescent="0.2">
      <c r="A2309" s="15" t="s">
        <v>7205</v>
      </c>
      <c r="B2309" s="15" t="s">
        <v>7206</v>
      </c>
      <c r="C2309" t="s">
        <v>7207</v>
      </c>
      <c r="D2309" s="15">
        <v>22</v>
      </c>
      <c r="E2309" s="15">
        <v>6</v>
      </c>
      <c r="F2309" s="16">
        <v>897328.02819264506</v>
      </c>
      <c r="G2309" s="16">
        <v>904338.71067489905</v>
      </c>
      <c r="H2309" s="16">
        <v>843227.64209143398</v>
      </c>
      <c r="I2309" s="16">
        <v>1029054.00746307</v>
      </c>
      <c r="J2309" s="16">
        <v>102863.642710254</v>
      </c>
      <c r="K2309" s="16">
        <v>980838.85861448804</v>
      </c>
      <c r="L2309" s="15">
        <f t="shared" si="252"/>
        <v>6</v>
      </c>
      <c r="M2309" s="16">
        <v>1595634.0525933299</v>
      </c>
      <c r="N2309" s="16">
        <v>1555829.7996068301</v>
      </c>
      <c r="O2309" s="16">
        <v>1516228.7411106899</v>
      </c>
      <c r="P2309" s="16">
        <v>1426781.11816447</v>
      </c>
      <c r="Q2309" s="16">
        <v>899266.32172926597</v>
      </c>
      <c r="R2309" s="16">
        <v>1347048.06209145</v>
      </c>
      <c r="S2309" s="17">
        <f t="shared" si="253"/>
        <v>1555829.7996068301</v>
      </c>
      <c r="T2309" s="17">
        <f t="shared" si="254"/>
        <v>1347048.06209145</v>
      </c>
      <c r="U2309" s="18">
        <f t="shared" si="255"/>
        <v>0.86580682696260169</v>
      </c>
      <c r="X2309" s="20">
        <f t="shared" si="256"/>
        <v>0.11611219350223506</v>
      </c>
      <c r="AA2309" s="20">
        <f t="shared" si="257"/>
        <v>-0.20788291851559049</v>
      </c>
      <c r="AE2309" s="20">
        <f t="shared" si="258"/>
        <v>0.93512217050544599</v>
      </c>
    </row>
    <row r="2310" spans="1:31" x14ac:dyDescent="0.2">
      <c r="A2310" s="15" t="s">
        <v>16340</v>
      </c>
      <c r="B2310" s="15" t="s">
        <v>16341</v>
      </c>
      <c r="C2310" t="s">
        <v>16342</v>
      </c>
      <c r="D2310" s="15">
        <v>30</v>
      </c>
      <c r="E2310" s="15">
        <v>11</v>
      </c>
      <c r="F2310" s="16">
        <v>1482440.14101663</v>
      </c>
      <c r="G2310" s="16">
        <v>1516386.99923123</v>
      </c>
      <c r="H2310" s="16">
        <v>1386100.7541122499</v>
      </c>
      <c r="I2310" s="16">
        <v>2130516.0562350298</v>
      </c>
      <c r="J2310" s="16">
        <v>375354.36129035201</v>
      </c>
      <c r="K2310" s="16">
        <v>2273605.5181758199</v>
      </c>
      <c r="L2310" s="15">
        <f t="shared" si="252"/>
        <v>6</v>
      </c>
      <c r="M2310" s="16">
        <v>2636083.9020059598</v>
      </c>
      <c r="N2310" s="16">
        <v>2608801.3852460799</v>
      </c>
      <c r="O2310" s="16">
        <v>2492382.4795965501</v>
      </c>
      <c r="P2310" s="16">
        <v>2953955.8263578</v>
      </c>
      <c r="Q2310" s="16">
        <v>3281465.8992138202</v>
      </c>
      <c r="R2310" s="16">
        <v>3122486.3088575099</v>
      </c>
      <c r="S2310" s="17">
        <f t="shared" si="253"/>
        <v>2608801.3852460799</v>
      </c>
      <c r="T2310" s="17">
        <f t="shared" si="254"/>
        <v>3122486.3088575099</v>
      </c>
      <c r="U2310" s="18">
        <f t="shared" si="255"/>
        <v>1.196904573309622</v>
      </c>
      <c r="X2310" s="20">
        <f t="shared" si="256"/>
        <v>6.6134658168745539E-3</v>
      </c>
      <c r="AA2310" s="20">
        <f t="shared" si="257"/>
        <v>0.25930813381778467</v>
      </c>
      <c r="AE2310" s="20">
        <f t="shared" si="258"/>
        <v>2.1795708868569577</v>
      </c>
    </row>
    <row r="2311" spans="1:31" x14ac:dyDescent="0.2">
      <c r="A2311" s="15" t="s">
        <v>6529</v>
      </c>
      <c r="B2311" s="15" t="s">
        <v>6530</v>
      </c>
      <c r="C2311" t="s">
        <v>6531</v>
      </c>
      <c r="D2311" s="15">
        <v>15</v>
      </c>
      <c r="E2311" s="15">
        <v>11</v>
      </c>
      <c r="F2311" s="16">
        <v>369947.33153815102</v>
      </c>
      <c r="G2311" s="16">
        <v>387733.61847612303</v>
      </c>
      <c r="H2311" s="16">
        <v>350539.86643848702</v>
      </c>
      <c r="I2311" s="16">
        <v>495151.204564641</v>
      </c>
      <c r="J2311" s="16">
        <v>56308.779770572197</v>
      </c>
      <c r="K2311" s="16">
        <v>422313.87680058897</v>
      </c>
      <c r="L2311" s="15">
        <f t="shared" si="252"/>
        <v>6</v>
      </c>
      <c r="M2311" s="16">
        <v>657842.551800441</v>
      </c>
      <c r="N2311" s="16">
        <v>667059.26752194401</v>
      </c>
      <c r="O2311" s="16">
        <v>630314.51279381197</v>
      </c>
      <c r="P2311" s="16">
        <v>686526.05615024397</v>
      </c>
      <c r="Q2311" s="16">
        <v>492269.06544597802</v>
      </c>
      <c r="R2311" s="16">
        <v>579990.36675825098</v>
      </c>
      <c r="S2311" s="17">
        <f t="shared" si="253"/>
        <v>657842.551800441</v>
      </c>
      <c r="T2311" s="17">
        <f t="shared" si="254"/>
        <v>579990.36675825098</v>
      </c>
      <c r="U2311" s="18">
        <f t="shared" si="255"/>
        <v>0.88165529148408328</v>
      </c>
      <c r="X2311" s="20">
        <f t="shared" si="256"/>
        <v>0.31646146685178095</v>
      </c>
      <c r="AA2311" s="20">
        <f t="shared" si="257"/>
        <v>-0.18171339202121536</v>
      </c>
      <c r="AE2311" s="20">
        <f t="shared" si="258"/>
        <v>0.49967916322145162</v>
      </c>
    </row>
    <row r="2312" spans="1:31" x14ac:dyDescent="0.2">
      <c r="A2312" s="15" t="s">
        <v>218</v>
      </c>
      <c r="B2312" s="15" t="s">
        <v>219</v>
      </c>
      <c r="C2312" t="s">
        <v>220</v>
      </c>
      <c r="D2312" s="15">
        <v>10</v>
      </c>
      <c r="E2312" s="15">
        <v>8</v>
      </c>
      <c r="F2312" s="16">
        <v>69728.705569527796</v>
      </c>
      <c r="G2312" s="16">
        <v>84328.315168168599</v>
      </c>
      <c r="H2312" s="16">
        <v>71506.748342933803</v>
      </c>
      <c r="I2312" s="16">
        <v>116167.600282803</v>
      </c>
      <c r="J2312" s="16">
        <v>23579.522651953201</v>
      </c>
      <c r="K2312" s="16">
        <v>116830.00829736301</v>
      </c>
      <c r="L2312" s="15">
        <f t="shared" si="252"/>
        <v>6</v>
      </c>
      <c r="M2312" s="16">
        <v>123992.000198735</v>
      </c>
      <c r="N2312" s="16">
        <v>145078.94458190299</v>
      </c>
      <c r="O2312" s="16">
        <v>128578.075016626</v>
      </c>
      <c r="P2312" s="16">
        <v>161066.122306442</v>
      </c>
      <c r="Q2312" s="16">
        <v>206139.604282555</v>
      </c>
      <c r="R2312" s="16">
        <v>160450.04221529001</v>
      </c>
      <c r="S2312" s="17">
        <f t="shared" si="253"/>
        <v>128578.075016626</v>
      </c>
      <c r="T2312" s="17">
        <f t="shared" si="254"/>
        <v>161066.122306442</v>
      </c>
      <c r="U2312" s="18">
        <f t="shared" si="255"/>
        <v>1.2526717504956819</v>
      </c>
      <c r="X2312" s="20">
        <f t="shared" si="256"/>
        <v>5.7701139955645117E-2</v>
      </c>
      <c r="AA2312" s="20">
        <f t="shared" si="257"/>
        <v>0.325008421066104</v>
      </c>
      <c r="AE2312" s="20">
        <f t="shared" si="258"/>
        <v>1.2388156067479801</v>
      </c>
    </row>
    <row r="2313" spans="1:31" x14ac:dyDescent="0.2">
      <c r="A2313" s="15" t="s">
        <v>12955</v>
      </c>
      <c r="B2313" s="15" t="s">
        <v>12956</v>
      </c>
      <c r="C2313" t="s">
        <v>12957</v>
      </c>
      <c r="D2313" s="15">
        <v>20</v>
      </c>
      <c r="E2313" s="15">
        <v>5</v>
      </c>
      <c r="F2313" s="16">
        <v>274584.65406805102</v>
      </c>
      <c r="G2313" s="16">
        <v>223583.659013086</v>
      </c>
      <c r="H2313" s="16">
        <v>237875.900290978</v>
      </c>
      <c r="I2313" s="16">
        <v>334839.49891963601</v>
      </c>
      <c r="J2313" s="16">
        <v>53161.767198931397</v>
      </c>
      <c r="K2313" s="16">
        <v>328956.98665370903</v>
      </c>
      <c r="L2313" s="15">
        <f t="shared" si="252"/>
        <v>6</v>
      </c>
      <c r="M2313" s="16">
        <v>488268.06985291099</v>
      </c>
      <c r="N2313" s="16">
        <v>384654.68224631</v>
      </c>
      <c r="O2313" s="16">
        <v>427730.61369785003</v>
      </c>
      <c r="P2313" s="16">
        <v>464254.22884457803</v>
      </c>
      <c r="Q2313" s="16">
        <v>464756.89160913799</v>
      </c>
      <c r="R2313" s="16">
        <v>451777.44284037099</v>
      </c>
      <c r="S2313" s="17">
        <f t="shared" si="253"/>
        <v>427730.61369785003</v>
      </c>
      <c r="T2313" s="17">
        <f t="shared" si="254"/>
        <v>464254.22884457803</v>
      </c>
      <c r="U2313" s="18">
        <f t="shared" si="255"/>
        <v>1.0853892940488201</v>
      </c>
      <c r="X2313" s="20">
        <f t="shared" si="256"/>
        <v>0.42849763766932014</v>
      </c>
      <c r="AA2313" s="20">
        <f t="shared" si="257"/>
        <v>0.1182125835563074</v>
      </c>
      <c r="AE2313" s="20">
        <f t="shared" si="258"/>
        <v>0.36805156802317918</v>
      </c>
    </row>
    <row r="2314" spans="1:31" x14ac:dyDescent="0.2">
      <c r="A2314" s="15" t="s">
        <v>10618</v>
      </c>
      <c r="B2314" s="15" t="s">
        <v>10619</v>
      </c>
      <c r="C2314" t="s">
        <v>10620</v>
      </c>
      <c r="D2314" s="15">
        <v>11</v>
      </c>
      <c r="E2314" s="15">
        <v>7</v>
      </c>
      <c r="F2314" s="16">
        <v>411474.08518798999</v>
      </c>
      <c r="G2314" s="16">
        <v>401304.12738526298</v>
      </c>
      <c r="H2314" s="16">
        <v>410264.70756092097</v>
      </c>
      <c r="I2314" s="16">
        <v>506606.21600577899</v>
      </c>
      <c r="J2314" s="16">
        <v>61742.858001412897</v>
      </c>
      <c r="K2314" s="16">
        <v>512026.985915764</v>
      </c>
      <c r="L2314" s="15">
        <f t="shared" si="252"/>
        <v>6</v>
      </c>
      <c r="M2314" s="16">
        <v>731685.672861528</v>
      </c>
      <c r="N2314" s="16">
        <v>690406.05330855795</v>
      </c>
      <c r="O2314" s="16">
        <v>737707.24537015206</v>
      </c>
      <c r="P2314" s="16">
        <v>702408.40432054596</v>
      </c>
      <c r="Q2314" s="16">
        <v>539775.48670311796</v>
      </c>
      <c r="R2314" s="16">
        <v>703199.05564370402</v>
      </c>
      <c r="S2314" s="17">
        <f t="shared" si="253"/>
        <v>731685.672861528</v>
      </c>
      <c r="T2314" s="17">
        <f t="shared" si="254"/>
        <v>702408.40432054596</v>
      </c>
      <c r="U2314" s="18">
        <f t="shared" si="255"/>
        <v>0.95998654937921302</v>
      </c>
      <c r="X2314" s="20">
        <f t="shared" si="256"/>
        <v>0.27338956146760796</v>
      </c>
      <c r="AA2314" s="20">
        <f t="shared" si="257"/>
        <v>-5.8913902886746521E-2</v>
      </c>
      <c r="AE2314" s="20">
        <f t="shared" si="258"/>
        <v>0.56321807163931137</v>
      </c>
    </row>
    <row r="2315" spans="1:31" x14ac:dyDescent="0.2">
      <c r="A2315" s="15" t="s">
        <v>17689</v>
      </c>
      <c r="B2315" s="15" t="s">
        <v>17690</v>
      </c>
      <c r="C2315" t="s">
        <v>17691</v>
      </c>
      <c r="D2315" s="15">
        <v>11</v>
      </c>
      <c r="E2315" s="15">
        <v>8</v>
      </c>
      <c r="F2315" s="16">
        <v>242370.086298685</v>
      </c>
      <c r="G2315" s="16">
        <v>214482.731419043</v>
      </c>
      <c r="H2315" s="16">
        <v>219881.07058083301</v>
      </c>
      <c r="I2315" s="16">
        <v>305141.65170366003</v>
      </c>
      <c r="J2315" s="16">
        <v>49335.567922265698</v>
      </c>
      <c r="K2315" s="16">
        <v>274690.44921768398</v>
      </c>
      <c r="L2315" s="15">
        <f t="shared" si="252"/>
        <v>6</v>
      </c>
      <c r="M2315" s="16">
        <v>430983.93327477499</v>
      </c>
      <c r="N2315" s="16">
        <v>368997.391247113</v>
      </c>
      <c r="O2315" s="16">
        <v>395373.65973196598</v>
      </c>
      <c r="P2315" s="16">
        <v>423078.22899365798</v>
      </c>
      <c r="Q2315" s="16">
        <v>431307.05394956499</v>
      </c>
      <c r="R2315" s="16">
        <v>377249.77354220598</v>
      </c>
      <c r="S2315" s="17">
        <f t="shared" si="253"/>
        <v>395373.65973196598</v>
      </c>
      <c r="T2315" s="17">
        <f t="shared" si="254"/>
        <v>423078.22899365798</v>
      </c>
      <c r="U2315" s="18">
        <f t="shared" si="255"/>
        <v>1.0700718638679008</v>
      </c>
      <c r="X2315" s="20">
        <f t="shared" si="256"/>
        <v>0.64880705779666958</v>
      </c>
      <c r="AA2315" s="20">
        <f t="shared" si="257"/>
        <v>9.7707688368824888E-2</v>
      </c>
      <c r="AE2315" s="20">
        <f t="shared" si="258"/>
        <v>0.18788443446663475</v>
      </c>
    </row>
    <row r="2316" spans="1:31" x14ac:dyDescent="0.2">
      <c r="A2316" s="15" t="s">
        <v>6379</v>
      </c>
      <c r="B2316" s="15" t="s">
        <v>6380</v>
      </c>
      <c r="C2316" t="s">
        <v>6381</v>
      </c>
      <c r="D2316" s="15">
        <v>9</v>
      </c>
      <c r="E2316" s="15">
        <v>9</v>
      </c>
      <c r="F2316" s="16">
        <v>193969.871476025</v>
      </c>
      <c r="G2316" s="16">
        <v>230190.06608682999</v>
      </c>
      <c r="H2316" s="16">
        <v>186577.900721629</v>
      </c>
      <c r="I2316" s="16">
        <v>264439.11216035101</v>
      </c>
      <c r="J2316" s="16">
        <v>28484.207919389799</v>
      </c>
      <c r="K2316" s="16">
        <v>269053.875189566</v>
      </c>
      <c r="L2316" s="15">
        <f t="shared" si="252"/>
        <v>6</v>
      </c>
      <c r="M2316" s="16">
        <v>344918.38255368703</v>
      </c>
      <c r="N2316" s="16">
        <v>396020.38502153999</v>
      </c>
      <c r="O2316" s="16">
        <v>335490.39596066199</v>
      </c>
      <c r="P2316" s="16">
        <v>366644.24743334699</v>
      </c>
      <c r="Q2316" s="16">
        <v>249017.90572586699</v>
      </c>
      <c r="R2316" s="16">
        <v>369508.70980403299</v>
      </c>
      <c r="S2316" s="17">
        <f t="shared" si="253"/>
        <v>344918.38255368703</v>
      </c>
      <c r="T2316" s="17">
        <f t="shared" si="254"/>
        <v>366644.24743334699</v>
      </c>
      <c r="U2316" s="18">
        <f t="shared" si="255"/>
        <v>1.0629884227068653</v>
      </c>
      <c r="X2316" s="20">
        <f t="shared" si="256"/>
        <v>0.52669198692010422</v>
      </c>
      <c r="AA2316" s="20">
        <f t="shared" si="257"/>
        <v>8.8125884174429014E-2</v>
      </c>
      <c r="AE2316" s="20">
        <f t="shared" si="258"/>
        <v>0.27844328893861603</v>
      </c>
    </row>
    <row r="2317" spans="1:31" x14ac:dyDescent="0.2">
      <c r="A2317" s="15" t="s">
        <v>14311</v>
      </c>
      <c r="B2317" s="15" t="s">
        <v>14312</v>
      </c>
      <c r="C2317" t="s">
        <v>14313</v>
      </c>
      <c r="D2317" s="15">
        <v>17</v>
      </c>
      <c r="E2317" s="15">
        <v>9</v>
      </c>
      <c r="F2317" s="16">
        <v>206005.483267384</v>
      </c>
      <c r="G2317" s="16">
        <v>198801.54808593701</v>
      </c>
      <c r="H2317" s="16">
        <v>191335.33273825</v>
      </c>
      <c r="I2317" s="16">
        <v>269155.129595751</v>
      </c>
      <c r="J2317" s="16">
        <v>50077.156864683202</v>
      </c>
      <c r="K2317" s="16">
        <v>270862.773177934</v>
      </c>
      <c r="L2317" s="15">
        <f t="shared" si="252"/>
        <v>6</v>
      </c>
      <c r="M2317" s="16">
        <v>366320.179237523</v>
      </c>
      <c r="N2317" s="16">
        <v>342019.38838739198</v>
      </c>
      <c r="O2317" s="16">
        <v>344044.85361528699</v>
      </c>
      <c r="P2317" s="16">
        <v>373182.99523566198</v>
      </c>
      <c r="Q2317" s="16">
        <v>437790.25776105502</v>
      </c>
      <c r="R2317" s="16">
        <v>371992.98386021599</v>
      </c>
      <c r="S2317" s="17">
        <f t="shared" si="253"/>
        <v>344044.85361528699</v>
      </c>
      <c r="T2317" s="17">
        <f t="shared" si="254"/>
        <v>373182.99523566198</v>
      </c>
      <c r="U2317" s="18">
        <f t="shared" si="255"/>
        <v>1.0846928570917018</v>
      </c>
      <c r="X2317" s="20">
        <f t="shared" si="256"/>
        <v>0.13248034605988626</v>
      </c>
      <c r="AA2317" s="20">
        <f t="shared" si="257"/>
        <v>0.11728658526790847</v>
      </c>
      <c r="AE2317" s="20">
        <f t="shared" si="258"/>
        <v>0.87784854611095597</v>
      </c>
    </row>
    <row r="2318" spans="1:31" x14ac:dyDescent="0.2">
      <c r="A2318" s="15" t="s">
        <v>17422</v>
      </c>
      <c r="B2318" s="15" t="s">
        <v>17423</v>
      </c>
      <c r="C2318" t="s">
        <v>17424</v>
      </c>
      <c r="D2318" s="15">
        <v>17</v>
      </c>
      <c r="E2318" s="15">
        <v>10</v>
      </c>
      <c r="F2318" s="16">
        <v>320739.70141752198</v>
      </c>
      <c r="G2318" s="16">
        <v>377535.97950256697</v>
      </c>
      <c r="H2318" s="16">
        <v>337186.77600512799</v>
      </c>
      <c r="I2318" s="16">
        <v>274762.65176636499</v>
      </c>
      <c r="J2318" s="16">
        <v>27151.151172194601</v>
      </c>
      <c r="K2318" s="16">
        <v>270030.07284405798</v>
      </c>
      <c r="L2318" s="15">
        <f t="shared" si="252"/>
        <v>6</v>
      </c>
      <c r="M2318" s="16">
        <v>570341.25038000196</v>
      </c>
      <c r="N2318" s="16">
        <v>649515.18761757901</v>
      </c>
      <c r="O2318" s="16">
        <v>606303.98646963504</v>
      </c>
      <c r="P2318" s="16">
        <v>380957.812392678</v>
      </c>
      <c r="Q2318" s="16">
        <v>237363.904310777</v>
      </c>
      <c r="R2318" s="16">
        <v>370849.38380685501</v>
      </c>
      <c r="S2318" s="17">
        <f t="shared" si="253"/>
        <v>606303.98646963504</v>
      </c>
      <c r="T2318" s="17">
        <f t="shared" si="254"/>
        <v>370849.38380685501</v>
      </c>
      <c r="U2318" s="18">
        <f t="shared" si="255"/>
        <v>0.61165585594484284</v>
      </c>
      <c r="X2318" s="20">
        <f t="shared" si="256"/>
        <v>5.6751835252624354E-3</v>
      </c>
      <c r="AA2318" s="20">
        <f t="shared" si="257"/>
        <v>-0.70920793636535551</v>
      </c>
      <c r="AE2318" s="20">
        <f t="shared" si="258"/>
        <v>2.2460200896026796</v>
      </c>
    </row>
    <row r="2319" spans="1:31" x14ac:dyDescent="0.2">
      <c r="A2319" s="15" t="s">
        <v>1958</v>
      </c>
      <c r="B2319" s="15" t="s">
        <v>1959</v>
      </c>
      <c r="C2319" t="s">
        <v>1960</v>
      </c>
      <c r="D2319" s="15">
        <v>14</v>
      </c>
      <c r="E2319" s="15">
        <v>11</v>
      </c>
      <c r="F2319" s="16">
        <v>334247.40222859202</v>
      </c>
      <c r="G2319" s="16">
        <v>326259.58701508603</v>
      </c>
      <c r="H2319" s="16">
        <v>319114.27687075501</v>
      </c>
      <c r="I2319" s="16">
        <v>407889.94962473301</v>
      </c>
      <c r="J2319" s="16">
        <v>22829.477245743699</v>
      </c>
      <c r="K2319" s="16">
        <v>382448.88702667702</v>
      </c>
      <c r="L2319" s="15">
        <f t="shared" si="252"/>
        <v>6</v>
      </c>
      <c r="M2319" s="16">
        <v>594360.72454018996</v>
      </c>
      <c r="N2319" s="16">
        <v>561298.97116387798</v>
      </c>
      <c r="O2319" s="16">
        <v>573807.37316688604</v>
      </c>
      <c r="P2319" s="16">
        <v>565538.51808843296</v>
      </c>
      <c r="Q2319" s="16">
        <v>199582.471404499</v>
      </c>
      <c r="R2319" s="16">
        <v>525241.25404864701</v>
      </c>
      <c r="S2319" s="17">
        <f t="shared" si="253"/>
        <v>573807.37316688604</v>
      </c>
      <c r="T2319" s="17">
        <f t="shared" si="254"/>
        <v>525241.25404864701</v>
      </c>
      <c r="U2319" s="18">
        <f t="shared" si="255"/>
        <v>0.91536163285912664</v>
      </c>
      <c r="X2319" s="20">
        <f t="shared" si="256"/>
        <v>0.2764850024307518</v>
      </c>
      <c r="AA2319" s="20">
        <f t="shared" si="257"/>
        <v>-0.12758627186280219</v>
      </c>
      <c r="AE2319" s="20">
        <f t="shared" si="258"/>
        <v>0.55832842145952766</v>
      </c>
    </row>
    <row r="2320" spans="1:31" x14ac:dyDescent="0.2">
      <c r="A2320" s="15" t="s">
        <v>335</v>
      </c>
      <c r="B2320" s="15" t="s">
        <v>336</v>
      </c>
      <c r="C2320" t="s">
        <v>337</v>
      </c>
      <c r="D2320" s="15">
        <v>17</v>
      </c>
      <c r="E2320" s="15">
        <v>8</v>
      </c>
      <c r="F2320" s="16">
        <v>251990.55654635699</v>
      </c>
      <c r="G2320" s="16">
        <v>247049.981558545</v>
      </c>
      <c r="H2320" s="16">
        <v>262461.282933373</v>
      </c>
      <c r="I2320" s="16">
        <v>339722.60325489898</v>
      </c>
      <c r="J2320" s="16">
        <v>61059.928979900302</v>
      </c>
      <c r="K2320" s="16">
        <v>360432.300804206</v>
      </c>
      <c r="L2320" s="15">
        <f t="shared" si="252"/>
        <v>6</v>
      </c>
      <c r="M2320" s="16">
        <v>448091.11085850198</v>
      </c>
      <c r="N2320" s="16">
        <v>425026.28579755401</v>
      </c>
      <c r="O2320" s="16">
        <v>471938.205945594</v>
      </c>
      <c r="P2320" s="16">
        <v>471024.642266082</v>
      </c>
      <c r="Q2320" s="16">
        <v>533805.10637245397</v>
      </c>
      <c r="R2320" s="16">
        <v>495004.483202576</v>
      </c>
      <c r="S2320" s="17">
        <f t="shared" si="253"/>
        <v>448091.11085850198</v>
      </c>
      <c r="T2320" s="17">
        <f t="shared" si="254"/>
        <v>495004.483202576</v>
      </c>
      <c r="U2320" s="18">
        <f t="shared" si="255"/>
        <v>1.1046960566885431</v>
      </c>
      <c r="X2320" s="20">
        <f t="shared" si="256"/>
        <v>8.6017457705841141E-2</v>
      </c>
      <c r="AA2320" s="20">
        <f t="shared" si="257"/>
        <v>0.14364948470614333</v>
      </c>
      <c r="AE2320" s="20">
        <f t="shared" si="258"/>
        <v>1.0654133974089977</v>
      </c>
    </row>
    <row r="2321" spans="1:31" x14ac:dyDescent="0.2">
      <c r="A2321" s="15" t="s">
        <v>14806</v>
      </c>
      <c r="B2321" s="15" t="s">
        <v>14807</v>
      </c>
      <c r="C2321" t="s">
        <v>14808</v>
      </c>
      <c r="D2321" s="15">
        <v>15</v>
      </c>
      <c r="E2321" s="15">
        <v>6</v>
      </c>
      <c r="F2321" s="16">
        <v>180031.81236884801</v>
      </c>
      <c r="G2321" s="16">
        <v>166995.556707643</v>
      </c>
      <c r="H2321" s="16">
        <v>186116.160827051</v>
      </c>
      <c r="I2321" s="16">
        <v>194960.945226988</v>
      </c>
      <c r="J2321" s="16">
        <v>33260.487665624998</v>
      </c>
      <c r="K2321" s="16">
        <v>195486.362806827</v>
      </c>
      <c r="L2321" s="15">
        <f t="shared" si="252"/>
        <v>6</v>
      </c>
      <c r="M2321" s="16">
        <v>320133.64270413102</v>
      </c>
      <c r="N2321" s="16">
        <v>287300.16802419501</v>
      </c>
      <c r="O2321" s="16">
        <v>334660.12989236799</v>
      </c>
      <c r="P2321" s="16">
        <v>270312.92178253102</v>
      </c>
      <c r="Q2321" s="16">
        <v>290773.645711135</v>
      </c>
      <c r="R2321" s="16">
        <v>268473.790441191</v>
      </c>
      <c r="S2321" s="17">
        <f t="shared" si="253"/>
        <v>320133.64270413102</v>
      </c>
      <c r="T2321" s="17">
        <f t="shared" si="254"/>
        <v>270312.92178253102</v>
      </c>
      <c r="U2321" s="18">
        <f t="shared" si="255"/>
        <v>0.84437524122497631</v>
      </c>
      <c r="X2321" s="20">
        <f t="shared" si="256"/>
        <v>7.5548427985394837E-2</v>
      </c>
      <c r="AA2321" s="20">
        <f t="shared" si="257"/>
        <v>-0.24404381829327129</v>
      </c>
      <c r="AE2321" s="20">
        <f t="shared" si="258"/>
        <v>1.1217745680472782</v>
      </c>
    </row>
    <row r="2322" spans="1:31" x14ac:dyDescent="0.2">
      <c r="A2322" s="15" t="s">
        <v>11530</v>
      </c>
      <c r="B2322" s="15" t="s">
        <v>11531</v>
      </c>
      <c r="C2322" t="s">
        <v>11532</v>
      </c>
      <c r="D2322" s="15">
        <v>10</v>
      </c>
      <c r="E2322" s="15">
        <v>9</v>
      </c>
      <c r="F2322" s="16">
        <v>165707.24585346601</v>
      </c>
      <c r="G2322" s="16">
        <v>132291.52844953799</v>
      </c>
      <c r="H2322" s="16">
        <v>160575.22478701099</v>
      </c>
      <c r="I2322" s="16">
        <v>231482.85492267</v>
      </c>
      <c r="J2322" s="16">
        <v>31157.972768502601</v>
      </c>
      <c r="K2322" s="16">
        <v>245138.32339835499</v>
      </c>
      <c r="L2322" s="15">
        <f t="shared" si="252"/>
        <v>6</v>
      </c>
      <c r="M2322" s="16">
        <v>294661.61307565798</v>
      </c>
      <c r="N2322" s="16">
        <v>227595.147446163</v>
      </c>
      <c r="O2322" s="16">
        <v>288734.33314935799</v>
      </c>
      <c r="P2322" s="16">
        <v>320950.46925350401</v>
      </c>
      <c r="Q2322" s="16">
        <v>272392.79910586798</v>
      </c>
      <c r="R2322" s="16">
        <v>336663.96939508797</v>
      </c>
      <c r="S2322" s="17">
        <f t="shared" si="253"/>
        <v>288734.33314935799</v>
      </c>
      <c r="T2322" s="17">
        <f t="shared" si="254"/>
        <v>320950.46925350401</v>
      </c>
      <c r="U2322" s="18">
        <f t="shared" si="255"/>
        <v>1.1115770880198064</v>
      </c>
      <c r="X2322" s="20">
        <f t="shared" si="256"/>
        <v>0.24141318666906533</v>
      </c>
      <c r="AA2322" s="20">
        <f t="shared" si="257"/>
        <v>0.15260800292849011</v>
      </c>
      <c r="AE2322" s="20">
        <f t="shared" si="258"/>
        <v>0.61723901120139846</v>
      </c>
    </row>
    <row r="2323" spans="1:31" x14ac:dyDescent="0.2">
      <c r="A2323" s="15" t="s">
        <v>4046</v>
      </c>
      <c r="B2323" s="15" t="s">
        <v>4047</v>
      </c>
      <c r="C2323" t="s">
        <v>4048</v>
      </c>
      <c r="D2323" s="15">
        <v>14</v>
      </c>
      <c r="E2323" s="15">
        <v>6</v>
      </c>
      <c r="F2323" s="16">
        <v>876887.224237232</v>
      </c>
      <c r="G2323" s="16">
        <v>884583.74526416999</v>
      </c>
      <c r="H2323" s="16">
        <v>907279.748414731</v>
      </c>
      <c r="I2323" s="16">
        <v>1068230.66877015</v>
      </c>
      <c r="J2323" s="16">
        <v>162244.12763915901</v>
      </c>
      <c r="K2323" s="16">
        <v>1128046.78374746</v>
      </c>
      <c r="L2323" s="15">
        <f t="shared" si="252"/>
        <v>6</v>
      </c>
      <c r="M2323" s="16">
        <v>1559286.0930635899</v>
      </c>
      <c r="N2323" s="16">
        <v>1521843.23736703</v>
      </c>
      <c r="O2323" s="16">
        <v>1631402.4376171001</v>
      </c>
      <c r="P2323" s="16">
        <v>1481099.4729061001</v>
      </c>
      <c r="Q2323" s="16">
        <v>1418389.19991597</v>
      </c>
      <c r="R2323" s="16">
        <v>1549218.01950421</v>
      </c>
      <c r="S2323" s="17">
        <f t="shared" si="253"/>
        <v>1559286.0930635899</v>
      </c>
      <c r="T2323" s="17">
        <f t="shared" si="254"/>
        <v>1481099.4729061001</v>
      </c>
      <c r="U2323" s="18">
        <f t="shared" si="255"/>
        <v>0.94985742481427926</v>
      </c>
      <c r="X2323" s="20">
        <f t="shared" si="256"/>
        <v>0.15094969918129272</v>
      </c>
      <c r="AA2323" s="20">
        <f t="shared" si="257"/>
        <v>-7.4217116128003885E-2</v>
      </c>
      <c r="AE2323" s="20">
        <f t="shared" si="258"/>
        <v>0.82116774811974935</v>
      </c>
    </row>
    <row r="2324" spans="1:31" x14ac:dyDescent="0.2">
      <c r="A2324" s="15" t="s">
        <v>3701</v>
      </c>
      <c r="B2324" s="15" t="s">
        <v>3702</v>
      </c>
      <c r="C2324" t="s">
        <v>3703</v>
      </c>
      <c r="D2324" s="15">
        <v>16</v>
      </c>
      <c r="E2324" s="15">
        <v>9</v>
      </c>
      <c r="F2324" s="16">
        <v>587899.27907301299</v>
      </c>
      <c r="G2324" s="16">
        <v>661949.76355658297</v>
      </c>
      <c r="H2324" s="16">
        <v>635853.30339757295</v>
      </c>
      <c r="I2324" s="16">
        <v>958918.24338595499</v>
      </c>
      <c r="J2324" s="16">
        <v>70891.763720542294</v>
      </c>
      <c r="K2324" s="16">
        <v>863655.27706580295</v>
      </c>
      <c r="L2324" s="15">
        <f t="shared" si="252"/>
        <v>6</v>
      </c>
      <c r="M2324" s="16">
        <v>1045406.0050630399</v>
      </c>
      <c r="N2324" s="16">
        <v>1138822.38571369</v>
      </c>
      <c r="O2324" s="16">
        <v>1143343.7492043599</v>
      </c>
      <c r="P2324" s="16">
        <v>1329538.03552009</v>
      </c>
      <c r="Q2324" s="16">
        <v>619758.09841233003</v>
      </c>
      <c r="R2324" s="16">
        <v>1186112.43535958</v>
      </c>
      <c r="S2324" s="17">
        <f t="shared" si="253"/>
        <v>1138822.38571369</v>
      </c>
      <c r="T2324" s="17">
        <f t="shared" si="254"/>
        <v>1186112.43535958</v>
      </c>
      <c r="U2324" s="18">
        <f t="shared" si="255"/>
        <v>1.041525395214508</v>
      </c>
      <c r="X2324" s="20">
        <f t="shared" si="256"/>
        <v>0.78447787021778581</v>
      </c>
      <c r="AA2324" s="20">
        <f t="shared" si="257"/>
        <v>5.8698016626152663E-2</v>
      </c>
      <c r="AE2324" s="20">
        <f t="shared" si="258"/>
        <v>0.10541930316418145</v>
      </c>
    </row>
    <row r="2325" spans="1:31" x14ac:dyDescent="0.2">
      <c r="A2325" s="15" t="s">
        <v>9460</v>
      </c>
      <c r="B2325" s="15" t="s">
        <v>9461</v>
      </c>
      <c r="C2325" t="s">
        <v>9462</v>
      </c>
      <c r="D2325" s="15">
        <v>18</v>
      </c>
      <c r="E2325" s="15">
        <v>12</v>
      </c>
      <c r="F2325" s="16">
        <v>623190.92489653197</v>
      </c>
      <c r="G2325" s="16">
        <v>668450.480530806</v>
      </c>
      <c r="H2325" s="16">
        <v>689169.78772471903</v>
      </c>
      <c r="I2325" s="16">
        <v>754823.98951303598</v>
      </c>
      <c r="J2325" s="16">
        <v>64749.768680566303</v>
      </c>
      <c r="K2325" s="16">
        <v>754062.00933040504</v>
      </c>
      <c r="L2325" s="15">
        <f t="shared" si="252"/>
        <v>6</v>
      </c>
      <c r="M2325" s="16">
        <v>1108161.82019287</v>
      </c>
      <c r="N2325" s="16">
        <v>1150006.2586010401</v>
      </c>
      <c r="O2325" s="16">
        <v>1239213.4549356501</v>
      </c>
      <c r="P2325" s="16">
        <v>1046561.80138672</v>
      </c>
      <c r="Q2325" s="16">
        <v>566062.84572488104</v>
      </c>
      <c r="R2325" s="16">
        <v>1035601.06682574</v>
      </c>
      <c r="S2325" s="17">
        <f t="shared" si="253"/>
        <v>1150006.2586010401</v>
      </c>
      <c r="T2325" s="17">
        <f t="shared" si="254"/>
        <v>1035601.06682574</v>
      </c>
      <c r="U2325" s="18">
        <f t="shared" si="255"/>
        <v>0.90051776595157684</v>
      </c>
      <c r="X2325" s="20">
        <f t="shared" si="256"/>
        <v>0.15751401344622942</v>
      </c>
      <c r="AA2325" s="20">
        <f t="shared" si="257"/>
        <v>-0.15117335612682206</v>
      </c>
      <c r="AE2325" s="20">
        <f t="shared" si="258"/>
        <v>0.80268080256238739</v>
      </c>
    </row>
    <row r="2326" spans="1:31" x14ac:dyDescent="0.2">
      <c r="A2326" s="15" t="s">
        <v>7589</v>
      </c>
      <c r="B2326" s="15" t="s">
        <v>7590</v>
      </c>
      <c r="C2326" t="s">
        <v>7591</v>
      </c>
      <c r="D2326" s="15">
        <v>20</v>
      </c>
      <c r="E2326" s="15">
        <v>8</v>
      </c>
      <c r="F2326" s="16">
        <v>441536.76574031898</v>
      </c>
      <c r="G2326" s="16">
        <v>514836.37046637101</v>
      </c>
      <c r="H2326" s="16">
        <v>513621.30504427798</v>
      </c>
      <c r="I2326" s="16">
        <v>677862.283964801</v>
      </c>
      <c r="J2326" s="16">
        <v>92312.749307942504</v>
      </c>
      <c r="K2326" s="16">
        <v>620885.05348161503</v>
      </c>
      <c r="L2326" s="15">
        <f t="shared" si="252"/>
        <v>6</v>
      </c>
      <c r="M2326" s="16">
        <v>785143.310753603</v>
      </c>
      <c r="N2326" s="16">
        <v>885727.612495129</v>
      </c>
      <c r="O2326" s="16">
        <v>923555.33177655295</v>
      </c>
      <c r="P2326" s="16">
        <v>939854.56590482395</v>
      </c>
      <c r="Q2326" s="16">
        <v>807027.092679405</v>
      </c>
      <c r="R2326" s="16">
        <v>852700.72726868</v>
      </c>
      <c r="S2326" s="17">
        <f t="shared" si="253"/>
        <v>885727.612495129</v>
      </c>
      <c r="T2326" s="17">
        <f t="shared" si="254"/>
        <v>852700.72726868</v>
      </c>
      <c r="U2326" s="18">
        <f t="shared" si="255"/>
        <v>0.96271214224267998</v>
      </c>
      <c r="X2326" s="20">
        <f t="shared" si="256"/>
        <v>0.97730202364920893</v>
      </c>
      <c r="AA2326" s="20">
        <f t="shared" si="257"/>
        <v>-5.4823608386904532E-2</v>
      </c>
      <c r="AE2326" s="20">
        <f t="shared" si="258"/>
        <v>9.9712019574502569E-3</v>
      </c>
    </row>
    <row r="2327" spans="1:31" x14ac:dyDescent="0.2">
      <c r="A2327" s="15" t="s">
        <v>15476</v>
      </c>
      <c r="B2327" s="15" t="s">
        <v>15477</v>
      </c>
      <c r="C2327" t="s">
        <v>15478</v>
      </c>
      <c r="D2327" s="15">
        <v>21</v>
      </c>
      <c r="E2327" s="15">
        <v>6</v>
      </c>
      <c r="F2327" s="16">
        <v>489321.20039472799</v>
      </c>
      <c r="G2327" s="16">
        <v>562728.93404603004</v>
      </c>
      <c r="H2327" s="16">
        <v>515779.19087255897</v>
      </c>
      <c r="I2327" s="16">
        <v>762505.63265367295</v>
      </c>
      <c r="J2327" s="16">
        <v>66357.011847070302</v>
      </c>
      <c r="K2327" s="16">
        <v>708647.33476231003</v>
      </c>
      <c r="L2327" s="15">
        <f t="shared" si="252"/>
        <v>6</v>
      </c>
      <c r="M2327" s="16">
        <v>870113.87750617298</v>
      </c>
      <c r="N2327" s="16">
        <v>968122.26918431395</v>
      </c>
      <c r="O2327" s="16">
        <v>927435.48032666498</v>
      </c>
      <c r="P2327" s="16">
        <v>1057212.3827070999</v>
      </c>
      <c r="Q2327" s="16">
        <v>580113.87106663105</v>
      </c>
      <c r="R2327" s="16">
        <v>973230.22086040105</v>
      </c>
      <c r="S2327" s="17">
        <f t="shared" si="253"/>
        <v>927435.48032666498</v>
      </c>
      <c r="T2327" s="17">
        <f t="shared" si="254"/>
        <v>973230.22086040105</v>
      </c>
      <c r="U2327" s="18">
        <f t="shared" si="255"/>
        <v>1.0493778181934619</v>
      </c>
      <c r="X2327" s="20">
        <f t="shared" si="256"/>
        <v>0.74731312414332196</v>
      </c>
      <c r="AA2327" s="20">
        <f t="shared" si="257"/>
        <v>6.9534199647853664E-2</v>
      </c>
      <c r="AE2327" s="20">
        <f t="shared" si="258"/>
        <v>0.12649739069582444</v>
      </c>
    </row>
    <row r="2328" spans="1:31" x14ac:dyDescent="0.2">
      <c r="A2328" s="15" t="s">
        <v>9955</v>
      </c>
      <c r="B2328" s="15" t="s">
        <v>9956</v>
      </c>
      <c r="C2328" t="s">
        <v>9957</v>
      </c>
      <c r="D2328" s="15">
        <v>14</v>
      </c>
      <c r="E2328" s="15">
        <v>9</v>
      </c>
      <c r="F2328" s="16">
        <v>225389.105722354</v>
      </c>
      <c r="G2328" s="16">
        <v>215685.85854919101</v>
      </c>
      <c r="H2328" s="16">
        <v>222993.48186044599</v>
      </c>
      <c r="I2328" s="16">
        <v>261385.15777133199</v>
      </c>
      <c r="J2328" s="16">
        <v>81777.088572913606</v>
      </c>
      <c r="K2328" s="16">
        <v>295779.45400669298</v>
      </c>
      <c r="L2328" s="15">
        <f t="shared" si="252"/>
        <v>6</v>
      </c>
      <c r="M2328" s="16">
        <v>400788.252316728</v>
      </c>
      <c r="N2328" s="16">
        <v>371067.25845472497</v>
      </c>
      <c r="O2328" s="16">
        <v>400970.16440133599</v>
      </c>
      <c r="P2328" s="16">
        <v>362409.946389488</v>
      </c>
      <c r="Q2328" s="16">
        <v>714921.03239856998</v>
      </c>
      <c r="R2328" s="16">
        <v>406212.638117739</v>
      </c>
      <c r="S2328" s="17">
        <f t="shared" si="253"/>
        <v>400788.252316728</v>
      </c>
      <c r="T2328" s="17">
        <f t="shared" si="254"/>
        <v>406212.638117739</v>
      </c>
      <c r="U2328" s="18">
        <f t="shared" si="255"/>
        <v>1.0135342934071938</v>
      </c>
      <c r="X2328" s="20">
        <f t="shared" si="256"/>
        <v>0.40502271841951887</v>
      </c>
      <c r="AA2328" s="20">
        <f t="shared" si="257"/>
        <v>1.9394903892607212E-2</v>
      </c>
      <c r="AE2328" s="20">
        <f t="shared" si="258"/>
        <v>0.39252061577912056</v>
      </c>
    </row>
    <row r="2329" spans="1:31" x14ac:dyDescent="0.2">
      <c r="A2329" s="15" t="s">
        <v>8897</v>
      </c>
      <c r="B2329" s="15" t="s">
        <v>8898</v>
      </c>
      <c r="C2329" t="s">
        <v>8899</v>
      </c>
      <c r="D2329" s="15">
        <v>13</v>
      </c>
      <c r="E2329" s="15">
        <v>12</v>
      </c>
      <c r="F2329" s="16">
        <v>234241.47420994501</v>
      </c>
      <c r="G2329" s="16">
        <v>228858.93485296701</v>
      </c>
      <c r="H2329" s="16">
        <v>254505.68562668099</v>
      </c>
      <c r="I2329" s="16">
        <v>322474.57309374103</v>
      </c>
      <c r="J2329" s="16">
        <v>49198.389176901503</v>
      </c>
      <c r="K2329" s="16">
        <v>314519.32071591797</v>
      </c>
      <c r="L2329" s="15">
        <f t="shared" si="252"/>
        <v>6</v>
      </c>
      <c r="M2329" s="16">
        <v>416529.58676869399</v>
      </c>
      <c r="N2329" s="16">
        <v>393730.29877798399</v>
      </c>
      <c r="O2329" s="16">
        <v>457633.04718776298</v>
      </c>
      <c r="P2329" s="16">
        <v>447110.28638097201</v>
      </c>
      <c r="Q2329" s="16">
        <v>430107.79420615302</v>
      </c>
      <c r="R2329" s="16">
        <v>431949.28273862199</v>
      </c>
      <c r="S2329" s="17">
        <f t="shared" si="253"/>
        <v>416529.58676869399</v>
      </c>
      <c r="T2329" s="17">
        <f t="shared" si="254"/>
        <v>431949.28273862199</v>
      </c>
      <c r="U2329" s="18">
        <f t="shared" si="255"/>
        <v>1.0370194494214664</v>
      </c>
      <c r="X2329" s="20">
        <f t="shared" si="256"/>
        <v>0.51854404344052973</v>
      </c>
      <c r="AA2329" s="20">
        <f t="shared" si="257"/>
        <v>5.2442952319668723E-2</v>
      </c>
      <c r="AE2329" s="20">
        <f t="shared" si="258"/>
        <v>0.28521435015085994</v>
      </c>
    </row>
    <row r="2330" spans="1:31" x14ac:dyDescent="0.2">
      <c r="A2330" s="15" t="s">
        <v>3116</v>
      </c>
      <c r="B2330" s="15" t="s">
        <v>3117</v>
      </c>
      <c r="C2330" t="s">
        <v>3118</v>
      </c>
      <c r="D2330" s="15">
        <v>13</v>
      </c>
      <c r="E2330" s="15">
        <v>8</v>
      </c>
      <c r="F2330" s="16">
        <v>404445.17566483503</v>
      </c>
      <c r="G2330" s="16">
        <v>422930.28547797399</v>
      </c>
      <c r="H2330" s="16">
        <v>442903.85136227403</v>
      </c>
      <c r="I2330" s="16">
        <v>416835.50671429699</v>
      </c>
      <c r="J2330" s="16">
        <v>49435.788456869202</v>
      </c>
      <c r="K2330" s="16">
        <v>472144.94226940098</v>
      </c>
      <c r="L2330" s="15">
        <f t="shared" si="252"/>
        <v>6</v>
      </c>
      <c r="M2330" s="16">
        <v>719186.82401766302</v>
      </c>
      <c r="N2330" s="16">
        <v>727611.82678090897</v>
      </c>
      <c r="O2330" s="16">
        <v>796396.50725690695</v>
      </c>
      <c r="P2330" s="16">
        <v>577941.51331928303</v>
      </c>
      <c r="Q2330" s="16">
        <v>432183.21338879899</v>
      </c>
      <c r="R2330" s="16">
        <v>648426.52177206799</v>
      </c>
      <c r="S2330" s="17">
        <f t="shared" si="253"/>
        <v>727611.82678090897</v>
      </c>
      <c r="T2330" s="17">
        <f t="shared" si="254"/>
        <v>577941.51331928303</v>
      </c>
      <c r="U2330" s="18">
        <f t="shared" si="255"/>
        <v>0.79429922940670794</v>
      </c>
      <c r="X2330" s="20">
        <f t="shared" si="256"/>
        <v>4.6058471734283617E-2</v>
      </c>
      <c r="AA2330" s="20">
        <f t="shared" si="257"/>
        <v>-0.33224549122661656</v>
      </c>
      <c r="AE2330" s="20">
        <f t="shared" si="258"/>
        <v>1.3366904764538281</v>
      </c>
    </row>
    <row r="2331" spans="1:31" x14ac:dyDescent="0.2">
      <c r="A2331" s="15" t="s">
        <v>2738</v>
      </c>
      <c r="B2331" s="15" t="s">
        <v>2739</v>
      </c>
      <c r="C2331" t="s">
        <v>2740</v>
      </c>
      <c r="D2331" s="15">
        <v>12</v>
      </c>
      <c r="E2331" s="15">
        <v>9</v>
      </c>
      <c r="F2331" s="16">
        <v>109019.93733821</v>
      </c>
      <c r="G2331" s="16">
        <v>141267.012793264</v>
      </c>
      <c r="H2331" s="16">
        <v>141900.24100086099</v>
      </c>
      <c r="I2331" s="16">
        <v>168086.190860292</v>
      </c>
      <c r="J2331" s="16">
        <v>35270.3712990235</v>
      </c>
      <c r="K2331" s="16">
        <v>175728.24794227601</v>
      </c>
      <c r="L2331" s="15">
        <f t="shared" si="252"/>
        <v>6</v>
      </c>
      <c r="M2331" s="16">
        <v>193859.90291511599</v>
      </c>
      <c r="N2331" s="16">
        <v>243036.62511712499</v>
      </c>
      <c r="O2331" s="16">
        <v>255154.37710556999</v>
      </c>
      <c r="P2331" s="16">
        <v>233051.133958352</v>
      </c>
      <c r="Q2331" s="16">
        <v>308344.68067050597</v>
      </c>
      <c r="R2331" s="16">
        <v>241338.721204161</v>
      </c>
      <c r="S2331" s="17">
        <f t="shared" si="253"/>
        <v>243036.62511712499</v>
      </c>
      <c r="T2331" s="17">
        <f t="shared" si="254"/>
        <v>241338.721204161</v>
      </c>
      <c r="U2331" s="18">
        <f t="shared" si="255"/>
        <v>0.99301379406438961</v>
      </c>
      <c r="X2331" s="20">
        <f t="shared" si="256"/>
        <v>0.37523800821766873</v>
      </c>
      <c r="AA2331" s="20">
        <f t="shared" si="257"/>
        <v>-1.0114336358217657E-2</v>
      </c>
      <c r="AE2331" s="20">
        <f t="shared" si="258"/>
        <v>0.42569317796040507</v>
      </c>
    </row>
    <row r="2332" spans="1:31" x14ac:dyDescent="0.2">
      <c r="A2332" s="15" t="s">
        <v>6475</v>
      </c>
      <c r="B2332" s="15" t="s">
        <v>6476</v>
      </c>
      <c r="C2332" t="s">
        <v>6477</v>
      </c>
      <c r="D2332" s="15">
        <v>14</v>
      </c>
      <c r="E2332" s="15">
        <v>10</v>
      </c>
      <c r="F2332" s="16">
        <v>491198.21148912102</v>
      </c>
      <c r="G2332" s="16">
        <v>525117.43679594202</v>
      </c>
      <c r="H2332" s="16">
        <v>559389.37148800795</v>
      </c>
      <c r="I2332" s="16">
        <v>711524.82186400495</v>
      </c>
      <c r="J2332" s="16">
        <v>74244.944111798104</v>
      </c>
      <c r="K2332" s="16">
        <v>687306.52874701202</v>
      </c>
      <c r="L2332" s="15">
        <f t="shared" si="252"/>
        <v>6</v>
      </c>
      <c r="M2332" s="16">
        <v>873451.58983122103</v>
      </c>
      <c r="N2332" s="16">
        <v>903415.22132848704</v>
      </c>
      <c r="O2332" s="16">
        <v>1005852.0382684401</v>
      </c>
      <c r="P2332" s="16">
        <v>986527.60066855396</v>
      </c>
      <c r="Q2332" s="16">
        <v>649072.656181133</v>
      </c>
      <c r="R2332" s="16">
        <v>943921.54172937095</v>
      </c>
      <c r="S2332" s="17">
        <f t="shared" si="253"/>
        <v>903415.22132848704</v>
      </c>
      <c r="T2332" s="17">
        <f t="shared" si="254"/>
        <v>943921.54172937095</v>
      </c>
      <c r="U2332" s="18">
        <f t="shared" si="255"/>
        <v>1.0448368805888821</v>
      </c>
      <c r="X2332" s="20">
        <f t="shared" si="256"/>
        <v>0.58254235296225743</v>
      </c>
      <c r="AA2332" s="20">
        <f t="shared" si="257"/>
        <v>6.3277727057871241E-2</v>
      </c>
      <c r="AE2332" s="20">
        <f t="shared" si="258"/>
        <v>0.23467249435491971</v>
      </c>
    </row>
    <row r="2333" spans="1:31" x14ac:dyDescent="0.2">
      <c r="A2333" s="15" t="s">
        <v>14179</v>
      </c>
      <c r="B2333" s="15" t="s">
        <v>14180</v>
      </c>
      <c r="C2333" t="s">
        <v>14181</v>
      </c>
      <c r="D2333" s="15">
        <v>21</v>
      </c>
      <c r="E2333" s="15">
        <v>8</v>
      </c>
      <c r="F2333" s="16">
        <v>369292.65630909702</v>
      </c>
      <c r="G2333" s="16">
        <v>389727.55128421902</v>
      </c>
      <c r="H2333" s="16">
        <v>361534.17314636899</v>
      </c>
      <c r="I2333" s="16">
        <v>579617.786094037</v>
      </c>
      <c r="J2333" s="16">
        <v>29191.371468954902</v>
      </c>
      <c r="K2333" s="16">
        <v>591421.38226994104</v>
      </c>
      <c r="L2333" s="15">
        <f t="shared" si="252"/>
        <v>6</v>
      </c>
      <c r="M2333" s="16">
        <v>656678.40440278105</v>
      </c>
      <c r="N2333" s="16">
        <v>670489.64161146502</v>
      </c>
      <c r="O2333" s="16">
        <v>650083.65102762298</v>
      </c>
      <c r="P2333" s="16">
        <v>803638.78567466303</v>
      </c>
      <c r="Q2333" s="16">
        <v>255200.151924067</v>
      </c>
      <c r="R2333" s="16">
        <v>812236.40343076806</v>
      </c>
      <c r="S2333" s="17">
        <f t="shared" si="253"/>
        <v>656678.40440278105</v>
      </c>
      <c r="T2333" s="17">
        <f t="shared" si="254"/>
        <v>803638.78567466303</v>
      </c>
      <c r="U2333" s="18">
        <f t="shared" si="255"/>
        <v>1.2237935346839002</v>
      </c>
      <c r="X2333" s="20">
        <f t="shared" si="256"/>
        <v>0.85711565758030406</v>
      </c>
      <c r="AA2333" s="20">
        <f t="shared" si="257"/>
        <v>0.29136018253002632</v>
      </c>
      <c r="AE2333" s="20">
        <f t="shared" si="258"/>
        <v>6.6960571239193842E-2</v>
      </c>
    </row>
    <row r="2334" spans="1:31" x14ac:dyDescent="0.2">
      <c r="A2334" s="15" t="s">
        <v>7151</v>
      </c>
      <c r="B2334" s="15" t="s">
        <v>7152</v>
      </c>
      <c r="C2334" t="s">
        <v>7153</v>
      </c>
      <c r="D2334" s="15">
        <v>16</v>
      </c>
      <c r="E2334" s="15">
        <v>13</v>
      </c>
      <c r="F2334" s="16">
        <v>297754.92274265602</v>
      </c>
      <c r="G2334" s="16">
        <v>343744.25923447299</v>
      </c>
      <c r="H2334" s="16">
        <v>378203.583932776</v>
      </c>
      <c r="I2334" s="16">
        <v>458865.55174723198</v>
      </c>
      <c r="J2334" s="16">
        <v>37373.382128027297</v>
      </c>
      <c r="K2334" s="16">
        <v>426016.81216448301</v>
      </c>
      <c r="L2334" s="15">
        <f t="shared" si="252"/>
        <v>6</v>
      </c>
      <c r="M2334" s="16">
        <v>529469.57982847898</v>
      </c>
      <c r="N2334" s="16">
        <v>591379.70723563002</v>
      </c>
      <c r="O2334" s="16">
        <v>680057.33603282797</v>
      </c>
      <c r="P2334" s="16">
        <v>636216.07832139905</v>
      </c>
      <c r="Q2334" s="16">
        <v>326729.86286828399</v>
      </c>
      <c r="R2334" s="16">
        <v>585075.84217775997</v>
      </c>
      <c r="S2334" s="17">
        <f t="shared" si="253"/>
        <v>591379.70723563002</v>
      </c>
      <c r="T2334" s="17">
        <f t="shared" si="254"/>
        <v>585075.84217775997</v>
      </c>
      <c r="U2334" s="18">
        <f t="shared" si="255"/>
        <v>0.98934041026308273</v>
      </c>
      <c r="X2334" s="20">
        <f t="shared" si="256"/>
        <v>0.46818174845398247</v>
      </c>
      <c r="AA2334" s="20">
        <f t="shared" si="257"/>
        <v>-1.5461088868635058E-2</v>
      </c>
      <c r="AE2334" s="20">
        <f t="shared" si="258"/>
        <v>0.32958552079792375</v>
      </c>
    </row>
    <row r="2335" spans="1:31" x14ac:dyDescent="0.2">
      <c r="A2335" s="15" t="s">
        <v>4049</v>
      </c>
      <c r="B2335" s="15" t="s">
        <v>4050</v>
      </c>
      <c r="C2335" t="s">
        <v>4051</v>
      </c>
      <c r="D2335" s="15">
        <v>28</v>
      </c>
      <c r="E2335" s="15">
        <v>7</v>
      </c>
      <c r="F2335" s="16">
        <v>786824.45485177403</v>
      </c>
      <c r="G2335" s="16">
        <v>750119.18073984399</v>
      </c>
      <c r="H2335" s="16">
        <v>678835.58049828303</v>
      </c>
      <c r="I2335" s="16">
        <v>1011642.35571853</v>
      </c>
      <c r="J2335" s="16">
        <v>183984.67719554799</v>
      </c>
      <c r="K2335" s="16">
        <v>998715.67375892098</v>
      </c>
      <c r="L2335" s="15">
        <f t="shared" si="252"/>
        <v>6</v>
      </c>
      <c r="M2335" s="16">
        <v>1399135.9392879</v>
      </c>
      <c r="N2335" s="16">
        <v>1290509.58548567</v>
      </c>
      <c r="O2335" s="16">
        <v>1220631.2581110201</v>
      </c>
      <c r="P2335" s="16">
        <v>1402639.90131385</v>
      </c>
      <c r="Q2335" s="16">
        <v>1608451.92292314</v>
      </c>
      <c r="R2335" s="16">
        <v>1371599.42339324</v>
      </c>
      <c r="S2335" s="17">
        <f t="shared" si="253"/>
        <v>1290509.58548567</v>
      </c>
      <c r="T2335" s="17">
        <f t="shared" si="254"/>
        <v>1402639.90131385</v>
      </c>
      <c r="U2335" s="18">
        <f t="shared" si="255"/>
        <v>1.0868884021392067</v>
      </c>
      <c r="X2335" s="20">
        <f t="shared" si="256"/>
        <v>0.15742228960956006</v>
      </c>
      <c r="AA2335" s="20">
        <f t="shared" si="257"/>
        <v>0.12020381714019979</v>
      </c>
      <c r="AE2335" s="20">
        <f t="shared" si="258"/>
        <v>0.80293377534999122</v>
      </c>
    </row>
    <row r="2336" spans="1:31" x14ac:dyDescent="0.2">
      <c r="A2336" s="15" t="s">
        <v>7304</v>
      </c>
      <c r="B2336" s="15" t="s">
        <v>7305</v>
      </c>
      <c r="C2336" t="s">
        <v>7306</v>
      </c>
      <c r="D2336" s="15">
        <v>13</v>
      </c>
      <c r="E2336" s="15">
        <v>12</v>
      </c>
      <c r="F2336" s="16">
        <v>424446.116177271</v>
      </c>
      <c r="G2336" s="16">
        <v>459310.75831520098</v>
      </c>
      <c r="H2336" s="16">
        <v>447235.238921404</v>
      </c>
      <c r="I2336" s="16">
        <v>592057.55294358497</v>
      </c>
      <c r="J2336" s="16">
        <v>152946.14336074199</v>
      </c>
      <c r="K2336" s="16">
        <v>585719.44534056203</v>
      </c>
      <c r="L2336" s="15">
        <f t="shared" si="252"/>
        <v>6</v>
      </c>
      <c r="M2336" s="16">
        <v>754752.61574916402</v>
      </c>
      <c r="N2336" s="16">
        <v>790201.01277484198</v>
      </c>
      <c r="O2336" s="16">
        <v>804184.88370262505</v>
      </c>
      <c r="P2336" s="16">
        <v>820886.49505296804</v>
      </c>
      <c r="Q2336" s="16">
        <v>1337103.2965467901</v>
      </c>
      <c r="R2336" s="16">
        <v>804405.57268479106</v>
      </c>
      <c r="S2336" s="17">
        <f t="shared" si="253"/>
        <v>790201.01277484198</v>
      </c>
      <c r="T2336" s="17">
        <f t="shared" si="254"/>
        <v>820886.49505296804</v>
      </c>
      <c r="U2336" s="18">
        <f t="shared" si="255"/>
        <v>1.0388325018344029</v>
      </c>
      <c r="X2336" s="20">
        <f t="shared" si="256"/>
        <v>0.30884093627802672</v>
      </c>
      <c r="AA2336" s="20">
        <f t="shared" si="257"/>
        <v>5.4963057270833705E-2</v>
      </c>
      <c r="AE2336" s="20">
        <f t="shared" si="258"/>
        <v>0.51026513961428688</v>
      </c>
    </row>
    <row r="2337" spans="1:31" x14ac:dyDescent="0.2">
      <c r="A2337" s="15" t="s">
        <v>1064</v>
      </c>
      <c r="B2337" s="15" t="s">
        <v>1065</v>
      </c>
      <c r="C2337" t="s">
        <v>1066</v>
      </c>
      <c r="D2337" s="15">
        <v>14</v>
      </c>
      <c r="E2337" s="15">
        <v>9</v>
      </c>
      <c r="F2337" s="16">
        <v>487411.577245188</v>
      </c>
      <c r="G2337" s="16">
        <v>457429.56428457098</v>
      </c>
      <c r="H2337" s="16">
        <v>410151.90788287797</v>
      </c>
      <c r="I2337" s="16">
        <v>485298.36778982199</v>
      </c>
      <c r="J2337" s="16">
        <v>160356.49686850401</v>
      </c>
      <c r="K2337" s="16">
        <v>529519.87822803203</v>
      </c>
      <c r="L2337" s="15">
        <f t="shared" si="252"/>
        <v>6</v>
      </c>
      <c r="M2337" s="16">
        <v>866718.17423012306</v>
      </c>
      <c r="N2337" s="16">
        <v>786964.59516145301</v>
      </c>
      <c r="O2337" s="16">
        <v>737504.41744409804</v>
      </c>
      <c r="P2337" s="16">
        <v>672865.11963115295</v>
      </c>
      <c r="Q2337" s="16">
        <v>1401886.9379390101</v>
      </c>
      <c r="R2337" s="16">
        <v>727223.15142932697</v>
      </c>
      <c r="S2337" s="17">
        <f t="shared" si="253"/>
        <v>786964.59516145301</v>
      </c>
      <c r="T2337" s="17">
        <f t="shared" si="254"/>
        <v>727223.15142932697</v>
      </c>
      <c r="U2337" s="18">
        <f t="shared" si="255"/>
        <v>0.92408623704365056</v>
      </c>
      <c r="X2337" s="20">
        <f t="shared" si="256"/>
        <v>0.59510024304834186</v>
      </c>
      <c r="AA2337" s="20">
        <f t="shared" si="257"/>
        <v>-0.11390060260771719</v>
      </c>
      <c r="AE2337" s="20">
        <f t="shared" si="258"/>
        <v>0.22540987236244103</v>
      </c>
    </row>
    <row r="2338" spans="1:31" x14ac:dyDescent="0.2">
      <c r="A2338" s="15" t="s">
        <v>5111</v>
      </c>
      <c r="B2338" s="15" t="s">
        <v>5112</v>
      </c>
      <c r="C2338" t="s">
        <v>5113</v>
      </c>
      <c r="D2338" s="15">
        <v>23</v>
      </c>
      <c r="E2338" s="15">
        <v>11</v>
      </c>
      <c r="F2338" s="16">
        <v>771590.21349521796</v>
      </c>
      <c r="G2338" s="16">
        <v>680314.47516126302</v>
      </c>
      <c r="H2338" s="16">
        <v>741954.87576693203</v>
      </c>
      <c r="I2338" s="16">
        <v>835131.28165432496</v>
      </c>
      <c r="J2338" s="16">
        <v>215713.06155638301</v>
      </c>
      <c r="K2338" s="16">
        <v>901194.25914613903</v>
      </c>
      <c r="L2338" s="15">
        <f t="shared" si="252"/>
        <v>6</v>
      </c>
      <c r="M2338" s="16">
        <v>1372046.32043033</v>
      </c>
      <c r="N2338" s="16">
        <v>1170417.1468783601</v>
      </c>
      <c r="O2338" s="16">
        <v>1334127.64369867</v>
      </c>
      <c r="P2338" s="16">
        <v>1157907.6853219999</v>
      </c>
      <c r="Q2338" s="16">
        <v>1885831.43959989</v>
      </c>
      <c r="R2338" s="16">
        <v>1237667.0945373699</v>
      </c>
      <c r="S2338" s="17">
        <f t="shared" si="253"/>
        <v>1334127.64369867</v>
      </c>
      <c r="T2338" s="17">
        <f t="shared" si="254"/>
        <v>1237667.0945373699</v>
      </c>
      <c r="U2338" s="18">
        <f t="shared" si="255"/>
        <v>0.92769766100200313</v>
      </c>
      <c r="X2338" s="20">
        <f t="shared" si="256"/>
        <v>0.6020068334423242</v>
      </c>
      <c r="AA2338" s="20">
        <f t="shared" si="257"/>
        <v>-0.10827339087279148</v>
      </c>
      <c r="AE2338" s="20">
        <f t="shared" si="258"/>
        <v>0.22039857899225809</v>
      </c>
    </row>
    <row r="2339" spans="1:31" x14ac:dyDescent="0.2">
      <c r="A2339" s="15" t="s">
        <v>5692</v>
      </c>
      <c r="B2339" s="15" t="s">
        <v>5693</v>
      </c>
      <c r="C2339" t="s">
        <v>5694</v>
      </c>
      <c r="D2339" s="15">
        <v>16</v>
      </c>
      <c r="E2339" s="15">
        <v>7</v>
      </c>
      <c r="F2339" s="16">
        <v>178135.36302304699</v>
      </c>
      <c r="G2339" s="16">
        <v>227645.172607835</v>
      </c>
      <c r="H2339" s="16">
        <v>170780.59417524599</v>
      </c>
      <c r="I2339" s="16">
        <v>245962.48643499301</v>
      </c>
      <c r="J2339" s="16">
        <v>41649.163841850801</v>
      </c>
      <c r="K2339" s="16">
        <v>215864.42184876199</v>
      </c>
      <c r="L2339" s="15">
        <f t="shared" si="252"/>
        <v>6</v>
      </c>
      <c r="M2339" s="16">
        <v>316761.36516447499</v>
      </c>
      <c r="N2339" s="16">
        <v>391642.13485408702</v>
      </c>
      <c r="O2339" s="16">
        <v>307084.863430497</v>
      </c>
      <c r="P2339" s="16">
        <v>341026.44650050398</v>
      </c>
      <c r="Q2339" s="16">
        <v>364110.09161575302</v>
      </c>
      <c r="R2339" s="16">
        <v>296460.26824081602</v>
      </c>
      <c r="S2339" s="17">
        <f t="shared" si="253"/>
        <v>316761.36516447499</v>
      </c>
      <c r="T2339" s="17">
        <f t="shared" si="254"/>
        <v>341026.44650050398</v>
      </c>
      <c r="U2339" s="18">
        <f t="shared" si="255"/>
        <v>1.0766036644760311</v>
      </c>
      <c r="X2339" s="20">
        <f t="shared" si="256"/>
        <v>0.89609132641850509</v>
      </c>
      <c r="AA2339" s="20">
        <f t="shared" si="257"/>
        <v>0.10648724103323608</v>
      </c>
      <c r="AE2339" s="20">
        <f t="shared" si="258"/>
        <v>4.764772634411691E-2</v>
      </c>
    </row>
    <row r="2340" spans="1:31" x14ac:dyDescent="0.2">
      <c r="A2340" s="15" t="s">
        <v>16811</v>
      </c>
      <c r="B2340" s="15" t="s">
        <v>16812</v>
      </c>
      <c r="C2340" t="s">
        <v>16813</v>
      </c>
      <c r="D2340" s="15">
        <v>12</v>
      </c>
      <c r="E2340" s="15">
        <v>7</v>
      </c>
      <c r="F2340" s="16">
        <v>226209.42549912701</v>
      </c>
      <c r="G2340" s="16">
        <v>240922.14020217399</v>
      </c>
      <c r="H2340" s="16">
        <v>215335.943254396</v>
      </c>
      <c r="I2340" s="16">
        <v>260111.632189314</v>
      </c>
      <c r="J2340" s="16">
        <v>41292.4772721958</v>
      </c>
      <c r="K2340" s="16">
        <v>322820.75095846597</v>
      </c>
      <c r="L2340" s="15">
        <f t="shared" si="252"/>
        <v>6</v>
      </c>
      <c r="M2340" s="16">
        <v>402246.94983726798</v>
      </c>
      <c r="N2340" s="16">
        <v>414483.91038338101</v>
      </c>
      <c r="O2340" s="16">
        <v>387200.952457737</v>
      </c>
      <c r="P2340" s="16">
        <v>360644.20597086498</v>
      </c>
      <c r="Q2340" s="16">
        <v>360991.82542322302</v>
      </c>
      <c r="R2340" s="16">
        <v>443350.16212120297</v>
      </c>
      <c r="S2340" s="17">
        <f t="shared" si="253"/>
        <v>402246.94983726798</v>
      </c>
      <c r="T2340" s="17">
        <f t="shared" si="254"/>
        <v>360991.82542322302</v>
      </c>
      <c r="U2340" s="18">
        <f t="shared" si="255"/>
        <v>0.89743831636079519</v>
      </c>
      <c r="X2340" s="20">
        <f t="shared" si="256"/>
        <v>0.67363889941398791</v>
      </c>
      <c r="AA2340" s="20">
        <f t="shared" si="257"/>
        <v>-0.15611531332060202</v>
      </c>
      <c r="AE2340" s="20">
        <f t="shared" si="258"/>
        <v>0.17157284236192996</v>
      </c>
    </row>
    <row r="2341" spans="1:31" x14ac:dyDescent="0.2">
      <c r="A2341" s="15" t="s">
        <v>15644</v>
      </c>
      <c r="B2341" s="15" t="s">
        <v>15645</v>
      </c>
      <c r="C2341" t="s">
        <v>15646</v>
      </c>
      <c r="D2341" s="15">
        <v>28</v>
      </c>
      <c r="E2341" s="15">
        <v>2</v>
      </c>
      <c r="F2341" s="16">
        <v>37902.135295019601</v>
      </c>
      <c r="G2341" s="16">
        <v>28671.589936816399</v>
      </c>
      <c r="H2341" s="16">
        <v>41973.329662605502</v>
      </c>
      <c r="I2341" s="16">
        <v>42789.367553626798</v>
      </c>
      <c r="J2341" s="16">
        <v>25636.1411302735</v>
      </c>
      <c r="K2341" s="16">
        <v>49279.733646386703</v>
      </c>
      <c r="L2341" s="15">
        <f t="shared" si="252"/>
        <v>6</v>
      </c>
      <c r="M2341" s="16">
        <v>67397.803080490499</v>
      </c>
      <c r="N2341" s="16">
        <v>49326.777123712498</v>
      </c>
      <c r="O2341" s="16">
        <v>75473.295250033407</v>
      </c>
      <c r="P2341" s="16">
        <v>59327.364007088101</v>
      </c>
      <c r="Q2341" s="16">
        <v>224119.209957313</v>
      </c>
      <c r="R2341" s="16">
        <v>67678.976139381499</v>
      </c>
      <c r="S2341" s="17">
        <f t="shared" si="253"/>
        <v>67397.803080490499</v>
      </c>
      <c r="T2341" s="17">
        <f t="shared" si="254"/>
        <v>67678.976139381499</v>
      </c>
      <c r="U2341" s="18">
        <f t="shared" si="255"/>
        <v>1.0041718430874551</v>
      </c>
      <c r="X2341" s="20">
        <f t="shared" si="256"/>
        <v>0.38329093359043781</v>
      </c>
      <c r="AA2341" s="20">
        <f t="shared" si="257"/>
        <v>6.0061776113377553E-3</v>
      </c>
      <c r="AE2341" s="20">
        <f t="shared" si="258"/>
        <v>0.41647145347774311</v>
      </c>
    </row>
    <row r="2342" spans="1:31" x14ac:dyDescent="0.2">
      <c r="A2342" s="15" t="s">
        <v>12328</v>
      </c>
      <c r="B2342" s="15" t="s">
        <v>12329</v>
      </c>
      <c r="C2342" t="s">
        <v>12330</v>
      </c>
      <c r="D2342" s="15">
        <v>16</v>
      </c>
      <c r="E2342" s="15">
        <v>10</v>
      </c>
      <c r="F2342" s="16">
        <v>195541.00626993901</v>
      </c>
      <c r="G2342" s="16">
        <v>165335.40487342101</v>
      </c>
      <c r="H2342" s="16">
        <v>206757.27936711299</v>
      </c>
      <c r="I2342" s="16">
        <v>248010.19458896999</v>
      </c>
      <c r="J2342" s="16">
        <v>18262.6734761433</v>
      </c>
      <c r="K2342" s="16">
        <v>263177.57269862801</v>
      </c>
      <c r="L2342" s="15">
        <f t="shared" si="252"/>
        <v>6</v>
      </c>
      <c r="M2342" s="16">
        <v>347712.18381656898</v>
      </c>
      <c r="N2342" s="16">
        <v>284444.03274538298</v>
      </c>
      <c r="O2342" s="16">
        <v>371775.44207721303</v>
      </c>
      <c r="P2342" s="16">
        <v>343865.58935249801</v>
      </c>
      <c r="Q2342" s="16">
        <v>159658.036300487</v>
      </c>
      <c r="R2342" s="16">
        <v>361438.41180027998</v>
      </c>
      <c r="S2342" s="17">
        <f t="shared" si="253"/>
        <v>347712.18381656898</v>
      </c>
      <c r="T2342" s="17">
        <f t="shared" si="254"/>
        <v>343865.58935249801</v>
      </c>
      <c r="U2342" s="18">
        <f t="shared" si="255"/>
        <v>0.98893741823524883</v>
      </c>
      <c r="X2342" s="20">
        <f t="shared" si="256"/>
        <v>0.54204058421349599</v>
      </c>
      <c r="AA2342" s="20">
        <f t="shared" si="257"/>
        <v>-1.6048867389670339E-2</v>
      </c>
      <c r="AE2342" s="20">
        <f t="shared" si="258"/>
        <v>0.26596819530641003</v>
      </c>
    </row>
    <row r="2343" spans="1:31" x14ac:dyDescent="0.2">
      <c r="A2343" s="15" t="s">
        <v>9281</v>
      </c>
      <c r="B2343" s="15" t="s">
        <v>9282</v>
      </c>
      <c r="C2343" t="s">
        <v>9283</v>
      </c>
      <c r="D2343" s="15">
        <v>23</v>
      </c>
      <c r="E2343" s="15">
        <v>8</v>
      </c>
      <c r="F2343" s="16">
        <v>460203.29291189899</v>
      </c>
      <c r="G2343" s="16">
        <v>476670.98389118002</v>
      </c>
      <c r="H2343" s="16">
        <v>485624.53854975599</v>
      </c>
      <c r="I2343" s="16">
        <v>601633.82822812302</v>
      </c>
      <c r="J2343" s="16">
        <v>150437.58388989299</v>
      </c>
      <c r="K2343" s="16">
        <v>645239.98480070999</v>
      </c>
      <c r="L2343" s="15">
        <f t="shared" si="252"/>
        <v>6</v>
      </c>
      <c r="M2343" s="16">
        <v>818336.24072217103</v>
      </c>
      <c r="N2343" s="16">
        <v>820067.65008692502</v>
      </c>
      <c r="O2343" s="16">
        <v>873213.64478930796</v>
      </c>
      <c r="P2343" s="16">
        <v>834163.97967402195</v>
      </c>
      <c r="Q2343" s="16">
        <v>1315172.6805511599</v>
      </c>
      <c r="R2343" s="16">
        <v>886148.89538275904</v>
      </c>
      <c r="S2343" s="17">
        <f t="shared" si="253"/>
        <v>820067.65008692502</v>
      </c>
      <c r="T2343" s="17">
        <f t="shared" si="254"/>
        <v>886148.89538275904</v>
      </c>
      <c r="U2343" s="18">
        <f t="shared" si="255"/>
        <v>1.0805802366290507</v>
      </c>
      <c r="X2343" s="20">
        <f t="shared" si="256"/>
        <v>0.31872918529872107</v>
      </c>
      <c r="AA2343" s="20">
        <f t="shared" si="257"/>
        <v>0.111806201016536</v>
      </c>
      <c r="AE2343" s="20">
        <f t="shared" si="258"/>
        <v>0.49657816735821403</v>
      </c>
    </row>
    <row r="2344" spans="1:31" x14ac:dyDescent="0.2">
      <c r="A2344" s="15" t="s">
        <v>5435</v>
      </c>
      <c r="B2344" s="15" t="s">
        <v>5436</v>
      </c>
      <c r="C2344" t="s">
        <v>5437</v>
      </c>
      <c r="D2344" s="15">
        <v>15</v>
      </c>
      <c r="E2344" s="15">
        <v>8</v>
      </c>
      <c r="F2344" s="16">
        <v>96455.272199027298</v>
      </c>
      <c r="G2344" s="16">
        <v>126935.429300827</v>
      </c>
      <c r="H2344" s="16">
        <v>118228.654534774</v>
      </c>
      <c r="I2344" s="16">
        <v>135815.62891298201</v>
      </c>
      <c r="J2344" s="16">
        <v>12228.018966796901</v>
      </c>
      <c r="K2344" s="16">
        <v>133146.327212295</v>
      </c>
      <c r="L2344" s="15">
        <f t="shared" si="252"/>
        <v>6</v>
      </c>
      <c r="M2344" s="16">
        <v>171517.34041219999</v>
      </c>
      <c r="N2344" s="16">
        <v>218380.48200405799</v>
      </c>
      <c r="O2344" s="16">
        <v>212589.90464763899</v>
      </c>
      <c r="P2344" s="16">
        <v>188308.07079057</v>
      </c>
      <c r="Q2344" s="16">
        <v>106901.18829722299</v>
      </c>
      <c r="R2344" s="16">
        <v>182858.27531269399</v>
      </c>
      <c r="S2344" s="17">
        <f t="shared" si="253"/>
        <v>212589.90464763899</v>
      </c>
      <c r="T2344" s="17">
        <f t="shared" si="254"/>
        <v>182858.27531269399</v>
      </c>
      <c r="U2344" s="18">
        <f t="shared" si="255"/>
        <v>0.86014561987680349</v>
      </c>
      <c r="X2344" s="20">
        <f t="shared" si="256"/>
        <v>0.24072625910825471</v>
      </c>
      <c r="AA2344" s="20">
        <f t="shared" si="257"/>
        <v>-0.21734717078221608</v>
      </c>
      <c r="AE2344" s="20">
        <f t="shared" si="258"/>
        <v>0.61847653305778461</v>
      </c>
    </row>
    <row r="2345" spans="1:31" x14ac:dyDescent="0.2">
      <c r="A2345" s="15" t="s">
        <v>494</v>
      </c>
      <c r="B2345" s="15" t="s">
        <v>495</v>
      </c>
      <c r="C2345" t="s">
        <v>496</v>
      </c>
      <c r="D2345" s="15">
        <v>16</v>
      </c>
      <c r="E2345" s="15">
        <v>8</v>
      </c>
      <c r="F2345" s="16">
        <v>86817.366871185703</v>
      </c>
      <c r="G2345" s="16">
        <v>76750.826213828099</v>
      </c>
      <c r="H2345" s="16">
        <v>77061.776437280598</v>
      </c>
      <c r="I2345" s="16">
        <v>84016.616523339704</v>
      </c>
      <c r="J2345" s="16">
        <v>45684.995213085997</v>
      </c>
      <c r="K2345" s="16">
        <v>95752.543043647893</v>
      </c>
      <c r="L2345" s="15">
        <f t="shared" si="252"/>
        <v>6</v>
      </c>
      <c r="M2345" s="16">
        <v>154379.15966491101</v>
      </c>
      <c r="N2345" s="16">
        <v>132042.58665296299</v>
      </c>
      <c r="O2345" s="16">
        <v>138566.71015367599</v>
      </c>
      <c r="P2345" s="16">
        <v>116488.85403312399</v>
      </c>
      <c r="Q2345" s="16">
        <v>399392.59898867703</v>
      </c>
      <c r="R2345" s="16">
        <v>131503.02561368101</v>
      </c>
      <c r="S2345" s="17">
        <f t="shared" si="253"/>
        <v>138566.71015367599</v>
      </c>
      <c r="T2345" s="17">
        <f t="shared" si="254"/>
        <v>131503.02561368101</v>
      </c>
      <c r="U2345" s="18">
        <f t="shared" si="255"/>
        <v>0.94902322114625459</v>
      </c>
      <c r="X2345" s="20">
        <f t="shared" si="256"/>
        <v>0.46617314660367315</v>
      </c>
      <c r="AA2345" s="20">
        <f t="shared" si="257"/>
        <v>-7.5484706668709572E-2</v>
      </c>
      <c r="AE2345" s="20">
        <f t="shared" si="258"/>
        <v>0.33145274715550044</v>
      </c>
    </row>
    <row r="2346" spans="1:31" x14ac:dyDescent="0.2">
      <c r="A2346" s="15" t="s">
        <v>2627</v>
      </c>
      <c r="B2346" s="15" t="s">
        <v>2628</v>
      </c>
      <c r="C2346" t="s">
        <v>2629</v>
      </c>
      <c r="D2346" s="15">
        <v>11</v>
      </c>
      <c r="E2346" s="15">
        <v>11</v>
      </c>
      <c r="F2346" s="16">
        <v>371840.51103280199</v>
      </c>
      <c r="G2346" s="16">
        <v>426809.41546703299</v>
      </c>
      <c r="H2346" s="16">
        <v>420133.78231897001</v>
      </c>
      <c r="I2346" s="16">
        <v>519171.82398339902</v>
      </c>
      <c r="J2346" s="16">
        <v>71341.974773824506</v>
      </c>
      <c r="K2346" s="16">
        <v>483018.89945010102</v>
      </c>
      <c r="L2346" s="15">
        <f t="shared" si="252"/>
        <v>6</v>
      </c>
      <c r="M2346" s="16">
        <v>661209.01487127598</v>
      </c>
      <c r="N2346" s="16">
        <v>734285.50552791602</v>
      </c>
      <c r="O2346" s="16">
        <v>755453.07585456304</v>
      </c>
      <c r="P2346" s="16">
        <v>719830.59214616299</v>
      </c>
      <c r="Q2346" s="16">
        <v>623693.98506012606</v>
      </c>
      <c r="R2346" s="16">
        <v>663360.41516227997</v>
      </c>
      <c r="S2346" s="17">
        <f t="shared" si="253"/>
        <v>734285.50552791602</v>
      </c>
      <c r="T2346" s="17">
        <f t="shared" si="254"/>
        <v>663360.41516227997</v>
      </c>
      <c r="U2346" s="18">
        <f t="shared" si="255"/>
        <v>0.90340938254712744</v>
      </c>
      <c r="X2346" s="20">
        <f t="shared" si="256"/>
        <v>0.29526112046232594</v>
      </c>
      <c r="AA2346" s="20">
        <f t="shared" si="257"/>
        <v>-0.14654819762298041</v>
      </c>
      <c r="AE2346" s="20">
        <f t="shared" si="258"/>
        <v>0.52979373651046757</v>
      </c>
    </row>
    <row r="2347" spans="1:31" x14ac:dyDescent="0.2">
      <c r="A2347" s="15" t="s">
        <v>8423</v>
      </c>
      <c r="B2347" s="15" t="s">
        <v>8424</v>
      </c>
      <c r="C2347" t="s">
        <v>8425</v>
      </c>
      <c r="D2347" s="15">
        <v>17</v>
      </c>
      <c r="E2347" s="15">
        <v>8</v>
      </c>
      <c r="F2347" s="16">
        <v>206111.78554539601</v>
      </c>
      <c r="G2347" s="16">
        <v>188364.73560275201</v>
      </c>
      <c r="H2347" s="16">
        <v>229975.49033023199</v>
      </c>
      <c r="I2347" s="16">
        <v>244181.12285876999</v>
      </c>
      <c r="J2347" s="16">
        <v>49813.177860058502</v>
      </c>
      <c r="K2347" s="16">
        <v>251621.209207265</v>
      </c>
      <c r="L2347" s="15">
        <f t="shared" si="252"/>
        <v>6</v>
      </c>
      <c r="M2347" s="16">
        <v>366509.206582413</v>
      </c>
      <c r="N2347" s="16">
        <v>324063.83292728203</v>
      </c>
      <c r="O2347" s="16">
        <v>413524.68868888199</v>
      </c>
      <c r="P2347" s="16">
        <v>338556.58981979702</v>
      </c>
      <c r="Q2347" s="16">
        <v>435482.47026444401</v>
      </c>
      <c r="R2347" s="16">
        <v>345567.32664786698</v>
      </c>
      <c r="S2347" s="17">
        <f t="shared" si="253"/>
        <v>366509.206582413</v>
      </c>
      <c r="T2347" s="17">
        <f t="shared" si="254"/>
        <v>345567.32664786698</v>
      </c>
      <c r="U2347" s="18">
        <f t="shared" si="255"/>
        <v>0.94286124452418896</v>
      </c>
      <c r="X2347" s="20">
        <f t="shared" si="256"/>
        <v>0.90462209440291574</v>
      </c>
      <c r="AA2347" s="20">
        <f t="shared" si="257"/>
        <v>-8.4882621511838882E-2</v>
      </c>
      <c r="AE2347" s="20">
        <f t="shared" si="258"/>
        <v>4.353280929396177E-2</v>
      </c>
    </row>
    <row r="2348" spans="1:31" x14ac:dyDescent="0.2">
      <c r="A2348" s="15" t="s">
        <v>16355</v>
      </c>
      <c r="B2348" s="15" t="s">
        <v>16356</v>
      </c>
      <c r="C2348" t="s">
        <v>16357</v>
      </c>
      <c r="D2348" s="15">
        <v>14</v>
      </c>
      <c r="E2348" s="15">
        <v>10</v>
      </c>
      <c r="F2348" s="16">
        <v>216422.29257565201</v>
      </c>
      <c r="G2348" s="16">
        <v>164991.749224951</v>
      </c>
      <c r="H2348" s="16">
        <v>186607.21840466099</v>
      </c>
      <c r="I2348" s="16">
        <v>256073.676751291</v>
      </c>
      <c r="J2348" s="16">
        <v>77853.083717578003</v>
      </c>
      <c r="K2348" s="16">
        <v>292989.44210645498</v>
      </c>
      <c r="L2348" s="15">
        <f t="shared" si="252"/>
        <v>6</v>
      </c>
      <c r="M2348" s="16">
        <v>384843.41168923001</v>
      </c>
      <c r="N2348" s="16">
        <v>283852.80548464402</v>
      </c>
      <c r="O2348" s="16">
        <v>335543.11282075697</v>
      </c>
      <c r="P2348" s="16">
        <v>355045.589636661</v>
      </c>
      <c r="Q2348" s="16">
        <v>680616.14760419098</v>
      </c>
      <c r="R2348" s="16">
        <v>402380.93825142598</v>
      </c>
      <c r="S2348" s="17">
        <f t="shared" si="253"/>
        <v>335543.11282075697</v>
      </c>
      <c r="T2348" s="17">
        <f t="shared" si="254"/>
        <v>402380.93825142598</v>
      </c>
      <c r="U2348" s="18">
        <f t="shared" si="255"/>
        <v>1.1991929587491577</v>
      </c>
      <c r="X2348" s="20">
        <f t="shared" si="256"/>
        <v>0.24296707420657548</v>
      </c>
      <c r="AA2348" s="20">
        <f t="shared" si="257"/>
        <v>0.26206381741150636</v>
      </c>
      <c r="AE2348" s="20">
        <f t="shared" si="258"/>
        <v>0.61445257602824643</v>
      </c>
    </row>
    <row r="2349" spans="1:31" x14ac:dyDescent="0.2">
      <c r="A2349" s="15" t="s">
        <v>11086</v>
      </c>
      <c r="B2349" s="15" t="s">
        <v>11087</v>
      </c>
      <c r="C2349" t="s">
        <v>11088</v>
      </c>
      <c r="D2349" s="15">
        <v>16</v>
      </c>
      <c r="E2349" s="15">
        <v>4</v>
      </c>
      <c r="F2349" s="16">
        <v>126345.525423047</v>
      </c>
      <c r="G2349" s="16">
        <v>123214.22579941399</v>
      </c>
      <c r="H2349" s="16">
        <v>118492.78142642201</v>
      </c>
      <c r="I2349" s="16">
        <v>146876.19799633999</v>
      </c>
      <c r="J2349" s="16">
        <v>8327.4603869475595</v>
      </c>
      <c r="K2349" s="16">
        <v>145920.51360497999</v>
      </c>
      <c r="L2349" s="15">
        <f t="shared" si="252"/>
        <v>6</v>
      </c>
      <c r="M2349" s="16">
        <v>224668.36700048801</v>
      </c>
      <c r="N2349" s="16">
        <v>211978.50094368801</v>
      </c>
      <c r="O2349" s="16">
        <v>213064.83782632701</v>
      </c>
      <c r="P2349" s="16">
        <v>203643.52549930199</v>
      </c>
      <c r="Q2349" s="16">
        <v>72801.278218489606</v>
      </c>
      <c r="R2349" s="16">
        <v>200401.873706999</v>
      </c>
      <c r="S2349" s="17">
        <f t="shared" si="253"/>
        <v>213064.83782632701</v>
      </c>
      <c r="T2349" s="17">
        <f t="shared" si="254"/>
        <v>200401.873706999</v>
      </c>
      <c r="U2349" s="18">
        <f t="shared" si="255"/>
        <v>0.94056755563933159</v>
      </c>
      <c r="X2349" s="20">
        <f t="shared" si="256"/>
        <v>0.25382955012241887</v>
      </c>
      <c r="AA2349" s="20">
        <f t="shared" si="257"/>
        <v>-8.8396526805361239E-2</v>
      </c>
      <c r="AE2349" s="20">
        <f t="shared" si="258"/>
        <v>0.59545781995581482</v>
      </c>
    </row>
    <row r="2350" spans="1:31" x14ac:dyDescent="0.2">
      <c r="A2350" s="15" t="s">
        <v>9712</v>
      </c>
      <c r="B2350" s="15" t="s">
        <v>9713</v>
      </c>
      <c r="C2350" t="s">
        <v>9714</v>
      </c>
      <c r="D2350" s="15">
        <v>17</v>
      </c>
      <c r="E2350" s="15">
        <v>10</v>
      </c>
      <c r="F2350" s="16">
        <v>358295.98029199301</v>
      </c>
      <c r="G2350" s="16">
        <v>415473.18407112302</v>
      </c>
      <c r="H2350" s="16">
        <v>412978.26921991602</v>
      </c>
      <c r="I2350" s="16">
        <v>482438.01214763703</v>
      </c>
      <c r="J2350" s="16">
        <v>29651.805871875</v>
      </c>
      <c r="K2350" s="16">
        <v>466935.41207284899</v>
      </c>
      <c r="L2350" s="15">
        <f t="shared" si="252"/>
        <v>6</v>
      </c>
      <c r="M2350" s="16">
        <v>637124.04951032298</v>
      </c>
      <c r="N2350" s="16">
        <v>714782.58431841305</v>
      </c>
      <c r="O2350" s="16">
        <v>742586.56854786398</v>
      </c>
      <c r="P2350" s="16">
        <v>668899.242824001</v>
      </c>
      <c r="Q2350" s="16">
        <v>259225.414310291</v>
      </c>
      <c r="R2350" s="16">
        <v>641271.94434679497</v>
      </c>
      <c r="S2350" s="17">
        <f t="shared" si="253"/>
        <v>714782.58431841305</v>
      </c>
      <c r="T2350" s="17">
        <f t="shared" si="254"/>
        <v>641271.94434679497</v>
      </c>
      <c r="U2350" s="18">
        <f t="shared" si="255"/>
        <v>0.89715664373424153</v>
      </c>
      <c r="X2350" s="20">
        <f t="shared" si="256"/>
        <v>0.26724896150667038</v>
      </c>
      <c r="AA2350" s="20">
        <f t="shared" si="257"/>
        <v>-0.15656819289939969</v>
      </c>
      <c r="AE2350" s="20">
        <f t="shared" si="258"/>
        <v>0.5730839737255411</v>
      </c>
    </row>
    <row r="2351" spans="1:31" x14ac:dyDescent="0.2">
      <c r="A2351" s="15" t="s">
        <v>9763</v>
      </c>
      <c r="B2351" s="15" t="s">
        <v>9764</v>
      </c>
      <c r="C2351" t="s">
        <v>9765</v>
      </c>
      <c r="D2351" s="15">
        <v>13</v>
      </c>
      <c r="E2351" s="15">
        <v>9</v>
      </c>
      <c r="F2351" s="16">
        <v>201597.00735732401</v>
      </c>
      <c r="G2351" s="16">
        <v>181135.83163996201</v>
      </c>
      <c r="H2351" s="16">
        <v>178491.443343989</v>
      </c>
      <c r="I2351" s="16">
        <v>250497.258728897</v>
      </c>
      <c r="J2351" s="16">
        <v>48241.863155614403</v>
      </c>
      <c r="K2351" s="16">
        <v>276152.25193997601</v>
      </c>
      <c r="L2351" s="15">
        <f t="shared" si="252"/>
        <v>6</v>
      </c>
      <c r="M2351" s="16">
        <v>358481.00107622502</v>
      </c>
      <c r="N2351" s="16">
        <v>311627.18273079599</v>
      </c>
      <c r="O2351" s="16">
        <v>320949.93443198799</v>
      </c>
      <c r="P2351" s="16">
        <v>347313.89831274498</v>
      </c>
      <c r="Q2351" s="16">
        <v>421745.542839806</v>
      </c>
      <c r="R2351" s="16">
        <v>379257.35970881098</v>
      </c>
      <c r="S2351" s="17">
        <f t="shared" si="253"/>
        <v>320949.93443198799</v>
      </c>
      <c r="T2351" s="17">
        <f t="shared" si="254"/>
        <v>379257.35970881098</v>
      </c>
      <c r="U2351" s="18">
        <f t="shared" si="255"/>
        <v>1.1816714042332319</v>
      </c>
      <c r="X2351" s="20">
        <f t="shared" si="256"/>
        <v>0.11279664556842128</v>
      </c>
      <c r="AA2351" s="20">
        <f t="shared" si="257"/>
        <v>0.24082891081987362</v>
      </c>
      <c r="AE2351" s="20">
        <f t="shared" si="258"/>
        <v>0.94770381553695149</v>
      </c>
    </row>
    <row r="2352" spans="1:31" x14ac:dyDescent="0.2">
      <c r="A2352" s="15" t="s">
        <v>10969</v>
      </c>
      <c r="B2352" s="15" t="s">
        <v>10970</v>
      </c>
      <c r="C2352" t="s">
        <v>10971</v>
      </c>
      <c r="D2352" s="15">
        <v>11</v>
      </c>
      <c r="E2352" s="15">
        <v>9</v>
      </c>
      <c r="F2352" s="16">
        <v>309657.33492890798</v>
      </c>
      <c r="G2352" s="16">
        <v>302590.63273578102</v>
      </c>
      <c r="H2352" s="16">
        <v>313692.08830105799</v>
      </c>
      <c r="I2352" s="16">
        <v>401919.84554339497</v>
      </c>
      <c r="J2352" s="16">
        <v>45198.041945444602</v>
      </c>
      <c r="K2352" s="16">
        <v>391956.19772755902</v>
      </c>
      <c r="L2352" s="15">
        <f t="shared" si="252"/>
        <v>6</v>
      </c>
      <c r="M2352" s="16">
        <v>550634.52017993305</v>
      </c>
      <c r="N2352" s="16">
        <v>520578.75874944602</v>
      </c>
      <c r="O2352" s="16">
        <v>564057.60010595305</v>
      </c>
      <c r="P2352" s="16">
        <v>557260.98190961895</v>
      </c>
      <c r="Q2352" s="16">
        <v>395135.50034519</v>
      </c>
      <c r="R2352" s="16">
        <v>538298.24536057003</v>
      </c>
      <c r="S2352" s="17">
        <f t="shared" si="253"/>
        <v>550634.52017993305</v>
      </c>
      <c r="T2352" s="17">
        <f t="shared" si="254"/>
        <v>538298.24536057003</v>
      </c>
      <c r="U2352" s="18">
        <f t="shared" si="255"/>
        <v>0.97759625601509359</v>
      </c>
      <c r="X2352" s="20">
        <f t="shared" si="256"/>
        <v>0.41273457254777518</v>
      </c>
      <c r="AA2352" s="20">
        <f t="shared" si="257"/>
        <v>-3.2689334934075817E-2</v>
      </c>
      <c r="AE2352" s="20">
        <f t="shared" si="258"/>
        <v>0.38432915109385196</v>
      </c>
    </row>
    <row r="2353" spans="1:31" x14ac:dyDescent="0.2">
      <c r="A2353" s="15" t="s">
        <v>3707</v>
      </c>
      <c r="B2353" s="15" t="s">
        <v>3708</v>
      </c>
      <c r="C2353" t="s">
        <v>3709</v>
      </c>
      <c r="D2353" s="15">
        <v>27</v>
      </c>
      <c r="E2353" s="15">
        <v>7</v>
      </c>
      <c r="F2353" s="16">
        <v>472419.19363545801</v>
      </c>
      <c r="G2353" s="16">
        <v>518113.99257412599</v>
      </c>
      <c r="H2353" s="16">
        <v>450130.17938057397</v>
      </c>
      <c r="I2353" s="16">
        <v>557235.82189087104</v>
      </c>
      <c r="J2353" s="16">
        <v>125903.42017035501</v>
      </c>
      <c r="K2353" s="16">
        <v>547856.49951339699</v>
      </c>
      <c r="L2353" s="15">
        <f t="shared" si="252"/>
        <v>6</v>
      </c>
      <c r="M2353" s="16">
        <v>840058.62826072902</v>
      </c>
      <c r="N2353" s="16">
        <v>891366.45343702601</v>
      </c>
      <c r="O2353" s="16">
        <v>809390.34864339803</v>
      </c>
      <c r="P2353" s="16">
        <v>772606.24153129105</v>
      </c>
      <c r="Q2353" s="16">
        <v>1100687.3037604601</v>
      </c>
      <c r="R2353" s="16">
        <v>752405.99359633401</v>
      </c>
      <c r="S2353" s="17">
        <f t="shared" si="253"/>
        <v>840058.62826072902</v>
      </c>
      <c r="T2353" s="17">
        <f t="shared" si="254"/>
        <v>772606.24153129105</v>
      </c>
      <c r="U2353" s="18">
        <f t="shared" si="255"/>
        <v>0.91970514383133894</v>
      </c>
      <c r="X2353" s="20">
        <f t="shared" si="256"/>
        <v>0.81835019311560542</v>
      </c>
      <c r="AA2353" s="20">
        <f t="shared" si="257"/>
        <v>-0.12075668558112221</v>
      </c>
      <c r="AE2353" s="20">
        <f t="shared" si="258"/>
        <v>8.7060810763753743E-2</v>
      </c>
    </row>
    <row r="2354" spans="1:31" x14ac:dyDescent="0.2">
      <c r="A2354" s="15" t="s">
        <v>15081</v>
      </c>
      <c r="B2354" s="15" t="s">
        <v>15082</v>
      </c>
      <c r="C2354" t="s">
        <v>15083</v>
      </c>
      <c r="D2354" s="15">
        <v>26</v>
      </c>
      <c r="E2354" s="15">
        <v>8</v>
      </c>
      <c r="F2354" s="16">
        <v>861124.47468736302</v>
      </c>
      <c r="G2354" s="16">
        <v>960918.37378999998</v>
      </c>
      <c r="H2354" s="16">
        <v>867711.70846957504</v>
      </c>
      <c r="I2354" s="16">
        <v>1219370.7173623601</v>
      </c>
      <c r="J2354" s="16">
        <v>111239.998028027</v>
      </c>
      <c r="K2354" s="16">
        <v>1278008.04162796</v>
      </c>
      <c r="L2354" s="15">
        <f t="shared" si="252"/>
        <v>6</v>
      </c>
      <c r="M2354" s="16">
        <v>1531256.67778396</v>
      </c>
      <c r="N2354" s="16">
        <v>1653169.79499472</v>
      </c>
      <c r="O2354" s="16">
        <v>1560254.1540463001</v>
      </c>
      <c r="P2354" s="16">
        <v>1690654.8178791499</v>
      </c>
      <c r="Q2354" s="16">
        <v>972495.05481360003</v>
      </c>
      <c r="R2354" s="16">
        <v>1755169.3029821899</v>
      </c>
      <c r="S2354" s="17">
        <f t="shared" si="253"/>
        <v>1560254.1540463001</v>
      </c>
      <c r="T2354" s="17">
        <f t="shared" si="254"/>
        <v>1690654.8178791499</v>
      </c>
      <c r="U2354" s="18">
        <f t="shared" si="255"/>
        <v>1.0835765528934334</v>
      </c>
      <c r="X2354" s="20">
        <f t="shared" si="256"/>
        <v>0.68993806315399997</v>
      </c>
      <c r="AA2354" s="20">
        <f t="shared" si="257"/>
        <v>0.11580108105349765</v>
      </c>
      <c r="AE2354" s="20">
        <f t="shared" si="258"/>
        <v>0.1611898948247501</v>
      </c>
    </row>
    <row r="2355" spans="1:31" x14ac:dyDescent="0.2">
      <c r="A2355" s="15" t="s">
        <v>9886</v>
      </c>
      <c r="B2355" s="15" t="s">
        <v>9887</v>
      </c>
      <c r="C2355" t="s">
        <v>9888</v>
      </c>
      <c r="D2355" s="15">
        <v>15</v>
      </c>
      <c r="E2355" s="15">
        <v>9</v>
      </c>
      <c r="F2355" s="16">
        <v>419412.38894091803</v>
      </c>
      <c r="G2355" s="16">
        <v>431154.69822699699</v>
      </c>
      <c r="H2355" s="16">
        <v>421611.41965397203</v>
      </c>
      <c r="I2355" s="16">
        <v>605957.06909316406</v>
      </c>
      <c r="J2355" s="16">
        <v>39685.689172003098</v>
      </c>
      <c r="K2355" s="16">
        <v>603850.60973348701</v>
      </c>
      <c r="L2355" s="15">
        <f t="shared" si="252"/>
        <v>6</v>
      </c>
      <c r="M2355" s="16">
        <v>745801.61194961704</v>
      </c>
      <c r="N2355" s="16">
        <v>741761.15632763004</v>
      </c>
      <c r="O2355" s="16">
        <v>758110.05255270703</v>
      </c>
      <c r="P2355" s="16">
        <v>840158.14362536196</v>
      </c>
      <c r="Q2355" s="16">
        <v>346944.77841431397</v>
      </c>
      <c r="R2355" s="16">
        <v>829306.24790217704</v>
      </c>
      <c r="S2355" s="17">
        <f t="shared" si="253"/>
        <v>745801.61194961704</v>
      </c>
      <c r="T2355" s="17">
        <f t="shared" si="254"/>
        <v>829306.24790217704</v>
      </c>
      <c r="U2355" s="18">
        <f t="shared" si="255"/>
        <v>1.1119662851549337</v>
      </c>
      <c r="X2355" s="20">
        <f t="shared" si="256"/>
        <v>0.66302734720656598</v>
      </c>
      <c r="AA2355" s="20">
        <f t="shared" si="257"/>
        <v>0.15311304617548452</v>
      </c>
      <c r="AE2355" s="20">
        <f t="shared" si="258"/>
        <v>0.17846855832830402</v>
      </c>
    </row>
    <row r="2356" spans="1:31" x14ac:dyDescent="0.2">
      <c r="A2356" s="15" t="s">
        <v>5024</v>
      </c>
      <c r="B2356" s="15" t="s">
        <v>5025</v>
      </c>
      <c r="C2356" t="s">
        <v>5026</v>
      </c>
      <c r="D2356" s="15">
        <v>17</v>
      </c>
      <c r="E2356" s="15">
        <v>10</v>
      </c>
      <c r="F2356" s="16">
        <v>205477.09633676699</v>
      </c>
      <c r="G2356" s="16">
        <v>222218.91581876401</v>
      </c>
      <c r="H2356" s="16">
        <v>215530.32983849701</v>
      </c>
      <c r="I2356" s="16">
        <v>272840.76329461002</v>
      </c>
      <c r="J2356" s="16">
        <v>61019.310438664099</v>
      </c>
      <c r="K2356" s="16">
        <v>317268.43510982901</v>
      </c>
      <c r="L2356" s="15">
        <f t="shared" si="252"/>
        <v>6</v>
      </c>
      <c r="M2356" s="16">
        <v>365380.59844549501</v>
      </c>
      <c r="N2356" s="16">
        <v>382306.76978223701</v>
      </c>
      <c r="O2356" s="16">
        <v>387550.48384284502</v>
      </c>
      <c r="P2356" s="16">
        <v>378293.11825336999</v>
      </c>
      <c r="Q2356" s="16">
        <v>533450.00630785199</v>
      </c>
      <c r="R2356" s="16">
        <v>435724.81547191599</v>
      </c>
      <c r="S2356" s="17">
        <f t="shared" si="253"/>
        <v>382306.76978223701</v>
      </c>
      <c r="T2356" s="17">
        <f t="shared" si="254"/>
        <v>435724.81547191599</v>
      </c>
      <c r="U2356" s="18">
        <f t="shared" si="255"/>
        <v>1.1397256075797613</v>
      </c>
      <c r="X2356" s="20">
        <f t="shared" si="256"/>
        <v>0.19718277886410598</v>
      </c>
      <c r="AA2356" s="20">
        <f t="shared" si="257"/>
        <v>0.18868653295763463</v>
      </c>
      <c r="AE2356" s="20">
        <f t="shared" si="258"/>
        <v>0.70513101723900595</v>
      </c>
    </row>
    <row r="2357" spans="1:31" x14ac:dyDescent="0.2">
      <c r="A2357" s="15" t="s">
        <v>4529</v>
      </c>
      <c r="B2357" s="15" t="s">
        <v>4530</v>
      </c>
      <c r="C2357" t="s">
        <v>4531</v>
      </c>
      <c r="D2357" s="15">
        <v>14</v>
      </c>
      <c r="E2357" s="15">
        <v>11</v>
      </c>
      <c r="F2357" s="16">
        <v>224959.23153170501</v>
      </c>
      <c r="G2357" s="16">
        <v>195229.594067578</v>
      </c>
      <c r="H2357" s="16">
        <v>203927.78369541699</v>
      </c>
      <c r="I2357" s="16">
        <v>275731.15789396001</v>
      </c>
      <c r="J2357" s="16">
        <v>32247.414073681699</v>
      </c>
      <c r="K2357" s="16">
        <v>262057.94062499501</v>
      </c>
      <c r="L2357" s="15">
        <f t="shared" si="252"/>
        <v>6</v>
      </c>
      <c r="M2357" s="16">
        <v>400023.84746657201</v>
      </c>
      <c r="N2357" s="16">
        <v>335874.17704236199</v>
      </c>
      <c r="O2357" s="16">
        <v>366687.65504780202</v>
      </c>
      <c r="P2357" s="16">
        <v>382300.64400856697</v>
      </c>
      <c r="Q2357" s="16">
        <v>281917.037694306</v>
      </c>
      <c r="R2357" s="16">
        <v>359900.75023457297</v>
      </c>
      <c r="S2357" s="17">
        <f t="shared" si="253"/>
        <v>366687.65504780202</v>
      </c>
      <c r="T2357" s="17">
        <f t="shared" si="254"/>
        <v>359900.75023457297</v>
      </c>
      <c r="U2357" s="18">
        <f t="shared" si="255"/>
        <v>0.98149131905642062</v>
      </c>
      <c r="X2357" s="20">
        <f t="shared" si="256"/>
        <v>0.50347029414454791</v>
      </c>
      <c r="AA2357" s="20">
        <f t="shared" si="257"/>
        <v>-2.6952587266865561E-2</v>
      </c>
      <c r="AE2357" s="20">
        <f t="shared" si="258"/>
        <v>0.29802614868472643</v>
      </c>
    </row>
    <row r="2358" spans="1:31" x14ac:dyDescent="0.2">
      <c r="A2358" s="15" t="s">
        <v>11950</v>
      </c>
      <c r="B2358" s="15" t="s">
        <v>11951</v>
      </c>
      <c r="C2358" t="s">
        <v>11952</v>
      </c>
      <c r="D2358" s="15">
        <v>52</v>
      </c>
      <c r="E2358" s="15">
        <v>7</v>
      </c>
      <c r="F2358" s="16">
        <v>1702251.87303012</v>
      </c>
      <c r="G2358" s="16">
        <v>1674190.9971590301</v>
      </c>
      <c r="H2358" s="16">
        <v>1841770.4547166701</v>
      </c>
      <c r="I2358" s="16">
        <v>1955892.1989809801</v>
      </c>
      <c r="J2358" s="16">
        <v>365444.089044008</v>
      </c>
      <c r="K2358" s="16">
        <v>2269893.0781783899</v>
      </c>
      <c r="L2358" s="15">
        <f t="shared" si="252"/>
        <v>6</v>
      </c>
      <c r="M2358" s="16">
        <v>3026954.4351226999</v>
      </c>
      <c r="N2358" s="16">
        <v>2880288.33982964</v>
      </c>
      <c r="O2358" s="16">
        <v>3311733.58008479</v>
      </c>
      <c r="P2358" s="16">
        <v>2711840.2323226999</v>
      </c>
      <c r="Q2358" s="16">
        <v>3194827.1818255102</v>
      </c>
      <c r="R2358" s="16">
        <v>3117387.7801234098</v>
      </c>
      <c r="S2358" s="17">
        <f t="shared" si="253"/>
        <v>3026954.4351226999</v>
      </c>
      <c r="T2358" s="17">
        <f t="shared" si="254"/>
        <v>3117387.7801234098</v>
      </c>
      <c r="U2358" s="18">
        <f t="shared" si="255"/>
        <v>1.0298760179378268</v>
      </c>
      <c r="X2358" s="20">
        <f t="shared" si="256"/>
        <v>0.75707793351474495</v>
      </c>
      <c r="AA2358" s="20">
        <f t="shared" si="257"/>
        <v>4.2470668406170399E-2</v>
      </c>
      <c r="AE2358" s="20">
        <f t="shared" si="258"/>
        <v>0.120859411975102</v>
      </c>
    </row>
    <row r="2359" spans="1:31" x14ac:dyDescent="0.2">
      <c r="A2359" s="15" t="s">
        <v>6271</v>
      </c>
      <c r="B2359" s="15" t="s">
        <v>6272</v>
      </c>
      <c r="C2359" t="s">
        <v>6273</v>
      </c>
      <c r="D2359" s="15">
        <v>21</v>
      </c>
      <c r="E2359" s="15">
        <v>7</v>
      </c>
      <c r="F2359" s="16">
        <v>608822.73401110398</v>
      </c>
      <c r="G2359" s="16">
        <v>567208.72979436896</v>
      </c>
      <c r="H2359" s="16">
        <v>548969.81730132794</v>
      </c>
      <c r="I2359" s="16">
        <v>682748.83001167001</v>
      </c>
      <c r="J2359" s="16">
        <v>143639.63128184501</v>
      </c>
      <c r="K2359" s="16">
        <v>712095.76767096098</v>
      </c>
      <c r="L2359" s="15">
        <f t="shared" si="252"/>
        <v>6</v>
      </c>
      <c r="M2359" s="16">
        <v>1082612.21744934</v>
      </c>
      <c r="N2359" s="16">
        <v>975829.33694459498</v>
      </c>
      <c r="O2359" s="16">
        <v>987116.37693715503</v>
      </c>
      <c r="P2359" s="16">
        <v>946629.75125190103</v>
      </c>
      <c r="Q2359" s="16">
        <v>1255742.84046326</v>
      </c>
      <c r="R2359" s="16">
        <v>977966.17195578595</v>
      </c>
      <c r="S2359" s="17">
        <f t="shared" si="253"/>
        <v>987116.37693715503</v>
      </c>
      <c r="T2359" s="17">
        <f t="shared" si="254"/>
        <v>977966.17195578595</v>
      </c>
      <c r="U2359" s="18">
        <f t="shared" si="255"/>
        <v>0.99073036858150354</v>
      </c>
      <c r="X2359" s="20">
        <f t="shared" si="256"/>
        <v>0.68775911842515391</v>
      </c>
      <c r="AA2359" s="20">
        <f t="shared" si="257"/>
        <v>-1.3435619553262132E-2</v>
      </c>
      <c r="AE2359" s="20">
        <f t="shared" si="258"/>
        <v>0.16256364295139966</v>
      </c>
    </row>
    <row r="2360" spans="1:31" x14ac:dyDescent="0.2">
      <c r="A2360" s="15" t="s">
        <v>14938</v>
      </c>
      <c r="B2360" s="15" t="s">
        <v>14939</v>
      </c>
      <c r="C2360" t="s">
        <v>14940</v>
      </c>
      <c r="D2360" s="15">
        <v>28</v>
      </c>
      <c r="E2360" s="15">
        <v>5</v>
      </c>
      <c r="F2360" s="16">
        <v>1056706.83134631</v>
      </c>
      <c r="G2360" s="16">
        <v>1326890.6058790199</v>
      </c>
      <c r="H2360" s="16">
        <v>1204254.35912641</v>
      </c>
      <c r="I2360" s="16">
        <v>1939831.0113822501</v>
      </c>
      <c r="J2360" s="16">
        <v>72793.664728244403</v>
      </c>
      <c r="K2360" s="16">
        <v>1928060.70985719</v>
      </c>
      <c r="L2360" s="15">
        <f t="shared" si="252"/>
        <v>6</v>
      </c>
      <c r="M2360" s="16">
        <v>1879042.3911089301</v>
      </c>
      <c r="N2360" s="16">
        <v>2282790.6414669398</v>
      </c>
      <c r="O2360" s="16">
        <v>2165399.9225956402</v>
      </c>
      <c r="P2360" s="16">
        <v>2689571.4310401799</v>
      </c>
      <c r="Q2360" s="16">
        <v>636385.11529046099</v>
      </c>
      <c r="R2360" s="16">
        <v>2647927.7610152201</v>
      </c>
      <c r="S2360" s="17">
        <f t="shared" si="253"/>
        <v>2165399.9225956402</v>
      </c>
      <c r="T2360" s="17">
        <f t="shared" si="254"/>
        <v>2647927.7610152201</v>
      </c>
      <c r="U2360" s="18">
        <f t="shared" si="255"/>
        <v>1.2228354371792807</v>
      </c>
      <c r="X2360" s="20">
        <f t="shared" si="256"/>
        <v>0.87239732789495039</v>
      </c>
      <c r="AA2360" s="20">
        <f t="shared" si="257"/>
        <v>0.29023026654754241</v>
      </c>
      <c r="AE2360" s="20">
        <f t="shared" si="258"/>
        <v>5.928567331142004E-2</v>
      </c>
    </row>
    <row r="2361" spans="1:31" x14ac:dyDescent="0.2">
      <c r="A2361" s="15" t="s">
        <v>6562</v>
      </c>
      <c r="B2361" s="15" t="s">
        <v>6563</v>
      </c>
      <c r="C2361" t="s">
        <v>6564</v>
      </c>
      <c r="D2361" s="15">
        <v>10</v>
      </c>
      <c r="E2361" s="15">
        <v>7</v>
      </c>
      <c r="F2361" s="16">
        <v>207562.96074971801</v>
      </c>
      <c r="G2361" s="16">
        <v>226201.76929017599</v>
      </c>
      <c r="H2361" s="16">
        <v>192808.189911692</v>
      </c>
      <c r="I2361" s="16">
        <v>216835.24057906799</v>
      </c>
      <c r="J2361" s="16">
        <v>44898.437112890599</v>
      </c>
      <c r="K2361" s="16">
        <v>262276.06361190003</v>
      </c>
      <c r="L2361" s="15">
        <f t="shared" si="252"/>
        <v>6</v>
      </c>
      <c r="M2361" s="16">
        <v>369089.69498748297</v>
      </c>
      <c r="N2361" s="16">
        <v>389158.895037018</v>
      </c>
      <c r="O2361" s="16">
        <v>346693.234985216</v>
      </c>
      <c r="P2361" s="16">
        <v>300641.58418037998</v>
      </c>
      <c r="Q2361" s="16">
        <v>392516.26065423299</v>
      </c>
      <c r="R2361" s="16">
        <v>360200.31233310403</v>
      </c>
      <c r="S2361" s="17">
        <f t="shared" si="253"/>
        <v>369089.69498748297</v>
      </c>
      <c r="T2361" s="17">
        <f t="shared" si="254"/>
        <v>360200.31233310403</v>
      </c>
      <c r="U2361" s="18">
        <f t="shared" si="255"/>
        <v>0.97591538648977882</v>
      </c>
      <c r="X2361" s="20">
        <f t="shared" si="256"/>
        <v>0.5921207608535014</v>
      </c>
      <c r="AA2361" s="20">
        <f t="shared" si="257"/>
        <v>-3.5172025770653106E-2</v>
      </c>
      <c r="AE2361" s="20">
        <f t="shared" si="258"/>
        <v>0.22758971147998444</v>
      </c>
    </row>
    <row r="2362" spans="1:31" x14ac:dyDescent="0.2">
      <c r="A2362" s="15" t="s">
        <v>15064</v>
      </c>
      <c r="B2362" s="15" t="s">
        <v>15065</v>
      </c>
      <c r="C2362" t="s">
        <v>6697</v>
      </c>
      <c r="D2362" s="15">
        <v>13</v>
      </c>
      <c r="E2362" s="15">
        <v>7</v>
      </c>
      <c r="F2362" s="16">
        <v>247548.08644663499</v>
      </c>
      <c r="G2362" s="16">
        <v>245712.11300947299</v>
      </c>
      <c r="H2362" s="16">
        <v>252542.718790869</v>
      </c>
      <c r="I2362" s="16">
        <v>324873.32295494498</v>
      </c>
      <c r="J2362" s="16">
        <v>73005.514006347803</v>
      </c>
      <c r="K2362" s="16">
        <v>353272.81908603199</v>
      </c>
      <c r="L2362" s="15">
        <f t="shared" si="252"/>
        <v>6</v>
      </c>
      <c r="M2362" s="16">
        <v>440191.48402635899</v>
      </c>
      <c r="N2362" s="16">
        <v>422724.608636074</v>
      </c>
      <c r="O2362" s="16">
        <v>454103.38735957799</v>
      </c>
      <c r="P2362" s="16">
        <v>450436.147787995</v>
      </c>
      <c r="Q2362" s="16">
        <v>638237.16831970902</v>
      </c>
      <c r="R2362" s="16">
        <v>485171.91397946299</v>
      </c>
      <c r="S2362" s="17">
        <f t="shared" si="253"/>
        <v>440191.48402635899</v>
      </c>
      <c r="T2362" s="17">
        <f t="shared" si="254"/>
        <v>485171.91397946299</v>
      </c>
      <c r="U2362" s="18">
        <f t="shared" si="255"/>
        <v>1.1021837804349948</v>
      </c>
      <c r="X2362" s="20">
        <f t="shared" si="256"/>
        <v>0.21654748865587439</v>
      </c>
      <c r="AA2362" s="20">
        <f t="shared" si="257"/>
        <v>0.14036480196353884</v>
      </c>
      <c r="AE2362" s="20">
        <f t="shared" si="258"/>
        <v>0.66444684850407743</v>
      </c>
    </row>
    <row r="2363" spans="1:31" x14ac:dyDescent="0.2">
      <c r="A2363" s="15" t="s">
        <v>5099</v>
      </c>
      <c r="B2363" s="15" t="s">
        <v>5100</v>
      </c>
      <c r="C2363" t="s">
        <v>5101</v>
      </c>
      <c r="D2363" s="15">
        <v>15</v>
      </c>
      <c r="E2363" s="15">
        <v>7</v>
      </c>
      <c r="F2363" s="16">
        <v>258454.832097918</v>
      </c>
      <c r="G2363" s="16">
        <v>282781.528524914</v>
      </c>
      <c r="H2363" s="16">
        <v>230675.998779844</v>
      </c>
      <c r="I2363" s="16">
        <v>375315.39503906301</v>
      </c>
      <c r="J2363" s="16">
        <v>80284.349726367203</v>
      </c>
      <c r="K2363" s="16">
        <v>355811.64370898402</v>
      </c>
      <c r="L2363" s="15">
        <f t="shared" si="252"/>
        <v>6</v>
      </c>
      <c r="M2363" s="16">
        <v>459585.92420584999</v>
      </c>
      <c r="N2363" s="16">
        <v>486499.05578971899</v>
      </c>
      <c r="O2363" s="16">
        <v>414784.29047572397</v>
      </c>
      <c r="P2363" s="16">
        <v>520373.96979613102</v>
      </c>
      <c r="Q2363" s="16">
        <v>701871.03984077799</v>
      </c>
      <c r="R2363" s="16">
        <v>488658.64246529102</v>
      </c>
      <c r="S2363" s="17">
        <f t="shared" si="253"/>
        <v>459585.92420584999</v>
      </c>
      <c r="T2363" s="17">
        <f t="shared" si="254"/>
        <v>520373.96979613102</v>
      </c>
      <c r="U2363" s="18">
        <f t="shared" si="255"/>
        <v>1.1322669872784308</v>
      </c>
      <c r="X2363" s="20">
        <f t="shared" si="256"/>
        <v>0.16912945887026032</v>
      </c>
      <c r="AA2363" s="20">
        <f t="shared" si="257"/>
        <v>0.17921418414713963</v>
      </c>
      <c r="AE2363" s="20">
        <f t="shared" si="258"/>
        <v>0.77178074065464142</v>
      </c>
    </row>
    <row r="2364" spans="1:31" x14ac:dyDescent="0.2">
      <c r="A2364" s="15" t="s">
        <v>13462</v>
      </c>
      <c r="B2364" s="15" t="s">
        <v>13463</v>
      </c>
      <c r="C2364" t="s">
        <v>13464</v>
      </c>
      <c r="D2364" s="15">
        <v>32</v>
      </c>
      <c r="E2364" s="15">
        <v>9</v>
      </c>
      <c r="F2364" s="16">
        <v>2391973.3176299599</v>
      </c>
      <c r="G2364" s="16">
        <v>2275226.9853704199</v>
      </c>
      <c r="H2364" s="16">
        <v>2119287.1219765502</v>
      </c>
      <c r="I2364" s="16">
        <v>2713189.6219446799</v>
      </c>
      <c r="J2364" s="16">
        <v>828310.15727864194</v>
      </c>
      <c r="K2364" s="16">
        <v>2598870.4231490502</v>
      </c>
      <c r="L2364" s="15">
        <f t="shared" si="252"/>
        <v>6</v>
      </c>
      <c r="M2364" s="16">
        <v>4253421.2223287504</v>
      </c>
      <c r="N2364" s="16">
        <v>3914314.29720303</v>
      </c>
      <c r="O2364" s="16">
        <v>3810743.2496362301</v>
      </c>
      <c r="P2364" s="16">
        <v>3761831.4437489798</v>
      </c>
      <c r="Q2364" s="16">
        <v>7241347.95114253</v>
      </c>
      <c r="R2364" s="16">
        <v>3569193.1823285199</v>
      </c>
      <c r="S2364" s="17">
        <f t="shared" si="253"/>
        <v>3914314.29720303</v>
      </c>
      <c r="T2364" s="17">
        <f t="shared" si="254"/>
        <v>3761831.4437489798</v>
      </c>
      <c r="U2364" s="18">
        <f t="shared" si="255"/>
        <v>0.96104481094862348</v>
      </c>
      <c r="X2364" s="20">
        <f t="shared" si="256"/>
        <v>0.51129527919448015</v>
      </c>
      <c r="AA2364" s="20">
        <f t="shared" si="257"/>
        <v>-5.7324393309627859E-2</v>
      </c>
      <c r="AE2364" s="20">
        <f t="shared" si="258"/>
        <v>0.29132821710966927</v>
      </c>
    </row>
    <row r="2365" spans="1:31" x14ac:dyDescent="0.2">
      <c r="A2365" s="15" t="s">
        <v>3863</v>
      </c>
      <c r="B2365" s="15" t="s">
        <v>3864</v>
      </c>
      <c r="C2365" t="s">
        <v>3865</v>
      </c>
      <c r="D2365" s="15">
        <v>15</v>
      </c>
      <c r="E2365" s="15">
        <v>10</v>
      </c>
      <c r="F2365" s="16">
        <v>447605.13985713403</v>
      </c>
      <c r="G2365" s="16">
        <v>443016.79911489203</v>
      </c>
      <c r="H2365" s="16">
        <v>409973.52147128101</v>
      </c>
      <c r="I2365" s="16">
        <v>509610.58617465902</v>
      </c>
      <c r="J2365" s="16">
        <v>56987.006165332001</v>
      </c>
      <c r="K2365" s="16">
        <v>523478.92931853398</v>
      </c>
      <c r="L2365" s="15">
        <f t="shared" si="252"/>
        <v>6</v>
      </c>
      <c r="M2365" s="16">
        <v>795934.12980800006</v>
      </c>
      <c r="N2365" s="16">
        <v>762168.78659876704</v>
      </c>
      <c r="O2365" s="16">
        <v>737183.65636987996</v>
      </c>
      <c r="P2365" s="16">
        <v>706573.95695223205</v>
      </c>
      <c r="Q2365" s="16">
        <v>498198.33393429499</v>
      </c>
      <c r="R2365" s="16">
        <v>718926.73408180499</v>
      </c>
      <c r="S2365" s="17">
        <f t="shared" si="253"/>
        <v>762168.78659876704</v>
      </c>
      <c r="T2365" s="17">
        <f t="shared" si="254"/>
        <v>706573.95695223205</v>
      </c>
      <c r="U2365" s="18">
        <f t="shared" si="255"/>
        <v>0.9270570631806756</v>
      </c>
      <c r="X2365" s="20">
        <f t="shared" si="256"/>
        <v>0.1676885412318507</v>
      </c>
      <c r="AA2365" s="20">
        <f t="shared" si="257"/>
        <v>-0.10926995103757445</v>
      </c>
      <c r="AE2365" s="20">
        <f t="shared" si="258"/>
        <v>0.77549661330210307</v>
      </c>
    </row>
    <row r="2366" spans="1:31" x14ac:dyDescent="0.2">
      <c r="A2366" s="15" t="s">
        <v>3362</v>
      </c>
      <c r="B2366" s="15" t="s">
        <v>3363</v>
      </c>
      <c r="C2366" t="s">
        <v>3364</v>
      </c>
      <c r="D2366" s="15">
        <v>13</v>
      </c>
      <c r="E2366" s="15">
        <v>5</v>
      </c>
      <c r="F2366" s="16">
        <v>85950.661841601395</v>
      </c>
      <c r="G2366" s="16">
        <v>75011.183028292697</v>
      </c>
      <c r="H2366" s="16">
        <v>80796.908371894606</v>
      </c>
      <c r="I2366" s="16">
        <v>82561.894854785103</v>
      </c>
      <c r="J2366" s="16">
        <v>16184.574079394601</v>
      </c>
      <c r="K2366" s="16">
        <v>101470.23449384701</v>
      </c>
      <c r="L2366" s="15">
        <f t="shared" si="252"/>
        <v>6</v>
      </c>
      <c r="M2366" s="16">
        <v>152837.97961111899</v>
      </c>
      <c r="N2366" s="16">
        <v>129049.69397150401</v>
      </c>
      <c r="O2366" s="16">
        <v>145282.94442827301</v>
      </c>
      <c r="P2366" s="16">
        <v>114471.88563901999</v>
      </c>
      <c r="Q2366" s="16">
        <v>141490.63767971299</v>
      </c>
      <c r="R2366" s="16">
        <v>139355.49303988699</v>
      </c>
      <c r="S2366" s="17">
        <f t="shared" si="253"/>
        <v>145282.94442827301</v>
      </c>
      <c r="T2366" s="17">
        <f t="shared" si="254"/>
        <v>139355.49303988699</v>
      </c>
      <c r="U2366" s="18">
        <f t="shared" si="255"/>
        <v>0.95920063837009828</v>
      </c>
      <c r="X2366" s="20">
        <f t="shared" si="256"/>
        <v>0.39512930961064857</v>
      </c>
      <c r="AA2366" s="20">
        <f t="shared" si="257"/>
        <v>-6.0095475988156788E-2</v>
      </c>
      <c r="AE2366" s="20">
        <f t="shared" si="258"/>
        <v>0.40326075434776543</v>
      </c>
    </row>
    <row r="2367" spans="1:31" x14ac:dyDescent="0.2">
      <c r="A2367" s="15" t="s">
        <v>7301</v>
      </c>
      <c r="B2367" s="15" t="s">
        <v>7302</v>
      </c>
      <c r="C2367" t="s">
        <v>7303</v>
      </c>
      <c r="D2367" s="15">
        <v>12</v>
      </c>
      <c r="E2367" s="15">
        <v>10</v>
      </c>
      <c r="F2367" s="16">
        <v>381338.737782165</v>
      </c>
      <c r="G2367" s="16">
        <v>335332.21732623503</v>
      </c>
      <c r="H2367" s="16">
        <v>360418.78925668797</v>
      </c>
      <c r="I2367" s="16">
        <v>348459.81261738302</v>
      </c>
      <c r="J2367" s="16">
        <v>121605.886024229</v>
      </c>
      <c r="K2367" s="16">
        <v>393983.45567847497</v>
      </c>
      <c r="L2367" s="15">
        <f t="shared" si="252"/>
        <v>6</v>
      </c>
      <c r="M2367" s="16">
        <v>678098.81833708705</v>
      </c>
      <c r="N2367" s="16">
        <v>576907.57934605598</v>
      </c>
      <c r="O2367" s="16">
        <v>648078.05132181605</v>
      </c>
      <c r="P2367" s="16">
        <v>483138.763831552</v>
      </c>
      <c r="Q2367" s="16">
        <v>1063116.90840728</v>
      </c>
      <c r="R2367" s="16">
        <v>541082.40696892701</v>
      </c>
      <c r="S2367" s="17">
        <f t="shared" si="253"/>
        <v>648078.05132181605</v>
      </c>
      <c r="T2367" s="17">
        <f t="shared" si="254"/>
        <v>541082.40696892701</v>
      </c>
      <c r="U2367" s="18">
        <f t="shared" si="255"/>
        <v>0.83490315073213572</v>
      </c>
      <c r="X2367" s="20">
        <f t="shared" si="256"/>
        <v>0.75887475771918877</v>
      </c>
      <c r="AA2367" s="20">
        <f t="shared" si="257"/>
        <v>-0.26031924108771415</v>
      </c>
      <c r="AE2367" s="20">
        <f t="shared" si="258"/>
        <v>0.11982989277323439</v>
      </c>
    </row>
    <row r="2368" spans="1:31" x14ac:dyDescent="0.2">
      <c r="A2368" s="15" t="s">
        <v>2120</v>
      </c>
      <c r="B2368" s="15" t="s">
        <v>2121</v>
      </c>
      <c r="C2368" t="s">
        <v>2122</v>
      </c>
      <c r="D2368" s="15">
        <v>20</v>
      </c>
      <c r="E2368" s="15">
        <v>8</v>
      </c>
      <c r="F2368" s="16">
        <v>763689.53473257297</v>
      </c>
      <c r="G2368" s="16">
        <v>740540.973885176</v>
      </c>
      <c r="H2368" s="16">
        <v>757862.782168012</v>
      </c>
      <c r="I2368" s="16">
        <v>992393.18980954099</v>
      </c>
      <c r="J2368" s="16">
        <v>183720.25881458801</v>
      </c>
      <c r="K2368" s="16">
        <v>1075569.99680647</v>
      </c>
      <c r="L2368" s="15">
        <f t="shared" si="252"/>
        <v>6</v>
      </c>
      <c r="M2368" s="16">
        <v>1357997.28632441</v>
      </c>
      <c r="N2368" s="16">
        <v>1274031.1803534101</v>
      </c>
      <c r="O2368" s="16">
        <v>1362732.0485974399</v>
      </c>
      <c r="P2368" s="16">
        <v>1375950.9751154401</v>
      </c>
      <c r="Q2368" s="16">
        <v>1606140.2942603901</v>
      </c>
      <c r="R2368" s="16">
        <v>1477148.32779818</v>
      </c>
      <c r="S2368" s="17">
        <f t="shared" si="253"/>
        <v>1357997.28632441</v>
      </c>
      <c r="T2368" s="17">
        <f t="shared" si="254"/>
        <v>1477148.32779818</v>
      </c>
      <c r="U2368" s="18">
        <f t="shared" si="255"/>
        <v>1.087740264780843</v>
      </c>
      <c r="X2368" s="20">
        <f t="shared" si="256"/>
        <v>9.9832420031147548E-2</v>
      </c>
      <c r="AA2368" s="20">
        <f t="shared" si="257"/>
        <v>0.12133410489016343</v>
      </c>
      <c r="AE2368" s="20">
        <f t="shared" si="258"/>
        <v>1.0007284010552395</v>
      </c>
    </row>
    <row r="2369" spans="1:31" x14ac:dyDescent="0.2">
      <c r="A2369" s="15" t="s">
        <v>6547</v>
      </c>
      <c r="B2369" s="15" t="s">
        <v>6548</v>
      </c>
      <c r="C2369" t="s">
        <v>6549</v>
      </c>
      <c r="D2369" s="15">
        <v>13</v>
      </c>
      <c r="E2369" s="15">
        <v>7</v>
      </c>
      <c r="F2369" s="16">
        <v>275540.53663976799</v>
      </c>
      <c r="G2369" s="16">
        <v>313513.94160571299</v>
      </c>
      <c r="H2369" s="16">
        <v>278371.83733429399</v>
      </c>
      <c r="I2369" s="16">
        <v>362864.86497262598</v>
      </c>
      <c r="J2369" s="16">
        <v>35831.384247386799</v>
      </c>
      <c r="K2369" s="16">
        <v>329333.70043787698</v>
      </c>
      <c r="L2369" s="15">
        <f t="shared" si="252"/>
        <v>6</v>
      </c>
      <c r="M2369" s="16">
        <v>489967.82594409701</v>
      </c>
      <c r="N2369" s="16">
        <v>539371.28554227401</v>
      </c>
      <c r="O2369" s="16">
        <v>500547.37227919197</v>
      </c>
      <c r="P2369" s="16">
        <v>503111.337241281</v>
      </c>
      <c r="Q2369" s="16">
        <v>313249.232339343</v>
      </c>
      <c r="R2369" s="16">
        <v>452294.80771480501</v>
      </c>
      <c r="S2369" s="17">
        <f t="shared" si="253"/>
        <v>500547.37227919197</v>
      </c>
      <c r="T2369" s="17">
        <f t="shared" si="254"/>
        <v>452294.80771480501</v>
      </c>
      <c r="U2369" s="18">
        <f t="shared" si="255"/>
        <v>0.90360040380459139</v>
      </c>
      <c r="X2369" s="20">
        <f t="shared" si="256"/>
        <v>0.21211760503154511</v>
      </c>
      <c r="AA2369" s="20">
        <f t="shared" si="257"/>
        <v>-0.14624317943884477</v>
      </c>
      <c r="AE2369" s="20">
        <f t="shared" si="258"/>
        <v>0.67342328503950244</v>
      </c>
    </row>
    <row r="2370" spans="1:31" x14ac:dyDescent="0.2">
      <c r="A2370" s="15" t="s">
        <v>5513</v>
      </c>
      <c r="B2370" s="15" t="s">
        <v>5514</v>
      </c>
      <c r="C2370" t="s">
        <v>5515</v>
      </c>
      <c r="D2370" s="15">
        <v>12</v>
      </c>
      <c r="E2370" s="15">
        <v>9</v>
      </c>
      <c r="F2370" s="16">
        <v>264543.36625981901</v>
      </c>
      <c r="G2370" s="16">
        <v>248291.17956328101</v>
      </c>
      <c r="H2370" s="16">
        <v>254386.57604526501</v>
      </c>
      <c r="I2370" s="16">
        <v>333796.34216452698</v>
      </c>
      <c r="J2370" s="16">
        <v>92820.703154824296</v>
      </c>
      <c r="K2370" s="16">
        <v>319004.25202345598</v>
      </c>
      <c r="L2370" s="15">
        <f t="shared" ref="L2370:L2433" si="259">COUNTIF(F2370:K2370,"&gt;0")</f>
        <v>6</v>
      </c>
      <c r="M2370" s="16">
        <v>470412.59197267902</v>
      </c>
      <c r="N2370" s="16">
        <v>427161.65036858001</v>
      </c>
      <c r="O2370" s="16">
        <v>457418.87326642801</v>
      </c>
      <c r="P2370" s="16">
        <v>462807.894297819</v>
      </c>
      <c r="Q2370" s="16">
        <v>811467.78499262896</v>
      </c>
      <c r="R2370" s="16">
        <v>438108.72266432701</v>
      </c>
      <c r="S2370" s="17">
        <f t="shared" ref="S2370:S2433" si="260">MEDIAN(M2370:O2370)</f>
        <v>457418.87326642801</v>
      </c>
      <c r="T2370" s="17">
        <f t="shared" ref="T2370:T2433" si="261">MEDIAN(P2370:R2370)</f>
        <v>462807.894297819</v>
      </c>
      <c r="U2370" s="18">
        <f t="shared" ref="U2370:U2433" si="262">T2370/S2370</f>
        <v>1.0117813700884444</v>
      </c>
      <c r="X2370" s="20">
        <f t="shared" ref="X2370:X2433" si="263">_xlfn.T.TEST(P2370:R2370,M2370:O2370,2,2)</f>
        <v>0.38138869463633362</v>
      </c>
      <c r="AA2370" s="20">
        <f t="shared" ref="AA2370:AA2433" si="264">LOG(U2370,2)</f>
        <v>1.6897580185418305E-2</v>
      </c>
      <c r="AE2370" s="20">
        <f t="shared" si="258"/>
        <v>0.41863218472951508</v>
      </c>
    </row>
    <row r="2371" spans="1:31" x14ac:dyDescent="0.2">
      <c r="A2371" s="15" t="s">
        <v>6430</v>
      </c>
      <c r="B2371" s="15" t="s">
        <v>6431</v>
      </c>
      <c r="C2371" t="s">
        <v>6432</v>
      </c>
      <c r="D2371" s="15">
        <v>14</v>
      </c>
      <c r="E2371" s="15">
        <v>8</v>
      </c>
      <c r="F2371" s="16">
        <v>157538.62924189199</v>
      </c>
      <c r="G2371" s="16">
        <v>155709.26583237201</v>
      </c>
      <c r="H2371" s="16">
        <v>170496.88667192901</v>
      </c>
      <c r="I2371" s="16">
        <v>258992.80539213101</v>
      </c>
      <c r="J2371" s="16">
        <v>11546.1561896484</v>
      </c>
      <c r="K2371" s="16">
        <v>255171.43969313899</v>
      </c>
      <c r="L2371" s="15">
        <f t="shared" si="259"/>
        <v>6</v>
      </c>
      <c r="M2371" s="16">
        <v>280136.13028843398</v>
      </c>
      <c r="N2371" s="16">
        <v>267883.16478912201</v>
      </c>
      <c r="O2371" s="16">
        <v>306574.72186358902</v>
      </c>
      <c r="P2371" s="16">
        <v>359092.95507718902</v>
      </c>
      <c r="Q2371" s="16">
        <v>100940.12941019201</v>
      </c>
      <c r="R2371" s="16">
        <v>350443.08279677201</v>
      </c>
      <c r="S2371" s="17">
        <f t="shared" si="260"/>
        <v>280136.13028843398</v>
      </c>
      <c r="T2371" s="17">
        <f t="shared" si="261"/>
        <v>350443.08279677201</v>
      </c>
      <c r="U2371" s="18">
        <f t="shared" si="262"/>
        <v>1.250974240402152</v>
      </c>
      <c r="X2371" s="20">
        <f t="shared" si="263"/>
        <v>0.87165977491313229</v>
      </c>
      <c r="AA2371" s="20">
        <f t="shared" si="264"/>
        <v>0.32305208236808619</v>
      </c>
      <c r="AE2371" s="20">
        <f t="shared" ref="AE2371:AE2434" si="265">-LOG10(X2371)</f>
        <v>5.9652995239921389E-2</v>
      </c>
    </row>
    <row r="2372" spans="1:31" x14ac:dyDescent="0.2">
      <c r="A2372" s="15" t="s">
        <v>11080</v>
      </c>
      <c r="B2372" s="15" t="s">
        <v>11081</v>
      </c>
      <c r="C2372" t="s">
        <v>11082</v>
      </c>
      <c r="D2372" s="15">
        <v>14</v>
      </c>
      <c r="E2372" s="15">
        <v>9</v>
      </c>
      <c r="F2372" s="16">
        <v>102955.94134739001</v>
      </c>
      <c r="G2372" s="16">
        <v>92394.191097533607</v>
      </c>
      <c r="H2372" s="16">
        <v>109904.193406347</v>
      </c>
      <c r="I2372" s="16">
        <v>127423.122757398</v>
      </c>
      <c r="J2372" s="16">
        <v>30721.403190804798</v>
      </c>
      <c r="K2372" s="16">
        <v>152257.17567794101</v>
      </c>
      <c r="L2372" s="15">
        <f t="shared" si="259"/>
        <v>6</v>
      </c>
      <c r="M2372" s="16">
        <v>183076.86907048101</v>
      </c>
      <c r="N2372" s="16">
        <v>158955.52642309401</v>
      </c>
      <c r="O2372" s="16">
        <v>197621.48261408901</v>
      </c>
      <c r="P2372" s="16">
        <v>176671.879463366</v>
      </c>
      <c r="Q2372" s="16">
        <v>268576.17052874202</v>
      </c>
      <c r="R2372" s="16">
        <v>209104.41265164001</v>
      </c>
      <c r="S2372" s="17">
        <f t="shared" si="260"/>
        <v>183076.86907048101</v>
      </c>
      <c r="T2372" s="17">
        <f t="shared" si="261"/>
        <v>209104.41265164001</v>
      </c>
      <c r="U2372" s="18">
        <f t="shared" si="262"/>
        <v>1.1421672967934517</v>
      </c>
      <c r="X2372" s="20">
        <f t="shared" si="263"/>
        <v>0.26024918935642299</v>
      </c>
      <c r="AA2372" s="20">
        <f t="shared" si="264"/>
        <v>0.19177398220439812</v>
      </c>
      <c r="AE2372" s="20">
        <f t="shared" si="265"/>
        <v>0.584610614588149</v>
      </c>
    </row>
    <row r="2373" spans="1:31" x14ac:dyDescent="0.2">
      <c r="A2373" s="15" t="s">
        <v>3389</v>
      </c>
      <c r="B2373" s="15" t="s">
        <v>3390</v>
      </c>
      <c r="C2373" t="s">
        <v>3391</v>
      </c>
      <c r="D2373" s="15">
        <v>21</v>
      </c>
      <c r="E2373" s="15">
        <v>5</v>
      </c>
      <c r="F2373" s="16">
        <v>680886.26431115496</v>
      </c>
      <c r="G2373" s="16">
        <v>668539.15040371299</v>
      </c>
      <c r="H2373" s="16">
        <v>657073.503996677</v>
      </c>
      <c r="I2373" s="16">
        <v>633144.54993958795</v>
      </c>
      <c r="J2373" s="16">
        <v>67979.838241406396</v>
      </c>
      <c r="K2373" s="16">
        <v>608292.43277453305</v>
      </c>
      <c r="L2373" s="15">
        <f t="shared" si="259"/>
        <v>6</v>
      </c>
      <c r="M2373" s="16">
        <v>1210756.0169118999</v>
      </c>
      <c r="N2373" s="16">
        <v>1150158.8067878799</v>
      </c>
      <c r="O2373" s="16">
        <v>1181500.3233421501</v>
      </c>
      <c r="P2373" s="16">
        <v>877853.52602590795</v>
      </c>
      <c r="Q2373" s="16">
        <v>594301.12988800602</v>
      </c>
      <c r="R2373" s="16">
        <v>835406.48451805301</v>
      </c>
      <c r="S2373" s="17">
        <f t="shared" si="260"/>
        <v>1181500.3233421501</v>
      </c>
      <c r="T2373" s="17">
        <f t="shared" si="261"/>
        <v>835406.48451805301</v>
      </c>
      <c r="U2373" s="18">
        <f t="shared" si="262"/>
        <v>0.70707258221894542</v>
      </c>
      <c r="X2373" s="20">
        <f t="shared" si="263"/>
        <v>1.0238936452973477E-2</v>
      </c>
      <c r="AA2373" s="20">
        <f t="shared" si="264"/>
        <v>-0.50006977711915401</v>
      </c>
      <c r="AE2373" s="20">
        <f t="shared" si="265"/>
        <v>1.9897451524024803</v>
      </c>
    </row>
    <row r="2374" spans="1:31" x14ac:dyDescent="0.2">
      <c r="A2374" s="15" t="s">
        <v>3479</v>
      </c>
      <c r="B2374" s="15" t="s">
        <v>3480</v>
      </c>
      <c r="C2374" t="s">
        <v>3481</v>
      </c>
      <c r="D2374" s="15">
        <v>26</v>
      </c>
      <c r="E2374" s="15">
        <v>9</v>
      </c>
      <c r="F2374" s="16">
        <v>568987.73804801702</v>
      </c>
      <c r="G2374" s="16">
        <v>600038.51966209803</v>
      </c>
      <c r="H2374" s="16">
        <v>574250.83812264702</v>
      </c>
      <c r="I2374" s="16">
        <v>764345.97890193597</v>
      </c>
      <c r="J2374" s="16">
        <v>76013.876277446398</v>
      </c>
      <c r="K2374" s="16">
        <v>754627.57193836104</v>
      </c>
      <c r="L2374" s="15">
        <f t="shared" si="259"/>
        <v>6</v>
      </c>
      <c r="M2374" s="16">
        <v>1011777.3899987401</v>
      </c>
      <c r="N2374" s="16">
        <v>1032309.9064349</v>
      </c>
      <c r="O2374" s="16">
        <v>1032574.81361604</v>
      </c>
      <c r="P2374" s="16">
        <v>1059764.01873287</v>
      </c>
      <c r="Q2374" s="16">
        <v>664537.21761487494</v>
      </c>
      <c r="R2374" s="16">
        <v>1036377.7897383299</v>
      </c>
      <c r="S2374" s="17">
        <f t="shared" si="260"/>
        <v>1032309.9064349</v>
      </c>
      <c r="T2374" s="17">
        <f t="shared" si="261"/>
        <v>1036377.7897383299</v>
      </c>
      <c r="U2374" s="18">
        <f t="shared" si="262"/>
        <v>1.0039405640477466</v>
      </c>
      <c r="X2374" s="20">
        <f t="shared" si="263"/>
        <v>0.45748440499221837</v>
      </c>
      <c r="AA2374" s="20">
        <f t="shared" si="264"/>
        <v>5.6738604323403833E-3</v>
      </c>
      <c r="AE2374" s="20">
        <f t="shared" si="265"/>
        <v>0.33962370584072765</v>
      </c>
    </row>
    <row r="2375" spans="1:31" x14ac:dyDescent="0.2">
      <c r="A2375" s="15" t="s">
        <v>4307</v>
      </c>
      <c r="B2375" s="15" t="s">
        <v>4308</v>
      </c>
      <c r="C2375" t="s">
        <v>4309</v>
      </c>
      <c r="D2375" s="15">
        <v>21</v>
      </c>
      <c r="E2375" s="15">
        <v>10</v>
      </c>
      <c r="F2375" s="16">
        <v>570003.73380980804</v>
      </c>
      <c r="G2375" s="16">
        <v>597112.40530064795</v>
      </c>
      <c r="H2375" s="16">
        <v>590264.95936887804</v>
      </c>
      <c r="I2375" s="16">
        <v>754152.77677632705</v>
      </c>
      <c r="J2375" s="16">
        <v>122582.007329107</v>
      </c>
      <c r="K2375" s="16">
        <v>797708.71649173799</v>
      </c>
      <c r="L2375" s="15">
        <f t="shared" si="259"/>
        <v>6</v>
      </c>
      <c r="M2375" s="16">
        <v>1013584.03972311</v>
      </c>
      <c r="N2375" s="16">
        <v>1027275.80155045</v>
      </c>
      <c r="O2375" s="16">
        <v>1061370.2060879299</v>
      </c>
      <c r="P2375" s="16">
        <v>1045631.16640347</v>
      </c>
      <c r="Q2375" s="16">
        <v>1071650.46790674</v>
      </c>
      <c r="R2375" s="16">
        <v>1095543.8512923</v>
      </c>
      <c r="S2375" s="17">
        <f t="shared" si="260"/>
        <v>1027275.80155045</v>
      </c>
      <c r="T2375" s="17">
        <f t="shared" si="261"/>
        <v>1071650.46790674</v>
      </c>
      <c r="U2375" s="18">
        <f t="shared" si="262"/>
        <v>1.0431964485966827</v>
      </c>
      <c r="X2375" s="20">
        <f t="shared" si="263"/>
        <v>0.14261921148223045</v>
      </c>
      <c r="AA2375" s="20">
        <f t="shared" si="264"/>
        <v>6.1010863254600464E-2</v>
      </c>
      <c r="AE2375" s="20">
        <f t="shared" si="265"/>
        <v>0.84582196902310014</v>
      </c>
    </row>
    <row r="2376" spans="1:31" x14ac:dyDescent="0.2">
      <c r="A2376" s="15" t="s">
        <v>10774</v>
      </c>
      <c r="B2376" s="15" t="s">
        <v>10775</v>
      </c>
      <c r="C2376" t="s">
        <v>10776</v>
      </c>
      <c r="D2376" s="15">
        <v>15</v>
      </c>
      <c r="E2376" s="15">
        <v>9</v>
      </c>
      <c r="F2376" s="16">
        <v>301904.956631143</v>
      </c>
      <c r="G2376" s="16">
        <v>289018.31886210898</v>
      </c>
      <c r="H2376" s="16">
        <v>278552.92811079999</v>
      </c>
      <c r="I2376" s="16">
        <v>447826.99526787002</v>
      </c>
      <c r="J2376" s="16">
        <v>100541.00708444</v>
      </c>
      <c r="K2376" s="16">
        <v>471216.17627799499</v>
      </c>
      <c r="L2376" s="15">
        <f t="shared" si="259"/>
        <v>6</v>
      </c>
      <c r="M2376" s="16">
        <v>536849.19484532299</v>
      </c>
      <c r="N2376" s="16">
        <v>497228.86769091</v>
      </c>
      <c r="O2376" s="16">
        <v>500872.99613967998</v>
      </c>
      <c r="P2376" s="16">
        <v>620911.14403969503</v>
      </c>
      <c r="Q2376" s="16">
        <v>878961.11047180998</v>
      </c>
      <c r="R2376" s="16">
        <v>647150.98867315694</v>
      </c>
      <c r="S2376" s="17">
        <f t="shared" si="260"/>
        <v>500872.99613967998</v>
      </c>
      <c r="T2376" s="17">
        <f t="shared" si="261"/>
        <v>647150.98867315694</v>
      </c>
      <c r="U2376" s="18">
        <f t="shared" si="262"/>
        <v>1.2920460748750049</v>
      </c>
      <c r="X2376" s="20">
        <f t="shared" si="263"/>
        <v>6.9750177307838779E-2</v>
      </c>
      <c r="AA2376" s="20">
        <f t="shared" si="264"/>
        <v>0.369657518025999</v>
      </c>
      <c r="AE2376" s="20">
        <f t="shared" si="265"/>
        <v>1.1564546840584062</v>
      </c>
    </row>
    <row r="2377" spans="1:31" x14ac:dyDescent="0.2">
      <c r="A2377" s="15" t="s">
        <v>1949</v>
      </c>
      <c r="B2377" s="15" t="s">
        <v>1950</v>
      </c>
      <c r="C2377" t="s">
        <v>1951</v>
      </c>
      <c r="D2377" s="15">
        <v>18</v>
      </c>
      <c r="E2377" s="15">
        <v>9</v>
      </c>
      <c r="F2377" s="16">
        <v>645604.60573834402</v>
      </c>
      <c r="G2377" s="16">
        <v>651485.93431035301</v>
      </c>
      <c r="H2377" s="16">
        <v>634775.66090925701</v>
      </c>
      <c r="I2377" s="16">
        <v>899640.79622355802</v>
      </c>
      <c r="J2377" s="16">
        <v>133582.027013263</v>
      </c>
      <c r="K2377" s="16">
        <v>837075.43275457702</v>
      </c>
      <c r="L2377" s="15">
        <f t="shared" si="259"/>
        <v>6</v>
      </c>
      <c r="M2377" s="16">
        <v>1148017.9611708601</v>
      </c>
      <c r="N2377" s="16">
        <v>1120820.3504506701</v>
      </c>
      <c r="O2377" s="16">
        <v>1141406.0132575501</v>
      </c>
      <c r="P2377" s="16">
        <v>1247349.9853974299</v>
      </c>
      <c r="Q2377" s="16">
        <v>1167816.10019126</v>
      </c>
      <c r="R2377" s="16">
        <v>1149608.65346344</v>
      </c>
      <c r="S2377" s="17">
        <f t="shared" si="260"/>
        <v>1141406.0132575501</v>
      </c>
      <c r="T2377" s="17">
        <f t="shared" si="261"/>
        <v>1167816.10019126</v>
      </c>
      <c r="U2377" s="18">
        <f t="shared" si="262"/>
        <v>1.0231382055350629</v>
      </c>
      <c r="X2377" s="20">
        <f t="shared" si="263"/>
        <v>0.17308425520895848</v>
      </c>
      <c r="AA2377" s="20">
        <f t="shared" si="264"/>
        <v>3.3001037529726822E-2</v>
      </c>
      <c r="AE2377" s="20">
        <f t="shared" si="265"/>
        <v>0.76174243638148598</v>
      </c>
    </row>
    <row r="2378" spans="1:31" x14ac:dyDescent="0.2">
      <c r="A2378" s="15" t="s">
        <v>12718</v>
      </c>
      <c r="B2378" s="15" t="s">
        <v>12719</v>
      </c>
      <c r="C2378" t="s">
        <v>12720</v>
      </c>
      <c r="D2378" s="15">
        <v>15</v>
      </c>
      <c r="E2378" s="15">
        <v>6</v>
      </c>
      <c r="F2378" s="16">
        <v>413511.42211113201</v>
      </c>
      <c r="G2378" s="16">
        <v>405895.88847718103</v>
      </c>
      <c r="H2378" s="16">
        <v>419950.77881293697</v>
      </c>
      <c r="I2378" s="16">
        <v>592785.62244902295</v>
      </c>
      <c r="J2378" s="16">
        <v>125538.668245422</v>
      </c>
      <c r="K2378" s="16">
        <v>625880.07096178399</v>
      </c>
      <c r="L2378" s="15">
        <f t="shared" si="259"/>
        <v>6</v>
      </c>
      <c r="M2378" s="16">
        <v>735308.47753165395</v>
      </c>
      <c r="N2378" s="16">
        <v>698305.74692462501</v>
      </c>
      <c r="O2378" s="16">
        <v>755124.01266720798</v>
      </c>
      <c r="P2378" s="16">
        <v>821895.961821025</v>
      </c>
      <c r="Q2378" s="16">
        <v>1097498.52769503</v>
      </c>
      <c r="R2378" s="16">
        <v>859560.70080835</v>
      </c>
      <c r="S2378" s="17">
        <f t="shared" si="260"/>
        <v>735308.47753165395</v>
      </c>
      <c r="T2378" s="17">
        <f t="shared" si="261"/>
        <v>859560.70080835</v>
      </c>
      <c r="U2378" s="18">
        <f t="shared" si="262"/>
        <v>1.1689797235764186</v>
      </c>
      <c r="X2378" s="20">
        <f t="shared" si="263"/>
        <v>8.8722089117859684E-2</v>
      </c>
      <c r="AA2378" s="20">
        <f t="shared" si="264"/>
        <v>0.22524990596071873</v>
      </c>
      <c r="AE2378" s="20">
        <f t="shared" si="265"/>
        <v>1.0519682405099724</v>
      </c>
    </row>
    <row r="2379" spans="1:31" x14ac:dyDescent="0.2">
      <c r="A2379" s="15" t="s">
        <v>14845</v>
      </c>
      <c r="B2379" s="15" t="s">
        <v>14846</v>
      </c>
      <c r="C2379" t="s">
        <v>14847</v>
      </c>
      <c r="D2379" s="15">
        <v>14</v>
      </c>
      <c r="E2379" s="15">
        <v>12</v>
      </c>
      <c r="F2379" s="16">
        <v>271194.10605201102</v>
      </c>
      <c r="G2379" s="16">
        <v>298656.75104605302</v>
      </c>
      <c r="H2379" s="16">
        <v>301913.96654319298</v>
      </c>
      <c r="I2379" s="16">
        <v>481882.905053419</v>
      </c>
      <c r="J2379" s="16">
        <v>45293.1266874024</v>
      </c>
      <c r="K2379" s="16">
        <v>496989.72582833498</v>
      </c>
      <c r="L2379" s="15">
        <f t="shared" si="259"/>
        <v>6</v>
      </c>
      <c r="M2379" s="16">
        <v>482238.97714503901</v>
      </c>
      <c r="N2379" s="16">
        <v>513810.88484472502</v>
      </c>
      <c r="O2379" s="16">
        <v>542879.06440083601</v>
      </c>
      <c r="P2379" s="16">
        <v>668129.58805870696</v>
      </c>
      <c r="Q2379" s="16">
        <v>395966.76106958202</v>
      </c>
      <c r="R2379" s="16">
        <v>682547.43496000697</v>
      </c>
      <c r="S2379" s="17">
        <f t="shared" si="260"/>
        <v>513810.88484472502</v>
      </c>
      <c r="T2379" s="17">
        <f t="shared" si="261"/>
        <v>668129.58805870696</v>
      </c>
      <c r="U2379" s="18">
        <f t="shared" si="262"/>
        <v>1.30034144422732</v>
      </c>
      <c r="X2379" s="20">
        <f t="shared" si="263"/>
        <v>0.505844413237301</v>
      </c>
      <c r="AA2379" s="20">
        <f t="shared" si="264"/>
        <v>0.37889049649548767</v>
      </c>
      <c r="AE2379" s="20">
        <f t="shared" si="265"/>
        <v>0.29598304217806159</v>
      </c>
    </row>
    <row r="2380" spans="1:31" x14ac:dyDescent="0.2">
      <c r="A2380" s="15" t="s">
        <v>5869</v>
      </c>
      <c r="B2380" s="15" t="s">
        <v>5870</v>
      </c>
      <c r="C2380" t="s">
        <v>5871</v>
      </c>
      <c r="D2380" s="15">
        <v>10</v>
      </c>
      <c r="E2380" s="15">
        <v>10</v>
      </c>
      <c r="F2380" s="16">
        <v>160993.913634083</v>
      </c>
      <c r="G2380" s="16">
        <v>177359.684798667</v>
      </c>
      <c r="H2380" s="16">
        <v>139319.21912426199</v>
      </c>
      <c r="I2380" s="16">
        <v>158636.22768636199</v>
      </c>
      <c r="J2380" s="16">
        <v>21145.683829101599</v>
      </c>
      <c r="K2380" s="16">
        <v>166462.95827197301</v>
      </c>
      <c r="L2380" s="15">
        <f t="shared" si="259"/>
        <v>6</v>
      </c>
      <c r="M2380" s="16">
        <v>286280.337606552</v>
      </c>
      <c r="N2380" s="16">
        <v>305130.67681544699</v>
      </c>
      <c r="O2380" s="16">
        <v>250513.37702992299</v>
      </c>
      <c r="P2380" s="16">
        <v>219948.78080086099</v>
      </c>
      <c r="Q2380" s="16">
        <v>184862.21969612001</v>
      </c>
      <c r="R2380" s="16">
        <v>228614.11268617399</v>
      </c>
      <c r="S2380" s="17">
        <f t="shared" si="260"/>
        <v>286280.337606552</v>
      </c>
      <c r="T2380" s="17">
        <f t="shared" si="261"/>
        <v>219948.78080086099</v>
      </c>
      <c r="U2380" s="18">
        <f t="shared" si="262"/>
        <v>0.76829859374815512</v>
      </c>
      <c r="X2380" s="20">
        <f t="shared" si="263"/>
        <v>2.9090781442059423E-2</v>
      </c>
      <c r="AA2380" s="20">
        <f t="shared" si="264"/>
        <v>-0.38026098185872997</v>
      </c>
      <c r="AE2380" s="20">
        <f t="shared" si="265"/>
        <v>1.5362446124959417</v>
      </c>
    </row>
    <row r="2381" spans="1:31" x14ac:dyDescent="0.2">
      <c r="A2381" s="15" t="s">
        <v>17692</v>
      </c>
      <c r="B2381" s="15" t="s">
        <v>17693</v>
      </c>
      <c r="C2381" t="s">
        <v>14734</v>
      </c>
      <c r="D2381" s="15">
        <v>25</v>
      </c>
      <c r="E2381" s="15">
        <v>8</v>
      </c>
      <c r="F2381" s="16">
        <v>692357.44287883095</v>
      </c>
      <c r="G2381" s="16">
        <v>667375.33932480402</v>
      </c>
      <c r="H2381" s="16">
        <v>655769.83021732001</v>
      </c>
      <c r="I2381" s="16">
        <v>871848.54753858398</v>
      </c>
      <c r="J2381" s="16">
        <v>132388.51870486801</v>
      </c>
      <c r="K2381" s="16">
        <v>881462.43336568202</v>
      </c>
      <c r="L2381" s="15">
        <f t="shared" si="259"/>
        <v>6</v>
      </c>
      <c r="M2381" s="16">
        <v>1231154.13507035</v>
      </c>
      <c r="N2381" s="16">
        <v>1148156.5791531401</v>
      </c>
      <c r="O2381" s="16">
        <v>1179156.1548701699</v>
      </c>
      <c r="P2381" s="16">
        <v>1208816.09371879</v>
      </c>
      <c r="Q2381" s="16">
        <v>1157382.07512503</v>
      </c>
      <c r="R2381" s="16">
        <v>1210568.12976284</v>
      </c>
      <c r="S2381" s="17">
        <f t="shared" si="260"/>
        <v>1179156.1548701699</v>
      </c>
      <c r="T2381" s="17">
        <f t="shared" si="261"/>
        <v>1208816.09371879</v>
      </c>
      <c r="U2381" s="18">
        <f t="shared" si="262"/>
        <v>1.0251535292642269</v>
      </c>
      <c r="X2381" s="20">
        <f t="shared" si="263"/>
        <v>0.84802116482540513</v>
      </c>
      <c r="AA2381" s="20">
        <f t="shared" si="264"/>
        <v>3.5839987117496357E-2</v>
      </c>
      <c r="AE2381" s="20">
        <f t="shared" si="265"/>
        <v>7.1593308530810529E-2</v>
      </c>
    </row>
    <row r="2382" spans="1:31" x14ac:dyDescent="0.2">
      <c r="A2382" s="15" t="s">
        <v>3917</v>
      </c>
      <c r="B2382" s="15" t="s">
        <v>3918</v>
      </c>
      <c r="C2382" t="s">
        <v>3919</v>
      </c>
      <c r="D2382" s="15">
        <v>21</v>
      </c>
      <c r="E2382" s="15">
        <v>7</v>
      </c>
      <c r="F2382" s="16">
        <v>950741.09937250905</v>
      </c>
      <c r="G2382" s="16">
        <v>1007535.93092805</v>
      </c>
      <c r="H2382" s="16">
        <v>891332.46045109304</v>
      </c>
      <c r="I2382" s="16">
        <v>1112542.43775257</v>
      </c>
      <c r="J2382" s="16">
        <v>141108.67809843799</v>
      </c>
      <c r="K2382" s="16">
        <v>1150750.05997829</v>
      </c>
      <c r="L2382" s="15">
        <f t="shared" si="259"/>
        <v>6</v>
      </c>
      <c r="M2382" s="16">
        <v>1690613.4943921601</v>
      </c>
      <c r="N2382" s="16">
        <v>1733370.9228731501</v>
      </c>
      <c r="O2382" s="16">
        <v>1602727.2197444299</v>
      </c>
      <c r="P2382" s="16">
        <v>1542537.6431460001</v>
      </c>
      <c r="Q2382" s="16">
        <v>1233616.45158821</v>
      </c>
      <c r="R2382" s="16">
        <v>1580397.86518556</v>
      </c>
      <c r="S2382" s="17">
        <f t="shared" si="260"/>
        <v>1690613.4943921601</v>
      </c>
      <c r="T2382" s="17">
        <f t="shared" si="261"/>
        <v>1542537.6431460001</v>
      </c>
      <c r="U2382" s="18">
        <f t="shared" si="262"/>
        <v>0.91241294847264964</v>
      </c>
      <c r="X2382" s="20">
        <f t="shared" si="263"/>
        <v>0.12731946655530474</v>
      </c>
      <c r="AA2382" s="20">
        <f t="shared" si="264"/>
        <v>-0.13224117414182221</v>
      </c>
      <c r="AE2382" s="20">
        <f t="shared" si="265"/>
        <v>0.89510518965968111</v>
      </c>
    </row>
    <row r="2383" spans="1:31" x14ac:dyDescent="0.2">
      <c r="A2383" s="15" t="s">
        <v>1079</v>
      </c>
      <c r="B2383" s="15" t="s">
        <v>1080</v>
      </c>
      <c r="C2383" t="s">
        <v>1081</v>
      </c>
      <c r="D2383" s="15">
        <v>14</v>
      </c>
      <c r="E2383" s="15">
        <v>10</v>
      </c>
      <c r="F2383" s="16">
        <v>546868.184227149</v>
      </c>
      <c r="G2383" s="16">
        <v>587271.656554688</v>
      </c>
      <c r="H2383" s="16">
        <v>556559.42024598306</v>
      </c>
      <c r="I2383" s="16">
        <v>746257.70044750499</v>
      </c>
      <c r="J2383" s="16">
        <v>50578.498478320304</v>
      </c>
      <c r="K2383" s="16">
        <v>728209.72133244795</v>
      </c>
      <c r="L2383" s="15">
        <f t="shared" si="259"/>
        <v>6</v>
      </c>
      <c r="M2383" s="16">
        <v>972444.26744395006</v>
      </c>
      <c r="N2383" s="16">
        <v>1010345.71775698</v>
      </c>
      <c r="O2383" s="16">
        <v>1000763.43206661</v>
      </c>
      <c r="P2383" s="16">
        <v>1034684.66043708</v>
      </c>
      <c r="Q2383" s="16">
        <v>442173.14385128597</v>
      </c>
      <c r="R2383" s="16">
        <v>1000096.48404701</v>
      </c>
      <c r="S2383" s="17">
        <f t="shared" si="260"/>
        <v>1000763.43206661</v>
      </c>
      <c r="T2383" s="17">
        <f t="shared" si="261"/>
        <v>1000096.48404701</v>
      </c>
      <c r="U2383" s="18">
        <f t="shared" si="262"/>
        <v>0.99933356076148516</v>
      </c>
      <c r="X2383" s="20">
        <f t="shared" si="263"/>
        <v>0.42952961148841456</v>
      </c>
      <c r="AA2383" s="20">
        <f t="shared" si="264"/>
        <v>-9.617891070686222E-4</v>
      </c>
      <c r="AE2383" s="20">
        <f t="shared" si="265"/>
        <v>0.3670068908252288</v>
      </c>
    </row>
    <row r="2384" spans="1:31" x14ac:dyDescent="0.2">
      <c r="A2384" s="15" t="s">
        <v>12883</v>
      </c>
      <c r="B2384" s="15" t="s">
        <v>12884</v>
      </c>
      <c r="C2384" t="s">
        <v>12885</v>
      </c>
      <c r="D2384" s="15">
        <v>30</v>
      </c>
      <c r="E2384" s="15">
        <v>4</v>
      </c>
      <c r="F2384" s="16">
        <v>183838.55912644399</v>
      </c>
      <c r="G2384" s="16">
        <v>197869.950369756</v>
      </c>
      <c r="H2384" s="16">
        <v>153852.696141422</v>
      </c>
      <c r="I2384" s="16">
        <v>215509.96648437201</v>
      </c>
      <c r="J2384" s="16">
        <v>43353.051097328898</v>
      </c>
      <c r="K2384" s="16">
        <v>213585.58079596001</v>
      </c>
      <c r="L2384" s="15">
        <f t="shared" si="259"/>
        <v>6</v>
      </c>
      <c r="M2384" s="16">
        <v>326902.82249700202</v>
      </c>
      <c r="N2384" s="16">
        <v>340416.662029478</v>
      </c>
      <c r="O2384" s="16">
        <v>276646.386032134</v>
      </c>
      <c r="P2384" s="16">
        <v>298804.09456273902</v>
      </c>
      <c r="Q2384" s="16">
        <v>379006.00998402701</v>
      </c>
      <c r="R2384" s="16">
        <v>293330.59164100501</v>
      </c>
      <c r="S2384" s="17">
        <f t="shared" si="260"/>
        <v>326902.82249700202</v>
      </c>
      <c r="T2384" s="17">
        <f t="shared" si="261"/>
        <v>298804.09456273902</v>
      </c>
      <c r="U2384" s="18">
        <f t="shared" si="262"/>
        <v>0.91404562456929939</v>
      </c>
      <c r="X2384" s="20">
        <f t="shared" si="263"/>
        <v>0.80201839663840746</v>
      </c>
      <c r="AA2384" s="20">
        <f t="shared" si="264"/>
        <v>-0.12966191571224142</v>
      </c>
      <c r="AE2384" s="20">
        <f t="shared" si="265"/>
        <v>9.5815669787016944E-2</v>
      </c>
    </row>
    <row r="2385" spans="1:31" x14ac:dyDescent="0.2">
      <c r="A2385" s="15" t="s">
        <v>13279</v>
      </c>
      <c r="B2385" s="15" t="s">
        <v>13280</v>
      </c>
      <c r="C2385" t="s">
        <v>13281</v>
      </c>
      <c r="D2385" s="15">
        <v>12</v>
      </c>
      <c r="E2385" s="15">
        <v>11</v>
      </c>
      <c r="F2385" s="16">
        <v>121871.28110983899</v>
      </c>
      <c r="G2385" s="16">
        <v>108938.319599706</v>
      </c>
      <c r="H2385" s="16">
        <v>138516.873815331</v>
      </c>
      <c r="I2385" s="16">
        <v>147526.109467918</v>
      </c>
      <c r="J2385" s="16">
        <v>24864.689903939499</v>
      </c>
      <c r="K2385" s="16">
        <v>150908.468697609</v>
      </c>
      <c r="L2385" s="15">
        <f t="shared" si="259"/>
        <v>6</v>
      </c>
      <c r="M2385" s="16">
        <v>216712.23907238201</v>
      </c>
      <c r="N2385" s="16">
        <v>187418.14538252799</v>
      </c>
      <c r="O2385" s="16">
        <v>249070.659835928</v>
      </c>
      <c r="P2385" s="16">
        <v>204544.62632530401</v>
      </c>
      <c r="Q2385" s="16">
        <v>217374.940666237</v>
      </c>
      <c r="R2385" s="16">
        <v>207252.14802302301</v>
      </c>
      <c r="S2385" s="17">
        <f t="shared" si="260"/>
        <v>216712.23907238201</v>
      </c>
      <c r="T2385" s="17">
        <f t="shared" si="261"/>
        <v>207252.14802302301</v>
      </c>
      <c r="U2385" s="18">
        <f t="shared" si="262"/>
        <v>0.95634722298171937</v>
      </c>
      <c r="X2385" s="20">
        <f t="shared" si="263"/>
        <v>0.68305204298950861</v>
      </c>
      <c r="AA2385" s="20">
        <f t="shared" si="264"/>
        <v>-6.4393579270560761E-2</v>
      </c>
      <c r="AE2385" s="20">
        <f t="shared" si="265"/>
        <v>0.16554620536370876</v>
      </c>
    </row>
    <row r="2386" spans="1:31" x14ac:dyDescent="0.2">
      <c r="A2386" s="15" t="s">
        <v>16733</v>
      </c>
      <c r="B2386" s="15" t="s">
        <v>16734</v>
      </c>
      <c r="C2386" t="s">
        <v>16735</v>
      </c>
      <c r="D2386" s="15">
        <v>20</v>
      </c>
      <c r="E2386" s="15">
        <v>10</v>
      </c>
      <c r="F2386" s="16">
        <v>190015.46820604301</v>
      </c>
      <c r="G2386" s="16">
        <v>224031.85466982599</v>
      </c>
      <c r="H2386" s="16">
        <v>221240.92818523999</v>
      </c>
      <c r="I2386" s="16">
        <v>272621.75258291001</v>
      </c>
      <c r="J2386" s="16">
        <v>55458.2109606382</v>
      </c>
      <c r="K2386" s="16">
        <v>337322.286296251</v>
      </c>
      <c r="L2386" s="15">
        <f t="shared" si="259"/>
        <v>6</v>
      </c>
      <c r="M2386" s="16">
        <v>337886.63906967</v>
      </c>
      <c r="N2386" s="16">
        <v>385425.76077095902</v>
      </c>
      <c r="O2386" s="16">
        <v>397818.85374684201</v>
      </c>
      <c r="P2386" s="16">
        <v>377989.46038326598</v>
      </c>
      <c r="Q2386" s="16">
        <v>484833.125351561</v>
      </c>
      <c r="R2386" s="16">
        <v>463266.03811097302</v>
      </c>
      <c r="S2386" s="17">
        <f t="shared" si="260"/>
        <v>385425.76077095902</v>
      </c>
      <c r="T2386" s="17">
        <f t="shared" si="261"/>
        <v>463266.03811097302</v>
      </c>
      <c r="U2386" s="18">
        <f t="shared" si="262"/>
        <v>1.2019591974971049</v>
      </c>
      <c r="X2386" s="20">
        <f t="shared" si="263"/>
        <v>0.14165109294089503</v>
      </c>
      <c r="AA2386" s="20">
        <f t="shared" si="264"/>
        <v>0.26538792219908502</v>
      </c>
      <c r="AE2386" s="20">
        <f t="shared" si="265"/>
        <v>0.84878007023377633</v>
      </c>
    </row>
    <row r="2387" spans="1:31" x14ac:dyDescent="0.2">
      <c r="A2387" s="15" t="s">
        <v>4706</v>
      </c>
      <c r="B2387" s="15" t="s">
        <v>4707</v>
      </c>
      <c r="C2387" t="s">
        <v>4708</v>
      </c>
      <c r="D2387" s="15">
        <v>12</v>
      </c>
      <c r="E2387" s="15">
        <v>7</v>
      </c>
      <c r="F2387" s="16">
        <v>206894.550005859</v>
      </c>
      <c r="G2387" s="16">
        <v>192886.10457374499</v>
      </c>
      <c r="H2387" s="16">
        <v>200983.164073358</v>
      </c>
      <c r="I2387" s="16">
        <v>253468.94063290401</v>
      </c>
      <c r="J2387" s="16">
        <v>68366.201911066193</v>
      </c>
      <c r="K2387" s="16">
        <v>248309.27862904899</v>
      </c>
      <c r="L2387" s="15">
        <f t="shared" si="259"/>
        <v>6</v>
      </c>
      <c r="M2387" s="16">
        <v>367901.12301545899</v>
      </c>
      <c r="N2387" s="16">
        <v>331842.42351181799</v>
      </c>
      <c r="O2387" s="16">
        <v>361392.86076006899</v>
      </c>
      <c r="P2387" s="16">
        <v>351434.12873707397</v>
      </c>
      <c r="Q2387" s="16">
        <v>597678.84262411296</v>
      </c>
      <c r="R2387" s="16">
        <v>341018.842839355</v>
      </c>
      <c r="S2387" s="17">
        <f t="shared" si="260"/>
        <v>361392.86076006899</v>
      </c>
      <c r="T2387" s="17">
        <f t="shared" si="261"/>
        <v>351434.12873707397</v>
      </c>
      <c r="U2387" s="18">
        <f t="shared" si="262"/>
        <v>0.97244347328264824</v>
      </c>
      <c r="X2387" s="20">
        <f t="shared" si="263"/>
        <v>0.41794461152400153</v>
      </c>
      <c r="AA2387" s="20">
        <f t="shared" si="264"/>
        <v>-4.0313704104697298E-2</v>
      </c>
      <c r="AE2387" s="20">
        <f t="shared" si="265"/>
        <v>0.3788812696684235</v>
      </c>
    </row>
    <row r="2388" spans="1:31" x14ac:dyDescent="0.2">
      <c r="A2388" s="15" t="s">
        <v>13594</v>
      </c>
      <c r="B2388" s="15" t="s">
        <v>13595</v>
      </c>
      <c r="C2388" t="s">
        <v>13596</v>
      </c>
      <c r="D2388" s="15">
        <v>12</v>
      </c>
      <c r="E2388" s="15">
        <v>8</v>
      </c>
      <c r="F2388" s="16">
        <v>203506.255708004</v>
      </c>
      <c r="G2388" s="16">
        <v>210475.41973706</v>
      </c>
      <c r="H2388" s="16">
        <v>200824.84217509301</v>
      </c>
      <c r="I2388" s="16">
        <v>227672.908184439</v>
      </c>
      <c r="J2388" s="16">
        <v>79444.534060546997</v>
      </c>
      <c r="K2388" s="16">
        <v>252329.39705898199</v>
      </c>
      <c r="L2388" s="15">
        <f t="shared" si="259"/>
        <v>6</v>
      </c>
      <c r="M2388" s="16">
        <v>361876.03788270702</v>
      </c>
      <c r="N2388" s="16">
        <v>362103.18793860899</v>
      </c>
      <c r="O2388" s="16">
        <v>361108.17818977102</v>
      </c>
      <c r="P2388" s="16">
        <v>315667.98648010602</v>
      </c>
      <c r="Q2388" s="16">
        <v>694529.10711475206</v>
      </c>
      <c r="R2388" s="16">
        <v>346539.92583159002</v>
      </c>
      <c r="S2388" s="17">
        <f t="shared" si="260"/>
        <v>361876.03788270702</v>
      </c>
      <c r="T2388" s="17">
        <f t="shared" si="261"/>
        <v>346539.92583159002</v>
      </c>
      <c r="U2388" s="18">
        <f t="shared" si="262"/>
        <v>0.95762053729545971</v>
      </c>
      <c r="X2388" s="20">
        <f t="shared" si="263"/>
        <v>0.49741788080420923</v>
      </c>
      <c r="AA2388" s="20">
        <f t="shared" si="264"/>
        <v>-6.2474001987113038E-2</v>
      </c>
      <c r="AE2388" s="20">
        <f t="shared" si="265"/>
        <v>0.30327860709377968</v>
      </c>
    </row>
    <row r="2389" spans="1:31" x14ac:dyDescent="0.2">
      <c r="A2389" s="15" t="s">
        <v>9592</v>
      </c>
      <c r="B2389" s="15" t="s">
        <v>9593</v>
      </c>
      <c r="C2389" t="s">
        <v>9594</v>
      </c>
      <c r="D2389" s="15">
        <v>12</v>
      </c>
      <c r="E2389" s="15">
        <v>1</v>
      </c>
      <c r="F2389" s="16">
        <v>115838.17614360699</v>
      </c>
      <c r="G2389" s="16">
        <v>133633.90952565099</v>
      </c>
      <c r="H2389" s="16">
        <v>145753.80600101899</v>
      </c>
      <c r="I2389" s="16">
        <v>148564.38116675001</v>
      </c>
      <c r="J2389" s="16">
        <v>16208.982490722699</v>
      </c>
      <c r="K2389" s="16">
        <v>154325.588581346</v>
      </c>
      <c r="L2389" s="15">
        <f t="shared" si="259"/>
        <v>6</v>
      </c>
      <c r="M2389" s="16">
        <v>205984.13583194299</v>
      </c>
      <c r="N2389" s="16">
        <v>229904.58798651601</v>
      </c>
      <c r="O2389" s="16">
        <v>262083.56884137</v>
      </c>
      <c r="P2389" s="16">
        <v>205984.18775228001</v>
      </c>
      <c r="Q2389" s="16">
        <v>141704.02368953999</v>
      </c>
      <c r="R2389" s="16">
        <v>211945.094960121</v>
      </c>
      <c r="S2389" s="17">
        <f t="shared" si="260"/>
        <v>229904.58798651601</v>
      </c>
      <c r="T2389" s="17">
        <f t="shared" si="261"/>
        <v>205984.18775228001</v>
      </c>
      <c r="U2389" s="18">
        <f t="shared" si="262"/>
        <v>0.8959550984009117</v>
      </c>
      <c r="X2389" s="20">
        <f t="shared" si="263"/>
        <v>0.17184168959084592</v>
      </c>
      <c r="AA2389" s="20">
        <f t="shared" si="264"/>
        <v>-0.15850166275799019</v>
      </c>
      <c r="AE2389" s="20">
        <f t="shared" si="265"/>
        <v>0.76487146586663191</v>
      </c>
    </row>
    <row r="2390" spans="1:31" x14ac:dyDescent="0.2">
      <c r="A2390" s="15" t="s">
        <v>6376</v>
      </c>
      <c r="B2390" s="15" t="s">
        <v>6377</v>
      </c>
      <c r="C2390" t="s">
        <v>6378</v>
      </c>
      <c r="D2390" s="15">
        <v>14</v>
      </c>
      <c r="E2390" s="15">
        <v>12</v>
      </c>
      <c r="F2390" s="16">
        <v>445214.42022363102</v>
      </c>
      <c r="G2390" s="16">
        <v>414245.341402928</v>
      </c>
      <c r="H2390" s="16">
        <v>418418.99245332001</v>
      </c>
      <c r="I2390" s="16">
        <v>513348.50598874199</v>
      </c>
      <c r="J2390" s="16">
        <v>356730.04882806598</v>
      </c>
      <c r="K2390" s="16">
        <v>485052.05882782902</v>
      </c>
      <c r="L2390" s="15">
        <f t="shared" si="259"/>
        <v>6</v>
      </c>
      <c r="M2390" s="16">
        <v>791682.93789426505</v>
      </c>
      <c r="N2390" s="16">
        <v>712670.19634933001</v>
      </c>
      <c r="O2390" s="16">
        <v>752369.66925179202</v>
      </c>
      <c r="P2390" s="16">
        <v>711756.57455370598</v>
      </c>
      <c r="Q2390" s="16">
        <v>3118646.3011380201</v>
      </c>
      <c r="R2390" s="16">
        <v>666152.68157346302</v>
      </c>
      <c r="S2390" s="17">
        <f t="shared" si="260"/>
        <v>752369.66925179202</v>
      </c>
      <c r="T2390" s="17">
        <f t="shared" si="261"/>
        <v>711756.57455370598</v>
      </c>
      <c r="U2390" s="18">
        <f t="shared" si="262"/>
        <v>0.94601976081987138</v>
      </c>
      <c r="X2390" s="20">
        <f t="shared" si="263"/>
        <v>0.40899783126223344</v>
      </c>
      <c r="AA2390" s="20">
        <f t="shared" si="264"/>
        <v>-8.0057775446287449E-2</v>
      </c>
      <c r="AE2390" s="20">
        <f t="shared" si="265"/>
        <v>0.38827899486146472</v>
      </c>
    </row>
    <row r="2391" spans="1:31" x14ac:dyDescent="0.2">
      <c r="A2391" s="15" t="s">
        <v>9925</v>
      </c>
      <c r="B2391" s="15" t="s">
        <v>9926</v>
      </c>
      <c r="C2391" t="s">
        <v>9927</v>
      </c>
      <c r="D2391" s="15">
        <v>15</v>
      </c>
      <c r="E2391" s="15">
        <v>9</v>
      </c>
      <c r="F2391" s="16">
        <v>375951.36003884597</v>
      </c>
      <c r="G2391" s="16">
        <v>343313.03717655502</v>
      </c>
      <c r="H2391" s="16">
        <v>366501.74683095701</v>
      </c>
      <c r="I2391" s="16">
        <v>470735.296628682</v>
      </c>
      <c r="J2391" s="16">
        <v>70495.319338769506</v>
      </c>
      <c r="K2391" s="16">
        <v>498911.45648114901</v>
      </c>
      <c r="L2391" s="15">
        <f t="shared" si="259"/>
        <v>6</v>
      </c>
      <c r="M2391" s="16">
        <v>668518.95109641005</v>
      </c>
      <c r="N2391" s="16">
        <v>590637.83019328106</v>
      </c>
      <c r="O2391" s="16">
        <v>659015.96967822697</v>
      </c>
      <c r="P2391" s="16">
        <v>652673.45349457697</v>
      </c>
      <c r="Q2391" s="16">
        <v>616292.25691990601</v>
      </c>
      <c r="R2391" s="16">
        <v>685186.66925318399</v>
      </c>
      <c r="S2391" s="17">
        <f t="shared" si="260"/>
        <v>659015.96967822697</v>
      </c>
      <c r="T2391" s="17">
        <f t="shared" si="261"/>
        <v>652673.45349457697</v>
      </c>
      <c r="U2391" s="18">
        <f t="shared" si="262"/>
        <v>0.99037577771181051</v>
      </c>
      <c r="X2391" s="20">
        <f t="shared" si="263"/>
        <v>0.72346906166270952</v>
      </c>
      <c r="AA2391" s="20">
        <f t="shared" si="264"/>
        <v>-1.3952064869098087E-2</v>
      </c>
      <c r="AE2391" s="20">
        <f t="shared" si="265"/>
        <v>0.14058003626084636</v>
      </c>
    </row>
    <row r="2392" spans="1:31" x14ac:dyDescent="0.2">
      <c r="A2392" s="15" t="s">
        <v>5677</v>
      </c>
      <c r="B2392" s="15" t="s">
        <v>5678</v>
      </c>
      <c r="C2392" t="s">
        <v>5679</v>
      </c>
      <c r="D2392" s="15">
        <v>13</v>
      </c>
      <c r="E2392" s="15">
        <v>10</v>
      </c>
      <c r="F2392" s="16">
        <v>151759.28190809299</v>
      </c>
      <c r="G2392" s="16">
        <v>183848.216210743</v>
      </c>
      <c r="H2392" s="16">
        <v>165582.820704524</v>
      </c>
      <c r="I2392" s="16">
        <v>227311.24664469299</v>
      </c>
      <c r="J2392" s="16">
        <v>17547.4365982282</v>
      </c>
      <c r="K2392" s="16">
        <v>232670.11219763599</v>
      </c>
      <c r="L2392" s="15">
        <f t="shared" si="259"/>
        <v>6</v>
      </c>
      <c r="M2392" s="16">
        <v>269859.26038373599</v>
      </c>
      <c r="N2392" s="16">
        <v>316293.58558782301</v>
      </c>
      <c r="O2392" s="16">
        <v>297738.61677930399</v>
      </c>
      <c r="P2392" s="16">
        <v>315166.54355064599</v>
      </c>
      <c r="Q2392" s="16">
        <v>153405.210526276</v>
      </c>
      <c r="R2392" s="16">
        <v>319540.58609092399</v>
      </c>
      <c r="S2392" s="17">
        <f t="shared" si="260"/>
        <v>297738.61677930399</v>
      </c>
      <c r="T2392" s="17">
        <f t="shared" si="261"/>
        <v>315166.54355064599</v>
      </c>
      <c r="U2392" s="18">
        <f t="shared" si="262"/>
        <v>1.0585343176503714</v>
      </c>
      <c r="X2392" s="20">
        <f t="shared" si="263"/>
        <v>0.6010029767254641</v>
      </c>
      <c r="AA2392" s="20">
        <f t="shared" si="264"/>
        <v>8.2068042233024607E-2</v>
      </c>
      <c r="AE2392" s="20">
        <f t="shared" si="265"/>
        <v>0.22112337696191658</v>
      </c>
    </row>
    <row r="2393" spans="1:31" x14ac:dyDescent="0.2">
      <c r="A2393" s="15" t="s">
        <v>4163</v>
      </c>
      <c r="B2393" s="15" t="s">
        <v>4164</v>
      </c>
      <c r="C2393" t="s">
        <v>4165</v>
      </c>
      <c r="D2393" s="15">
        <v>13</v>
      </c>
      <c r="E2393" s="15">
        <v>10</v>
      </c>
      <c r="F2393" s="16">
        <v>204080.450089905</v>
      </c>
      <c r="G2393" s="16">
        <v>242264.18369855301</v>
      </c>
      <c r="H2393" s="16">
        <v>207234.97528419501</v>
      </c>
      <c r="I2393" s="16">
        <v>310502.29997572902</v>
      </c>
      <c r="J2393" s="16">
        <v>38270.901339257798</v>
      </c>
      <c r="K2393" s="16">
        <v>286342.98301263503</v>
      </c>
      <c r="L2393" s="15">
        <f t="shared" si="259"/>
        <v>6</v>
      </c>
      <c r="M2393" s="16">
        <v>362897.07375786401</v>
      </c>
      <c r="N2393" s="16">
        <v>416792.77014951402</v>
      </c>
      <c r="O2393" s="16">
        <v>372634.399069176</v>
      </c>
      <c r="P2393" s="16">
        <v>430510.75603328901</v>
      </c>
      <c r="Q2393" s="16">
        <v>334576.25813972199</v>
      </c>
      <c r="R2393" s="16">
        <v>393252.93545721902</v>
      </c>
      <c r="S2393" s="17">
        <f t="shared" si="260"/>
        <v>372634.399069176</v>
      </c>
      <c r="T2393" s="17">
        <f t="shared" si="261"/>
        <v>393252.93545721902</v>
      </c>
      <c r="U2393" s="18">
        <f t="shared" si="262"/>
        <v>1.0553318116619057</v>
      </c>
      <c r="X2393" s="20">
        <f t="shared" si="263"/>
        <v>0.9537274165826819</v>
      </c>
      <c r="AA2393" s="20">
        <f t="shared" si="264"/>
        <v>7.7696674549195155E-2</v>
      </c>
      <c r="AE2393" s="20">
        <f t="shared" si="265"/>
        <v>2.0575732622534659E-2</v>
      </c>
    </row>
    <row r="2394" spans="1:31" x14ac:dyDescent="0.2">
      <c r="A2394" s="15" t="s">
        <v>2072</v>
      </c>
      <c r="B2394" s="15" t="s">
        <v>2073</v>
      </c>
      <c r="C2394" t="s">
        <v>2074</v>
      </c>
      <c r="D2394" s="15">
        <v>13</v>
      </c>
      <c r="E2394" s="15">
        <v>7</v>
      </c>
      <c r="F2394" s="16">
        <v>369021.80141835997</v>
      </c>
      <c r="G2394" s="16">
        <v>371276.56573154201</v>
      </c>
      <c r="H2394" s="16">
        <v>355184.75967596198</v>
      </c>
      <c r="I2394" s="16">
        <v>312092.72035674303</v>
      </c>
      <c r="J2394" s="16">
        <v>86480.544629699594</v>
      </c>
      <c r="K2394" s="16">
        <v>352775.46666448499</v>
      </c>
      <c r="L2394" s="15">
        <f t="shared" si="259"/>
        <v>6</v>
      </c>
      <c r="M2394" s="16">
        <v>656196.768620332</v>
      </c>
      <c r="N2394" s="16">
        <v>638746.45422369195</v>
      </c>
      <c r="O2394" s="16">
        <v>638666.61165122397</v>
      </c>
      <c r="P2394" s="16">
        <v>432715.87039377698</v>
      </c>
      <c r="Q2394" s="16">
        <v>756040.12478299299</v>
      </c>
      <c r="R2394" s="16">
        <v>484488.868431526</v>
      </c>
      <c r="S2394" s="17">
        <f t="shared" si="260"/>
        <v>638746.45422369195</v>
      </c>
      <c r="T2394" s="17">
        <f t="shared" si="261"/>
        <v>484488.868431526</v>
      </c>
      <c r="U2394" s="18">
        <f t="shared" si="262"/>
        <v>0.75849950356335871</v>
      </c>
      <c r="X2394" s="20">
        <f t="shared" si="263"/>
        <v>0.43626138050966212</v>
      </c>
      <c r="AA2394" s="20">
        <f t="shared" si="264"/>
        <v>-0.39877985865620696</v>
      </c>
      <c r="AE2394" s="20">
        <f t="shared" si="265"/>
        <v>0.3602532306847272</v>
      </c>
    </row>
    <row r="2395" spans="1:31" x14ac:dyDescent="0.2">
      <c r="A2395" s="15" t="s">
        <v>17179</v>
      </c>
      <c r="B2395" s="15" t="s">
        <v>17180</v>
      </c>
      <c r="C2395" t="s">
        <v>17181</v>
      </c>
      <c r="D2395" s="15">
        <v>16</v>
      </c>
      <c r="E2395" s="15">
        <v>9</v>
      </c>
      <c r="F2395" s="16">
        <v>825820.75372822303</v>
      </c>
      <c r="G2395" s="16">
        <v>818730.709715912</v>
      </c>
      <c r="H2395" s="16">
        <v>815876.33650961204</v>
      </c>
      <c r="I2395" s="16">
        <v>1501256.4764419899</v>
      </c>
      <c r="J2395" s="16">
        <v>234548.75539234001</v>
      </c>
      <c r="K2395" s="16">
        <v>1503645.3969588799</v>
      </c>
      <c r="L2395" s="15">
        <f t="shared" si="259"/>
        <v>6</v>
      </c>
      <c r="M2395" s="16">
        <v>1468479.39057593</v>
      </c>
      <c r="N2395" s="16">
        <v>1408549.27583343</v>
      </c>
      <c r="O2395" s="16">
        <v>1467047.6735555499</v>
      </c>
      <c r="P2395" s="16">
        <v>2081488.8028959299</v>
      </c>
      <c r="Q2395" s="16">
        <v>2050499.0001372099</v>
      </c>
      <c r="R2395" s="16">
        <v>2065051.35910637</v>
      </c>
      <c r="S2395" s="17">
        <f t="shared" si="260"/>
        <v>1467047.6735555499</v>
      </c>
      <c r="T2395" s="17">
        <f t="shared" si="261"/>
        <v>2065051.35910637</v>
      </c>
      <c r="U2395" s="18">
        <f t="shared" si="262"/>
        <v>1.4076238941175598</v>
      </c>
      <c r="X2395" s="20">
        <f t="shared" si="263"/>
        <v>9.0283451269347881E-6</v>
      </c>
      <c r="AA2395" s="20">
        <f t="shared" si="264"/>
        <v>0.49326190885091969</v>
      </c>
      <c r="AE2395" s="20">
        <f t="shared" si="265"/>
        <v>5.0443918474832392</v>
      </c>
    </row>
    <row r="2396" spans="1:31" x14ac:dyDescent="0.2">
      <c r="A2396" s="15" t="s">
        <v>8825</v>
      </c>
      <c r="B2396" s="15" t="s">
        <v>8826</v>
      </c>
      <c r="C2396" t="s">
        <v>8827</v>
      </c>
      <c r="D2396" s="15">
        <v>19</v>
      </c>
      <c r="E2396" s="15">
        <v>8</v>
      </c>
      <c r="F2396" s="16">
        <v>305614.14358380198</v>
      </c>
      <c r="G2396" s="16">
        <v>295802.14040033199</v>
      </c>
      <c r="H2396" s="16">
        <v>275620.193767344</v>
      </c>
      <c r="I2396" s="16">
        <v>408417.711090628</v>
      </c>
      <c r="J2396" s="16">
        <v>74002.150562428098</v>
      </c>
      <c r="K2396" s="16">
        <v>410992.54354208999</v>
      </c>
      <c r="L2396" s="15">
        <f t="shared" si="259"/>
        <v>6</v>
      </c>
      <c r="M2396" s="16">
        <v>543444.89321107999</v>
      </c>
      <c r="N2396" s="16">
        <v>508899.79538624798</v>
      </c>
      <c r="O2396" s="16">
        <v>495599.573069059</v>
      </c>
      <c r="P2396" s="16">
        <v>566270.25820019795</v>
      </c>
      <c r="Q2396" s="16">
        <v>646950.07859853096</v>
      </c>
      <c r="R2396" s="16">
        <v>564442.06349496497</v>
      </c>
      <c r="S2396" s="17">
        <f t="shared" si="260"/>
        <v>508899.79538624798</v>
      </c>
      <c r="T2396" s="17">
        <f t="shared" si="261"/>
        <v>566270.25820019795</v>
      </c>
      <c r="U2396" s="18">
        <f t="shared" si="262"/>
        <v>1.1127343012005075</v>
      </c>
      <c r="X2396" s="20">
        <f t="shared" si="263"/>
        <v>6.7258020650454095E-2</v>
      </c>
      <c r="AA2396" s="20">
        <f t="shared" si="264"/>
        <v>0.15410914694615477</v>
      </c>
      <c r="AE2396" s="20">
        <f t="shared" si="265"/>
        <v>1.1722559177712255</v>
      </c>
    </row>
    <row r="2397" spans="1:31" x14ac:dyDescent="0.2">
      <c r="A2397" s="15" t="s">
        <v>9781</v>
      </c>
      <c r="B2397" s="15" t="s">
        <v>9782</v>
      </c>
      <c r="C2397" t="s">
        <v>9783</v>
      </c>
      <c r="D2397" s="15">
        <v>26</v>
      </c>
      <c r="E2397" s="15">
        <v>7</v>
      </c>
      <c r="F2397" s="16">
        <v>372876.60554034798</v>
      </c>
      <c r="G2397" s="16">
        <v>408127.74309623998</v>
      </c>
      <c r="H2397" s="16">
        <v>425418.75401187898</v>
      </c>
      <c r="I2397" s="16">
        <v>567553.57825009502</v>
      </c>
      <c r="J2397" s="16">
        <v>50896.576346923801</v>
      </c>
      <c r="K2397" s="16">
        <v>513999.59955212899</v>
      </c>
      <c r="L2397" s="15">
        <f t="shared" si="259"/>
        <v>6</v>
      </c>
      <c r="M2397" s="16">
        <v>663051.40430524398</v>
      </c>
      <c r="N2397" s="16">
        <v>702145.44313992001</v>
      </c>
      <c r="O2397" s="16">
        <v>764956.11581287102</v>
      </c>
      <c r="P2397" s="16">
        <v>786911.78803166898</v>
      </c>
      <c r="Q2397" s="16">
        <v>444953.88063433202</v>
      </c>
      <c r="R2397" s="16">
        <v>705908.17075755005</v>
      </c>
      <c r="S2397" s="17">
        <f t="shared" si="260"/>
        <v>702145.44313992001</v>
      </c>
      <c r="T2397" s="17">
        <f t="shared" si="261"/>
        <v>705908.17075755005</v>
      </c>
      <c r="U2397" s="18">
        <f t="shared" si="262"/>
        <v>1.005358900573083</v>
      </c>
      <c r="X2397" s="20">
        <f t="shared" si="263"/>
        <v>0.58245721665566286</v>
      </c>
      <c r="AA2397" s="20">
        <f t="shared" si="264"/>
        <v>7.7106174686163379E-3</v>
      </c>
      <c r="AE2397" s="20">
        <f t="shared" si="265"/>
        <v>0.23473596944829092</v>
      </c>
    </row>
    <row r="2398" spans="1:31" x14ac:dyDescent="0.2">
      <c r="A2398" s="15" t="s">
        <v>4472</v>
      </c>
      <c r="B2398" s="15" t="s">
        <v>4473</v>
      </c>
      <c r="C2398" t="s">
        <v>4474</v>
      </c>
      <c r="D2398" s="15">
        <v>16</v>
      </c>
      <c r="E2398" s="15">
        <v>11</v>
      </c>
      <c r="F2398" s="16">
        <v>319236.676139649</v>
      </c>
      <c r="G2398" s="16">
        <v>298524.39353884797</v>
      </c>
      <c r="H2398" s="16">
        <v>297891.83530562499</v>
      </c>
      <c r="I2398" s="16">
        <v>485956.79541130399</v>
      </c>
      <c r="J2398" s="16">
        <v>90179.740569902293</v>
      </c>
      <c r="K2398" s="16">
        <v>414132.67126583902</v>
      </c>
      <c r="L2398" s="15">
        <f t="shared" si="259"/>
        <v>6</v>
      </c>
      <c r="M2398" s="16">
        <v>567668.56186484103</v>
      </c>
      <c r="N2398" s="16">
        <v>513583.17618702701</v>
      </c>
      <c r="O2398" s="16">
        <v>535646.76949196204</v>
      </c>
      <c r="P2398" s="16">
        <v>673778.02808026795</v>
      </c>
      <c r="Q2398" s="16">
        <v>788379.65932458197</v>
      </c>
      <c r="R2398" s="16">
        <v>568754.59957349196</v>
      </c>
      <c r="S2398" s="17">
        <f t="shared" si="260"/>
        <v>535646.76949196204</v>
      </c>
      <c r="T2398" s="17">
        <f t="shared" si="261"/>
        <v>673778.02808026795</v>
      </c>
      <c r="U2398" s="18">
        <f t="shared" si="262"/>
        <v>1.2578775164075338</v>
      </c>
      <c r="X2398" s="20">
        <f t="shared" si="263"/>
        <v>0.10222972184830036</v>
      </c>
      <c r="AA2398" s="20">
        <f t="shared" si="264"/>
        <v>0.33099144918508633</v>
      </c>
      <c r="AE2398" s="20">
        <f t="shared" si="265"/>
        <v>0.99042282085382549</v>
      </c>
    </row>
    <row r="2399" spans="1:31" x14ac:dyDescent="0.2">
      <c r="A2399" s="15" t="s">
        <v>7280</v>
      </c>
      <c r="B2399" s="15" t="s">
        <v>7281</v>
      </c>
      <c r="C2399" t="s">
        <v>7282</v>
      </c>
      <c r="D2399" s="15">
        <v>15</v>
      </c>
      <c r="E2399" s="15">
        <v>8</v>
      </c>
      <c r="F2399" s="16">
        <v>415617.62935752101</v>
      </c>
      <c r="G2399" s="16">
        <v>416542.97568564198</v>
      </c>
      <c r="H2399" s="16">
        <v>405235.89563743002</v>
      </c>
      <c r="I2399" s="16">
        <v>484173.564431109</v>
      </c>
      <c r="J2399" s="16">
        <v>58213.190803719597</v>
      </c>
      <c r="K2399" s="16">
        <v>510542.60319308803</v>
      </c>
      <c r="L2399" s="15">
        <f t="shared" si="259"/>
        <v>6</v>
      </c>
      <c r="M2399" s="16">
        <v>739053.74782141298</v>
      </c>
      <c r="N2399" s="16">
        <v>716623.06029670697</v>
      </c>
      <c r="O2399" s="16">
        <v>728664.81270852103</v>
      </c>
      <c r="P2399" s="16">
        <v>671305.58224806096</v>
      </c>
      <c r="Q2399" s="16">
        <v>508918.02575611603</v>
      </c>
      <c r="R2399" s="16">
        <v>701160.45893393795</v>
      </c>
      <c r="S2399" s="17">
        <f t="shared" si="260"/>
        <v>728664.81270852103</v>
      </c>
      <c r="T2399" s="17">
        <f t="shared" si="261"/>
        <v>671305.58224806096</v>
      </c>
      <c r="U2399" s="18">
        <f t="shared" si="262"/>
        <v>0.92128173412511849</v>
      </c>
      <c r="X2399" s="20">
        <f t="shared" si="263"/>
        <v>0.16808933491069786</v>
      </c>
      <c r="AA2399" s="20">
        <f t="shared" si="264"/>
        <v>-0.11828568529141067</v>
      </c>
      <c r="AE2399" s="20">
        <f t="shared" si="265"/>
        <v>0.77445984120877931</v>
      </c>
    </row>
    <row r="2400" spans="1:31" x14ac:dyDescent="0.2">
      <c r="A2400" s="15" t="s">
        <v>9478</v>
      </c>
      <c r="B2400" s="15" t="s">
        <v>9479</v>
      </c>
      <c r="C2400" t="s">
        <v>9480</v>
      </c>
      <c r="D2400" s="15">
        <v>16</v>
      </c>
      <c r="E2400" s="15">
        <v>10</v>
      </c>
      <c r="F2400" s="16">
        <v>286855.43831315299</v>
      </c>
      <c r="G2400" s="16">
        <v>323116.65685085498</v>
      </c>
      <c r="H2400" s="16">
        <v>300575.59299026901</v>
      </c>
      <c r="I2400" s="16">
        <v>419083.75861023198</v>
      </c>
      <c r="J2400" s="16">
        <v>114104.850747734</v>
      </c>
      <c r="K2400" s="16">
        <v>425052.76373679901</v>
      </c>
      <c r="L2400" s="15">
        <f t="shared" si="259"/>
        <v>6</v>
      </c>
      <c r="M2400" s="16">
        <v>510088.05159687402</v>
      </c>
      <c r="N2400" s="16">
        <v>555891.85505807202</v>
      </c>
      <c r="O2400" s="16">
        <v>540472.50139697897</v>
      </c>
      <c r="P2400" s="16">
        <v>581058.70962844999</v>
      </c>
      <c r="Q2400" s="16">
        <v>997540.49846761895</v>
      </c>
      <c r="R2400" s="16">
        <v>583751.85347679397</v>
      </c>
      <c r="S2400" s="17">
        <f t="shared" si="260"/>
        <v>540472.50139697897</v>
      </c>
      <c r="T2400" s="17">
        <f t="shared" si="261"/>
        <v>583751.85347679397</v>
      </c>
      <c r="U2400" s="18">
        <f t="shared" si="262"/>
        <v>1.0800768808180792</v>
      </c>
      <c r="X2400" s="20">
        <f t="shared" si="263"/>
        <v>0.253456259234626</v>
      </c>
      <c r="AA2400" s="20">
        <f t="shared" si="264"/>
        <v>0.11113400833999827</v>
      </c>
      <c r="AE2400" s="20">
        <f t="shared" si="265"/>
        <v>0.59609697917921356</v>
      </c>
    </row>
    <row r="2401" spans="1:31" x14ac:dyDescent="0.2">
      <c r="A2401" s="15" t="s">
        <v>2756</v>
      </c>
      <c r="B2401" s="15" t="s">
        <v>2757</v>
      </c>
      <c r="C2401" t="s">
        <v>2758</v>
      </c>
      <c r="D2401" s="15">
        <v>15</v>
      </c>
      <c r="E2401" s="15">
        <v>7</v>
      </c>
      <c r="F2401" s="16">
        <v>173073.30800009699</v>
      </c>
      <c r="G2401" s="16">
        <v>186745.41102875301</v>
      </c>
      <c r="H2401" s="16">
        <v>161911.81056181699</v>
      </c>
      <c r="I2401" s="16">
        <v>235110.95861604699</v>
      </c>
      <c r="J2401" s="16">
        <v>56448.559224360703</v>
      </c>
      <c r="K2401" s="16">
        <v>249141.89339715999</v>
      </c>
      <c r="L2401" s="15">
        <f t="shared" si="259"/>
        <v>6</v>
      </c>
      <c r="M2401" s="16">
        <v>307759.988725818</v>
      </c>
      <c r="N2401" s="16">
        <v>321277.93711443502</v>
      </c>
      <c r="O2401" s="16">
        <v>291137.68150460598</v>
      </c>
      <c r="P2401" s="16">
        <v>325980.82704513799</v>
      </c>
      <c r="Q2401" s="16">
        <v>493491.061400523</v>
      </c>
      <c r="R2401" s="16">
        <v>342162.325379838</v>
      </c>
      <c r="S2401" s="17">
        <f t="shared" si="260"/>
        <v>307759.988725818</v>
      </c>
      <c r="T2401" s="17">
        <f t="shared" si="261"/>
        <v>342162.325379838</v>
      </c>
      <c r="U2401" s="18">
        <f t="shared" si="262"/>
        <v>1.1117830059601053</v>
      </c>
      <c r="X2401" s="20">
        <f t="shared" si="263"/>
        <v>0.21070933492798388</v>
      </c>
      <c r="AA2401" s="20">
        <f t="shared" si="264"/>
        <v>0.15287523520719573</v>
      </c>
      <c r="AE2401" s="20">
        <f t="shared" si="265"/>
        <v>0.67631622368042521</v>
      </c>
    </row>
    <row r="2402" spans="1:31" x14ac:dyDescent="0.2">
      <c r="A2402" s="15" t="s">
        <v>17694</v>
      </c>
      <c r="B2402" s="15" t="s">
        <v>17695</v>
      </c>
      <c r="C2402" t="s">
        <v>17696</v>
      </c>
      <c r="D2402" s="15">
        <v>25</v>
      </c>
      <c r="E2402" s="15">
        <v>1</v>
      </c>
      <c r="F2402" s="16">
        <v>18906.625701562501</v>
      </c>
      <c r="G2402" s="16">
        <v>31303.232491300801</v>
      </c>
      <c r="H2402" s="16">
        <v>40072.684259179798</v>
      </c>
      <c r="I2402" s="16">
        <v>63711.959860490599</v>
      </c>
      <c r="J2402" s="16">
        <v>2774.1997916015598</v>
      </c>
      <c r="K2402" s="16">
        <v>56227.749983496396</v>
      </c>
      <c r="L2402" s="15">
        <f t="shared" si="259"/>
        <v>6</v>
      </c>
      <c r="M2402" s="16">
        <v>33619.874606850797</v>
      </c>
      <c r="N2402" s="16">
        <v>53854.270926476602</v>
      </c>
      <c r="O2402" s="16">
        <v>72055.697150205597</v>
      </c>
      <c r="P2402" s="16">
        <v>88336.492225810696</v>
      </c>
      <c r="Q2402" s="16">
        <v>24252.927240412999</v>
      </c>
      <c r="R2402" s="16">
        <v>77221.126575289105</v>
      </c>
      <c r="S2402" s="17">
        <f t="shared" si="260"/>
        <v>53854.270926476602</v>
      </c>
      <c r="T2402" s="17">
        <f t="shared" si="261"/>
        <v>77221.126575289105</v>
      </c>
      <c r="U2402" s="18">
        <f t="shared" si="262"/>
        <v>1.4338904834625579</v>
      </c>
      <c r="X2402" s="20">
        <f t="shared" si="263"/>
        <v>0.67923157859263072</v>
      </c>
      <c r="AA2402" s="20">
        <f t="shared" si="264"/>
        <v>0.51993483924269879</v>
      </c>
      <c r="AE2402" s="20">
        <f t="shared" si="265"/>
        <v>0.16798213123036088</v>
      </c>
    </row>
    <row r="2403" spans="1:31" x14ac:dyDescent="0.2">
      <c r="A2403" s="15" t="s">
        <v>3461</v>
      </c>
      <c r="B2403" s="15" t="s">
        <v>3462</v>
      </c>
      <c r="C2403" t="s">
        <v>3463</v>
      </c>
      <c r="D2403" s="15">
        <v>29</v>
      </c>
      <c r="E2403" s="15">
        <v>4</v>
      </c>
      <c r="F2403" s="16">
        <v>602775.85840920801</v>
      </c>
      <c r="G2403" s="16">
        <v>742148.18189531204</v>
      </c>
      <c r="H2403" s="16">
        <v>702243.012120125</v>
      </c>
      <c r="I2403" s="16">
        <v>927710.36607304798</v>
      </c>
      <c r="J2403" s="16">
        <v>20703.341637562498</v>
      </c>
      <c r="K2403" s="16">
        <v>825718.83842907695</v>
      </c>
      <c r="L2403" s="15">
        <f t="shared" si="259"/>
        <v>6</v>
      </c>
      <c r="M2403" s="16">
        <v>1071859.6271824201</v>
      </c>
      <c r="N2403" s="16">
        <v>1276796.2307563401</v>
      </c>
      <c r="O2403" s="16">
        <v>1262720.747128</v>
      </c>
      <c r="P2403" s="16">
        <v>1286268.3822607601</v>
      </c>
      <c r="Q2403" s="16">
        <v>180995.12511294</v>
      </c>
      <c r="R2403" s="16">
        <v>1134011.92394588</v>
      </c>
      <c r="S2403" s="17">
        <f t="shared" si="260"/>
        <v>1262720.747128</v>
      </c>
      <c r="T2403" s="17">
        <f t="shared" si="261"/>
        <v>1134011.92394588</v>
      </c>
      <c r="U2403" s="18">
        <f t="shared" si="262"/>
        <v>0.89807023961959742</v>
      </c>
      <c r="X2403" s="20">
        <f t="shared" si="263"/>
        <v>0.39310425899814028</v>
      </c>
      <c r="AA2403" s="20">
        <f t="shared" si="264"/>
        <v>-0.15509980984521984</v>
      </c>
      <c r="AE2403" s="20">
        <f t="shared" si="265"/>
        <v>0.40549225089023677</v>
      </c>
    </row>
    <row r="2404" spans="1:31" x14ac:dyDescent="0.2">
      <c r="A2404" s="15" t="s">
        <v>12895</v>
      </c>
      <c r="B2404" s="15" t="s">
        <v>12896</v>
      </c>
      <c r="C2404" t="s">
        <v>12897</v>
      </c>
      <c r="D2404" s="15">
        <v>13</v>
      </c>
      <c r="E2404" s="15">
        <v>5</v>
      </c>
      <c r="F2404" s="16">
        <v>304460.811608508</v>
      </c>
      <c r="G2404" s="16">
        <v>328811.007324584</v>
      </c>
      <c r="H2404" s="16">
        <v>329187.97772905102</v>
      </c>
      <c r="I2404" s="16">
        <v>461825.66998370399</v>
      </c>
      <c r="J2404" s="16">
        <v>42020.738043603502</v>
      </c>
      <c r="K2404" s="16">
        <v>450512.01059326599</v>
      </c>
      <c r="L2404" s="15">
        <f t="shared" si="259"/>
        <v>6</v>
      </c>
      <c r="M2404" s="16">
        <v>541394.03141260205</v>
      </c>
      <c r="N2404" s="16">
        <v>565688.45013008895</v>
      </c>
      <c r="O2404" s="16">
        <v>591921.14696682396</v>
      </c>
      <c r="P2404" s="16">
        <v>640320.27574612398</v>
      </c>
      <c r="Q2404" s="16">
        <v>367358.51017118897</v>
      </c>
      <c r="R2404" s="16">
        <v>618716.64798825502</v>
      </c>
      <c r="S2404" s="17">
        <f t="shared" si="260"/>
        <v>565688.45013008895</v>
      </c>
      <c r="T2404" s="17">
        <f t="shared" si="261"/>
        <v>618716.64798825502</v>
      </c>
      <c r="U2404" s="18">
        <f t="shared" si="262"/>
        <v>1.0937409944395566</v>
      </c>
      <c r="X2404" s="20">
        <f t="shared" si="263"/>
        <v>0.79872192498283201</v>
      </c>
      <c r="AA2404" s="20">
        <f t="shared" si="264"/>
        <v>0.12927113824244821</v>
      </c>
      <c r="AE2404" s="20">
        <f t="shared" si="265"/>
        <v>9.7604393984493457E-2</v>
      </c>
    </row>
    <row r="2405" spans="1:31" x14ac:dyDescent="0.2">
      <c r="A2405" s="15" t="s">
        <v>4112</v>
      </c>
      <c r="B2405" s="15" t="s">
        <v>4113</v>
      </c>
      <c r="C2405" t="s">
        <v>4114</v>
      </c>
      <c r="D2405" s="15">
        <v>13</v>
      </c>
      <c r="E2405" s="15">
        <v>10</v>
      </c>
      <c r="F2405" s="16">
        <v>178839.71167317999</v>
      </c>
      <c r="G2405" s="16">
        <v>171495.24129415699</v>
      </c>
      <c r="H2405" s="16">
        <v>184050.97498056301</v>
      </c>
      <c r="I2405" s="16">
        <v>232926.49901904701</v>
      </c>
      <c r="J2405" s="16">
        <v>36505.6237072808</v>
      </c>
      <c r="K2405" s="16">
        <v>219259.16287860699</v>
      </c>
      <c r="L2405" s="15">
        <f t="shared" si="259"/>
        <v>6</v>
      </c>
      <c r="M2405" s="16">
        <v>318013.84213581501</v>
      </c>
      <c r="N2405" s="16">
        <v>295041.45266223198</v>
      </c>
      <c r="O2405" s="16">
        <v>330946.66750110401</v>
      </c>
      <c r="P2405" s="16">
        <v>322952.078618147</v>
      </c>
      <c r="Q2405" s="16">
        <v>319143.64578891802</v>
      </c>
      <c r="R2405" s="16">
        <v>301122.48088195699</v>
      </c>
      <c r="S2405" s="17">
        <f t="shared" si="260"/>
        <v>318013.84213581501</v>
      </c>
      <c r="T2405" s="17">
        <f t="shared" si="261"/>
        <v>319143.64578891802</v>
      </c>
      <c r="U2405" s="18">
        <f t="shared" si="262"/>
        <v>1.0035526870324736</v>
      </c>
      <c r="X2405" s="20">
        <f t="shared" si="263"/>
        <v>0.98429126412668277</v>
      </c>
      <c r="AA2405" s="20">
        <f t="shared" si="264"/>
        <v>5.1163609208759904E-3</v>
      </c>
      <c r="AE2405" s="20">
        <f t="shared" si="265"/>
        <v>6.8763693679385566E-3</v>
      </c>
    </row>
    <row r="2406" spans="1:31" x14ac:dyDescent="0.2">
      <c r="A2406" s="15" t="s">
        <v>4388</v>
      </c>
      <c r="B2406" s="15" t="s">
        <v>4389</v>
      </c>
      <c r="C2406" t="s">
        <v>4390</v>
      </c>
      <c r="D2406" s="15">
        <v>14</v>
      </c>
      <c r="E2406" s="15">
        <v>12</v>
      </c>
      <c r="F2406" s="16">
        <v>157706.948224805</v>
      </c>
      <c r="G2406" s="16">
        <v>168435.57571485499</v>
      </c>
      <c r="H2406" s="16">
        <v>130862.527669057</v>
      </c>
      <c r="I2406" s="16">
        <v>161780.99661492099</v>
      </c>
      <c r="J2406" s="16">
        <v>47360.097655624297</v>
      </c>
      <c r="K2406" s="16">
        <v>180276.59166055199</v>
      </c>
      <c r="L2406" s="15">
        <f t="shared" si="259"/>
        <v>6</v>
      </c>
      <c r="M2406" s="16">
        <v>280435.43610792799</v>
      </c>
      <c r="N2406" s="16">
        <v>289777.58545305801</v>
      </c>
      <c r="O2406" s="16">
        <v>235307.18833420501</v>
      </c>
      <c r="P2406" s="16">
        <v>224308.99600406401</v>
      </c>
      <c r="Q2406" s="16">
        <v>414036.87146757601</v>
      </c>
      <c r="R2406" s="16">
        <v>247585.24940562699</v>
      </c>
      <c r="S2406" s="17">
        <f t="shared" si="260"/>
        <v>280435.43610792799</v>
      </c>
      <c r="T2406" s="17">
        <f t="shared" si="261"/>
        <v>247585.24940562699</v>
      </c>
      <c r="U2406" s="18">
        <f t="shared" si="262"/>
        <v>0.88286007232816921</v>
      </c>
      <c r="X2406" s="20">
        <f t="shared" si="263"/>
        <v>0.68809688386904311</v>
      </c>
      <c r="AA2406" s="20">
        <f t="shared" si="264"/>
        <v>-0.1797432968269555</v>
      </c>
      <c r="AE2406" s="20">
        <f t="shared" si="265"/>
        <v>0.16235040890487015</v>
      </c>
    </row>
    <row r="2407" spans="1:31" x14ac:dyDescent="0.2">
      <c r="A2407" s="15" t="s">
        <v>11758</v>
      </c>
      <c r="B2407" s="15" t="s">
        <v>11759</v>
      </c>
      <c r="C2407" t="s">
        <v>11760</v>
      </c>
      <c r="D2407" s="15">
        <v>12</v>
      </c>
      <c r="E2407" s="15">
        <v>9</v>
      </c>
      <c r="F2407" s="16">
        <v>211464.04115142199</v>
      </c>
      <c r="G2407" s="16">
        <v>216578.08053394401</v>
      </c>
      <c r="H2407" s="16">
        <v>216690.404342753</v>
      </c>
      <c r="I2407" s="16">
        <v>267350.88923304202</v>
      </c>
      <c r="J2407" s="16">
        <v>41526.937371240201</v>
      </c>
      <c r="K2407" s="16">
        <v>276835.811081419</v>
      </c>
      <c r="L2407" s="15">
        <f t="shared" si="259"/>
        <v>6</v>
      </c>
      <c r="M2407" s="16">
        <v>376026.61942903802</v>
      </c>
      <c r="N2407" s="16">
        <v>372602.242565608</v>
      </c>
      <c r="O2407" s="16">
        <v>389636.44286195398</v>
      </c>
      <c r="P2407" s="16">
        <v>370681.41994080401</v>
      </c>
      <c r="Q2407" s="16">
        <v>363041.549361679</v>
      </c>
      <c r="R2407" s="16">
        <v>380196.13472645899</v>
      </c>
      <c r="S2407" s="17">
        <f t="shared" si="260"/>
        <v>376026.61942903802</v>
      </c>
      <c r="T2407" s="17">
        <f t="shared" si="261"/>
        <v>370681.41994080401</v>
      </c>
      <c r="U2407" s="18">
        <f t="shared" si="262"/>
        <v>0.98578505028088115</v>
      </c>
      <c r="X2407" s="20">
        <f t="shared" si="263"/>
        <v>0.32207783041309712</v>
      </c>
      <c r="AA2407" s="20">
        <f t="shared" si="264"/>
        <v>-2.0654992605319934E-2</v>
      </c>
      <c r="AE2407" s="20">
        <f t="shared" si="265"/>
        <v>0.49203916794844571</v>
      </c>
    </row>
    <row r="2408" spans="1:31" x14ac:dyDescent="0.2">
      <c r="A2408" s="15" t="s">
        <v>14146</v>
      </c>
      <c r="B2408" s="15" t="s">
        <v>14147</v>
      </c>
      <c r="C2408" t="s">
        <v>14148</v>
      </c>
      <c r="D2408" s="15">
        <v>12</v>
      </c>
      <c r="E2408" s="15">
        <v>9</v>
      </c>
      <c r="F2408" s="16">
        <v>389825.68421543099</v>
      </c>
      <c r="G2408" s="16">
        <v>361084.00575064402</v>
      </c>
      <c r="H2408" s="16">
        <v>376287.52718006598</v>
      </c>
      <c r="I2408" s="16">
        <v>406085.069506625</v>
      </c>
      <c r="J2408" s="16">
        <v>102286.028247949</v>
      </c>
      <c r="K2408" s="16">
        <v>426828.81478208298</v>
      </c>
      <c r="L2408" s="15">
        <f t="shared" si="259"/>
        <v>6</v>
      </c>
      <c r="M2408" s="16">
        <v>693190.35711218696</v>
      </c>
      <c r="N2408" s="16">
        <v>621211.112249083</v>
      </c>
      <c r="O2408" s="16">
        <v>676612.02639988798</v>
      </c>
      <c r="P2408" s="16">
        <v>563036.05577412201</v>
      </c>
      <c r="Q2408" s="16">
        <v>894216.63440332306</v>
      </c>
      <c r="R2408" s="16">
        <v>586191.01674781798</v>
      </c>
      <c r="S2408" s="17">
        <f t="shared" si="260"/>
        <v>676612.02639988798</v>
      </c>
      <c r="T2408" s="17">
        <f t="shared" si="261"/>
        <v>586191.01674781798</v>
      </c>
      <c r="U2408" s="18">
        <f t="shared" si="262"/>
        <v>0.86636210099134447</v>
      </c>
      <c r="X2408" s="20">
        <f t="shared" si="263"/>
        <v>0.88032150311416735</v>
      </c>
      <c r="AA2408" s="20">
        <f t="shared" si="264"/>
        <v>-0.2069579612529191</v>
      </c>
      <c r="AE2408" s="20">
        <f t="shared" si="265"/>
        <v>5.5358689749117285E-2</v>
      </c>
    </row>
    <row r="2409" spans="1:31" x14ac:dyDescent="0.2">
      <c r="A2409" s="15" t="s">
        <v>15782</v>
      </c>
      <c r="B2409" s="15" t="s">
        <v>15783</v>
      </c>
      <c r="C2409" t="s">
        <v>15784</v>
      </c>
      <c r="D2409" s="15">
        <v>29</v>
      </c>
      <c r="E2409" s="15">
        <v>6</v>
      </c>
      <c r="F2409" s="16">
        <v>441690.84769167198</v>
      </c>
      <c r="G2409" s="16">
        <v>488640.182691116</v>
      </c>
      <c r="H2409" s="16">
        <v>453560.39430283598</v>
      </c>
      <c r="I2409" s="16">
        <v>720314.25271699205</v>
      </c>
      <c r="J2409" s="16">
        <v>145466.734355892</v>
      </c>
      <c r="K2409" s="16">
        <v>686371.74827362096</v>
      </c>
      <c r="L2409" s="15">
        <f t="shared" si="259"/>
        <v>6</v>
      </c>
      <c r="M2409" s="16">
        <v>785417.30019864906</v>
      </c>
      <c r="N2409" s="16">
        <v>840659.532255125</v>
      </c>
      <c r="O2409" s="16">
        <v>815558.30400171597</v>
      </c>
      <c r="P2409" s="16">
        <v>998714.12721575797</v>
      </c>
      <c r="Q2409" s="16">
        <v>1271715.9502766801</v>
      </c>
      <c r="R2409" s="16">
        <v>942637.74856181699</v>
      </c>
      <c r="S2409" s="17">
        <f t="shared" si="260"/>
        <v>815558.30400171597</v>
      </c>
      <c r="T2409" s="17">
        <f t="shared" si="261"/>
        <v>998714.12721575797</v>
      </c>
      <c r="U2409" s="18">
        <f t="shared" si="262"/>
        <v>1.2245772280355036</v>
      </c>
      <c r="X2409" s="20">
        <f t="shared" si="263"/>
        <v>6.6823958778662276E-2</v>
      </c>
      <c r="AA2409" s="20">
        <f t="shared" si="264"/>
        <v>0.29228376041926196</v>
      </c>
      <c r="AE2409" s="20">
        <f t="shared" si="265"/>
        <v>1.1750677995030281</v>
      </c>
    </row>
    <row r="2410" spans="1:31" x14ac:dyDescent="0.2">
      <c r="A2410" s="15" t="s">
        <v>902</v>
      </c>
      <c r="B2410" s="15" t="s">
        <v>903</v>
      </c>
      <c r="C2410" t="s">
        <v>904</v>
      </c>
      <c r="D2410" s="15">
        <v>17</v>
      </c>
      <c r="E2410" s="15">
        <v>14</v>
      </c>
      <c r="F2410" s="16">
        <v>279237.40235681197</v>
      </c>
      <c r="G2410" s="16">
        <v>263529.152032335</v>
      </c>
      <c r="H2410" s="16">
        <v>265575.83681163599</v>
      </c>
      <c r="I2410" s="16">
        <v>229748.01948076201</v>
      </c>
      <c r="J2410" s="16">
        <v>41796.501027831997</v>
      </c>
      <c r="K2410" s="16">
        <v>235779.419839751</v>
      </c>
      <c r="L2410" s="15">
        <f t="shared" si="259"/>
        <v>6</v>
      </c>
      <c r="M2410" s="16">
        <v>496541.61461518297</v>
      </c>
      <c r="N2410" s="16">
        <v>453377.15057120798</v>
      </c>
      <c r="O2410" s="16">
        <v>477538.56327525497</v>
      </c>
      <c r="P2410" s="16">
        <v>318545.12372869602</v>
      </c>
      <c r="Q2410" s="16">
        <v>365398.15964251501</v>
      </c>
      <c r="R2410" s="16">
        <v>323810.79500135902</v>
      </c>
      <c r="S2410" s="17">
        <f t="shared" si="260"/>
        <v>477538.56327525497</v>
      </c>
      <c r="T2410" s="17">
        <f t="shared" si="261"/>
        <v>323810.79500135902</v>
      </c>
      <c r="U2410" s="18">
        <f t="shared" si="262"/>
        <v>0.67808302806052811</v>
      </c>
      <c r="X2410" s="20">
        <f t="shared" si="263"/>
        <v>1.952841801424549E-3</v>
      </c>
      <c r="AA2410" s="20">
        <f t="shared" si="264"/>
        <v>-0.56046615952371293</v>
      </c>
      <c r="AE2410" s="20">
        <f t="shared" si="265"/>
        <v>2.70933293722989</v>
      </c>
    </row>
    <row r="2411" spans="1:31" x14ac:dyDescent="0.2">
      <c r="A2411" s="15" t="s">
        <v>9676</v>
      </c>
      <c r="B2411" s="15" t="s">
        <v>9677</v>
      </c>
      <c r="C2411" t="s">
        <v>9678</v>
      </c>
      <c r="D2411" s="15">
        <v>19</v>
      </c>
      <c r="E2411" s="15">
        <v>11</v>
      </c>
      <c r="F2411" s="16">
        <v>510397.55121356802</v>
      </c>
      <c r="G2411" s="16">
        <v>490752.58690266102</v>
      </c>
      <c r="H2411" s="16">
        <v>472502.436327326</v>
      </c>
      <c r="I2411" s="16">
        <v>546574.23521268403</v>
      </c>
      <c r="J2411" s="16">
        <v>92012.308649947998</v>
      </c>
      <c r="K2411" s="16">
        <v>564071.24156897899</v>
      </c>
      <c r="L2411" s="15">
        <f t="shared" si="259"/>
        <v>6</v>
      </c>
      <c r="M2411" s="16">
        <v>907591.97025970102</v>
      </c>
      <c r="N2411" s="16">
        <v>844293.725265268</v>
      </c>
      <c r="O2411" s="16">
        <v>849618.46415209305</v>
      </c>
      <c r="P2411" s="16">
        <v>757823.97504985298</v>
      </c>
      <c r="Q2411" s="16">
        <v>804400.54593952606</v>
      </c>
      <c r="R2411" s="16">
        <v>774674.72476603603</v>
      </c>
      <c r="S2411" s="17">
        <f t="shared" si="260"/>
        <v>849618.46415209305</v>
      </c>
      <c r="T2411" s="17">
        <f t="shared" si="261"/>
        <v>774674.72476603603</v>
      </c>
      <c r="U2411" s="18">
        <f t="shared" si="262"/>
        <v>0.91179130098019967</v>
      </c>
      <c r="X2411" s="20">
        <f t="shared" si="263"/>
        <v>2.2515445528535578E-2</v>
      </c>
      <c r="AA2411" s="20">
        <f t="shared" si="264"/>
        <v>-0.13322444976956443</v>
      </c>
      <c r="AE2411" s="20">
        <f t="shared" si="265"/>
        <v>1.6475194549337753</v>
      </c>
    </row>
    <row r="2412" spans="1:31" x14ac:dyDescent="0.2">
      <c r="A2412" s="15" t="s">
        <v>15953</v>
      </c>
      <c r="B2412" s="15" t="s">
        <v>15954</v>
      </c>
      <c r="C2412" t="s">
        <v>15955</v>
      </c>
      <c r="D2412" s="15">
        <v>9</v>
      </c>
      <c r="E2412" s="15">
        <v>7</v>
      </c>
      <c r="F2412" s="16">
        <v>92118.009538868195</v>
      </c>
      <c r="G2412" s="16">
        <v>106023.128076913</v>
      </c>
      <c r="H2412" s="16">
        <v>127418.349735891</v>
      </c>
      <c r="I2412" s="16">
        <v>142723.20769080799</v>
      </c>
      <c r="J2412" s="16">
        <v>24113.079184863302</v>
      </c>
      <c r="K2412" s="16">
        <v>108855.54330107701</v>
      </c>
      <c r="L2412" s="15">
        <f t="shared" si="259"/>
        <v>6</v>
      </c>
      <c r="M2412" s="16">
        <v>163804.794076686</v>
      </c>
      <c r="N2412" s="16">
        <v>182402.83221591701</v>
      </c>
      <c r="O2412" s="16">
        <v>229114.12573628899</v>
      </c>
      <c r="P2412" s="16">
        <v>197885.41357429099</v>
      </c>
      <c r="Q2412" s="16">
        <v>210804.12333070999</v>
      </c>
      <c r="R2412" s="16">
        <v>149498.20489245199</v>
      </c>
      <c r="S2412" s="17">
        <f t="shared" si="260"/>
        <v>182402.83221591701</v>
      </c>
      <c r="T2412" s="17">
        <f t="shared" si="261"/>
        <v>197885.41357429099</v>
      </c>
      <c r="U2412" s="18">
        <f t="shared" si="262"/>
        <v>1.0848812552430473</v>
      </c>
      <c r="X2412" s="20">
        <f t="shared" si="263"/>
        <v>0.84244635898423315</v>
      </c>
      <c r="AA2412" s="20">
        <f t="shared" si="264"/>
        <v>0.11753714234986917</v>
      </c>
      <c r="AE2412" s="20">
        <f t="shared" si="265"/>
        <v>7.4457742372110433E-2</v>
      </c>
    </row>
    <row r="2413" spans="1:31" x14ac:dyDescent="0.2">
      <c r="A2413" s="15" t="s">
        <v>14230</v>
      </c>
      <c r="B2413" s="15" t="s">
        <v>14231</v>
      </c>
      <c r="C2413" t="s">
        <v>14232</v>
      </c>
      <c r="D2413" s="15">
        <v>11</v>
      </c>
      <c r="E2413" s="15">
        <v>11</v>
      </c>
      <c r="F2413" s="16">
        <v>579005.42799042806</v>
      </c>
      <c r="G2413" s="16">
        <v>580768.78934114904</v>
      </c>
      <c r="H2413" s="16">
        <v>532042.80961347499</v>
      </c>
      <c r="I2413" s="16">
        <v>712569.03637074702</v>
      </c>
      <c r="J2413" s="16">
        <v>129567.821341406</v>
      </c>
      <c r="K2413" s="16">
        <v>766405.79794692702</v>
      </c>
      <c r="L2413" s="15">
        <f t="shared" si="259"/>
        <v>6</v>
      </c>
      <c r="M2413" s="16">
        <v>1029590.9060131999</v>
      </c>
      <c r="N2413" s="16">
        <v>999158.14558486501</v>
      </c>
      <c r="O2413" s="16">
        <v>956679.50049218198</v>
      </c>
      <c r="P2413" s="16">
        <v>987975.40178562701</v>
      </c>
      <c r="Q2413" s="16">
        <v>1132722.65148497</v>
      </c>
      <c r="R2413" s="16">
        <v>1052553.5727228301</v>
      </c>
      <c r="S2413" s="17">
        <f t="shared" si="260"/>
        <v>999158.14558486501</v>
      </c>
      <c r="T2413" s="17">
        <f t="shared" si="261"/>
        <v>1052553.5727228301</v>
      </c>
      <c r="U2413" s="18">
        <f t="shared" si="262"/>
        <v>1.0534404161882798</v>
      </c>
      <c r="X2413" s="20">
        <f t="shared" si="263"/>
        <v>0.25282886704255841</v>
      </c>
      <c r="AA2413" s="20">
        <f t="shared" si="264"/>
        <v>7.5108715958090724E-2</v>
      </c>
      <c r="AE2413" s="20">
        <f t="shared" si="265"/>
        <v>0.59717334145942025</v>
      </c>
    </row>
    <row r="2414" spans="1:31" x14ac:dyDescent="0.2">
      <c r="A2414" s="15" t="s">
        <v>15132</v>
      </c>
      <c r="B2414" s="15" t="s">
        <v>15133</v>
      </c>
      <c r="C2414" t="s">
        <v>15134</v>
      </c>
      <c r="D2414" s="15">
        <v>12</v>
      </c>
      <c r="E2414" s="15">
        <v>9</v>
      </c>
      <c r="F2414" s="16">
        <v>415593.30200710398</v>
      </c>
      <c r="G2414" s="16">
        <v>371948.15608242201</v>
      </c>
      <c r="H2414" s="16">
        <v>343755.559224047</v>
      </c>
      <c r="I2414" s="16">
        <v>510414.50958673202</v>
      </c>
      <c r="J2414" s="16">
        <v>77661.237266863696</v>
      </c>
      <c r="K2414" s="16">
        <v>506453.56266591902</v>
      </c>
      <c r="L2414" s="15">
        <f t="shared" si="259"/>
        <v>6</v>
      </c>
      <c r="M2414" s="16">
        <v>739010.48878178</v>
      </c>
      <c r="N2414" s="16">
        <v>639901.86233427504</v>
      </c>
      <c r="O2414" s="16">
        <v>618115.48008474906</v>
      </c>
      <c r="P2414" s="16">
        <v>707688.59499501495</v>
      </c>
      <c r="Q2414" s="16">
        <v>678938.96558413899</v>
      </c>
      <c r="R2414" s="16">
        <v>695544.72086487606</v>
      </c>
      <c r="S2414" s="17">
        <f t="shared" si="260"/>
        <v>639901.86233427504</v>
      </c>
      <c r="T2414" s="17">
        <f t="shared" si="261"/>
        <v>695544.72086487606</v>
      </c>
      <c r="U2414" s="18">
        <f t="shared" si="262"/>
        <v>1.0869553001887249</v>
      </c>
      <c r="X2414" s="20">
        <f t="shared" si="263"/>
        <v>0.49796577030893124</v>
      </c>
      <c r="AA2414" s="20">
        <f t="shared" si="264"/>
        <v>0.12029261237806547</v>
      </c>
      <c r="AE2414" s="20">
        <f t="shared" si="265"/>
        <v>0.30280050920186075</v>
      </c>
    </row>
    <row r="2415" spans="1:31" x14ac:dyDescent="0.2">
      <c r="A2415" s="15" t="s">
        <v>11833</v>
      </c>
      <c r="B2415" s="15" t="s">
        <v>11834</v>
      </c>
      <c r="C2415" t="s">
        <v>11835</v>
      </c>
      <c r="D2415" s="15">
        <v>14</v>
      </c>
      <c r="E2415" s="15">
        <v>10</v>
      </c>
      <c r="F2415" s="16">
        <v>225474.775336283</v>
      </c>
      <c r="G2415" s="16">
        <v>215284.075788291</v>
      </c>
      <c r="H2415" s="16">
        <v>231001.829845534</v>
      </c>
      <c r="I2415" s="16">
        <v>307792.36848528503</v>
      </c>
      <c r="J2415" s="16">
        <v>66723.409868268704</v>
      </c>
      <c r="K2415" s="16">
        <v>312829.12241296301</v>
      </c>
      <c r="L2415" s="15">
        <f t="shared" si="259"/>
        <v>6</v>
      </c>
      <c r="M2415" s="16">
        <v>400940.590535264</v>
      </c>
      <c r="N2415" s="16">
        <v>370376.02895741601</v>
      </c>
      <c r="O2415" s="16">
        <v>415370.175475083</v>
      </c>
      <c r="P2415" s="16">
        <v>426753.44198170002</v>
      </c>
      <c r="Q2415" s="16">
        <v>583317.03782342304</v>
      </c>
      <c r="R2415" s="16">
        <v>429628.02647053101</v>
      </c>
      <c r="S2415" s="17">
        <f t="shared" si="260"/>
        <v>400940.590535264</v>
      </c>
      <c r="T2415" s="17">
        <f t="shared" si="261"/>
        <v>429628.02647053101</v>
      </c>
      <c r="U2415" s="18">
        <f t="shared" si="262"/>
        <v>1.0715503409045433</v>
      </c>
      <c r="X2415" s="20">
        <f t="shared" si="263"/>
        <v>0.18933256026546266</v>
      </c>
      <c r="AA2415" s="20">
        <f t="shared" si="264"/>
        <v>9.9699628705390508E-2</v>
      </c>
      <c r="AE2415" s="20">
        <f t="shared" si="265"/>
        <v>0.72277469228221292</v>
      </c>
    </row>
    <row r="2416" spans="1:31" x14ac:dyDescent="0.2">
      <c r="A2416" s="15" t="s">
        <v>5075</v>
      </c>
      <c r="B2416" s="15" t="s">
        <v>5076</v>
      </c>
      <c r="C2416" t="s">
        <v>5077</v>
      </c>
      <c r="D2416" s="15">
        <v>16</v>
      </c>
      <c r="E2416" s="15">
        <v>10</v>
      </c>
      <c r="F2416" s="16">
        <v>234015.655025827</v>
      </c>
      <c r="G2416" s="16">
        <v>235004.761974308</v>
      </c>
      <c r="H2416" s="16">
        <v>198652.78640573501</v>
      </c>
      <c r="I2416" s="16">
        <v>293800.12345341803</v>
      </c>
      <c r="J2416" s="16">
        <v>64503.413321337997</v>
      </c>
      <c r="K2416" s="16">
        <v>378007.148892025</v>
      </c>
      <c r="L2416" s="15">
        <f t="shared" si="259"/>
        <v>6</v>
      </c>
      <c r="M2416" s="16">
        <v>416128.03374841</v>
      </c>
      <c r="N2416" s="16">
        <v>404303.61701123498</v>
      </c>
      <c r="O2416" s="16">
        <v>357202.55031373602</v>
      </c>
      <c r="P2416" s="16">
        <v>407353.22501795198</v>
      </c>
      <c r="Q2416" s="16">
        <v>563909.12968008197</v>
      </c>
      <c r="R2416" s="16">
        <v>519141.13404009398</v>
      </c>
      <c r="S2416" s="17">
        <f t="shared" si="260"/>
        <v>404303.61701123498</v>
      </c>
      <c r="T2416" s="17">
        <f t="shared" si="261"/>
        <v>519141.13404009398</v>
      </c>
      <c r="U2416" s="18">
        <f t="shared" si="262"/>
        <v>1.2840378176128655</v>
      </c>
      <c r="X2416" s="20">
        <f t="shared" si="263"/>
        <v>0.10497038023142692</v>
      </c>
      <c r="AA2416" s="20">
        <f t="shared" si="264"/>
        <v>0.3606876934875437</v>
      </c>
      <c r="AE2416" s="20">
        <f t="shared" si="265"/>
        <v>0.97893322966118757</v>
      </c>
    </row>
    <row r="2417" spans="1:31" x14ac:dyDescent="0.2">
      <c r="A2417" s="15" t="s">
        <v>15410</v>
      </c>
      <c r="B2417" s="15" t="s">
        <v>15411</v>
      </c>
      <c r="C2417" t="s">
        <v>15412</v>
      </c>
      <c r="D2417" s="15">
        <v>14</v>
      </c>
      <c r="E2417" s="15">
        <v>6</v>
      </c>
      <c r="F2417" s="16">
        <v>419286.71794548503</v>
      </c>
      <c r="G2417" s="16">
        <v>437519.760497941</v>
      </c>
      <c r="H2417" s="16">
        <v>406351.10098286899</v>
      </c>
      <c r="I2417" s="16">
        <v>531751.96017894696</v>
      </c>
      <c r="J2417" s="16">
        <v>87861.475790701996</v>
      </c>
      <c r="K2417" s="16">
        <v>567108.90636210598</v>
      </c>
      <c r="L2417" s="15">
        <f t="shared" si="259"/>
        <v>6</v>
      </c>
      <c r="M2417" s="16">
        <v>745578.143035869</v>
      </c>
      <c r="N2417" s="16">
        <v>752711.64804117999</v>
      </c>
      <c r="O2417" s="16">
        <v>730670.09136945405</v>
      </c>
      <c r="P2417" s="16">
        <v>737272.923313985</v>
      </c>
      <c r="Q2417" s="16">
        <v>768112.65938313305</v>
      </c>
      <c r="R2417" s="16">
        <v>778846.54201912205</v>
      </c>
      <c r="S2417" s="17">
        <f t="shared" si="260"/>
        <v>745578.143035869</v>
      </c>
      <c r="T2417" s="17">
        <f t="shared" si="261"/>
        <v>768112.65938313305</v>
      </c>
      <c r="U2417" s="18">
        <f t="shared" si="262"/>
        <v>1.030224218021611</v>
      </c>
      <c r="X2417" s="20">
        <f t="shared" si="263"/>
        <v>0.2599779346319484</v>
      </c>
      <c r="AA2417" s="20">
        <f t="shared" si="264"/>
        <v>4.2958359762277985E-2</v>
      </c>
      <c r="AE2417" s="20">
        <f t="shared" si="265"/>
        <v>0.58506351077626906</v>
      </c>
    </row>
    <row r="2418" spans="1:31" x14ac:dyDescent="0.2">
      <c r="A2418" s="15" t="s">
        <v>584</v>
      </c>
      <c r="B2418" s="15" t="s">
        <v>585</v>
      </c>
      <c r="C2418" t="s">
        <v>586</v>
      </c>
      <c r="D2418" s="15">
        <v>22</v>
      </c>
      <c r="E2418" s="15">
        <v>8</v>
      </c>
      <c r="F2418" s="16">
        <v>574558.09911081905</v>
      </c>
      <c r="G2418" s="16">
        <v>526033.25137048995</v>
      </c>
      <c r="H2418" s="16">
        <v>496320.99503856699</v>
      </c>
      <c r="I2418" s="16">
        <v>661588.31646115903</v>
      </c>
      <c r="J2418" s="16">
        <v>87368.441371060006</v>
      </c>
      <c r="K2418" s="16">
        <v>701904.90460502903</v>
      </c>
      <c r="L2418" s="15">
        <f t="shared" si="259"/>
        <v>6</v>
      </c>
      <c r="M2418" s="16">
        <v>1021682.63926967</v>
      </c>
      <c r="N2418" s="16">
        <v>904990.79427386401</v>
      </c>
      <c r="O2418" s="16">
        <v>892447.21108482301</v>
      </c>
      <c r="P2418" s="16">
        <v>917290.74575211795</v>
      </c>
      <c r="Q2418" s="16">
        <v>763802.39739594795</v>
      </c>
      <c r="R2418" s="16">
        <v>963970.41493266402</v>
      </c>
      <c r="S2418" s="17">
        <f t="shared" si="260"/>
        <v>904990.79427386401</v>
      </c>
      <c r="T2418" s="17">
        <f t="shared" si="261"/>
        <v>917290.74575211795</v>
      </c>
      <c r="U2418" s="18">
        <f t="shared" si="262"/>
        <v>1.0135912448569413</v>
      </c>
      <c r="X2418" s="20">
        <f t="shared" si="263"/>
        <v>0.47200548792173264</v>
      </c>
      <c r="AA2418" s="20">
        <f t="shared" si="264"/>
        <v>1.9475968012803848E-2</v>
      </c>
      <c r="AE2418" s="20">
        <f t="shared" si="265"/>
        <v>0.32605295187381472</v>
      </c>
    </row>
    <row r="2419" spans="1:31" x14ac:dyDescent="0.2">
      <c r="A2419" s="15" t="s">
        <v>7379</v>
      </c>
      <c r="B2419" s="15" t="s">
        <v>7380</v>
      </c>
      <c r="C2419" t="s">
        <v>7381</v>
      </c>
      <c r="D2419" s="15">
        <v>11</v>
      </c>
      <c r="E2419" s="15">
        <v>9</v>
      </c>
      <c r="F2419" s="16">
        <v>278380.36614091502</v>
      </c>
      <c r="G2419" s="16">
        <v>243026.97862869999</v>
      </c>
      <c r="H2419" s="16">
        <v>238276.46983014501</v>
      </c>
      <c r="I2419" s="16">
        <v>319679.598923438</v>
      </c>
      <c r="J2419" s="16">
        <v>77676.347300469803</v>
      </c>
      <c r="K2419" s="16">
        <v>353925.44612757501</v>
      </c>
      <c r="L2419" s="15">
        <f t="shared" si="259"/>
        <v>6</v>
      </c>
      <c r="M2419" s="16">
        <v>495017.62770356698</v>
      </c>
      <c r="N2419" s="16">
        <v>418105.08717111603</v>
      </c>
      <c r="O2419" s="16">
        <v>428450.88781812601</v>
      </c>
      <c r="P2419" s="16">
        <v>443235.06084079097</v>
      </c>
      <c r="Q2419" s="16">
        <v>679071.062250991</v>
      </c>
      <c r="R2419" s="16">
        <v>486068.20798724901</v>
      </c>
      <c r="S2419" s="17">
        <f t="shared" si="260"/>
        <v>428450.88781812601</v>
      </c>
      <c r="T2419" s="17">
        <f t="shared" si="261"/>
        <v>486068.20798724901</v>
      </c>
      <c r="U2419" s="18">
        <f t="shared" si="262"/>
        <v>1.1344782373133537</v>
      </c>
      <c r="X2419" s="20">
        <f t="shared" si="263"/>
        <v>0.30928454758725837</v>
      </c>
      <c r="AA2419" s="20">
        <f t="shared" si="264"/>
        <v>0.18202893406865273</v>
      </c>
      <c r="AE2419" s="20">
        <f t="shared" si="265"/>
        <v>0.50964177758889107</v>
      </c>
    </row>
    <row r="2420" spans="1:31" x14ac:dyDescent="0.2">
      <c r="A2420" s="15" t="s">
        <v>17452</v>
      </c>
      <c r="B2420" s="15" t="s">
        <v>17453</v>
      </c>
      <c r="C2420" t="s">
        <v>17454</v>
      </c>
      <c r="D2420" s="15">
        <v>23</v>
      </c>
      <c r="E2420" s="15">
        <v>7</v>
      </c>
      <c r="F2420" s="16">
        <v>426508.91204949201</v>
      </c>
      <c r="G2420" s="16">
        <v>409087.57917030301</v>
      </c>
      <c r="H2420" s="16">
        <v>449742.14376054198</v>
      </c>
      <c r="I2420" s="16">
        <v>1168419.98918554</v>
      </c>
      <c r="J2420" s="16">
        <v>224986.831157031</v>
      </c>
      <c r="K2420" s="16">
        <v>1240560.13871626</v>
      </c>
      <c r="L2420" s="15">
        <f t="shared" si="259"/>
        <v>6</v>
      </c>
      <c r="M2420" s="16">
        <v>758420.69167441304</v>
      </c>
      <c r="N2420" s="16">
        <v>703796.75093990401</v>
      </c>
      <c r="O2420" s="16">
        <v>808692.61207701999</v>
      </c>
      <c r="P2420" s="16">
        <v>1620011.7453171499</v>
      </c>
      <c r="Q2420" s="16">
        <v>1966905.6506389701</v>
      </c>
      <c r="R2420" s="16">
        <v>1703739.72858925</v>
      </c>
      <c r="S2420" s="17">
        <f t="shared" si="260"/>
        <v>758420.69167441304</v>
      </c>
      <c r="T2420" s="17">
        <f t="shared" si="261"/>
        <v>1703739.72858925</v>
      </c>
      <c r="U2420" s="18">
        <f t="shared" si="262"/>
        <v>2.246430968052568</v>
      </c>
      <c r="X2420" s="20">
        <f t="shared" si="263"/>
        <v>7.5917973510484279E-4</v>
      </c>
      <c r="AA2420" s="20">
        <f t="shared" si="264"/>
        <v>1.1676347290866262</v>
      </c>
      <c r="AE2420" s="20">
        <f t="shared" si="265"/>
        <v>3.1196553931118549</v>
      </c>
    </row>
    <row r="2421" spans="1:31" x14ac:dyDescent="0.2">
      <c r="A2421" s="15" t="s">
        <v>977</v>
      </c>
      <c r="B2421" s="15" t="s">
        <v>978</v>
      </c>
      <c r="C2421" t="s">
        <v>979</v>
      </c>
      <c r="D2421" s="15">
        <v>10</v>
      </c>
      <c r="E2421" s="15">
        <v>8</v>
      </c>
      <c r="F2421" s="16">
        <v>72717.610024002701</v>
      </c>
      <c r="G2421" s="16">
        <v>72730.177968164106</v>
      </c>
      <c r="H2421" s="16">
        <v>53514.327667968901</v>
      </c>
      <c r="I2421" s="16">
        <v>73218.668095974397</v>
      </c>
      <c r="J2421" s="16">
        <v>21570.4170605037</v>
      </c>
      <c r="K2421" s="16">
        <v>97924.752525020594</v>
      </c>
      <c r="L2421" s="15">
        <f t="shared" si="259"/>
        <v>6</v>
      </c>
      <c r="M2421" s="16">
        <v>129306.887929495</v>
      </c>
      <c r="N2421" s="16">
        <v>125125.439039462</v>
      </c>
      <c r="O2421" s="16">
        <v>96225.452797230697</v>
      </c>
      <c r="P2421" s="16">
        <v>101517.522286348</v>
      </c>
      <c r="Q2421" s="16">
        <v>188575.371210646</v>
      </c>
      <c r="R2421" s="16">
        <v>134486.25832988101</v>
      </c>
      <c r="S2421" s="17">
        <f t="shared" si="260"/>
        <v>125125.439039462</v>
      </c>
      <c r="T2421" s="17">
        <f t="shared" si="261"/>
        <v>134486.25832988101</v>
      </c>
      <c r="U2421" s="18">
        <f t="shared" si="262"/>
        <v>1.0748114800817345</v>
      </c>
      <c r="X2421" s="20">
        <f t="shared" si="263"/>
        <v>0.4197368277973354</v>
      </c>
      <c r="AA2421" s="20">
        <f t="shared" si="264"/>
        <v>0.10408363599901277</v>
      </c>
      <c r="AE2421" s="20">
        <f t="shared" si="265"/>
        <v>0.37702292402777693</v>
      </c>
    </row>
    <row r="2422" spans="1:31" x14ac:dyDescent="0.2">
      <c r="A2422" s="15" t="s">
        <v>8663</v>
      </c>
      <c r="B2422" s="15" t="s">
        <v>8664</v>
      </c>
      <c r="C2422" t="s">
        <v>8665</v>
      </c>
      <c r="D2422" s="15">
        <v>28</v>
      </c>
      <c r="E2422" s="15">
        <v>7</v>
      </c>
      <c r="F2422" s="16">
        <v>2836502.4445488499</v>
      </c>
      <c r="G2422" s="16">
        <v>2777095.11280778</v>
      </c>
      <c r="H2422" s="16">
        <v>2765038.59308889</v>
      </c>
      <c r="I2422" s="16">
        <v>3664925.1234614798</v>
      </c>
      <c r="J2422" s="16">
        <v>452193.902505162</v>
      </c>
      <c r="K2422" s="16">
        <v>3553077.9745575101</v>
      </c>
      <c r="L2422" s="15">
        <f t="shared" si="259"/>
        <v>6</v>
      </c>
      <c r="M2422" s="16">
        <v>5043885.5675805099</v>
      </c>
      <c r="N2422" s="16">
        <v>4777731.2657824298</v>
      </c>
      <c r="O2422" s="16">
        <v>4971885.1420990704</v>
      </c>
      <c r="P2422" s="16">
        <v>5081410.6234643804</v>
      </c>
      <c r="Q2422" s="16">
        <v>3953221.33943525</v>
      </c>
      <c r="R2422" s="16">
        <v>4879666.7852743398</v>
      </c>
      <c r="S2422" s="17">
        <f t="shared" si="260"/>
        <v>4971885.1420990704</v>
      </c>
      <c r="T2422" s="17">
        <f t="shared" si="261"/>
        <v>4879666.7852743398</v>
      </c>
      <c r="U2422" s="18">
        <f t="shared" si="262"/>
        <v>0.98145203394907932</v>
      </c>
      <c r="X2422" s="20">
        <f t="shared" si="263"/>
        <v>0.45702036162705467</v>
      </c>
      <c r="AA2422" s="20">
        <f t="shared" si="264"/>
        <v>-2.7010333639895513E-2</v>
      </c>
      <c r="AE2422" s="20">
        <f t="shared" si="265"/>
        <v>0.34006445037811545</v>
      </c>
    </row>
    <row r="2423" spans="1:31" x14ac:dyDescent="0.2">
      <c r="A2423" s="15" t="s">
        <v>12649</v>
      </c>
      <c r="B2423" s="15" t="s">
        <v>12650</v>
      </c>
      <c r="C2423" t="s">
        <v>12651</v>
      </c>
      <c r="D2423" s="15">
        <v>17</v>
      </c>
      <c r="E2423" s="15">
        <v>12</v>
      </c>
      <c r="F2423" s="16">
        <v>378360.01200874901</v>
      </c>
      <c r="G2423" s="16">
        <v>371914.85093779099</v>
      </c>
      <c r="H2423" s="16">
        <v>369846.71691186202</v>
      </c>
      <c r="I2423" s="16">
        <v>495331.03646910901</v>
      </c>
      <c r="J2423" s="16">
        <v>147844.41627011701</v>
      </c>
      <c r="K2423" s="16">
        <v>499874.97283824102</v>
      </c>
      <c r="L2423" s="15">
        <f t="shared" si="259"/>
        <v>6</v>
      </c>
      <c r="M2423" s="16">
        <v>672802.03039770399</v>
      </c>
      <c r="N2423" s="16">
        <v>639844.56396156701</v>
      </c>
      <c r="O2423" s="16">
        <v>665030.64415242104</v>
      </c>
      <c r="P2423" s="16">
        <v>686775.39269028697</v>
      </c>
      <c r="Q2423" s="16">
        <v>1292502.39350298</v>
      </c>
      <c r="R2423" s="16">
        <v>686509.92722794099</v>
      </c>
      <c r="S2423" s="17">
        <f t="shared" si="260"/>
        <v>665030.64415242104</v>
      </c>
      <c r="T2423" s="17">
        <f t="shared" si="261"/>
        <v>686775.39269028697</v>
      </c>
      <c r="U2423" s="18">
        <f t="shared" si="262"/>
        <v>1.0326973632404257</v>
      </c>
      <c r="X2423" s="20">
        <f t="shared" si="263"/>
        <v>0.32000489766525536</v>
      </c>
      <c r="AA2423" s="20">
        <f t="shared" si="264"/>
        <v>4.6417527657330336E-2</v>
      </c>
      <c r="AE2423" s="20">
        <f t="shared" si="265"/>
        <v>0.4948433747653519</v>
      </c>
    </row>
    <row r="2424" spans="1:31" x14ac:dyDescent="0.2">
      <c r="A2424" s="15" t="s">
        <v>12292</v>
      </c>
      <c r="B2424" s="15" t="s">
        <v>12293</v>
      </c>
      <c r="C2424" t="s">
        <v>12294</v>
      </c>
      <c r="D2424" s="15">
        <v>13</v>
      </c>
      <c r="E2424" s="15">
        <v>11</v>
      </c>
      <c r="F2424" s="16">
        <v>403680.08085083298</v>
      </c>
      <c r="G2424" s="16">
        <v>382510.95508508699</v>
      </c>
      <c r="H2424" s="16">
        <v>359583.82964109199</v>
      </c>
      <c r="I2424" s="16">
        <v>487277.87304506899</v>
      </c>
      <c r="J2424" s="16">
        <v>81290.130704616604</v>
      </c>
      <c r="K2424" s="16">
        <v>559525.55823264096</v>
      </c>
      <c r="L2424" s="15">
        <f t="shared" si="259"/>
        <v>6</v>
      </c>
      <c r="M2424" s="16">
        <v>717826.32785535895</v>
      </c>
      <c r="N2424" s="16">
        <v>658074.16576618003</v>
      </c>
      <c r="O2424" s="16">
        <v>646576.68952621298</v>
      </c>
      <c r="P2424" s="16">
        <v>675609.69931405701</v>
      </c>
      <c r="Q2424" s="16">
        <v>710663.89353470504</v>
      </c>
      <c r="R2424" s="16">
        <v>768431.85023540806</v>
      </c>
      <c r="S2424" s="17">
        <f t="shared" si="260"/>
        <v>658074.16576618003</v>
      </c>
      <c r="T2424" s="17">
        <f t="shared" si="261"/>
        <v>710663.89353470504</v>
      </c>
      <c r="U2424" s="18">
        <f t="shared" si="262"/>
        <v>1.07991459094477</v>
      </c>
      <c r="X2424" s="20">
        <f t="shared" si="263"/>
        <v>0.27556226361454594</v>
      </c>
      <c r="AA2424" s="20">
        <f t="shared" si="264"/>
        <v>0.11091721600640718</v>
      </c>
      <c r="AE2424" s="20">
        <f t="shared" si="265"/>
        <v>0.55978025638008466</v>
      </c>
    </row>
    <row r="2425" spans="1:31" x14ac:dyDescent="0.2">
      <c r="A2425" s="15" t="s">
        <v>17407</v>
      </c>
      <c r="B2425" s="15" t="s">
        <v>17408</v>
      </c>
      <c r="C2425" t="s">
        <v>17409</v>
      </c>
      <c r="D2425" s="15">
        <v>12</v>
      </c>
      <c r="E2425" s="15">
        <v>5</v>
      </c>
      <c r="F2425" s="16">
        <v>300863.84850522003</v>
      </c>
      <c r="G2425" s="16">
        <v>333902.49358023203</v>
      </c>
      <c r="H2425" s="16">
        <v>302315.93766064401</v>
      </c>
      <c r="I2425" s="16">
        <v>508164.04507783602</v>
      </c>
      <c r="J2425" s="16">
        <v>68833.133094973193</v>
      </c>
      <c r="K2425" s="16">
        <v>513423.563677089</v>
      </c>
      <c r="L2425" s="15">
        <f t="shared" si="259"/>
        <v>6</v>
      </c>
      <c r="M2425" s="16">
        <v>534997.89016525098</v>
      </c>
      <c r="N2425" s="16">
        <v>574447.873946985</v>
      </c>
      <c r="O2425" s="16">
        <v>543601.85873412294</v>
      </c>
      <c r="P2425" s="16">
        <v>704568.33090284304</v>
      </c>
      <c r="Q2425" s="16">
        <v>601760.90191337501</v>
      </c>
      <c r="R2425" s="16">
        <v>705117.06424463796</v>
      </c>
      <c r="S2425" s="17">
        <f t="shared" si="260"/>
        <v>543601.85873412294</v>
      </c>
      <c r="T2425" s="17">
        <f t="shared" si="261"/>
        <v>704568.33090284304</v>
      </c>
      <c r="U2425" s="18">
        <f t="shared" si="262"/>
        <v>1.2961109672133206</v>
      </c>
      <c r="X2425" s="20">
        <f t="shared" si="263"/>
        <v>3.041218041451264E-2</v>
      </c>
      <c r="AA2425" s="20">
        <f t="shared" si="264"/>
        <v>0.37418924059521519</v>
      </c>
      <c r="AE2425" s="20">
        <f t="shared" si="265"/>
        <v>1.5169524418077067</v>
      </c>
    </row>
    <row r="2426" spans="1:31" x14ac:dyDescent="0.2">
      <c r="A2426" s="15" t="s">
        <v>13924</v>
      </c>
      <c r="B2426" s="15" t="s">
        <v>13925</v>
      </c>
      <c r="C2426" t="s">
        <v>13926</v>
      </c>
      <c r="D2426" s="15">
        <v>14</v>
      </c>
      <c r="E2426" s="15">
        <v>9</v>
      </c>
      <c r="F2426" s="16">
        <v>298429.52632715902</v>
      </c>
      <c r="G2426" s="16">
        <v>324632.31388564501</v>
      </c>
      <c r="H2426" s="16">
        <v>312862.31819311797</v>
      </c>
      <c r="I2426" s="16">
        <v>485185.84757335798</v>
      </c>
      <c r="J2426" s="16">
        <v>66012.041030818102</v>
      </c>
      <c r="K2426" s="16">
        <v>456172.70669622999</v>
      </c>
      <c r="L2426" s="15">
        <f t="shared" si="259"/>
        <v>6</v>
      </c>
      <c r="M2426" s="16">
        <v>530669.16394667805</v>
      </c>
      <c r="N2426" s="16">
        <v>558499.40060806705</v>
      </c>
      <c r="O2426" s="16">
        <v>562565.56969403301</v>
      </c>
      <c r="P2426" s="16">
        <v>672709.11059848999</v>
      </c>
      <c r="Q2426" s="16">
        <v>577098.027675697</v>
      </c>
      <c r="R2426" s="16">
        <v>626490.84009801503</v>
      </c>
      <c r="S2426" s="17">
        <f t="shared" si="260"/>
        <v>558499.40060806705</v>
      </c>
      <c r="T2426" s="17">
        <f t="shared" si="261"/>
        <v>626490.84009801503</v>
      </c>
      <c r="U2426" s="18">
        <f t="shared" si="262"/>
        <v>1.1217395030610995</v>
      </c>
      <c r="X2426" s="20">
        <f t="shared" si="263"/>
        <v>6.3388585209269335E-2</v>
      </c>
      <c r="AA2426" s="20">
        <f t="shared" si="264"/>
        <v>0.16573768372225697</v>
      </c>
      <c r="AE2426" s="20">
        <f t="shared" si="265"/>
        <v>1.1979889412815692</v>
      </c>
    </row>
    <row r="2427" spans="1:31" x14ac:dyDescent="0.2">
      <c r="A2427" s="15" t="s">
        <v>11128</v>
      </c>
      <c r="B2427" s="15" t="s">
        <v>11129</v>
      </c>
      <c r="C2427" t="s">
        <v>11130</v>
      </c>
      <c r="D2427" s="15">
        <v>15</v>
      </c>
      <c r="E2427" s="15">
        <v>10</v>
      </c>
      <c r="F2427" s="16">
        <v>162299.70055457301</v>
      </c>
      <c r="G2427" s="16">
        <v>168101.418719721</v>
      </c>
      <c r="H2427" s="16">
        <v>173037.78487439899</v>
      </c>
      <c r="I2427" s="16">
        <v>278788.012741404</v>
      </c>
      <c r="J2427" s="16">
        <v>90517.786391629998</v>
      </c>
      <c r="K2427" s="16">
        <v>317808.87805733702</v>
      </c>
      <c r="L2427" s="15">
        <f t="shared" si="259"/>
        <v>6</v>
      </c>
      <c r="M2427" s="16">
        <v>288602.29569802299</v>
      </c>
      <c r="N2427" s="16">
        <v>289202.69973309501</v>
      </c>
      <c r="O2427" s="16">
        <v>311143.57455592498</v>
      </c>
      <c r="P2427" s="16">
        <v>386538.966531654</v>
      </c>
      <c r="Q2427" s="16">
        <v>791334.96223503002</v>
      </c>
      <c r="R2427" s="16">
        <v>436467.03996548802</v>
      </c>
      <c r="S2427" s="17">
        <f t="shared" si="260"/>
        <v>289202.69973309501</v>
      </c>
      <c r="T2427" s="17">
        <f t="shared" si="261"/>
        <v>436467.03996548802</v>
      </c>
      <c r="U2427" s="18">
        <f t="shared" si="262"/>
        <v>1.5092080411707884</v>
      </c>
      <c r="X2427" s="20">
        <f t="shared" si="263"/>
        <v>0.13109644721502878</v>
      </c>
      <c r="AA2427" s="20">
        <f t="shared" si="264"/>
        <v>0.59379169206579807</v>
      </c>
      <c r="AE2427" s="20">
        <f t="shared" si="265"/>
        <v>0.88240907776693833</v>
      </c>
    </row>
    <row r="2428" spans="1:31" x14ac:dyDescent="0.2">
      <c r="A2428" s="15" t="s">
        <v>2729</v>
      </c>
      <c r="B2428" s="15" t="s">
        <v>2730</v>
      </c>
      <c r="C2428" t="s">
        <v>2731</v>
      </c>
      <c r="D2428" s="15">
        <v>28</v>
      </c>
      <c r="E2428" s="15">
        <v>7</v>
      </c>
      <c r="F2428" s="16">
        <v>2561085.59547927</v>
      </c>
      <c r="G2428" s="16">
        <v>2387911.8178833402</v>
      </c>
      <c r="H2428" s="16">
        <v>1866413.07270308</v>
      </c>
      <c r="I2428" s="16">
        <v>2326332.7734220298</v>
      </c>
      <c r="J2428" s="16">
        <v>564163.32655694697</v>
      </c>
      <c r="K2428" s="16">
        <v>2681120.9546841099</v>
      </c>
      <c r="L2428" s="15">
        <f t="shared" si="259"/>
        <v>6</v>
      </c>
      <c r="M2428" s="16">
        <v>4554137.6836115597</v>
      </c>
      <c r="N2428" s="16">
        <v>4108177.9661114099</v>
      </c>
      <c r="O2428" s="16">
        <v>3356044.08863801</v>
      </c>
      <c r="P2428" s="16">
        <v>3225455.2740808101</v>
      </c>
      <c r="Q2428" s="16">
        <v>4932093.2659994103</v>
      </c>
      <c r="R2428" s="16">
        <v>3682153.0412668101</v>
      </c>
      <c r="S2428" s="17">
        <f t="shared" si="260"/>
        <v>4108177.9661114099</v>
      </c>
      <c r="T2428" s="17">
        <f t="shared" si="261"/>
        <v>3682153.0412668101</v>
      </c>
      <c r="U2428" s="18">
        <f t="shared" si="262"/>
        <v>0.89629832778450613</v>
      </c>
      <c r="X2428" s="20">
        <f t="shared" si="263"/>
        <v>0.92791332264269</v>
      </c>
      <c r="AA2428" s="20">
        <f t="shared" si="264"/>
        <v>-0.15794908985907097</v>
      </c>
      <c r="AE2428" s="20">
        <f t="shared" si="265"/>
        <v>3.2492589789855905E-2</v>
      </c>
    </row>
    <row r="2429" spans="1:31" x14ac:dyDescent="0.2">
      <c r="A2429" s="15" t="s">
        <v>3056</v>
      </c>
      <c r="B2429" s="15" t="s">
        <v>3057</v>
      </c>
      <c r="C2429" t="s">
        <v>3058</v>
      </c>
      <c r="D2429" s="15">
        <v>18</v>
      </c>
      <c r="E2429" s="15">
        <v>7</v>
      </c>
      <c r="F2429" s="16">
        <v>993130.90084607305</v>
      </c>
      <c r="G2429" s="16">
        <v>1032051.2616627</v>
      </c>
      <c r="H2429" s="16">
        <v>1037104.69628364</v>
      </c>
      <c r="I2429" s="16">
        <v>959834.15850580996</v>
      </c>
      <c r="J2429" s="16">
        <v>144105.41988046901</v>
      </c>
      <c r="K2429" s="16">
        <v>1018767.63977452</v>
      </c>
      <c r="L2429" s="15">
        <f t="shared" si="259"/>
        <v>6</v>
      </c>
      <c r="M2429" s="16">
        <v>1765991.2922417601</v>
      </c>
      <c r="N2429" s="16">
        <v>1775547.2464717701</v>
      </c>
      <c r="O2429" s="16">
        <v>1864843.9277274399</v>
      </c>
      <c r="P2429" s="16">
        <v>1330807.94981941</v>
      </c>
      <c r="Q2429" s="16">
        <v>1259814.9109125601</v>
      </c>
      <c r="R2429" s="16">
        <v>1399138.05700792</v>
      </c>
      <c r="S2429" s="17">
        <f t="shared" si="260"/>
        <v>1775547.2464717701</v>
      </c>
      <c r="T2429" s="17">
        <f t="shared" si="261"/>
        <v>1330807.94981941</v>
      </c>
      <c r="U2429" s="18">
        <f t="shared" si="262"/>
        <v>0.74951987476756166</v>
      </c>
      <c r="X2429" s="20">
        <f t="shared" si="263"/>
        <v>7.6092298521005528E-4</v>
      </c>
      <c r="AA2429" s="20">
        <f t="shared" si="264"/>
        <v>-0.41596136074566514</v>
      </c>
      <c r="AE2429" s="20">
        <f t="shared" si="265"/>
        <v>3.1186592969625022</v>
      </c>
    </row>
    <row r="2430" spans="1:31" x14ac:dyDescent="0.2">
      <c r="A2430" s="15" t="s">
        <v>8264</v>
      </c>
      <c r="B2430" s="15" t="s">
        <v>8265</v>
      </c>
      <c r="C2430" t="s">
        <v>8266</v>
      </c>
      <c r="D2430" s="15">
        <v>25</v>
      </c>
      <c r="E2430" s="15">
        <v>2</v>
      </c>
      <c r="F2430" s="16">
        <v>48089.216745410202</v>
      </c>
      <c r="G2430" s="16">
        <v>50863.874938000401</v>
      </c>
      <c r="H2430" s="16">
        <v>55293.864576321001</v>
      </c>
      <c r="I2430" s="16">
        <v>81578.518177927006</v>
      </c>
      <c r="J2430" s="16">
        <v>26432.191710678198</v>
      </c>
      <c r="K2430" s="16">
        <v>70596.645473775206</v>
      </c>
      <c r="L2430" s="15">
        <f t="shared" si="259"/>
        <v>6</v>
      </c>
      <c r="M2430" s="16">
        <v>85512.532084915802</v>
      </c>
      <c r="N2430" s="16">
        <v>87506.518761048996</v>
      </c>
      <c r="O2430" s="16">
        <v>99425.282679014999</v>
      </c>
      <c r="P2430" s="16">
        <v>113108.43603928199</v>
      </c>
      <c r="Q2430" s="16">
        <v>231078.534539735</v>
      </c>
      <c r="R2430" s="16">
        <v>96954.839870372001</v>
      </c>
      <c r="S2430" s="17">
        <f t="shared" si="260"/>
        <v>87506.518761048996</v>
      </c>
      <c r="T2430" s="17">
        <f t="shared" si="261"/>
        <v>113108.43603928199</v>
      </c>
      <c r="U2430" s="18">
        <f t="shared" si="262"/>
        <v>1.2925715437057126</v>
      </c>
      <c r="X2430" s="20">
        <f t="shared" si="263"/>
        <v>0.25632572142348758</v>
      </c>
      <c r="AA2430" s="20">
        <f t="shared" si="264"/>
        <v>0.37024413577649234</v>
      </c>
      <c r="AE2430" s="20">
        <f t="shared" si="265"/>
        <v>0.59120781163940439</v>
      </c>
    </row>
    <row r="2431" spans="1:31" x14ac:dyDescent="0.2">
      <c r="A2431" s="15" t="s">
        <v>4241</v>
      </c>
      <c r="B2431" s="15" t="s">
        <v>4242</v>
      </c>
      <c r="C2431" t="s">
        <v>4243</v>
      </c>
      <c r="D2431" s="15">
        <v>17</v>
      </c>
      <c r="E2431" s="15">
        <v>9</v>
      </c>
      <c r="F2431" s="16">
        <v>334273.327759473</v>
      </c>
      <c r="G2431" s="16">
        <v>254503.86729883001</v>
      </c>
      <c r="H2431" s="16">
        <v>262683.87217194802</v>
      </c>
      <c r="I2431" s="16">
        <v>350372.90234589903</v>
      </c>
      <c r="J2431" s="16">
        <v>95579.455558447196</v>
      </c>
      <c r="K2431" s="16">
        <v>400666.00740671798</v>
      </c>
      <c r="L2431" s="15">
        <f t="shared" si="259"/>
        <v>6</v>
      </c>
      <c r="M2431" s="16">
        <v>594406.82547385804</v>
      </c>
      <c r="N2431" s="16">
        <v>437849.99600779801</v>
      </c>
      <c r="O2431" s="16">
        <v>472338.449230019</v>
      </c>
      <c r="P2431" s="16">
        <v>485791.25853271002</v>
      </c>
      <c r="Q2431" s="16">
        <v>835585.66630814597</v>
      </c>
      <c r="R2431" s="16">
        <v>550259.97806156497</v>
      </c>
      <c r="S2431" s="17">
        <f t="shared" si="260"/>
        <v>472338.449230019</v>
      </c>
      <c r="T2431" s="17">
        <f t="shared" si="261"/>
        <v>550259.97806156497</v>
      </c>
      <c r="U2431" s="18">
        <f t="shared" si="262"/>
        <v>1.1649696927247177</v>
      </c>
      <c r="X2431" s="20">
        <f t="shared" si="263"/>
        <v>0.3565625938724265</v>
      </c>
      <c r="AA2431" s="20">
        <f t="shared" si="264"/>
        <v>0.22029242292719445</v>
      </c>
      <c r="AE2431" s="20">
        <f t="shared" si="265"/>
        <v>0.44786421956473366</v>
      </c>
    </row>
    <row r="2432" spans="1:31" x14ac:dyDescent="0.2">
      <c r="A2432" s="15" t="s">
        <v>14911</v>
      </c>
      <c r="B2432" s="15" t="s">
        <v>14912</v>
      </c>
      <c r="C2432" t="s">
        <v>14913</v>
      </c>
      <c r="D2432" s="15">
        <v>11</v>
      </c>
      <c r="E2432" s="15">
        <v>10</v>
      </c>
      <c r="F2432" s="16">
        <v>179020.95120389201</v>
      </c>
      <c r="G2432" s="16">
        <v>183966.71615470399</v>
      </c>
      <c r="H2432" s="16">
        <v>200234.03344036301</v>
      </c>
      <c r="I2432" s="16">
        <v>175109.90699080401</v>
      </c>
      <c r="J2432" s="16">
        <v>28087.467890625001</v>
      </c>
      <c r="K2432" s="16">
        <v>214646.02923684299</v>
      </c>
      <c r="L2432" s="15">
        <f t="shared" si="259"/>
        <v>6</v>
      </c>
      <c r="M2432" s="16">
        <v>318336.12335048203</v>
      </c>
      <c r="N2432" s="16">
        <v>316497.45360971597</v>
      </c>
      <c r="O2432" s="16">
        <v>360045.83020758902</v>
      </c>
      <c r="P2432" s="16">
        <v>242789.50092615199</v>
      </c>
      <c r="Q2432" s="16">
        <v>245549.47959444</v>
      </c>
      <c r="R2432" s="16">
        <v>294786.97257931298</v>
      </c>
      <c r="S2432" s="17">
        <f t="shared" si="260"/>
        <v>318336.12335048203</v>
      </c>
      <c r="T2432" s="17">
        <f t="shared" si="261"/>
        <v>245549.47959444</v>
      </c>
      <c r="U2432" s="18">
        <f t="shared" si="262"/>
        <v>0.77135286127768377</v>
      </c>
      <c r="X2432" s="20">
        <f t="shared" si="263"/>
        <v>3.3001157537949403E-2</v>
      </c>
      <c r="AA2432" s="20">
        <f t="shared" si="264"/>
        <v>-0.37453711184379423</v>
      </c>
      <c r="AE2432" s="20">
        <f t="shared" si="265"/>
        <v>1.4814708266818875</v>
      </c>
    </row>
    <row r="2433" spans="1:31" x14ac:dyDescent="0.2">
      <c r="A2433" s="15" t="s">
        <v>2186</v>
      </c>
      <c r="B2433" s="15" t="s">
        <v>2187</v>
      </c>
      <c r="C2433" t="s">
        <v>2188</v>
      </c>
      <c r="D2433" s="15">
        <v>20</v>
      </c>
      <c r="E2433" s="15">
        <v>8</v>
      </c>
      <c r="F2433" s="16">
        <v>778013.65257806703</v>
      </c>
      <c r="G2433" s="16">
        <v>711843.08301891596</v>
      </c>
      <c r="H2433" s="16">
        <v>721694.04597298102</v>
      </c>
      <c r="I2433" s="16">
        <v>883426.97821003594</v>
      </c>
      <c r="J2433" s="16">
        <v>226323.26160468801</v>
      </c>
      <c r="K2433" s="16">
        <v>926894.49195175502</v>
      </c>
      <c r="L2433" s="15">
        <f t="shared" si="259"/>
        <v>6</v>
      </c>
      <c r="M2433" s="16">
        <v>1383468.51812541</v>
      </c>
      <c r="N2433" s="16">
        <v>1224659.1549512499</v>
      </c>
      <c r="O2433" s="16">
        <v>1297696.1382321899</v>
      </c>
      <c r="P2433" s="16">
        <v>1224869.5623804899</v>
      </c>
      <c r="Q2433" s="16">
        <v>1978589.1460047399</v>
      </c>
      <c r="R2433" s="16">
        <v>1272962.85029995</v>
      </c>
      <c r="S2433" s="17">
        <f t="shared" si="260"/>
        <v>1297696.1382321899</v>
      </c>
      <c r="T2433" s="17">
        <f t="shared" si="261"/>
        <v>1272962.85029995</v>
      </c>
      <c r="U2433" s="18">
        <f t="shared" si="262"/>
        <v>0.9809406168335113</v>
      </c>
      <c r="X2433" s="20">
        <f t="shared" si="263"/>
        <v>0.48572758924581233</v>
      </c>
      <c r="AA2433" s="20">
        <f t="shared" si="264"/>
        <v>-2.7762292176700024E-2</v>
      </c>
      <c r="AE2433" s="20">
        <f t="shared" si="265"/>
        <v>0.31360722797245283</v>
      </c>
    </row>
    <row r="2434" spans="1:31" x14ac:dyDescent="0.2">
      <c r="A2434" s="15" t="s">
        <v>11251</v>
      </c>
      <c r="B2434" s="15" t="s">
        <v>11252</v>
      </c>
      <c r="C2434" t="s">
        <v>11253</v>
      </c>
      <c r="D2434" s="15">
        <v>13</v>
      </c>
      <c r="E2434" s="15">
        <v>9</v>
      </c>
      <c r="F2434" s="16">
        <v>288123.85198848502</v>
      </c>
      <c r="G2434" s="16">
        <v>280372.798372394</v>
      </c>
      <c r="H2434" s="16">
        <v>274511.80064020201</v>
      </c>
      <c r="I2434" s="16">
        <v>392078.518792952</v>
      </c>
      <c r="J2434" s="16">
        <v>76364.452965717399</v>
      </c>
      <c r="K2434" s="16">
        <v>349936.47357216798</v>
      </c>
      <c r="L2434" s="15">
        <f t="shared" ref="L2434:L2497" si="266">COUNTIF(F2434:K2434,"&gt;0")</f>
        <v>6</v>
      </c>
      <c r="M2434" s="16">
        <v>512343.55236086098</v>
      </c>
      <c r="N2434" s="16">
        <v>482355.061834505</v>
      </c>
      <c r="O2434" s="16">
        <v>493606.54362845101</v>
      </c>
      <c r="P2434" s="16">
        <v>543616.00401401205</v>
      </c>
      <c r="Q2434" s="16">
        <v>667602.06930239999</v>
      </c>
      <c r="R2434" s="16">
        <v>480589.89959509601</v>
      </c>
      <c r="S2434" s="17">
        <f t="shared" ref="S2434:S2497" si="267">MEDIAN(M2434:O2434)</f>
        <v>493606.54362845101</v>
      </c>
      <c r="T2434" s="17">
        <f t="shared" ref="T2434:T2497" si="268">MEDIAN(P2434:R2434)</f>
        <v>543616.00401401205</v>
      </c>
      <c r="U2434" s="18">
        <f t="shared" ref="U2434:U2497" si="269">T2434/S2434</f>
        <v>1.1013144194117579</v>
      </c>
      <c r="X2434" s="20">
        <f t="shared" ref="X2434:X2497" si="270">_xlfn.T.TEST(P2434:R2434,M2434:O2434,2,2)</f>
        <v>0.2896493287662103</v>
      </c>
      <c r="AA2434" s="20">
        <f t="shared" ref="AA2434:AA2497" si="271">LOG(U2434,2)</f>
        <v>0.13922640947278905</v>
      </c>
      <c r="AE2434" s="20">
        <f t="shared" si="265"/>
        <v>0.53812747359844282</v>
      </c>
    </row>
    <row r="2435" spans="1:31" x14ac:dyDescent="0.2">
      <c r="A2435" s="15" t="s">
        <v>5896</v>
      </c>
      <c r="B2435" s="15" t="s">
        <v>5897</v>
      </c>
      <c r="C2435" t="s">
        <v>5898</v>
      </c>
      <c r="D2435" s="15">
        <v>15</v>
      </c>
      <c r="E2435" s="15">
        <v>9</v>
      </c>
      <c r="F2435" s="16">
        <v>488153.09291193698</v>
      </c>
      <c r="G2435" s="16">
        <v>509697.47407557297</v>
      </c>
      <c r="H2435" s="16">
        <v>511230.22497099399</v>
      </c>
      <c r="I2435" s="16">
        <v>625854.75368512096</v>
      </c>
      <c r="J2435" s="16">
        <v>83587.436777651106</v>
      </c>
      <c r="K2435" s="16">
        <v>625259.28593804897</v>
      </c>
      <c r="L2435" s="15">
        <f t="shared" si="266"/>
        <v>6</v>
      </c>
      <c r="M2435" s="16">
        <v>868036.74181212299</v>
      </c>
      <c r="N2435" s="16">
        <v>876886.62399433902</v>
      </c>
      <c r="O2435" s="16">
        <v>919255.87081436405</v>
      </c>
      <c r="P2435" s="16">
        <v>867746.23955143103</v>
      </c>
      <c r="Q2435" s="16">
        <v>730747.66587400704</v>
      </c>
      <c r="R2435" s="16">
        <v>858708.13745826005</v>
      </c>
      <c r="S2435" s="17">
        <f t="shared" si="267"/>
        <v>876886.62399433902</v>
      </c>
      <c r="T2435" s="17">
        <f t="shared" si="268"/>
        <v>858708.13745826005</v>
      </c>
      <c r="U2435" s="18">
        <f t="shared" si="269"/>
        <v>0.97926928517477729</v>
      </c>
      <c r="X2435" s="20">
        <f t="shared" si="270"/>
        <v>0.21584343111178494</v>
      </c>
      <c r="AA2435" s="20">
        <f t="shared" si="271"/>
        <v>-3.0222459812386783E-2</v>
      </c>
      <c r="AE2435" s="20">
        <f t="shared" ref="AE2435:AE2498" si="272">-LOG10(X2435)</f>
        <v>0.66586116394222616</v>
      </c>
    </row>
    <row r="2436" spans="1:31" x14ac:dyDescent="0.2">
      <c r="A2436" s="15" t="s">
        <v>9436</v>
      </c>
      <c r="B2436" s="15" t="s">
        <v>9437</v>
      </c>
      <c r="C2436" t="s">
        <v>9438</v>
      </c>
      <c r="D2436" s="15">
        <v>16</v>
      </c>
      <c r="E2436" s="15">
        <v>7</v>
      </c>
      <c r="F2436" s="16">
        <v>462388.34982117999</v>
      </c>
      <c r="G2436" s="16">
        <v>410040.050202857</v>
      </c>
      <c r="H2436" s="16">
        <v>464608.69774710998</v>
      </c>
      <c r="I2436" s="16">
        <v>551632.54438795301</v>
      </c>
      <c r="J2436" s="16">
        <v>126520.20821406</v>
      </c>
      <c r="K2436" s="16">
        <v>517643.94940693502</v>
      </c>
      <c r="L2436" s="15">
        <f t="shared" si="266"/>
        <v>6</v>
      </c>
      <c r="M2436" s="16">
        <v>822221.72195284802</v>
      </c>
      <c r="N2436" s="16">
        <v>705435.38787783205</v>
      </c>
      <c r="O2436" s="16">
        <v>835424.535119534</v>
      </c>
      <c r="P2436" s="16">
        <v>764837.30959670001</v>
      </c>
      <c r="Q2436" s="16">
        <v>1106079.4588575901</v>
      </c>
      <c r="R2436" s="16">
        <v>710913.18699073198</v>
      </c>
      <c r="S2436" s="17">
        <f t="shared" si="267"/>
        <v>822221.72195284802</v>
      </c>
      <c r="T2436" s="17">
        <f t="shared" si="268"/>
        <v>764837.30959670001</v>
      </c>
      <c r="U2436" s="18">
        <f t="shared" si="269"/>
        <v>0.93020810467053217</v>
      </c>
      <c r="X2436" s="20">
        <f t="shared" si="270"/>
        <v>0.60595306819267014</v>
      </c>
      <c r="AA2436" s="20">
        <f t="shared" si="271"/>
        <v>-0.10437458512906568</v>
      </c>
      <c r="AE2436" s="20">
        <f t="shared" si="272"/>
        <v>0.21756101117074825</v>
      </c>
    </row>
    <row r="2437" spans="1:31" x14ac:dyDescent="0.2">
      <c r="A2437" s="15" t="s">
        <v>14839</v>
      </c>
      <c r="B2437" s="15" t="s">
        <v>14840</v>
      </c>
      <c r="C2437" t="s">
        <v>14841</v>
      </c>
      <c r="D2437" s="15">
        <v>17</v>
      </c>
      <c r="E2437" s="15">
        <v>8</v>
      </c>
      <c r="F2437" s="16">
        <v>373635.55580943899</v>
      </c>
      <c r="G2437" s="16">
        <v>349426.70057375298</v>
      </c>
      <c r="H2437" s="16">
        <v>342483.77593656903</v>
      </c>
      <c r="I2437" s="16">
        <v>511744.73762161302</v>
      </c>
      <c r="J2437" s="16">
        <v>74569.763237634106</v>
      </c>
      <c r="K2437" s="16">
        <v>524224.059684687</v>
      </c>
      <c r="L2437" s="15">
        <f t="shared" si="266"/>
        <v>6</v>
      </c>
      <c r="M2437" s="16">
        <v>664400.97420113406</v>
      </c>
      <c r="N2437" s="16">
        <v>601155.81376055197</v>
      </c>
      <c r="O2437" s="16">
        <v>615828.654704883</v>
      </c>
      <c r="P2437" s="16">
        <v>709532.95323982602</v>
      </c>
      <c r="Q2437" s="16">
        <v>651912.32715546002</v>
      </c>
      <c r="R2437" s="16">
        <v>719950.06875795103</v>
      </c>
      <c r="S2437" s="17">
        <f t="shared" si="267"/>
        <v>615828.654704883</v>
      </c>
      <c r="T2437" s="17">
        <f t="shared" si="268"/>
        <v>709532.95323982602</v>
      </c>
      <c r="U2437" s="18">
        <f t="shared" si="269"/>
        <v>1.1521596921790656</v>
      </c>
      <c r="X2437" s="20">
        <f t="shared" si="270"/>
        <v>7.952145733812227E-2</v>
      </c>
      <c r="AA2437" s="20">
        <f t="shared" si="271"/>
        <v>0.20434069173504943</v>
      </c>
      <c r="AE2437" s="20">
        <f t="shared" si="272"/>
        <v>1.0995156695047921</v>
      </c>
    </row>
    <row r="2438" spans="1:31" x14ac:dyDescent="0.2">
      <c r="A2438" s="15" t="s">
        <v>5285</v>
      </c>
      <c r="B2438" s="15" t="s">
        <v>5286</v>
      </c>
      <c r="C2438" t="s">
        <v>5287</v>
      </c>
      <c r="D2438" s="15">
        <v>31</v>
      </c>
      <c r="E2438" s="15">
        <v>5</v>
      </c>
      <c r="F2438" s="16">
        <v>176961.499189972</v>
      </c>
      <c r="G2438" s="16">
        <v>174718.35021063301</v>
      </c>
      <c r="H2438" s="16">
        <v>161634.09603074301</v>
      </c>
      <c r="I2438" s="16">
        <v>197686.036628987</v>
      </c>
      <c r="J2438" s="16">
        <v>47600.5445621748</v>
      </c>
      <c r="K2438" s="16">
        <v>192291.130547871</v>
      </c>
      <c r="L2438" s="15">
        <f t="shared" si="266"/>
        <v>6</v>
      </c>
      <c r="M2438" s="16">
        <v>314673.99349401001</v>
      </c>
      <c r="N2438" s="16">
        <v>300586.50877941499</v>
      </c>
      <c r="O2438" s="16">
        <v>290638.31605117599</v>
      </c>
      <c r="P2438" s="16">
        <v>274091.25501814898</v>
      </c>
      <c r="Q2438" s="16">
        <v>416138.93396048102</v>
      </c>
      <c r="R2438" s="16">
        <v>264085.57581800799</v>
      </c>
      <c r="S2438" s="17">
        <f t="shared" si="267"/>
        <v>300586.50877941499</v>
      </c>
      <c r="T2438" s="17">
        <f t="shared" si="268"/>
        <v>274091.25501814898</v>
      </c>
      <c r="U2438" s="18">
        <f t="shared" si="269"/>
        <v>0.91185481388085343</v>
      </c>
      <c r="X2438" s="20">
        <f t="shared" si="270"/>
        <v>0.76117478053397036</v>
      </c>
      <c r="AA2438" s="20">
        <f t="shared" si="271"/>
        <v>-0.13312395905911792</v>
      </c>
      <c r="AE2438" s="20">
        <f t="shared" si="272"/>
        <v>0.11851560931877285</v>
      </c>
    </row>
    <row r="2439" spans="1:31" x14ac:dyDescent="0.2">
      <c r="A2439" s="15" t="s">
        <v>11551</v>
      </c>
      <c r="B2439" s="15" t="s">
        <v>11552</v>
      </c>
      <c r="C2439" t="s">
        <v>11553</v>
      </c>
      <c r="D2439" s="15">
        <v>26</v>
      </c>
      <c r="E2439" s="15">
        <v>7</v>
      </c>
      <c r="F2439" s="16">
        <v>592499.95127306902</v>
      </c>
      <c r="G2439" s="16">
        <v>672105.14498991601</v>
      </c>
      <c r="H2439" s="16">
        <v>627889.20929162903</v>
      </c>
      <c r="I2439" s="16">
        <v>778123.92911932501</v>
      </c>
      <c r="J2439" s="16">
        <v>113690.149536278</v>
      </c>
      <c r="K2439" s="16">
        <v>806139.57766047504</v>
      </c>
      <c r="L2439" s="15">
        <f t="shared" si="266"/>
        <v>6</v>
      </c>
      <c r="M2439" s="16">
        <v>1053586.94781373</v>
      </c>
      <c r="N2439" s="16">
        <v>1156293.7654897</v>
      </c>
      <c r="O2439" s="16">
        <v>1129023.312139</v>
      </c>
      <c r="P2439" s="16">
        <v>1078867.11640764</v>
      </c>
      <c r="Q2439" s="16">
        <v>993915.05002716801</v>
      </c>
      <c r="R2439" s="16">
        <v>1107122.48635489</v>
      </c>
      <c r="S2439" s="17">
        <f t="shared" si="267"/>
        <v>1129023.312139</v>
      </c>
      <c r="T2439" s="17">
        <f t="shared" si="268"/>
        <v>1078867.11640764</v>
      </c>
      <c r="U2439" s="18">
        <f t="shared" si="269"/>
        <v>0.95557558892531969</v>
      </c>
      <c r="X2439" s="20">
        <f t="shared" si="270"/>
        <v>0.31190382627433311</v>
      </c>
      <c r="AA2439" s="20">
        <f t="shared" si="271"/>
        <v>-6.5558095620341192E-2</v>
      </c>
      <c r="AE2439" s="20">
        <f t="shared" si="272"/>
        <v>0.50597929751077397</v>
      </c>
    </row>
    <row r="2440" spans="1:31" x14ac:dyDescent="0.2">
      <c r="A2440" s="15" t="s">
        <v>12886</v>
      </c>
      <c r="B2440" s="15" t="s">
        <v>12887</v>
      </c>
      <c r="C2440" t="s">
        <v>12888</v>
      </c>
      <c r="D2440" s="15">
        <v>130</v>
      </c>
      <c r="E2440" s="15">
        <v>2</v>
      </c>
      <c r="F2440" s="16">
        <v>1314425.2513697799</v>
      </c>
      <c r="G2440" s="16">
        <v>1131591.3119870899</v>
      </c>
      <c r="H2440" s="16">
        <v>1123498.5060733501</v>
      </c>
      <c r="I2440" s="16">
        <v>1389344.2417228101</v>
      </c>
      <c r="J2440" s="16">
        <v>686091.87124077196</v>
      </c>
      <c r="K2440" s="16">
        <v>1505532.2415414799</v>
      </c>
      <c r="L2440" s="15">
        <f t="shared" si="266"/>
        <v>6</v>
      </c>
      <c r="M2440" s="16">
        <v>2337318.8229710502</v>
      </c>
      <c r="N2440" s="16">
        <v>1946796.55242427</v>
      </c>
      <c r="O2440" s="16">
        <v>2020190.80076436</v>
      </c>
      <c r="P2440" s="16">
        <v>1926322.73558468</v>
      </c>
      <c r="Q2440" s="16">
        <v>5998030.9579055402</v>
      </c>
      <c r="R2440" s="16">
        <v>2067642.6821520899</v>
      </c>
      <c r="S2440" s="17">
        <f t="shared" si="267"/>
        <v>2020190.80076436</v>
      </c>
      <c r="T2440" s="17">
        <f t="shared" si="268"/>
        <v>2067642.6821520899</v>
      </c>
      <c r="U2440" s="18">
        <f t="shared" si="269"/>
        <v>1.0234888117348995</v>
      </c>
      <c r="X2440" s="20">
        <f t="shared" si="270"/>
        <v>0.41076923350591932</v>
      </c>
      <c r="AA2440" s="20">
        <f t="shared" si="271"/>
        <v>3.3495331630693001E-2</v>
      </c>
      <c r="AE2440" s="20">
        <f t="shared" si="272"/>
        <v>0.38640209238485834</v>
      </c>
    </row>
    <row r="2441" spans="1:31" x14ac:dyDescent="0.2">
      <c r="A2441" s="15" t="s">
        <v>9128</v>
      </c>
      <c r="B2441" s="15" t="s">
        <v>9129</v>
      </c>
      <c r="C2441" t="s">
        <v>9130</v>
      </c>
      <c r="D2441" s="15">
        <v>16</v>
      </c>
      <c r="E2441" s="15">
        <v>9</v>
      </c>
      <c r="F2441" s="16">
        <v>200272.01027332401</v>
      </c>
      <c r="G2441" s="16">
        <v>226137.19513995899</v>
      </c>
      <c r="H2441" s="16">
        <v>214968.83219474001</v>
      </c>
      <c r="I2441" s="16">
        <v>250716.51539952701</v>
      </c>
      <c r="J2441" s="16">
        <v>31266.755455255301</v>
      </c>
      <c r="K2441" s="16">
        <v>254408.301888777</v>
      </c>
      <c r="L2441" s="15">
        <f t="shared" si="266"/>
        <v>6</v>
      </c>
      <c r="M2441" s="16">
        <v>356124.88335740502</v>
      </c>
      <c r="N2441" s="16">
        <v>389047.80127755902</v>
      </c>
      <c r="O2441" s="16">
        <v>386540.84086740902</v>
      </c>
      <c r="P2441" s="16">
        <v>347617.897204365</v>
      </c>
      <c r="Q2441" s="16">
        <v>273343.81157253199</v>
      </c>
      <c r="R2441" s="16">
        <v>349395.01736640499</v>
      </c>
      <c r="S2441" s="17">
        <f t="shared" si="267"/>
        <v>386540.84086740902</v>
      </c>
      <c r="T2441" s="17">
        <f t="shared" si="268"/>
        <v>347617.897204365</v>
      </c>
      <c r="U2441" s="18">
        <f t="shared" si="269"/>
        <v>0.89930444716863611</v>
      </c>
      <c r="X2441" s="20">
        <f t="shared" si="270"/>
        <v>0.11917221149908469</v>
      </c>
      <c r="AA2441" s="20">
        <f t="shared" si="271"/>
        <v>-0.15311849186697732</v>
      </c>
      <c r="AE2441" s="20">
        <f t="shared" si="272"/>
        <v>0.92382500130340495</v>
      </c>
    </row>
    <row r="2442" spans="1:31" x14ac:dyDescent="0.2">
      <c r="A2442" s="15" t="s">
        <v>12064</v>
      </c>
      <c r="B2442" s="15" t="s">
        <v>12065</v>
      </c>
      <c r="C2442" t="s">
        <v>12066</v>
      </c>
      <c r="D2442" s="15">
        <v>15</v>
      </c>
      <c r="E2442" s="15">
        <v>11</v>
      </c>
      <c r="F2442" s="16">
        <v>320583.529904739</v>
      </c>
      <c r="G2442" s="16">
        <v>317624.62591084</v>
      </c>
      <c r="H2442" s="16">
        <v>297137.44415449002</v>
      </c>
      <c r="I2442" s="16">
        <v>413669.50336293498</v>
      </c>
      <c r="J2442" s="16">
        <v>86693.168837988196</v>
      </c>
      <c r="K2442" s="16">
        <v>367553.36382496601</v>
      </c>
      <c r="L2442" s="15">
        <f t="shared" si="266"/>
        <v>6</v>
      </c>
      <c r="M2442" s="16">
        <v>570063.54526435502</v>
      </c>
      <c r="N2442" s="16">
        <v>546443.33173823997</v>
      </c>
      <c r="O2442" s="16">
        <v>534290.27987006796</v>
      </c>
      <c r="P2442" s="16">
        <v>573551.85663556401</v>
      </c>
      <c r="Q2442" s="16">
        <v>757898.95249568496</v>
      </c>
      <c r="R2442" s="16">
        <v>504784.289597783</v>
      </c>
      <c r="S2442" s="17">
        <f t="shared" si="267"/>
        <v>546443.33173823997</v>
      </c>
      <c r="T2442" s="17">
        <f t="shared" si="268"/>
        <v>573551.85663556401</v>
      </c>
      <c r="U2442" s="18">
        <f t="shared" si="269"/>
        <v>1.0496090323054938</v>
      </c>
      <c r="X2442" s="20">
        <f t="shared" si="270"/>
        <v>0.46325949257808774</v>
      </c>
      <c r="AA2442" s="20">
        <f t="shared" si="271"/>
        <v>6.9852040089857362E-2</v>
      </c>
      <c r="AE2442" s="20">
        <f t="shared" si="272"/>
        <v>0.33417567285732225</v>
      </c>
    </row>
    <row r="2443" spans="1:31" x14ac:dyDescent="0.2">
      <c r="A2443" s="15" t="s">
        <v>9332</v>
      </c>
      <c r="B2443" s="15" t="s">
        <v>9333</v>
      </c>
      <c r="C2443" t="s">
        <v>9334</v>
      </c>
      <c r="D2443" s="15">
        <v>13</v>
      </c>
      <c r="E2443" s="15">
        <v>9</v>
      </c>
      <c r="F2443" s="16">
        <v>136532.417083484</v>
      </c>
      <c r="G2443" s="16">
        <v>158968.181428418</v>
      </c>
      <c r="H2443" s="16">
        <v>162306.14190304599</v>
      </c>
      <c r="I2443" s="16">
        <v>177661.51544216499</v>
      </c>
      <c r="J2443" s="16">
        <v>28858.727213378901</v>
      </c>
      <c r="K2443" s="16">
        <v>190022.29098923801</v>
      </c>
      <c r="L2443" s="15">
        <f t="shared" si="266"/>
        <v>6</v>
      </c>
      <c r="M2443" s="16">
        <v>242782.758519286</v>
      </c>
      <c r="N2443" s="16">
        <v>273489.82293488202</v>
      </c>
      <c r="O2443" s="16">
        <v>291846.73856493901</v>
      </c>
      <c r="P2443" s="16">
        <v>246327.30043224999</v>
      </c>
      <c r="Q2443" s="16">
        <v>252292.07120405199</v>
      </c>
      <c r="R2443" s="16">
        <v>260969.63490293099</v>
      </c>
      <c r="S2443" s="17">
        <f t="shared" si="267"/>
        <v>273489.82293488202</v>
      </c>
      <c r="T2443" s="17">
        <f t="shared" si="268"/>
        <v>252292.07120405199</v>
      </c>
      <c r="U2443" s="18">
        <f t="shared" si="269"/>
        <v>0.92249162508735394</v>
      </c>
      <c r="X2443" s="20">
        <f t="shared" si="270"/>
        <v>0.33953654811292044</v>
      </c>
      <c r="AA2443" s="20">
        <f t="shared" si="271"/>
        <v>-0.11639228127507434</v>
      </c>
      <c r="AE2443" s="20">
        <f t="shared" si="272"/>
        <v>0.46911347089906225</v>
      </c>
    </row>
    <row r="2444" spans="1:31" x14ac:dyDescent="0.2">
      <c r="A2444" s="15" t="s">
        <v>10054</v>
      </c>
      <c r="B2444" s="15" t="s">
        <v>10055</v>
      </c>
      <c r="C2444" t="s">
        <v>10056</v>
      </c>
      <c r="D2444" s="15">
        <v>15</v>
      </c>
      <c r="E2444" s="15">
        <v>6</v>
      </c>
      <c r="F2444" s="16">
        <v>203510.00002588</v>
      </c>
      <c r="G2444" s="16">
        <v>189034.89278768899</v>
      </c>
      <c r="H2444" s="16">
        <v>162943.950828528</v>
      </c>
      <c r="I2444" s="16">
        <v>213324.699007277</v>
      </c>
      <c r="J2444" s="16">
        <v>73151.086735546807</v>
      </c>
      <c r="K2444" s="16">
        <v>251829.31222968901</v>
      </c>
      <c r="L2444" s="15">
        <f t="shared" si="266"/>
        <v>6</v>
      </c>
      <c r="M2444" s="16">
        <v>361882.69605109002</v>
      </c>
      <c r="N2444" s="16">
        <v>325216.77541048703</v>
      </c>
      <c r="O2444" s="16">
        <v>292993.59876718902</v>
      </c>
      <c r="P2444" s="16">
        <v>295774.22601177299</v>
      </c>
      <c r="Q2444" s="16">
        <v>639509.81091024703</v>
      </c>
      <c r="R2444" s="16">
        <v>345853.12769521499</v>
      </c>
      <c r="S2444" s="17">
        <f t="shared" si="267"/>
        <v>325216.77541048703</v>
      </c>
      <c r="T2444" s="17">
        <f t="shared" si="268"/>
        <v>345853.12769521499</v>
      </c>
      <c r="U2444" s="18">
        <f t="shared" si="269"/>
        <v>1.0634541445738181</v>
      </c>
      <c r="X2444" s="20">
        <f t="shared" si="270"/>
        <v>0.40951095961002942</v>
      </c>
      <c r="AA2444" s="20">
        <f t="shared" si="271"/>
        <v>8.8757826601624332E-2</v>
      </c>
      <c r="AE2444" s="20">
        <f t="shared" si="272"/>
        <v>0.38773447086456908</v>
      </c>
    </row>
    <row r="2445" spans="1:31" x14ac:dyDescent="0.2">
      <c r="A2445" s="15" t="s">
        <v>2864</v>
      </c>
      <c r="B2445" s="15" t="s">
        <v>2865</v>
      </c>
      <c r="C2445" t="s">
        <v>2866</v>
      </c>
      <c r="D2445" s="15">
        <v>13</v>
      </c>
      <c r="E2445" s="15">
        <v>11</v>
      </c>
      <c r="F2445" s="16">
        <v>231440.65639277399</v>
      </c>
      <c r="G2445" s="16">
        <v>250742.11178792</v>
      </c>
      <c r="H2445" s="16">
        <v>240811.743171849</v>
      </c>
      <c r="I2445" s="16">
        <v>278586.29968061502</v>
      </c>
      <c r="J2445" s="16">
        <v>34755.347360075801</v>
      </c>
      <c r="K2445" s="16">
        <v>292355.34589742997</v>
      </c>
      <c r="L2445" s="15">
        <f t="shared" si="266"/>
        <v>6</v>
      </c>
      <c r="M2445" s="16">
        <v>411549.15581838798</v>
      </c>
      <c r="N2445" s="16">
        <v>431378.24902448</v>
      </c>
      <c r="O2445" s="16">
        <v>433009.62630745</v>
      </c>
      <c r="P2445" s="16">
        <v>386259.29181649501</v>
      </c>
      <c r="Q2445" s="16">
        <v>303842.179388449</v>
      </c>
      <c r="R2445" s="16">
        <v>401510.09380838199</v>
      </c>
      <c r="S2445" s="17">
        <f t="shared" si="267"/>
        <v>431378.24902448</v>
      </c>
      <c r="T2445" s="17">
        <f t="shared" si="268"/>
        <v>386259.29181649501</v>
      </c>
      <c r="U2445" s="18">
        <f t="shared" si="269"/>
        <v>0.89540743579441684</v>
      </c>
      <c r="X2445" s="20">
        <f t="shared" si="270"/>
        <v>0.11948233321166311</v>
      </c>
      <c r="AA2445" s="20">
        <f t="shared" si="271"/>
        <v>-0.15938379592311394</v>
      </c>
      <c r="AE2445" s="20">
        <f t="shared" si="272"/>
        <v>0.92269630522545343</v>
      </c>
    </row>
    <row r="2446" spans="1:31" x14ac:dyDescent="0.2">
      <c r="A2446" s="15" t="s">
        <v>6415</v>
      </c>
      <c r="B2446" s="15" t="s">
        <v>6416</v>
      </c>
      <c r="C2446" t="s">
        <v>6417</v>
      </c>
      <c r="D2446" s="15">
        <v>22</v>
      </c>
      <c r="E2446" s="15">
        <v>5</v>
      </c>
      <c r="F2446" s="16">
        <v>73340.755505273395</v>
      </c>
      <c r="G2446" s="16">
        <v>85764.464330273098</v>
      </c>
      <c r="H2446" s="16">
        <v>63331.790742773403</v>
      </c>
      <c r="I2446" s="16">
        <v>99224.378080158</v>
      </c>
      <c r="J2446" s="16">
        <v>29644.286177343802</v>
      </c>
      <c r="K2446" s="16">
        <v>88812.864466645304</v>
      </c>
      <c r="L2446" s="15">
        <f t="shared" si="266"/>
        <v>6</v>
      </c>
      <c r="M2446" s="16">
        <v>130414.968941561</v>
      </c>
      <c r="N2446" s="16">
        <v>147549.70430578501</v>
      </c>
      <c r="O2446" s="16">
        <v>113878.47902143199</v>
      </c>
      <c r="P2446" s="16">
        <v>137574.38198544999</v>
      </c>
      <c r="Q2446" s="16">
        <v>259159.67477527601</v>
      </c>
      <c r="R2446" s="16">
        <v>121972.32595125699</v>
      </c>
      <c r="S2446" s="17">
        <f t="shared" si="267"/>
        <v>130414.968941561</v>
      </c>
      <c r="T2446" s="17">
        <f t="shared" si="268"/>
        <v>137574.38198544999</v>
      </c>
      <c r="U2446" s="18">
        <f t="shared" si="269"/>
        <v>1.0548971724794654</v>
      </c>
      <c r="X2446" s="20">
        <f t="shared" si="270"/>
        <v>0.39519482130180011</v>
      </c>
      <c r="AA2446" s="20">
        <f t="shared" si="271"/>
        <v>7.7102377146721607E-2</v>
      </c>
      <c r="AE2446" s="20">
        <f t="shared" si="272"/>
        <v>0.4031887551137307</v>
      </c>
    </row>
    <row r="2447" spans="1:31" x14ac:dyDescent="0.2">
      <c r="A2447" s="15" t="s">
        <v>8588</v>
      </c>
      <c r="B2447" s="15" t="s">
        <v>8589</v>
      </c>
      <c r="C2447" t="s">
        <v>8590</v>
      </c>
      <c r="D2447" s="15">
        <v>11</v>
      </c>
      <c r="E2447" s="15">
        <v>7</v>
      </c>
      <c r="F2447" s="16">
        <v>88880.028251953001</v>
      </c>
      <c r="G2447" s="16">
        <v>74593.688993200703</v>
      </c>
      <c r="H2447" s="16">
        <v>68455.992382410797</v>
      </c>
      <c r="I2447" s="16">
        <v>79139.972996199605</v>
      </c>
      <c r="J2447" s="16">
        <v>44976.8983382812</v>
      </c>
      <c r="K2447" s="16">
        <v>107984.114524609</v>
      </c>
      <c r="L2447" s="15">
        <f t="shared" si="266"/>
        <v>6</v>
      </c>
      <c r="M2447" s="16">
        <v>158046.99643665401</v>
      </c>
      <c r="N2447" s="16">
        <v>128331.434702839</v>
      </c>
      <c r="O2447" s="16">
        <v>123092.434320613</v>
      </c>
      <c r="P2447" s="16">
        <v>109727.398507873</v>
      </c>
      <c r="Q2447" s="16">
        <v>393202.19336764101</v>
      </c>
      <c r="R2447" s="16">
        <v>148301.41661853599</v>
      </c>
      <c r="S2447" s="17">
        <f t="shared" si="267"/>
        <v>128331.434702839</v>
      </c>
      <c r="T2447" s="17">
        <f t="shared" si="268"/>
        <v>148301.41661853599</v>
      </c>
      <c r="U2447" s="18">
        <f t="shared" si="269"/>
        <v>1.1556125509072579</v>
      </c>
      <c r="X2447" s="20">
        <f t="shared" si="270"/>
        <v>0.41847181898177549</v>
      </c>
      <c r="AA2447" s="20">
        <f t="shared" si="271"/>
        <v>0.20865777796058846</v>
      </c>
      <c r="AE2447" s="20">
        <f t="shared" si="272"/>
        <v>0.37833378324491229</v>
      </c>
    </row>
    <row r="2448" spans="1:31" x14ac:dyDescent="0.2">
      <c r="A2448" s="15" t="s">
        <v>2807</v>
      </c>
      <c r="B2448" s="15" t="s">
        <v>2808</v>
      </c>
      <c r="C2448" t="s">
        <v>2809</v>
      </c>
      <c r="D2448" s="15">
        <v>14</v>
      </c>
      <c r="E2448" s="15">
        <v>10</v>
      </c>
      <c r="F2448" s="16">
        <v>306923.29511532403</v>
      </c>
      <c r="G2448" s="16">
        <v>282951.27817880898</v>
      </c>
      <c r="H2448" s="16">
        <v>286818.11121293303</v>
      </c>
      <c r="I2448" s="16">
        <v>346571.28675871401</v>
      </c>
      <c r="J2448" s="16">
        <v>84454.244978098199</v>
      </c>
      <c r="K2448" s="16">
        <v>374139.25606706197</v>
      </c>
      <c r="L2448" s="15">
        <f t="shared" si="266"/>
        <v>6</v>
      </c>
      <c r="M2448" s="16">
        <v>545772.83427395904</v>
      </c>
      <c r="N2448" s="16">
        <v>486791.094123238</v>
      </c>
      <c r="O2448" s="16">
        <v>515734.828869586</v>
      </c>
      <c r="P2448" s="16">
        <v>480520.32688191498</v>
      </c>
      <c r="Q2448" s="16">
        <v>738325.57582860999</v>
      </c>
      <c r="R2448" s="16">
        <v>513829.11210246</v>
      </c>
      <c r="S2448" s="17">
        <f t="shared" si="267"/>
        <v>515734.828869586</v>
      </c>
      <c r="T2448" s="17">
        <f t="shared" si="268"/>
        <v>513829.11210246</v>
      </c>
      <c r="U2448" s="18">
        <f t="shared" si="269"/>
        <v>0.99630485152359582</v>
      </c>
      <c r="X2448" s="20">
        <f t="shared" si="270"/>
        <v>0.49880206658820853</v>
      </c>
      <c r="AA2448" s="20">
        <f t="shared" si="271"/>
        <v>-5.3408460801859211E-3</v>
      </c>
      <c r="AE2448" s="20">
        <f t="shared" si="272"/>
        <v>0.30207175586310986</v>
      </c>
    </row>
    <row r="2449" spans="1:31" x14ac:dyDescent="0.2">
      <c r="A2449" s="15" t="s">
        <v>3317</v>
      </c>
      <c r="B2449" s="15" t="s">
        <v>3318</v>
      </c>
      <c r="C2449" t="s">
        <v>3319</v>
      </c>
      <c r="D2449" s="15">
        <v>9</v>
      </c>
      <c r="E2449" s="15">
        <v>8</v>
      </c>
      <c r="F2449" s="16">
        <v>148196.993724103</v>
      </c>
      <c r="G2449" s="16">
        <v>175191.23281384</v>
      </c>
      <c r="H2449" s="16">
        <v>144353.190737397</v>
      </c>
      <c r="I2449" s="16">
        <v>205330.670739044</v>
      </c>
      <c r="J2449" s="16">
        <v>19060.446841992201</v>
      </c>
      <c r="K2449" s="16">
        <v>198685.165852907</v>
      </c>
      <c r="L2449" s="15">
        <f t="shared" si="266"/>
        <v>6</v>
      </c>
      <c r="M2449" s="16">
        <v>263524.778284728</v>
      </c>
      <c r="N2449" s="16">
        <v>301400.05887640797</v>
      </c>
      <c r="O2449" s="16">
        <v>259565.087458722</v>
      </c>
      <c r="P2449" s="16">
        <v>284690.52339901502</v>
      </c>
      <c r="Q2449" s="16">
        <v>166632.42201518701</v>
      </c>
      <c r="R2449" s="16">
        <v>272866.90905225498</v>
      </c>
      <c r="S2449" s="17">
        <f t="shared" si="267"/>
        <v>263524.778284728</v>
      </c>
      <c r="T2449" s="17">
        <f t="shared" si="268"/>
        <v>272866.90905225498</v>
      </c>
      <c r="U2449" s="18">
        <f t="shared" si="269"/>
        <v>1.0354506730954658</v>
      </c>
      <c r="X2449" s="20">
        <f t="shared" si="270"/>
        <v>0.44854135582709859</v>
      </c>
      <c r="AA2449" s="20">
        <f t="shared" si="271"/>
        <v>5.0258827942221702E-2</v>
      </c>
      <c r="AE2449" s="20">
        <f t="shared" si="272"/>
        <v>0.3481975085184672</v>
      </c>
    </row>
    <row r="2450" spans="1:31" x14ac:dyDescent="0.2">
      <c r="A2450" s="15" t="s">
        <v>16175</v>
      </c>
      <c r="B2450" s="15" t="s">
        <v>16176</v>
      </c>
      <c r="C2450" t="s">
        <v>16177</v>
      </c>
      <c r="D2450" s="15">
        <v>15</v>
      </c>
      <c r="E2450" s="15">
        <v>7</v>
      </c>
      <c r="F2450" s="16">
        <v>199668.70211573</v>
      </c>
      <c r="G2450" s="16">
        <v>239117.24968573701</v>
      </c>
      <c r="H2450" s="16">
        <v>232026.95360639301</v>
      </c>
      <c r="I2450" s="16">
        <v>306084.38341817103</v>
      </c>
      <c r="J2450" s="16">
        <v>31436.745923730501</v>
      </c>
      <c r="K2450" s="16">
        <v>382820.16604992503</v>
      </c>
      <c r="L2450" s="15">
        <f t="shared" si="266"/>
        <v>6</v>
      </c>
      <c r="M2450" s="16">
        <v>355052.07719263801</v>
      </c>
      <c r="N2450" s="16">
        <v>411378.76579833397</v>
      </c>
      <c r="O2450" s="16">
        <v>417213.47618277301</v>
      </c>
      <c r="P2450" s="16">
        <v>424385.32444249198</v>
      </c>
      <c r="Q2450" s="16">
        <v>274829.92172075302</v>
      </c>
      <c r="R2450" s="16">
        <v>525751.15502205305</v>
      </c>
      <c r="S2450" s="17">
        <f t="shared" si="267"/>
        <v>411378.76579833397</v>
      </c>
      <c r="T2450" s="17">
        <f t="shared" si="268"/>
        <v>424385.32444249198</v>
      </c>
      <c r="U2450" s="18">
        <f t="shared" si="269"/>
        <v>1.031616990777142</v>
      </c>
      <c r="X2450" s="20">
        <f t="shared" si="270"/>
        <v>0.86415789978559776</v>
      </c>
      <c r="AA2450" s="20">
        <f t="shared" si="271"/>
        <v>4.490743968612123E-2</v>
      </c>
      <c r="AE2450" s="20">
        <f t="shared" si="272"/>
        <v>6.3406895553339587E-2</v>
      </c>
    </row>
    <row r="2451" spans="1:31" x14ac:dyDescent="0.2">
      <c r="A2451" s="15" t="s">
        <v>13573</v>
      </c>
      <c r="B2451" s="15" t="s">
        <v>13574</v>
      </c>
      <c r="C2451" t="s">
        <v>13575</v>
      </c>
      <c r="D2451" s="15">
        <v>19</v>
      </c>
      <c r="E2451" s="15">
        <v>5</v>
      </c>
      <c r="F2451" s="16">
        <v>249362.31689892101</v>
      </c>
      <c r="G2451" s="16">
        <v>264293.90892129601</v>
      </c>
      <c r="H2451" s="16">
        <v>281598.93818847602</v>
      </c>
      <c r="I2451" s="16">
        <v>372370.12342149002</v>
      </c>
      <c r="J2451" s="16">
        <v>40901.128872656198</v>
      </c>
      <c r="K2451" s="16">
        <v>305365.7647004</v>
      </c>
      <c r="L2451" s="15">
        <f t="shared" si="266"/>
        <v>6</v>
      </c>
      <c r="M2451" s="16">
        <v>443417.55943910498</v>
      </c>
      <c r="N2451" s="16">
        <v>454692.84295864502</v>
      </c>
      <c r="O2451" s="16">
        <v>506350.103144889</v>
      </c>
      <c r="P2451" s="16">
        <v>516290.35717585799</v>
      </c>
      <c r="Q2451" s="16">
        <v>357570.53461049299</v>
      </c>
      <c r="R2451" s="16">
        <v>419378.12511812698</v>
      </c>
      <c r="S2451" s="17">
        <f t="shared" si="267"/>
        <v>454692.84295864502</v>
      </c>
      <c r="T2451" s="17">
        <f t="shared" si="268"/>
        <v>419378.12511812698</v>
      </c>
      <c r="U2451" s="18">
        <f t="shared" si="269"/>
        <v>0.92233280468914269</v>
      </c>
      <c r="X2451" s="20">
        <f t="shared" si="270"/>
        <v>0.50029225288193979</v>
      </c>
      <c r="AA2451" s="20">
        <f t="shared" si="271"/>
        <v>-0.11664068366801661</v>
      </c>
      <c r="AE2451" s="20">
        <f t="shared" si="272"/>
        <v>0.30077622219489236</v>
      </c>
    </row>
    <row r="2452" spans="1:31" x14ac:dyDescent="0.2">
      <c r="A2452" s="15" t="s">
        <v>1208</v>
      </c>
      <c r="B2452" s="15" t="s">
        <v>1209</v>
      </c>
      <c r="C2452" t="s">
        <v>1210</v>
      </c>
      <c r="D2452" s="15">
        <v>13</v>
      </c>
      <c r="E2452" s="15">
        <v>9</v>
      </c>
      <c r="F2452" s="16">
        <v>267150.45030985703</v>
      </c>
      <c r="G2452" s="16">
        <v>266610.82877671899</v>
      </c>
      <c r="H2452" s="16">
        <v>279389.07673026598</v>
      </c>
      <c r="I2452" s="16">
        <v>351563.33842910099</v>
      </c>
      <c r="J2452" s="16">
        <v>128516.48072181801</v>
      </c>
      <c r="K2452" s="16">
        <v>338538.46147713799</v>
      </c>
      <c r="L2452" s="15">
        <f t="shared" si="266"/>
        <v>6</v>
      </c>
      <c r="M2452" s="16">
        <v>475048.52438258397</v>
      </c>
      <c r="N2452" s="16">
        <v>458678.88592221402</v>
      </c>
      <c r="O2452" s="16">
        <v>502376.49591291999</v>
      </c>
      <c r="P2452" s="16">
        <v>487441.79554396198</v>
      </c>
      <c r="Q2452" s="16">
        <v>1123531.5010750501</v>
      </c>
      <c r="R2452" s="16">
        <v>464936.28843414102</v>
      </c>
      <c r="S2452" s="17">
        <f t="shared" si="267"/>
        <v>475048.52438258397</v>
      </c>
      <c r="T2452" s="17">
        <f t="shared" si="268"/>
        <v>487441.79554396198</v>
      </c>
      <c r="U2452" s="18">
        <f t="shared" si="269"/>
        <v>1.0260884320764609</v>
      </c>
      <c r="X2452" s="20">
        <f t="shared" si="270"/>
        <v>0.37986997860588734</v>
      </c>
      <c r="AA2452" s="20">
        <f t="shared" si="271"/>
        <v>3.7155073070043544E-2</v>
      </c>
      <c r="AE2452" s="20">
        <f t="shared" si="272"/>
        <v>0.42036502769033035</v>
      </c>
    </row>
    <row r="2453" spans="1:31" x14ac:dyDescent="0.2">
      <c r="A2453" s="15" t="s">
        <v>5171</v>
      </c>
      <c r="B2453" s="15" t="s">
        <v>5172</v>
      </c>
      <c r="C2453" t="s">
        <v>5173</v>
      </c>
      <c r="D2453" s="15">
        <v>14</v>
      </c>
      <c r="E2453" s="15">
        <v>11</v>
      </c>
      <c r="F2453" s="16">
        <v>114219.700382982</v>
      </c>
      <c r="G2453" s="16">
        <v>106018.76288383899</v>
      </c>
      <c r="H2453" s="16">
        <v>114874.075340857</v>
      </c>
      <c r="I2453" s="16">
        <v>141802.42601617999</v>
      </c>
      <c r="J2453" s="16">
        <v>17250.119712890599</v>
      </c>
      <c r="K2453" s="16">
        <v>120656.556287695</v>
      </c>
      <c r="L2453" s="15">
        <f t="shared" si="266"/>
        <v>6</v>
      </c>
      <c r="M2453" s="16">
        <v>203106.15257965101</v>
      </c>
      <c r="N2453" s="16">
        <v>182395.322311294</v>
      </c>
      <c r="O2453" s="16">
        <v>206557.95178668501</v>
      </c>
      <c r="P2453" s="16">
        <v>196608.75180748099</v>
      </c>
      <c r="Q2453" s="16">
        <v>150805.97278959001</v>
      </c>
      <c r="R2453" s="16">
        <v>165705.282675642</v>
      </c>
      <c r="S2453" s="17">
        <f t="shared" si="267"/>
        <v>203106.15257965101</v>
      </c>
      <c r="T2453" s="17">
        <f t="shared" si="268"/>
        <v>165705.282675642</v>
      </c>
      <c r="U2453" s="18">
        <f t="shared" si="269"/>
        <v>0.81585555420660272</v>
      </c>
      <c r="X2453" s="20">
        <f t="shared" si="270"/>
        <v>0.16386811096781848</v>
      </c>
      <c r="AA2453" s="20">
        <f t="shared" si="271"/>
        <v>-0.2936143467057552</v>
      </c>
      <c r="AE2453" s="20">
        <f t="shared" si="272"/>
        <v>0.78550555270262479</v>
      </c>
    </row>
    <row r="2454" spans="1:31" x14ac:dyDescent="0.2">
      <c r="A2454" s="15" t="s">
        <v>10051</v>
      </c>
      <c r="B2454" s="15" t="s">
        <v>10052</v>
      </c>
      <c r="C2454" t="s">
        <v>10053</v>
      </c>
      <c r="D2454" s="15">
        <v>11</v>
      </c>
      <c r="E2454" s="15">
        <v>10</v>
      </c>
      <c r="F2454" s="16">
        <v>108209.343440896</v>
      </c>
      <c r="G2454" s="16">
        <v>92551.561819921801</v>
      </c>
      <c r="H2454" s="16">
        <v>92835.673225346094</v>
      </c>
      <c r="I2454" s="16">
        <v>135546.041212743</v>
      </c>
      <c r="J2454" s="16">
        <v>33428.523768749998</v>
      </c>
      <c r="K2454" s="16">
        <v>166849.491562234</v>
      </c>
      <c r="L2454" s="15">
        <f t="shared" si="266"/>
        <v>6</v>
      </c>
      <c r="M2454" s="16">
        <v>192418.50001144901</v>
      </c>
      <c r="N2454" s="16">
        <v>159226.26796781301</v>
      </c>
      <c r="O2454" s="16">
        <v>166930.14901113301</v>
      </c>
      <c r="P2454" s="16">
        <v>187934.28803708899</v>
      </c>
      <c r="Q2454" s="16">
        <v>292242.67018269299</v>
      </c>
      <c r="R2454" s="16">
        <v>229144.96330960401</v>
      </c>
      <c r="S2454" s="17">
        <f t="shared" si="267"/>
        <v>166930.14901113301</v>
      </c>
      <c r="T2454" s="17">
        <f t="shared" si="268"/>
        <v>229144.96330960401</v>
      </c>
      <c r="U2454" s="18">
        <f t="shared" si="269"/>
        <v>1.3726996870668446</v>
      </c>
      <c r="X2454" s="20">
        <f t="shared" si="270"/>
        <v>0.11741507394629039</v>
      </c>
      <c r="AA2454" s="20">
        <f t="shared" si="271"/>
        <v>0.45701603381040579</v>
      </c>
      <c r="AE2454" s="20">
        <f t="shared" si="272"/>
        <v>0.93027614404710091</v>
      </c>
    </row>
    <row r="2455" spans="1:31" x14ac:dyDescent="0.2">
      <c r="A2455" s="15" t="s">
        <v>14677</v>
      </c>
      <c r="B2455" s="15" t="s">
        <v>14678</v>
      </c>
      <c r="C2455" t="s">
        <v>14679</v>
      </c>
      <c r="D2455" s="15">
        <v>17</v>
      </c>
      <c r="E2455" s="15">
        <v>6</v>
      </c>
      <c r="F2455" s="16">
        <v>580011.65769468003</v>
      </c>
      <c r="G2455" s="16">
        <v>528176.50462177803</v>
      </c>
      <c r="H2455" s="16">
        <v>515663.47827493103</v>
      </c>
      <c r="I2455" s="16">
        <v>755805.57231650897</v>
      </c>
      <c r="J2455" s="16">
        <v>198012.92930963699</v>
      </c>
      <c r="K2455" s="16">
        <v>745582.72621154704</v>
      </c>
      <c r="L2455" s="15">
        <f t="shared" si="266"/>
        <v>6</v>
      </c>
      <c r="M2455" s="16">
        <v>1031380.18967579</v>
      </c>
      <c r="N2455" s="16">
        <v>908678.06015897496</v>
      </c>
      <c r="O2455" s="16">
        <v>927227.41460695199</v>
      </c>
      <c r="P2455" s="16">
        <v>1047922.76378496</v>
      </c>
      <c r="Q2455" s="16">
        <v>1731091.31568178</v>
      </c>
      <c r="R2455" s="16">
        <v>1023955.9308354</v>
      </c>
      <c r="S2455" s="17">
        <f t="shared" si="267"/>
        <v>927227.41460695199</v>
      </c>
      <c r="T2455" s="17">
        <f t="shared" si="268"/>
        <v>1047922.76378496</v>
      </c>
      <c r="U2455" s="18">
        <f t="shared" si="269"/>
        <v>1.1301680119425399</v>
      </c>
      <c r="X2455" s="20">
        <f t="shared" si="270"/>
        <v>0.2550314247573921</v>
      </c>
      <c r="AA2455" s="20">
        <f t="shared" si="271"/>
        <v>0.17653726111696402</v>
      </c>
      <c r="AE2455" s="20">
        <f t="shared" si="272"/>
        <v>0.59340630286850293</v>
      </c>
    </row>
    <row r="2456" spans="1:31" x14ac:dyDescent="0.2">
      <c r="A2456" s="15" t="s">
        <v>7580</v>
      </c>
      <c r="B2456" s="15" t="s">
        <v>7581</v>
      </c>
      <c r="C2456" t="s">
        <v>7582</v>
      </c>
      <c r="D2456" s="15">
        <v>20</v>
      </c>
      <c r="E2456" s="15">
        <v>11</v>
      </c>
      <c r="F2456" s="16">
        <v>227841.46039913601</v>
      </c>
      <c r="G2456" s="16">
        <v>225233.69975013699</v>
      </c>
      <c r="H2456" s="16">
        <v>246940.76555623399</v>
      </c>
      <c r="I2456" s="16">
        <v>357013.97326829901</v>
      </c>
      <c r="J2456" s="16">
        <v>49291.806551367197</v>
      </c>
      <c r="K2456" s="16">
        <v>387288.91839072702</v>
      </c>
      <c r="L2456" s="15">
        <f t="shared" si="266"/>
        <v>6</v>
      </c>
      <c r="M2456" s="16">
        <v>405149.044032095</v>
      </c>
      <c r="N2456" s="16">
        <v>387493.42233226099</v>
      </c>
      <c r="O2456" s="16">
        <v>444030.37495258002</v>
      </c>
      <c r="P2456" s="16">
        <v>494999.08876100997</v>
      </c>
      <c r="Q2456" s="16">
        <v>430924.47827943601</v>
      </c>
      <c r="R2456" s="16">
        <v>531888.375349098</v>
      </c>
      <c r="S2456" s="17">
        <f t="shared" si="267"/>
        <v>405149.044032095</v>
      </c>
      <c r="T2456" s="17">
        <f t="shared" si="268"/>
        <v>494999.08876100997</v>
      </c>
      <c r="U2456" s="18">
        <f t="shared" si="269"/>
        <v>1.2217703485974343</v>
      </c>
      <c r="X2456" s="20">
        <f t="shared" si="270"/>
        <v>9.5304411985196333E-2</v>
      </c>
      <c r="AA2456" s="20">
        <f t="shared" si="271"/>
        <v>0.2889731328850878</v>
      </c>
      <c r="AE2456" s="20">
        <f t="shared" si="272"/>
        <v>1.0208869938373011</v>
      </c>
    </row>
    <row r="2457" spans="1:31" x14ac:dyDescent="0.2">
      <c r="A2457" s="15" t="s">
        <v>347</v>
      </c>
      <c r="B2457" s="15" t="s">
        <v>348</v>
      </c>
      <c r="C2457" t="s">
        <v>349</v>
      </c>
      <c r="D2457" s="15">
        <v>12</v>
      </c>
      <c r="E2457" s="15">
        <v>10</v>
      </c>
      <c r="F2457" s="16">
        <v>330543.44219571998</v>
      </c>
      <c r="G2457" s="16">
        <v>319481.40455954702</v>
      </c>
      <c r="H2457" s="16">
        <v>337966.34667768498</v>
      </c>
      <c r="I2457" s="16">
        <v>397036.96201658697</v>
      </c>
      <c r="J2457" s="16">
        <v>83394.908421092798</v>
      </c>
      <c r="K2457" s="16">
        <v>390338.290589076</v>
      </c>
      <c r="L2457" s="15">
        <f t="shared" si="266"/>
        <v>6</v>
      </c>
      <c r="M2457" s="16">
        <v>587774.32071437803</v>
      </c>
      <c r="N2457" s="16">
        <v>549637.74498057005</v>
      </c>
      <c r="O2457" s="16">
        <v>607705.75201959501</v>
      </c>
      <c r="P2457" s="16">
        <v>550490.87463855103</v>
      </c>
      <c r="Q2457" s="16">
        <v>729064.52241856395</v>
      </c>
      <c r="R2457" s="16">
        <v>536076.271122501</v>
      </c>
      <c r="S2457" s="17">
        <f t="shared" si="267"/>
        <v>587774.32071437803</v>
      </c>
      <c r="T2457" s="17">
        <f t="shared" si="268"/>
        <v>550490.87463855103</v>
      </c>
      <c r="U2457" s="18">
        <f t="shared" si="269"/>
        <v>0.93656843322023176</v>
      </c>
      <c r="X2457" s="20">
        <f t="shared" si="270"/>
        <v>0.73345727227301993</v>
      </c>
      <c r="AA2457" s="20">
        <f t="shared" si="271"/>
        <v>-9.4543681667912924E-2</v>
      </c>
      <c r="AE2457" s="20">
        <f t="shared" si="272"/>
        <v>0.13462518101162615</v>
      </c>
    </row>
    <row r="2458" spans="1:31" x14ac:dyDescent="0.2">
      <c r="A2458" s="15" t="s">
        <v>16844</v>
      </c>
      <c r="B2458" s="15" t="s">
        <v>16845</v>
      </c>
      <c r="C2458" t="s">
        <v>16846</v>
      </c>
      <c r="D2458" s="15">
        <v>17</v>
      </c>
      <c r="E2458" s="15">
        <v>7</v>
      </c>
      <c r="F2458" s="16">
        <v>173188.165636358</v>
      </c>
      <c r="G2458" s="16">
        <v>175604.982190593</v>
      </c>
      <c r="H2458" s="16">
        <v>183994.00179942499</v>
      </c>
      <c r="I2458" s="16">
        <v>222191.401518297</v>
      </c>
      <c r="J2458" s="16">
        <v>50262.021575390499</v>
      </c>
      <c r="K2458" s="16">
        <v>241699.94808191599</v>
      </c>
      <c r="L2458" s="15">
        <f t="shared" si="266"/>
        <v>6</v>
      </c>
      <c r="M2458" s="16">
        <v>307964.22925978003</v>
      </c>
      <c r="N2458" s="16">
        <v>302111.875812168</v>
      </c>
      <c r="O2458" s="16">
        <v>330844.22259725799</v>
      </c>
      <c r="P2458" s="16">
        <v>308067.88954289601</v>
      </c>
      <c r="Q2458" s="16">
        <v>439406.40321376402</v>
      </c>
      <c r="R2458" s="16">
        <v>331941.831027432</v>
      </c>
      <c r="S2458" s="17">
        <f t="shared" si="267"/>
        <v>307964.22925978003</v>
      </c>
      <c r="T2458" s="17">
        <f t="shared" si="268"/>
        <v>331941.831027432</v>
      </c>
      <c r="U2458" s="18">
        <f t="shared" si="269"/>
        <v>1.0778583987669097</v>
      </c>
      <c r="X2458" s="20">
        <f t="shared" si="270"/>
        <v>0.32659274108517639</v>
      </c>
      <c r="AA2458" s="20">
        <f t="shared" si="271"/>
        <v>0.10816765970908711</v>
      </c>
      <c r="AE2458" s="20">
        <f t="shared" si="272"/>
        <v>0.485993472207086</v>
      </c>
    </row>
    <row r="2459" spans="1:31" x14ac:dyDescent="0.2">
      <c r="A2459" s="15" t="s">
        <v>281</v>
      </c>
      <c r="B2459" s="15" t="s">
        <v>282</v>
      </c>
      <c r="C2459" t="s">
        <v>283</v>
      </c>
      <c r="D2459" s="15">
        <v>9</v>
      </c>
      <c r="E2459" s="15">
        <v>8</v>
      </c>
      <c r="F2459" s="16">
        <v>238103.62409073699</v>
      </c>
      <c r="G2459" s="16">
        <v>231073.04910170901</v>
      </c>
      <c r="H2459" s="16">
        <v>210621.148923926</v>
      </c>
      <c r="I2459" s="16">
        <v>222413.09378320299</v>
      </c>
      <c r="J2459" s="16">
        <v>73205.304530112699</v>
      </c>
      <c r="K2459" s="16">
        <v>251749.06765801401</v>
      </c>
      <c r="L2459" s="15">
        <f t="shared" si="266"/>
        <v>6</v>
      </c>
      <c r="M2459" s="16">
        <v>423397.28472573101</v>
      </c>
      <c r="N2459" s="16">
        <v>397539.47435264901</v>
      </c>
      <c r="O2459" s="16">
        <v>378723.16269440198</v>
      </c>
      <c r="P2459" s="16">
        <v>308375.26538062299</v>
      </c>
      <c r="Q2459" s="16">
        <v>639983.79992528597</v>
      </c>
      <c r="R2459" s="16">
        <v>345742.92274786899</v>
      </c>
      <c r="S2459" s="17">
        <f t="shared" si="267"/>
        <v>397539.47435264901</v>
      </c>
      <c r="T2459" s="17">
        <f t="shared" si="268"/>
        <v>345742.92274786899</v>
      </c>
      <c r="U2459" s="18">
        <f t="shared" si="269"/>
        <v>0.86970714873252464</v>
      </c>
      <c r="X2459" s="20">
        <f t="shared" si="270"/>
        <v>0.78058318536387106</v>
      </c>
      <c r="AA2459" s="20">
        <f t="shared" si="271"/>
        <v>-0.20139840219661334</v>
      </c>
      <c r="AE2459" s="20">
        <f t="shared" si="272"/>
        <v>0.10758080814359602</v>
      </c>
    </row>
    <row r="2460" spans="1:31" x14ac:dyDescent="0.2">
      <c r="A2460" s="15" t="s">
        <v>15917</v>
      </c>
      <c r="B2460" s="15" t="s">
        <v>15918</v>
      </c>
      <c r="C2460" t="s">
        <v>15919</v>
      </c>
      <c r="D2460" s="15">
        <v>37</v>
      </c>
      <c r="E2460" s="15">
        <v>3</v>
      </c>
      <c r="F2460" s="16">
        <v>139747.904934102</v>
      </c>
      <c r="G2460" s="16">
        <v>129489.42457575101</v>
      </c>
      <c r="H2460" s="16">
        <v>140784.87145028901</v>
      </c>
      <c r="I2460" s="16">
        <v>189643.440528315</v>
      </c>
      <c r="J2460" s="16">
        <v>24714.0123108398</v>
      </c>
      <c r="K2460" s="16">
        <v>200824.66286528099</v>
      </c>
      <c r="L2460" s="15">
        <f t="shared" si="266"/>
        <v>6</v>
      </c>
      <c r="M2460" s="16">
        <v>248500.558196714</v>
      </c>
      <c r="N2460" s="16">
        <v>222774.39095639801</v>
      </c>
      <c r="O2460" s="16">
        <v>253148.803183276</v>
      </c>
      <c r="P2460" s="16">
        <v>262940.21321252902</v>
      </c>
      <c r="Q2460" s="16">
        <v>216057.66974967599</v>
      </c>
      <c r="R2460" s="16">
        <v>275805.21566506597</v>
      </c>
      <c r="S2460" s="17">
        <f t="shared" si="267"/>
        <v>248500.558196714</v>
      </c>
      <c r="T2460" s="17">
        <f t="shared" si="268"/>
        <v>262940.21321252902</v>
      </c>
      <c r="U2460" s="18">
        <f t="shared" si="269"/>
        <v>1.0581071331211438</v>
      </c>
      <c r="X2460" s="20">
        <f t="shared" si="270"/>
        <v>0.64668785436444365</v>
      </c>
      <c r="AA2460" s="20">
        <f t="shared" si="271"/>
        <v>8.1485707411976638E-2</v>
      </c>
      <c r="AE2460" s="20">
        <f t="shared" si="272"/>
        <v>0.18930529558919784</v>
      </c>
    </row>
    <row r="2461" spans="1:31" x14ac:dyDescent="0.2">
      <c r="A2461" s="15" t="s">
        <v>8165</v>
      </c>
      <c r="B2461" s="15" t="s">
        <v>8166</v>
      </c>
      <c r="C2461" t="s">
        <v>8167</v>
      </c>
      <c r="D2461" s="15">
        <v>15</v>
      </c>
      <c r="E2461" s="15">
        <v>10</v>
      </c>
      <c r="F2461" s="16">
        <v>219885.847970339</v>
      </c>
      <c r="G2461" s="16">
        <v>265306.76320224401</v>
      </c>
      <c r="H2461" s="16">
        <v>222772.42075555099</v>
      </c>
      <c r="I2461" s="16">
        <v>358537.17498501798</v>
      </c>
      <c r="J2461" s="16">
        <v>44212.445372247697</v>
      </c>
      <c r="K2461" s="16">
        <v>313244.68557063298</v>
      </c>
      <c r="L2461" s="15">
        <f t="shared" si="266"/>
        <v>6</v>
      </c>
      <c r="M2461" s="16">
        <v>391002.32655332598</v>
      </c>
      <c r="N2461" s="16">
        <v>456435.36360313097</v>
      </c>
      <c r="O2461" s="16">
        <v>400572.66889235098</v>
      </c>
      <c r="P2461" s="16">
        <v>497111.00459128601</v>
      </c>
      <c r="Q2461" s="16">
        <v>386519.10506951099</v>
      </c>
      <c r="R2461" s="16">
        <v>430198.74564759101</v>
      </c>
      <c r="S2461" s="17">
        <f t="shared" si="267"/>
        <v>400572.66889235098</v>
      </c>
      <c r="T2461" s="17">
        <f t="shared" si="268"/>
        <v>430198.74564759101</v>
      </c>
      <c r="U2461" s="18">
        <f t="shared" si="269"/>
        <v>1.073959306402908</v>
      </c>
      <c r="X2461" s="20">
        <f t="shared" si="270"/>
        <v>0.59543762456160387</v>
      </c>
      <c r="AA2461" s="20">
        <f t="shared" si="271"/>
        <v>0.10293932892577154</v>
      </c>
      <c r="AE2461" s="20">
        <f t="shared" si="272"/>
        <v>0.22516372658679709</v>
      </c>
    </row>
    <row r="2462" spans="1:31" x14ac:dyDescent="0.2">
      <c r="A2462" s="15" t="s">
        <v>6124</v>
      </c>
      <c r="B2462" s="15" t="s">
        <v>6125</v>
      </c>
      <c r="C2462" t="s">
        <v>6126</v>
      </c>
      <c r="D2462" s="15">
        <v>11</v>
      </c>
      <c r="E2462" s="15">
        <v>2</v>
      </c>
      <c r="F2462" s="16">
        <v>13236.692442187499</v>
      </c>
      <c r="G2462" s="16">
        <v>25956.442907226501</v>
      </c>
      <c r="H2462" s="16">
        <v>26091.557217773799</v>
      </c>
      <c r="I2462" s="16">
        <v>29782.4363203127</v>
      </c>
      <c r="J2462" s="16">
        <v>2969.82023086457</v>
      </c>
      <c r="K2462" s="16">
        <v>30673.489216992701</v>
      </c>
      <c r="L2462" s="15">
        <f t="shared" si="266"/>
        <v>6</v>
      </c>
      <c r="M2462" s="16">
        <v>23537.5654619858</v>
      </c>
      <c r="N2462" s="16">
        <v>44655.621715804002</v>
      </c>
      <c r="O2462" s="16">
        <v>46915.882472497098</v>
      </c>
      <c r="P2462" s="16">
        <v>41293.282458047201</v>
      </c>
      <c r="Q2462" s="16">
        <v>25963.102655516901</v>
      </c>
      <c r="R2462" s="16">
        <v>42125.843449655797</v>
      </c>
      <c r="S2462" s="17">
        <f t="shared" si="267"/>
        <v>44655.621715804002</v>
      </c>
      <c r="T2462" s="17">
        <f t="shared" si="268"/>
        <v>41293.282458047201</v>
      </c>
      <c r="U2462" s="18">
        <f t="shared" si="269"/>
        <v>0.92470512942009175</v>
      </c>
      <c r="X2462" s="20">
        <f t="shared" si="270"/>
        <v>0.84429951946787907</v>
      </c>
      <c r="AA2462" s="20">
        <f t="shared" si="271"/>
        <v>-0.11293470346746361</v>
      </c>
      <c r="AE2462" s="20">
        <f t="shared" si="272"/>
        <v>7.3503457904924699E-2</v>
      </c>
    </row>
    <row r="2463" spans="1:31" x14ac:dyDescent="0.2">
      <c r="A2463" s="15" t="s">
        <v>17329</v>
      </c>
      <c r="B2463" s="15" t="s">
        <v>17330</v>
      </c>
      <c r="C2463" t="s">
        <v>17331</v>
      </c>
      <c r="D2463" s="15">
        <v>22</v>
      </c>
      <c r="E2463" s="15">
        <v>8</v>
      </c>
      <c r="F2463" s="16">
        <v>993343.495919412</v>
      </c>
      <c r="G2463" s="16">
        <v>1076616.6156788999</v>
      </c>
      <c r="H2463" s="16">
        <v>971157.35999354103</v>
      </c>
      <c r="I2463" s="16">
        <v>1537499.23115367</v>
      </c>
      <c r="J2463" s="16">
        <v>154919.71313994</v>
      </c>
      <c r="K2463" s="16">
        <v>1500359.4430718899</v>
      </c>
      <c r="L2463" s="15">
        <f t="shared" si="266"/>
        <v>6</v>
      </c>
      <c r="M2463" s="16">
        <v>1766369.3300693701</v>
      </c>
      <c r="N2463" s="16">
        <v>1852217.7516596999</v>
      </c>
      <c r="O2463" s="16">
        <v>1746262.3707534</v>
      </c>
      <c r="P2463" s="16">
        <v>2131739.3025955302</v>
      </c>
      <c r="Q2463" s="16">
        <v>1354356.86436972</v>
      </c>
      <c r="R2463" s="16">
        <v>2060538.5507314701</v>
      </c>
      <c r="S2463" s="17">
        <f t="shared" si="267"/>
        <v>1766369.3300693701</v>
      </c>
      <c r="T2463" s="17">
        <f t="shared" si="268"/>
        <v>2060538.5507314701</v>
      </c>
      <c r="U2463" s="18">
        <f t="shared" si="269"/>
        <v>1.1665389087403071</v>
      </c>
      <c r="X2463" s="20">
        <f t="shared" si="270"/>
        <v>0.82056817456064168</v>
      </c>
      <c r="AA2463" s="20">
        <f t="shared" si="271"/>
        <v>0.22223442777692604</v>
      </c>
      <c r="AE2463" s="20">
        <f t="shared" si="272"/>
        <v>8.5885330996606918E-2</v>
      </c>
    </row>
    <row r="2464" spans="1:31" x14ac:dyDescent="0.2">
      <c r="A2464" s="15" t="s">
        <v>4502</v>
      </c>
      <c r="B2464" s="15" t="s">
        <v>4503</v>
      </c>
      <c r="C2464" t="s">
        <v>4504</v>
      </c>
      <c r="D2464" s="15">
        <v>16</v>
      </c>
      <c r="E2464" s="15">
        <v>10</v>
      </c>
      <c r="F2464" s="16">
        <v>510419.34840517503</v>
      </c>
      <c r="G2464" s="16">
        <v>492064.37166935398</v>
      </c>
      <c r="H2464" s="16">
        <v>500171.17578105902</v>
      </c>
      <c r="I2464" s="16">
        <v>621201.89716159599</v>
      </c>
      <c r="J2464" s="16">
        <v>76162.875157617105</v>
      </c>
      <c r="K2464" s="16">
        <v>611586.72804616694</v>
      </c>
      <c r="L2464" s="15">
        <f t="shared" si="266"/>
        <v>6</v>
      </c>
      <c r="M2464" s="16">
        <v>907630.73015584401</v>
      </c>
      <c r="N2464" s="16">
        <v>846550.52772943396</v>
      </c>
      <c r="O2464" s="16">
        <v>899370.317502158</v>
      </c>
      <c r="P2464" s="16">
        <v>861295.06421452004</v>
      </c>
      <c r="Q2464" s="16">
        <v>665839.81269494898</v>
      </c>
      <c r="R2464" s="16">
        <v>839930.74864425301</v>
      </c>
      <c r="S2464" s="17">
        <f t="shared" si="267"/>
        <v>899370.317502158</v>
      </c>
      <c r="T2464" s="17">
        <f t="shared" si="268"/>
        <v>839930.74864425301</v>
      </c>
      <c r="U2464" s="18">
        <f t="shared" si="269"/>
        <v>0.93390979477398373</v>
      </c>
      <c r="X2464" s="20">
        <f t="shared" si="270"/>
        <v>0.21450155461492809</v>
      </c>
      <c r="AA2464" s="20">
        <f t="shared" si="271"/>
        <v>-9.8644886405316726E-2</v>
      </c>
      <c r="AE2464" s="20">
        <f t="shared" si="272"/>
        <v>0.66856955588840328</v>
      </c>
    </row>
    <row r="2465" spans="1:31" x14ac:dyDescent="0.2">
      <c r="A2465" s="15" t="s">
        <v>8408</v>
      </c>
      <c r="B2465" s="15" t="s">
        <v>8409</v>
      </c>
      <c r="C2465" t="s">
        <v>8410</v>
      </c>
      <c r="D2465" s="15">
        <v>14</v>
      </c>
      <c r="E2465" s="15">
        <v>4</v>
      </c>
      <c r="F2465" s="16">
        <v>85835.685400282804</v>
      </c>
      <c r="G2465" s="16">
        <v>96624.526123810094</v>
      </c>
      <c r="H2465" s="16">
        <v>91791.165611318997</v>
      </c>
      <c r="I2465" s="16">
        <v>122914.56599921299</v>
      </c>
      <c r="J2465" s="16">
        <v>39582.968983593702</v>
      </c>
      <c r="K2465" s="16">
        <v>124203.586669336</v>
      </c>
      <c r="L2465" s="15">
        <f t="shared" si="266"/>
        <v>6</v>
      </c>
      <c r="M2465" s="16">
        <v>152633.52781729301</v>
      </c>
      <c r="N2465" s="16">
        <v>166233.42044500299</v>
      </c>
      <c r="O2465" s="16">
        <v>165051.99371161201</v>
      </c>
      <c r="P2465" s="16">
        <v>170420.77543374401</v>
      </c>
      <c r="Q2465" s="16">
        <v>346046.76621520799</v>
      </c>
      <c r="R2465" s="16">
        <v>170576.64391893399</v>
      </c>
      <c r="S2465" s="17">
        <f t="shared" si="267"/>
        <v>165051.99371161201</v>
      </c>
      <c r="T2465" s="17">
        <f t="shared" si="268"/>
        <v>170576.64391893399</v>
      </c>
      <c r="U2465" s="18">
        <f t="shared" si="269"/>
        <v>1.0334721809963408</v>
      </c>
      <c r="X2465" s="20">
        <f t="shared" si="270"/>
        <v>0.31278970315445492</v>
      </c>
      <c r="AA2465" s="20">
        <f t="shared" si="271"/>
        <v>4.7499554821623775E-2</v>
      </c>
      <c r="AE2465" s="20">
        <f t="shared" si="272"/>
        <v>0.50474755208535438</v>
      </c>
    </row>
    <row r="2466" spans="1:31" x14ac:dyDescent="0.2">
      <c r="A2466" s="15" t="s">
        <v>9892</v>
      </c>
      <c r="B2466" s="15" t="s">
        <v>9893</v>
      </c>
      <c r="C2466" t="s">
        <v>9894</v>
      </c>
      <c r="D2466" s="15">
        <v>13</v>
      </c>
      <c r="E2466" s="15">
        <v>7</v>
      </c>
      <c r="F2466" s="16">
        <v>151114.50523411401</v>
      </c>
      <c r="G2466" s="16">
        <v>150628.74192717401</v>
      </c>
      <c r="H2466" s="16">
        <v>110116.65909406199</v>
      </c>
      <c r="I2466" s="16">
        <v>202460.39662429699</v>
      </c>
      <c r="J2466" s="16">
        <v>32043.841182568402</v>
      </c>
      <c r="K2466" s="16">
        <v>210750.58709396201</v>
      </c>
      <c r="L2466" s="15">
        <f t="shared" si="266"/>
        <v>6</v>
      </c>
      <c r="M2466" s="16">
        <v>268712.714655758</v>
      </c>
      <c r="N2466" s="16">
        <v>259142.60066639</v>
      </c>
      <c r="O2466" s="16">
        <v>198003.52248817799</v>
      </c>
      <c r="P2466" s="16">
        <v>280710.89465146803</v>
      </c>
      <c r="Q2466" s="16">
        <v>280137.33944357501</v>
      </c>
      <c r="R2466" s="16">
        <v>289437.11542034103</v>
      </c>
      <c r="S2466" s="17">
        <f t="shared" si="267"/>
        <v>259142.60066639</v>
      </c>
      <c r="T2466" s="17">
        <f t="shared" si="268"/>
        <v>280710.89465146803</v>
      </c>
      <c r="U2466" s="18">
        <f t="shared" si="269"/>
        <v>1.0832294417421711</v>
      </c>
      <c r="X2466" s="20">
        <f t="shared" si="270"/>
        <v>0.13709206385552011</v>
      </c>
      <c r="AA2466" s="20">
        <f t="shared" si="271"/>
        <v>0.11533885643155471</v>
      </c>
      <c r="AE2466" s="20">
        <f t="shared" si="272"/>
        <v>0.86298768542576343</v>
      </c>
    </row>
    <row r="2467" spans="1:31" x14ac:dyDescent="0.2">
      <c r="A2467" s="15" t="s">
        <v>15563</v>
      </c>
      <c r="B2467" s="15" t="s">
        <v>15564</v>
      </c>
      <c r="C2467" t="s">
        <v>15565</v>
      </c>
      <c r="D2467" s="15">
        <v>15</v>
      </c>
      <c r="E2467" s="15">
        <v>12</v>
      </c>
      <c r="F2467" s="16">
        <v>488991.63407724397</v>
      </c>
      <c r="G2467" s="16">
        <v>541166.53547423903</v>
      </c>
      <c r="H2467" s="16">
        <v>485267.52194732701</v>
      </c>
      <c r="I2467" s="16">
        <v>510894.243508894</v>
      </c>
      <c r="J2467" s="16">
        <v>68659.543046455496</v>
      </c>
      <c r="K2467" s="16">
        <v>531061.64245341602</v>
      </c>
      <c r="L2467" s="15">
        <f t="shared" si="266"/>
        <v>6</v>
      </c>
      <c r="M2467" s="16">
        <v>869527.84071445104</v>
      </c>
      <c r="N2467" s="16">
        <v>931026.18797823996</v>
      </c>
      <c r="O2467" s="16">
        <v>872571.68429532601</v>
      </c>
      <c r="P2467" s="16">
        <v>708353.74502302101</v>
      </c>
      <c r="Q2467" s="16">
        <v>600243.32310412498</v>
      </c>
      <c r="R2467" s="16">
        <v>729340.55378728302</v>
      </c>
      <c r="S2467" s="17">
        <f t="shared" si="267"/>
        <v>872571.68429532601</v>
      </c>
      <c r="T2467" s="17">
        <f t="shared" si="268"/>
        <v>708353.74502302101</v>
      </c>
      <c r="U2467" s="18">
        <f t="shared" si="269"/>
        <v>0.81180005926398513</v>
      </c>
      <c r="X2467" s="20">
        <f t="shared" si="270"/>
        <v>9.075663690671084E-3</v>
      </c>
      <c r="AA2467" s="20">
        <f t="shared" si="271"/>
        <v>-0.30080364953042776</v>
      </c>
      <c r="AE2467" s="20">
        <f t="shared" si="272"/>
        <v>2.0421216057787155</v>
      </c>
    </row>
    <row r="2468" spans="1:31" x14ac:dyDescent="0.2">
      <c r="A2468" s="15" t="s">
        <v>12910</v>
      </c>
      <c r="B2468" s="15" t="s">
        <v>12911</v>
      </c>
      <c r="C2468" t="s">
        <v>12912</v>
      </c>
      <c r="D2468" s="15">
        <v>34</v>
      </c>
      <c r="E2468" s="15">
        <v>9</v>
      </c>
      <c r="F2468" s="16">
        <v>4535900.1607333198</v>
      </c>
      <c r="G2468" s="16">
        <v>4317497.89584962</v>
      </c>
      <c r="H2468" s="16">
        <v>4012302.6737929001</v>
      </c>
      <c r="I2468" s="16">
        <v>5912634.7779088002</v>
      </c>
      <c r="J2468" s="16">
        <v>1632317.4315975399</v>
      </c>
      <c r="K2468" s="16">
        <v>5927957.1951617002</v>
      </c>
      <c r="L2468" s="15">
        <f t="shared" si="266"/>
        <v>6</v>
      </c>
      <c r="M2468" s="16">
        <v>8065764.7239742801</v>
      </c>
      <c r="N2468" s="16">
        <v>7427849.5510709397</v>
      </c>
      <c r="O2468" s="16">
        <v>7214621.9222025899</v>
      </c>
      <c r="P2468" s="16">
        <v>8197855.1160014002</v>
      </c>
      <c r="Q2468" s="16">
        <v>14270232.454648999</v>
      </c>
      <c r="R2468" s="16">
        <v>8141238.67725165</v>
      </c>
      <c r="S2468" s="17">
        <f t="shared" si="267"/>
        <v>7427849.5510709397</v>
      </c>
      <c r="T2468" s="17">
        <f t="shared" si="268"/>
        <v>8197855.1160014002</v>
      </c>
      <c r="U2468" s="18">
        <f t="shared" si="269"/>
        <v>1.1036646689780412</v>
      </c>
      <c r="X2468" s="20">
        <f t="shared" si="270"/>
        <v>0.26816701107373953</v>
      </c>
      <c r="AA2468" s="20">
        <f t="shared" si="271"/>
        <v>0.14230189866544901</v>
      </c>
      <c r="AE2468" s="20">
        <f t="shared" si="272"/>
        <v>0.57159464851956043</v>
      </c>
    </row>
    <row r="2469" spans="1:31" x14ac:dyDescent="0.2">
      <c r="A2469" s="15" t="s">
        <v>9649</v>
      </c>
      <c r="B2469" s="15" t="s">
        <v>9650</v>
      </c>
      <c r="C2469" t="s">
        <v>9651</v>
      </c>
      <c r="D2469" s="15">
        <v>21</v>
      </c>
      <c r="E2469" s="15">
        <v>8</v>
      </c>
      <c r="F2469" s="16">
        <v>718779.31392192596</v>
      </c>
      <c r="G2469" s="16">
        <v>763303.09802881698</v>
      </c>
      <c r="H2469" s="16">
        <v>692822.15228935995</v>
      </c>
      <c r="I2469" s="16">
        <v>755542.52444001101</v>
      </c>
      <c r="J2469" s="16">
        <v>113950.985053804</v>
      </c>
      <c r="K2469" s="16">
        <v>747275.96602159203</v>
      </c>
      <c r="L2469" s="15">
        <f t="shared" si="266"/>
        <v>6</v>
      </c>
      <c r="M2469" s="16">
        <v>1278137.6637744601</v>
      </c>
      <c r="N2469" s="16">
        <v>1313191.2767055801</v>
      </c>
      <c r="O2469" s="16">
        <v>1245780.86312947</v>
      </c>
      <c r="P2469" s="16">
        <v>1047558.04848271</v>
      </c>
      <c r="Q2469" s="16">
        <v>996195.35617073905</v>
      </c>
      <c r="R2469" s="16">
        <v>1026281.3641976099</v>
      </c>
      <c r="S2469" s="17">
        <f t="shared" si="267"/>
        <v>1278137.6637744601</v>
      </c>
      <c r="T2469" s="17">
        <f t="shared" si="268"/>
        <v>1026281.3641976099</v>
      </c>
      <c r="U2469" s="18">
        <f t="shared" si="269"/>
        <v>0.8029505688510149</v>
      </c>
      <c r="X2469" s="20">
        <f t="shared" si="270"/>
        <v>4.7721117217765121E-4</v>
      </c>
      <c r="AA2469" s="20">
        <f t="shared" si="271"/>
        <v>-0.31661691943440584</v>
      </c>
      <c r="AE2469" s="20">
        <f t="shared" si="272"/>
        <v>3.3212893974444699</v>
      </c>
    </row>
    <row r="2470" spans="1:31" x14ac:dyDescent="0.2">
      <c r="A2470" s="15" t="s">
        <v>5638</v>
      </c>
      <c r="B2470" s="15" t="s">
        <v>5639</v>
      </c>
      <c r="C2470" t="s">
        <v>5640</v>
      </c>
      <c r="D2470" s="15">
        <v>13</v>
      </c>
      <c r="E2470" s="15">
        <v>8</v>
      </c>
      <c r="F2470" s="16">
        <v>319716.75679527101</v>
      </c>
      <c r="G2470" s="16">
        <v>290021.252074324</v>
      </c>
      <c r="H2470" s="16">
        <v>288788.97665127</v>
      </c>
      <c r="I2470" s="16">
        <v>296886.16031098203</v>
      </c>
      <c r="J2470" s="16">
        <v>71887.460390624896</v>
      </c>
      <c r="K2470" s="16">
        <v>328582.04701806</v>
      </c>
      <c r="L2470" s="15">
        <f t="shared" si="266"/>
        <v>6</v>
      </c>
      <c r="M2470" s="16">
        <v>568522.24415050901</v>
      </c>
      <c r="N2470" s="16">
        <v>498954.32006861002</v>
      </c>
      <c r="O2470" s="16">
        <v>519278.69137278397</v>
      </c>
      <c r="P2470" s="16">
        <v>411632.00833388802</v>
      </c>
      <c r="Q2470" s="16">
        <v>628462.79191210598</v>
      </c>
      <c r="R2470" s="16">
        <v>451262.51451634901</v>
      </c>
      <c r="S2470" s="17">
        <f t="shared" si="267"/>
        <v>519278.69137278397</v>
      </c>
      <c r="T2470" s="17">
        <f t="shared" si="268"/>
        <v>451262.51451634901</v>
      </c>
      <c r="U2470" s="18">
        <f t="shared" si="269"/>
        <v>0.86901797053018881</v>
      </c>
      <c r="X2470" s="20">
        <f t="shared" si="270"/>
        <v>0.67227208043648878</v>
      </c>
      <c r="AA2470" s="20">
        <f t="shared" si="271"/>
        <v>-0.20254208386987299</v>
      </c>
      <c r="AE2470" s="20">
        <f t="shared" si="272"/>
        <v>0.17245492468778659</v>
      </c>
    </row>
    <row r="2471" spans="1:31" x14ac:dyDescent="0.2">
      <c r="A2471" s="15" t="s">
        <v>15599</v>
      </c>
      <c r="B2471" s="15" t="s">
        <v>15600</v>
      </c>
      <c r="C2471" t="s">
        <v>15601</v>
      </c>
      <c r="D2471" s="15">
        <v>16</v>
      </c>
      <c r="E2471" s="15">
        <v>10</v>
      </c>
      <c r="F2471" s="16">
        <v>356338.86215455702</v>
      </c>
      <c r="G2471" s="16">
        <v>393385.59756748599</v>
      </c>
      <c r="H2471" s="16">
        <v>349913.502254589</v>
      </c>
      <c r="I2471" s="16">
        <v>402852.91954608797</v>
      </c>
      <c r="J2471" s="16">
        <v>55649.9843231165</v>
      </c>
      <c r="K2471" s="16">
        <v>417923.40986055101</v>
      </c>
      <c r="L2471" s="15">
        <f t="shared" si="266"/>
        <v>6</v>
      </c>
      <c r="M2471" s="16">
        <v>633643.89036347205</v>
      </c>
      <c r="N2471" s="16">
        <v>676782.96661090001</v>
      </c>
      <c r="O2471" s="16">
        <v>629188.23166802502</v>
      </c>
      <c r="P2471" s="16">
        <v>558554.68696225598</v>
      </c>
      <c r="Q2471" s="16">
        <v>486509.66841126297</v>
      </c>
      <c r="R2471" s="16">
        <v>573960.66072518297</v>
      </c>
      <c r="S2471" s="17">
        <f t="shared" si="267"/>
        <v>633643.89036347205</v>
      </c>
      <c r="T2471" s="17">
        <f t="shared" si="268"/>
        <v>558554.68696225598</v>
      </c>
      <c r="U2471" s="18">
        <f t="shared" si="269"/>
        <v>0.88149620860678823</v>
      </c>
      <c r="X2471" s="20">
        <f t="shared" si="270"/>
        <v>2.5939502058559352E-2</v>
      </c>
      <c r="AA2471" s="20">
        <f t="shared" si="271"/>
        <v>-0.18197373048762039</v>
      </c>
      <c r="AE2471" s="20">
        <f t="shared" si="272"/>
        <v>1.5860383650019618</v>
      </c>
    </row>
    <row r="2472" spans="1:31" x14ac:dyDescent="0.2">
      <c r="A2472" s="15" t="s">
        <v>8075</v>
      </c>
      <c r="B2472" s="15" t="s">
        <v>8076</v>
      </c>
      <c r="C2472" t="s">
        <v>8077</v>
      </c>
      <c r="D2472" s="15">
        <v>15</v>
      </c>
      <c r="E2472" s="15">
        <v>8</v>
      </c>
      <c r="F2472" s="16">
        <v>269539.21286015701</v>
      </c>
      <c r="G2472" s="16">
        <v>297873.50751424901</v>
      </c>
      <c r="H2472" s="16">
        <v>282076.8558734</v>
      </c>
      <c r="I2472" s="16">
        <v>330685.50791577302</v>
      </c>
      <c r="J2472" s="16">
        <v>50326.7686100254</v>
      </c>
      <c r="K2472" s="16">
        <v>323887.55618202098</v>
      </c>
      <c r="L2472" s="15">
        <f t="shared" si="266"/>
        <v>6</v>
      </c>
      <c r="M2472" s="16">
        <v>479296.23619929299</v>
      </c>
      <c r="N2472" s="16">
        <v>512463.38792488101</v>
      </c>
      <c r="O2472" s="16">
        <v>507209.45890316297</v>
      </c>
      <c r="P2472" s="16">
        <v>458494.72945353203</v>
      </c>
      <c r="Q2472" s="16">
        <v>439972.442157602</v>
      </c>
      <c r="R2472" s="16">
        <v>444815.27323134802</v>
      </c>
      <c r="S2472" s="17">
        <f t="shared" si="267"/>
        <v>507209.45890316297</v>
      </c>
      <c r="T2472" s="17">
        <f t="shared" si="268"/>
        <v>444815.27323134802</v>
      </c>
      <c r="U2472" s="18">
        <f t="shared" si="269"/>
        <v>0.87698536654513115</v>
      </c>
      <c r="X2472" s="20">
        <f t="shared" si="270"/>
        <v>1.1345199408734836E-2</v>
      </c>
      <c r="AA2472" s="20">
        <f t="shared" si="271"/>
        <v>-0.1893753249527069</v>
      </c>
      <c r="AE2472" s="20">
        <f t="shared" si="272"/>
        <v>1.9451878663412225</v>
      </c>
    </row>
    <row r="2473" spans="1:31" x14ac:dyDescent="0.2">
      <c r="A2473" s="15" t="s">
        <v>16313</v>
      </c>
      <c r="B2473" s="15" t="s">
        <v>16314</v>
      </c>
      <c r="C2473" t="s">
        <v>16315</v>
      </c>
      <c r="D2473" s="15">
        <v>10</v>
      </c>
      <c r="E2473" s="15">
        <v>6</v>
      </c>
      <c r="F2473" s="16">
        <v>100314.386165766</v>
      </c>
      <c r="G2473" s="16">
        <v>115008.369569124</v>
      </c>
      <c r="H2473" s="16">
        <v>101415.830976133</v>
      </c>
      <c r="I2473" s="16">
        <v>107387.01507187499</v>
      </c>
      <c r="J2473" s="16">
        <v>19844.316682910201</v>
      </c>
      <c r="K2473" s="16">
        <v>108840.538944336</v>
      </c>
      <c r="L2473" s="15">
        <f t="shared" si="266"/>
        <v>6</v>
      </c>
      <c r="M2473" s="16">
        <v>178379.63988875801</v>
      </c>
      <c r="N2473" s="16">
        <v>197861.09614427801</v>
      </c>
      <c r="O2473" s="16">
        <v>182358.345545038</v>
      </c>
      <c r="P2473" s="16">
        <v>148891.86022249999</v>
      </c>
      <c r="Q2473" s="16">
        <v>173485.2587414</v>
      </c>
      <c r="R2473" s="16">
        <v>149477.598460017</v>
      </c>
      <c r="S2473" s="17">
        <f t="shared" si="267"/>
        <v>182358.345545038</v>
      </c>
      <c r="T2473" s="17">
        <f t="shared" si="268"/>
        <v>149477.598460017</v>
      </c>
      <c r="U2473" s="18">
        <f t="shared" si="269"/>
        <v>0.81969156943848087</v>
      </c>
      <c r="X2473" s="20">
        <f t="shared" si="270"/>
        <v>4.5115966127606662E-2</v>
      </c>
      <c r="AA2473" s="20">
        <f t="shared" si="271"/>
        <v>-0.28684693509218251</v>
      </c>
      <c r="AE2473" s="20">
        <f t="shared" si="272"/>
        <v>1.3456697380769751</v>
      </c>
    </row>
    <row r="2474" spans="1:31" x14ac:dyDescent="0.2">
      <c r="A2474" s="15" t="s">
        <v>12442</v>
      </c>
      <c r="B2474" s="15" t="s">
        <v>12443</v>
      </c>
      <c r="C2474" t="s">
        <v>12444</v>
      </c>
      <c r="D2474" s="15">
        <v>18</v>
      </c>
      <c r="E2474" s="15">
        <v>9</v>
      </c>
      <c r="F2474" s="16">
        <v>429657.23106982902</v>
      </c>
      <c r="G2474" s="16">
        <v>548787.27976038598</v>
      </c>
      <c r="H2474" s="16">
        <v>444231.71931767499</v>
      </c>
      <c r="I2474" s="16">
        <v>680180.70755742397</v>
      </c>
      <c r="J2474" s="16">
        <v>90881.873657864795</v>
      </c>
      <c r="K2474" s="16">
        <v>710994.78955054597</v>
      </c>
      <c r="L2474" s="15">
        <f t="shared" si="266"/>
        <v>6</v>
      </c>
      <c r="M2474" s="16">
        <v>764019.05133714795</v>
      </c>
      <c r="N2474" s="16">
        <v>944136.96264221799</v>
      </c>
      <c r="O2474" s="16">
        <v>798784.17988275504</v>
      </c>
      <c r="P2474" s="16">
        <v>943069.05511712097</v>
      </c>
      <c r="Q2474" s="16">
        <v>794517.92764505104</v>
      </c>
      <c r="R2474" s="16">
        <v>976454.129044267</v>
      </c>
      <c r="S2474" s="17">
        <f t="shared" si="267"/>
        <v>798784.17988275504</v>
      </c>
      <c r="T2474" s="17">
        <f t="shared" si="268"/>
        <v>943069.05511712097</v>
      </c>
      <c r="U2474" s="18">
        <f t="shared" si="269"/>
        <v>1.1806306119577179</v>
      </c>
      <c r="X2474" s="20">
        <f t="shared" si="270"/>
        <v>0.42910739358883293</v>
      </c>
      <c r="AA2474" s="20">
        <f t="shared" si="271"/>
        <v>0.23955765427321252</v>
      </c>
      <c r="AE2474" s="20">
        <f t="shared" si="272"/>
        <v>0.36743400243966917</v>
      </c>
    </row>
    <row r="2475" spans="1:31" x14ac:dyDescent="0.2">
      <c r="A2475" s="15" t="s">
        <v>12340</v>
      </c>
      <c r="B2475" s="15" t="s">
        <v>12341</v>
      </c>
      <c r="C2475" t="s">
        <v>12342</v>
      </c>
      <c r="D2475" s="15">
        <v>12</v>
      </c>
      <c r="E2475" s="15">
        <v>11</v>
      </c>
      <c r="F2475" s="16">
        <v>138563.121365403</v>
      </c>
      <c r="G2475" s="16">
        <v>159229.14035808199</v>
      </c>
      <c r="H2475" s="16">
        <v>120371.367904144</v>
      </c>
      <c r="I2475" s="16">
        <v>181318.49982806901</v>
      </c>
      <c r="J2475" s="16">
        <v>19408.016050886399</v>
      </c>
      <c r="K2475" s="16">
        <v>179335.020445239</v>
      </c>
      <c r="L2475" s="15">
        <f t="shared" si="266"/>
        <v>6</v>
      </c>
      <c r="M2475" s="16">
        <v>246393.768987224</v>
      </c>
      <c r="N2475" s="16">
        <v>273938.77825931198</v>
      </c>
      <c r="O2475" s="16">
        <v>216442.77121940101</v>
      </c>
      <c r="P2475" s="16">
        <v>251397.70124055599</v>
      </c>
      <c r="Q2475" s="16">
        <v>169670.98137195699</v>
      </c>
      <c r="R2475" s="16">
        <v>246292.13008254001</v>
      </c>
      <c r="S2475" s="17">
        <f t="shared" si="267"/>
        <v>246393.768987224</v>
      </c>
      <c r="T2475" s="17">
        <f t="shared" si="268"/>
        <v>246292.13008254001</v>
      </c>
      <c r="U2475" s="18">
        <f t="shared" si="269"/>
        <v>0.99958749401374158</v>
      </c>
      <c r="X2475" s="20">
        <f t="shared" si="270"/>
        <v>0.49968621273326175</v>
      </c>
      <c r="AA2475" s="20">
        <f t="shared" si="271"/>
        <v>-5.9524311982947942E-4</v>
      </c>
      <c r="AE2475" s="20">
        <f t="shared" si="272"/>
        <v>0.30130263338004776</v>
      </c>
    </row>
    <row r="2476" spans="1:31" x14ac:dyDescent="0.2">
      <c r="A2476" s="15" t="s">
        <v>3050</v>
      </c>
      <c r="B2476" s="15" t="s">
        <v>3051</v>
      </c>
      <c r="C2476" t="s">
        <v>3052</v>
      </c>
      <c r="D2476" s="15">
        <v>9</v>
      </c>
      <c r="E2476" s="15">
        <v>9</v>
      </c>
      <c r="F2476" s="16">
        <v>198180.35598752301</v>
      </c>
      <c r="G2476" s="16">
        <v>193244.645183694</v>
      </c>
      <c r="H2476" s="16">
        <v>205114.30692464099</v>
      </c>
      <c r="I2476" s="16">
        <v>260009.64689648399</v>
      </c>
      <c r="J2476" s="16">
        <v>45513.329732126796</v>
      </c>
      <c r="K2476" s="16">
        <v>227908.95234557401</v>
      </c>
      <c r="L2476" s="15">
        <f t="shared" si="266"/>
        <v>6</v>
      </c>
      <c r="M2476" s="16">
        <v>352405.49122897902</v>
      </c>
      <c r="N2476" s="16">
        <v>332459.25895051402</v>
      </c>
      <c r="O2476" s="16">
        <v>368821.17218166002</v>
      </c>
      <c r="P2476" s="16">
        <v>360502.80358665198</v>
      </c>
      <c r="Q2476" s="16">
        <v>397891.845354422</v>
      </c>
      <c r="R2476" s="16">
        <v>313001.78402807802</v>
      </c>
      <c r="S2476" s="17">
        <f t="shared" si="267"/>
        <v>352405.49122897902</v>
      </c>
      <c r="T2476" s="17">
        <f t="shared" si="268"/>
        <v>360502.80358665198</v>
      </c>
      <c r="U2476" s="18">
        <f t="shared" si="269"/>
        <v>1.0229772593197524</v>
      </c>
      <c r="X2476" s="20">
        <f t="shared" si="270"/>
        <v>0.83595217171828806</v>
      </c>
      <c r="AA2476" s="20">
        <f t="shared" si="271"/>
        <v>3.2774074475934889E-2</v>
      </c>
      <c r="AE2476" s="20">
        <f t="shared" si="272"/>
        <v>7.7818569633984175E-2</v>
      </c>
    </row>
    <row r="2477" spans="1:31" x14ac:dyDescent="0.2">
      <c r="A2477" s="15" t="s">
        <v>2711</v>
      </c>
      <c r="B2477" s="15" t="s">
        <v>2712</v>
      </c>
      <c r="C2477" t="s">
        <v>2713</v>
      </c>
      <c r="D2477" s="15">
        <v>13</v>
      </c>
      <c r="E2477" s="15">
        <v>9</v>
      </c>
      <c r="F2477" s="16">
        <v>315024.56000683701</v>
      </c>
      <c r="G2477" s="16">
        <v>352026.05262214498</v>
      </c>
      <c r="H2477" s="16">
        <v>305626.17658564</v>
      </c>
      <c r="I2477" s="16">
        <v>406061.24396835902</v>
      </c>
      <c r="J2477" s="16">
        <v>93292.762069274104</v>
      </c>
      <c r="K2477" s="16">
        <v>424767.85166057001</v>
      </c>
      <c r="L2477" s="15">
        <f t="shared" si="266"/>
        <v>6</v>
      </c>
      <c r="M2477" s="16">
        <v>560178.55183079501</v>
      </c>
      <c r="N2477" s="16">
        <v>605627.75478090195</v>
      </c>
      <c r="O2477" s="16">
        <v>549554.08224706899</v>
      </c>
      <c r="P2477" s="16">
        <v>563003.02171771496</v>
      </c>
      <c r="Q2477" s="16">
        <v>815594.672515293</v>
      </c>
      <c r="R2477" s="16">
        <v>583360.565696156</v>
      </c>
      <c r="S2477" s="17">
        <f t="shared" si="267"/>
        <v>560178.55183079501</v>
      </c>
      <c r="T2477" s="17">
        <f t="shared" si="268"/>
        <v>583360.565696156</v>
      </c>
      <c r="U2477" s="18">
        <f t="shared" si="269"/>
        <v>1.0413832585870999</v>
      </c>
      <c r="X2477" s="20">
        <f t="shared" si="270"/>
        <v>0.37714403416572301</v>
      </c>
      <c r="AA2477" s="20">
        <f t="shared" si="271"/>
        <v>5.8501119073843366E-2</v>
      </c>
      <c r="AE2477" s="20">
        <f t="shared" si="272"/>
        <v>0.42349275775951423</v>
      </c>
    </row>
    <row r="2478" spans="1:31" x14ac:dyDescent="0.2">
      <c r="A2478" s="15" t="s">
        <v>10249</v>
      </c>
      <c r="B2478" s="15" t="s">
        <v>10250</v>
      </c>
      <c r="C2478" t="s">
        <v>10251</v>
      </c>
      <c r="D2478" s="15">
        <v>9</v>
      </c>
      <c r="E2478" s="15">
        <v>7</v>
      </c>
      <c r="F2478" s="16">
        <v>216487.35318007201</v>
      </c>
      <c r="G2478" s="16">
        <v>245362.927101123</v>
      </c>
      <c r="H2478" s="16">
        <v>228035.50154150499</v>
      </c>
      <c r="I2478" s="16">
        <v>274504.24946645403</v>
      </c>
      <c r="J2478" s="16">
        <v>28115.2208815347</v>
      </c>
      <c r="K2478" s="16">
        <v>277354.30250339699</v>
      </c>
      <c r="L2478" s="15">
        <f t="shared" si="266"/>
        <v>6</v>
      </c>
      <c r="M2478" s="16">
        <v>384959.10284411802</v>
      </c>
      <c r="N2478" s="16">
        <v>422123.86708271602</v>
      </c>
      <c r="O2478" s="16">
        <v>410036.346262626</v>
      </c>
      <c r="P2478" s="16">
        <v>380599.538172153</v>
      </c>
      <c r="Q2478" s="16">
        <v>245792.10497105299</v>
      </c>
      <c r="R2478" s="16">
        <v>380908.21180115099</v>
      </c>
      <c r="S2478" s="17">
        <f t="shared" si="267"/>
        <v>410036.346262626</v>
      </c>
      <c r="T2478" s="17">
        <f t="shared" si="268"/>
        <v>380599.538172153</v>
      </c>
      <c r="U2478" s="18">
        <f t="shared" si="269"/>
        <v>0.92820927130294228</v>
      </c>
      <c r="X2478" s="20">
        <f t="shared" si="270"/>
        <v>0.20541305095439921</v>
      </c>
      <c r="AA2478" s="20">
        <f t="shared" si="271"/>
        <v>-0.10747798712718189</v>
      </c>
      <c r="AE2478" s="20">
        <f t="shared" si="272"/>
        <v>0.68737196688568314</v>
      </c>
    </row>
    <row r="2479" spans="1:31" x14ac:dyDescent="0.2">
      <c r="A2479" s="15" t="s">
        <v>13861</v>
      </c>
      <c r="B2479" s="15" t="s">
        <v>13862</v>
      </c>
      <c r="C2479" t="s">
        <v>13863</v>
      </c>
      <c r="D2479" s="15">
        <v>22</v>
      </c>
      <c r="E2479" s="15">
        <v>5</v>
      </c>
      <c r="F2479" s="16">
        <v>672890.10380040098</v>
      </c>
      <c r="G2479" s="16">
        <v>649448.08203976403</v>
      </c>
      <c r="H2479" s="16">
        <v>576579.14099465404</v>
      </c>
      <c r="I2479" s="16">
        <v>820545.79697361297</v>
      </c>
      <c r="J2479" s="16">
        <v>99514.375091816604</v>
      </c>
      <c r="K2479" s="16">
        <v>845307.422022396</v>
      </c>
      <c r="L2479" s="15">
        <f t="shared" si="266"/>
        <v>6</v>
      </c>
      <c r="M2479" s="16">
        <v>1196537.19659192</v>
      </c>
      <c r="N2479" s="16">
        <v>1117314.4170516499</v>
      </c>
      <c r="O2479" s="16">
        <v>1036761.3933204199</v>
      </c>
      <c r="P2479" s="16">
        <v>1137684.9428898301</v>
      </c>
      <c r="Q2479" s="16">
        <v>869985.97065125697</v>
      </c>
      <c r="R2479" s="16">
        <v>1160914.1651619</v>
      </c>
      <c r="S2479" s="17">
        <f t="shared" si="267"/>
        <v>1117314.4170516499</v>
      </c>
      <c r="T2479" s="17">
        <f t="shared" si="268"/>
        <v>1137684.9428898301</v>
      </c>
      <c r="U2479" s="18">
        <f t="shared" si="269"/>
        <v>1.018231686199784</v>
      </c>
      <c r="X2479" s="20">
        <f t="shared" si="270"/>
        <v>0.5913301106954959</v>
      </c>
      <c r="AA2479" s="20">
        <f t="shared" si="271"/>
        <v>2.6065866424456043E-2</v>
      </c>
      <c r="AE2479" s="20">
        <f t="shared" si="272"/>
        <v>0.22817000604071416</v>
      </c>
    </row>
    <row r="2480" spans="1:31" x14ac:dyDescent="0.2">
      <c r="A2480" s="15" t="s">
        <v>11962</v>
      </c>
      <c r="B2480" s="15" t="s">
        <v>11963</v>
      </c>
      <c r="C2480" t="s">
        <v>11964</v>
      </c>
      <c r="D2480" s="15">
        <v>14</v>
      </c>
      <c r="E2480" s="15">
        <v>8</v>
      </c>
      <c r="F2480" s="16">
        <v>187470.23580907501</v>
      </c>
      <c r="G2480" s="16">
        <v>209106.17698491199</v>
      </c>
      <c r="H2480" s="16">
        <v>194535.53513012701</v>
      </c>
      <c r="I2480" s="16">
        <v>258421.372512556</v>
      </c>
      <c r="J2480" s="16">
        <v>32522.319663293802</v>
      </c>
      <c r="K2480" s="16">
        <v>284443.42227437202</v>
      </c>
      <c r="L2480" s="15">
        <f t="shared" si="266"/>
        <v>6</v>
      </c>
      <c r="M2480" s="16">
        <v>333360.69163822097</v>
      </c>
      <c r="N2480" s="16">
        <v>359747.53440797899</v>
      </c>
      <c r="O2480" s="16">
        <v>349799.217682268</v>
      </c>
      <c r="P2480" s="16">
        <v>358300.66464640299</v>
      </c>
      <c r="Q2480" s="16">
        <v>284320.34883398301</v>
      </c>
      <c r="R2480" s="16">
        <v>390644.14851038298</v>
      </c>
      <c r="S2480" s="17">
        <f t="shared" si="267"/>
        <v>349799.217682268</v>
      </c>
      <c r="T2480" s="17">
        <f t="shared" si="268"/>
        <v>358300.66464640299</v>
      </c>
      <c r="U2480" s="18">
        <f t="shared" si="269"/>
        <v>1.024303790673017</v>
      </c>
      <c r="X2480" s="20">
        <f t="shared" si="270"/>
        <v>0.92573952223744804</v>
      </c>
      <c r="AA2480" s="20">
        <f t="shared" si="271"/>
        <v>3.4643657035467054E-2</v>
      </c>
      <c r="AE2480" s="20">
        <f t="shared" si="272"/>
        <v>3.3511194709478935E-2</v>
      </c>
    </row>
    <row r="2481" spans="1:31" x14ac:dyDescent="0.2">
      <c r="A2481" s="15" t="s">
        <v>7460</v>
      </c>
      <c r="B2481" s="15" t="s">
        <v>7461</v>
      </c>
      <c r="C2481" t="s">
        <v>7462</v>
      </c>
      <c r="D2481" s="15">
        <v>9</v>
      </c>
      <c r="E2481" s="15">
        <v>8</v>
      </c>
      <c r="F2481" s="16">
        <v>246872.39673647401</v>
      </c>
      <c r="G2481" s="16">
        <v>288001.67715153599</v>
      </c>
      <c r="H2481" s="16">
        <v>232730.393456905</v>
      </c>
      <c r="I2481" s="16">
        <v>336553.88743741601</v>
      </c>
      <c r="J2481" s="16">
        <v>64641.593468233397</v>
      </c>
      <c r="K2481" s="16">
        <v>360744.90209674003</v>
      </c>
      <c r="L2481" s="15">
        <f t="shared" si="266"/>
        <v>6</v>
      </c>
      <c r="M2481" s="16">
        <v>438989.96855303698</v>
      </c>
      <c r="N2481" s="16">
        <v>495479.83112953999</v>
      </c>
      <c r="O2481" s="16">
        <v>418478.34899498598</v>
      </c>
      <c r="P2481" s="16">
        <v>466631.224754052</v>
      </c>
      <c r="Q2481" s="16">
        <v>565117.14399068302</v>
      </c>
      <c r="R2481" s="16">
        <v>495433.79833585798</v>
      </c>
      <c r="S2481" s="17">
        <f t="shared" si="267"/>
        <v>438989.96855303698</v>
      </c>
      <c r="T2481" s="17">
        <f t="shared" si="268"/>
        <v>495433.79833585798</v>
      </c>
      <c r="U2481" s="18">
        <f t="shared" si="269"/>
        <v>1.1285765822140914</v>
      </c>
      <c r="X2481" s="20">
        <f t="shared" si="270"/>
        <v>0.19361198424911377</v>
      </c>
      <c r="AA2481" s="20">
        <f t="shared" si="271"/>
        <v>0.17450431931114296</v>
      </c>
      <c r="AE2481" s="20">
        <f t="shared" si="272"/>
        <v>0.71306776411349415</v>
      </c>
    </row>
    <row r="2482" spans="1:31" x14ac:dyDescent="0.2">
      <c r="A2482" s="15" t="s">
        <v>602</v>
      </c>
      <c r="B2482" s="15" t="s">
        <v>603</v>
      </c>
      <c r="C2482" t="s">
        <v>604</v>
      </c>
      <c r="D2482" s="15">
        <v>19</v>
      </c>
      <c r="E2482" s="15">
        <v>9</v>
      </c>
      <c r="F2482" s="16">
        <v>222652.452022207</v>
      </c>
      <c r="G2482" s="16">
        <v>211801.57203664799</v>
      </c>
      <c r="H2482" s="16">
        <v>236427.51173395701</v>
      </c>
      <c r="I2482" s="16">
        <v>266152.48147655302</v>
      </c>
      <c r="J2482" s="16">
        <v>34544.0123591921</v>
      </c>
      <c r="K2482" s="16">
        <v>221550.46894334801</v>
      </c>
      <c r="L2482" s="15">
        <f t="shared" si="266"/>
        <v>6</v>
      </c>
      <c r="M2482" s="16">
        <v>395921.91838207399</v>
      </c>
      <c r="N2482" s="16">
        <v>364384.70839345898</v>
      </c>
      <c r="O2482" s="16">
        <v>425126.22995990299</v>
      </c>
      <c r="P2482" s="16">
        <v>369019.83022207301</v>
      </c>
      <c r="Q2482" s="16">
        <v>301994.622332428</v>
      </c>
      <c r="R2482" s="16">
        <v>304269.27647132397</v>
      </c>
      <c r="S2482" s="17">
        <f t="shared" si="267"/>
        <v>395921.91838207399</v>
      </c>
      <c r="T2482" s="17">
        <f t="shared" si="268"/>
        <v>304269.27647132397</v>
      </c>
      <c r="U2482" s="18">
        <f t="shared" si="269"/>
        <v>0.76850829000504328</v>
      </c>
      <c r="X2482" s="20">
        <f t="shared" si="270"/>
        <v>6.7367136957216994E-2</v>
      </c>
      <c r="AA2482" s="20">
        <f t="shared" si="271"/>
        <v>-0.37986727233675777</v>
      </c>
      <c r="AE2482" s="20">
        <f t="shared" si="272"/>
        <v>1.1715519093803408</v>
      </c>
    </row>
    <row r="2483" spans="1:31" x14ac:dyDescent="0.2">
      <c r="A2483" s="15" t="s">
        <v>15090</v>
      </c>
      <c r="B2483" s="15" t="s">
        <v>15091</v>
      </c>
      <c r="C2483" t="s">
        <v>15092</v>
      </c>
      <c r="D2483" s="15">
        <v>20</v>
      </c>
      <c r="E2483" s="15">
        <v>9</v>
      </c>
      <c r="F2483" s="16">
        <v>473278.16740294598</v>
      </c>
      <c r="G2483" s="16">
        <v>510598.87243422802</v>
      </c>
      <c r="H2483" s="16">
        <v>495735.84402953199</v>
      </c>
      <c r="I2483" s="16">
        <v>778469.50013875403</v>
      </c>
      <c r="J2483" s="16">
        <v>91186.404207607397</v>
      </c>
      <c r="K2483" s="16">
        <v>785800.44684499502</v>
      </c>
      <c r="L2483" s="15">
        <f t="shared" si="266"/>
        <v>6</v>
      </c>
      <c r="M2483" s="16">
        <v>841586.06053814106</v>
      </c>
      <c r="N2483" s="16">
        <v>878437.39519450697</v>
      </c>
      <c r="O2483" s="16">
        <v>891395.03640090395</v>
      </c>
      <c r="P2483" s="16">
        <v>1079346.24986607</v>
      </c>
      <c r="Q2483" s="16">
        <v>797180.22950512299</v>
      </c>
      <c r="R2483" s="16">
        <v>1079189.4711516399</v>
      </c>
      <c r="S2483" s="17">
        <f t="shared" si="267"/>
        <v>878437.39519450697</v>
      </c>
      <c r="T2483" s="17">
        <f t="shared" si="268"/>
        <v>1079189.4711516399</v>
      </c>
      <c r="U2483" s="18">
        <f t="shared" si="269"/>
        <v>1.22853316247162</v>
      </c>
      <c r="X2483" s="20">
        <f t="shared" si="270"/>
        <v>0.29446104363867143</v>
      </c>
      <c r="AA2483" s="20">
        <f t="shared" si="271"/>
        <v>0.29693680168673903</v>
      </c>
      <c r="AE2483" s="20">
        <f t="shared" si="272"/>
        <v>0.53097215300539446</v>
      </c>
    </row>
    <row r="2484" spans="1:31" x14ac:dyDescent="0.2">
      <c r="A2484" s="15" t="s">
        <v>16469</v>
      </c>
      <c r="B2484" s="15" t="s">
        <v>16470</v>
      </c>
      <c r="C2484" t="s">
        <v>16471</v>
      </c>
      <c r="D2484" s="15">
        <v>13</v>
      </c>
      <c r="E2484" s="15">
        <v>10</v>
      </c>
      <c r="F2484" s="16">
        <v>311901.43348635198</v>
      </c>
      <c r="G2484" s="16">
        <v>260092.43768030201</v>
      </c>
      <c r="H2484" s="16">
        <v>276096.97127162002</v>
      </c>
      <c r="I2484" s="16">
        <v>314995.31844096602</v>
      </c>
      <c r="J2484" s="16">
        <v>77927.325870410103</v>
      </c>
      <c r="K2484" s="16">
        <v>370156.32250458898</v>
      </c>
      <c r="L2484" s="15">
        <f t="shared" si="266"/>
        <v>6</v>
      </c>
      <c r="M2484" s="16">
        <v>554624.98962157802</v>
      </c>
      <c r="N2484" s="16">
        <v>447464.606367898</v>
      </c>
      <c r="O2484" s="16">
        <v>496456.878639956</v>
      </c>
      <c r="P2484" s="16">
        <v>436740.31625391199</v>
      </c>
      <c r="Q2484" s="16">
        <v>681265.19585812697</v>
      </c>
      <c r="R2484" s="16">
        <v>508359.09744139097</v>
      </c>
      <c r="S2484" s="17">
        <f t="shared" si="267"/>
        <v>496456.878639956</v>
      </c>
      <c r="T2484" s="17">
        <f t="shared" si="268"/>
        <v>508359.09744139097</v>
      </c>
      <c r="U2484" s="18">
        <f t="shared" si="269"/>
        <v>1.0239743254923592</v>
      </c>
      <c r="X2484" s="20">
        <f t="shared" si="270"/>
        <v>0.61790432569079412</v>
      </c>
      <c r="AA2484" s="20">
        <f t="shared" si="271"/>
        <v>3.4179542535948126E-2</v>
      </c>
      <c r="AE2484" s="20">
        <f t="shared" si="272"/>
        <v>0.20907876446001863</v>
      </c>
    </row>
    <row r="2485" spans="1:31" x14ac:dyDescent="0.2">
      <c r="A2485" s="15" t="s">
        <v>6307</v>
      </c>
      <c r="B2485" s="15" t="s">
        <v>6308</v>
      </c>
      <c r="C2485" t="s">
        <v>6309</v>
      </c>
      <c r="D2485" s="15">
        <v>26</v>
      </c>
      <c r="E2485" s="15">
        <v>6</v>
      </c>
      <c r="F2485" s="16">
        <v>676608.14555835002</v>
      </c>
      <c r="G2485" s="16">
        <v>697569.44945677603</v>
      </c>
      <c r="H2485" s="16">
        <v>662929.91502170498</v>
      </c>
      <c r="I2485" s="16">
        <v>754842.95942665904</v>
      </c>
      <c r="J2485" s="16">
        <v>50803.229052077397</v>
      </c>
      <c r="K2485" s="16">
        <v>830782.10796535201</v>
      </c>
      <c r="L2485" s="15">
        <f t="shared" si="266"/>
        <v>6</v>
      </c>
      <c r="M2485" s="16">
        <v>1203148.6406252601</v>
      </c>
      <c r="N2485" s="16">
        <v>1200102.70924954</v>
      </c>
      <c r="O2485" s="16">
        <v>1192030.8826747199</v>
      </c>
      <c r="P2485" s="16">
        <v>1046588.10313024</v>
      </c>
      <c r="Q2485" s="16">
        <v>444137.80921912502</v>
      </c>
      <c r="R2485" s="16">
        <v>1140965.63235249</v>
      </c>
      <c r="S2485" s="17">
        <f t="shared" si="267"/>
        <v>1200102.70924954</v>
      </c>
      <c r="T2485" s="17">
        <f t="shared" si="268"/>
        <v>1046588.10313024</v>
      </c>
      <c r="U2485" s="18">
        <f t="shared" si="269"/>
        <v>0.87208211019263737</v>
      </c>
      <c r="X2485" s="20">
        <f t="shared" si="270"/>
        <v>0.21512530825427933</v>
      </c>
      <c r="AA2485" s="20">
        <f t="shared" si="271"/>
        <v>-0.19746411769387898</v>
      </c>
      <c r="AE2485" s="20">
        <f t="shared" si="272"/>
        <v>0.66730849436090101</v>
      </c>
    </row>
    <row r="2486" spans="1:31" x14ac:dyDescent="0.2">
      <c r="A2486" s="15" t="s">
        <v>13870</v>
      </c>
      <c r="B2486" s="15" t="s">
        <v>13871</v>
      </c>
      <c r="C2486" t="s">
        <v>13872</v>
      </c>
      <c r="D2486" s="15">
        <v>13</v>
      </c>
      <c r="E2486" s="15">
        <v>8</v>
      </c>
      <c r="F2486" s="16">
        <v>397787.49515083898</v>
      </c>
      <c r="G2486" s="16">
        <v>406915.82561057701</v>
      </c>
      <c r="H2486" s="16">
        <v>373654.63442319998</v>
      </c>
      <c r="I2486" s="16">
        <v>432082.209745328</v>
      </c>
      <c r="J2486" s="16">
        <v>82907.785183007902</v>
      </c>
      <c r="K2486" s="16">
        <v>470045.01199611003</v>
      </c>
      <c r="L2486" s="15">
        <f t="shared" si="266"/>
        <v>6</v>
      </c>
      <c r="M2486" s="16">
        <v>707348.09681238898</v>
      </c>
      <c r="N2486" s="16">
        <v>700060.452951396</v>
      </c>
      <c r="O2486" s="16">
        <v>671877.75599537406</v>
      </c>
      <c r="P2486" s="16">
        <v>599081.03353996295</v>
      </c>
      <c r="Q2486" s="16">
        <v>724805.93783999397</v>
      </c>
      <c r="R2486" s="16">
        <v>645542.55466542195</v>
      </c>
      <c r="S2486" s="17">
        <f t="shared" si="267"/>
        <v>700060.452951396</v>
      </c>
      <c r="T2486" s="17">
        <f t="shared" si="268"/>
        <v>645542.55466542195</v>
      </c>
      <c r="U2486" s="18">
        <f t="shared" si="269"/>
        <v>0.92212401363892049</v>
      </c>
      <c r="X2486" s="20">
        <f t="shared" si="270"/>
        <v>0.39275142895730036</v>
      </c>
      <c r="AA2486" s="20">
        <f t="shared" si="271"/>
        <v>-0.11696730754018431</v>
      </c>
      <c r="AE2486" s="20">
        <f t="shared" si="272"/>
        <v>0.40588222618069059</v>
      </c>
    </row>
    <row r="2487" spans="1:31" x14ac:dyDescent="0.2">
      <c r="A2487" s="15" t="s">
        <v>3560</v>
      </c>
      <c r="B2487" s="15" t="s">
        <v>3561</v>
      </c>
      <c r="C2487" t="s">
        <v>3562</v>
      </c>
      <c r="D2487" s="15">
        <v>17</v>
      </c>
      <c r="E2487" s="15">
        <v>10</v>
      </c>
      <c r="F2487" s="16">
        <v>397331.42143490398</v>
      </c>
      <c r="G2487" s="16">
        <v>424133.443643893</v>
      </c>
      <c r="H2487" s="16">
        <v>395022.13381650398</v>
      </c>
      <c r="I2487" s="16">
        <v>493879.43666656298</v>
      </c>
      <c r="J2487" s="16">
        <v>67855.398969890201</v>
      </c>
      <c r="K2487" s="16">
        <v>543179.58590256097</v>
      </c>
      <c r="L2487" s="15">
        <f t="shared" si="266"/>
        <v>6</v>
      </c>
      <c r="M2487" s="16">
        <v>706537.10381008196</v>
      </c>
      <c r="N2487" s="16">
        <v>729681.74738264899</v>
      </c>
      <c r="O2487" s="16">
        <v>710299.19178397802</v>
      </c>
      <c r="P2487" s="16">
        <v>684762.75275653903</v>
      </c>
      <c r="Q2487" s="16">
        <v>593213.24263234797</v>
      </c>
      <c r="R2487" s="16">
        <v>745982.89222681301</v>
      </c>
      <c r="S2487" s="17">
        <f t="shared" si="267"/>
        <v>710299.19178397802</v>
      </c>
      <c r="T2487" s="17">
        <f t="shared" si="268"/>
        <v>684762.75275653903</v>
      </c>
      <c r="U2487" s="18">
        <f t="shared" si="269"/>
        <v>0.9640483343880738</v>
      </c>
      <c r="X2487" s="20">
        <f t="shared" si="270"/>
        <v>0.41497644077531393</v>
      </c>
      <c r="AA2487" s="20">
        <f t="shared" si="271"/>
        <v>-5.2822614372082043E-2</v>
      </c>
      <c r="AE2487" s="20">
        <f t="shared" si="272"/>
        <v>0.3819765585450427</v>
      </c>
    </row>
    <row r="2488" spans="1:31" x14ac:dyDescent="0.2">
      <c r="A2488" s="15" t="s">
        <v>10738</v>
      </c>
      <c r="B2488" s="15" t="s">
        <v>10739</v>
      </c>
      <c r="C2488" t="s">
        <v>10740</v>
      </c>
      <c r="D2488" s="15">
        <v>14</v>
      </c>
      <c r="E2488" s="15">
        <v>8</v>
      </c>
      <c r="F2488" s="16">
        <v>145813.33400187999</v>
      </c>
      <c r="G2488" s="16">
        <v>143345.57016269499</v>
      </c>
      <c r="H2488" s="16">
        <v>144693.70240911099</v>
      </c>
      <c r="I2488" s="16">
        <v>181796.636054767</v>
      </c>
      <c r="J2488" s="16">
        <v>33934.3542861198</v>
      </c>
      <c r="K2488" s="16">
        <v>168325.44976150701</v>
      </c>
      <c r="L2488" s="15">
        <f t="shared" si="266"/>
        <v>6</v>
      </c>
      <c r="M2488" s="16">
        <v>259286.14034734399</v>
      </c>
      <c r="N2488" s="16">
        <v>246612.58781492899</v>
      </c>
      <c r="O2488" s="16">
        <v>260177.37002343399</v>
      </c>
      <c r="P2488" s="16">
        <v>252060.636067315</v>
      </c>
      <c r="Q2488" s="16">
        <v>296664.799681401</v>
      </c>
      <c r="R2488" s="16">
        <v>231171.990088363</v>
      </c>
      <c r="S2488" s="17">
        <f t="shared" si="267"/>
        <v>259286.14034734399</v>
      </c>
      <c r="T2488" s="17">
        <f t="shared" si="268"/>
        <v>252060.636067315</v>
      </c>
      <c r="U2488" s="18">
        <f t="shared" si="269"/>
        <v>0.9721330871355115</v>
      </c>
      <c r="X2488" s="20">
        <f t="shared" si="270"/>
        <v>0.82747536814548428</v>
      </c>
      <c r="AA2488" s="20">
        <f t="shared" si="271"/>
        <v>-4.0774259444252947E-2</v>
      </c>
      <c r="AE2488" s="20">
        <f t="shared" si="272"/>
        <v>8.2244925211110265E-2</v>
      </c>
    </row>
    <row r="2489" spans="1:31" x14ac:dyDescent="0.2">
      <c r="A2489" s="15" t="s">
        <v>11491</v>
      </c>
      <c r="B2489" s="15" t="s">
        <v>11492</v>
      </c>
      <c r="C2489" t="s">
        <v>11493</v>
      </c>
      <c r="D2489" s="15">
        <v>14</v>
      </c>
      <c r="E2489" s="15">
        <v>7</v>
      </c>
      <c r="F2489" s="16">
        <v>240630.55779726501</v>
      </c>
      <c r="G2489" s="16">
        <v>204427.55255742199</v>
      </c>
      <c r="H2489" s="16">
        <v>248417.95907467301</v>
      </c>
      <c r="I2489" s="16">
        <v>340830.32476201898</v>
      </c>
      <c r="J2489" s="16">
        <v>98960.207112079297</v>
      </c>
      <c r="K2489" s="16">
        <v>333119.93082973099</v>
      </c>
      <c r="L2489" s="15">
        <f t="shared" si="266"/>
        <v>6</v>
      </c>
      <c r="M2489" s="16">
        <v>427890.693316683</v>
      </c>
      <c r="N2489" s="16">
        <v>351698.40058286098</v>
      </c>
      <c r="O2489" s="16">
        <v>446686.55361304601</v>
      </c>
      <c r="P2489" s="16">
        <v>472560.495699508</v>
      </c>
      <c r="Q2489" s="16">
        <v>865141.25985132705</v>
      </c>
      <c r="R2489" s="16">
        <v>457494.67746627802</v>
      </c>
      <c r="S2489" s="17">
        <f t="shared" si="267"/>
        <v>427890.693316683</v>
      </c>
      <c r="T2489" s="17">
        <f t="shared" si="268"/>
        <v>472560.495699508</v>
      </c>
      <c r="U2489" s="18">
        <f t="shared" si="269"/>
        <v>1.1043953586290431</v>
      </c>
      <c r="X2489" s="20">
        <f t="shared" si="270"/>
        <v>0.23726643484975618</v>
      </c>
      <c r="AA2489" s="20">
        <f t="shared" si="271"/>
        <v>0.14325672993020538</v>
      </c>
      <c r="AE2489" s="20">
        <f t="shared" si="272"/>
        <v>0.62476369537125465</v>
      </c>
    </row>
    <row r="2490" spans="1:31" x14ac:dyDescent="0.2">
      <c r="A2490" s="15" t="s">
        <v>13597</v>
      </c>
      <c r="B2490" s="15" t="s">
        <v>13598</v>
      </c>
      <c r="C2490" t="s">
        <v>13599</v>
      </c>
      <c r="D2490" s="15">
        <v>16</v>
      </c>
      <c r="E2490" s="15">
        <v>8</v>
      </c>
      <c r="F2490" s="16">
        <v>116652.83180455001</v>
      </c>
      <c r="G2490" s="16">
        <v>111642.548855628</v>
      </c>
      <c r="H2490" s="16">
        <v>122411.92398309099</v>
      </c>
      <c r="I2490" s="16">
        <v>183567.44753623201</v>
      </c>
      <c r="J2490" s="16">
        <v>47847.749441853302</v>
      </c>
      <c r="K2490" s="16">
        <v>180700.71705489201</v>
      </c>
      <c r="L2490" s="15">
        <f t="shared" si="266"/>
        <v>6</v>
      </c>
      <c r="M2490" s="16">
        <v>207432.761387926</v>
      </c>
      <c r="N2490" s="16">
        <v>192070.51778643799</v>
      </c>
      <c r="O2490" s="16">
        <v>220111.94620881899</v>
      </c>
      <c r="P2490" s="16">
        <v>254515.86229184599</v>
      </c>
      <c r="Q2490" s="16">
        <v>418300.076780284</v>
      </c>
      <c r="R2490" s="16">
        <v>248167.72764403699</v>
      </c>
      <c r="S2490" s="17">
        <f t="shared" si="267"/>
        <v>207432.761387926</v>
      </c>
      <c r="T2490" s="17">
        <f t="shared" si="268"/>
        <v>254515.86229184599</v>
      </c>
      <c r="U2490" s="18">
        <f t="shared" si="269"/>
        <v>1.2269800613407855</v>
      </c>
      <c r="X2490" s="20">
        <f t="shared" si="270"/>
        <v>0.14877112076129909</v>
      </c>
      <c r="AA2490" s="20">
        <f t="shared" si="271"/>
        <v>0.2951118051226671</v>
      </c>
      <c r="AE2490" s="20">
        <f t="shared" si="272"/>
        <v>0.82748136523676208</v>
      </c>
    </row>
    <row r="2491" spans="1:31" x14ac:dyDescent="0.2">
      <c r="A2491" s="15" t="s">
        <v>10747</v>
      </c>
      <c r="B2491" s="15" t="s">
        <v>10748</v>
      </c>
      <c r="C2491" t="s">
        <v>10749</v>
      </c>
      <c r="D2491" s="15">
        <v>17</v>
      </c>
      <c r="E2491" s="15">
        <v>9</v>
      </c>
      <c r="F2491" s="16">
        <v>199455.53586963</v>
      </c>
      <c r="G2491" s="16">
        <v>203553.438042614</v>
      </c>
      <c r="H2491" s="16">
        <v>185541.69544009201</v>
      </c>
      <c r="I2491" s="16">
        <v>282500.78994498699</v>
      </c>
      <c r="J2491" s="16">
        <v>53342.384281054598</v>
      </c>
      <c r="K2491" s="16">
        <v>289726.80484267703</v>
      </c>
      <c r="L2491" s="15">
        <f t="shared" si="266"/>
        <v>6</v>
      </c>
      <c r="M2491" s="16">
        <v>354673.023702215</v>
      </c>
      <c r="N2491" s="16">
        <v>350194.568673031</v>
      </c>
      <c r="O2491" s="16">
        <v>333627.16929311602</v>
      </c>
      <c r="P2491" s="16">
        <v>391686.72395896597</v>
      </c>
      <c r="Q2491" s="16">
        <v>466335.90295661602</v>
      </c>
      <c r="R2491" s="16">
        <v>397900.15207041497</v>
      </c>
      <c r="S2491" s="17">
        <f t="shared" si="267"/>
        <v>350194.568673031</v>
      </c>
      <c r="T2491" s="17">
        <f t="shared" si="268"/>
        <v>397900.15207041497</v>
      </c>
      <c r="U2491" s="18">
        <f t="shared" si="269"/>
        <v>1.1362259374214498</v>
      </c>
      <c r="X2491" s="20">
        <f t="shared" si="270"/>
        <v>4.2919012973946978E-2</v>
      </c>
      <c r="AA2491" s="20">
        <f t="shared" si="271"/>
        <v>0.18424974187343468</v>
      </c>
      <c r="AE2491" s="20">
        <f t="shared" si="272"/>
        <v>1.367350274238643</v>
      </c>
    </row>
    <row r="2492" spans="1:31" x14ac:dyDescent="0.2">
      <c r="A2492" s="15" t="s">
        <v>14206</v>
      </c>
      <c r="B2492" s="15" t="s">
        <v>14207</v>
      </c>
      <c r="C2492" t="s">
        <v>14208</v>
      </c>
      <c r="D2492" s="15">
        <v>19</v>
      </c>
      <c r="E2492" s="15">
        <v>10</v>
      </c>
      <c r="F2492" s="16">
        <v>1047993.11461818</v>
      </c>
      <c r="G2492" s="16">
        <v>1144823.84750049</v>
      </c>
      <c r="H2492" s="16">
        <v>1112960.1581583</v>
      </c>
      <c r="I2492" s="16">
        <v>1572613.80173463</v>
      </c>
      <c r="J2492" s="16">
        <v>142130.523929041</v>
      </c>
      <c r="K2492" s="16">
        <v>1599949.0646435099</v>
      </c>
      <c r="L2492" s="15">
        <f t="shared" si="266"/>
        <v>6</v>
      </c>
      <c r="M2492" s="16">
        <v>1863547.60804273</v>
      </c>
      <c r="N2492" s="16">
        <v>1969561.8867321899</v>
      </c>
      <c r="O2492" s="16">
        <v>2001241.533455</v>
      </c>
      <c r="P2492" s="16">
        <v>2180425.5774790701</v>
      </c>
      <c r="Q2492" s="16">
        <v>1242549.7492748301</v>
      </c>
      <c r="R2492" s="16">
        <v>2197311.2790591102</v>
      </c>
      <c r="S2492" s="17">
        <f t="shared" si="267"/>
        <v>1969561.8867321899</v>
      </c>
      <c r="T2492" s="17">
        <f t="shared" si="268"/>
        <v>2180425.5774790701</v>
      </c>
      <c r="U2492" s="18">
        <f t="shared" si="269"/>
        <v>1.1070612160843221</v>
      </c>
      <c r="X2492" s="20">
        <f t="shared" si="270"/>
        <v>0.83356163508732284</v>
      </c>
      <c r="AA2492" s="20">
        <f t="shared" si="271"/>
        <v>0.14673499962575545</v>
      </c>
      <c r="AE2492" s="20">
        <f t="shared" si="272"/>
        <v>7.9062282112326146E-2</v>
      </c>
    </row>
    <row r="2493" spans="1:31" x14ac:dyDescent="0.2">
      <c r="A2493" s="15" t="s">
        <v>1001</v>
      </c>
      <c r="B2493" s="15" t="s">
        <v>1002</v>
      </c>
      <c r="C2493" t="s">
        <v>1003</v>
      </c>
      <c r="D2493" s="15">
        <v>11</v>
      </c>
      <c r="E2493" s="15">
        <v>10</v>
      </c>
      <c r="F2493" s="16">
        <v>181978.91946753801</v>
      </c>
      <c r="G2493" s="16">
        <v>167154.76416360601</v>
      </c>
      <c r="H2493" s="16">
        <v>186356.500385236</v>
      </c>
      <c r="I2493" s="16">
        <v>197936.61906562399</v>
      </c>
      <c r="J2493" s="16">
        <v>54968.913577096602</v>
      </c>
      <c r="K2493" s="16">
        <v>230758.36171845699</v>
      </c>
      <c r="L2493" s="15">
        <f t="shared" si="266"/>
        <v>6</v>
      </c>
      <c r="M2493" s="16">
        <v>323596.00016216398</v>
      </c>
      <c r="N2493" s="16">
        <v>287574.06949649099</v>
      </c>
      <c r="O2493" s="16">
        <v>335092.290471024</v>
      </c>
      <c r="P2493" s="16">
        <v>274438.68701544497</v>
      </c>
      <c r="Q2493" s="16">
        <v>480555.53370950202</v>
      </c>
      <c r="R2493" s="16">
        <v>316915.05820164498</v>
      </c>
      <c r="S2493" s="17">
        <f t="shared" si="267"/>
        <v>323596.00016216398</v>
      </c>
      <c r="T2493" s="17">
        <f t="shared" si="268"/>
        <v>316915.05820164498</v>
      </c>
      <c r="U2493" s="18">
        <f t="shared" si="269"/>
        <v>0.97935406507753198</v>
      </c>
      <c r="X2493" s="20">
        <f t="shared" si="270"/>
        <v>0.55119152478664968</v>
      </c>
      <c r="AA2493" s="20">
        <f t="shared" si="271"/>
        <v>-3.0097564389964842E-2</v>
      </c>
      <c r="AE2493" s="20">
        <f t="shared" si="272"/>
        <v>0.2586974688339006</v>
      </c>
    </row>
    <row r="2494" spans="1:31" x14ac:dyDescent="0.2">
      <c r="A2494" s="15" t="s">
        <v>7211</v>
      </c>
      <c r="B2494" s="15" t="s">
        <v>7212</v>
      </c>
      <c r="C2494" t="s">
        <v>7213</v>
      </c>
      <c r="D2494" s="15">
        <v>13</v>
      </c>
      <c r="E2494" s="15">
        <v>9</v>
      </c>
      <c r="F2494" s="16">
        <v>345752.90238197899</v>
      </c>
      <c r="G2494" s="16">
        <v>395839.21966191899</v>
      </c>
      <c r="H2494" s="16">
        <v>445088.05641344801</v>
      </c>
      <c r="I2494" s="16">
        <v>491215.31950034399</v>
      </c>
      <c r="J2494" s="16">
        <v>37745.495872172804</v>
      </c>
      <c r="K2494" s="16">
        <v>471159.49806298502</v>
      </c>
      <c r="L2494" s="15">
        <f t="shared" si="266"/>
        <v>6</v>
      </c>
      <c r="M2494" s="16">
        <v>614819.87354709103</v>
      </c>
      <c r="N2494" s="16">
        <v>681004.19293509796</v>
      </c>
      <c r="O2494" s="16">
        <v>800323.98106084496</v>
      </c>
      <c r="P2494" s="16">
        <v>681068.96016472904</v>
      </c>
      <c r="Q2494" s="16">
        <v>329982.99827303702</v>
      </c>
      <c r="R2494" s="16">
        <v>647073.14889446006</v>
      </c>
      <c r="S2494" s="17">
        <f t="shared" si="267"/>
        <v>681004.19293509796</v>
      </c>
      <c r="T2494" s="17">
        <f t="shared" si="268"/>
        <v>647073.14889446006</v>
      </c>
      <c r="U2494" s="18">
        <f t="shared" si="269"/>
        <v>0.95017498512836374</v>
      </c>
      <c r="X2494" s="20">
        <f t="shared" si="270"/>
        <v>0.30520583422938585</v>
      </c>
      <c r="AA2494" s="20">
        <f t="shared" si="271"/>
        <v>-7.3734868886134439E-2</v>
      </c>
      <c r="AE2494" s="20">
        <f t="shared" si="272"/>
        <v>0.51540716878592896</v>
      </c>
    </row>
    <row r="2495" spans="1:31" x14ac:dyDescent="0.2">
      <c r="A2495" s="15" t="s">
        <v>12847</v>
      </c>
      <c r="B2495" s="15" t="s">
        <v>12848</v>
      </c>
      <c r="C2495" t="s">
        <v>12849</v>
      </c>
      <c r="D2495" s="15">
        <v>13</v>
      </c>
      <c r="E2495" s="15">
        <v>8</v>
      </c>
      <c r="F2495" s="16">
        <v>443098.81253750302</v>
      </c>
      <c r="G2495" s="16">
        <v>469246.20813339797</v>
      </c>
      <c r="H2495" s="16">
        <v>503196.57826019998</v>
      </c>
      <c r="I2495" s="16">
        <v>570210.66058014298</v>
      </c>
      <c r="J2495" s="16">
        <v>137540.28126254899</v>
      </c>
      <c r="K2495" s="16">
        <v>641103.34771444695</v>
      </c>
      <c r="L2495" s="15">
        <f t="shared" si="266"/>
        <v>6</v>
      </c>
      <c r="M2495" s="16">
        <v>787920.95168648695</v>
      </c>
      <c r="N2495" s="16">
        <v>807294.02086703503</v>
      </c>
      <c r="O2495" s="16">
        <v>904810.369468341</v>
      </c>
      <c r="P2495" s="16">
        <v>790595.82683859905</v>
      </c>
      <c r="Q2495" s="16">
        <v>1202420.40396117</v>
      </c>
      <c r="R2495" s="16">
        <v>880467.78994766402</v>
      </c>
      <c r="S2495" s="17">
        <f t="shared" si="267"/>
        <v>807294.02086703503</v>
      </c>
      <c r="T2495" s="17">
        <f t="shared" si="268"/>
        <v>880467.78994766402</v>
      </c>
      <c r="U2495" s="18">
        <f t="shared" si="269"/>
        <v>1.0906407915693965</v>
      </c>
      <c r="X2495" s="20">
        <f t="shared" si="270"/>
        <v>0.39297551278440312</v>
      </c>
      <c r="AA2495" s="20">
        <f t="shared" si="271"/>
        <v>0.12517602049493878</v>
      </c>
      <c r="AE2495" s="20">
        <f t="shared" si="272"/>
        <v>0.40563451067785389</v>
      </c>
    </row>
    <row r="2496" spans="1:31" x14ac:dyDescent="0.2">
      <c r="A2496" s="15" t="s">
        <v>17425</v>
      </c>
      <c r="B2496" s="15" t="s">
        <v>17426</v>
      </c>
      <c r="C2496" t="s">
        <v>17427</v>
      </c>
      <c r="D2496" s="15">
        <v>12</v>
      </c>
      <c r="E2496" s="15">
        <v>8</v>
      </c>
      <c r="F2496" s="16">
        <v>526730.08347385202</v>
      </c>
      <c r="G2496" s="16">
        <v>509862.52610042598</v>
      </c>
      <c r="H2496" s="16">
        <v>460628.50897423498</v>
      </c>
      <c r="I2496" s="16">
        <v>744620.90210191905</v>
      </c>
      <c r="J2496" s="16">
        <v>157555.312804399</v>
      </c>
      <c r="K2496" s="16">
        <v>702585.33841758105</v>
      </c>
      <c r="L2496" s="15">
        <f t="shared" si="266"/>
        <v>6</v>
      </c>
      <c r="M2496" s="16">
        <v>936634.57655394403</v>
      </c>
      <c r="N2496" s="16">
        <v>877170.58049838</v>
      </c>
      <c r="O2496" s="16">
        <v>828267.65800683503</v>
      </c>
      <c r="P2496" s="16">
        <v>1032415.24313071</v>
      </c>
      <c r="Q2496" s="16">
        <v>1377398.1057001001</v>
      </c>
      <c r="R2496" s="16">
        <v>964904.89773840702</v>
      </c>
      <c r="S2496" s="17">
        <f t="shared" si="267"/>
        <v>877170.58049838</v>
      </c>
      <c r="T2496" s="17">
        <f t="shared" si="268"/>
        <v>1032415.24313071</v>
      </c>
      <c r="U2496" s="18">
        <f t="shared" si="269"/>
        <v>1.1769834352448585</v>
      </c>
      <c r="X2496" s="20">
        <f t="shared" si="270"/>
        <v>0.13691372441405694</v>
      </c>
      <c r="AA2496" s="20">
        <f t="shared" si="271"/>
        <v>0.23509401616372866</v>
      </c>
      <c r="AE2496" s="20">
        <f t="shared" si="272"/>
        <v>0.86355301542670238</v>
      </c>
    </row>
    <row r="2497" spans="1:31" x14ac:dyDescent="0.2">
      <c r="A2497" s="15" t="s">
        <v>989</v>
      </c>
      <c r="B2497" s="15" t="s">
        <v>990</v>
      </c>
      <c r="C2497" t="s">
        <v>991</v>
      </c>
      <c r="D2497" s="15">
        <v>22</v>
      </c>
      <c r="E2497" s="15">
        <v>10</v>
      </c>
      <c r="F2497" s="16">
        <v>252297.381113793</v>
      </c>
      <c r="G2497" s="16">
        <v>222602.607833413</v>
      </c>
      <c r="H2497" s="16">
        <v>233642.17915839</v>
      </c>
      <c r="I2497" s="16">
        <v>263841.41187262401</v>
      </c>
      <c r="J2497" s="16">
        <v>57456.969004101498</v>
      </c>
      <c r="K2497" s="16">
        <v>257387.43052584701</v>
      </c>
      <c r="L2497" s="15">
        <f t="shared" si="266"/>
        <v>6</v>
      </c>
      <c r="M2497" s="16">
        <v>448636.70813462802</v>
      </c>
      <c r="N2497" s="16">
        <v>382966.87585003802</v>
      </c>
      <c r="O2497" s="16">
        <v>420117.85369966598</v>
      </c>
      <c r="P2497" s="16">
        <v>365815.53729892499</v>
      </c>
      <c r="Q2497" s="16">
        <v>502306.896904013</v>
      </c>
      <c r="R2497" s="16">
        <v>353486.44321280299</v>
      </c>
      <c r="S2497" s="17">
        <f t="shared" si="267"/>
        <v>420117.85369966598</v>
      </c>
      <c r="T2497" s="17">
        <f t="shared" si="268"/>
        <v>365815.53729892499</v>
      </c>
      <c r="U2497" s="18">
        <f t="shared" si="269"/>
        <v>0.87074503993929131</v>
      </c>
      <c r="X2497" s="20">
        <f t="shared" si="270"/>
        <v>0.85450971307928358</v>
      </c>
      <c r="AA2497" s="20">
        <f t="shared" si="271"/>
        <v>-0.19967774513493142</v>
      </c>
      <c r="AE2497" s="20">
        <f t="shared" si="272"/>
        <v>6.8282996357216894E-2</v>
      </c>
    </row>
    <row r="2498" spans="1:31" x14ac:dyDescent="0.2">
      <c r="A2498" s="15" t="s">
        <v>10000</v>
      </c>
      <c r="B2498" s="15" t="s">
        <v>10001</v>
      </c>
      <c r="C2498" t="s">
        <v>10002</v>
      </c>
      <c r="D2498" s="15">
        <v>13</v>
      </c>
      <c r="E2498" s="15">
        <v>11</v>
      </c>
      <c r="F2498" s="16">
        <v>362986.183056215</v>
      </c>
      <c r="G2498" s="16">
        <v>387866.86400304001</v>
      </c>
      <c r="H2498" s="16">
        <v>352410.07087566197</v>
      </c>
      <c r="I2498" s="16">
        <v>501000.56563959899</v>
      </c>
      <c r="J2498" s="16">
        <v>66979.913482324206</v>
      </c>
      <c r="K2498" s="16">
        <v>484721.76739426999</v>
      </c>
      <c r="L2498" s="15">
        <f t="shared" ref="L2498:L2561" si="273">COUNTIF(F2498:K2498,"&gt;0")</f>
        <v>6</v>
      </c>
      <c r="M2498" s="16">
        <v>645464.19604428799</v>
      </c>
      <c r="N2498" s="16">
        <v>667288.50393413601</v>
      </c>
      <c r="O2498" s="16">
        <v>633677.374229857</v>
      </c>
      <c r="P2498" s="16">
        <v>694636.18241626106</v>
      </c>
      <c r="Q2498" s="16">
        <v>585559.47310419194</v>
      </c>
      <c r="R2498" s="16">
        <v>665699.07145025698</v>
      </c>
      <c r="S2498" s="17">
        <f t="shared" ref="S2498:S2561" si="274">MEDIAN(M2498:O2498)</f>
        <v>645464.19604428799</v>
      </c>
      <c r="T2498" s="17">
        <f t="shared" ref="T2498:T2561" si="275">MEDIAN(P2498:R2498)</f>
        <v>665699.07145025698</v>
      </c>
      <c r="U2498" s="18">
        <f t="shared" ref="U2498:U2561" si="276">T2498/S2498</f>
        <v>1.0313493382436669</v>
      </c>
      <c r="X2498" s="20">
        <f t="shared" ref="X2498:X2561" si="277">_xlfn.T.TEST(P2498:R2498,M2498:O2498,2,2)</f>
        <v>0.99607254244624444</v>
      </c>
      <c r="AA2498" s="20">
        <f t="shared" ref="AA2498:AA2561" si="278">LOG(U2498,2)</f>
        <v>4.4533084584479098E-2</v>
      </c>
      <c r="AE2498" s="20">
        <f t="shared" si="272"/>
        <v>1.7090314188141719E-3</v>
      </c>
    </row>
    <row r="2499" spans="1:31" x14ac:dyDescent="0.2">
      <c r="A2499" s="15" t="s">
        <v>8699</v>
      </c>
      <c r="B2499" s="15" t="s">
        <v>8700</v>
      </c>
      <c r="C2499" t="s">
        <v>8701</v>
      </c>
      <c r="D2499" s="15">
        <v>12</v>
      </c>
      <c r="E2499" s="15">
        <v>10</v>
      </c>
      <c r="F2499" s="16">
        <v>125403.928158418</v>
      </c>
      <c r="G2499" s="16">
        <v>115560.348808008</v>
      </c>
      <c r="H2499" s="16">
        <v>128267.870833009</v>
      </c>
      <c r="I2499" s="16">
        <v>189078.27970984101</v>
      </c>
      <c r="J2499" s="16">
        <v>7206.84414140626</v>
      </c>
      <c r="K2499" s="16">
        <v>194379.26097485001</v>
      </c>
      <c r="L2499" s="15">
        <f t="shared" si="273"/>
        <v>6</v>
      </c>
      <c r="M2499" s="16">
        <v>222994.01312758401</v>
      </c>
      <c r="N2499" s="16">
        <v>198810.72457274399</v>
      </c>
      <c r="O2499" s="16">
        <v>230641.67089649601</v>
      </c>
      <c r="P2499" s="16">
        <v>262156.61898066499</v>
      </c>
      <c r="Q2499" s="16">
        <v>63004.498494903797</v>
      </c>
      <c r="R2499" s="16">
        <v>266953.33744913701</v>
      </c>
      <c r="S2499" s="17">
        <f t="shared" si="274"/>
        <v>222994.01312758401</v>
      </c>
      <c r="T2499" s="17">
        <f t="shared" si="275"/>
        <v>262156.61898066499</v>
      </c>
      <c r="U2499" s="18">
        <f t="shared" si="276"/>
        <v>1.1756217815169525</v>
      </c>
      <c r="X2499" s="20">
        <f t="shared" si="277"/>
        <v>0.78176812521775341</v>
      </c>
      <c r="AA2499" s="20">
        <f t="shared" si="278"/>
        <v>0.23342399410816186</v>
      </c>
      <c r="AE2499" s="20">
        <f t="shared" ref="AE2499:AE2562" si="279">-LOG10(X2499)</f>
        <v>0.10692204089308698</v>
      </c>
    </row>
    <row r="2500" spans="1:31" x14ac:dyDescent="0.2">
      <c r="A2500" s="15" t="s">
        <v>12232</v>
      </c>
      <c r="B2500" s="15" t="s">
        <v>12233</v>
      </c>
      <c r="C2500" t="s">
        <v>12234</v>
      </c>
      <c r="D2500" s="15">
        <v>14</v>
      </c>
      <c r="E2500" s="15">
        <v>10</v>
      </c>
      <c r="F2500" s="16">
        <v>383961.50224447699</v>
      </c>
      <c r="G2500" s="16">
        <v>413144.70138073101</v>
      </c>
      <c r="H2500" s="16">
        <v>412968.19505923102</v>
      </c>
      <c r="I2500" s="16">
        <v>596278.05345157196</v>
      </c>
      <c r="J2500" s="16">
        <v>61198.618896679698</v>
      </c>
      <c r="K2500" s="16">
        <v>570838.72764685797</v>
      </c>
      <c r="L2500" s="15">
        <f t="shared" si="273"/>
        <v>6</v>
      </c>
      <c r="M2500" s="16">
        <v>682762.63374963601</v>
      </c>
      <c r="N2500" s="16">
        <v>710776.64858347503</v>
      </c>
      <c r="O2500" s="16">
        <v>742568.45394723699</v>
      </c>
      <c r="P2500" s="16">
        <v>826738.209725208</v>
      </c>
      <c r="Q2500" s="16">
        <v>535017.57725173596</v>
      </c>
      <c r="R2500" s="16">
        <v>783968.94157481496</v>
      </c>
      <c r="S2500" s="17">
        <f t="shared" si="274"/>
        <v>710776.64858347503</v>
      </c>
      <c r="T2500" s="17">
        <f t="shared" si="275"/>
        <v>783968.94157481496</v>
      </c>
      <c r="U2500" s="18">
        <f t="shared" si="276"/>
        <v>1.1029750951120956</v>
      </c>
      <c r="X2500" s="20">
        <f t="shared" si="277"/>
        <v>0.97403708580743142</v>
      </c>
      <c r="AA2500" s="20">
        <f t="shared" si="278"/>
        <v>0.1414002156220269</v>
      </c>
      <c r="AE2500" s="20">
        <f t="shared" si="279"/>
        <v>1.1424507336061202E-2</v>
      </c>
    </row>
    <row r="2501" spans="1:31" x14ac:dyDescent="0.2">
      <c r="A2501" s="15" t="s">
        <v>4982</v>
      </c>
      <c r="B2501" s="15" t="s">
        <v>4983</v>
      </c>
      <c r="C2501" t="s">
        <v>4984</v>
      </c>
      <c r="D2501" s="15">
        <v>12</v>
      </c>
      <c r="E2501" s="15">
        <v>8</v>
      </c>
      <c r="F2501" s="16">
        <v>191514.21731997101</v>
      </c>
      <c r="G2501" s="16">
        <v>185757.90726307299</v>
      </c>
      <c r="H2501" s="16">
        <v>173043.40834204099</v>
      </c>
      <c r="I2501" s="16">
        <v>229361.696319496</v>
      </c>
      <c r="J2501" s="16">
        <v>51887.610610707401</v>
      </c>
      <c r="K2501" s="16">
        <v>251765.60120921701</v>
      </c>
      <c r="L2501" s="15">
        <f t="shared" si="273"/>
        <v>6</v>
      </c>
      <c r="M2501" s="16">
        <v>340551.72368459502</v>
      </c>
      <c r="N2501" s="16">
        <v>319579.02965008299</v>
      </c>
      <c r="O2501" s="16">
        <v>311153.68625392602</v>
      </c>
      <c r="P2501" s="16">
        <v>318009.48751523602</v>
      </c>
      <c r="Q2501" s="16">
        <v>453617.81391161901</v>
      </c>
      <c r="R2501" s="16">
        <v>345765.629319812</v>
      </c>
      <c r="S2501" s="17">
        <f t="shared" si="274"/>
        <v>319579.02965008299</v>
      </c>
      <c r="T2501" s="17">
        <f t="shared" si="275"/>
        <v>345765.629319812</v>
      </c>
      <c r="U2501" s="18">
        <f t="shared" si="276"/>
        <v>1.0819409198982848</v>
      </c>
      <c r="X2501" s="20">
        <f t="shared" si="277"/>
        <v>0.31345763229635926</v>
      </c>
      <c r="AA2501" s="20">
        <f t="shared" si="278"/>
        <v>0.11362172199572405</v>
      </c>
      <c r="AE2501" s="20">
        <f t="shared" si="279"/>
        <v>0.50382115117567217</v>
      </c>
    </row>
    <row r="2502" spans="1:31" x14ac:dyDescent="0.2">
      <c r="A2502" s="15" t="s">
        <v>9311</v>
      </c>
      <c r="B2502" s="15" t="s">
        <v>9312</v>
      </c>
      <c r="C2502" t="s">
        <v>9313</v>
      </c>
      <c r="D2502" s="15">
        <v>15</v>
      </c>
      <c r="E2502" s="15">
        <v>11</v>
      </c>
      <c r="F2502" s="16">
        <v>234707.60759113301</v>
      </c>
      <c r="G2502" s="16">
        <v>271408.37268178299</v>
      </c>
      <c r="H2502" s="16">
        <v>253931.038561211</v>
      </c>
      <c r="I2502" s="16">
        <v>326257.43075478199</v>
      </c>
      <c r="J2502" s="16">
        <v>58803.048028957499</v>
      </c>
      <c r="K2502" s="16">
        <v>325442.83726614999</v>
      </c>
      <c r="L2502" s="15">
        <f t="shared" si="273"/>
        <v>6</v>
      </c>
      <c r="M2502" s="16">
        <v>417358.46792776498</v>
      </c>
      <c r="N2502" s="16">
        <v>466932.60953739501</v>
      </c>
      <c r="O2502" s="16">
        <v>456599.75990783097</v>
      </c>
      <c r="P2502" s="16">
        <v>452355.21020842198</v>
      </c>
      <c r="Q2502" s="16">
        <v>514074.74316674803</v>
      </c>
      <c r="R2502" s="16">
        <v>446951.239146629</v>
      </c>
      <c r="S2502" s="17">
        <f t="shared" si="274"/>
        <v>456599.75990783097</v>
      </c>
      <c r="T2502" s="17">
        <f t="shared" si="275"/>
        <v>452355.21020842198</v>
      </c>
      <c r="U2502" s="18">
        <f t="shared" si="276"/>
        <v>0.99070400365461031</v>
      </c>
      <c r="X2502" s="20">
        <f t="shared" si="277"/>
        <v>0.41017276706093697</v>
      </c>
      <c r="AA2502" s="20">
        <f t="shared" si="278"/>
        <v>-1.3474012497098654E-2</v>
      </c>
      <c r="AE2502" s="20">
        <f t="shared" si="279"/>
        <v>0.38703317748246507</v>
      </c>
    </row>
    <row r="2503" spans="1:31" x14ac:dyDescent="0.2">
      <c r="A2503" s="15" t="s">
        <v>2156</v>
      </c>
      <c r="B2503" s="15" t="s">
        <v>2157</v>
      </c>
      <c r="C2503" t="s">
        <v>2158</v>
      </c>
      <c r="D2503" s="15">
        <v>11</v>
      </c>
      <c r="E2503" s="15">
        <v>11</v>
      </c>
      <c r="F2503" s="16">
        <v>449269.84108670201</v>
      </c>
      <c r="G2503" s="16">
        <v>535423.64645806304</v>
      </c>
      <c r="H2503" s="16">
        <v>452908.750348826</v>
      </c>
      <c r="I2503" s="16">
        <v>675198.65677348501</v>
      </c>
      <c r="J2503" s="16">
        <v>103994.265263815</v>
      </c>
      <c r="K2503" s="16">
        <v>693212.895284764</v>
      </c>
      <c r="L2503" s="15">
        <f t="shared" si="273"/>
        <v>6</v>
      </c>
      <c r="M2503" s="16">
        <v>798894.31146491703</v>
      </c>
      <c r="N2503" s="16">
        <v>921146.08690357301</v>
      </c>
      <c r="O2503" s="16">
        <v>814386.566688183</v>
      </c>
      <c r="P2503" s="16">
        <v>936161.45266214001</v>
      </c>
      <c r="Q2503" s="16">
        <v>909150.57974517997</v>
      </c>
      <c r="R2503" s="16">
        <v>952033.12859076401</v>
      </c>
      <c r="S2503" s="17">
        <f t="shared" si="274"/>
        <v>814386.566688183</v>
      </c>
      <c r="T2503" s="17">
        <f t="shared" si="275"/>
        <v>936161.45266214001</v>
      </c>
      <c r="U2503" s="18">
        <f t="shared" si="276"/>
        <v>1.1495295857705163</v>
      </c>
      <c r="X2503" s="20">
        <f t="shared" si="277"/>
        <v>9.5983658135247146E-2</v>
      </c>
      <c r="AA2503" s="20">
        <f t="shared" si="278"/>
        <v>0.20104359758730189</v>
      </c>
      <c r="AE2503" s="20">
        <f t="shared" si="279"/>
        <v>1.0178027022294254</v>
      </c>
    </row>
    <row r="2504" spans="1:31" x14ac:dyDescent="0.2">
      <c r="A2504" s="15" t="s">
        <v>7127</v>
      </c>
      <c r="B2504" s="15" t="s">
        <v>7128</v>
      </c>
      <c r="C2504" t="s">
        <v>7129</v>
      </c>
      <c r="D2504" s="15">
        <v>18</v>
      </c>
      <c r="E2504" s="15">
        <v>11</v>
      </c>
      <c r="F2504" s="16">
        <v>774687.04066230601</v>
      </c>
      <c r="G2504" s="16">
        <v>741238.793773646</v>
      </c>
      <c r="H2504" s="16">
        <v>646401.81264292996</v>
      </c>
      <c r="I2504" s="16">
        <v>863215.06618576299</v>
      </c>
      <c r="J2504" s="16">
        <v>400134.48882137297</v>
      </c>
      <c r="K2504" s="16">
        <v>947781.573960279</v>
      </c>
      <c r="L2504" s="15">
        <f t="shared" si="273"/>
        <v>6</v>
      </c>
      <c r="M2504" s="16">
        <v>1377553.1169724599</v>
      </c>
      <c r="N2504" s="16">
        <v>1275231.7139194501</v>
      </c>
      <c r="O2504" s="16">
        <v>1162311.28785622</v>
      </c>
      <c r="P2504" s="16">
        <v>1196845.7908105899</v>
      </c>
      <c r="Q2504" s="16">
        <v>3498101.5690157702</v>
      </c>
      <c r="R2504" s="16">
        <v>1301648.4015454201</v>
      </c>
      <c r="S2504" s="17">
        <f t="shared" si="274"/>
        <v>1275231.7139194501</v>
      </c>
      <c r="T2504" s="17">
        <f t="shared" si="275"/>
        <v>1301648.4015454201</v>
      </c>
      <c r="U2504" s="18">
        <f t="shared" si="276"/>
        <v>1.0207152059799216</v>
      </c>
      <c r="X2504" s="20">
        <f t="shared" si="277"/>
        <v>0.38876932835740313</v>
      </c>
      <c r="AA2504" s="20">
        <f t="shared" si="278"/>
        <v>2.9580389982101361E-2</v>
      </c>
      <c r="AE2504" s="20">
        <f t="shared" si="279"/>
        <v>0.41030800570711323</v>
      </c>
    </row>
    <row r="2505" spans="1:31" x14ac:dyDescent="0.2">
      <c r="A2505" s="15" t="s">
        <v>3098</v>
      </c>
      <c r="B2505" s="15" t="s">
        <v>3099</v>
      </c>
      <c r="C2505" t="s">
        <v>3100</v>
      </c>
      <c r="D2505" s="15">
        <v>12</v>
      </c>
      <c r="E2505" s="15">
        <v>10</v>
      </c>
      <c r="F2505" s="16">
        <v>228830.16540527399</v>
      </c>
      <c r="G2505" s="16">
        <v>254006.25204754199</v>
      </c>
      <c r="H2505" s="16">
        <v>244859.75557547799</v>
      </c>
      <c r="I2505" s="16">
        <v>322278.38505106402</v>
      </c>
      <c r="J2505" s="16">
        <v>62183.734097460903</v>
      </c>
      <c r="K2505" s="16">
        <v>313436.61189671297</v>
      </c>
      <c r="L2505" s="15">
        <f t="shared" si="273"/>
        <v>6</v>
      </c>
      <c r="M2505" s="16">
        <v>406907.16517196503</v>
      </c>
      <c r="N2505" s="16">
        <v>436993.89571312501</v>
      </c>
      <c r="O2505" s="16">
        <v>440288.45878918801</v>
      </c>
      <c r="P2505" s="16">
        <v>446838.27209127299</v>
      </c>
      <c r="Q2505" s="16">
        <v>543629.76421833504</v>
      </c>
      <c r="R2505" s="16">
        <v>430462.330214352</v>
      </c>
      <c r="S2505" s="17">
        <f t="shared" si="274"/>
        <v>436993.89571312501</v>
      </c>
      <c r="T2505" s="17">
        <f t="shared" si="275"/>
        <v>446838.27209127299</v>
      </c>
      <c r="U2505" s="18">
        <f t="shared" si="276"/>
        <v>1.0225274917446685</v>
      </c>
      <c r="X2505" s="20">
        <f t="shared" si="277"/>
        <v>0.28404013653952676</v>
      </c>
      <c r="AA2505" s="20">
        <f t="shared" si="278"/>
        <v>3.2139632086841716E-2</v>
      </c>
      <c r="AE2505" s="20">
        <f t="shared" si="279"/>
        <v>0.54662028725569356</v>
      </c>
    </row>
    <row r="2506" spans="1:31" x14ac:dyDescent="0.2">
      <c r="A2506" s="15" t="s">
        <v>10549</v>
      </c>
      <c r="B2506" s="15" t="s">
        <v>10550</v>
      </c>
      <c r="C2506" t="s">
        <v>10551</v>
      </c>
      <c r="D2506" s="15">
        <v>10</v>
      </c>
      <c r="E2506" s="15">
        <v>7</v>
      </c>
      <c r="F2506" s="16">
        <v>90174.882071483895</v>
      </c>
      <c r="G2506" s="16">
        <v>106784.955306381</v>
      </c>
      <c r="H2506" s="16">
        <v>100749.306488175</v>
      </c>
      <c r="I2506" s="16">
        <v>157139.86912876199</v>
      </c>
      <c r="J2506" s="16">
        <v>16006.181138964799</v>
      </c>
      <c r="K2506" s="16">
        <v>125576.43758979</v>
      </c>
      <c r="L2506" s="15">
        <f t="shared" si="273"/>
        <v>6</v>
      </c>
      <c r="M2506" s="16">
        <v>160349.51322277999</v>
      </c>
      <c r="N2506" s="16">
        <v>183713.48439940499</v>
      </c>
      <c r="O2506" s="16">
        <v>181159.85117074201</v>
      </c>
      <c r="P2506" s="16">
        <v>217874.08295166699</v>
      </c>
      <c r="Q2506" s="16">
        <v>139931.07047855301</v>
      </c>
      <c r="R2506" s="16">
        <v>172462.066948105</v>
      </c>
      <c r="S2506" s="17">
        <f t="shared" si="274"/>
        <v>181159.85117074201</v>
      </c>
      <c r="T2506" s="17">
        <f t="shared" si="275"/>
        <v>172462.066948105</v>
      </c>
      <c r="U2506" s="18">
        <f t="shared" si="276"/>
        <v>0.95198834528496379</v>
      </c>
      <c r="X2506" s="20">
        <f t="shared" si="277"/>
        <v>0.94702949073177356</v>
      </c>
      <c r="AA2506" s="20">
        <f t="shared" si="278"/>
        <v>-7.098418343661117E-2</v>
      </c>
      <c r="AE2506" s="20">
        <f t="shared" si="279"/>
        <v>2.3636496748936087E-2</v>
      </c>
    </row>
    <row r="2507" spans="1:31" x14ac:dyDescent="0.2">
      <c r="A2507" s="15" t="s">
        <v>1046</v>
      </c>
      <c r="B2507" s="15" t="s">
        <v>1047</v>
      </c>
      <c r="C2507" t="s">
        <v>1048</v>
      </c>
      <c r="D2507" s="15">
        <v>23</v>
      </c>
      <c r="E2507" s="15">
        <v>7</v>
      </c>
      <c r="F2507" s="16">
        <v>725569.10775455902</v>
      </c>
      <c r="G2507" s="16">
        <v>801314.89681092103</v>
      </c>
      <c r="H2507" s="16">
        <v>753769.14587045799</v>
      </c>
      <c r="I2507" s="16">
        <v>776622.99476077501</v>
      </c>
      <c r="J2507" s="16">
        <v>63981.728452866999</v>
      </c>
      <c r="K2507" s="16">
        <v>790078.796834543</v>
      </c>
      <c r="L2507" s="15">
        <f t="shared" si="273"/>
        <v>6</v>
      </c>
      <c r="M2507" s="16">
        <v>1290211.31567104</v>
      </c>
      <c r="N2507" s="16">
        <v>1378587.0057435599</v>
      </c>
      <c r="O2507" s="16">
        <v>1355371.1786494299</v>
      </c>
      <c r="P2507" s="16">
        <v>1076786.0742204899</v>
      </c>
      <c r="Q2507" s="16">
        <v>559348.39645684499</v>
      </c>
      <c r="R2507" s="16">
        <v>1085065.19988297</v>
      </c>
      <c r="S2507" s="17">
        <f t="shared" si="274"/>
        <v>1355371.1786494299</v>
      </c>
      <c r="T2507" s="17">
        <f t="shared" si="275"/>
        <v>1076786.0742204899</v>
      </c>
      <c r="U2507" s="18">
        <f t="shared" si="276"/>
        <v>0.79445844148276912</v>
      </c>
      <c r="X2507" s="20">
        <f t="shared" si="277"/>
        <v>6.8984973646860279E-2</v>
      </c>
      <c r="AA2507" s="20">
        <f t="shared" si="278"/>
        <v>-0.33195634143673908</v>
      </c>
      <c r="AE2507" s="20">
        <f t="shared" si="279"/>
        <v>1.1612454972762802</v>
      </c>
    </row>
    <row r="2508" spans="1:31" x14ac:dyDescent="0.2">
      <c r="A2508" s="15" t="s">
        <v>6878</v>
      </c>
      <c r="B2508" s="15" t="s">
        <v>6879</v>
      </c>
      <c r="C2508" t="s">
        <v>6880</v>
      </c>
      <c r="D2508" s="15">
        <v>16</v>
      </c>
      <c r="E2508" s="15">
        <v>12</v>
      </c>
      <c r="F2508" s="16">
        <v>567530.5689218</v>
      </c>
      <c r="G2508" s="16">
        <v>646721.24514753197</v>
      </c>
      <c r="H2508" s="16">
        <v>567596.46307662094</v>
      </c>
      <c r="I2508" s="16">
        <v>835205.13511915901</v>
      </c>
      <c r="J2508" s="16">
        <v>81550.691990648396</v>
      </c>
      <c r="K2508" s="16">
        <v>808147.51072930696</v>
      </c>
      <c r="L2508" s="15">
        <f t="shared" si="273"/>
        <v>6</v>
      </c>
      <c r="M2508" s="16">
        <v>1009186.243166</v>
      </c>
      <c r="N2508" s="16">
        <v>1112623.1503331901</v>
      </c>
      <c r="O2508" s="16">
        <v>1020609.41519304</v>
      </c>
      <c r="P2508" s="16">
        <v>1158010.08298856</v>
      </c>
      <c r="Q2508" s="16">
        <v>712941.80226028699</v>
      </c>
      <c r="R2508" s="16">
        <v>1109880.10788</v>
      </c>
      <c r="S2508" s="17">
        <f t="shared" si="274"/>
        <v>1020609.41519304</v>
      </c>
      <c r="T2508" s="17">
        <f t="shared" si="275"/>
        <v>1109880.10788</v>
      </c>
      <c r="U2508" s="18">
        <f t="shared" si="276"/>
        <v>1.0874680277861979</v>
      </c>
      <c r="X2508" s="20">
        <f t="shared" si="277"/>
        <v>0.72872732559065334</v>
      </c>
      <c r="AA2508" s="20">
        <f t="shared" si="278"/>
        <v>0.12097298548333356</v>
      </c>
      <c r="AE2508" s="20">
        <f t="shared" si="279"/>
        <v>0.1374349451304375</v>
      </c>
    </row>
    <row r="2509" spans="1:31" x14ac:dyDescent="0.2">
      <c r="A2509" s="15" t="s">
        <v>2417</v>
      </c>
      <c r="B2509" s="15" t="s">
        <v>2418</v>
      </c>
      <c r="C2509" t="s">
        <v>2419</v>
      </c>
      <c r="D2509" s="15">
        <v>12</v>
      </c>
      <c r="E2509" s="15">
        <v>7</v>
      </c>
      <c r="F2509" s="16">
        <v>125819.503139673</v>
      </c>
      <c r="G2509" s="16">
        <v>128780.24758094399</v>
      </c>
      <c r="H2509" s="16">
        <v>125425.426158175</v>
      </c>
      <c r="I2509" s="16">
        <v>146921.21822139699</v>
      </c>
      <c r="J2509" s="16">
        <v>14602.2611302735</v>
      </c>
      <c r="K2509" s="16">
        <v>173940.08552595499</v>
      </c>
      <c r="L2509" s="15">
        <f t="shared" si="273"/>
        <v>6</v>
      </c>
      <c r="M2509" s="16">
        <v>223732.99103829401</v>
      </c>
      <c r="N2509" s="16">
        <v>221554.31855576701</v>
      </c>
      <c r="O2509" s="16">
        <v>225530.59994024699</v>
      </c>
      <c r="P2509" s="16">
        <v>203705.94594233099</v>
      </c>
      <c r="Q2509" s="16">
        <v>127657.560140462</v>
      </c>
      <c r="R2509" s="16">
        <v>238882.92462100601</v>
      </c>
      <c r="S2509" s="17">
        <f t="shared" si="274"/>
        <v>223732.99103829401</v>
      </c>
      <c r="T2509" s="17">
        <f t="shared" si="275"/>
        <v>203705.94594233099</v>
      </c>
      <c r="U2509" s="18">
        <f t="shared" si="276"/>
        <v>0.91048684861797957</v>
      </c>
      <c r="X2509" s="20">
        <f t="shared" si="277"/>
        <v>0.36509006332892913</v>
      </c>
      <c r="AA2509" s="20">
        <f t="shared" si="278"/>
        <v>-0.13528991631309109</v>
      </c>
      <c r="AE2509" s="20">
        <f t="shared" si="279"/>
        <v>0.43759998709995979</v>
      </c>
    </row>
    <row r="2510" spans="1:31" x14ac:dyDescent="0.2">
      <c r="A2510" s="15" t="s">
        <v>16418</v>
      </c>
      <c r="B2510" s="15" t="s">
        <v>16419</v>
      </c>
      <c r="C2510" t="s">
        <v>16420</v>
      </c>
      <c r="D2510" s="15">
        <v>17</v>
      </c>
      <c r="E2510" s="15">
        <v>6</v>
      </c>
      <c r="F2510" s="16">
        <v>313764.903533415</v>
      </c>
      <c r="G2510" s="16">
        <v>347298.05595412297</v>
      </c>
      <c r="H2510" s="16">
        <v>393415.90043284401</v>
      </c>
      <c r="I2510" s="16">
        <v>509549.63731466199</v>
      </c>
      <c r="J2510" s="16">
        <v>67451.486514843797</v>
      </c>
      <c r="K2510" s="16">
        <v>566479.86698748602</v>
      </c>
      <c r="L2510" s="15">
        <f t="shared" si="273"/>
        <v>6</v>
      </c>
      <c r="M2510" s="16">
        <v>557938.62317548494</v>
      </c>
      <c r="N2510" s="16">
        <v>597493.680653897</v>
      </c>
      <c r="O2510" s="16">
        <v>707410.98331017303</v>
      </c>
      <c r="P2510" s="16">
        <v>706489.45149189001</v>
      </c>
      <c r="Q2510" s="16">
        <v>589682.11289418198</v>
      </c>
      <c r="R2510" s="16">
        <v>777982.64244671201</v>
      </c>
      <c r="S2510" s="17">
        <f t="shared" si="274"/>
        <v>597493.680653897</v>
      </c>
      <c r="T2510" s="17">
        <f t="shared" si="275"/>
        <v>706489.45149189001</v>
      </c>
      <c r="U2510" s="18">
        <f t="shared" si="276"/>
        <v>1.182421629495241</v>
      </c>
      <c r="X2510" s="20">
        <f t="shared" si="277"/>
        <v>0.3760442140937722</v>
      </c>
      <c r="AA2510" s="20">
        <f t="shared" si="278"/>
        <v>0.24174456539517261</v>
      </c>
      <c r="AE2510" s="20">
        <f t="shared" si="279"/>
        <v>0.42476108909347793</v>
      </c>
    </row>
    <row r="2511" spans="1:31" x14ac:dyDescent="0.2">
      <c r="A2511" s="15" t="s">
        <v>7040</v>
      </c>
      <c r="B2511" s="15" t="s">
        <v>7041</v>
      </c>
      <c r="C2511" t="s">
        <v>7042</v>
      </c>
      <c r="D2511" s="15">
        <v>18</v>
      </c>
      <c r="E2511" s="15">
        <v>11</v>
      </c>
      <c r="F2511" s="16">
        <v>408767.200809267</v>
      </c>
      <c r="G2511" s="16">
        <v>434659.59162333998</v>
      </c>
      <c r="H2511" s="16">
        <v>472821.12850772002</v>
      </c>
      <c r="I2511" s="16">
        <v>613949.117409033</v>
      </c>
      <c r="J2511" s="16">
        <v>100625.83388970001</v>
      </c>
      <c r="K2511" s="16">
        <v>601640.52345522598</v>
      </c>
      <c r="L2511" s="15">
        <f t="shared" si="273"/>
        <v>6</v>
      </c>
      <c r="M2511" s="16">
        <v>726872.27491181402</v>
      </c>
      <c r="N2511" s="16">
        <v>747790.99617204606</v>
      </c>
      <c r="O2511" s="16">
        <v>850191.51254301402</v>
      </c>
      <c r="P2511" s="16">
        <v>851239.10103852197</v>
      </c>
      <c r="Q2511" s="16">
        <v>879702.69308681705</v>
      </c>
      <c r="R2511" s="16">
        <v>826270.99658434896</v>
      </c>
      <c r="S2511" s="17">
        <f t="shared" si="274"/>
        <v>747790.99617204606</v>
      </c>
      <c r="T2511" s="17">
        <f t="shared" si="275"/>
        <v>851239.10103852197</v>
      </c>
      <c r="U2511" s="18">
        <f t="shared" si="276"/>
        <v>1.1383382594816311</v>
      </c>
      <c r="X2511" s="20">
        <f t="shared" si="277"/>
        <v>0.13265679019063728</v>
      </c>
      <c r="AA2511" s="20">
        <f t="shared" si="278"/>
        <v>0.18692932105717505</v>
      </c>
      <c r="AE2511" s="20">
        <f t="shared" si="279"/>
        <v>0.87727051524930333</v>
      </c>
    </row>
    <row r="2512" spans="1:31" x14ac:dyDescent="0.2">
      <c r="A2512" s="15" t="s">
        <v>12985</v>
      </c>
      <c r="B2512" s="15" t="s">
        <v>12986</v>
      </c>
      <c r="C2512" t="s">
        <v>12987</v>
      </c>
      <c r="D2512" s="15">
        <v>15</v>
      </c>
      <c r="E2512" s="15">
        <v>10</v>
      </c>
      <c r="F2512" s="16">
        <v>251460.749785842</v>
      </c>
      <c r="G2512" s="16">
        <v>238208.91878474201</v>
      </c>
      <c r="H2512" s="16">
        <v>216760.133638806</v>
      </c>
      <c r="I2512" s="16">
        <v>388677.67468626698</v>
      </c>
      <c r="J2512" s="16">
        <v>68440.555919238803</v>
      </c>
      <c r="K2512" s="16">
        <v>345634.236665159</v>
      </c>
      <c r="L2512" s="15">
        <f t="shared" si="273"/>
        <v>6</v>
      </c>
      <c r="M2512" s="16">
        <v>447149.00531648099</v>
      </c>
      <c r="N2512" s="16">
        <v>409816.06781030103</v>
      </c>
      <c r="O2512" s="16">
        <v>389761.82485549297</v>
      </c>
      <c r="P2512" s="16">
        <v>538900.74113951798</v>
      </c>
      <c r="Q2512" s="16">
        <v>598328.868752621</v>
      </c>
      <c r="R2512" s="16">
        <v>474681.36544869002</v>
      </c>
      <c r="S2512" s="17">
        <f t="shared" si="274"/>
        <v>409816.06781030103</v>
      </c>
      <c r="T2512" s="17">
        <f t="shared" si="275"/>
        <v>538900.74113951798</v>
      </c>
      <c r="U2512" s="18">
        <f t="shared" si="276"/>
        <v>1.3149819723246399</v>
      </c>
      <c r="X2512" s="20">
        <f t="shared" si="277"/>
        <v>3.6769941741718652E-2</v>
      </c>
      <c r="AA2512" s="20">
        <f t="shared" si="278"/>
        <v>0.39504302110227685</v>
      </c>
      <c r="AE2512" s="20">
        <f t="shared" si="279"/>
        <v>1.4345070582266002</v>
      </c>
    </row>
    <row r="2513" spans="1:31" x14ac:dyDescent="0.2">
      <c r="A2513" s="15" t="s">
        <v>245</v>
      </c>
      <c r="B2513" s="15" t="s">
        <v>246</v>
      </c>
      <c r="C2513" t="s">
        <v>247</v>
      </c>
      <c r="D2513" s="15">
        <v>12</v>
      </c>
      <c r="E2513" s="15">
        <v>10</v>
      </c>
      <c r="F2513" s="16">
        <v>261278.56629884001</v>
      </c>
      <c r="G2513" s="16">
        <v>223922.54200672201</v>
      </c>
      <c r="H2513" s="16">
        <v>242849.415240673</v>
      </c>
      <c r="I2513" s="16">
        <v>294733.87838957302</v>
      </c>
      <c r="J2513" s="16">
        <v>40027.572546972697</v>
      </c>
      <c r="K2513" s="16">
        <v>293920.78489988699</v>
      </c>
      <c r="L2513" s="15">
        <f t="shared" si="273"/>
        <v>6</v>
      </c>
      <c r="M2513" s="16">
        <v>464607.10520644602</v>
      </c>
      <c r="N2513" s="16">
        <v>385237.69860274298</v>
      </c>
      <c r="O2513" s="16">
        <v>436673.61548603798</v>
      </c>
      <c r="P2513" s="16">
        <v>408647.87418333697</v>
      </c>
      <c r="Q2513" s="16">
        <v>349933.63042235799</v>
      </c>
      <c r="R2513" s="16">
        <v>403660.01023559202</v>
      </c>
      <c r="S2513" s="17">
        <f t="shared" si="274"/>
        <v>436673.61548603798</v>
      </c>
      <c r="T2513" s="17">
        <f t="shared" si="275"/>
        <v>403660.01023559202</v>
      </c>
      <c r="U2513" s="18">
        <f t="shared" si="276"/>
        <v>0.92439752694080157</v>
      </c>
      <c r="X2513" s="20">
        <f t="shared" si="277"/>
        <v>0.23805886803138582</v>
      </c>
      <c r="AA2513" s="20">
        <f t="shared" si="278"/>
        <v>-0.1134146947475627</v>
      </c>
      <c r="AE2513" s="20">
        <f t="shared" si="279"/>
        <v>0.62331563580105875</v>
      </c>
    </row>
    <row r="2514" spans="1:31" x14ac:dyDescent="0.2">
      <c r="A2514" s="15" t="s">
        <v>2498</v>
      </c>
      <c r="B2514" s="15" t="s">
        <v>2499</v>
      </c>
      <c r="C2514" t="s">
        <v>2500</v>
      </c>
      <c r="D2514" s="15">
        <v>13</v>
      </c>
      <c r="E2514" s="15">
        <v>7</v>
      </c>
      <c r="F2514" s="16">
        <v>332779.02508447098</v>
      </c>
      <c r="G2514" s="16">
        <v>330966.10924394499</v>
      </c>
      <c r="H2514" s="16">
        <v>345484.68833690003</v>
      </c>
      <c r="I2514" s="16">
        <v>443948.88816415903</v>
      </c>
      <c r="J2514" s="16">
        <v>82027.2427283203</v>
      </c>
      <c r="K2514" s="16">
        <v>465083.20783788298</v>
      </c>
      <c r="L2514" s="15">
        <f t="shared" si="273"/>
        <v>6</v>
      </c>
      <c r="M2514" s="16">
        <v>591749.64754315396</v>
      </c>
      <c r="N2514" s="16">
        <v>569396.10053557705</v>
      </c>
      <c r="O2514" s="16">
        <v>621224.67044702801</v>
      </c>
      <c r="P2514" s="16">
        <v>615534.15706946398</v>
      </c>
      <c r="Q2514" s="16">
        <v>717107.958714523</v>
      </c>
      <c r="R2514" s="16">
        <v>638728.19508217799</v>
      </c>
      <c r="S2514" s="17">
        <f t="shared" si="274"/>
        <v>591749.64754315396</v>
      </c>
      <c r="T2514" s="17">
        <f t="shared" si="275"/>
        <v>638728.19508217799</v>
      </c>
      <c r="U2514" s="18">
        <f t="shared" si="276"/>
        <v>1.0793892277487129</v>
      </c>
      <c r="X2514" s="20">
        <f t="shared" si="277"/>
        <v>0.13925628081444399</v>
      </c>
      <c r="AA2514" s="20">
        <f t="shared" si="278"/>
        <v>0.1102151944696404</v>
      </c>
      <c r="AE2514" s="20">
        <f t="shared" si="279"/>
        <v>0.85618520792055075</v>
      </c>
    </row>
    <row r="2515" spans="1:31" x14ac:dyDescent="0.2">
      <c r="A2515" s="15" t="s">
        <v>16343</v>
      </c>
      <c r="B2515" s="15" t="s">
        <v>16344</v>
      </c>
      <c r="C2515" t="s">
        <v>16345</v>
      </c>
      <c r="D2515" s="15">
        <v>33</v>
      </c>
      <c r="E2515" s="15">
        <v>4</v>
      </c>
      <c r="F2515" s="16">
        <v>626620.10767776205</v>
      </c>
      <c r="G2515" s="16">
        <v>657349.46411835996</v>
      </c>
      <c r="H2515" s="16">
        <v>667980.86116106599</v>
      </c>
      <c r="I2515" s="16">
        <v>976729.40155496798</v>
      </c>
      <c r="J2515" s="16">
        <v>115661.11767829</v>
      </c>
      <c r="K2515" s="16">
        <v>947449.184917251</v>
      </c>
      <c r="L2515" s="15">
        <f t="shared" si="273"/>
        <v>6</v>
      </c>
      <c r="M2515" s="16">
        <v>1114259.6134706701</v>
      </c>
      <c r="N2515" s="16">
        <v>1130908.00267488</v>
      </c>
      <c r="O2515" s="16">
        <v>1201113.11542424</v>
      </c>
      <c r="P2515" s="16">
        <v>1354233.1671496099</v>
      </c>
      <c r="Q2515" s="16">
        <v>1011145.87351945</v>
      </c>
      <c r="R2515" s="16">
        <v>1301191.9106424099</v>
      </c>
      <c r="S2515" s="17">
        <f t="shared" si="274"/>
        <v>1130908.00267488</v>
      </c>
      <c r="T2515" s="17">
        <f t="shared" si="275"/>
        <v>1301191.9106424099</v>
      </c>
      <c r="U2515" s="18">
        <f t="shared" si="276"/>
        <v>1.1505727323219626</v>
      </c>
      <c r="X2515" s="20">
        <f t="shared" si="277"/>
        <v>0.54060820968474121</v>
      </c>
      <c r="AA2515" s="20">
        <f t="shared" si="278"/>
        <v>0.2023521849905961</v>
      </c>
      <c r="AE2515" s="20">
        <f t="shared" si="279"/>
        <v>0.26711736338440978</v>
      </c>
    </row>
    <row r="2516" spans="1:31" x14ac:dyDescent="0.2">
      <c r="A2516" s="15" t="s">
        <v>3866</v>
      </c>
      <c r="B2516" s="15" t="s">
        <v>3867</v>
      </c>
      <c r="C2516" t="s">
        <v>3868</v>
      </c>
      <c r="D2516" s="15">
        <v>14</v>
      </c>
      <c r="E2516" s="15">
        <v>11</v>
      </c>
      <c r="F2516" s="16">
        <v>331702.49999648501</v>
      </c>
      <c r="G2516" s="16">
        <v>315090.71081097901</v>
      </c>
      <c r="H2516" s="16">
        <v>272172.12169189501</v>
      </c>
      <c r="I2516" s="16">
        <v>332648.519205591</v>
      </c>
      <c r="J2516" s="16">
        <v>96804.415101850405</v>
      </c>
      <c r="K2516" s="16">
        <v>335517.26478729898</v>
      </c>
      <c r="L2516" s="15">
        <f t="shared" si="273"/>
        <v>6</v>
      </c>
      <c r="M2516" s="16">
        <v>589835.36420986603</v>
      </c>
      <c r="N2516" s="16">
        <v>542083.96884079801</v>
      </c>
      <c r="O2516" s="16">
        <v>489399.50831637898</v>
      </c>
      <c r="P2516" s="16">
        <v>461216.440289644</v>
      </c>
      <c r="Q2516" s="16">
        <v>846294.64796424296</v>
      </c>
      <c r="R2516" s="16">
        <v>460787.087869237</v>
      </c>
      <c r="S2516" s="17">
        <f t="shared" si="274"/>
        <v>542083.96884079801</v>
      </c>
      <c r="T2516" s="17">
        <f t="shared" si="275"/>
        <v>461216.440289644</v>
      </c>
      <c r="U2516" s="18">
        <f t="shared" si="276"/>
        <v>0.85082102921419611</v>
      </c>
      <c r="X2516" s="20">
        <f t="shared" si="277"/>
        <v>0.72869105089088038</v>
      </c>
      <c r="AA2516" s="20">
        <f t="shared" si="278"/>
        <v>-0.23307240295208281</v>
      </c>
      <c r="AE2516" s="20">
        <f t="shared" si="279"/>
        <v>0.13745656404536483</v>
      </c>
    </row>
    <row r="2517" spans="1:31" x14ac:dyDescent="0.2">
      <c r="A2517" s="15" t="s">
        <v>7058</v>
      </c>
      <c r="B2517" s="15" t="s">
        <v>7059</v>
      </c>
      <c r="C2517" t="s">
        <v>7060</v>
      </c>
      <c r="D2517" s="15">
        <v>11</v>
      </c>
      <c r="E2517" s="15">
        <v>8</v>
      </c>
      <c r="F2517" s="16">
        <v>108392.91964746</v>
      </c>
      <c r="G2517" s="16">
        <v>105756.93462114201</v>
      </c>
      <c r="H2517" s="16">
        <v>104627.796019225</v>
      </c>
      <c r="I2517" s="16">
        <v>146217.94181399999</v>
      </c>
      <c r="J2517" s="16">
        <v>19333.6320375</v>
      </c>
      <c r="K2517" s="16">
        <v>137028.116825782</v>
      </c>
      <c r="L2517" s="15">
        <f t="shared" si="273"/>
        <v>6</v>
      </c>
      <c r="M2517" s="16">
        <v>192744.93631705499</v>
      </c>
      <c r="N2517" s="16">
        <v>181944.871381045</v>
      </c>
      <c r="O2517" s="16">
        <v>188133.860329752</v>
      </c>
      <c r="P2517" s="16">
        <v>202730.854750181</v>
      </c>
      <c r="Q2517" s="16">
        <v>169020.692928431</v>
      </c>
      <c r="R2517" s="16">
        <v>188189.38258925499</v>
      </c>
      <c r="S2517" s="17">
        <f t="shared" si="274"/>
        <v>188133.860329752</v>
      </c>
      <c r="T2517" s="17">
        <f t="shared" si="275"/>
        <v>188189.38258925499</v>
      </c>
      <c r="U2517" s="18">
        <f t="shared" si="276"/>
        <v>1.0002951210345956</v>
      </c>
      <c r="X2517" s="20">
        <f t="shared" si="277"/>
        <v>0.92982423427506111</v>
      </c>
      <c r="AA2517" s="20">
        <f t="shared" si="278"/>
        <v>4.2570683864112414E-4</v>
      </c>
      <c r="AE2517" s="20">
        <f t="shared" si="279"/>
        <v>3.1599138864079085E-2</v>
      </c>
    </row>
    <row r="2518" spans="1:31" x14ac:dyDescent="0.2">
      <c r="A2518" s="15" t="s">
        <v>12592</v>
      </c>
      <c r="B2518" s="15" t="s">
        <v>12593</v>
      </c>
      <c r="C2518" t="s">
        <v>12594</v>
      </c>
      <c r="D2518" s="15">
        <v>13</v>
      </c>
      <c r="E2518" s="15">
        <v>12</v>
      </c>
      <c r="F2518" s="16">
        <v>208434.63608730599</v>
      </c>
      <c r="G2518" s="16">
        <v>209458.48794535999</v>
      </c>
      <c r="H2518" s="16">
        <v>217033.714666883</v>
      </c>
      <c r="I2518" s="16">
        <v>266208.89531343302</v>
      </c>
      <c r="J2518" s="16">
        <v>85055.934938288905</v>
      </c>
      <c r="K2518" s="16">
        <v>245309.32470272199</v>
      </c>
      <c r="L2518" s="15">
        <f t="shared" si="273"/>
        <v>6</v>
      </c>
      <c r="M2518" s="16">
        <v>370639.71327261598</v>
      </c>
      <c r="N2518" s="16">
        <v>360353.65231991099</v>
      </c>
      <c r="O2518" s="16">
        <v>390253.75775366498</v>
      </c>
      <c r="P2518" s="16">
        <v>369098.04788283701</v>
      </c>
      <c r="Q2518" s="16">
        <v>743585.738730349</v>
      </c>
      <c r="R2518" s="16">
        <v>336898.81630560802</v>
      </c>
      <c r="S2518" s="17">
        <f t="shared" si="274"/>
        <v>370639.71327261598</v>
      </c>
      <c r="T2518" s="17">
        <f t="shared" si="275"/>
        <v>369098.04788283701</v>
      </c>
      <c r="U2518" s="18">
        <f t="shared" si="276"/>
        <v>0.99584052832286474</v>
      </c>
      <c r="X2518" s="20">
        <f t="shared" si="277"/>
        <v>0.44988555214758608</v>
      </c>
      <c r="AA2518" s="20">
        <f t="shared" si="278"/>
        <v>-6.0133640580118004E-3</v>
      </c>
      <c r="AE2518" s="20">
        <f t="shared" si="279"/>
        <v>0.34689795376337479</v>
      </c>
    </row>
    <row r="2519" spans="1:31" x14ac:dyDescent="0.2">
      <c r="A2519" s="15" t="s">
        <v>8180</v>
      </c>
      <c r="B2519" s="15" t="s">
        <v>8181</v>
      </c>
      <c r="C2519" t="s">
        <v>8182</v>
      </c>
      <c r="D2519" s="15">
        <v>18</v>
      </c>
      <c r="E2519" s="15">
        <v>9</v>
      </c>
      <c r="F2519" s="16">
        <v>456548.94943600701</v>
      </c>
      <c r="G2519" s="16">
        <v>450778.68284508598</v>
      </c>
      <c r="H2519" s="16">
        <v>470022.73005004</v>
      </c>
      <c r="I2519" s="16">
        <v>559349.435859013</v>
      </c>
      <c r="J2519" s="16">
        <v>97321.766649126002</v>
      </c>
      <c r="K2519" s="16">
        <v>619349.92083236296</v>
      </c>
      <c r="L2519" s="15">
        <f t="shared" si="273"/>
        <v>6</v>
      </c>
      <c r="M2519" s="16">
        <v>811838.06535396096</v>
      </c>
      <c r="N2519" s="16">
        <v>775522.37841781799</v>
      </c>
      <c r="O2519" s="16">
        <v>845159.64219292603</v>
      </c>
      <c r="P2519" s="16">
        <v>775536.762649682</v>
      </c>
      <c r="Q2519" s="16">
        <v>850817.49793048401</v>
      </c>
      <c r="R2519" s="16">
        <v>850592.43247380503</v>
      </c>
      <c r="S2519" s="17">
        <f t="shared" si="274"/>
        <v>811838.06535396096</v>
      </c>
      <c r="T2519" s="17">
        <f t="shared" si="275"/>
        <v>850592.43247380503</v>
      </c>
      <c r="U2519" s="18">
        <f t="shared" si="276"/>
        <v>1.0477365730602286</v>
      </c>
      <c r="X2519" s="20">
        <f t="shared" si="277"/>
        <v>0.66878869851369327</v>
      </c>
      <c r="AA2519" s="20">
        <f t="shared" si="278"/>
        <v>6.7276033180731401E-2</v>
      </c>
      <c r="AE2519" s="20">
        <f t="shared" si="279"/>
        <v>0.17471107440667508</v>
      </c>
    </row>
    <row r="2520" spans="1:31" x14ac:dyDescent="0.2">
      <c r="A2520" s="15" t="s">
        <v>6541</v>
      </c>
      <c r="B2520" s="15" t="s">
        <v>6542</v>
      </c>
      <c r="C2520" t="s">
        <v>6543</v>
      </c>
      <c r="D2520" s="15">
        <v>11</v>
      </c>
      <c r="E2520" s="15">
        <v>9</v>
      </c>
      <c r="F2520" s="16">
        <v>95195.935505597095</v>
      </c>
      <c r="G2520" s="16">
        <v>116231.50166930001</v>
      </c>
      <c r="H2520" s="16">
        <v>107818.222423648</v>
      </c>
      <c r="I2520" s="16">
        <v>163751.09418163999</v>
      </c>
      <c r="J2520" s="16">
        <v>27340.257984811698</v>
      </c>
      <c r="K2520" s="16">
        <v>159183.72791925599</v>
      </c>
      <c r="L2520" s="15">
        <f t="shared" si="273"/>
        <v>6</v>
      </c>
      <c r="M2520" s="16">
        <v>169277.98039157901</v>
      </c>
      <c r="N2520" s="16">
        <v>199965.38002358799</v>
      </c>
      <c r="O2520" s="16">
        <v>193870.64594886001</v>
      </c>
      <c r="P2520" s="16">
        <v>227040.53194751401</v>
      </c>
      <c r="Q2520" s="16">
        <v>239017.13555279301</v>
      </c>
      <c r="R2520" s="16">
        <v>218617.08508676299</v>
      </c>
      <c r="S2520" s="17">
        <f t="shared" si="274"/>
        <v>193870.64594886001</v>
      </c>
      <c r="T2520" s="17">
        <f t="shared" si="275"/>
        <v>227040.53194751401</v>
      </c>
      <c r="U2520" s="18">
        <f t="shared" si="276"/>
        <v>1.1710928739949817</v>
      </c>
      <c r="X2520" s="20">
        <f t="shared" si="277"/>
        <v>2.1706080772138262E-2</v>
      </c>
      <c r="AA2520" s="20">
        <f t="shared" si="278"/>
        <v>0.22785549389107268</v>
      </c>
      <c r="AE2520" s="20">
        <f t="shared" si="279"/>
        <v>1.6634185852369232</v>
      </c>
    </row>
    <row r="2521" spans="1:31" x14ac:dyDescent="0.2">
      <c r="A2521" s="15" t="s">
        <v>12484</v>
      </c>
      <c r="B2521" s="15" t="s">
        <v>12485</v>
      </c>
      <c r="C2521" t="s">
        <v>12486</v>
      </c>
      <c r="D2521" s="15">
        <v>8</v>
      </c>
      <c r="E2521" s="15">
        <v>7</v>
      </c>
      <c r="F2521" s="16">
        <v>137654.05000165899</v>
      </c>
      <c r="G2521" s="16">
        <v>120161.315138474</v>
      </c>
      <c r="H2521" s="16">
        <v>132736.53626191299</v>
      </c>
      <c r="I2521" s="16">
        <v>164016.69591213801</v>
      </c>
      <c r="J2521" s="16">
        <v>42188.824905175701</v>
      </c>
      <c r="K2521" s="16">
        <v>171742.42012177501</v>
      </c>
      <c r="L2521" s="15">
        <f t="shared" si="273"/>
        <v>6</v>
      </c>
      <c r="M2521" s="16">
        <v>244777.25286529999</v>
      </c>
      <c r="N2521" s="16">
        <v>206726.25493700901</v>
      </c>
      <c r="O2521" s="16">
        <v>238676.890117854</v>
      </c>
      <c r="P2521" s="16">
        <v>227408.78816271599</v>
      </c>
      <c r="Q2521" s="16">
        <v>368827.97838905902</v>
      </c>
      <c r="R2521" s="16">
        <v>235864.73167542199</v>
      </c>
      <c r="S2521" s="17">
        <f t="shared" si="274"/>
        <v>238676.890117854</v>
      </c>
      <c r="T2521" s="17">
        <f t="shared" si="275"/>
        <v>235864.73167542199</v>
      </c>
      <c r="U2521" s="18">
        <f t="shared" si="276"/>
        <v>0.98821771793220781</v>
      </c>
      <c r="X2521" s="20">
        <f t="shared" si="277"/>
        <v>0.37375626020123115</v>
      </c>
      <c r="AA2521" s="20">
        <f t="shared" si="278"/>
        <v>-1.7099172532640036E-2</v>
      </c>
      <c r="AE2521" s="20">
        <f t="shared" si="279"/>
        <v>0.42741152442515606</v>
      </c>
    </row>
    <row r="2522" spans="1:31" x14ac:dyDescent="0.2">
      <c r="A2522" s="15" t="s">
        <v>13774</v>
      </c>
      <c r="B2522" s="15" t="s">
        <v>13775</v>
      </c>
      <c r="C2522" t="s">
        <v>13776</v>
      </c>
      <c r="D2522" s="15">
        <v>12</v>
      </c>
      <c r="E2522" s="15">
        <v>9</v>
      </c>
      <c r="F2522" s="16">
        <v>185964.04555742699</v>
      </c>
      <c r="G2522" s="16">
        <v>198837.327248291</v>
      </c>
      <c r="H2522" s="16">
        <v>212169.889094649</v>
      </c>
      <c r="I2522" s="16">
        <v>249189.860333827</v>
      </c>
      <c r="J2522" s="16">
        <v>26241.279428074598</v>
      </c>
      <c r="K2522" s="16">
        <v>232078.73653062401</v>
      </c>
      <c r="L2522" s="15">
        <f t="shared" si="273"/>
        <v>6</v>
      </c>
      <c r="M2522" s="16">
        <v>330682.375147813</v>
      </c>
      <c r="N2522" s="16">
        <v>342080.943075185</v>
      </c>
      <c r="O2522" s="16">
        <v>381507.99118216097</v>
      </c>
      <c r="P2522" s="16">
        <v>345501.19331332098</v>
      </c>
      <c r="Q2522" s="16">
        <v>229409.519311162</v>
      </c>
      <c r="R2522" s="16">
        <v>318728.412471149</v>
      </c>
      <c r="S2522" s="17">
        <f t="shared" si="274"/>
        <v>342080.943075185</v>
      </c>
      <c r="T2522" s="17">
        <f t="shared" si="275"/>
        <v>318728.412471149</v>
      </c>
      <c r="U2522" s="18">
        <f t="shared" si="276"/>
        <v>0.93173390369511633</v>
      </c>
      <c r="X2522" s="20">
        <f t="shared" si="277"/>
        <v>0.23491106609065932</v>
      </c>
      <c r="AA2522" s="20">
        <f t="shared" si="278"/>
        <v>-0.1020101042064534</v>
      </c>
      <c r="AE2522" s="20">
        <f t="shared" si="279"/>
        <v>0.62909652418063311</v>
      </c>
    </row>
    <row r="2523" spans="1:31" x14ac:dyDescent="0.2">
      <c r="A2523" s="15" t="s">
        <v>1556</v>
      </c>
      <c r="B2523" s="15" t="s">
        <v>1557</v>
      </c>
      <c r="C2523" t="s">
        <v>1558</v>
      </c>
      <c r="D2523" s="15">
        <v>13</v>
      </c>
      <c r="E2523" s="15">
        <v>10</v>
      </c>
      <c r="F2523" s="16">
        <v>133490.64570774199</v>
      </c>
      <c r="G2523" s="16">
        <v>133271.03754873</v>
      </c>
      <c r="H2523" s="16">
        <v>125745.17470397599</v>
      </c>
      <c r="I2523" s="16">
        <v>195582.443543731</v>
      </c>
      <c r="J2523" s="16">
        <v>20745.5285111144</v>
      </c>
      <c r="K2523" s="16">
        <v>183481.844279474</v>
      </c>
      <c r="L2523" s="15">
        <f t="shared" si="273"/>
        <v>6</v>
      </c>
      <c r="M2523" s="16">
        <v>237373.86251375999</v>
      </c>
      <c r="N2523" s="16">
        <v>229280.30083782901</v>
      </c>
      <c r="O2523" s="16">
        <v>226105.54780826301</v>
      </c>
      <c r="P2523" s="16">
        <v>271174.62783184397</v>
      </c>
      <c r="Q2523" s="16">
        <v>181363.93603198501</v>
      </c>
      <c r="R2523" s="16">
        <v>251987.22562313799</v>
      </c>
      <c r="S2523" s="17">
        <f t="shared" si="274"/>
        <v>229280.30083782901</v>
      </c>
      <c r="T2523" s="17">
        <f t="shared" si="275"/>
        <v>251987.22562313799</v>
      </c>
      <c r="U2523" s="18">
        <f t="shared" si="276"/>
        <v>1.0990356550577352</v>
      </c>
      <c r="X2523" s="20">
        <f t="shared" si="277"/>
        <v>0.89353235703757283</v>
      </c>
      <c r="AA2523" s="20">
        <f t="shared" si="278"/>
        <v>0.13623819114662236</v>
      </c>
      <c r="AE2523" s="20">
        <f t="shared" si="279"/>
        <v>4.8889715986061857E-2</v>
      </c>
    </row>
    <row r="2524" spans="1:31" x14ac:dyDescent="0.2">
      <c r="A2524" s="15" t="s">
        <v>5225</v>
      </c>
      <c r="B2524" s="15" t="s">
        <v>5226</v>
      </c>
      <c r="C2524" t="s">
        <v>5227</v>
      </c>
      <c r="D2524" s="15">
        <v>12</v>
      </c>
      <c r="E2524" s="15">
        <v>5</v>
      </c>
      <c r="F2524" s="16">
        <v>360545.59219544398</v>
      </c>
      <c r="G2524" s="16">
        <v>413870.31913161301</v>
      </c>
      <c r="H2524" s="16">
        <v>390807.97134617402</v>
      </c>
      <c r="I2524" s="16">
        <v>568120.05102809495</v>
      </c>
      <c r="J2524" s="16">
        <v>29129.740758202101</v>
      </c>
      <c r="K2524" s="16">
        <v>505946.74782142701</v>
      </c>
      <c r="L2524" s="15">
        <f t="shared" si="273"/>
        <v>6</v>
      </c>
      <c r="M2524" s="16">
        <v>641124.32281672605</v>
      </c>
      <c r="N2524" s="16">
        <v>712025.00576051604</v>
      </c>
      <c r="O2524" s="16">
        <v>702721.60070622806</v>
      </c>
      <c r="P2524" s="16">
        <v>787697.20129253098</v>
      </c>
      <c r="Q2524" s="16">
        <v>254661.356863889</v>
      </c>
      <c r="R2524" s="16">
        <v>694848.67997282103</v>
      </c>
      <c r="S2524" s="17">
        <f t="shared" si="274"/>
        <v>702721.60070622806</v>
      </c>
      <c r="T2524" s="17">
        <f t="shared" si="275"/>
        <v>694848.67997282103</v>
      </c>
      <c r="U2524" s="18">
        <f t="shared" si="276"/>
        <v>0.98879652948551056</v>
      </c>
      <c r="X2524" s="20">
        <f t="shared" si="277"/>
        <v>0.55683503055909911</v>
      </c>
      <c r="AA2524" s="20">
        <f t="shared" si="278"/>
        <v>-1.6254415260396365E-2</v>
      </c>
      <c r="AE2524" s="20">
        <f t="shared" si="279"/>
        <v>0.2542734510196914</v>
      </c>
    </row>
    <row r="2525" spans="1:31" x14ac:dyDescent="0.2">
      <c r="A2525" s="15" t="s">
        <v>13993</v>
      </c>
      <c r="B2525" s="15" t="s">
        <v>13994</v>
      </c>
      <c r="C2525" t="s">
        <v>13995</v>
      </c>
      <c r="D2525" s="15">
        <v>15</v>
      </c>
      <c r="E2525" s="15">
        <v>11</v>
      </c>
      <c r="F2525" s="16">
        <v>416193.24781670299</v>
      </c>
      <c r="G2525" s="16">
        <v>398537.239020454</v>
      </c>
      <c r="H2525" s="16">
        <v>387101.54754654801</v>
      </c>
      <c r="I2525" s="16">
        <v>523856.73154564103</v>
      </c>
      <c r="J2525" s="16">
        <v>71809.469329957094</v>
      </c>
      <c r="K2525" s="16">
        <v>558921.78734556201</v>
      </c>
      <c r="L2525" s="15">
        <f t="shared" si="273"/>
        <v>6</v>
      </c>
      <c r="M2525" s="16">
        <v>740077.31599928602</v>
      </c>
      <c r="N2525" s="16">
        <v>685645.88179390295</v>
      </c>
      <c r="O2525" s="16">
        <v>696056.98724812304</v>
      </c>
      <c r="P2525" s="16">
        <v>726326.20617776399</v>
      </c>
      <c r="Q2525" s="16">
        <v>627780.96952660102</v>
      </c>
      <c r="R2525" s="16">
        <v>767602.65347567201</v>
      </c>
      <c r="S2525" s="17">
        <f t="shared" si="274"/>
        <v>696056.98724812304</v>
      </c>
      <c r="T2525" s="17">
        <f t="shared" si="275"/>
        <v>726326.20617776399</v>
      </c>
      <c r="U2525" s="18">
        <f t="shared" si="276"/>
        <v>1.0434866964690794</v>
      </c>
      <c r="X2525" s="20">
        <f t="shared" si="277"/>
        <v>0.99960655655455088</v>
      </c>
      <c r="AA2525" s="20">
        <f t="shared" si="278"/>
        <v>6.1412207531354721E-2</v>
      </c>
      <c r="AE2525" s="20">
        <f t="shared" si="279"/>
        <v>1.7090394002211795E-4</v>
      </c>
    </row>
    <row r="2526" spans="1:31" x14ac:dyDescent="0.2">
      <c r="A2526" s="15" t="s">
        <v>11734</v>
      </c>
      <c r="B2526" s="15" t="s">
        <v>11735</v>
      </c>
      <c r="C2526" t="s">
        <v>11736</v>
      </c>
      <c r="D2526" s="15">
        <v>8</v>
      </c>
      <c r="E2526" s="15">
        <v>8</v>
      </c>
      <c r="F2526" s="16">
        <v>121712.601767432</v>
      </c>
      <c r="G2526" s="16">
        <v>101588.997622854</v>
      </c>
      <c r="H2526" s="16">
        <v>108680.28808293201</v>
      </c>
      <c r="I2526" s="16">
        <v>140417.892515613</v>
      </c>
      <c r="J2526" s="16">
        <v>21898.635670312498</v>
      </c>
      <c r="K2526" s="16">
        <v>149296.31938884599</v>
      </c>
      <c r="L2526" s="15">
        <f t="shared" si="273"/>
        <v>6</v>
      </c>
      <c r="M2526" s="16">
        <v>216430.074519138</v>
      </c>
      <c r="N2526" s="16">
        <v>174774.32730472001</v>
      </c>
      <c r="O2526" s="16">
        <v>195420.747800465</v>
      </c>
      <c r="P2526" s="16">
        <v>194689.09915392901</v>
      </c>
      <c r="Q2526" s="16">
        <v>191444.761543217</v>
      </c>
      <c r="R2526" s="16">
        <v>205038.08137680599</v>
      </c>
      <c r="S2526" s="17">
        <f t="shared" si="274"/>
        <v>195420.747800465</v>
      </c>
      <c r="T2526" s="17">
        <f t="shared" si="275"/>
        <v>194689.09915392901</v>
      </c>
      <c r="U2526" s="18">
        <f t="shared" si="276"/>
        <v>0.99625603394331985</v>
      </c>
      <c r="X2526" s="20">
        <f t="shared" si="277"/>
        <v>0.91079213503795442</v>
      </c>
      <c r="AA2526" s="20">
        <f t="shared" si="278"/>
        <v>-5.4115379034572917E-3</v>
      </c>
      <c r="AE2526" s="20">
        <f t="shared" si="279"/>
        <v>4.0580728303232727E-2</v>
      </c>
    </row>
    <row r="2527" spans="1:31" x14ac:dyDescent="0.2">
      <c r="A2527" s="15" t="s">
        <v>15875</v>
      </c>
      <c r="B2527" s="15" t="s">
        <v>15876</v>
      </c>
      <c r="C2527" t="s">
        <v>15877</v>
      </c>
      <c r="D2527" s="15">
        <v>14</v>
      </c>
      <c r="E2527" s="15">
        <v>11</v>
      </c>
      <c r="F2527" s="16">
        <v>305567.34372328199</v>
      </c>
      <c r="G2527" s="16">
        <v>302327.23308258899</v>
      </c>
      <c r="H2527" s="16">
        <v>328905.577956878</v>
      </c>
      <c r="I2527" s="16">
        <v>316195.066333008</v>
      </c>
      <c r="J2527" s="16">
        <v>105259.916779102</v>
      </c>
      <c r="K2527" s="16">
        <v>339874.74945702998</v>
      </c>
      <c r="L2527" s="15">
        <f t="shared" si="273"/>
        <v>6</v>
      </c>
      <c r="M2527" s="16">
        <v>543361.67341992701</v>
      </c>
      <c r="N2527" s="16">
        <v>520125.60438946501</v>
      </c>
      <c r="O2527" s="16">
        <v>591413.35686403501</v>
      </c>
      <c r="P2527" s="16">
        <v>438403.76406764</v>
      </c>
      <c r="Q2527" s="16">
        <v>920215.30341969396</v>
      </c>
      <c r="R2527" s="16">
        <v>466771.49726370699</v>
      </c>
      <c r="S2527" s="17">
        <f t="shared" si="274"/>
        <v>543361.67341992701</v>
      </c>
      <c r="T2527" s="17">
        <f t="shared" si="275"/>
        <v>466771.49726370699</v>
      </c>
      <c r="U2527" s="18">
        <f t="shared" si="276"/>
        <v>0.85904383782875182</v>
      </c>
      <c r="X2527" s="20">
        <f t="shared" si="277"/>
        <v>0.73647238613116683</v>
      </c>
      <c r="AA2527" s="20">
        <f t="shared" si="278"/>
        <v>-0.21919633953712822</v>
      </c>
      <c r="AE2527" s="20">
        <f t="shared" si="279"/>
        <v>0.13284353229139029</v>
      </c>
    </row>
    <row r="2528" spans="1:31" x14ac:dyDescent="0.2">
      <c r="A2528" s="15" t="s">
        <v>12646</v>
      </c>
      <c r="B2528" s="15" t="s">
        <v>12647</v>
      </c>
      <c r="C2528" t="s">
        <v>12648</v>
      </c>
      <c r="D2528" s="15">
        <v>13</v>
      </c>
      <c r="E2528" s="15">
        <v>8</v>
      </c>
      <c r="F2528" s="16">
        <v>399373.39431386802</v>
      </c>
      <c r="G2528" s="16">
        <v>427026.57638371701</v>
      </c>
      <c r="H2528" s="16">
        <v>422139.75846442801</v>
      </c>
      <c r="I2528" s="16">
        <v>520675.28918694501</v>
      </c>
      <c r="J2528" s="16">
        <v>68452.589720214397</v>
      </c>
      <c r="K2528" s="16">
        <v>520979.61988699</v>
      </c>
      <c r="L2528" s="15">
        <f t="shared" si="273"/>
        <v>6</v>
      </c>
      <c r="M2528" s="16">
        <v>710168.15216450498</v>
      </c>
      <c r="N2528" s="16">
        <v>734659.11048532801</v>
      </c>
      <c r="O2528" s="16">
        <v>759060.07179954997</v>
      </c>
      <c r="P2528" s="16">
        <v>721915.14334433095</v>
      </c>
      <c r="Q2528" s="16">
        <v>598434.07202614495</v>
      </c>
      <c r="R2528" s="16">
        <v>715494.27430845902</v>
      </c>
      <c r="S2528" s="17">
        <f t="shared" si="274"/>
        <v>734659.11048532801</v>
      </c>
      <c r="T2528" s="17">
        <f t="shared" si="275"/>
        <v>715494.27430845902</v>
      </c>
      <c r="U2528" s="18">
        <f t="shared" si="276"/>
        <v>0.97391329406613036</v>
      </c>
      <c r="X2528" s="20">
        <f t="shared" si="277"/>
        <v>0.25831877297920336</v>
      </c>
      <c r="AA2528" s="20">
        <f t="shared" si="278"/>
        <v>-3.8134757681320547E-2</v>
      </c>
      <c r="AE2528" s="20">
        <f t="shared" si="279"/>
        <v>0.58784403089592252</v>
      </c>
    </row>
    <row r="2529" spans="1:31" x14ac:dyDescent="0.2">
      <c r="A2529" s="15" t="s">
        <v>13057</v>
      </c>
      <c r="B2529" s="15" t="s">
        <v>13058</v>
      </c>
      <c r="C2529" t="s">
        <v>13059</v>
      </c>
      <c r="D2529" s="15">
        <v>14</v>
      </c>
      <c r="E2529" s="15">
        <v>11</v>
      </c>
      <c r="F2529" s="16">
        <v>455708.695209875</v>
      </c>
      <c r="G2529" s="16">
        <v>486783.90459513001</v>
      </c>
      <c r="H2529" s="16">
        <v>473227.39996567799</v>
      </c>
      <c r="I2529" s="16">
        <v>521124.15140602499</v>
      </c>
      <c r="J2529" s="16">
        <v>73600.941842871005</v>
      </c>
      <c r="K2529" s="16">
        <v>508533.87551001098</v>
      </c>
      <c r="L2529" s="15">
        <f t="shared" si="273"/>
        <v>6</v>
      </c>
      <c r="M2529" s="16">
        <v>810343.92027665605</v>
      </c>
      <c r="N2529" s="16">
        <v>837465.98016673001</v>
      </c>
      <c r="O2529" s="16">
        <v>850922.03942626598</v>
      </c>
      <c r="P2529" s="16">
        <v>722537.48982390901</v>
      </c>
      <c r="Q2529" s="16">
        <v>643442.58576650999</v>
      </c>
      <c r="R2529" s="16">
        <v>698401.74611481</v>
      </c>
      <c r="S2529" s="17">
        <f t="shared" si="274"/>
        <v>837465.98016673001</v>
      </c>
      <c r="T2529" s="17">
        <f t="shared" si="275"/>
        <v>698401.74611481</v>
      </c>
      <c r="U2529" s="18">
        <f t="shared" si="276"/>
        <v>0.83394640815829446</v>
      </c>
      <c r="X2529" s="20">
        <f t="shared" si="277"/>
        <v>5.2888104587403059E-3</v>
      </c>
      <c r="AA2529" s="20">
        <f t="shared" si="278"/>
        <v>-0.26197342005256241</v>
      </c>
      <c r="AE2529" s="20">
        <f t="shared" si="279"/>
        <v>2.276641997019246</v>
      </c>
    </row>
    <row r="2530" spans="1:31" x14ac:dyDescent="0.2">
      <c r="A2530" s="15" t="s">
        <v>14914</v>
      </c>
      <c r="B2530" s="15" t="s">
        <v>14915</v>
      </c>
      <c r="C2530" t="s">
        <v>14916</v>
      </c>
      <c r="D2530" s="15">
        <v>15</v>
      </c>
      <c r="E2530" s="15">
        <v>9</v>
      </c>
      <c r="F2530" s="16">
        <v>394392.72443827498</v>
      </c>
      <c r="G2530" s="16">
        <v>433246.86216489697</v>
      </c>
      <c r="H2530" s="16">
        <v>382994.92091378203</v>
      </c>
      <c r="I2530" s="16">
        <v>377473.58928471402</v>
      </c>
      <c r="J2530" s="16">
        <v>88338.103534570502</v>
      </c>
      <c r="K2530" s="16">
        <v>398463.49377334001</v>
      </c>
      <c r="L2530" s="15">
        <f t="shared" si="273"/>
        <v>6</v>
      </c>
      <c r="M2530" s="16">
        <v>701311.49528036802</v>
      </c>
      <c r="N2530" s="16">
        <v>745360.527848306</v>
      </c>
      <c r="O2530" s="16">
        <v>688672.75905303296</v>
      </c>
      <c r="P2530" s="16">
        <v>523366.30137124303</v>
      </c>
      <c r="Q2530" s="16">
        <v>772279.48904976295</v>
      </c>
      <c r="R2530" s="16">
        <v>547235.12673607504</v>
      </c>
      <c r="S2530" s="17">
        <f t="shared" si="274"/>
        <v>701311.49528036802</v>
      </c>
      <c r="T2530" s="17">
        <f t="shared" si="275"/>
        <v>547235.12673607504</v>
      </c>
      <c r="U2530" s="18">
        <f t="shared" si="276"/>
        <v>0.78030251952066343</v>
      </c>
      <c r="X2530" s="20">
        <f t="shared" si="277"/>
        <v>0.295801564292968</v>
      </c>
      <c r="AA2530" s="20">
        <f t="shared" si="278"/>
        <v>-0.35789453655632836</v>
      </c>
      <c r="AE2530" s="20">
        <f t="shared" si="279"/>
        <v>0.52899953364538821</v>
      </c>
    </row>
    <row r="2531" spans="1:31" x14ac:dyDescent="0.2">
      <c r="A2531" s="15" t="s">
        <v>10927</v>
      </c>
      <c r="B2531" s="15" t="s">
        <v>10928</v>
      </c>
      <c r="C2531" t="s">
        <v>10929</v>
      </c>
      <c r="D2531" s="15">
        <v>12</v>
      </c>
      <c r="E2531" s="15">
        <v>9</v>
      </c>
      <c r="F2531" s="16">
        <v>212454.16278142401</v>
      </c>
      <c r="G2531" s="16">
        <v>197033.69883603399</v>
      </c>
      <c r="H2531" s="16">
        <v>191008.994943164</v>
      </c>
      <c r="I2531" s="16">
        <v>254317.10006484401</v>
      </c>
      <c r="J2531" s="16">
        <v>79037.160679442997</v>
      </c>
      <c r="K2531" s="16">
        <v>298635.44709998003</v>
      </c>
      <c r="L2531" s="15">
        <f t="shared" si="273"/>
        <v>6</v>
      </c>
      <c r="M2531" s="16">
        <v>377787.25961791503</v>
      </c>
      <c r="N2531" s="16">
        <v>338977.96982181899</v>
      </c>
      <c r="O2531" s="16">
        <v>343458.05745311198</v>
      </c>
      <c r="P2531" s="16">
        <v>352610.099924115</v>
      </c>
      <c r="Q2531" s="16">
        <v>690967.72087230894</v>
      </c>
      <c r="R2531" s="16">
        <v>410134.95413108799</v>
      </c>
      <c r="S2531" s="17">
        <f t="shared" si="274"/>
        <v>343458.05745311198</v>
      </c>
      <c r="T2531" s="17">
        <f t="shared" si="275"/>
        <v>410134.95413108799</v>
      </c>
      <c r="U2531" s="18">
        <f t="shared" si="276"/>
        <v>1.1941340295592819</v>
      </c>
      <c r="X2531" s="20">
        <f t="shared" si="277"/>
        <v>0.28065981927803257</v>
      </c>
      <c r="AA2531" s="20">
        <f t="shared" si="278"/>
        <v>0.25596477372879067</v>
      </c>
      <c r="AE2531" s="20">
        <f t="shared" si="279"/>
        <v>0.55181975877598199</v>
      </c>
    </row>
    <row r="2532" spans="1:31" x14ac:dyDescent="0.2">
      <c r="A2532" s="15" t="s">
        <v>3494</v>
      </c>
      <c r="B2532" s="15" t="s">
        <v>3495</v>
      </c>
      <c r="C2532" t="s">
        <v>3496</v>
      </c>
      <c r="D2532" s="15">
        <v>13</v>
      </c>
      <c r="E2532" s="15">
        <v>9</v>
      </c>
      <c r="F2532" s="16">
        <v>136387.73265242099</v>
      </c>
      <c r="G2532" s="16">
        <v>147587.067392394</v>
      </c>
      <c r="H2532" s="16">
        <v>154240.65476814099</v>
      </c>
      <c r="I2532" s="16">
        <v>156509.20591263601</v>
      </c>
      <c r="J2532" s="16">
        <v>34829.0104239258</v>
      </c>
      <c r="K2532" s="16">
        <v>153326.68727669501</v>
      </c>
      <c r="L2532" s="15">
        <f t="shared" si="273"/>
        <v>6</v>
      </c>
      <c r="M2532" s="16">
        <v>242525.47980087899</v>
      </c>
      <c r="N2532" s="16">
        <v>253909.68535926699</v>
      </c>
      <c r="O2532" s="16">
        <v>277343.98415490799</v>
      </c>
      <c r="P2532" s="16">
        <v>216999.66978951599</v>
      </c>
      <c r="Q2532" s="16">
        <v>304486.16506434302</v>
      </c>
      <c r="R2532" s="16">
        <v>210573.24059807899</v>
      </c>
      <c r="S2532" s="17">
        <f t="shared" si="274"/>
        <v>253909.68535926699</v>
      </c>
      <c r="T2532" s="17">
        <f t="shared" si="275"/>
        <v>216999.66978951599</v>
      </c>
      <c r="U2532" s="18">
        <f t="shared" si="276"/>
        <v>0.85463329011051492</v>
      </c>
      <c r="X2532" s="20">
        <f t="shared" si="277"/>
        <v>0.6860755871176627</v>
      </c>
      <c r="AA2532" s="20">
        <f t="shared" si="278"/>
        <v>-0.2266225801829376</v>
      </c>
      <c r="AE2532" s="20">
        <f t="shared" si="279"/>
        <v>0.16362803406043999</v>
      </c>
    </row>
    <row r="2533" spans="1:31" x14ac:dyDescent="0.2">
      <c r="A2533" s="15" t="s">
        <v>13963</v>
      </c>
      <c r="B2533" s="15" t="s">
        <v>13964</v>
      </c>
      <c r="C2533" t="s">
        <v>13965</v>
      </c>
      <c r="D2533" s="15">
        <v>18</v>
      </c>
      <c r="E2533" s="15">
        <v>5</v>
      </c>
      <c r="F2533" s="16">
        <v>389796.92186228401</v>
      </c>
      <c r="G2533" s="16">
        <v>399721.31663378299</v>
      </c>
      <c r="H2533" s="16">
        <v>371803.422732423</v>
      </c>
      <c r="I2533" s="16">
        <v>439996.108219966</v>
      </c>
      <c r="J2533" s="16">
        <v>62797.937181202004</v>
      </c>
      <c r="K2533" s="16">
        <v>426727.04851230403</v>
      </c>
      <c r="L2533" s="15">
        <f t="shared" si="273"/>
        <v>6</v>
      </c>
      <c r="M2533" s="16">
        <v>693139.21172424604</v>
      </c>
      <c r="N2533" s="16">
        <v>687682.97609730798</v>
      </c>
      <c r="O2533" s="16">
        <v>668549.04589228204</v>
      </c>
      <c r="P2533" s="16">
        <v>610053.63637013</v>
      </c>
      <c r="Q2533" s="16">
        <v>548999.32078232395</v>
      </c>
      <c r="R2533" s="16">
        <v>586051.25469078997</v>
      </c>
      <c r="S2533" s="17">
        <f t="shared" si="274"/>
        <v>687682.97609730798</v>
      </c>
      <c r="T2533" s="17">
        <f t="shared" si="275"/>
        <v>586051.25469078997</v>
      </c>
      <c r="U2533" s="18">
        <f t="shared" si="276"/>
        <v>0.85221137509715372</v>
      </c>
      <c r="X2533" s="20">
        <f t="shared" si="277"/>
        <v>6.2293673407169169E-3</v>
      </c>
      <c r="AA2533" s="20">
        <f t="shared" si="278"/>
        <v>-0.23071678652221661</v>
      </c>
      <c r="AE2533" s="20">
        <f t="shared" si="279"/>
        <v>2.2055560583789582</v>
      </c>
    </row>
    <row r="2534" spans="1:31" x14ac:dyDescent="0.2">
      <c r="A2534" s="15" t="s">
        <v>16877</v>
      </c>
      <c r="B2534" s="15" t="s">
        <v>16878</v>
      </c>
      <c r="C2534" t="s">
        <v>16879</v>
      </c>
      <c r="D2534" s="15">
        <v>13</v>
      </c>
      <c r="E2534" s="15">
        <v>11</v>
      </c>
      <c r="F2534" s="16">
        <v>359544.59545132698</v>
      </c>
      <c r="G2534" s="16">
        <v>375061.946877354</v>
      </c>
      <c r="H2534" s="16">
        <v>348808.34931614</v>
      </c>
      <c r="I2534" s="16">
        <v>457820.60643957101</v>
      </c>
      <c r="J2534" s="16">
        <v>55207.752541066002</v>
      </c>
      <c r="K2534" s="16">
        <v>440247.63897267199</v>
      </c>
      <c r="L2534" s="15">
        <f t="shared" si="273"/>
        <v>6</v>
      </c>
      <c r="M2534" s="16">
        <v>639344.34443505702</v>
      </c>
      <c r="N2534" s="16">
        <v>645258.84689250705</v>
      </c>
      <c r="O2534" s="16">
        <v>627201.02849185397</v>
      </c>
      <c r="P2534" s="16">
        <v>634767.26395045896</v>
      </c>
      <c r="Q2534" s="16">
        <v>482643.53906256199</v>
      </c>
      <c r="R2534" s="16">
        <v>604619.93701614102</v>
      </c>
      <c r="S2534" s="17">
        <f t="shared" si="274"/>
        <v>639344.34443505702</v>
      </c>
      <c r="T2534" s="17">
        <f t="shared" si="275"/>
        <v>604619.93701614102</v>
      </c>
      <c r="U2534" s="18">
        <f t="shared" si="276"/>
        <v>0.94568747229695216</v>
      </c>
      <c r="X2534" s="20">
        <f t="shared" si="277"/>
        <v>0.24792849570622938</v>
      </c>
      <c r="AA2534" s="20">
        <f t="shared" si="278"/>
        <v>-8.0564609697061584E-2</v>
      </c>
      <c r="AE2534" s="20">
        <f t="shared" si="279"/>
        <v>0.60567355464906303</v>
      </c>
    </row>
    <row r="2535" spans="1:31" x14ac:dyDescent="0.2">
      <c r="A2535" s="15" t="s">
        <v>6181</v>
      </c>
      <c r="B2535" s="15" t="s">
        <v>6182</v>
      </c>
      <c r="C2535" t="s">
        <v>6183</v>
      </c>
      <c r="D2535" s="15">
        <v>15</v>
      </c>
      <c r="E2535" s="15">
        <v>6</v>
      </c>
      <c r="F2535" s="16">
        <v>423177.20451875898</v>
      </c>
      <c r="G2535" s="16">
        <v>448330.73202996602</v>
      </c>
      <c r="H2535" s="16">
        <v>414756.41472063097</v>
      </c>
      <c r="I2535" s="16">
        <v>589730.38551570603</v>
      </c>
      <c r="J2535" s="16">
        <v>93885.3004274087</v>
      </c>
      <c r="K2535" s="16">
        <v>503128.78931835701</v>
      </c>
      <c r="L2535" s="15">
        <f t="shared" si="273"/>
        <v>6</v>
      </c>
      <c r="M2535" s="16">
        <v>752496.22946851503</v>
      </c>
      <c r="N2535" s="16">
        <v>771310.90899692604</v>
      </c>
      <c r="O2535" s="16">
        <v>745783.89650472905</v>
      </c>
      <c r="P2535" s="16">
        <v>817659.88253231801</v>
      </c>
      <c r="Q2535" s="16">
        <v>820774.82923309598</v>
      </c>
      <c r="R2535" s="16">
        <v>690978.59926865995</v>
      </c>
      <c r="S2535" s="17">
        <f t="shared" si="274"/>
        <v>752496.22946851503</v>
      </c>
      <c r="T2535" s="17">
        <f t="shared" si="275"/>
        <v>817659.88253231801</v>
      </c>
      <c r="U2535" s="18">
        <f t="shared" si="276"/>
        <v>1.0865966506035889</v>
      </c>
      <c r="X2535" s="20">
        <f t="shared" si="277"/>
        <v>0.66999235757131237</v>
      </c>
      <c r="AA2535" s="20">
        <f t="shared" si="278"/>
        <v>0.11981650507140558</v>
      </c>
      <c r="AE2535" s="20">
        <f t="shared" si="279"/>
        <v>0.17393015115519916</v>
      </c>
    </row>
    <row r="2536" spans="1:31" x14ac:dyDescent="0.2">
      <c r="A2536" s="15" t="s">
        <v>5653</v>
      </c>
      <c r="B2536" s="15" t="s">
        <v>5654</v>
      </c>
      <c r="C2536" t="s">
        <v>5655</v>
      </c>
      <c r="D2536" s="15">
        <v>72</v>
      </c>
      <c r="E2536" s="15">
        <v>4</v>
      </c>
      <c r="F2536" s="16">
        <v>1697259.5642211</v>
      </c>
      <c r="G2536" s="16">
        <v>1699373.9941999801</v>
      </c>
      <c r="H2536" s="16">
        <v>1625089.99126875</v>
      </c>
      <c r="I2536" s="16">
        <v>2176762.5746686398</v>
      </c>
      <c r="J2536" s="16">
        <v>377407.52222287399</v>
      </c>
      <c r="K2536" s="16">
        <v>2175901.1293726498</v>
      </c>
      <c r="L2536" s="15">
        <f t="shared" si="273"/>
        <v>6</v>
      </c>
      <c r="M2536" s="16">
        <v>3018077.0818177201</v>
      </c>
      <c r="N2536" s="16">
        <v>2923613.3205887801</v>
      </c>
      <c r="O2536" s="16">
        <v>2922115.0121947899</v>
      </c>
      <c r="P2536" s="16">
        <v>3018076.5224567298</v>
      </c>
      <c r="Q2536" s="16">
        <v>3299415.2779355901</v>
      </c>
      <c r="R2536" s="16">
        <v>2988302.6899692402</v>
      </c>
      <c r="S2536" s="17">
        <f t="shared" si="274"/>
        <v>2923613.3205887801</v>
      </c>
      <c r="T2536" s="17">
        <f t="shared" si="275"/>
        <v>3018076.5224567298</v>
      </c>
      <c r="U2536" s="18">
        <f t="shared" si="276"/>
        <v>1.0323104294274204</v>
      </c>
      <c r="X2536" s="20">
        <f t="shared" si="277"/>
        <v>0.22981423788278224</v>
      </c>
      <c r="AA2536" s="20">
        <f t="shared" si="278"/>
        <v>4.5876873523539391E-2</v>
      </c>
      <c r="AE2536" s="20">
        <f t="shared" si="279"/>
        <v>0.63862306858777496</v>
      </c>
    </row>
    <row r="2537" spans="1:31" x14ac:dyDescent="0.2">
      <c r="A2537" s="15" t="s">
        <v>3815</v>
      </c>
      <c r="B2537" s="15" t="s">
        <v>3816</v>
      </c>
      <c r="C2537" t="s">
        <v>3817</v>
      </c>
      <c r="D2537" s="15">
        <v>15</v>
      </c>
      <c r="E2537" s="15">
        <v>10</v>
      </c>
      <c r="F2537" s="16">
        <v>160305.43096347601</v>
      </c>
      <c r="G2537" s="16">
        <v>143700.235087793</v>
      </c>
      <c r="H2537" s="16">
        <v>120629.37910955399</v>
      </c>
      <c r="I2537" s="16">
        <v>126153.19807791201</v>
      </c>
      <c r="J2537" s="16">
        <v>94590.226245409795</v>
      </c>
      <c r="K2537" s="16">
        <v>151550.38540226099</v>
      </c>
      <c r="L2537" s="15">
        <f t="shared" si="273"/>
        <v>6</v>
      </c>
      <c r="M2537" s="16">
        <v>285056.07361465099</v>
      </c>
      <c r="N2537" s="16">
        <v>247222.755501912</v>
      </c>
      <c r="O2537" s="16">
        <v>216906.707629504</v>
      </c>
      <c r="P2537" s="16">
        <v>174911.13168818501</v>
      </c>
      <c r="Q2537" s="16">
        <v>826937.51247805404</v>
      </c>
      <c r="R2537" s="16">
        <v>208133.73284751401</v>
      </c>
      <c r="S2537" s="17">
        <f t="shared" si="274"/>
        <v>247222.755501912</v>
      </c>
      <c r="T2537" s="17">
        <f t="shared" si="275"/>
        <v>208133.73284751401</v>
      </c>
      <c r="U2537" s="18">
        <f t="shared" si="276"/>
        <v>0.84188744043791841</v>
      </c>
      <c r="X2537" s="20">
        <f t="shared" si="277"/>
        <v>0.51061262293099319</v>
      </c>
      <c r="AA2537" s="20">
        <f t="shared" si="278"/>
        <v>-0.24830073567784386</v>
      </c>
      <c r="AE2537" s="20">
        <f t="shared" si="279"/>
        <v>0.29190845314024144</v>
      </c>
    </row>
    <row r="2538" spans="1:31" x14ac:dyDescent="0.2">
      <c r="A2538" s="15" t="s">
        <v>2621</v>
      </c>
      <c r="B2538" s="15" t="s">
        <v>2622</v>
      </c>
      <c r="C2538" t="s">
        <v>2623</v>
      </c>
      <c r="D2538" s="15">
        <v>48</v>
      </c>
      <c r="E2538" s="15">
        <v>4</v>
      </c>
      <c r="F2538" s="16">
        <v>1382255.0816957201</v>
      </c>
      <c r="G2538" s="16">
        <v>1450274.8055475701</v>
      </c>
      <c r="H2538" s="16">
        <v>1425361.35765191</v>
      </c>
      <c r="I2538" s="16">
        <v>1793568.5574268801</v>
      </c>
      <c r="J2538" s="16">
        <v>303466.23738888401</v>
      </c>
      <c r="K2538" s="16">
        <v>1645372.8449447099</v>
      </c>
      <c r="L2538" s="15">
        <f t="shared" si="273"/>
        <v>6</v>
      </c>
      <c r="M2538" s="16">
        <v>2457934.2318842099</v>
      </c>
      <c r="N2538" s="16">
        <v>2495061.5664854101</v>
      </c>
      <c r="O2538" s="16">
        <v>2562977.9540671599</v>
      </c>
      <c r="P2538" s="16">
        <v>2486778.86030389</v>
      </c>
      <c r="Q2538" s="16">
        <v>2652997.3066812102</v>
      </c>
      <c r="R2538" s="16">
        <v>2259694.63050383</v>
      </c>
      <c r="S2538" s="17">
        <f t="shared" si="274"/>
        <v>2495061.5664854101</v>
      </c>
      <c r="T2538" s="17">
        <f t="shared" si="275"/>
        <v>2486778.86030389</v>
      </c>
      <c r="U2538" s="18">
        <f t="shared" si="276"/>
        <v>0.99668035999881666</v>
      </c>
      <c r="X2538" s="20">
        <f t="shared" si="277"/>
        <v>0.75871444037292912</v>
      </c>
      <c r="AA2538" s="20">
        <f t="shared" si="278"/>
        <v>-4.7971950603073309E-3</v>
      </c>
      <c r="AE2538" s="20">
        <f t="shared" si="279"/>
        <v>0.11992165006721153</v>
      </c>
    </row>
    <row r="2539" spans="1:31" x14ac:dyDescent="0.2">
      <c r="A2539" s="15" t="s">
        <v>2759</v>
      </c>
      <c r="B2539" s="15" t="s">
        <v>2760</v>
      </c>
      <c r="C2539" t="s">
        <v>2761</v>
      </c>
      <c r="D2539" s="15">
        <v>11</v>
      </c>
      <c r="E2539" s="15">
        <v>9</v>
      </c>
      <c r="F2539" s="16">
        <v>276374.69147940801</v>
      </c>
      <c r="G2539" s="16">
        <v>264695.82733459299</v>
      </c>
      <c r="H2539" s="16">
        <v>295367.10063402599</v>
      </c>
      <c r="I2539" s="16">
        <v>333125.56457167899</v>
      </c>
      <c r="J2539" s="16">
        <v>120815.82968232399</v>
      </c>
      <c r="K2539" s="16">
        <v>372629.57051443</v>
      </c>
      <c r="L2539" s="15">
        <f t="shared" si="273"/>
        <v>6</v>
      </c>
      <c r="M2539" s="16">
        <v>491451.12505595601</v>
      </c>
      <c r="N2539" s="16">
        <v>455384.30583316</v>
      </c>
      <c r="O2539" s="16">
        <v>531106.98084928503</v>
      </c>
      <c r="P2539" s="16">
        <v>461877.86264056602</v>
      </c>
      <c r="Q2539" s="16">
        <v>1056209.9873434</v>
      </c>
      <c r="R2539" s="16">
        <v>511755.76541540801</v>
      </c>
      <c r="S2539" s="17">
        <f t="shared" si="274"/>
        <v>491451.12505595601</v>
      </c>
      <c r="T2539" s="17">
        <f t="shared" si="275"/>
        <v>511755.76541540801</v>
      </c>
      <c r="U2539" s="18">
        <f t="shared" si="276"/>
        <v>1.0413156859843187</v>
      </c>
      <c r="X2539" s="20">
        <f t="shared" si="277"/>
        <v>0.39133577604357928</v>
      </c>
      <c r="AA2539" s="20">
        <f t="shared" si="278"/>
        <v>5.8407503374636571E-2</v>
      </c>
      <c r="AE2539" s="20">
        <f t="shared" si="279"/>
        <v>0.40745044694196003</v>
      </c>
    </row>
    <row r="2540" spans="1:31" x14ac:dyDescent="0.2">
      <c r="A2540" s="15" t="s">
        <v>16556</v>
      </c>
      <c r="B2540" s="15" t="s">
        <v>16557</v>
      </c>
      <c r="C2540" t="s">
        <v>16558</v>
      </c>
      <c r="D2540" s="15">
        <v>15</v>
      </c>
      <c r="E2540" s="15">
        <v>6</v>
      </c>
      <c r="F2540" s="16">
        <v>579821.56136840198</v>
      </c>
      <c r="G2540" s="16">
        <v>616749.81561150902</v>
      </c>
      <c r="H2540" s="16">
        <v>601279.67746603198</v>
      </c>
      <c r="I2540" s="16">
        <v>753057.41691645305</v>
      </c>
      <c r="J2540" s="16">
        <v>89963.390491118102</v>
      </c>
      <c r="K2540" s="16">
        <v>800678.41090902896</v>
      </c>
      <c r="L2540" s="15">
        <f t="shared" si="273"/>
        <v>6</v>
      </c>
      <c r="M2540" s="16">
        <v>1031042.15925442</v>
      </c>
      <c r="N2540" s="16">
        <v>1061060.12128387</v>
      </c>
      <c r="O2540" s="16">
        <v>1081176.0465519801</v>
      </c>
      <c r="P2540" s="16">
        <v>1044112.45236676</v>
      </c>
      <c r="Q2540" s="16">
        <v>786488.25887999404</v>
      </c>
      <c r="R2540" s="16">
        <v>1099622.3205277701</v>
      </c>
      <c r="S2540" s="17">
        <f t="shared" si="274"/>
        <v>1061060.12128387</v>
      </c>
      <c r="T2540" s="17">
        <f t="shared" si="275"/>
        <v>1044112.45236676</v>
      </c>
      <c r="U2540" s="18">
        <f t="shared" si="276"/>
        <v>0.98402760731728989</v>
      </c>
      <c r="X2540" s="20">
        <f t="shared" si="277"/>
        <v>0.45297790245772102</v>
      </c>
      <c r="AA2540" s="20">
        <f t="shared" si="278"/>
        <v>-2.3229303325863291E-2</v>
      </c>
      <c r="AE2540" s="20">
        <f t="shared" si="279"/>
        <v>0.34392298358264733</v>
      </c>
    </row>
    <row r="2541" spans="1:31" x14ac:dyDescent="0.2">
      <c r="A2541" s="15" t="s">
        <v>7707</v>
      </c>
      <c r="B2541" s="15" t="s">
        <v>7708</v>
      </c>
      <c r="C2541" t="s">
        <v>7709</v>
      </c>
      <c r="D2541" s="15">
        <v>23</v>
      </c>
      <c r="E2541" s="15">
        <v>7</v>
      </c>
      <c r="F2541" s="16">
        <v>476111.22785496002</v>
      </c>
      <c r="G2541" s="16">
        <v>490704.784328026</v>
      </c>
      <c r="H2541" s="16">
        <v>453713.088656671</v>
      </c>
      <c r="I2541" s="16">
        <v>740520.84424112597</v>
      </c>
      <c r="J2541" s="16">
        <v>97778.111727508294</v>
      </c>
      <c r="K2541" s="16">
        <v>751043.86184235394</v>
      </c>
      <c r="L2541" s="15">
        <f t="shared" si="273"/>
        <v>6</v>
      </c>
      <c r="M2541" s="16">
        <v>846623.82553406304</v>
      </c>
      <c r="N2541" s="16">
        <v>844211.48542610498</v>
      </c>
      <c r="O2541" s="16">
        <v>815832.86754343798</v>
      </c>
      <c r="P2541" s="16">
        <v>1026730.52192391</v>
      </c>
      <c r="Q2541" s="16">
        <v>854807.01015524496</v>
      </c>
      <c r="R2541" s="16">
        <v>1031456.05392258</v>
      </c>
      <c r="S2541" s="17">
        <f t="shared" si="274"/>
        <v>844211.48542610498</v>
      </c>
      <c r="T2541" s="17">
        <f t="shared" si="275"/>
        <v>1026730.52192391</v>
      </c>
      <c r="U2541" s="18">
        <f t="shared" si="276"/>
        <v>1.2162006080806647</v>
      </c>
      <c r="X2541" s="20">
        <f t="shared" si="277"/>
        <v>8.3148078352079755E-2</v>
      </c>
      <c r="AA2541" s="20">
        <f t="shared" si="278"/>
        <v>0.28238121596300964</v>
      </c>
      <c r="AE2541" s="20">
        <f t="shared" si="279"/>
        <v>1.0801477833744881</v>
      </c>
    </row>
    <row r="2542" spans="1:31" x14ac:dyDescent="0.2">
      <c r="A2542" s="15" t="s">
        <v>15087</v>
      </c>
      <c r="B2542" s="15" t="s">
        <v>15088</v>
      </c>
      <c r="C2542" t="s">
        <v>15089</v>
      </c>
      <c r="D2542" s="15">
        <v>17</v>
      </c>
      <c r="E2542" s="15">
        <v>8</v>
      </c>
      <c r="F2542" s="16">
        <v>273077.00963619299</v>
      </c>
      <c r="G2542" s="16">
        <v>323364.79512933898</v>
      </c>
      <c r="H2542" s="16">
        <v>291083.41396897001</v>
      </c>
      <c r="I2542" s="16">
        <v>386503.01406579599</v>
      </c>
      <c r="J2542" s="16">
        <v>53965.361940879302</v>
      </c>
      <c r="K2542" s="16">
        <v>375136.75628638698</v>
      </c>
      <c r="L2542" s="15">
        <f t="shared" si="273"/>
        <v>6</v>
      </c>
      <c r="M2542" s="16">
        <v>485587.16753057798</v>
      </c>
      <c r="N2542" s="16">
        <v>556318.75365649699</v>
      </c>
      <c r="O2542" s="16">
        <v>523404.37657582801</v>
      </c>
      <c r="P2542" s="16">
        <v>535885.57897193299</v>
      </c>
      <c r="Q2542" s="16">
        <v>471782.16962489003</v>
      </c>
      <c r="R2542" s="16">
        <v>515199.04226537899</v>
      </c>
      <c r="S2542" s="17">
        <f t="shared" si="274"/>
        <v>523404.37657582801</v>
      </c>
      <c r="T2542" s="17">
        <f t="shared" si="275"/>
        <v>515199.04226537899</v>
      </c>
      <c r="U2542" s="18">
        <f t="shared" si="276"/>
        <v>0.98432314539643462</v>
      </c>
      <c r="X2542" s="20">
        <f t="shared" si="277"/>
        <v>0.6379217168719582</v>
      </c>
      <c r="AA2542" s="20">
        <f t="shared" si="278"/>
        <v>-2.2796076347600301E-2</v>
      </c>
      <c r="AE2542" s="20">
        <f t="shared" si="279"/>
        <v>0.19523261284073803</v>
      </c>
    </row>
    <row r="2543" spans="1:31" x14ac:dyDescent="0.2">
      <c r="A2543" s="15" t="s">
        <v>2795</v>
      </c>
      <c r="B2543" s="15" t="s">
        <v>2796</v>
      </c>
      <c r="C2543" t="s">
        <v>2797</v>
      </c>
      <c r="D2543" s="15">
        <v>14</v>
      </c>
      <c r="E2543" s="15">
        <v>7</v>
      </c>
      <c r="F2543" s="16">
        <v>434384.979210057</v>
      </c>
      <c r="G2543" s="16">
        <v>427840.84963566402</v>
      </c>
      <c r="H2543" s="16">
        <v>404248.01370994898</v>
      </c>
      <c r="I2543" s="16">
        <v>477011.10341503797</v>
      </c>
      <c r="J2543" s="16">
        <v>115616.477383188</v>
      </c>
      <c r="K2543" s="16">
        <v>486144.816295164</v>
      </c>
      <c r="L2543" s="15">
        <f t="shared" si="273"/>
        <v>6</v>
      </c>
      <c r="M2543" s="16">
        <v>772425.96128269797</v>
      </c>
      <c r="N2543" s="16">
        <v>736059.99112379504</v>
      </c>
      <c r="O2543" s="16">
        <v>726888.47747411602</v>
      </c>
      <c r="P2543" s="16">
        <v>661374.84580157197</v>
      </c>
      <c r="Q2543" s="16">
        <v>1010755.61401745</v>
      </c>
      <c r="R2543" s="16">
        <v>667653.43454198597</v>
      </c>
      <c r="S2543" s="17">
        <f t="shared" si="274"/>
        <v>736059.99112379504</v>
      </c>
      <c r="T2543" s="17">
        <f t="shared" si="275"/>
        <v>667653.43454198597</v>
      </c>
      <c r="U2543" s="18">
        <f t="shared" si="276"/>
        <v>0.90706388418508122</v>
      </c>
      <c r="X2543" s="20">
        <f t="shared" si="277"/>
        <v>0.77958287340962529</v>
      </c>
      <c r="AA2543" s="20">
        <f t="shared" si="278"/>
        <v>-0.14072393205931574</v>
      </c>
      <c r="AE2543" s="20">
        <f t="shared" si="279"/>
        <v>0.10813771042844796</v>
      </c>
    </row>
    <row r="2544" spans="1:31" x14ac:dyDescent="0.2">
      <c r="A2544" s="15" t="s">
        <v>15959</v>
      </c>
      <c r="B2544" s="15" t="s">
        <v>15960</v>
      </c>
      <c r="C2544" t="s">
        <v>15961</v>
      </c>
      <c r="D2544" s="15">
        <v>52</v>
      </c>
      <c r="E2544" s="15">
        <v>5</v>
      </c>
      <c r="F2544" s="16">
        <v>1370045.43273672</v>
      </c>
      <c r="G2544" s="16">
        <v>1448229.41471445</v>
      </c>
      <c r="H2544" s="16">
        <v>1429177.9726932801</v>
      </c>
      <c r="I2544" s="16">
        <v>1979667.7036828501</v>
      </c>
      <c r="J2544" s="16">
        <v>398770.42514254898</v>
      </c>
      <c r="K2544" s="16">
        <v>2104299.7803311702</v>
      </c>
      <c r="L2544" s="15">
        <f t="shared" si="273"/>
        <v>6</v>
      </c>
      <c r="M2544" s="16">
        <v>2436222.96127069</v>
      </c>
      <c r="N2544" s="16">
        <v>2491542.6636977098</v>
      </c>
      <c r="O2544" s="16">
        <v>2569840.70515669</v>
      </c>
      <c r="P2544" s="16">
        <v>2744804.91730273</v>
      </c>
      <c r="Q2544" s="16">
        <v>3486176.4952507201</v>
      </c>
      <c r="R2544" s="16">
        <v>2889968.0271218601</v>
      </c>
      <c r="S2544" s="17">
        <f t="shared" si="274"/>
        <v>2491542.6636977098</v>
      </c>
      <c r="T2544" s="17">
        <f t="shared" si="275"/>
        <v>2889968.0271218601</v>
      </c>
      <c r="U2544" s="18">
        <f t="shared" si="276"/>
        <v>1.1599111141981593</v>
      </c>
      <c r="X2544" s="20">
        <f t="shared" si="277"/>
        <v>7.8393622718462549E-2</v>
      </c>
      <c r="AA2544" s="20">
        <f t="shared" si="278"/>
        <v>0.21401425361248205</v>
      </c>
      <c r="AE2544" s="20">
        <f t="shared" si="279"/>
        <v>1.1057192655149457</v>
      </c>
    </row>
    <row r="2545" spans="1:31" x14ac:dyDescent="0.2">
      <c r="A2545" s="15" t="s">
        <v>15803</v>
      </c>
      <c r="B2545" s="15" t="s">
        <v>15804</v>
      </c>
      <c r="C2545" t="s">
        <v>15805</v>
      </c>
      <c r="D2545" s="15">
        <v>16</v>
      </c>
      <c r="E2545" s="15">
        <v>13</v>
      </c>
      <c r="F2545" s="16">
        <v>161902.810464387</v>
      </c>
      <c r="G2545" s="16">
        <v>135358.23354668001</v>
      </c>
      <c r="H2545" s="16">
        <v>130547.202705456</v>
      </c>
      <c r="I2545" s="16">
        <v>224545.19054123</v>
      </c>
      <c r="J2545" s="16">
        <v>150649.286281056</v>
      </c>
      <c r="K2545" s="16">
        <v>196664.59091070099</v>
      </c>
      <c r="L2545" s="15">
        <f t="shared" si="273"/>
        <v>6</v>
      </c>
      <c r="M2545" s="16">
        <v>287896.54337207199</v>
      </c>
      <c r="N2545" s="16">
        <v>232871.12548449999</v>
      </c>
      <c r="O2545" s="16">
        <v>234740.19462012901</v>
      </c>
      <c r="P2545" s="16">
        <v>311331.41284653998</v>
      </c>
      <c r="Q2545" s="16">
        <v>1317023.4494485699</v>
      </c>
      <c r="R2545" s="16">
        <v>270091.92564259103</v>
      </c>
      <c r="S2545" s="17">
        <f t="shared" si="274"/>
        <v>234740.19462012901</v>
      </c>
      <c r="T2545" s="17">
        <f t="shared" si="275"/>
        <v>311331.41284653998</v>
      </c>
      <c r="U2545" s="18">
        <f t="shared" si="276"/>
        <v>1.3262807988651266</v>
      </c>
      <c r="X2545" s="20">
        <f t="shared" si="277"/>
        <v>0.32868603995839862</v>
      </c>
      <c r="AA2545" s="20">
        <f t="shared" si="278"/>
        <v>0.40738625376327392</v>
      </c>
      <c r="AE2545" s="20">
        <f t="shared" si="279"/>
        <v>0.48321874099833478</v>
      </c>
    </row>
    <row r="2546" spans="1:31" x14ac:dyDescent="0.2">
      <c r="A2546" s="15" t="s">
        <v>10225</v>
      </c>
      <c r="B2546" s="15" t="s">
        <v>10226</v>
      </c>
      <c r="C2546" t="s">
        <v>10227</v>
      </c>
      <c r="D2546" s="15">
        <v>12</v>
      </c>
      <c r="E2546" s="15">
        <v>9</v>
      </c>
      <c r="F2546" s="16">
        <v>419959.172270749</v>
      </c>
      <c r="G2546" s="16">
        <v>419195.86537743697</v>
      </c>
      <c r="H2546" s="16">
        <v>413294.63625920698</v>
      </c>
      <c r="I2546" s="16">
        <v>482201.130000062</v>
      </c>
      <c r="J2546" s="16">
        <v>96508.215458788996</v>
      </c>
      <c r="K2546" s="16">
        <v>477817.86117656599</v>
      </c>
      <c r="L2546" s="15">
        <f t="shared" si="273"/>
        <v>6</v>
      </c>
      <c r="M2546" s="16">
        <v>746773.90532846702</v>
      </c>
      <c r="N2546" s="16">
        <v>721187.10780329199</v>
      </c>
      <c r="O2546" s="16">
        <v>743155.43604433595</v>
      </c>
      <c r="P2546" s="16">
        <v>668570.80624735996</v>
      </c>
      <c r="Q2546" s="16">
        <v>843705.17751097796</v>
      </c>
      <c r="R2546" s="16">
        <v>656217.50023217103</v>
      </c>
      <c r="S2546" s="17">
        <f t="shared" si="274"/>
        <v>743155.43604433595</v>
      </c>
      <c r="T2546" s="17">
        <f t="shared" si="275"/>
        <v>668570.80624735996</v>
      </c>
      <c r="U2546" s="18">
        <f t="shared" si="276"/>
        <v>0.89963791398206716</v>
      </c>
      <c r="X2546" s="20">
        <f t="shared" si="277"/>
        <v>0.82744937810587316</v>
      </c>
      <c r="AA2546" s="20">
        <f t="shared" si="278"/>
        <v>-0.15258363212501136</v>
      </c>
      <c r="AE2546" s="20">
        <f t="shared" si="279"/>
        <v>8.2258566110267828E-2</v>
      </c>
    </row>
    <row r="2547" spans="1:31" x14ac:dyDescent="0.2">
      <c r="A2547" s="15" t="s">
        <v>1817</v>
      </c>
      <c r="B2547" s="15" t="s">
        <v>1818</v>
      </c>
      <c r="C2547" t="s">
        <v>1819</v>
      </c>
      <c r="D2547" s="15">
        <v>13</v>
      </c>
      <c r="E2547" s="15">
        <v>5</v>
      </c>
      <c r="F2547" s="16">
        <v>526353.68921714497</v>
      </c>
      <c r="G2547" s="16">
        <v>548609.77300096198</v>
      </c>
      <c r="H2547" s="16">
        <v>519071.52707430703</v>
      </c>
      <c r="I2547" s="16">
        <v>622649.28876926401</v>
      </c>
      <c r="J2547" s="16">
        <v>104167.764699023</v>
      </c>
      <c r="K2547" s="16">
        <v>720520.75756958104</v>
      </c>
      <c r="L2547" s="15">
        <f t="shared" si="273"/>
        <v>6</v>
      </c>
      <c r="M2547" s="16">
        <v>935965.27004135004</v>
      </c>
      <c r="N2547" s="16">
        <v>943831.57893732504</v>
      </c>
      <c r="O2547" s="16">
        <v>933355.51250457997</v>
      </c>
      <c r="P2547" s="16">
        <v>863301.86949532595</v>
      </c>
      <c r="Q2547" s="16">
        <v>910667.36638437503</v>
      </c>
      <c r="R2547" s="16">
        <v>989536.74363165302</v>
      </c>
      <c r="S2547" s="17">
        <f t="shared" si="274"/>
        <v>935965.27004135004</v>
      </c>
      <c r="T2547" s="17">
        <f t="shared" si="275"/>
        <v>910667.36638437503</v>
      </c>
      <c r="U2547" s="18">
        <f t="shared" si="276"/>
        <v>0.97297132226299654</v>
      </c>
      <c r="X2547" s="20">
        <f t="shared" si="277"/>
        <v>0.67744590654158676</v>
      </c>
      <c r="AA2547" s="20">
        <f t="shared" si="278"/>
        <v>-3.9530811811785554E-2</v>
      </c>
      <c r="AE2547" s="20">
        <f t="shared" si="279"/>
        <v>0.16912537710063902</v>
      </c>
    </row>
    <row r="2548" spans="1:31" x14ac:dyDescent="0.2">
      <c r="A2548" s="15" t="s">
        <v>17035</v>
      </c>
      <c r="B2548" s="15" t="s">
        <v>17036</v>
      </c>
      <c r="C2548" t="s">
        <v>17037</v>
      </c>
      <c r="D2548" s="15">
        <v>12</v>
      </c>
      <c r="E2548" s="15">
        <v>8</v>
      </c>
      <c r="F2548" s="16">
        <v>218940.67182355601</v>
      </c>
      <c r="G2548" s="16">
        <v>212260.09869717</v>
      </c>
      <c r="H2548" s="16">
        <v>223410.95960607499</v>
      </c>
      <c r="I2548" s="16">
        <v>260417.29483614501</v>
      </c>
      <c r="J2548" s="16">
        <v>26777.3441332031</v>
      </c>
      <c r="K2548" s="16">
        <v>228654.41623229999</v>
      </c>
      <c r="L2548" s="15">
        <f t="shared" si="273"/>
        <v>6</v>
      </c>
      <c r="M2548" s="16">
        <v>389321.60869082401</v>
      </c>
      <c r="N2548" s="16">
        <v>365173.56043963699</v>
      </c>
      <c r="O2548" s="16">
        <v>401720.84159109998</v>
      </c>
      <c r="P2548" s="16">
        <v>361068.00655845698</v>
      </c>
      <c r="Q2548" s="16">
        <v>234095.965589831</v>
      </c>
      <c r="R2548" s="16">
        <v>314025.57674912899</v>
      </c>
      <c r="S2548" s="17">
        <f t="shared" si="274"/>
        <v>389321.60869082401</v>
      </c>
      <c r="T2548" s="17">
        <f t="shared" si="275"/>
        <v>314025.57674912899</v>
      </c>
      <c r="U2548" s="18">
        <f t="shared" si="276"/>
        <v>0.80659683341262822</v>
      </c>
      <c r="X2548" s="20">
        <f t="shared" si="277"/>
        <v>9.9743089397467594E-2</v>
      </c>
      <c r="AA2548" s="20">
        <f t="shared" si="278"/>
        <v>-0.31008035295322528</v>
      </c>
      <c r="AE2548" s="20">
        <f t="shared" si="279"/>
        <v>1.0011171842679101</v>
      </c>
    </row>
    <row r="2549" spans="1:31" x14ac:dyDescent="0.2">
      <c r="A2549" s="15" t="s">
        <v>10960</v>
      </c>
      <c r="B2549" s="15" t="s">
        <v>10961</v>
      </c>
      <c r="C2549" t="s">
        <v>10962</v>
      </c>
      <c r="D2549" s="15">
        <v>36</v>
      </c>
      <c r="E2549" s="15">
        <v>10</v>
      </c>
      <c r="F2549" s="16">
        <v>1146038.57650834</v>
      </c>
      <c r="G2549" s="16">
        <v>1107675.74237207</v>
      </c>
      <c r="H2549" s="16">
        <v>1169566.73195287</v>
      </c>
      <c r="I2549" s="16">
        <v>1279387.9719176199</v>
      </c>
      <c r="J2549" s="16">
        <v>330807.56208341999</v>
      </c>
      <c r="K2549" s="16">
        <v>1311202.6934405901</v>
      </c>
      <c r="L2549" s="15">
        <f t="shared" si="273"/>
        <v>6</v>
      </c>
      <c r="M2549" s="16">
        <v>2037892.6332497201</v>
      </c>
      <c r="N2549" s="16">
        <v>1905652.06149139</v>
      </c>
      <c r="O2549" s="16">
        <v>2103027.2314549601</v>
      </c>
      <c r="P2549" s="16">
        <v>1773868.60932496</v>
      </c>
      <c r="Q2549" s="16">
        <v>2892023.76774596</v>
      </c>
      <c r="R2549" s="16">
        <v>1800757.61853809</v>
      </c>
      <c r="S2549" s="17">
        <f t="shared" si="274"/>
        <v>2037892.6332497201</v>
      </c>
      <c r="T2549" s="17">
        <f t="shared" si="275"/>
        <v>1800757.61853809</v>
      </c>
      <c r="U2549" s="18">
        <f t="shared" si="276"/>
        <v>0.88363714022878459</v>
      </c>
      <c r="X2549" s="20">
        <f t="shared" si="277"/>
        <v>0.72632634881092306</v>
      </c>
      <c r="AA2549" s="20">
        <f t="shared" si="278"/>
        <v>-0.17847403688021596</v>
      </c>
      <c r="AE2549" s="20">
        <f t="shared" si="279"/>
        <v>0.13886820072966122</v>
      </c>
    </row>
    <row r="2550" spans="1:31" x14ac:dyDescent="0.2">
      <c r="A2550" s="15" t="s">
        <v>7421</v>
      </c>
      <c r="B2550" s="15" t="s">
        <v>7422</v>
      </c>
      <c r="C2550" t="s">
        <v>7423</v>
      </c>
      <c r="D2550" s="15">
        <v>14</v>
      </c>
      <c r="E2550" s="15">
        <v>10</v>
      </c>
      <c r="F2550" s="16">
        <v>188913.34109677799</v>
      </c>
      <c r="G2550" s="16">
        <v>201648.86391429399</v>
      </c>
      <c r="H2550" s="16">
        <v>194031.50009242399</v>
      </c>
      <c r="I2550" s="16">
        <v>239431.96107027499</v>
      </c>
      <c r="J2550" s="16">
        <v>38259.831634277398</v>
      </c>
      <c r="K2550" s="16">
        <v>206211.43904401301</v>
      </c>
      <c r="L2550" s="15">
        <f t="shared" si="273"/>
        <v>6</v>
      </c>
      <c r="M2550" s="16">
        <v>335926.83006941801</v>
      </c>
      <c r="N2550" s="16">
        <v>346917.92779785598</v>
      </c>
      <c r="O2550" s="16">
        <v>348892.899657876</v>
      </c>
      <c r="P2550" s="16">
        <v>331971.88744480902</v>
      </c>
      <c r="Q2550" s="16">
        <v>334479.48329665599</v>
      </c>
      <c r="R2550" s="16">
        <v>283203.21621199598</v>
      </c>
      <c r="S2550" s="17">
        <f t="shared" si="274"/>
        <v>346917.92779785598</v>
      </c>
      <c r="T2550" s="17">
        <f t="shared" si="275"/>
        <v>331971.88744480902</v>
      </c>
      <c r="U2550" s="18">
        <f t="shared" si="276"/>
        <v>0.95691764779087518</v>
      </c>
      <c r="X2550" s="20">
        <f t="shared" si="277"/>
        <v>0.18626836193687785</v>
      </c>
      <c r="AA2550" s="20">
        <f t="shared" si="278"/>
        <v>-6.3533322982658028E-2</v>
      </c>
      <c r="AE2550" s="20">
        <f t="shared" si="279"/>
        <v>0.72986090464787778</v>
      </c>
    </row>
    <row r="2551" spans="1:31" x14ac:dyDescent="0.2">
      <c r="A2551" s="15" t="s">
        <v>13318</v>
      </c>
      <c r="B2551" s="15" t="s">
        <v>13319</v>
      </c>
      <c r="C2551" t="s">
        <v>13320</v>
      </c>
      <c r="D2551" s="15">
        <v>16</v>
      </c>
      <c r="E2551" s="15">
        <v>10</v>
      </c>
      <c r="F2551" s="16">
        <v>1086420.0297302599</v>
      </c>
      <c r="G2551" s="16">
        <v>964634.19399298297</v>
      </c>
      <c r="H2551" s="16">
        <v>977205.93585148803</v>
      </c>
      <c r="I2551" s="16">
        <v>1382454.7678283199</v>
      </c>
      <c r="J2551" s="16">
        <v>339733.10476711998</v>
      </c>
      <c r="K2551" s="16">
        <v>1527757.72212928</v>
      </c>
      <c r="L2551" s="15">
        <f t="shared" si="273"/>
        <v>6</v>
      </c>
      <c r="M2551" s="16">
        <v>1931878.57772442</v>
      </c>
      <c r="N2551" s="16">
        <v>1659562.5145958399</v>
      </c>
      <c r="O2551" s="16">
        <v>1757138.46648463</v>
      </c>
      <c r="P2551" s="16">
        <v>1916770.49518189</v>
      </c>
      <c r="Q2551" s="16">
        <v>2970053.6695375699</v>
      </c>
      <c r="R2551" s="16">
        <v>2098166.34084679</v>
      </c>
      <c r="S2551" s="17">
        <f t="shared" si="274"/>
        <v>1757138.46648463</v>
      </c>
      <c r="T2551" s="17">
        <f t="shared" si="275"/>
        <v>2098166.34084679</v>
      </c>
      <c r="U2551" s="18">
        <f t="shared" si="276"/>
        <v>1.1940813890691426</v>
      </c>
      <c r="X2551" s="20">
        <f t="shared" si="277"/>
        <v>0.17851516743564227</v>
      </c>
      <c r="AA2551" s="20">
        <f t="shared" si="278"/>
        <v>0.25590117463007128</v>
      </c>
      <c r="AE2551" s="20">
        <f t="shared" si="279"/>
        <v>0.7483248784102744</v>
      </c>
    </row>
    <row r="2552" spans="1:31" x14ac:dyDescent="0.2">
      <c r="A2552" s="15" t="s">
        <v>9326</v>
      </c>
      <c r="B2552" s="15" t="s">
        <v>9327</v>
      </c>
      <c r="C2552" t="s">
        <v>9328</v>
      </c>
      <c r="D2552" s="15">
        <v>12</v>
      </c>
      <c r="E2552" s="15">
        <v>9</v>
      </c>
      <c r="F2552" s="16">
        <v>126041.266554199</v>
      </c>
      <c r="G2552" s="16">
        <v>152666.769685962</v>
      </c>
      <c r="H2552" s="16">
        <v>134960.74710984901</v>
      </c>
      <c r="I2552" s="16">
        <v>204630.822227197</v>
      </c>
      <c r="J2552" s="16">
        <v>33218.795905108404</v>
      </c>
      <c r="K2552" s="16">
        <v>204632.91060320599</v>
      </c>
      <c r="L2552" s="15">
        <f t="shared" si="273"/>
        <v>6</v>
      </c>
      <c r="M2552" s="16">
        <v>224127.33206489799</v>
      </c>
      <c r="N2552" s="16">
        <v>262648.83597636799</v>
      </c>
      <c r="O2552" s="16">
        <v>242676.29934685599</v>
      </c>
      <c r="P2552" s="16">
        <v>283720.184976505</v>
      </c>
      <c r="Q2552" s="16">
        <v>290409.16322599002</v>
      </c>
      <c r="R2552" s="16">
        <v>281035.32323093299</v>
      </c>
      <c r="S2552" s="17">
        <f t="shared" si="274"/>
        <v>242676.29934685599</v>
      </c>
      <c r="T2552" s="17">
        <f t="shared" si="275"/>
        <v>283720.184976505</v>
      </c>
      <c r="U2552" s="18">
        <f t="shared" si="276"/>
        <v>1.1691301776898502</v>
      </c>
      <c r="X2552" s="20">
        <f t="shared" si="277"/>
        <v>2.1686233682156008E-2</v>
      </c>
      <c r="AA2552" s="20">
        <f t="shared" si="278"/>
        <v>0.22543557679125681</v>
      </c>
      <c r="AE2552" s="20">
        <f t="shared" si="279"/>
        <v>1.6638158667541967</v>
      </c>
    </row>
    <row r="2553" spans="1:31" x14ac:dyDescent="0.2">
      <c r="A2553" s="15" t="s">
        <v>6920</v>
      </c>
      <c r="B2553" s="15" t="s">
        <v>6921</v>
      </c>
      <c r="C2553" t="s">
        <v>6922</v>
      </c>
      <c r="D2553" s="15">
        <v>12</v>
      </c>
      <c r="E2553" s="15">
        <v>9</v>
      </c>
      <c r="F2553" s="16">
        <v>226965.462667969</v>
      </c>
      <c r="G2553" s="16">
        <v>272194.83395156299</v>
      </c>
      <c r="H2553" s="16">
        <v>308724.900476954</v>
      </c>
      <c r="I2553" s="16">
        <v>376452.96653516602</v>
      </c>
      <c r="J2553" s="16">
        <v>44252.126199316503</v>
      </c>
      <c r="K2553" s="16">
        <v>335043.242022519</v>
      </c>
      <c r="L2553" s="15">
        <f t="shared" si="273"/>
        <v>6</v>
      </c>
      <c r="M2553" s="16">
        <v>403591.33964091499</v>
      </c>
      <c r="N2553" s="16">
        <v>468285.64227315702</v>
      </c>
      <c r="O2553" s="16">
        <v>555125.97528074903</v>
      </c>
      <c r="P2553" s="16">
        <v>521951.210173634</v>
      </c>
      <c r="Q2553" s="16">
        <v>386866.00734188902</v>
      </c>
      <c r="R2553" s="16">
        <v>460136.082415001</v>
      </c>
      <c r="S2553" s="17">
        <f t="shared" si="274"/>
        <v>468285.64227315702</v>
      </c>
      <c r="T2553" s="17">
        <f t="shared" si="275"/>
        <v>460136.082415001</v>
      </c>
      <c r="U2553" s="18">
        <f t="shared" si="276"/>
        <v>0.98259703240399099</v>
      </c>
      <c r="X2553" s="20">
        <f t="shared" si="277"/>
        <v>0.75840609134372861</v>
      </c>
      <c r="AA2553" s="20">
        <f t="shared" si="278"/>
        <v>-2.5328212955474425E-2</v>
      </c>
      <c r="AE2553" s="20">
        <f t="shared" si="279"/>
        <v>0.12009818750234127</v>
      </c>
    </row>
    <row r="2554" spans="1:31" x14ac:dyDescent="0.2">
      <c r="A2554" s="15" t="s">
        <v>6250</v>
      </c>
      <c r="B2554" s="15" t="s">
        <v>6251</v>
      </c>
      <c r="C2554" t="s">
        <v>6252</v>
      </c>
      <c r="D2554" s="15">
        <v>15</v>
      </c>
      <c r="E2554" s="15">
        <v>12</v>
      </c>
      <c r="F2554" s="16">
        <v>443462.24251814</v>
      </c>
      <c r="G2554" s="16">
        <v>436251.03345278703</v>
      </c>
      <c r="H2554" s="16">
        <v>423278.32767204999</v>
      </c>
      <c r="I2554" s="16">
        <v>531565.10140672699</v>
      </c>
      <c r="J2554" s="16">
        <v>34034.9336226331</v>
      </c>
      <c r="K2554" s="16">
        <v>569027.36747159995</v>
      </c>
      <c r="L2554" s="15">
        <f t="shared" si="273"/>
        <v>6</v>
      </c>
      <c r="M2554" s="16">
        <v>788567.20504603698</v>
      </c>
      <c r="N2554" s="16">
        <v>750528.92234215001</v>
      </c>
      <c r="O2554" s="16">
        <v>761107.36160620197</v>
      </c>
      <c r="P2554" s="16">
        <v>737013.84403725795</v>
      </c>
      <c r="Q2554" s="16">
        <v>297544.09587979701</v>
      </c>
      <c r="R2554" s="16">
        <v>781481.28604159399</v>
      </c>
      <c r="S2554" s="17">
        <f t="shared" si="274"/>
        <v>761107.36160620197</v>
      </c>
      <c r="T2554" s="17">
        <f t="shared" si="275"/>
        <v>737013.84403725795</v>
      </c>
      <c r="U2554" s="18">
        <f t="shared" si="276"/>
        <v>0.96834412753793586</v>
      </c>
      <c r="X2554" s="20">
        <f t="shared" si="277"/>
        <v>0.35615722152278029</v>
      </c>
      <c r="AA2554" s="20">
        <f t="shared" si="278"/>
        <v>-4.640825517191504E-2</v>
      </c>
      <c r="AE2554" s="20">
        <f t="shared" si="279"/>
        <v>0.44835824537894198</v>
      </c>
    </row>
    <row r="2555" spans="1:31" x14ac:dyDescent="0.2">
      <c r="A2555" s="15" t="s">
        <v>4016</v>
      </c>
      <c r="B2555" s="15" t="s">
        <v>4017</v>
      </c>
      <c r="C2555" t="s">
        <v>4018</v>
      </c>
      <c r="D2555" s="15">
        <v>17</v>
      </c>
      <c r="E2555" s="15">
        <v>6</v>
      </c>
      <c r="F2555" s="16">
        <v>1201337.1539729601</v>
      </c>
      <c r="G2555" s="16">
        <v>1409202.2911672899</v>
      </c>
      <c r="H2555" s="16">
        <v>1260218.69416895</v>
      </c>
      <c r="I2555" s="16">
        <v>1330286.6504780301</v>
      </c>
      <c r="J2555" s="16">
        <v>82721.621553483099</v>
      </c>
      <c r="K2555" s="16">
        <v>1529664.68740444</v>
      </c>
      <c r="L2555" s="15">
        <f t="shared" si="273"/>
        <v>6</v>
      </c>
      <c r="M2555" s="16">
        <v>2136224.8935717801</v>
      </c>
      <c r="N2555" s="16">
        <v>2424400.1637794198</v>
      </c>
      <c r="O2555" s="16">
        <v>2266030.7950112899</v>
      </c>
      <c r="P2555" s="16">
        <v>1844439.5152082699</v>
      </c>
      <c r="Q2555" s="16">
        <v>723178.43683039001</v>
      </c>
      <c r="R2555" s="16">
        <v>2100785.2969126198</v>
      </c>
      <c r="S2555" s="17">
        <f t="shared" si="274"/>
        <v>2266030.7950112899</v>
      </c>
      <c r="T2555" s="17">
        <f t="shared" si="275"/>
        <v>1844439.5152082699</v>
      </c>
      <c r="U2555" s="18">
        <f t="shared" si="276"/>
        <v>0.8139516547033866</v>
      </c>
      <c r="X2555" s="20">
        <f t="shared" si="277"/>
        <v>0.17050543556503628</v>
      </c>
      <c r="AA2555" s="20">
        <f t="shared" si="278"/>
        <v>-0.29698498785405597</v>
      </c>
      <c r="AE2555" s="20">
        <f t="shared" si="279"/>
        <v>0.76826177152032005</v>
      </c>
    </row>
    <row r="2556" spans="1:31" x14ac:dyDescent="0.2">
      <c r="A2556" s="15" t="s">
        <v>3119</v>
      </c>
      <c r="B2556" s="15" t="s">
        <v>3120</v>
      </c>
      <c r="C2556" t="s">
        <v>3121</v>
      </c>
      <c r="D2556" s="15">
        <v>17</v>
      </c>
      <c r="E2556" s="15">
        <v>8</v>
      </c>
      <c r="F2556" s="16">
        <v>227639.60876183899</v>
      </c>
      <c r="G2556" s="16">
        <v>211987.75872057001</v>
      </c>
      <c r="H2556" s="16">
        <v>234082.677185479</v>
      </c>
      <c r="I2556" s="16">
        <v>303006.36196358502</v>
      </c>
      <c r="J2556" s="16">
        <v>43750.771710937501</v>
      </c>
      <c r="K2556" s="16">
        <v>277937.31770190998</v>
      </c>
      <c r="L2556" s="15">
        <f t="shared" si="273"/>
        <v>6</v>
      </c>
      <c r="M2556" s="16">
        <v>404790.11024654302</v>
      </c>
      <c r="N2556" s="16">
        <v>364705.02509307099</v>
      </c>
      <c r="O2556" s="16">
        <v>420909.92423404497</v>
      </c>
      <c r="P2556" s="16">
        <v>420117.65446515498</v>
      </c>
      <c r="Q2556" s="16">
        <v>382483.008696615</v>
      </c>
      <c r="R2556" s="16">
        <v>381708.90346057102</v>
      </c>
      <c r="S2556" s="17">
        <f t="shared" si="274"/>
        <v>404790.11024654302</v>
      </c>
      <c r="T2556" s="17">
        <f t="shared" si="275"/>
        <v>382483.008696615</v>
      </c>
      <c r="U2556" s="18">
        <f t="shared" si="276"/>
        <v>0.94489217748837395</v>
      </c>
      <c r="X2556" s="20">
        <f t="shared" si="277"/>
        <v>0.92748404996091804</v>
      </c>
      <c r="AA2556" s="20">
        <f t="shared" si="278"/>
        <v>-8.1778383413698003E-2</v>
      </c>
      <c r="AE2556" s="20">
        <f t="shared" si="279"/>
        <v>3.2693550255796712E-2</v>
      </c>
    </row>
    <row r="2557" spans="1:31" x14ac:dyDescent="0.2">
      <c r="A2557" s="15" t="s">
        <v>16781</v>
      </c>
      <c r="B2557" s="15" t="s">
        <v>16782</v>
      </c>
      <c r="C2557" t="s">
        <v>16783</v>
      </c>
      <c r="D2557" s="15">
        <v>13</v>
      </c>
      <c r="E2557" s="15">
        <v>9</v>
      </c>
      <c r="F2557" s="16">
        <v>277913.39131630899</v>
      </c>
      <c r="G2557" s="16">
        <v>256185.41675331999</v>
      </c>
      <c r="H2557" s="16">
        <v>294149.686250653</v>
      </c>
      <c r="I2557" s="16">
        <v>421264.66493847599</v>
      </c>
      <c r="J2557" s="16">
        <v>83036.564938106603</v>
      </c>
      <c r="K2557" s="16">
        <v>449918.551811582</v>
      </c>
      <c r="L2557" s="15">
        <f t="shared" si="273"/>
        <v>6</v>
      </c>
      <c r="M2557" s="16">
        <v>494187.25028479198</v>
      </c>
      <c r="N2557" s="16">
        <v>440742.94388222398</v>
      </c>
      <c r="O2557" s="16">
        <v>528917.91755751194</v>
      </c>
      <c r="P2557" s="16">
        <v>584082.53145612695</v>
      </c>
      <c r="Q2557" s="16">
        <v>725931.77096848795</v>
      </c>
      <c r="R2557" s="16">
        <v>617901.61349530297</v>
      </c>
      <c r="S2557" s="17">
        <f t="shared" si="274"/>
        <v>494187.25028479198</v>
      </c>
      <c r="T2557" s="17">
        <f t="shared" si="275"/>
        <v>617901.61349530297</v>
      </c>
      <c r="U2557" s="18">
        <f t="shared" si="276"/>
        <v>1.2503390428207455</v>
      </c>
      <c r="X2557" s="20">
        <f t="shared" si="277"/>
        <v>3.6164076256614046E-2</v>
      </c>
      <c r="AA2557" s="20">
        <f t="shared" si="278"/>
        <v>0.32231935014575691</v>
      </c>
      <c r="AE2557" s="20">
        <f t="shared" si="279"/>
        <v>1.4417226236618139</v>
      </c>
    </row>
    <row r="2558" spans="1:31" x14ac:dyDescent="0.2">
      <c r="A2558" s="15" t="s">
        <v>13222</v>
      </c>
      <c r="B2558" s="15" t="s">
        <v>13223</v>
      </c>
      <c r="C2558" t="s">
        <v>13224</v>
      </c>
      <c r="D2558" s="15">
        <v>111</v>
      </c>
      <c r="E2558" s="15">
        <v>2</v>
      </c>
      <c r="F2558" s="16">
        <v>215797.90012556201</v>
      </c>
      <c r="G2558" s="16">
        <v>245571.91110428501</v>
      </c>
      <c r="H2558" s="16">
        <v>227949.36208300901</v>
      </c>
      <c r="I2558" s="16">
        <v>290054.23159453197</v>
      </c>
      <c r="J2558" s="16">
        <v>33970.450258593803</v>
      </c>
      <c r="K2558" s="16">
        <v>322695.22341855097</v>
      </c>
      <c r="L2558" s="15">
        <f t="shared" si="273"/>
        <v>6</v>
      </c>
      <c r="M2558" s="16">
        <v>383733.11330976902</v>
      </c>
      <c r="N2558" s="16">
        <v>422483.40442853799</v>
      </c>
      <c r="O2558" s="16">
        <v>409881.45674501901</v>
      </c>
      <c r="P2558" s="16">
        <v>402159.55419388902</v>
      </c>
      <c r="Q2558" s="16">
        <v>296980.36202724703</v>
      </c>
      <c r="R2558" s="16">
        <v>443177.76720852399</v>
      </c>
      <c r="S2558" s="17">
        <f t="shared" si="274"/>
        <v>409881.45674501901</v>
      </c>
      <c r="T2558" s="17">
        <f t="shared" si="275"/>
        <v>402159.55419388902</v>
      </c>
      <c r="U2558" s="18">
        <f t="shared" si="276"/>
        <v>0.98116064431786754</v>
      </c>
      <c r="X2558" s="20">
        <f t="shared" si="277"/>
        <v>0.6138246051129147</v>
      </c>
      <c r="AA2558" s="20">
        <f t="shared" si="278"/>
        <v>-2.7438728283076794E-2</v>
      </c>
      <c r="AE2558" s="20">
        <f t="shared" si="279"/>
        <v>0.21195570689378312</v>
      </c>
    </row>
    <row r="2559" spans="1:31" x14ac:dyDescent="0.2">
      <c r="A2559" s="15" t="s">
        <v>3602</v>
      </c>
      <c r="B2559" s="15" t="s">
        <v>3603</v>
      </c>
      <c r="C2559" t="s">
        <v>3604</v>
      </c>
      <c r="D2559" s="15">
        <v>15</v>
      </c>
      <c r="E2559" s="15">
        <v>9</v>
      </c>
      <c r="F2559" s="16">
        <v>479346.57075313601</v>
      </c>
      <c r="G2559" s="16">
        <v>458813.36505976098</v>
      </c>
      <c r="H2559" s="16">
        <v>447689.421820872</v>
      </c>
      <c r="I2559" s="16">
        <v>410610.87825152901</v>
      </c>
      <c r="J2559" s="16">
        <v>114126.593628516</v>
      </c>
      <c r="K2559" s="16">
        <v>399791.394780987</v>
      </c>
      <c r="L2559" s="15">
        <f t="shared" si="273"/>
        <v>6</v>
      </c>
      <c r="M2559" s="16">
        <v>852376.93157550099</v>
      </c>
      <c r="N2559" s="16">
        <v>789345.29440317303</v>
      </c>
      <c r="O2559" s="16">
        <v>805001.56134875305</v>
      </c>
      <c r="P2559" s="16">
        <v>569311.07964538794</v>
      </c>
      <c r="Q2559" s="16">
        <v>997730.58157092903</v>
      </c>
      <c r="R2559" s="16">
        <v>549058.81720601302</v>
      </c>
      <c r="S2559" s="17">
        <f t="shared" si="274"/>
        <v>805001.56134875305</v>
      </c>
      <c r="T2559" s="17">
        <f t="shared" si="275"/>
        <v>569311.07964538794</v>
      </c>
      <c r="U2559" s="18">
        <f t="shared" si="276"/>
        <v>0.70721736078564412</v>
      </c>
      <c r="X2559" s="20">
        <f t="shared" si="277"/>
        <v>0.49654469203477197</v>
      </c>
      <c r="AA2559" s="20">
        <f t="shared" si="278"/>
        <v>-0.49977440441716176</v>
      </c>
      <c r="AE2559" s="20">
        <f t="shared" si="279"/>
        <v>0.30404165627117058</v>
      </c>
    </row>
    <row r="2560" spans="1:31" x14ac:dyDescent="0.2">
      <c r="A2560" s="15" t="s">
        <v>6046</v>
      </c>
      <c r="B2560" s="15" t="s">
        <v>6047</v>
      </c>
      <c r="C2560" t="s">
        <v>6048</v>
      </c>
      <c r="D2560" s="15">
        <v>8</v>
      </c>
      <c r="E2560" s="15">
        <v>6</v>
      </c>
      <c r="F2560" s="16">
        <v>372045.95895892801</v>
      </c>
      <c r="G2560" s="16">
        <v>396108.173328462</v>
      </c>
      <c r="H2560" s="16">
        <v>413417.95268696401</v>
      </c>
      <c r="I2560" s="16">
        <v>492958.45851914003</v>
      </c>
      <c r="J2560" s="16">
        <v>59681.0789695313</v>
      </c>
      <c r="K2560" s="16">
        <v>479560.47561533598</v>
      </c>
      <c r="L2560" s="15">
        <f t="shared" si="273"/>
        <v>6</v>
      </c>
      <c r="M2560" s="16">
        <v>661574.34359907894</v>
      </c>
      <c r="N2560" s="16">
        <v>681466.90245331498</v>
      </c>
      <c r="O2560" s="16">
        <v>743377.17440143402</v>
      </c>
      <c r="P2560" s="16">
        <v>683485.81858062895</v>
      </c>
      <c r="Q2560" s="16">
        <v>521750.765845805</v>
      </c>
      <c r="R2560" s="16">
        <v>658610.74289593904</v>
      </c>
      <c r="S2560" s="17">
        <f t="shared" si="274"/>
        <v>681466.90245331498</v>
      </c>
      <c r="T2560" s="17">
        <f t="shared" si="275"/>
        <v>658610.74289593904</v>
      </c>
      <c r="U2560" s="18">
        <f t="shared" si="276"/>
        <v>0.96646035269637798</v>
      </c>
      <c r="X2560" s="20">
        <f t="shared" si="277"/>
        <v>0.25577355344787062</v>
      </c>
      <c r="AA2560" s="20">
        <f t="shared" si="278"/>
        <v>-4.921754521499682E-2</v>
      </c>
      <c r="AE2560" s="20">
        <f t="shared" si="279"/>
        <v>0.59214436284966376</v>
      </c>
    </row>
    <row r="2561" spans="1:31" x14ac:dyDescent="0.2">
      <c r="A2561" s="15" t="s">
        <v>6070</v>
      </c>
      <c r="B2561" s="15" t="s">
        <v>6071</v>
      </c>
      <c r="C2561" t="s">
        <v>6072</v>
      </c>
      <c r="D2561" s="15">
        <v>12</v>
      </c>
      <c r="E2561" s="15">
        <v>6</v>
      </c>
      <c r="F2561" s="16">
        <v>255034.978189388</v>
      </c>
      <c r="G2561" s="16">
        <v>235011.05536160999</v>
      </c>
      <c r="H2561" s="16">
        <v>221439.082665811</v>
      </c>
      <c r="I2561" s="16">
        <v>272847.12818937202</v>
      </c>
      <c r="J2561" s="16">
        <v>66600.381665039007</v>
      </c>
      <c r="K2561" s="16">
        <v>281098.26890126901</v>
      </c>
      <c r="L2561" s="15">
        <f t="shared" si="273"/>
        <v>6</v>
      </c>
      <c r="M2561" s="16">
        <v>453504.71958513098</v>
      </c>
      <c r="N2561" s="16">
        <v>404314.444192897</v>
      </c>
      <c r="O2561" s="16">
        <v>398175.16028095398</v>
      </c>
      <c r="P2561" s="16">
        <v>378301.94316596002</v>
      </c>
      <c r="Q2561" s="16">
        <v>582241.486570596</v>
      </c>
      <c r="R2561" s="16">
        <v>386050.03773565002</v>
      </c>
      <c r="S2561" s="17">
        <f t="shared" si="274"/>
        <v>404314.444192897</v>
      </c>
      <c r="T2561" s="17">
        <f t="shared" si="275"/>
        <v>386050.03773565002</v>
      </c>
      <c r="U2561" s="18">
        <f t="shared" si="276"/>
        <v>0.95482623309759096</v>
      </c>
      <c r="X2561" s="20">
        <f t="shared" si="277"/>
        <v>0.68415320427884185</v>
      </c>
      <c r="AA2561" s="20">
        <f t="shared" si="278"/>
        <v>-6.6689891014910532E-2</v>
      </c>
      <c r="AE2561" s="20">
        <f t="shared" si="279"/>
        <v>0.16484663465037941</v>
      </c>
    </row>
    <row r="2562" spans="1:31" x14ac:dyDescent="0.2">
      <c r="A2562" s="15" t="s">
        <v>13444</v>
      </c>
      <c r="B2562" s="15" t="s">
        <v>13445</v>
      </c>
      <c r="C2562" t="s">
        <v>13446</v>
      </c>
      <c r="D2562" s="15">
        <v>16</v>
      </c>
      <c r="E2562" s="15">
        <v>9</v>
      </c>
      <c r="F2562" s="16">
        <v>317799.090062492</v>
      </c>
      <c r="G2562" s="16">
        <v>340609.76883366401</v>
      </c>
      <c r="H2562" s="16">
        <v>268913.91072620999</v>
      </c>
      <c r="I2562" s="16">
        <v>509091.38229578198</v>
      </c>
      <c r="J2562" s="16">
        <v>75764.304188921393</v>
      </c>
      <c r="K2562" s="16">
        <v>539657.27294672804</v>
      </c>
      <c r="L2562" s="15">
        <f t="shared" ref="L2562:L2625" si="280">COUNTIF(F2562:K2562,"&gt;0")</f>
        <v>6</v>
      </c>
      <c r="M2562" s="16">
        <v>565112.23772675998</v>
      </c>
      <c r="N2562" s="16">
        <v>585987.11094997299</v>
      </c>
      <c r="O2562" s="16">
        <v>483540.83758006297</v>
      </c>
      <c r="P2562" s="16">
        <v>705854.08191604598</v>
      </c>
      <c r="Q2562" s="16">
        <v>662355.37991069804</v>
      </c>
      <c r="R2562" s="16">
        <v>741145.47698825202</v>
      </c>
      <c r="S2562" s="17">
        <f t="shared" ref="S2562:S2625" si="281">MEDIAN(M2562:O2562)</f>
        <v>565112.23772675998</v>
      </c>
      <c r="T2562" s="17">
        <f t="shared" ref="T2562:T2625" si="282">MEDIAN(P2562:R2562)</f>
        <v>705854.08191604598</v>
      </c>
      <c r="U2562" s="18">
        <f t="shared" ref="U2562:U2625" si="283">T2562/S2562</f>
        <v>1.2490511349664608</v>
      </c>
      <c r="X2562" s="20">
        <f t="shared" ref="X2562:X2625" si="284">_xlfn.T.TEST(P2562:R2562,M2562:O2562,2,2)</f>
        <v>1.4963221115826091E-2</v>
      </c>
      <c r="AA2562" s="20">
        <f t="shared" ref="AA2562:AA2625" si="285">LOG(U2562,2)</f>
        <v>0.32083254071883055</v>
      </c>
      <c r="AE2562" s="20">
        <f t="shared" si="279"/>
        <v>1.8249749063213676</v>
      </c>
    </row>
    <row r="2563" spans="1:31" x14ac:dyDescent="0.2">
      <c r="A2563" s="15" t="s">
        <v>5162</v>
      </c>
      <c r="B2563" s="15" t="s">
        <v>5163</v>
      </c>
      <c r="C2563" t="s">
        <v>5164</v>
      </c>
      <c r="D2563" s="15">
        <v>19</v>
      </c>
      <c r="E2563" s="15">
        <v>8</v>
      </c>
      <c r="F2563" s="16">
        <v>229783.36641240201</v>
      </c>
      <c r="G2563" s="16">
        <v>277988.77309556701</v>
      </c>
      <c r="H2563" s="16">
        <v>224141.96481239001</v>
      </c>
      <c r="I2563" s="16">
        <v>381302.45293271402</v>
      </c>
      <c r="J2563" s="16">
        <v>27991.381777260001</v>
      </c>
      <c r="K2563" s="16">
        <v>350557.05174422602</v>
      </c>
      <c r="L2563" s="15">
        <f t="shared" si="280"/>
        <v>6</v>
      </c>
      <c r="M2563" s="16">
        <v>408602.15288900299</v>
      </c>
      <c r="N2563" s="16">
        <v>478253.57029718597</v>
      </c>
      <c r="O2563" s="16">
        <v>403035.28035993298</v>
      </c>
      <c r="P2563" s="16">
        <v>528675.01239843201</v>
      </c>
      <c r="Q2563" s="16">
        <v>244709.46456620999</v>
      </c>
      <c r="R2563" s="16">
        <v>481442.17886268999</v>
      </c>
      <c r="S2563" s="17">
        <f t="shared" si="281"/>
        <v>408602.15288900299</v>
      </c>
      <c r="T2563" s="17">
        <f t="shared" si="282"/>
        <v>481442.17886268999</v>
      </c>
      <c r="U2563" s="18">
        <f t="shared" si="283"/>
        <v>1.1782663783307916</v>
      </c>
      <c r="X2563" s="20">
        <f t="shared" si="284"/>
        <v>0.904124102924591</v>
      </c>
      <c r="AA2563" s="20">
        <f t="shared" si="285"/>
        <v>0.23666573547792913</v>
      </c>
      <c r="AE2563" s="20">
        <f t="shared" ref="AE2563:AE2626" si="286">-LOG10(X2563)</f>
        <v>4.3771952803267421E-2</v>
      </c>
    </row>
    <row r="2564" spans="1:31" x14ac:dyDescent="0.2">
      <c r="A2564" s="15" t="s">
        <v>12622</v>
      </c>
      <c r="B2564" s="15" t="s">
        <v>12623</v>
      </c>
      <c r="C2564" t="s">
        <v>12624</v>
      </c>
      <c r="D2564" s="15">
        <v>22</v>
      </c>
      <c r="E2564" s="15">
        <v>10</v>
      </c>
      <c r="F2564" s="16">
        <v>744159.32349560701</v>
      </c>
      <c r="G2564" s="16">
        <v>795957.09693354904</v>
      </c>
      <c r="H2564" s="16">
        <v>710331.31426506897</v>
      </c>
      <c r="I2564" s="16">
        <v>974969.99090334005</v>
      </c>
      <c r="J2564" s="16">
        <v>184959.16999957201</v>
      </c>
      <c r="K2564" s="16">
        <v>1030962.10610073</v>
      </c>
      <c r="L2564" s="15">
        <f t="shared" si="280"/>
        <v>6</v>
      </c>
      <c r="M2564" s="16">
        <v>1323268.5481986101</v>
      </c>
      <c r="N2564" s="16">
        <v>1369369.41435756</v>
      </c>
      <c r="O2564" s="16">
        <v>1277264.52577896</v>
      </c>
      <c r="P2564" s="16">
        <v>1351793.7481505801</v>
      </c>
      <c r="Q2564" s="16">
        <v>1616971.24555587</v>
      </c>
      <c r="R2564" s="16">
        <v>1415885.48915612</v>
      </c>
      <c r="S2564" s="17">
        <f t="shared" si="281"/>
        <v>1323268.5481986101</v>
      </c>
      <c r="T2564" s="17">
        <f t="shared" si="282"/>
        <v>1415885.48915612</v>
      </c>
      <c r="U2564" s="18">
        <f t="shared" si="283"/>
        <v>1.0699910392970429</v>
      </c>
      <c r="X2564" s="20">
        <f t="shared" si="284"/>
        <v>0.17591694439796104</v>
      </c>
      <c r="AA2564" s="20">
        <f t="shared" si="285"/>
        <v>9.7598714742450021E-2</v>
      </c>
      <c r="AE2564" s="20">
        <f t="shared" si="286"/>
        <v>0.7546923270910435</v>
      </c>
    </row>
    <row r="2565" spans="1:31" x14ac:dyDescent="0.2">
      <c r="A2565" s="15" t="s">
        <v>15575</v>
      </c>
      <c r="B2565" s="15" t="s">
        <v>15576</v>
      </c>
      <c r="C2565" t="s">
        <v>15577</v>
      </c>
      <c r="D2565" s="15">
        <v>25</v>
      </c>
      <c r="E2565" s="15">
        <v>8</v>
      </c>
      <c r="F2565" s="16">
        <v>1312291.20112724</v>
      </c>
      <c r="G2565" s="16">
        <v>1426806.40826481</v>
      </c>
      <c r="H2565" s="16">
        <v>1345343.1193440501</v>
      </c>
      <c r="I2565" s="16">
        <v>1978833.7614462599</v>
      </c>
      <c r="J2565" s="16">
        <v>213226.313578398</v>
      </c>
      <c r="K2565" s="16">
        <v>1873590.54917751</v>
      </c>
      <c r="L2565" s="15">
        <f t="shared" si="280"/>
        <v>6</v>
      </c>
      <c r="M2565" s="16">
        <v>2333524.04209944</v>
      </c>
      <c r="N2565" s="16">
        <v>2454686.3935435298</v>
      </c>
      <c r="O2565" s="16">
        <v>2419095.1557821101</v>
      </c>
      <c r="P2565" s="16">
        <v>2743648.6582257701</v>
      </c>
      <c r="Q2565" s="16">
        <v>1864091.5065359899</v>
      </c>
      <c r="R2565" s="16">
        <v>2573120.4430333301</v>
      </c>
      <c r="S2565" s="17">
        <f t="shared" si="281"/>
        <v>2419095.1557821101</v>
      </c>
      <c r="T2565" s="17">
        <f t="shared" si="282"/>
        <v>2573120.4430333301</v>
      </c>
      <c r="U2565" s="18">
        <f t="shared" si="283"/>
        <v>1.0636706195219603</v>
      </c>
      <c r="X2565" s="20">
        <f t="shared" si="284"/>
        <v>0.97567167825945</v>
      </c>
      <c r="AA2565" s="20">
        <f t="shared" si="285"/>
        <v>8.9051469307036848E-2</v>
      </c>
      <c r="AE2565" s="20">
        <f t="shared" si="286"/>
        <v>1.0696301501960548E-2</v>
      </c>
    </row>
    <row r="2566" spans="1:31" x14ac:dyDescent="0.2">
      <c r="A2566" s="15" t="s">
        <v>11242</v>
      </c>
      <c r="B2566" s="15" t="s">
        <v>11243</v>
      </c>
      <c r="C2566" t="s">
        <v>11244</v>
      </c>
      <c r="D2566" s="15">
        <v>12</v>
      </c>
      <c r="E2566" s="15">
        <v>8</v>
      </c>
      <c r="F2566" s="16">
        <v>585903.91012511402</v>
      </c>
      <c r="G2566" s="16">
        <v>506005.74993149401</v>
      </c>
      <c r="H2566" s="16">
        <v>490282.86410490097</v>
      </c>
      <c r="I2566" s="16">
        <v>559279.69793333602</v>
      </c>
      <c r="J2566" s="16">
        <v>214750.44627024999</v>
      </c>
      <c r="K2566" s="16">
        <v>615453.57686170295</v>
      </c>
      <c r="L2566" s="15">
        <f t="shared" si="280"/>
        <v>6</v>
      </c>
      <c r="M2566" s="16">
        <v>1041857.8280968399</v>
      </c>
      <c r="N2566" s="16">
        <v>870535.35939901997</v>
      </c>
      <c r="O2566" s="16">
        <v>881589.89663352398</v>
      </c>
      <c r="P2566" s="16">
        <v>775440.07116910396</v>
      </c>
      <c r="Q2566" s="16">
        <v>1877415.9539648001</v>
      </c>
      <c r="R2566" s="16">
        <v>845241.33677768603</v>
      </c>
      <c r="S2566" s="17">
        <f t="shared" si="281"/>
        <v>881589.89663352398</v>
      </c>
      <c r="T2566" s="17">
        <f t="shared" si="282"/>
        <v>845241.33677768603</v>
      </c>
      <c r="U2566" s="18">
        <f t="shared" si="283"/>
        <v>0.95876930986319142</v>
      </c>
      <c r="X2566" s="20">
        <f t="shared" si="284"/>
        <v>0.55055973577677553</v>
      </c>
      <c r="AA2566" s="20">
        <f t="shared" si="285"/>
        <v>-6.07443657259467E-2</v>
      </c>
      <c r="AE2566" s="20">
        <f t="shared" si="286"/>
        <v>0.25919555314859538</v>
      </c>
    </row>
    <row r="2567" spans="1:31" x14ac:dyDescent="0.2">
      <c r="A2567" s="15" t="s">
        <v>5740</v>
      </c>
      <c r="B2567" s="15" t="s">
        <v>5741</v>
      </c>
      <c r="C2567" t="s">
        <v>5742</v>
      </c>
      <c r="D2567" s="15">
        <v>13</v>
      </c>
      <c r="E2567" s="15">
        <v>10</v>
      </c>
      <c r="F2567" s="16">
        <v>203890.485488379</v>
      </c>
      <c r="G2567" s="16">
        <v>221654.41403144499</v>
      </c>
      <c r="H2567" s="16">
        <v>245014.06561757901</v>
      </c>
      <c r="I2567" s="16">
        <v>257840.942845324</v>
      </c>
      <c r="J2567" s="16">
        <v>23092.539641015599</v>
      </c>
      <c r="K2567" s="16">
        <v>247466.06494527499</v>
      </c>
      <c r="L2567" s="15">
        <f t="shared" si="280"/>
        <v>6</v>
      </c>
      <c r="M2567" s="16">
        <v>362559.27757022902</v>
      </c>
      <c r="N2567" s="16">
        <v>381335.597485537</v>
      </c>
      <c r="O2567" s="16">
        <v>440565.92754044302</v>
      </c>
      <c r="P2567" s="16">
        <v>357495.90018931602</v>
      </c>
      <c r="Q2567" s="16">
        <v>201882.24561381701</v>
      </c>
      <c r="R2567" s="16">
        <v>339860.80413740099</v>
      </c>
      <c r="S2567" s="17">
        <f t="shared" si="281"/>
        <v>381335.597485537</v>
      </c>
      <c r="T2567" s="17">
        <f t="shared" si="282"/>
        <v>339860.80413740099</v>
      </c>
      <c r="U2567" s="18">
        <f t="shared" si="283"/>
        <v>0.89123807580091174</v>
      </c>
      <c r="X2567" s="20">
        <f t="shared" si="284"/>
        <v>0.15615657847184078</v>
      </c>
      <c r="AA2567" s="20">
        <f t="shared" si="285"/>
        <v>-0.16611722554455127</v>
      </c>
      <c r="AE2567" s="20">
        <f t="shared" si="286"/>
        <v>0.80643971534771097</v>
      </c>
    </row>
    <row r="2568" spans="1:31" x14ac:dyDescent="0.2">
      <c r="A2568" s="15" t="s">
        <v>13087</v>
      </c>
      <c r="B2568" s="15" t="s">
        <v>13088</v>
      </c>
      <c r="C2568" t="s">
        <v>13089</v>
      </c>
      <c r="D2568" s="15">
        <v>13</v>
      </c>
      <c r="E2568" s="15">
        <v>11</v>
      </c>
      <c r="F2568" s="16">
        <v>269678.69168012601</v>
      </c>
      <c r="G2568" s="16">
        <v>296375.35244383599</v>
      </c>
      <c r="H2568" s="16">
        <v>294006.35310280102</v>
      </c>
      <c r="I2568" s="16">
        <v>361447.90345466702</v>
      </c>
      <c r="J2568" s="16">
        <v>60969.027945117203</v>
      </c>
      <c r="K2568" s="16">
        <v>378689.108412011</v>
      </c>
      <c r="L2568" s="15">
        <f t="shared" si="280"/>
        <v>6</v>
      </c>
      <c r="M2568" s="16">
        <v>479544.25826899899</v>
      </c>
      <c r="N2568" s="16">
        <v>509885.95286048902</v>
      </c>
      <c r="O2568" s="16">
        <v>528660.18663471099</v>
      </c>
      <c r="P2568" s="16">
        <v>501146.72321293299</v>
      </c>
      <c r="Q2568" s="16">
        <v>533010.42093222402</v>
      </c>
      <c r="R2568" s="16">
        <v>520077.71219638799</v>
      </c>
      <c r="S2568" s="17">
        <f t="shared" si="281"/>
        <v>509885.95286048902</v>
      </c>
      <c r="T2568" s="17">
        <f t="shared" si="282"/>
        <v>520077.71219638799</v>
      </c>
      <c r="U2568" s="18">
        <f t="shared" si="283"/>
        <v>1.0199883116581709</v>
      </c>
      <c r="X2568" s="20">
        <f t="shared" si="284"/>
        <v>0.51854534262553054</v>
      </c>
      <c r="AA2568" s="20">
        <f t="shared" si="285"/>
        <v>2.8552620030682676E-2</v>
      </c>
      <c r="AE2568" s="20">
        <f t="shared" si="286"/>
        <v>0.28521326205009562</v>
      </c>
    </row>
    <row r="2569" spans="1:31" x14ac:dyDescent="0.2">
      <c r="A2569" s="15" t="s">
        <v>9577</v>
      </c>
      <c r="B2569" s="15" t="s">
        <v>9578</v>
      </c>
      <c r="C2569" t="s">
        <v>9579</v>
      </c>
      <c r="D2569" s="15">
        <v>18</v>
      </c>
      <c r="E2569" s="15">
        <v>7</v>
      </c>
      <c r="F2569" s="16">
        <v>398720.504673046</v>
      </c>
      <c r="G2569" s="16">
        <v>426127.62886680401</v>
      </c>
      <c r="H2569" s="16">
        <v>439929.36456575</v>
      </c>
      <c r="I2569" s="16">
        <v>567445.01806974097</v>
      </c>
      <c r="J2569" s="16">
        <v>91613.480625949494</v>
      </c>
      <c r="K2569" s="16">
        <v>556745.71674098296</v>
      </c>
      <c r="L2569" s="15">
        <f t="shared" si="280"/>
        <v>6</v>
      </c>
      <c r="M2569" s="16">
        <v>709007.17991049204</v>
      </c>
      <c r="N2569" s="16">
        <v>733112.55572814797</v>
      </c>
      <c r="O2569" s="16">
        <v>791048.00805477402</v>
      </c>
      <c r="P2569" s="16">
        <v>786761.26958036295</v>
      </c>
      <c r="Q2569" s="16">
        <v>800913.86589695897</v>
      </c>
      <c r="R2569" s="16">
        <v>764614.11803467898</v>
      </c>
      <c r="S2569" s="17">
        <f t="shared" si="281"/>
        <v>733112.55572814797</v>
      </c>
      <c r="T2569" s="17">
        <f t="shared" si="282"/>
        <v>786761.26958036295</v>
      </c>
      <c r="U2569" s="18">
        <f t="shared" si="283"/>
        <v>1.0731793684790047</v>
      </c>
      <c r="X2569" s="20">
        <f t="shared" si="284"/>
        <v>0.20892613610001873</v>
      </c>
      <c r="AA2569" s="20">
        <f t="shared" si="285"/>
        <v>0.10189122463919778</v>
      </c>
      <c r="AE2569" s="20">
        <f t="shared" si="286"/>
        <v>0.68000722754476606</v>
      </c>
    </row>
    <row r="2570" spans="1:31" x14ac:dyDescent="0.2">
      <c r="A2570" s="15" t="s">
        <v>16667</v>
      </c>
      <c r="B2570" s="15" t="s">
        <v>16668</v>
      </c>
      <c r="C2570" t="s">
        <v>16669</v>
      </c>
      <c r="D2570" s="15">
        <v>12</v>
      </c>
      <c r="E2570" s="15">
        <v>7</v>
      </c>
      <c r="F2570" s="16">
        <v>604997.04214017198</v>
      </c>
      <c r="G2570" s="16">
        <v>696604.12754238304</v>
      </c>
      <c r="H2570" s="16">
        <v>637090.39269723604</v>
      </c>
      <c r="I2570" s="16">
        <v>1021301.56452576</v>
      </c>
      <c r="J2570" s="16">
        <v>116867.995837018</v>
      </c>
      <c r="K2570" s="16">
        <v>1011010.9157273601</v>
      </c>
      <c r="L2570" s="15">
        <f t="shared" si="280"/>
        <v>6</v>
      </c>
      <c r="M2570" s="16">
        <v>1075809.3493429199</v>
      </c>
      <c r="N2570" s="16">
        <v>1198441.9635766</v>
      </c>
      <c r="O2570" s="16">
        <v>1145568.19045586</v>
      </c>
      <c r="P2570" s="16">
        <v>1416032.37308172</v>
      </c>
      <c r="Q2570" s="16">
        <v>1021696.78202296</v>
      </c>
      <c r="R2570" s="16">
        <v>1388485.2571069601</v>
      </c>
      <c r="S2570" s="17">
        <f t="shared" si="281"/>
        <v>1145568.19045586</v>
      </c>
      <c r="T2570" s="17">
        <f t="shared" si="282"/>
        <v>1388485.2571069601</v>
      </c>
      <c r="U2570" s="18">
        <f t="shared" si="283"/>
        <v>1.2120494167653479</v>
      </c>
      <c r="X2570" s="20">
        <f t="shared" si="284"/>
        <v>0.36268415822030281</v>
      </c>
      <c r="AA2570" s="20">
        <f t="shared" si="285"/>
        <v>0.27744852048489499</v>
      </c>
      <c r="AE2570" s="20">
        <f t="shared" si="286"/>
        <v>0.44047141367173126</v>
      </c>
    </row>
    <row r="2571" spans="1:31" x14ac:dyDescent="0.2">
      <c r="A2571" s="15" t="s">
        <v>10069</v>
      </c>
      <c r="B2571" s="15" t="s">
        <v>10070</v>
      </c>
      <c r="C2571" t="s">
        <v>10071</v>
      </c>
      <c r="D2571" s="15">
        <v>23</v>
      </c>
      <c r="E2571" s="15">
        <v>8</v>
      </c>
      <c r="F2571" s="16">
        <v>485768.94267651299</v>
      </c>
      <c r="G2571" s="16">
        <v>424692.96082011901</v>
      </c>
      <c r="H2571" s="16">
        <v>426956.43935117999</v>
      </c>
      <c r="I2571" s="16">
        <v>556183.34562594804</v>
      </c>
      <c r="J2571" s="16">
        <v>70354.027334135506</v>
      </c>
      <c r="K2571" s="16">
        <v>533992.96997955395</v>
      </c>
      <c r="L2571" s="15">
        <f t="shared" si="280"/>
        <v>6</v>
      </c>
      <c r="M2571" s="16">
        <v>863797.231641241</v>
      </c>
      <c r="N2571" s="16">
        <v>730644.344124211</v>
      </c>
      <c r="O2571" s="16">
        <v>767721.06633139204</v>
      </c>
      <c r="P2571" s="16">
        <v>771146.98550467205</v>
      </c>
      <c r="Q2571" s="16">
        <v>615057.03777007596</v>
      </c>
      <c r="R2571" s="16">
        <v>733366.331343667</v>
      </c>
      <c r="S2571" s="17">
        <f t="shared" si="281"/>
        <v>767721.06633139204</v>
      </c>
      <c r="T2571" s="17">
        <f t="shared" si="282"/>
        <v>733366.331343667</v>
      </c>
      <c r="U2571" s="18">
        <f t="shared" si="283"/>
        <v>0.95525101955077052</v>
      </c>
      <c r="X2571" s="20">
        <f t="shared" si="284"/>
        <v>0.25899861650911243</v>
      </c>
      <c r="AA2571" s="20">
        <f t="shared" si="285"/>
        <v>-6.6048202498184258E-2</v>
      </c>
      <c r="AE2571" s="20">
        <f t="shared" si="286"/>
        <v>0.58670255577999519</v>
      </c>
    </row>
    <row r="2572" spans="1:31" x14ac:dyDescent="0.2">
      <c r="A2572" s="15" t="s">
        <v>692</v>
      </c>
      <c r="B2572" s="15" t="s">
        <v>693</v>
      </c>
      <c r="C2572" t="s">
        <v>694</v>
      </c>
      <c r="D2572" s="15">
        <v>13</v>
      </c>
      <c r="E2572" s="15">
        <v>11</v>
      </c>
      <c r="F2572" s="16">
        <v>163797.83025959</v>
      </c>
      <c r="G2572" s="16">
        <v>166190.324754931</v>
      </c>
      <c r="H2572" s="16">
        <v>165771.09785916799</v>
      </c>
      <c r="I2572" s="16">
        <v>168825.92134719799</v>
      </c>
      <c r="J2572" s="16">
        <v>33654.788717997602</v>
      </c>
      <c r="K2572" s="16">
        <v>182089.201326268</v>
      </c>
      <c r="L2572" s="15">
        <f t="shared" si="280"/>
        <v>6</v>
      </c>
      <c r="M2572" s="16">
        <v>291266.27887632698</v>
      </c>
      <c r="N2572" s="16">
        <v>285914.84209173702</v>
      </c>
      <c r="O2572" s="16">
        <v>298077.16264629801</v>
      </c>
      <c r="P2572" s="16">
        <v>234076.76865156801</v>
      </c>
      <c r="Q2572" s="16">
        <v>294220.74954372999</v>
      </c>
      <c r="R2572" s="16">
        <v>250074.620943149</v>
      </c>
      <c r="S2572" s="17">
        <f t="shared" si="281"/>
        <v>291266.27887632698</v>
      </c>
      <c r="T2572" s="17">
        <f t="shared" si="282"/>
        <v>250074.620943149</v>
      </c>
      <c r="U2572" s="18">
        <f t="shared" si="283"/>
        <v>0.85857731937905468</v>
      </c>
      <c r="X2572" s="20">
        <f t="shared" si="284"/>
        <v>0.15280857481276411</v>
      </c>
      <c r="AA2572" s="20">
        <f t="shared" si="285"/>
        <v>-0.21998003257396254</v>
      </c>
      <c r="AE2572" s="20">
        <f t="shared" si="286"/>
        <v>0.8158522747565371</v>
      </c>
    </row>
    <row r="2573" spans="1:31" x14ac:dyDescent="0.2">
      <c r="A2573" s="15" t="s">
        <v>11590</v>
      </c>
      <c r="B2573" s="15" t="s">
        <v>11591</v>
      </c>
      <c r="C2573" t="s">
        <v>11592</v>
      </c>
      <c r="D2573" s="15">
        <v>11</v>
      </c>
      <c r="E2573" s="15">
        <v>10</v>
      </c>
      <c r="F2573" s="16">
        <v>275487.11729659798</v>
      </c>
      <c r="G2573" s="16">
        <v>262143.19571621899</v>
      </c>
      <c r="H2573" s="16">
        <v>262614.13315143599</v>
      </c>
      <c r="I2573" s="16">
        <v>253549.09657590999</v>
      </c>
      <c r="J2573" s="16">
        <v>83831.366102343702</v>
      </c>
      <c r="K2573" s="16">
        <v>252688.21512541399</v>
      </c>
      <c r="L2573" s="15">
        <f t="shared" si="280"/>
        <v>6</v>
      </c>
      <c r="M2573" s="16">
        <v>489872.83534940798</v>
      </c>
      <c r="N2573" s="16">
        <v>450992.74292381603</v>
      </c>
      <c r="O2573" s="16">
        <v>472213.04975068598</v>
      </c>
      <c r="P2573" s="16">
        <v>351545.26477576798</v>
      </c>
      <c r="Q2573" s="16">
        <v>732880.17276175297</v>
      </c>
      <c r="R2573" s="16">
        <v>347032.71338459698</v>
      </c>
      <c r="S2573" s="17">
        <f t="shared" si="281"/>
        <v>472213.04975068598</v>
      </c>
      <c r="T2573" s="17">
        <f t="shared" si="282"/>
        <v>351545.26477576798</v>
      </c>
      <c r="U2573" s="18">
        <f t="shared" si="283"/>
        <v>0.74446325649274858</v>
      </c>
      <c r="X2573" s="20">
        <f t="shared" si="284"/>
        <v>0.96422108924407302</v>
      </c>
      <c r="AA2573" s="20">
        <f t="shared" si="285"/>
        <v>-0.4257274495505578</v>
      </c>
      <c r="AE2573" s="20">
        <f t="shared" si="286"/>
        <v>1.5823373950121927E-2</v>
      </c>
    </row>
    <row r="2574" spans="1:31" x14ac:dyDescent="0.2">
      <c r="A2574" s="15" t="s">
        <v>10516</v>
      </c>
      <c r="B2574" s="15" t="s">
        <v>10517</v>
      </c>
      <c r="C2574" t="s">
        <v>10518</v>
      </c>
      <c r="D2574" s="15">
        <v>16</v>
      </c>
      <c r="E2574" s="15">
        <v>8</v>
      </c>
      <c r="F2574" s="16">
        <v>205774.962647434</v>
      </c>
      <c r="G2574" s="16">
        <v>175018.981989844</v>
      </c>
      <c r="H2574" s="16">
        <v>200795.73947232601</v>
      </c>
      <c r="I2574" s="16">
        <v>269986.18249594403</v>
      </c>
      <c r="J2574" s="16">
        <v>50646.328921289001</v>
      </c>
      <c r="K2574" s="16">
        <v>251585.745726717</v>
      </c>
      <c r="L2574" s="15">
        <f t="shared" si="280"/>
        <v>6</v>
      </c>
      <c r="M2574" s="16">
        <v>365910.26609599602</v>
      </c>
      <c r="N2574" s="16">
        <v>301103.717514686</v>
      </c>
      <c r="O2574" s="16">
        <v>361055.84789107501</v>
      </c>
      <c r="P2574" s="16">
        <v>374335.24825405702</v>
      </c>
      <c r="Q2574" s="16">
        <v>442766.138920706</v>
      </c>
      <c r="R2574" s="16">
        <v>345518.62240626098</v>
      </c>
      <c r="S2574" s="17">
        <f t="shared" si="281"/>
        <v>361055.84789107501</v>
      </c>
      <c r="T2574" s="17">
        <f t="shared" si="282"/>
        <v>374335.24825405702</v>
      </c>
      <c r="U2574" s="18">
        <f t="shared" si="283"/>
        <v>1.0367793526695299</v>
      </c>
      <c r="X2574" s="20">
        <f t="shared" si="284"/>
        <v>0.27600338376248262</v>
      </c>
      <c r="AA2574" s="20">
        <f t="shared" si="285"/>
        <v>5.2108892530888129E-2</v>
      </c>
      <c r="AE2574" s="20">
        <f t="shared" si="286"/>
        <v>0.55908559351316633</v>
      </c>
    </row>
    <row r="2575" spans="1:31" x14ac:dyDescent="0.2">
      <c r="A2575" s="15" t="s">
        <v>11812</v>
      </c>
      <c r="B2575" s="15" t="s">
        <v>11813</v>
      </c>
      <c r="C2575" t="s">
        <v>11814</v>
      </c>
      <c r="D2575" s="15">
        <v>15</v>
      </c>
      <c r="E2575" s="15">
        <v>7</v>
      </c>
      <c r="F2575" s="16">
        <v>467476.53363189503</v>
      </c>
      <c r="G2575" s="16">
        <v>524789.76176210702</v>
      </c>
      <c r="H2575" s="16">
        <v>477764.61150805902</v>
      </c>
      <c r="I2575" s="16">
        <v>566087.40231896203</v>
      </c>
      <c r="J2575" s="16">
        <v>58490.113225147499</v>
      </c>
      <c r="K2575" s="16">
        <v>532585.20381689805</v>
      </c>
      <c r="L2575" s="15">
        <f t="shared" si="280"/>
        <v>6</v>
      </c>
      <c r="M2575" s="16">
        <v>831269.56075777602</v>
      </c>
      <c r="N2575" s="16">
        <v>902851.48721403396</v>
      </c>
      <c r="O2575" s="16">
        <v>859080.51313094003</v>
      </c>
      <c r="P2575" s="16">
        <v>784878.93832769105</v>
      </c>
      <c r="Q2575" s="16">
        <v>511338.96867394802</v>
      </c>
      <c r="R2575" s="16">
        <v>731432.957003296</v>
      </c>
      <c r="S2575" s="17">
        <f t="shared" si="281"/>
        <v>859080.51313094003</v>
      </c>
      <c r="T2575" s="17">
        <f t="shared" si="282"/>
        <v>731432.957003296</v>
      </c>
      <c r="U2575" s="18">
        <f t="shared" si="283"/>
        <v>0.85141374507212442</v>
      </c>
      <c r="X2575" s="20">
        <f t="shared" si="284"/>
        <v>9.417026871129841E-2</v>
      </c>
      <c r="AA2575" s="20">
        <f t="shared" si="285"/>
        <v>-0.23206771396750212</v>
      </c>
      <c r="AE2575" s="20">
        <f t="shared" si="286"/>
        <v>1.0260861903356564</v>
      </c>
    </row>
    <row r="2576" spans="1:31" x14ac:dyDescent="0.2">
      <c r="A2576" s="15" t="s">
        <v>13984</v>
      </c>
      <c r="B2576" s="15" t="s">
        <v>13985</v>
      </c>
      <c r="C2576" t="s">
        <v>13986</v>
      </c>
      <c r="D2576" s="15">
        <v>17</v>
      </c>
      <c r="E2576" s="15">
        <v>10</v>
      </c>
      <c r="F2576" s="16">
        <v>569152.26081731205</v>
      </c>
      <c r="G2576" s="16">
        <v>559085.55156738299</v>
      </c>
      <c r="H2576" s="16">
        <v>524148.44447081501</v>
      </c>
      <c r="I2576" s="16">
        <v>753302.56476789701</v>
      </c>
      <c r="J2576" s="16">
        <v>177286.04776523399</v>
      </c>
      <c r="K2576" s="16">
        <v>768056.14834395004</v>
      </c>
      <c r="L2576" s="15">
        <f t="shared" si="280"/>
        <v>6</v>
      </c>
      <c r="M2576" s="16">
        <v>1012069.94536853</v>
      </c>
      <c r="N2576" s="16">
        <v>961854.17188323301</v>
      </c>
      <c r="O2576" s="16">
        <v>942484.44482199999</v>
      </c>
      <c r="P2576" s="16">
        <v>1044452.34932364</v>
      </c>
      <c r="Q2576" s="16">
        <v>1549890.3972984501</v>
      </c>
      <c r="R2576" s="16">
        <v>1054820.1033405301</v>
      </c>
      <c r="S2576" s="17">
        <f t="shared" si="281"/>
        <v>961854.17188323301</v>
      </c>
      <c r="T2576" s="17">
        <f t="shared" si="282"/>
        <v>1054820.1033405301</v>
      </c>
      <c r="U2576" s="18">
        <f t="shared" si="283"/>
        <v>1.0966528338441131</v>
      </c>
      <c r="X2576" s="20">
        <f t="shared" si="284"/>
        <v>0.21979355676019319</v>
      </c>
      <c r="AA2576" s="20">
        <f t="shared" si="285"/>
        <v>0.13310688566760218</v>
      </c>
      <c r="AE2576" s="20">
        <f t="shared" si="286"/>
        <v>0.65798504305224059</v>
      </c>
    </row>
    <row r="2577" spans="1:31" x14ac:dyDescent="0.2">
      <c r="A2577" s="15" t="s">
        <v>11017</v>
      </c>
      <c r="B2577" s="15" t="s">
        <v>11018</v>
      </c>
      <c r="C2577" t="s">
        <v>11019</v>
      </c>
      <c r="D2577" s="15">
        <v>17</v>
      </c>
      <c r="E2577" s="15">
        <v>7</v>
      </c>
      <c r="F2577" s="16">
        <v>261483.94704336501</v>
      </c>
      <c r="G2577" s="16">
        <v>247175.40992924201</v>
      </c>
      <c r="H2577" s="16">
        <v>233811.05043811299</v>
      </c>
      <c r="I2577" s="16">
        <v>255560.65917139201</v>
      </c>
      <c r="J2577" s="16">
        <v>52463.229505370997</v>
      </c>
      <c r="K2577" s="16">
        <v>292795.76147848798</v>
      </c>
      <c r="L2577" s="15">
        <f t="shared" si="280"/>
        <v>6</v>
      </c>
      <c r="M2577" s="16">
        <v>464972.31447152398</v>
      </c>
      <c r="N2577" s="16">
        <v>425242.07352680102</v>
      </c>
      <c r="O2577" s="16">
        <v>420421.505376963</v>
      </c>
      <c r="P2577" s="16">
        <v>354334.29189040302</v>
      </c>
      <c r="Q2577" s="16">
        <v>458650.05535751203</v>
      </c>
      <c r="R2577" s="16">
        <v>402114.94439088902</v>
      </c>
      <c r="S2577" s="17">
        <f t="shared" si="281"/>
        <v>425242.07352680102</v>
      </c>
      <c r="T2577" s="17">
        <f t="shared" si="282"/>
        <v>402114.94439088902</v>
      </c>
      <c r="U2577" s="18">
        <f t="shared" si="283"/>
        <v>0.94561420288424403</v>
      </c>
      <c r="X2577" s="20">
        <f t="shared" si="284"/>
        <v>0.39293011161693847</v>
      </c>
      <c r="AA2577" s="20">
        <f t="shared" si="285"/>
        <v>-8.0676390297483899E-2</v>
      </c>
      <c r="AE2577" s="20">
        <f t="shared" si="286"/>
        <v>0.40568468839871907</v>
      </c>
    </row>
    <row r="2578" spans="1:31" x14ac:dyDescent="0.2">
      <c r="A2578" s="15" t="s">
        <v>5704</v>
      </c>
      <c r="B2578" s="15" t="s">
        <v>5705</v>
      </c>
      <c r="C2578" t="s">
        <v>5706</v>
      </c>
      <c r="D2578" s="15">
        <v>18</v>
      </c>
      <c r="E2578" s="15">
        <v>9</v>
      </c>
      <c r="F2578" s="16">
        <v>501185.64001695102</v>
      </c>
      <c r="G2578" s="16">
        <v>556098.29703749798</v>
      </c>
      <c r="H2578" s="16">
        <v>553737.91392269603</v>
      </c>
      <c r="I2578" s="16">
        <v>631476.30545515998</v>
      </c>
      <c r="J2578" s="16">
        <v>68092.192906974597</v>
      </c>
      <c r="K2578" s="16">
        <v>596423.73662405496</v>
      </c>
      <c r="L2578" s="15">
        <f t="shared" si="280"/>
        <v>6</v>
      </c>
      <c r="M2578" s="16">
        <v>891211.29481775197</v>
      </c>
      <c r="N2578" s="16">
        <v>956714.88108240301</v>
      </c>
      <c r="O2578" s="16">
        <v>995690.01088466297</v>
      </c>
      <c r="P2578" s="16">
        <v>875540.50871719501</v>
      </c>
      <c r="Q2578" s="16">
        <v>595283.36971708899</v>
      </c>
      <c r="R2578" s="16">
        <v>819106.453163628</v>
      </c>
      <c r="S2578" s="17">
        <f t="shared" si="281"/>
        <v>956714.88108240301</v>
      </c>
      <c r="T2578" s="17">
        <f t="shared" si="282"/>
        <v>819106.453163628</v>
      </c>
      <c r="U2578" s="18">
        <f t="shared" si="283"/>
        <v>0.85616568672676197</v>
      </c>
      <c r="X2578" s="20">
        <f t="shared" si="284"/>
        <v>0.11200732319275158</v>
      </c>
      <c r="AA2578" s="20">
        <f t="shared" si="285"/>
        <v>-0.22403807829801262</v>
      </c>
      <c r="AE2578" s="20">
        <f t="shared" si="286"/>
        <v>0.95075358163134094</v>
      </c>
    </row>
    <row r="2579" spans="1:31" x14ac:dyDescent="0.2">
      <c r="A2579" s="15" t="s">
        <v>10984</v>
      </c>
      <c r="B2579" s="15" t="s">
        <v>10985</v>
      </c>
      <c r="C2579" t="s">
        <v>10986</v>
      </c>
      <c r="D2579" s="15">
        <v>19</v>
      </c>
      <c r="E2579" s="15">
        <v>9</v>
      </c>
      <c r="F2579" s="16">
        <v>218864.25372956001</v>
      </c>
      <c r="G2579" s="16">
        <v>233363.25002072001</v>
      </c>
      <c r="H2579" s="16">
        <v>224389.65618867299</v>
      </c>
      <c r="I2579" s="16">
        <v>342654.31733897899</v>
      </c>
      <c r="J2579" s="16">
        <v>45950.607129345699</v>
      </c>
      <c r="K2579" s="16">
        <v>289573.844521733</v>
      </c>
      <c r="L2579" s="15">
        <f t="shared" si="280"/>
        <v>6</v>
      </c>
      <c r="M2579" s="16">
        <v>389185.72158022202</v>
      </c>
      <c r="N2579" s="16">
        <v>401479.54989605298</v>
      </c>
      <c r="O2579" s="16">
        <v>403480.66042683198</v>
      </c>
      <c r="P2579" s="16">
        <v>475089.45739598398</v>
      </c>
      <c r="Q2579" s="16">
        <v>401714.66191245598</v>
      </c>
      <c r="R2579" s="16">
        <v>397690.08198388002</v>
      </c>
      <c r="S2579" s="17">
        <f t="shared" si="281"/>
        <v>401479.54989605298</v>
      </c>
      <c r="T2579" s="17">
        <f t="shared" si="282"/>
        <v>401714.66191245598</v>
      </c>
      <c r="U2579" s="18">
        <f t="shared" si="283"/>
        <v>1.0005856139284401</v>
      </c>
      <c r="X2579" s="20">
        <f t="shared" si="284"/>
        <v>0.35367860233627829</v>
      </c>
      <c r="AA2579" s="20">
        <f t="shared" si="285"/>
        <v>8.4461502540545796E-4</v>
      </c>
      <c r="AE2579" s="20">
        <f t="shared" si="286"/>
        <v>0.45139121433957569</v>
      </c>
    </row>
    <row r="2580" spans="1:31" x14ac:dyDescent="0.2">
      <c r="A2580" s="15" t="s">
        <v>15707</v>
      </c>
      <c r="B2580" s="15" t="s">
        <v>15708</v>
      </c>
      <c r="C2580" t="s">
        <v>15709</v>
      </c>
      <c r="D2580" s="15">
        <v>18</v>
      </c>
      <c r="E2580" s="15">
        <v>11</v>
      </c>
      <c r="F2580" s="16">
        <v>784498.02564535895</v>
      </c>
      <c r="G2580" s="16">
        <v>820616.08516464999</v>
      </c>
      <c r="H2580" s="16">
        <v>832239.34880213905</v>
      </c>
      <c r="I2580" s="16">
        <v>918502.63598833105</v>
      </c>
      <c r="J2580" s="16">
        <v>100313.871033877</v>
      </c>
      <c r="K2580" s="16">
        <v>908654.40319971403</v>
      </c>
      <c r="L2580" s="15">
        <f t="shared" si="280"/>
        <v>6</v>
      </c>
      <c r="M2580" s="16">
        <v>1394999.06899512</v>
      </c>
      <c r="N2580" s="16">
        <v>1411792.88718387</v>
      </c>
      <c r="O2580" s="16">
        <v>1496470.41575544</v>
      </c>
      <c r="P2580" s="16">
        <v>1273501.8847487201</v>
      </c>
      <c r="Q2580" s="16">
        <v>876975.41566905903</v>
      </c>
      <c r="R2580" s="16">
        <v>1247912.5823685599</v>
      </c>
      <c r="S2580" s="17">
        <f t="shared" si="281"/>
        <v>1411792.88718387</v>
      </c>
      <c r="T2580" s="17">
        <f t="shared" si="282"/>
        <v>1247912.5823685599</v>
      </c>
      <c r="U2580" s="18">
        <f t="shared" si="283"/>
        <v>0.8839204345743622</v>
      </c>
      <c r="X2580" s="20">
        <f t="shared" si="284"/>
        <v>8.4181736346414224E-2</v>
      </c>
      <c r="AA2580" s="20">
        <f t="shared" si="285"/>
        <v>-0.17801158252308213</v>
      </c>
      <c r="AE2580" s="20">
        <f t="shared" si="286"/>
        <v>1.0747821206658135</v>
      </c>
    </row>
    <row r="2581" spans="1:31" x14ac:dyDescent="0.2">
      <c r="A2581" s="15" t="s">
        <v>11371</v>
      </c>
      <c r="B2581" s="15" t="s">
        <v>11372</v>
      </c>
      <c r="C2581" t="s">
        <v>11373</v>
      </c>
      <c r="D2581" s="15">
        <v>18</v>
      </c>
      <c r="E2581" s="15">
        <v>7</v>
      </c>
      <c r="F2581" s="16">
        <v>512248.493991961</v>
      </c>
      <c r="G2581" s="16">
        <v>507706.28981283202</v>
      </c>
      <c r="H2581" s="16">
        <v>447071.946067026</v>
      </c>
      <c r="I2581" s="16">
        <v>760430.19875678897</v>
      </c>
      <c r="J2581" s="16">
        <v>150895.02581192</v>
      </c>
      <c r="K2581" s="16">
        <v>733034.60050999699</v>
      </c>
      <c r="L2581" s="15">
        <f t="shared" si="280"/>
        <v>6</v>
      </c>
      <c r="M2581" s="16">
        <v>910883.32774973102</v>
      </c>
      <c r="N2581" s="16">
        <v>873460.97851890803</v>
      </c>
      <c r="O2581" s="16">
        <v>803891.262731647</v>
      </c>
      <c r="P2581" s="16">
        <v>1054334.79817354</v>
      </c>
      <c r="Q2581" s="16">
        <v>1319171.78172809</v>
      </c>
      <c r="R2581" s="16">
        <v>1006722.79589106</v>
      </c>
      <c r="S2581" s="17">
        <f t="shared" si="281"/>
        <v>873460.97851890803</v>
      </c>
      <c r="T2581" s="17">
        <f t="shared" si="282"/>
        <v>1054334.79817354</v>
      </c>
      <c r="U2581" s="18">
        <f t="shared" si="283"/>
        <v>1.2070771609755622</v>
      </c>
      <c r="X2581" s="20">
        <f t="shared" si="284"/>
        <v>6.099559628867967E-2</v>
      </c>
      <c r="AA2581" s="20">
        <f t="shared" si="285"/>
        <v>0.27151790160969186</v>
      </c>
      <c r="AE2581" s="20">
        <f t="shared" si="286"/>
        <v>1.2147015187033887</v>
      </c>
    </row>
    <row r="2582" spans="1:31" x14ac:dyDescent="0.2">
      <c r="A2582" s="15" t="s">
        <v>9964</v>
      </c>
      <c r="B2582" s="15" t="s">
        <v>9965</v>
      </c>
      <c r="C2582" t="s">
        <v>9966</v>
      </c>
      <c r="D2582" s="15">
        <v>17</v>
      </c>
      <c r="E2582" s="15">
        <v>8</v>
      </c>
      <c r="F2582" s="16">
        <v>312755.42666374601</v>
      </c>
      <c r="G2582" s="16">
        <v>318148.20064646099</v>
      </c>
      <c r="H2582" s="16">
        <v>300263.92015482899</v>
      </c>
      <c r="I2582" s="16">
        <v>432090.92683988798</v>
      </c>
      <c r="J2582" s="16">
        <v>95134.857815353695</v>
      </c>
      <c r="K2582" s="16">
        <v>429532.53590701497</v>
      </c>
      <c r="L2582" s="15">
        <f t="shared" si="280"/>
        <v>6</v>
      </c>
      <c r="M2582" s="16">
        <v>556143.565383974</v>
      </c>
      <c r="N2582" s="16">
        <v>547344.09288711601</v>
      </c>
      <c r="O2582" s="16">
        <v>539912.07466601301</v>
      </c>
      <c r="P2582" s="16">
        <v>599093.11977239896</v>
      </c>
      <c r="Q2582" s="16">
        <v>831698.85298376298</v>
      </c>
      <c r="R2582" s="16">
        <v>589904.20803279697</v>
      </c>
      <c r="S2582" s="17">
        <f t="shared" si="281"/>
        <v>547344.09288711601</v>
      </c>
      <c r="T2582" s="17">
        <f t="shared" si="282"/>
        <v>599093.11977239896</v>
      </c>
      <c r="U2582" s="18">
        <f t="shared" si="283"/>
        <v>1.09454569357334</v>
      </c>
      <c r="X2582" s="20">
        <f t="shared" si="284"/>
        <v>0.18771510972329189</v>
      </c>
      <c r="AA2582" s="20">
        <f t="shared" si="285"/>
        <v>0.13033218340477148</v>
      </c>
      <c r="AE2582" s="20">
        <f t="shared" si="286"/>
        <v>0.72650076837310307</v>
      </c>
    </row>
    <row r="2583" spans="1:31" x14ac:dyDescent="0.2">
      <c r="A2583" s="15" t="s">
        <v>905</v>
      </c>
      <c r="B2583" s="15" t="s">
        <v>906</v>
      </c>
      <c r="C2583" t="s">
        <v>907</v>
      </c>
      <c r="D2583" s="15">
        <v>14</v>
      </c>
      <c r="E2583" s="15">
        <v>9</v>
      </c>
      <c r="F2583" s="16">
        <v>387548.39090728801</v>
      </c>
      <c r="G2583" s="16">
        <v>339756.21430754202</v>
      </c>
      <c r="H2583" s="16">
        <v>357477.45475609897</v>
      </c>
      <c r="I2583" s="16">
        <v>344997.82067050802</v>
      </c>
      <c r="J2583" s="16">
        <v>80210.962517281398</v>
      </c>
      <c r="K2583" s="16">
        <v>380622.332223634</v>
      </c>
      <c r="L2583" s="15">
        <f t="shared" si="280"/>
        <v>6</v>
      </c>
      <c r="M2583" s="16">
        <v>689140.86056683306</v>
      </c>
      <c r="N2583" s="16">
        <v>584518.65056930599</v>
      </c>
      <c r="O2583" s="16">
        <v>642789.16409327101</v>
      </c>
      <c r="P2583" s="16">
        <v>478338.71961111802</v>
      </c>
      <c r="Q2583" s="16">
        <v>701229.46577400703</v>
      </c>
      <c r="R2583" s="16">
        <v>522732.730771726</v>
      </c>
      <c r="S2583" s="17">
        <f t="shared" si="281"/>
        <v>642789.16409327101</v>
      </c>
      <c r="T2583" s="17">
        <f t="shared" si="282"/>
        <v>522732.730771726</v>
      </c>
      <c r="U2583" s="18">
        <f t="shared" si="283"/>
        <v>0.81322579777632287</v>
      </c>
      <c r="X2583" s="20">
        <f t="shared" si="284"/>
        <v>0.39245267131296757</v>
      </c>
      <c r="AA2583" s="20">
        <f t="shared" si="285"/>
        <v>-0.29827211269337101</v>
      </c>
      <c r="AE2583" s="20">
        <f t="shared" si="286"/>
        <v>0.40621271045242746</v>
      </c>
    </row>
    <row r="2584" spans="1:31" x14ac:dyDescent="0.2">
      <c r="A2584" s="15" t="s">
        <v>4022</v>
      </c>
      <c r="B2584" s="15" t="s">
        <v>4023</v>
      </c>
      <c r="C2584" t="s">
        <v>4024</v>
      </c>
      <c r="D2584" s="15">
        <v>8</v>
      </c>
      <c r="E2584" s="15">
        <v>8</v>
      </c>
      <c r="F2584" s="16">
        <v>170534.01173467599</v>
      </c>
      <c r="G2584" s="16">
        <v>160940.453255703</v>
      </c>
      <c r="H2584" s="16">
        <v>140767.986949218</v>
      </c>
      <c r="I2584" s="16">
        <v>201524.99385364301</v>
      </c>
      <c r="J2584" s="16">
        <v>46656.556904589801</v>
      </c>
      <c r="K2584" s="16">
        <v>208300.75418809001</v>
      </c>
      <c r="L2584" s="15">
        <f t="shared" si="280"/>
        <v>6</v>
      </c>
      <c r="M2584" s="16">
        <v>303244.59695889498</v>
      </c>
      <c r="N2584" s="16">
        <v>276882.93134171498</v>
      </c>
      <c r="O2584" s="16">
        <v>253118.442739044</v>
      </c>
      <c r="P2584" s="16">
        <v>279413.96076717402</v>
      </c>
      <c r="Q2584" s="16">
        <v>407886.29691373202</v>
      </c>
      <c r="R2584" s="16">
        <v>286072.60489007499</v>
      </c>
      <c r="S2584" s="17">
        <f t="shared" si="281"/>
        <v>276882.93134171498</v>
      </c>
      <c r="T2584" s="17">
        <f t="shared" si="282"/>
        <v>286072.60489007499</v>
      </c>
      <c r="U2584" s="18">
        <f t="shared" si="283"/>
        <v>1.0331897437802642</v>
      </c>
      <c r="X2584" s="20">
        <f t="shared" si="284"/>
        <v>0.35018560663343756</v>
      </c>
      <c r="AA2584" s="20">
        <f t="shared" si="285"/>
        <v>4.7105227361822183E-2</v>
      </c>
      <c r="AE2584" s="20">
        <f t="shared" si="286"/>
        <v>0.45570170830436058</v>
      </c>
    </row>
    <row r="2585" spans="1:31" x14ac:dyDescent="0.2">
      <c r="A2585" s="15" t="s">
        <v>14767</v>
      </c>
      <c r="B2585" s="15" t="s">
        <v>14768</v>
      </c>
      <c r="C2585" t="s">
        <v>14769</v>
      </c>
      <c r="D2585" s="15">
        <v>16</v>
      </c>
      <c r="E2585" s="15">
        <v>7</v>
      </c>
      <c r="F2585" s="16">
        <v>486835.89412979601</v>
      </c>
      <c r="G2585" s="16">
        <v>475362.98100107099</v>
      </c>
      <c r="H2585" s="16">
        <v>380023.46797529201</v>
      </c>
      <c r="I2585" s="16">
        <v>428726.00865128101</v>
      </c>
      <c r="J2585" s="16">
        <v>100102.280699911</v>
      </c>
      <c r="K2585" s="16">
        <v>511282.54160927102</v>
      </c>
      <c r="L2585" s="15">
        <f t="shared" si="280"/>
        <v>6</v>
      </c>
      <c r="M2585" s="16">
        <v>865694.49108019006</v>
      </c>
      <c r="N2585" s="16">
        <v>817817.35398616001</v>
      </c>
      <c r="O2585" s="16">
        <v>683329.71510700998</v>
      </c>
      <c r="P2585" s="16">
        <v>594427.66810430901</v>
      </c>
      <c r="Q2585" s="16">
        <v>875125.62641091796</v>
      </c>
      <c r="R2585" s="16">
        <v>702176.66317669605</v>
      </c>
      <c r="S2585" s="17">
        <f t="shared" si="281"/>
        <v>817817.35398616001</v>
      </c>
      <c r="T2585" s="17">
        <f t="shared" si="282"/>
        <v>702176.66317669605</v>
      </c>
      <c r="U2585" s="18">
        <f t="shared" si="283"/>
        <v>0.85859838966999846</v>
      </c>
      <c r="X2585" s="20">
        <f t="shared" si="284"/>
        <v>0.54440225706340273</v>
      </c>
      <c r="AA2585" s="20">
        <f t="shared" si="285"/>
        <v>-0.21994462792189809</v>
      </c>
      <c r="AE2585" s="20">
        <f t="shared" si="286"/>
        <v>0.26408008290266854</v>
      </c>
    </row>
    <row r="2586" spans="1:31" x14ac:dyDescent="0.2">
      <c r="A2586" s="15" t="s">
        <v>6454</v>
      </c>
      <c r="B2586" s="15" t="s">
        <v>6455</v>
      </c>
      <c r="C2586" t="s">
        <v>6456</v>
      </c>
      <c r="D2586" s="15">
        <v>14</v>
      </c>
      <c r="E2586" s="15">
        <v>10</v>
      </c>
      <c r="F2586" s="16">
        <v>333776.03902822401</v>
      </c>
      <c r="G2586" s="16">
        <v>329775.09268945898</v>
      </c>
      <c r="H2586" s="16">
        <v>305538.44919188402</v>
      </c>
      <c r="I2586" s="16">
        <v>399806.99318403902</v>
      </c>
      <c r="J2586" s="16">
        <v>40178.978072776103</v>
      </c>
      <c r="K2586" s="16">
        <v>348970.56461630802</v>
      </c>
      <c r="L2586" s="15">
        <f t="shared" si="280"/>
        <v>6</v>
      </c>
      <c r="M2586" s="16">
        <v>593522.54368545604</v>
      </c>
      <c r="N2586" s="16">
        <v>567347.06843574403</v>
      </c>
      <c r="O2586" s="16">
        <v>549396.33742330503</v>
      </c>
      <c r="P2586" s="16">
        <v>554331.51676013495</v>
      </c>
      <c r="Q2586" s="16">
        <v>351257.26515559602</v>
      </c>
      <c r="R2586" s="16">
        <v>479263.35571307101</v>
      </c>
      <c r="S2586" s="17">
        <f t="shared" si="281"/>
        <v>567347.06843574403</v>
      </c>
      <c r="T2586" s="17">
        <f t="shared" si="282"/>
        <v>479263.35571307101</v>
      </c>
      <c r="U2586" s="18">
        <f t="shared" si="283"/>
        <v>0.84474457061083918</v>
      </c>
      <c r="X2586" s="20">
        <f t="shared" si="284"/>
        <v>0.14821949856794878</v>
      </c>
      <c r="AA2586" s="20">
        <f t="shared" si="285"/>
        <v>-0.24341292203807774</v>
      </c>
      <c r="AE2586" s="20">
        <f t="shared" si="286"/>
        <v>0.82909466030107826</v>
      </c>
    </row>
    <row r="2587" spans="1:31" x14ac:dyDescent="0.2">
      <c r="A2587" s="15" t="s">
        <v>14155</v>
      </c>
      <c r="B2587" s="15" t="s">
        <v>14156</v>
      </c>
      <c r="C2587" t="s">
        <v>14157</v>
      </c>
      <c r="D2587" s="15">
        <v>22</v>
      </c>
      <c r="E2587" s="15">
        <v>1</v>
      </c>
      <c r="F2587" s="16">
        <v>1037464.46005356</v>
      </c>
      <c r="G2587" s="16">
        <v>1067207.2845757599</v>
      </c>
      <c r="H2587" s="16">
        <v>1002099.94886349</v>
      </c>
      <c r="I2587" s="16">
        <v>1257182.32839169</v>
      </c>
      <c r="J2587" s="16">
        <v>165064.55268771399</v>
      </c>
      <c r="K2587" s="16">
        <v>1239416.88105461</v>
      </c>
      <c r="L2587" s="15">
        <f t="shared" si="280"/>
        <v>6</v>
      </c>
      <c r="M2587" s="16">
        <v>1844825.491689</v>
      </c>
      <c r="N2587" s="16">
        <v>1836029.88139401</v>
      </c>
      <c r="O2587" s="16">
        <v>1801901.0147293201</v>
      </c>
      <c r="P2587" s="16">
        <v>1743080.5334128099</v>
      </c>
      <c r="Q2587" s="16">
        <v>1443046.24289346</v>
      </c>
      <c r="R2587" s="16">
        <v>1702169.6205087299</v>
      </c>
      <c r="S2587" s="17">
        <f t="shared" si="281"/>
        <v>1836029.88139401</v>
      </c>
      <c r="T2587" s="17">
        <f t="shared" si="282"/>
        <v>1702169.6205087299</v>
      </c>
      <c r="U2587" s="18">
        <f t="shared" si="283"/>
        <v>0.92709254776199701</v>
      </c>
      <c r="X2587" s="20">
        <f t="shared" si="284"/>
        <v>0.10492429748638467</v>
      </c>
      <c r="AA2587" s="20">
        <f t="shared" si="285"/>
        <v>-0.10921473065060616</v>
      </c>
      <c r="AE2587" s="20">
        <f t="shared" si="286"/>
        <v>0.97912392989639108</v>
      </c>
    </row>
    <row r="2588" spans="1:31" x14ac:dyDescent="0.2">
      <c r="A2588" s="15" t="s">
        <v>7785</v>
      </c>
      <c r="B2588" s="15" t="s">
        <v>7786</v>
      </c>
      <c r="C2588" t="s">
        <v>7787</v>
      </c>
      <c r="D2588" s="15">
        <v>12</v>
      </c>
      <c r="E2588" s="15">
        <v>8</v>
      </c>
      <c r="F2588" s="16">
        <v>972071.02831785602</v>
      </c>
      <c r="G2588" s="16">
        <v>995223.10604062304</v>
      </c>
      <c r="H2588" s="16">
        <v>889821.53388992196</v>
      </c>
      <c r="I2588" s="16">
        <v>1076557.8268392701</v>
      </c>
      <c r="J2588" s="16">
        <v>188510.75906308601</v>
      </c>
      <c r="K2588" s="16">
        <v>1150830.60079033</v>
      </c>
      <c r="L2588" s="15">
        <f t="shared" si="280"/>
        <v>6</v>
      </c>
      <c r="M2588" s="16">
        <v>1728542.5012829199</v>
      </c>
      <c r="N2588" s="16">
        <v>1712187.8643010999</v>
      </c>
      <c r="O2588" s="16">
        <v>1600010.3848550101</v>
      </c>
      <c r="P2588" s="16">
        <v>1492645.0592551399</v>
      </c>
      <c r="Q2588" s="16">
        <v>1648020.3543497</v>
      </c>
      <c r="R2588" s="16">
        <v>1580508.47697854</v>
      </c>
      <c r="S2588" s="17">
        <f t="shared" si="281"/>
        <v>1712187.8643010999</v>
      </c>
      <c r="T2588" s="17">
        <f t="shared" si="282"/>
        <v>1580508.47697854</v>
      </c>
      <c r="U2588" s="18">
        <f t="shared" si="283"/>
        <v>0.92309290933077004</v>
      </c>
      <c r="X2588" s="20">
        <f t="shared" si="284"/>
        <v>0.15286878547867117</v>
      </c>
      <c r="AA2588" s="20">
        <f t="shared" si="285"/>
        <v>-0.11545223240637642</v>
      </c>
      <c r="AE2588" s="20">
        <f t="shared" si="286"/>
        <v>0.81568118481864693</v>
      </c>
    </row>
    <row r="2589" spans="1:31" x14ac:dyDescent="0.2">
      <c r="A2589" s="15" t="s">
        <v>9853</v>
      </c>
      <c r="B2589" s="15" t="s">
        <v>9854</v>
      </c>
      <c r="C2589" t="s">
        <v>9855</v>
      </c>
      <c r="D2589" s="15">
        <v>14</v>
      </c>
      <c r="E2589" s="15">
        <v>8</v>
      </c>
      <c r="F2589" s="16">
        <v>864555.63314412301</v>
      </c>
      <c r="G2589" s="16">
        <v>894534.54888041597</v>
      </c>
      <c r="H2589" s="16">
        <v>800519.10631402605</v>
      </c>
      <c r="I2589" s="16">
        <v>1085878.2549844999</v>
      </c>
      <c r="J2589" s="16">
        <v>95607.544396288897</v>
      </c>
      <c r="K2589" s="16">
        <v>1095762.39265134</v>
      </c>
      <c r="L2589" s="15">
        <f t="shared" si="280"/>
        <v>6</v>
      </c>
      <c r="M2589" s="16">
        <v>1537357.9842197699</v>
      </c>
      <c r="N2589" s="16">
        <v>1538962.6602264501</v>
      </c>
      <c r="O2589" s="16">
        <v>1439433.45333306</v>
      </c>
      <c r="P2589" s="16">
        <v>1505567.81238022</v>
      </c>
      <c r="Q2589" s="16">
        <v>835831.22776428401</v>
      </c>
      <c r="R2589" s="16">
        <v>1504879.8225823899</v>
      </c>
      <c r="S2589" s="17">
        <f t="shared" si="281"/>
        <v>1537357.9842197699</v>
      </c>
      <c r="T2589" s="17">
        <f t="shared" si="282"/>
        <v>1504879.8225823899</v>
      </c>
      <c r="U2589" s="18">
        <f t="shared" si="283"/>
        <v>0.97887404106866938</v>
      </c>
      <c r="X2589" s="20">
        <f t="shared" si="284"/>
        <v>0.37846828082222089</v>
      </c>
      <c r="AA2589" s="20">
        <f t="shared" si="285"/>
        <v>-3.0804865310415687E-2</v>
      </c>
      <c r="AE2589" s="20">
        <f t="shared" si="286"/>
        <v>0.42197051257373708</v>
      </c>
    </row>
    <row r="2590" spans="1:31" x14ac:dyDescent="0.2">
      <c r="A2590" s="15" t="s">
        <v>1709</v>
      </c>
      <c r="B2590" s="15" t="s">
        <v>1710</v>
      </c>
      <c r="C2590" t="s">
        <v>1711</v>
      </c>
      <c r="D2590" s="15">
        <v>15</v>
      </c>
      <c r="E2590" s="15">
        <v>11</v>
      </c>
      <c r="F2590" s="16">
        <v>238814.391756536</v>
      </c>
      <c r="G2590" s="16">
        <v>251223.868109267</v>
      </c>
      <c r="H2590" s="16">
        <v>291697.441419521</v>
      </c>
      <c r="I2590" s="16">
        <v>283110.797611419</v>
      </c>
      <c r="J2590" s="16">
        <v>31013.9318269043</v>
      </c>
      <c r="K2590" s="16">
        <v>344858.48063200997</v>
      </c>
      <c r="L2590" s="15">
        <f t="shared" si="280"/>
        <v>6</v>
      </c>
      <c r="M2590" s="16">
        <v>424661.17602902098</v>
      </c>
      <c r="N2590" s="16">
        <v>432207.06551995099</v>
      </c>
      <c r="O2590" s="16">
        <v>524508.47471242095</v>
      </c>
      <c r="P2590" s="16">
        <v>392532.498246893</v>
      </c>
      <c r="Q2590" s="16">
        <v>271133.54788438103</v>
      </c>
      <c r="R2590" s="16">
        <v>473615.97060637601</v>
      </c>
      <c r="S2590" s="17">
        <f t="shared" si="281"/>
        <v>432207.06551995099</v>
      </c>
      <c r="T2590" s="17">
        <f t="shared" si="282"/>
        <v>392532.498246893</v>
      </c>
      <c r="U2590" s="18">
        <f t="shared" si="283"/>
        <v>0.90820472306409672</v>
      </c>
      <c r="X2590" s="20">
        <f t="shared" si="284"/>
        <v>0.2915257938546727</v>
      </c>
      <c r="AA2590" s="20">
        <f t="shared" si="285"/>
        <v>-0.13891055545672473</v>
      </c>
      <c r="AE2590" s="20">
        <f t="shared" si="286"/>
        <v>0.53532301334695254</v>
      </c>
    </row>
    <row r="2591" spans="1:31" x14ac:dyDescent="0.2">
      <c r="A2591" s="15" t="s">
        <v>4397</v>
      </c>
      <c r="B2591" s="15" t="s">
        <v>4398</v>
      </c>
      <c r="C2591" t="s">
        <v>4399</v>
      </c>
      <c r="D2591" s="15">
        <v>11</v>
      </c>
      <c r="E2591" s="15">
        <v>9</v>
      </c>
      <c r="F2591" s="16">
        <v>370618.20575917501</v>
      </c>
      <c r="G2591" s="16">
        <v>415737.72047314601</v>
      </c>
      <c r="H2591" s="16">
        <v>354010.39500134601</v>
      </c>
      <c r="I2591" s="16">
        <v>465596.404371518</v>
      </c>
      <c r="J2591" s="16">
        <v>56420.9967647511</v>
      </c>
      <c r="K2591" s="16">
        <v>424871.36464072502</v>
      </c>
      <c r="L2591" s="15">
        <f t="shared" si="280"/>
        <v>6</v>
      </c>
      <c r="M2591" s="16">
        <v>659035.50434225495</v>
      </c>
      <c r="N2591" s="16">
        <v>715237.69434797403</v>
      </c>
      <c r="O2591" s="16">
        <v>636554.95711890503</v>
      </c>
      <c r="P2591" s="16">
        <v>645548.390681908</v>
      </c>
      <c r="Q2591" s="16">
        <v>493250.10170847102</v>
      </c>
      <c r="R2591" s="16">
        <v>583502.72662105598</v>
      </c>
      <c r="S2591" s="17">
        <f t="shared" si="281"/>
        <v>659035.50434225495</v>
      </c>
      <c r="T2591" s="17">
        <f t="shared" si="282"/>
        <v>583502.72662105598</v>
      </c>
      <c r="U2591" s="18">
        <f t="shared" si="283"/>
        <v>0.88538890966643158</v>
      </c>
      <c r="X2591" s="20">
        <f t="shared" si="284"/>
        <v>0.12689820587514278</v>
      </c>
      <c r="AA2591" s="20">
        <f t="shared" si="285"/>
        <v>-0.17561679245841438</v>
      </c>
      <c r="AE2591" s="20">
        <f t="shared" si="286"/>
        <v>0.89654451804740276</v>
      </c>
    </row>
    <row r="2592" spans="1:31" x14ac:dyDescent="0.2">
      <c r="A2592" s="15" t="s">
        <v>4367</v>
      </c>
      <c r="B2592" s="15" t="s">
        <v>4368</v>
      </c>
      <c r="C2592" t="s">
        <v>4369</v>
      </c>
      <c r="D2592" s="15">
        <v>19</v>
      </c>
      <c r="E2592" s="15">
        <v>11</v>
      </c>
      <c r="F2592" s="16">
        <v>261039.619393798</v>
      </c>
      <c r="G2592" s="16">
        <v>300127.55132729601</v>
      </c>
      <c r="H2592" s="16">
        <v>311674.28392827802</v>
      </c>
      <c r="I2592" s="16">
        <v>385398.95800469699</v>
      </c>
      <c r="J2592" s="16">
        <v>26908.068182717601</v>
      </c>
      <c r="K2592" s="16">
        <v>413638.309746104</v>
      </c>
      <c r="L2592" s="15">
        <f t="shared" si="280"/>
        <v>6</v>
      </c>
      <c r="M2592" s="16">
        <v>464182.20839450101</v>
      </c>
      <c r="N2592" s="16">
        <v>516341.25856401399</v>
      </c>
      <c r="O2592" s="16">
        <v>560429.33552919095</v>
      </c>
      <c r="P2592" s="16">
        <v>534354.80767135404</v>
      </c>
      <c r="Q2592" s="16">
        <v>235238.79635171301</v>
      </c>
      <c r="R2592" s="16">
        <v>568075.66162024601</v>
      </c>
      <c r="S2592" s="17">
        <f t="shared" si="281"/>
        <v>516341.25856401399</v>
      </c>
      <c r="T2592" s="17">
        <f t="shared" si="282"/>
        <v>534354.80767135404</v>
      </c>
      <c r="U2592" s="18">
        <f t="shared" si="283"/>
        <v>1.0348869063019235</v>
      </c>
      <c r="X2592" s="20">
        <f t="shared" si="284"/>
        <v>0.56909780532220633</v>
      </c>
      <c r="AA2592" s="20">
        <f t="shared" si="285"/>
        <v>4.9473116872241027E-2</v>
      </c>
      <c r="AE2592" s="20">
        <f t="shared" si="286"/>
        <v>0.24481308920856693</v>
      </c>
    </row>
    <row r="2593" spans="1:31" x14ac:dyDescent="0.2">
      <c r="A2593" s="15" t="s">
        <v>17401</v>
      </c>
      <c r="B2593" s="15" t="s">
        <v>17402</v>
      </c>
      <c r="C2593" t="s">
        <v>17403</v>
      </c>
      <c r="D2593" s="15">
        <v>16</v>
      </c>
      <c r="E2593" s="15">
        <v>3</v>
      </c>
      <c r="F2593" s="16">
        <v>151153.19867226601</v>
      </c>
      <c r="G2593" s="16">
        <v>82659.752046093607</v>
      </c>
      <c r="H2593" s="16">
        <v>81484.837010156203</v>
      </c>
      <c r="I2593" s="16">
        <v>108262.03008938</v>
      </c>
      <c r="J2593" s="16">
        <v>203990.57814609501</v>
      </c>
      <c r="K2593" s="16">
        <v>130071.979883758</v>
      </c>
      <c r="L2593" s="15">
        <f t="shared" si="280"/>
        <v>6</v>
      </c>
      <c r="M2593" s="16">
        <v>268781.51955829997</v>
      </c>
      <c r="N2593" s="16">
        <v>142208.33847248199</v>
      </c>
      <c r="O2593" s="16">
        <v>146519.926141276</v>
      </c>
      <c r="P2593" s="16">
        <v>150105.066619864</v>
      </c>
      <c r="Q2593" s="16">
        <v>1783349.8021607499</v>
      </c>
      <c r="R2593" s="16">
        <v>178636.07961282899</v>
      </c>
      <c r="S2593" s="17">
        <f t="shared" si="281"/>
        <v>146519.926141276</v>
      </c>
      <c r="T2593" s="17">
        <f t="shared" si="282"/>
        <v>178636.07961282899</v>
      </c>
      <c r="U2593" s="18">
        <f t="shared" si="283"/>
        <v>1.2191930771285422</v>
      </c>
      <c r="X2593" s="20">
        <f t="shared" si="284"/>
        <v>0.39263260305218689</v>
      </c>
      <c r="AA2593" s="20">
        <f t="shared" si="285"/>
        <v>0.28592661599777947</v>
      </c>
      <c r="AE2593" s="20">
        <f t="shared" si="286"/>
        <v>0.40601364070705848</v>
      </c>
    </row>
    <row r="2594" spans="1:31" x14ac:dyDescent="0.2">
      <c r="A2594" s="15" t="s">
        <v>15452</v>
      </c>
      <c r="B2594" s="15" t="s">
        <v>15453</v>
      </c>
      <c r="C2594" t="s">
        <v>15454</v>
      </c>
      <c r="D2594" s="15">
        <v>12</v>
      </c>
      <c r="E2594" s="15">
        <v>11</v>
      </c>
      <c r="F2594" s="16">
        <v>246394.78904077</v>
      </c>
      <c r="G2594" s="16">
        <v>267149.283907959</v>
      </c>
      <c r="H2594" s="16">
        <v>259556.45773268101</v>
      </c>
      <c r="I2594" s="16">
        <v>263691.25752363302</v>
      </c>
      <c r="J2594" s="16">
        <v>55151.188537499998</v>
      </c>
      <c r="K2594" s="16">
        <v>300384.56107846199</v>
      </c>
      <c r="L2594" s="15">
        <f t="shared" si="280"/>
        <v>6</v>
      </c>
      <c r="M2594" s="16">
        <v>438140.68369944702</v>
      </c>
      <c r="N2594" s="16">
        <v>459605.247393912</v>
      </c>
      <c r="O2594" s="16">
        <v>466714.967003536</v>
      </c>
      <c r="P2594" s="16">
        <v>365607.34862428199</v>
      </c>
      <c r="Q2594" s="16">
        <v>482149.03875041299</v>
      </c>
      <c r="R2594" s="16">
        <v>412537.12302396703</v>
      </c>
      <c r="S2594" s="17">
        <f t="shared" si="281"/>
        <v>459605.247393912</v>
      </c>
      <c r="T2594" s="17">
        <f t="shared" si="282"/>
        <v>412537.12302396703</v>
      </c>
      <c r="U2594" s="18">
        <f t="shared" si="283"/>
        <v>0.89759010664731487</v>
      </c>
      <c r="X2594" s="20">
        <f t="shared" si="284"/>
        <v>0.37642093244653163</v>
      </c>
      <c r="AA2594" s="20">
        <f t="shared" si="285"/>
        <v>-0.15587132042184665</v>
      </c>
      <c r="AE2594" s="20">
        <f t="shared" si="286"/>
        <v>0.42432623382807072</v>
      </c>
    </row>
    <row r="2595" spans="1:31" x14ac:dyDescent="0.2">
      <c r="A2595" s="15" t="s">
        <v>8084</v>
      </c>
      <c r="B2595" s="15" t="s">
        <v>8085</v>
      </c>
      <c r="C2595" t="s">
        <v>8086</v>
      </c>
      <c r="D2595" s="15">
        <v>12</v>
      </c>
      <c r="E2595" s="15">
        <v>8</v>
      </c>
      <c r="F2595" s="16">
        <v>263257.52284006402</v>
      </c>
      <c r="G2595" s="16">
        <v>263532.82005403802</v>
      </c>
      <c r="H2595" s="16">
        <v>278286.93408488098</v>
      </c>
      <c r="I2595" s="16">
        <v>411578.91982601897</v>
      </c>
      <c r="J2595" s="16">
        <v>53772.546751171802</v>
      </c>
      <c r="K2595" s="16">
        <v>377467.77604192501</v>
      </c>
      <c r="L2595" s="15">
        <f t="shared" si="280"/>
        <v>6</v>
      </c>
      <c r="M2595" s="16">
        <v>468126.09753318701</v>
      </c>
      <c r="N2595" s="16">
        <v>453383.46105798002</v>
      </c>
      <c r="O2595" s="16">
        <v>500394.70562009799</v>
      </c>
      <c r="P2595" s="16">
        <v>570653.26715941797</v>
      </c>
      <c r="Q2595" s="16">
        <v>470096.51858382998</v>
      </c>
      <c r="R2595" s="16">
        <v>518400.37917899701</v>
      </c>
      <c r="S2595" s="17">
        <f t="shared" si="281"/>
        <v>468126.09753318701</v>
      </c>
      <c r="T2595" s="17">
        <f t="shared" si="282"/>
        <v>518400.37917899701</v>
      </c>
      <c r="U2595" s="18">
        <f t="shared" si="283"/>
        <v>1.1073947423797408</v>
      </c>
      <c r="X2595" s="20">
        <f t="shared" si="284"/>
        <v>0.22822632428630024</v>
      </c>
      <c r="AA2595" s="20">
        <f t="shared" si="285"/>
        <v>0.14716957745893014</v>
      </c>
      <c r="AE2595" s="20">
        <f t="shared" si="286"/>
        <v>0.64163426424327974</v>
      </c>
    </row>
    <row r="2596" spans="1:31" x14ac:dyDescent="0.2">
      <c r="A2596" s="15" t="s">
        <v>7644</v>
      </c>
      <c r="B2596" s="15" t="s">
        <v>7645</v>
      </c>
      <c r="C2596" t="s">
        <v>7646</v>
      </c>
      <c r="D2596" s="15">
        <v>17</v>
      </c>
      <c r="E2596" s="15">
        <v>11</v>
      </c>
      <c r="F2596" s="16">
        <v>354090.19259095599</v>
      </c>
      <c r="G2596" s="16">
        <v>376991.051623056</v>
      </c>
      <c r="H2596" s="16">
        <v>346287.86135895899</v>
      </c>
      <c r="I2596" s="16">
        <v>510874.05420820398</v>
      </c>
      <c r="J2596" s="16">
        <v>74089.451572553997</v>
      </c>
      <c r="K2596" s="16">
        <v>537848.75509708503</v>
      </c>
      <c r="L2596" s="15">
        <f t="shared" si="280"/>
        <v>6</v>
      </c>
      <c r="M2596" s="16">
        <v>629645.29273141199</v>
      </c>
      <c r="N2596" s="16">
        <v>648577.69039052096</v>
      </c>
      <c r="O2596" s="16">
        <v>622668.87597272801</v>
      </c>
      <c r="P2596" s="16">
        <v>708325.75260201504</v>
      </c>
      <c r="Q2596" s="16">
        <v>647713.29149077099</v>
      </c>
      <c r="R2596" s="16">
        <v>738661.72500063002</v>
      </c>
      <c r="S2596" s="17">
        <f t="shared" si="281"/>
        <v>629645.29273141199</v>
      </c>
      <c r="T2596" s="17">
        <f t="shared" si="282"/>
        <v>708325.75260201504</v>
      </c>
      <c r="U2596" s="18">
        <f t="shared" si="283"/>
        <v>1.124959974733212</v>
      </c>
      <c r="X2596" s="20">
        <f t="shared" si="284"/>
        <v>8.1039252428384362E-2</v>
      </c>
      <c r="AA2596" s="20">
        <f t="shared" si="285"/>
        <v>0.16987367230351888</v>
      </c>
      <c r="AE2596" s="20">
        <f t="shared" si="286"/>
        <v>1.0913045739128917</v>
      </c>
    </row>
    <row r="2597" spans="1:31" x14ac:dyDescent="0.2">
      <c r="A2597" s="15" t="s">
        <v>4571</v>
      </c>
      <c r="B2597" s="15" t="s">
        <v>4572</v>
      </c>
      <c r="C2597" t="s">
        <v>4573</v>
      </c>
      <c r="D2597" s="15">
        <v>9</v>
      </c>
      <c r="E2597" s="15">
        <v>7</v>
      </c>
      <c r="F2597" s="16">
        <v>225341.05308102301</v>
      </c>
      <c r="G2597" s="16">
        <v>254338.34207941001</v>
      </c>
      <c r="H2597" s="16">
        <v>219233.21380321201</v>
      </c>
      <c r="I2597" s="16">
        <v>290439.69477612799</v>
      </c>
      <c r="J2597" s="16">
        <v>46432.126073437503</v>
      </c>
      <c r="K2597" s="16">
        <v>284331.25548839098</v>
      </c>
      <c r="L2597" s="15">
        <f t="shared" si="280"/>
        <v>6</v>
      </c>
      <c r="M2597" s="16">
        <v>400702.80482326302</v>
      </c>
      <c r="N2597" s="16">
        <v>437565.225416956</v>
      </c>
      <c r="O2597" s="16">
        <v>394208.732235145</v>
      </c>
      <c r="P2597" s="16">
        <v>402693.99804742902</v>
      </c>
      <c r="Q2597" s="16">
        <v>405924.25199003099</v>
      </c>
      <c r="R2597" s="16">
        <v>390490.10276641801</v>
      </c>
      <c r="S2597" s="17">
        <f t="shared" si="281"/>
        <v>400702.80482326302</v>
      </c>
      <c r="T2597" s="17">
        <f t="shared" si="282"/>
        <v>402693.99804742902</v>
      </c>
      <c r="U2597" s="18">
        <f t="shared" si="283"/>
        <v>1.0049692520246876</v>
      </c>
      <c r="X2597" s="20">
        <f t="shared" si="284"/>
        <v>0.47997990273342278</v>
      </c>
      <c r="AA2597" s="20">
        <f t="shared" si="285"/>
        <v>7.151361473745379E-3</v>
      </c>
      <c r="AE2597" s="20">
        <f t="shared" si="286"/>
        <v>0.31877694661337391</v>
      </c>
    </row>
    <row r="2598" spans="1:31" x14ac:dyDescent="0.2">
      <c r="A2598" s="15" t="s">
        <v>1250</v>
      </c>
      <c r="B2598" s="15" t="s">
        <v>1251</v>
      </c>
      <c r="C2598" t="s">
        <v>1252</v>
      </c>
      <c r="D2598" s="15">
        <v>39</v>
      </c>
      <c r="E2598" s="15">
        <v>6</v>
      </c>
      <c r="F2598" s="16">
        <v>1645835.78122436</v>
      </c>
      <c r="G2598" s="16">
        <v>1643167.3585596699</v>
      </c>
      <c r="H2598" s="16">
        <v>1592028.44129894</v>
      </c>
      <c r="I2598" s="16">
        <v>1955999.66429621</v>
      </c>
      <c r="J2598" s="16">
        <v>247148.41136273299</v>
      </c>
      <c r="K2598" s="16">
        <v>1892604.8155020401</v>
      </c>
      <c r="L2598" s="15">
        <f t="shared" si="280"/>
        <v>6</v>
      </c>
      <c r="M2598" s="16">
        <v>2926635.0041328901</v>
      </c>
      <c r="N2598" s="16">
        <v>2826915.08392967</v>
      </c>
      <c r="O2598" s="16">
        <v>2862666.2111977502</v>
      </c>
      <c r="P2598" s="16">
        <v>2711989.2327459101</v>
      </c>
      <c r="Q2598" s="16">
        <v>2160649.1560233398</v>
      </c>
      <c r="R2598" s="16">
        <v>2599233.9380071498</v>
      </c>
      <c r="S2598" s="17">
        <f t="shared" si="281"/>
        <v>2862666.2111977502</v>
      </c>
      <c r="T2598" s="17">
        <f t="shared" si="282"/>
        <v>2599233.9380071498</v>
      </c>
      <c r="U2598" s="18">
        <f t="shared" si="283"/>
        <v>0.90797660161700122</v>
      </c>
      <c r="X2598" s="20">
        <f t="shared" si="284"/>
        <v>8.9125534844997883E-2</v>
      </c>
      <c r="AA2598" s="20">
        <f t="shared" si="285"/>
        <v>-0.13927297486683909</v>
      </c>
      <c r="AE2598" s="20">
        <f t="shared" si="286"/>
        <v>1.0499978509180943</v>
      </c>
    </row>
    <row r="2599" spans="1:31" x14ac:dyDescent="0.2">
      <c r="A2599" s="15" t="s">
        <v>12202</v>
      </c>
      <c r="B2599" s="15" t="s">
        <v>12203</v>
      </c>
      <c r="C2599" t="s">
        <v>12204</v>
      </c>
      <c r="D2599" s="15">
        <v>12</v>
      </c>
      <c r="E2599" s="15">
        <v>9</v>
      </c>
      <c r="F2599" s="16">
        <v>273862.797698293</v>
      </c>
      <c r="G2599" s="16">
        <v>271485.89941638702</v>
      </c>
      <c r="H2599" s="16">
        <v>265694.38594871602</v>
      </c>
      <c r="I2599" s="16">
        <v>376787.59905699402</v>
      </c>
      <c r="J2599" s="16">
        <v>74580.778613721501</v>
      </c>
      <c r="K2599" s="16">
        <v>376089.96513176599</v>
      </c>
      <c r="L2599" s="15">
        <f t="shared" si="280"/>
        <v>6</v>
      </c>
      <c r="M2599" s="16">
        <v>486984.46055009402</v>
      </c>
      <c r="N2599" s="16">
        <v>467065.98700154602</v>
      </c>
      <c r="O2599" s="16">
        <v>477751.72944759298</v>
      </c>
      <c r="P2599" s="16">
        <v>522415.17742919701</v>
      </c>
      <c r="Q2599" s="16">
        <v>652008.62703825301</v>
      </c>
      <c r="R2599" s="16">
        <v>516508.14428214502</v>
      </c>
      <c r="S2599" s="17">
        <f t="shared" si="281"/>
        <v>477751.72944759298</v>
      </c>
      <c r="T2599" s="17">
        <f t="shared" si="282"/>
        <v>522415.17742919701</v>
      </c>
      <c r="U2599" s="18">
        <f t="shared" si="283"/>
        <v>1.0934867321846156</v>
      </c>
      <c r="X2599" s="20">
        <f t="shared" si="284"/>
        <v>0.12477703894388183</v>
      </c>
      <c r="AA2599" s="20">
        <f t="shared" si="285"/>
        <v>0.12893571555968322</v>
      </c>
      <c r="AE2599" s="20">
        <f t="shared" si="286"/>
        <v>0.90386532472898573</v>
      </c>
    </row>
    <row r="2600" spans="1:31" x14ac:dyDescent="0.2">
      <c r="A2600" s="15" t="s">
        <v>3107</v>
      </c>
      <c r="B2600" s="15" t="s">
        <v>3108</v>
      </c>
      <c r="C2600" t="s">
        <v>3109</v>
      </c>
      <c r="D2600" s="15">
        <v>12</v>
      </c>
      <c r="E2600" s="15">
        <v>11</v>
      </c>
      <c r="F2600" s="16">
        <v>739140.96147511504</v>
      </c>
      <c r="G2600" s="16">
        <v>758028.33069762797</v>
      </c>
      <c r="H2600" s="16">
        <v>673203.31623555801</v>
      </c>
      <c r="I2600" s="16">
        <v>781650.97528802406</v>
      </c>
      <c r="J2600" s="16">
        <v>105983.369812128</v>
      </c>
      <c r="K2600" s="16">
        <v>788928.72637573397</v>
      </c>
      <c r="L2600" s="15">
        <f t="shared" si="280"/>
        <v>6</v>
      </c>
      <c r="M2600" s="16">
        <v>1314344.8669175699</v>
      </c>
      <c r="N2600" s="16">
        <v>1304116.53501534</v>
      </c>
      <c r="O2600" s="16">
        <v>1210503.7426853001</v>
      </c>
      <c r="P2600" s="16">
        <v>1083757.35816356</v>
      </c>
      <c r="Q2600" s="16">
        <v>926539.95740639104</v>
      </c>
      <c r="R2600" s="16">
        <v>1083485.7353570701</v>
      </c>
      <c r="S2600" s="17">
        <f t="shared" si="281"/>
        <v>1304116.53501534</v>
      </c>
      <c r="T2600" s="17">
        <f t="shared" si="282"/>
        <v>1083485.7353570701</v>
      </c>
      <c r="U2600" s="18">
        <f t="shared" si="283"/>
        <v>0.83081972068111642</v>
      </c>
      <c r="X2600" s="20">
        <f t="shared" si="284"/>
        <v>1.6704509604562531E-2</v>
      </c>
      <c r="AA2600" s="20">
        <f t="shared" si="285"/>
        <v>-0.26739263389114576</v>
      </c>
      <c r="AE2600" s="20">
        <f t="shared" si="286"/>
        <v>1.7771662694516859</v>
      </c>
    </row>
    <row r="2601" spans="1:31" x14ac:dyDescent="0.2">
      <c r="A2601" s="15" t="s">
        <v>8228</v>
      </c>
      <c r="B2601" s="15" t="s">
        <v>8229</v>
      </c>
      <c r="C2601" t="s">
        <v>8230</v>
      </c>
      <c r="D2601" s="15">
        <v>10</v>
      </c>
      <c r="E2601" s="15">
        <v>8</v>
      </c>
      <c r="F2601" s="16">
        <v>49729.359503100401</v>
      </c>
      <c r="G2601" s="16">
        <v>56848.0476158202</v>
      </c>
      <c r="H2601" s="16">
        <v>59549.079701576396</v>
      </c>
      <c r="I2601" s="16">
        <v>56253.6395911687</v>
      </c>
      <c r="J2601" s="16">
        <v>11552.3520008789</v>
      </c>
      <c r="K2601" s="16">
        <v>48127.771046094102</v>
      </c>
      <c r="L2601" s="15">
        <f t="shared" si="280"/>
        <v>6</v>
      </c>
      <c r="M2601" s="16">
        <v>88429.0437206395</v>
      </c>
      <c r="N2601" s="16">
        <v>97801.7257097783</v>
      </c>
      <c r="O2601" s="16">
        <v>107076.691563713</v>
      </c>
      <c r="P2601" s="16">
        <v>77995.547575367993</v>
      </c>
      <c r="Q2601" s="16">
        <v>100994.295140945</v>
      </c>
      <c r="R2601" s="16">
        <v>66096.913015864993</v>
      </c>
      <c r="S2601" s="17">
        <f t="shared" si="281"/>
        <v>97801.7257097783</v>
      </c>
      <c r="T2601" s="17">
        <f t="shared" si="282"/>
        <v>77995.547575367993</v>
      </c>
      <c r="U2601" s="18">
        <f t="shared" si="283"/>
        <v>0.79748641457325464</v>
      </c>
      <c r="X2601" s="20">
        <f t="shared" si="284"/>
        <v>0.23712707585546197</v>
      </c>
      <c r="AA2601" s="20">
        <f t="shared" si="285"/>
        <v>-0.32646815255497857</v>
      </c>
      <c r="AE2601" s="20">
        <f t="shared" si="286"/>
        <v>0.62501885419025516</v>
      </c>
    </row>
    <row r="2602" spans="1:31" x14ac:dyDescent="0.2">
      <c r="A2602" s="15" t="s">
        <v>17275</v>
      </c>
      <c r="B2602" s="15" t="s">
        <v>17276</v>
      </c>
      <c r="C2602" t="s">
        <v>17277</v>
      </c>
      <c r="D2602" s="15">
        <v>11</v>
      </c>
      <c r="E2602" s="15">
        <v>8</v>
      </c>
      <c r="F2602" s="16">
        <v>451885.82169102202</v>
      </c>
      <c r="G2602" s="16">
        <v>442336.69594511698</v>
      </c>
      <c r="H2602" s="16">
        <v>433551.94984599599</v>
      </c>
      <c r="I2602" s="16">
        <v>697074.57029383397</v>
      </c>
      <c r="J2602" s="16">
        <v>122392.72966318901</v>
      </c>
      <c r="K2602" s="16">
        <v>685552.34884189803</v>
      </c>
      <c r="L2602" s="15">
        <f t="shared" si="280"/>
        <v>6</v>
      </c>
      <c r="M2602" s="16">
        <v>803546.06378071697</v>
      </c>
      <c r="N2602" s="16">
        <v>760998.73298295704</v>
      </c>
      <c r="O2602" s="16">
        <v>779580.61893065704</v>
      </c>
      <c r="P2602" s="16">
        <v>966492.35864673404</v>
      </c>
      <c r="Q2602" s="16">
        <v>1069995.7430114299</v>
      </c>
      <c r="R2602" s="16">
        <v>941512.41547892697</v>
      </c>
      <c r="S2602" s="17">
        <f t="shared" si="281"/>
        <v>779580.61893065704</v>
      </c>
      <c r="T2602" s="17">
        <f t="shared" si="282"/>
        <v>966492.35864673404</v>
      </c>
      <c r="U2602" s="18">
        <f t="shared" si="283"/>
        <v>1.2397593464707499</v>
      </c>
      <c r="X2602" s="20">
        <f t="shared" si="284"/>
        <v>6.8542436698583262E-3</v>
      </c>
      <c r="AA2602" s="20">
        <f t="shared" si="285"/>
        <v>0.31006010178306082</v>
      </c>
      <c r="AE2602" s="20">
        <f t="shared" si="286"/>
        <v>2.1640404603680992</v>
      </c>
    </row>
    <row r="2603" spans="1:31" x14ac:dyDescent="0.2">
      <c r="A2603" s="15" t="s">
        <v>2468</v>
      </c>
      <c r="B2603" s="15" t="s">
        <v>2469</v>
      </c>
      <c r="C2603" t="s">
        <v>2470</v>
      </c>
      <c r="D2603" s="15">
        <v>13</v>
      </c>
      <c r="E2603" s="15">
        <v>8</v>
      </c>
      <c r="F2603" s="16">
        <v>650211.12309566897</v>
      </c>
      <c r="G2603" s="16">
        <v>797571.61676542903</v>
      </c>
      <c r="H2603" s="16">
        <v>739550.349407217</v>
      </c>
      <c r="I2603" s="16">
        <v>732554.87393081805</v>
      </c>
      <c r="J2603" s="16">
        <v>54322.342961132803</v>
      </c>
      <c r="K2603" s="16">
        <v>797747.118667098</v>
      </c>
      <c r="L2603" s="15">
        <f t="shared" si="280"/>
        <v>6</v>
      </c>
      <c r="M2603" s="16">
        <v>1156209.29781507</v>
      </c>
      <c r="N2603" s="16">
        <v>1372147.0440629399</v>
      </c>
      <c r="O2603" s="16">
        <v>1329804.0046321</v>
      </c>
      <c r="P2603" s="16">
        <v>1015685.72160811</v>
      </c>
      <c r="Q2603" s="16">
        <v>474903.00999717502</v>
      </c>
      <c r="R2603" s="16">
        <v>1095596.59142942</v>
      </c>
      <c r="S2603" s="17">
        <f t="shared" si="281"/>
        <v>1329804.0046321</v>
      </c>
      <c r="T2603" s="17">
        <f t="shared" si="282"/>
        <v>1015685.72160811</v>
      </c>
      <c r="U2603" s="18">
        <f t="shared" si="283"/>
        <v>0.76378603017450442</v>
      </c>
      <c r="X2603" s="20">
        <f t="shared" si="284"/>
        <v>0.10847360517662247</v>
      </c>
      <c r="AA2603" s="20">
        <f t="shared" si="285"/>
        <v>-0.38875956191603706</v>
      </c>
      <c r="AE2603" s="20">
        <f t="shared" si="286"/>
        <v>0.96467592560060089</v>
      </c>
    </row>
    <row r="2604" spans="1:31" x14ac:dyDescent="0.2">
      <c r="A2604" s="15" t="s">
        <v>12316</v>
      </c>
      <c r="B2604" s="15" t="s">
        <v>12317</v>
      </c>
      <c r="C2604" t="s">
        <v>12318</v>
      </c>
      <c r="D2604" s="15">
        <v>26</v>
      </c>
      <c r="E2604" s="15">
        <v>3</v>
      </c>
      <c r="F2604" s="16">
        <v>247009.58554343801</v>
      </c>
      <c r="G2604" s="16">
        <v>240580.857631641</v>
      </c>
      <c r="H2604" s="16">
        <v>261264.72197783299</v>
      </c>
      <c r="I2604" s="16">
        <v>287434.18893610401</v>
      </c>
      <c r="J2604" s="16">
        <v>50170.766911068597</v>
      </c>
      <c r="K2604" s="16">
        <v>294334.76213496301</v>
      </c>
      <c r="L2604" s="15">
        <f t="shared" si="280"/>
        <v>6</v>
      </c>
      <c r="M2604" s="16">
        <v>439233.91850795702</v>
      </c>
      <c r="N2604" s="16">
        <v>413896.76578030799</v>
      </c>
      <c r="O2604" s="16">
        <v>469786.63972466101</v>
      </c>
      <c r="P2604" s="16">
        <v>398526.87081019901</v>
      </c>
      <c r="Q2604" s="16">
        <v>438608.626232868</v>
      </c>
      <c r="R2604" s="16">
        <v>404228.55136481201</v>
      </c>
      <c r="S2604" s="17">
        <f t="shared" si="281"/>
        <v>439233.91850795702</v>
      </c>
      <c r="T2604" s="17">
        <f t="shared" si="282"/>
        <v>404228.55136481201</v>
      </c>
      <c r="U2604" s="18">
        <f t="shared" si="283"/>
        <v>0.92030358843402738</v>
      </c>
      <c r="X2604" s="20">
        <f t="shared" si="284"/>
        <v>0.25429527177203498</v>
      </c>
      <c r="AA2604" s="20">
        <f t="shared" si="285"/>
        <v>-0.11981824102284527</v>
      </c>
      <c r="AE2604" s="20">
        <f t="shared" si="286"/>
        <v>0.59466171478459218</v>
      </c>
    </row>
    <row r="2605" spans="1:31" x14ac:dyDescent="0.2">
      <c r="A2605" s="15" t="s">
        <v>2528</v>
      </c>
      <c r="B2605" s="15" t="s">
        <v>2529</v>
      </c>
      <c r="C2605" t="s">
        <v>2530</v>
      </c>
      <c r="D2605" s="15">
        <v>16</v>
      </c>
      <c r="E2605" s="15">
        <v>9</v>
      </c>
      <c r="F2605" s="16">
        <v>858798.98153631901</v>
      </c>
      <c r="G2605" s="16">
        <v>764690.92712059605</v>
      </c>
      <c r="H2605" s="16">
        <v>711908.21435622894</v>
      </c>
      <c r="I2605" s="16">
        <v>858441.42369532702</v>
      </c>
      <c r="J2605" s="16">
        <v>336045.01527378499</v>
      </c>
      <c r="K2605" s="16">
        <v>904765.02736357495</v>
      </c>
      <c r="L2605" s="15">
        <f t="shared" si="280"/>
        <v>6</v>
      </c>
      <c r="M2605" s="16">
        <v>1527121.47199043</v>
      </c>
      <c r="N2605" s="16">
        <v>1315578.90628757</v>
      </c>
      <c r="O2605" s="16">
        <v>1280099.9893249001</v>
      </c>
      <c r="P2605" s="16">
        <v>1190227.1459961999</v>
      </c>
      <c r="Q2605" s="16">
        <v>2937811.2310481798</v>
      </c>
      <c r="R2605" s="16">
        <v>1242571.0564524501</v>
      </c>
      <c r="S2605" s="17">
        <f t="shared" si="281"/>
        <v>1315578.90628757</v>
      </c>
      <c r="T2605" s="17">
        <f t="shared" si="282"/>
        <v>1242571.0564524501</v>
      </c>
      <c r="U2605" s="18">
        <f t="shared" si="283"/>
        <v>0.94450515321719419</v>
      </c>
      <c r="X2605" s="20">
        <f t="shared" si="284"/>
        <v>0.51236288549887898</v>
      </c>
      <c r="AA2605" s="20">
        <f t="shared" si="285"/>
        <v>-8.236942691256402E-2</v>
      </c>
      <c r="AE2605" s="20">
        <f t="shared" si="286"/>
        <v>0.29042233717641669</v>
      </c>
    </row>
    <row r="2606" spans="1:31" x14ac:dyDescent="0.2">
      <c r="A2606" s="15" t="s">
        <v>4271</v>
      </c>
      <c r="B2606" s="15" t="s">
        <v>4272</v>
      </c>
      <c r="C2606" t="s">
        <v>4273</v>
      </c>
      <c r="D2606" s="15">
        <v>14</v>
      </c>
      <c r="E2606" s="15">
        <v>9</v>
      </c>
      <c r="F2606" s="16">
        <v>231232.481727593</v>
      </c>
      <c r="G2606" s="16">
        <v>224794.07423416301</v>
      </c>
      <c r="H2606" s="16">
        <v>188915.73815558301</v>
      </c>
      <c r="I2606" s="16">
        <v>367892.18402373098</v>
      </c>
      <c r="J2606" s="16">
        <v>45434.437721191403</v>
      </c>
      <c r="K2606" s="16">
        <v>334632.65460893302</v>
      </c>
      <c r="L2606" s="15">
        <f t="shared" si="280"/>
        <v>6</v>
      </c>
      <c r="M2606" s="16">
        <v>411178.97838693199</v>
      </c>
      <c r="N2606" s="16">
        <v>386737.08792973298</v>
      </c>
      <c r="O2606" s="16">
        <v>339694.11999965698</v>
      </c>
      <c r="P2606" s="16">
        <v>510081.70404913102</v>
      </c>
      <c r="Q2606" s="16">
        <v>397202.146578271</v>
      </c>
      <c r="R2606" s="16">
        <v>459572.19674210699</v>
      </c>
      <c r="S2606" s="17">
        <f t="shared" si="281"/>
        <v>386737.08792973298</v>
      </c>
      <c r="T2606" s="17">
        <f t="shared" si="282"/>
        <v>459572.19674210699</v>
      </c>
      <c r="U2606" s="18">
        <f t="shared" si="283"/>
        <v>1.1883323608870107</v>
      </c>
      <c r="X2606" s="20">
        <f t="shared" si="284"/>
        <v>0.12027125220488492</v>
      </c>
      <c r="AA2606" s="20">
        <f t="shared" si="285"/>
        <v>0.24893839534991918</v>
      </c>
      <c r="AE2606" s="20">
        <f t="shared" si="286"/>
        <v>0.91983816734659729</v>
      </c>
    </row>
    <row r="2607" spans="1:31" x14ac:dyDescent="0.2">
      <c r="A2607" s="15" t="s">
        <v>12016</v>
      </c>
      <c r="B2607" s="15" t="s">
        <v>12017</v>
      </c>
      <c r="C2607" t="s">
        <v>12018</v>
      </c>
      <c r="D2607" s="15">
        <v>16</v>
      </c>
      <c r="E2607" s="15">
        <v>7</v>
      </c>
      <c r="F2607" s="16">
        <v>420122.36841152102</v>
      </c>
      <c r="G2607" s="16">
        <v>452893.89545105997</v>
      </c>
      <c r="H2607" s="16">
        <v>447130.40973868902</v>
      </c>
      <c r="I2607" s="16">
        <v>571152.67643244797</v>
      </c>
      <c r="J2607" s="16">
        <v>73448.986633300796</v>
      </c>
      <c r="K2607" s="16">
        <v>535889.82532046002</v>
      </c>
      <c r="L2607" s="15">
        <f t="shared" si="280"/>
        <v>6</v>
      </c>
      <c r="M2607" s="16">
        <v>747064.10167950799</v>
      </c>
      <c r="N2607" s="16">
        <v>779161.40300676005</v>
      </c>
      <c r="O2607" s="16">
        <v>803996.38772383402</v>
      </c>
      <c r="P2607" s="16">
        <v>791901.92974605795</v>
      </c>
      <c r="Q2607" s="16">
        <v>642114.145524872</v>
      </c>
      <c r="R2607" s="16">
        <v>735971.402797141</v>
      </c>
      <c r="S2607" s="17">
        <f t="shared" si="281"/>
        <v>779161.40300676005</v>
      </c>
      <c r="T2607" s="17">
        <f t="shared" si="282"/>
        <v>735971.402797141</v>
      </c>
      <c r="U2607" s="18">
        <f t="shared" si="283"/>
        <v>0.94456860922146535</v>
      </c>
      <c r="X2607" s="20">
        <f t="shared" si="284"/>
        <v>0.31657036313207448</v>
      </c>
      <c r="AA2607" s="20">
        <f t="shared" si="285"/>
        <v>-8.2272503579519707E-2</v>
      </c>
      <c r="AE2607" s="20">
        <f t="shared" si="286"/>
        <v>0.49952974560338659</v>
      </c>
    </row>
    <row r="2608" spans="1:31" x14ac:dyDescent="0.2">
      <c r="A2608" s="15" t="s">
        <v>14593</v>
      </c>
      <c r="B2608" s="15" t="s">
        <v>14594</v>
      </c>
      <c r="C2608" t="s">
        <v>14595</v>
      </c>
      <c r="D2608" s="15">
        <v>15</v>
      </c>
      <c r="E2608" s="15">
        <v>8</v>
      </c>
      <c r="F2608" s="16">
        <v>619605.943889766</v>
      </c>
      <c r="G2608" s="16">
        <v>549197.72782944795</v>
      </c>
      <c r="H2608" s="16">
        <v>520292.46751401899</v>
      </c>
      <c r="I2608" s="16">
        <v>671407.77315636002</v>
      </c>
      <c r="J2608" s="16">
        <v>145317.90138111901</v>
      </c>
      <c r="K2608" s="16">
        <v>724807.10531692498</v>
      </c>
      <c r="L2608" s="15">
        <f t="shared" si="280"/>
        <v>6</v>
      </c>
      <c r="M2608" s="16">
        <v>1101786.9855810299</v>
      </c>
      <c r="N2608" s="16">
        <v>944843.09998821397</v>
      </c>
      <c r="O2608" s="16">
        <v>935550.916086565</v>
      </c>
      <c r="P2608" s="16">
        <v>930905.40086423</v>
      </c>
      <c r="Q2608" s="16">
        <v>1270414.80559378</v>
      </c>
      <c r="R2608" s="16">
        <v>995423.45618978597</v>
      </c>
      <c r="S2608" s="17">
        <f t="shared" si="281"/>
        <v>944843.09998821397</v>
      </c>
      <c r="T2608" s="17">
        <f t="shared" si="282"/>
        <v>995423.45618978597</v>
      </c>
      <c r="U2608" s="18">
        <f t="shared" si="283"/>
        <v>1.0535330746472118</v>
      </c>
      <c r="X2608" s="20">
        <f t="shared" si="284"/>
        <v>0.574783547239334</v>
      </c>
      <c r="AA2608" s="20">
        <f t="shared" si="285"/>
        <v>7.5235606875195538E-2</v>
      </c>
      <c r="AE2608" s="20">
        <f t="shared" si="286"/>
        <v>0.24049567172332598</v>
      </c>
    </row>
    <row r="2609" spans="1:31" x14ac:dyDescent="0.2">
      <c r="A2609" s="15" t="s">
        <v>11488</v>
      </c>
      <c r="B2609" s="15" t="s">
        <v>11489</v>
      </c>
      <c r="C2609" t="s">
        <v>11490</v>
      </c>
      <c r="D2609" s="15">
        <v>17</v>
      </c>
      <c r="E2609" s="15">
        <v>9</v>
      </c>
      <c r="F2609" s="16">
        <v>628515.52528947603</v>
      </c>
      <c r="G2609" s="16">
        <v>616542.03156057897</v>
      </c>
      <c r="H2609" s="16">
        <v>642881.00681513804</v>
      </c>
      <c r="I2609" s="16">
        <v>987558.58043081395</v>
      </c>
      <c r="J2609" s="16">
        <v>243326.32369504901</v>
      </c>
      <c r="K2609" s="16">
        <v>880643.50167753897</v>
      </c>
      <c r="L2609" s="15">
        <f t="shared" si="280"/>
        <v>6</v>
      </c>
      <c r="M2609" s="16">
        <v>1117630.0563746199</v>
      </c>
      <c r="N2609" s="16">
        <v>1060702.64834314</v>
      </c>
      <c r="O2609" s="16">
        <v>1155980.4387219001</v>
      </c>
      <c r="P2609" s="16">
        <v>1369247.7998445199</v>
      </c>
      <c r="Q2609" s="16">
        <v>2127235.2633428499</v>
      </c>
      <c r="R2609" s="16">
        <v>1209443.4390618</v>
      </c>
      <c r="S2609" s="17">
        <f t="shared" si="281"/>
        <v>1117630.0563746199</v>
      </c>
      <c r="T2609" s="17">
        <f t="shared" si="282"/>
        <v>1369247.7998445199</v>
      </c>
      <c r="U2609" s="18">
        <f t="shared" si="283"/>
        <v>1.2251350901264235</v>
      </c>
      <c r="X2609" s="20">
        <f t="shared" si="284"/>
        <v>0.18323692531935545</v>
      </c>
      <c r="AA2609" s="20">
        <f t="shared" si="285"/>
        <v>0.29294083748093619</v>
      </c>
      <c r="AE2609" s="20">
        <f t="shared" si="286"/>
        <v>0.7369870042133555</v>
      </c>
    </row>
    <row r="2610" spans="1:31" x14ac:dyDescent="0.2">
      <c r="A2610" s="15" t="s">
        <v>3437</v>
      </c>
      <c r="B2610" s="15" t="s">
        <v>3438</v>
      </c>
      <c r="C2610" t="s">
        <v>3439</v>
      </c>
      <c r="D2610" s="15">
        <v>16</v>
      </c>
      <c r="E2610" s="15">
        <v>8</v>
      </c>
      <c r="F2610" s="16">
        <v>573672.61124332703</v>
      </c>
      <c r="G2610" s="16">
        <v>647418.86451323202</v>
      </c>
      <c r="H2610" s="16">
        <v>591419.55692280002</v>
      </c>
      <c r="I2610" s="16">
        <v>817190.91742565297</v>
      </c>
      <c r="J2610" s="16">
        <v>91640.960948843305</v>
      </c>
      <c r="K2610" s="16">
        <v>916914.34321201895</v>
      </c>
      <c r="L2610" s="15">
        <f t="shared" si="280"/>
        <v>6</v>
      </c>
      <c r="M2610" s="16">
        <v>1020108.05946147</v>
      </c>
      <c r="N2610" s="16">
        <v>1113823.3389186501</v>
      </c>
      <c r="O2610" s="16">
        <v>1063446.31686548</v>
      </c>
      <c r="P2610" s="16">
        <v>1133033.40977492</v>
      </c>
      <c r="Q2610" s="16">
        <v>801154.107524005</v>
      </c>
      <c r="R2610" s="16">
        <v>1259256.4805928699</v>
      </c>
      <c r="S2610" s="17">
        <f t="shared" si="281"/>
        <v>1063446.31686548</v>
      </c>
      <c r="T2610" s="17">
        <f t="shared" si="282"/>
        <v>1133033.40977492</v>
      </c>
      <c r="U2610" s="18">
        <f t="shared" si="283"/>
        <v>1.0654354543391984</v>
      </c>
      <c r="X2610" s="20">
        <f t="shared" si="284"/>
        <v>0.99293883694571738</v>
      </c>
      <c r="AA2610" s="20">
        <f t="shared" si="285"/>
        <v>9.1443195161576174E-2</v>
      </c>
      <c r="AE2610" s="20">
        <f t="shared" si="286"/>
        <v>3.0775023556375188E-3</v>
      </c>
    </row>
    <row r="2611" spans="1:31" x14ac:dyDescent="0.2">
      <c r="A2611" s="15" t="s">
        <v>11788</v>
      </c>
      <c r="B2611" s="15" t="s">
        <v>11789</v>
      </c>
      <c r="C2611" t="s">
        <v>11790</v>
      </c>
      <c r="D2611" s="15">
        <v>19</v>
      </c>
      <c r="E2611" s="15">
        <v>8</v>
      </c>
      <c r="F2611" s="16">
        <v>309483.31470761797</v>
      </c>
      <c r="G2611" s="16">
        <v>275269.951215851</v>
      </c>
      <c r="H2611" s="16">
        <v>235538.14464335001</v>
      </c>
      <c r="I2611" s="16">
        <v>370249.95501269499</v>
      </c>
      <c r="J2611" s="16">
        <v>93130.725651591696</v>
      </c>
      <c r="K2611" s="16">
        <v>426571.85626838298</v>
      </c>
      <c r="L2611" s="15">
        <f t="shared" si="280"/>
        <v>6</v>
      </c>
      <c r="M2611" s="16">
        <v>550325.07638434705</v>
      </c>
      <c r="N2611" s="16">
        <v>473576.09265484399</v>
      </c>
      <c r="O2611" s="16">
        <v>423527.03672089602</v>
      </c>
      <c r="P2611" s="16">
        <v>513350.74833991902</v>
      </c>
      <c r="Q2611" s="16">
        <v>814178.09918115695</v>
      </c>
      <c r="R2611" s="16">
        <v>585838.11936321901</v>
      </c>
      <c r="S2611" s="17">
        <f t="shared" si="281"/>
        <v>473576.09265484399</v>
      </c>
      <c r="T2611" s="17">
        <f t="shared" si="282"/>
        <v>585838.11936321901</v>
      </c>
      <c r="U2611" s="18">
        <f t="shared" si="283"/>
        <v>1.237051718719667</v>
      </c>
      <c r="X2611" s="20">
        <f t="shared" si="284"/>
        <v>0.18766684094980865</v>
      </c>
      <c r="AA2611" s="20">
        <f t="shared" si="285"/>
        <v>0.30690581784105953</v>
      </c>
      <c r="AE2611" s="20">
        <f t="shared" si="286"/>
        <v>0.72661245654590922</v>
      </c>
    </row>
    <row r="2612" spans="1:31" x14ac:dyDescent="0.2">
      <c r="A2612" s="15" t="s">
        <v>9967</v>
      </c>
      <c r="B2612" s="15" t="s">
        <v>9968</v>
      </c>
      <c r="C2612" t="s">
        <v>9969</v>
      </c>
      <c r="D2612" s="15">
        <v>9</v>
      </c>
      <c r="E2612" s="15">
        <v>7</v>
      </c>
      <c r="F2612" s="16">
        <v>298745.92817695299</v>
      </c>
      <c r="G2612" s="16">
        <v>252577.59489898299</v>
      </c>
      <c r="H2612" s="16">
        <v>228277.34916679701</v>
      </c>
      <c r="I2612" s="16">
        <v>348273.33272255701</v>
      </c>
      <c r="J2612" s="16">
        <v>59701.2299039063</v>
      </c>
      <c r="K2612" s="16">
        <v>321251.69025486498</v>
      </c>
      <c r="L2612" s="15">
        <f t="shared" si="280"/>
        <v>6</v>
      </c>
      <c r="M2612" s="16">
        <v>531231.79160342505</v>
      </c>
      <c r="N2612" s="16">
        <v>434536.025294761</v>
      </c>
      <c r="O2612" s="16">
        <v>410471.21853451699</v>
      </c>
      <c r="P2612" s="16">
        <v>482880.20986749802</v>
      </c>
      <c r="Q2612" s="16">
        <v>521926.931652862</v>
      </c>
      <c r="R2612" s="16">
        <v>441195.27178266703</v>
      </c>
      <c r="S2612" s="17">
        <f t="shared" si="281"/>
        <v>434536.025294761</v>
      </c>
      <c r="T2612" s="17">
        <f t="shared" si="282"/>
        <v>482880.20986749802</v>
      </c>
      <c r="U2612" s="18">
        <f t="shared" si="283"/>
        <v>1.1112547217228848</v>
      </c>
      <c r="X2612" s="20">
        <f t="shared" si="284"/>
        <v>0.62241102719994479</v>
      </c>
      <c r="AA2612" s="20">
        <f t="shared" si="285"/>
        <v>0.1521895490813383</v>
      </c>
      <c r="AE2612" s="20">
        <f t="shared" si="286"/>
        <v>0.20592272159410172</v>
      </c>
    </row>
    <row r="2613" spans="1:31" x14ac:dyDescent="0.2">
      <c r="A2613" s="15" t="s">
        <v>7719</v>
      </c>
      <c r="B2613" s="15" t="s">
        <v>7720</v>
      </c>
      <c r="C2613" t="s">
        <v>7721</v>
      </c>
      <c r="D2613" s="15">
        <v>13</v>
      </c>
      <c r="E2613" s="15">
        <v>11</v>
      </c>
      <c r="F2613" s="16">
        <v>312340.38400228601</v>
      </c>
      <c r="G2613" s="16">
        <v>323643.32306944299</v>
      </c>
      <c r="H2613" s="16">
        <v>315020.63623593998</v>
      </c>
      <c r="I2613" s="16">
        <v>417218.11946574302</v>
      </c>
      <c r="J2613" s="16">
        <v>71363.507592480397</v>
      </c>
      <c r="K2613" s="16">
        <v>459031.71752674697</v>
      </c>
      <c r="L2613" s="15">
        <f t="shared" si="280"/>
        <v>6</v>
      </c>
      <c r="M2613" s="16">
        <v>555405.53404749802</v>
      </c>
      <c r="N2613" s="16">
        <v>556797.93481298303</v>
      </c>
      <c r="O2613" s="16">
        <v>566446.49541993404</v>
      </c>
      <c r="P2613" s="16">
        <v>578472.00505768904</v>
      </c>
      <c r="Q2613" s="16">
        <v>623882.23173425603</v>
      </c>
      <c r="R2613" s="16">
        <v>630417.30056083295</v>
      </c>
      <c r="S2613" s="17">
        <f t="shared" si="281"/>
        <v>556797.93481298303</v>
      </c>
      <c r="T2613" s="17">
        <f t="shared" si="282"/>
        <v>623882.23173425603</v>
      </c>
      <c r="U2613" s="18">
        <f t="shared" si="283"/>
        <v>1.1204823019751415</v>
      </c>
      <c r="X2613" s="20">
        <f t="shared" si="284"/>
        <v>3.7065871193543723E-2</v>
      </c>
      <c r="AA2613" s="20">
        <f t="shared" si="285"/>
        <v>0.16411986165121428</v>
      </c>
      <c r="AE2613" s="20">
        <f t="shared" si="286"/>
        <v>1.4310257877963264</v>
      </c>
    </row>
    <row r="2614" spans="1:31" x14ac:dyDescent="0.2">
      <c r="A2614" s="15" t="s">
        <v>15311</v>
      </c>
      <c r="B2614" s="15" t="s">
        <v>15312</v>
      </c>
      <c r="C2614" t="s">
        <v>15313</v>
      </c>
      <c r="D2614" s="15">
        <v>38</v>
      </c>
      <c r="E2614" s="15">
        <v>8</v>
      </c>
      <c r="F2614" s="16">
        <v>3667090.1619363502</v>
      </c>
      <c r="G2614" s="16">
        <v>4109358.6246791598</v>
      </c>
      <c r="H2614" s="16">
        <v>3736290.4959799098</v>
      </c>
      <c r="I2614" s="16">
        <v>4706439.8760517798</v>
      </c>
      <c r="J2614" s="16">
        <v>536715.749934808</v>
      </c>
      <c r="K2614" s="16">
        <v>4920961.9125187397</v>
      </c>
      <c r="L2614" s="15">
        <f t="shared" si="280"/>
        <v>6</v>
      </c>
      <c r="M2614" s="16">
        <v>6520841.6013719002</v>
      </c>
      <c r="N2614" s="16">
        <v>7069765.48728716</v>
      </c>
      <c r="O2614" s="16">
        <v>6718317.5128041701</v>
      </c>
      <c r="P2614" s="16">
        <v>6525468.5373430299</v>
      </c>
      <c r="Q2614" s="16">
        <v>4692137.9171605697</v>
      </c>
      <c r="R2614" s="16">
        <v>6758268.3431281196</v>
      </c>
      <c r="S2614" s="17">
        <f t="shared" si="281"/>
        <v>6718317.5128041701</v>
      </c>
      <c r="T2614" s="17">
        <f t="shared" si="282"/>
        <v>6525468.5373430299</v>
      </c>
      <c r="U2614" s="18">
        <f t="shared" si="283"/>
        <v>0.97129504893247498</v>
      </c>
      <c r="X2614" s="20">
        <f t="shared" si="284"/>
        <v>0.31206918836784048</v>
      </c>
      <c r="AA2614" s="20">
        <f t="shared" si="285"/>
        <v>-4.2018487221032415E-2</v>
      </c>
      <c r="AE2614" s="20">
        <f t="shared" si="286"/>
        <v>0.50574910856118072</v>
      </c>
    </row>
    <row r="2615" spans="1:31" x14ac:dyDescent="0.2">
      <c r="A2615" s="15" t="s">
        <v>1667</v>
      </c>
      <c r="B2615" s="15" t="s">
        <v>1668</v>
      </c>
      <c r="C2615" t="s">
        <v>1669</v>
      </c>
      <c r="D2615" s="15">
        <v>12</v>
      </c>
      <c r="E2615" s="15">
        <v>12</v>
      </c>
      <c r="F2615" s="16">
        <v>205984.363471527</v>
      </c>
      <c r="G2615" s="16">
        <v>181624.34756167899</v>
      </c>
      <c r="H2615" s="16">
        <v>215099.67397478799</v>
      </c>
      <c r="I2615" s="16">
        <v>251426.964670521</v>
      </c>
      <c r="J2615" s="16">
        <v>29402.178445781599</v>
      </c>
      <c r="K2615" s="16">
        <v>234409.26958872101</v>
      </c>
      <c r="L2615" s="15">
        <f t="shared" si="280"/>
        <v>6</v>
      </c>
      <c r="M2615" s="16">
        <v>366282.623890544</v>
      </c>
      <c r="N2615" s="16">
        <v>312467.62848371803</v>
      </c>
      <c r="O2615" s="16">
        <v>386776.110748926</v>
      </c>
      <c r="P2615" s="16">
        <v>348602.93355611898</v>
      </c>
      <c r="Q2615" s="16">
        <v>257043.09282768401</v>
      </c>
      <c r="R2615" s="16">
        <v>321929.08097237803</v>
      </c>
      <c r="S2615" s="17">
        <f t="shared" si="281"/>
        <v>366282.623890544</v>
      </c>
      <c r="T2615" s="17">
        <f t="shared" si="282"/>
        <v>321929.08097237803</v>
      </c>
      <c r="U2615" s="18">
        <f t="shared" si="283"/>
        <v>0.87890896257361062</v>
      </c>
      <c r="X2615" s="20">
        <f t="shared" si="284"/>
        <v>0.26003339567367456</v>
      </c>
      <c r="AA2615" s="20">
        <f t="shared" si="285"/>
        <v>-0.18621435619150956</v>
      </c>
      <c r="AE2615" s="20">
        <f t="shared" si="286"/>
        <v>0.58497087270063541</v>
      </c>
    </row>
    <row r="2616" spans="1:31" x14ac:dyDescent="0.2">
      <c r="A2616" s="15" t="s">
        <v>13339</v>
      </c>
      <c r="B2616" s="15" t="s">
        <v>13340</v>
      </c>
      <c r="C2616" t="s">
        <v>13341</v>
      </c>
      <c r="D2616" s="15">
        <v>13</v>
      </c>
      <c r="E2616" s="15">
        <v>8</v>
      </c>
      <c r="F2616" s="16">
        <v>60174.511078177398</v>
      </c>
      <c r="G2616" s="16">
        <v>68055.500773027903</v>
      </c>
      <c r="H2616" s="16">
        <v>58864.834151511801</v>
      </c>
      <c r="I2616" s="16">
        <v>60137.0530502931</v>
      </c>
      <c r="J2616" s="16">
        <v>35811.367220641398</v>
      </c>
      <c r="K2616" s="16">
        <v>89077.171719648104</v>
      </c>
      <c r="L2616" s="15">
        <f t="shared" si="280"/>
        <v>6</v>
      </c>
      <c r="M2616" s="16">
        <v>107002.674560256</v>
      </c>
      <c r="N2616" s="16">
        <v>117083.09605681201</v>
      </c>
      <c r="O2616" s="16">
        <v>105846.33250383699</v>
      </c>
      <c r="P2616" s="16">
        <v>83379.891795710893</v>
      </c>
      <c r="Q2616" s="16">
        <v>313074.23719490698</v>
      </c>
      <c r="R2616" s="16">
        <v>122335.315824494</v>
      </c>
      <c r="S2616" s="17">
        <f t="shared" si="281"/>
        <v>107002.674560256</v>
      </c>
      <c r="T2616" s="17">
        <f t="shared" si="282"/>
        <v>122335.315824494</v>
      </c>
      <c r="U2616" s="18">
        <f t="shared" si="283"/>
        <v>1.1432921310355078</v>
      </c>
      <c r="X2616" s="20">
        <f t="shared" si="284"/>
        <v>0.42570699815346769</v>
      </c>
      <c r="AA2616" s="20">
        <f t="shared" si="285"/>
        <v>0.19319408434588151</v>
      </c>
      <c r="AE2616" s="20">
        <f t="shared" si="286"/>
        <v>0.37088921044195361</v>
      </c>
    </row>
    <row r="2617" spans="1:31" x14ac:dyDescent="0.2">
      <c r="A2617" s="15" t="s">
        <v>7439</v>
      </c>
      <c r="B2617" s="15" t="s">
        <v>7440</v>
      </c>
      <c r="C2617" t="s">
        <v>7441</v>
      </c>
      <c r="D2617" s="15">
        <v>12</v>
      </c>
      <c r="E2617" s="15">
        <v>11</v>
      </c>
      <c r="F2617" s="16">
        <v>214533.57829899201</v>
      </c>
      <c r="G2617" s="16">
        <v>230567.29180869099</v>
      </c>
      <c r="H2617" s="16">
        <v>205129.91941406301</v>
      </c>
      <c r="I2617" s="16">
        <v>283731.01894953399</v>
      </c>
      <c r="J2617" s="16">
        <v>64866.363435484302</v>
      </c>
      <c r="K2617" s="16">
        <v>256765.96500683299</v>
      </c>
      <c r="L2617" s="15">
        <f t="shared" si="280"/>
        <v>6</v>
      </c>
      <c r="M2617" s="16">
        <v>381484.88869566203</v>
      </c>
      <c r="N2617" s="16">
        <v>396669.366440029</v>
      </c>
      <c r="O2617" s="16">
        <v>368849.24538988998</v>
      </c>
      <c r="P2617" s="16">
        <v>393392.43376814597</v>
      </c>
      <c r="Q2617" s="16">
        <v>567082.15374883695</v>
      </c>
      <c r="R2617" s="16">
        <v>352632.94529549201</v>
      </c>
      <c r="S2617" s="17">
        <f t="shared" si="281"/>
        <v>381484.88869566203</v>
      </c>
      <c r="T2617" s="17">
        <f t="shared" si="282"/>
        <v>393392.43376814597</v>
      </c>
      <c r="U2617" s="18">
        <f t="shared" si="283"/>
        <v>1.0312136743166869</v>
      </c>
      <c r="X2617" s="20">
        <f t="shared" si="284"/>
        <v>0.45025887135677334</v>
      </c>
      <c r="AA2617" s="20">
        <f t="shared" si="285"/>
        <v>4.4343299667584907E-2</v>
      </c>
      <c r="AE2617" s="20">
        <f t="shared" si="286"/>
        <v>0.34653772161039881</v>
      </c>
    </row>
    <row r="2618" spans="1:31" x14ac:dyDescent="0.2">
      <c r="A2618" s="15" t="s">
        <v>8393</v>
      </c>
      <c r="B2618" s="15" t="s">
        <v>8394</v>
      </c>
      <c r="C2618" t="s">
        <v>8395</v>
      </c>
      <c r="D2618" s="15">
        <v>11</v>
      </c>
      <c r="E2618" s="15">
        <v>7</v>
      </c>
      <c r="F2618" s="16">
        <v>56865.405894699899</v>
      </c>
      <c r="G2618" s="16">
        <v>93139.877318827203</v>
      </c>
      <c r="H2618" s="16">
        <v>90309.615764176298</v>
      </c>
      <c r="I2618" s="16">
        <v>130763.66242661201</v>
      </c>
      <c r="J2618" s="16">
        <v>27013.084518750002</v>
      </c>
      <c r="K2618" s="16">
        <v>132136.752988664</v>
      </c>
      <c r="L2618" s="15">
        <f t="shared" si="280"/>
        <v>6</v>
      </c>
      <c r="M2618" s="16">
        <v>101118.40398308</v>
      </c>
      <c r="N2618" s="16">
        <v>160238.409518278</v>
      </c>
      <c r="O2618" s="16">
        <v>162387.98182740199</v>
      </c>
      <c r="P2618" s="16">
        <v>181303.53036793301</v>
      </c>
      <c r="Q2618" s="16">
        <v>236156.88219562301</v>
      </c>
      <c r="R2618" s="16">
        <v>181471.763155742</v>
      </c>
      <c r="S2618" s="17">
        <f t="shared" si="281"/>
        <v>160238.409518278</v>
      </c>
      <c r="T2618" s="17">
        <f t="shared" si="282"/>
        <v>181471.763155742</v>
      </c>
      <c r="U2618" s="18">
        <f t="shared" si="283"/>
        <v>1.1325110109448631</v>
      </c>
      <c r="X2618" s="20">
        <f t="shared" si="284"/>
        <v>9.7753211123760481E-2</v>
      </c>
      <c r="AA2618" s="20">
        <f t="shared" si="285"/>
        <v>0.17952507707797871</v>
      </c>
      <c r="AE2618" s="20">
        <f t="shared" si="286"/>
        <v>1.0098689674315917</v>
      </c>
    </row>
    <row r="2619" spans="1:31" x14ac:dyDescent="0.2">
      <c r="A2619" s="15" t="s">
        <v>9772</v>
      </c>
      <c r="B2619" s="15" t="s">
        <v>9773</v>
      </c>
      <c r="C2619" t="s">
        <v>9774</v>
      </c>
      <c r="D2619" s="15">
        <v>24</v>
      </c>
      <c r="E2619" s="15">
        <v>12</v>
      </c>
      <c r="F2619" s="16">
        <v>159162.692228762</v>
      </c>
      <c r="G2619" s="16">
        <v>178900.74917988299</v>
      </c>
      <c r="H2619" s="16">
        <v>169563.34690442399</v>
      </c>
      <c r="I2619" s="16">
        <v>244730.72500684101</v>
      </c>
      <c r="J2619" s="16">
        <v>36981.195100781297</v>
      </c>
      <c r="K2619" s="16">
        <v>226362.20555039801</v>
      </c>
      <c r="L2619" s="15">
        <f t="shared" si="280"/>
        <v>6</v>
      </c>
      <c r="M2619" s="16">
        <v>283024.04877976398</v>
      </c>
      <c r="N2619" s="16">
        <v>307781.933318244</v>
      </c>
      <c r="O2619" s="16">
        <v>304896.10062798701</v>
      </c>
      <c r="P2619" s="16">
        <v>339318.61198936502</v>
      </c>
      <c r="Q2619" s="16">
        <v>323301.24050834199</v>
      </c>
      <c r="R2619" s="16">
        <v>310877.53879177902</v>
      </c>
      <c r="S2619" s="17">
        <f t="shared" si="281"/>
        <v>304896.10062798701</v>
      </c>
      <c r="T2619" s="17">
        <f t="shared" si="282"/>
        <v>323301.24050834199</v>
      </c>
      <c r="U2619" s="18">
        <f t="shared" si="283"/>
        <v>1.060365284575455</v>
      </c>
      <c r="X2619" s="20">
        <f t="shared" si="284"/>
        <v>8.437510653763064E-2</v>
      </c>
      <c r="AA2619" s="20">
        <f t="shared" si="285"/>
        <v>8.4561343527283492E-2</v>
      </c>
      <c r="AE2619" s="20">
        <f t="shared" si="286"/>
        <v>1.0737856657914266</v>
      </c>
    </row>
    <row r="2620" spans="1:31" x14ac:dyDescent="0.2">
      <c r="A2620" s="15" t="s">
        <v>16436</v>
      </c>
      <c r="B2620" s="15" t="s">
        <v>16437</v>
      </c>
      <c r="C2620" t="s">
        <v>16438</v>
      </c>
      <c r="D2620" s="15">
        <v>12</v>
      </c>
      <c r="E2620" s="15">
        <v>8</v>
      </c>
      <c r="F2620" s="16">
        <v>261582.68320844299</v>
      </c>
      <c r="G2620" s="16">
        <v>248291.912421441</v>
      </c>
      <c r="H2620" s="16">
        <v>266300.01882825501</v>
      </c>
      <c r="I2620" s="16">
        <v>365675.486405214</v>
      </c>
      <c r="J2620" s="16">
        <v>102085.931574902</v>
      </c>
      <c r="K2620" s="16">
        <v>396351.82106735499</v>
      </c>
      <c r="L2620" s="15">
        <f t="shared" si="280"/>
        <v>6</v>
      </c>
      <c r="M2620" s="16">
        <v>465147.88770925999</v>
      </c>
      <c r="N2620" s="16">
        <v>427162.911182201</v>
      </c>
      <c r="O2620" s="16">
        <v>478840.73309581599</v>
      </c>
      <c r="P2620" s="16">
        <v>507008.25767620601</v>
      </c>
      <c r="Q2620" s="16">
        <v>892467.32634441997</v>
      </c>
      <c r="R2620" s="16">
        <v>544335.03300366795</v>
      </c>
      <c r="S2620" s="17">
        <f t="shared" si="281"/>
        <v>465147.88770925999</v>
      </c>
      <c r="T2620" s="17">
        <f t="shared" si="282"/>
        <v>544335.03300366795</v>
      </c>
      <c r="U2620" s="18">
        <f t="shared" si="283"/>
        <v>1.1702407930612893</v>
      </c>
      <c r="X2620" s="20">
        <f t="shared" si="284"/>
        <v>0.19769368873488166</v>
      </c>
      <c r="AA2620" s="20">
        <f t="shared" si="285"/>
        <v>0.22680541460588396</v>
      </c>
      <c r="AE2620" s="20">
        <f t="shared" si="286"/>
        <v>0.70400719508372733</v>
      </c>
    </row>
    <row r="2621" spans="1:31" x14ac:dyDescent="0.2">
      <c r="A2621" s="15" t="s">
        <v>8315</v>
      </c>
      <c r="B2621" s="15" t="s">
        <v>8316</v>
      </c>
      <c r="C2621" t="s">
        <v>8317</v>
      </c>
      <c r="D2621" s="15">
        <v>20</v>
      </c>
      <c r="E2621" s="15">
        <v>8</v>
      </c>
      <c r="F2621" s="16">
        <v>503982.892048195</v>
      </c>
      <c r="G2621" s="16">
        <v>599948.72060091002</v>
      </c>
      <c r="H2621" s="16">
        <v>563032.78640622098</v>
      </c>
      <c r="I2621" s="16">
        <v>757716.54927515099</v>
      </c>
      <c r="J2621" s="16">
        <v>96089.680723974496</v>
      </c>
      <c r="K2621" s="16">
        <v>706316.66875267401</v>
      </c>
      <c r="L2621" s="15">
        <f t="shared" si="280"/>
        <v>6</v>
      </c>
      <c r="M2621" s="16">
        <v>896185.38506625302</v>
      </c>
      <c r="N2621" s="16">
        <v>1032155.4155857</v>
      </c>
      <c r="O2621" s="16">
        <v>1012403.35387888</v>
      </c>
      <c r="P2621" s="16">
        <v>1050572.3291353299</v>
      </c>
      <c r="Q2621" s="16">
        <v>840046.21520344296</v>
      </c>
      <c r="R2621" s="16">
        <v>970029.36976840999</v>
      </c>
      <c r="S2621" s="17">
        <f t="shared" si="281"/>
        <v>1012403.35387888</v>
      </c>
      <c r="T2621" s="17">
        <f t="shared" si="282"/>
        <v>970029.36976840999</v>
      </c>
      <c r="U2621" s="18">
        <f t="shared" si="283"/>
        <v>0.95814515632714947</v>
      </c>
      <c r="X2621" s="20">
        <f t="shared" si="284"/>
        <v>0.73840644380601561</v>
      </c>
      <c r="AA2621" s="20">
        <f t="shared" si="285"/>
        <v>-6.1683858080879173E-2</v>
      </c>
      <c r="AE2621" s="20">
        <f t="shared" si="286"/>
        <v>0.13170452203471178</v>
      </c>
    </row>
    <row r="2622" spans="1:31" x14ac:dyDescent="0.2">
      <c r="A2622" s="15" t="s">
        <v>15344</v>
      </c>
      <c r="B2622" s="15" t="s">
        <v>15345</v>
      </c>
      <c r="C2622" t="s">
        <v>15346</v>
      </c>
      <c r="D2622" s="15">
        <v>11</v>
      </c>
      <c r="E2622" s="15">
        <v>7</v>
      </c>
      <c r="F2622" s="16">
        <v>285144.33470156603</v>
      </c>
      <c r="G2622" s="16">
        <v>348451.35433867102</v>
      </c>
      <c r="H2622" s="16">
        <v>297803.82220858202</v>
      </c>
      <c r="I2622" s="16">
        <v>451203.38561792998</v>
      </c>
      <c r="J2622" s="16">
        <v>29880.5216789062</v>
      </c>
      <c r="K2622" s="16">
        <v>455568.45800756197</v>
      </c>
      <c r="L2622" s="15">
        <f t="shared" si="280"/>
        <v>6</v>
      </c>
      <c r="M2622" s="16">
        <v>507045.356947447</v>
      </c>
      <c r="N2622" s="16">
        <v>599477.82218553405</v>
      </c>
      <c r="O2622" s="16">
        <v>535488.51093796</v>
      </c>
      <c r="P2622" s="16">
        <v>625592.50183440896</v>
      </c>
      <c r="Q2622" s="16">
        <v>261224.919841022</v>
      </c>
      <c r="R2622" s="16">
        <v>625660.98714312504</v>
      </c>
      <c r="S2622" s="17">
        <f t="shared" si="281"/>
        <v>535488.51093796</v>
      </c>
      <c r="T2622" s="17">
        <f t="shared" si="282"/>
        <v>625592.50183440896</v>
      </c>
      <c r="U2622" s="18">
        <f t="shared" si="283"/>
        <v>1.1682650310062173</v>
      </c>
      <c r="X2622" s="20">
        <f t="shared" si="284"/>
        <v>0.74622010487253154</v>
      </c>
      <c r="AA2622" s="20">
        <f t="shared" si="285"/>
        <v>0.224367599170294</v>
      </c>
      <c r="AE2622" s="20">
        <f t="shared" si="286"/>
        <v>0.1271330542531415</v>
      </c>
    </row>
    <row r="2623" spans="1:31" x14ac:dyDescent="0.2">
      <c r="A2623" s="15" t="s">
        <v>5516</v>
      </c>
      <c r="B2623" s="15" t="s">
        <v>5517</v>
      </c>
      <c r="C2623" t="s">
        <v>5518</v>
      </c>
      <c r="D2623" s="15">
        <v>20</v>
      </c>
      <c r="E2623" s="15">
        <v>7</v>
      </c>
      <c r="F2623" s="16">
        <v>397447.695066532</v>
      </c>
      <c r="G2623" s="16">
        <v>363065.63867771201</v>
      </c>
      <c r="H2623" s="16">
        <v>356273.85810382199</v>
      </c>
      <c r="I2623" s="16">
        <v>439443.05950293801</v>
      </c>
      <c r="J2623" s="16">
        <v>61209.970811059196</v>
      </c>
      <c r="K2623" s="16">
        <v>444239.23943812301</v>
      </c>
      <c r="L2623" s="15">
        <f t="shared" si="280"/>
        <v>6</v>
      </c>
      <c r="M2623" s="16">
        <v>706743.86227545398</v>
      </c>
      <c r="N2623" s="16">
        <v>624620.32554872497</v>
      </c>
      <c r="O2623" s="16">
        <v>640624.94680983305</v>
      </c>
      <c r="P2623" s="16">
        <v>609286.83554028103</v>
      </c>
      <c r="Q2623" s="16">
        <v>535116.81925814098</v>
      </c>
      <c r="R2623" s="16">
        <v>610101.85448342306</v>
      </c>
      <c r="S2623" s="17">
        <f t="shared" si="281"/>
        <v>640624.94680983305</v>
      </c>
      <c r="T2623" s="17">
        <f t="shared" si="282"/>
        <v>609286.83554028103</v>
      </c>
      <c r="U2623" s="18">
        <f t="shared" si="283"/>
        <v>0.95108196859081318</v>
      </c>
      <c r="X2623" s="20">
        <f t="shared" si="284"/>
        <v>0.10961514731410682</v>
      </c>
      <c r="AA2623" s="20">
        <f t="shared" si="285"/>
        <v>-7.2358410390986325E-2</v>
      </c>
      <c r="AE2623" s="20">
        <f t="shared" si="286"/>
        <v>0.96012942814736857</v>
      </c>
    </row>
    <row r="2624" spans="1:31" x14ac:dyDescent="0.2">
      <c r="A2624" s="15" t="s">
        <v>7809</v>
      </c>
      <c r="B2624" s="15" t="s">
        <v>7810</v>
      </c>
      <c r="C2624" t="s">
        <v>7811</v>
      </c>
      <c r="D2624" s="15">
        <v>22</v>
      </c>
      <c r="E2624" s="15">
        <v>5</v>
      </c>
      <c r="F2624" s="16">
        <v>231245.56781946201</v>
      </c>
      <c r="G2624" s="16">
        <v>241082.9938926</v>
      </c>
      <c r="H2624" s="16">
        <v>252631.61775664499</v>
      </c>
      <c r="I2624" s="16">
        <v>311757.90331459499</v>
      </c>
      <c r="J2624" s="16">
        <v>52377.492163476498</v>
      </c>
      <c r="K2624" s="16">
        <v>280670.12958374002</v>
      </c>
      <c r="L2624" s="15">
        <f t="shared" si="280"/>
        <v>6</v>
      </c>
      <c r="M2624" s="16">
        <v>411202.24815355602</v>
      </c>
      <c r="N2624" s="16">
        <v>414760.64404742402</v>
      </c>
      <c r="O2624" s="16">
        <v>454263.238816333</v>
      </c>
      <c r="P2624" s="16">
        <v>432251.64730119699</v>
      </c>
      <c r="Q2624" s="16">
        <v>457900.51254482399</v>
      </c>
      <c r="R2624" s="16">
        <v>385462.04692256602</v>
      </c>
      <c r="S2624" s="17">
        <f t="shared" si="281"/>
        <v>414760.64404742402</v>
      </c>
      <c r="T2624" s="17">
        <f t="shared" si="282"/>
        <v>432251.64730119699</v>
      </c>
      <c r="U2624" s="18">
        <f t="shared" si="283"/>
        <v>1.0421713185780785</v>
      </c>
      <c r="X2624" s="20">
        <f t="shared" si="284"/>
        <v>0.95446305751777771</v>
      </c>
      <c r="AA2624" s="20">
        <f t="shared" si="285"/>
        <v>5.9592456260383488E-2</v>
      </c>
      <c r="AE2624" s="20">
        <f t="shared" si="286"/>
        <v>2.0240876308200994E-2</v>
      </c>
    </row>
    <row r="2625" spans="1:31" x14ac:dyDescent="0.2">
      <c r="A2625" s="15" t="s">
        <v>15431</v>
      </c>
      <c r="B2625" s="15" t="s">
        <v>15432</v>
      </c>
      <c r="C2625" t="s">
        <v>15433</v>
      </c>
      <c r="D2625" s="15">
        <v>15</v>
      </c>
      <c r="E2625" s="15">
        <v>9</v>
      </c>
      <c r="F2625" s="16">
        <v>191572.87764241599</v>
      </c>
      <c r="G2625" s="16">
        <v>142930.54990323199</v>
      </c>
      <c r="H2625" s="16">
        <v>169584.30346571299</v>
      </c>
      <c r="I2625" s="16">
        <v>223555.687160261</v>
      </c>
      <c r="J2625" s="16">
        <v>70218.015515279505</v>
      </c>
      <c r="K2625" s="16">
        <v>231421.552682384</v>
      </c>
      <c r="L2625" s="15">
        <f t="shared" si="280"/>
        <v>6</v>
      </c>
      <c r="M2625" s="16">
        <v>340656.033819895</v>
      </c>
      <c r="N2625" s="16">
        <v>245898.584444851</v>
      </c>
      <c r="O2625" s="16">
        <v>304933.78314567899</v>
      </c>
      <c r="P2625" s="16">
        <v>309959.46858502598</v>
      </c>
      <c r="Q2625" s="16">
        <v>613867.97966527205</v>
      </c>
      <c r="R2625" s="16">
        <v>317825.86031241901</v>
      </c>
      <c r="S2625" s="17">
        <f t="shared" si="281"/>
        <v>304933.78314567899</v>
      </c>
      <c r="T2625" s="17">
        <f t="shared" si="282"/>
        <v>317825.86031241901</v>
      </c>
      <c r="U2625" s="18">
        <f t="shared" si="283"/>
        <v>1.0422782842679683</v>
      </c>
      <c r="X2625" s="20">
        <f t="shared" si="284"/>
        <v>0.32357134323680437</v>
      </c>
      <c r="AA2625" s="20">
        <f t="shared" si="285"/>
        <v>5.9740523040481212E-2</v>
      </c>
      <c r="AE2625" s="20">
        <f t="shared" si="286"/>
        <v>0.49002994820073908</v>
      </c>
    </row>
    <row r="2626" spans="1:31" x14ac:dyDescent="0.2">
      <c r="A2626" s="15" t="s">
        <v>5770</v>
      </c>
      <c r="B2626" s="15" t="s">
        <v>5771</v>
      </c>
      <c r="C2626" t="s">
        <v>5772</v>
      </c>
      <c r="D2626" s="15">
        <v>13</v>
      </c>
      <c r="E2626" s="15">
        <v>8</v>
      </c>
      <c r="F2626" s="16">
        <v>552356.09208559501</v>
      </c>
      <c r="G2626" s="16">
        <v>559386.84703186399</v>
      </c>
      <c r="H2626" s="16">
        <v>484472.49780279101</v>
      </c>
      <c r="I2626" s="16">
        <v>663398.32899463002</v>
      </c>
      <c r="J2626" s="16">
        <v>175823.01654329</v>
      </c>
      <c r="K2626" s="16">
        <v>692247.83815864194</v>
      </c>
      <c r="L2626" s="15">
        <f t="shared" ref="L2626:L2689" si="287">COUNTIF(F2626:K2626,"&gt;0")</f>
        <v>6</v>
      </c>
      <c r="M2626" s="16">
        <v>982202.89793504099</v>
      </c>
      <c r="N2626" s="16">
        <v>962372.52242666495</v>
      </c>
      <c r="O2626" s="16">
        <v>871142.13147038303</v>
      </c>
      <c r="P2626" s="16">
        <v>919800.32414904097</v>
      </c>
      <c r="Q2626" s="16">
        <v>1537100.11813987</v>
      </c>
      <c r="R2626" s="16">
        <v>950707.75458041299</v>
      </c>
      <c r="S2626" s="17">
        <f t="shared" ref="S2626:S2689" si="288">MEDIAN(M2626:O2626)</f>
        <v>962372.52242666495</v>
      </c>
      <c r="T2626" s="17">
        <f t="shared" ref="T2626:T2689" si="289">MEDIAN(P2626:R2626)</f>
        <v>950707.75458041299</v>
      </c>
      <c r="U2626" s="18">
        <f t="shared" ref="U2626:U2689" si="290">T2626/S2626</f>
        <v>0.98787915534325654</v>
      </c>
      <c r="X2626" s="20">
        <f t="shared" ref="X2626:X2689" si="291">_xlfn.T.TEST(P2626:R2626,M2626:O2626,2,2)</f>
        <v>0.38761930275615347</v>
      </c>
      <c r="AA2626" s="20">
        <f t="shared" ref="AA2626:AA2689" si="292">LOG(U2626,2)</f>
        <v>-1.7593523370896345E-2</v>
      </c>
      <c r="AE2626" s="20">
        <f t="shared" si="286"/>
        <v>0.41159460398518299</v>
      </c>
    </row>
    <row r="2627" spans="1:31" x14ac:dyDescent="0.2">
      <c r="A2627" s="15" t="s">
        <v>15872</v>
      </c>
      <c r="B2627" s="15" t="s">
        <v>15873</v>
      </c>
      <c r="C2627" t="s">
        <v>15874</v>
      </c>
      <c r="D2627" s="15">
        <v>26</v>
      </c>
      <c r="E2627" s="15">
        <v>7</v>
      </c>
      <c r="F2627" s="16">
        <v>1338201.2764747301</v>
      </c>
      <c r="G2627" s="16">
        <v>1480425.0574109999</v>
      </c>
      <c r="H2627" s="16">
        <v>1312649.4571813501</v>
      </c>
      <c r="I2627" s="16">
        <v>1876378.6963193601</v>
      </c>
      <c r="J2627" s="16">
        <v>335541.49730084097</v>
      </c>
      <c r="K2627" s="16">
        <v>1849848.6727638601</v>
      </c>
      <c r="L2627" s="15">
        <f t="shared" si="287"/>
        <v>6</v>
      </c>
      <c r="M2627" s="16">
        <v>2379597.4926445899</v>
      </c>
      <c r="N2627" s="16">
        <v>2546932.2425507498</v>
      </c>
      <c r="O2627" s="16">
        <v>2360307.86306444</v>
      </c>
      <c r="P2627" s="16">
        <v>2601594.93575521</v>
      </c>
      <c r="Q2627" s="16">
        <v>2933409.31854029</v>
      </c>
      <c r="R2627" s="16">
        <v>2540514.2220088202</v>
      </c>
      <c r="S2627" s="17">
        <f t="shared" si="288"/>
        <v>2379597.4926445899</v>
      </c>
      <c r="T2627" s="17">
        <f t="shared" si="289"/>
        <v>2601594.93575521</v>
      </c>
      <c r="U2627" s="18">
        <f t="shared" si="290"/>
        <v>1.0932920142153542</v>
      </c>
      <c r="X2627" s="20">
        <f t="shared" si="291"/>
        <v>0.12473618717598443</v>
      </c>
      <c r="AA2627" s="20">
        <f t="shared" si="292"/>
        <v>0.12867879093954934</v>
      </c>
      <c r="AE2627" s="20">
        <f t="shared" ref="AE2627:AE2690" si="293">-LOG10(X2627)</f>
        <v>0.90400753520662858</v>
      </c>
    </row>
    <row r="2628" spans="1:31" x14ac:dyDescent="0.2">
      <c r="A2628" s="15" t="s">
        <v>12664</v>
      </c>
      <c r="B2628" s="15" t="s">
        <v>12665</v>
      </c>
      <c r="C2628" t="s">
        <v>12666</v>
      </c>
      <c r="D2628" s="15">
        <v>12</v>
      </c>
      <c r="E2628" s="15">
        <v>10</v>
      </c>
      <c r="F2628" s="16">
        <v>214381.76980351901</v>
      </c>
      <c r="G2628" s="16">
        <v>246061.121207018</v>
      </c>
      <c r="H2628" s="16">
        <v>266050.441142503</v>
      </c>
      <c r="I2628" s="16">
        <v>328718.52522480401</v>
      </c>
      <c r="J2628" s="16">
        <v>44630.307954354401</v>
      </c>
      <c r="K2628" s="16">
        <v>331009.632179796</v>
      </c>
      <c r="L2628" s="15">
        <f t="shared" si="287"/>
        <v>6</v>
      </c>
      <c r="M2628" s="16">
        <v>381214.94192342402</v>
      </c>
      <c r="N2628" s="16">
        <v>423325.04445468698</v>
      </c>
      <c r="O2628" s="16">
        <v>478391.96120861999</v>
      </c>
      <c r="P2628" s="16">
        <v>455767.51227846002</v>
      </c>
      <c r="Q2628" s="16">
        <v>390172.19120663998</v>
      </c>
      <c r="R2628" s="16">
        <v>454596.470811982</v>
      </c>
      <c r="S2628" s="17">
        <f t="shared" si="288"/>
        <v>423325.04445468698</v>
      </c>
      <c r="T2628" s="17">
        <f t="shared" si="289"/>
        <v>454596.470811982</v>
      </c>
      <c r="U2628" s="18">
        <f t="shared" si="290"/>
        <v>1.0738709574756622</v>
      </c>
      <c r="X2628" s="20">
        <f t="shared" si="291"/>
        <v>0.87677854178273029</v>
      </c>
      <c r="AA2628" s="20">
        <f t="shared" si="292"/>
        <v>0.1028206411864088</v>
      </c>
      <c r="AE2628" s="20">
        <f t="shared" si="293"/>
        <v>5.7110087622695718E-2</v>
      </c>
    </row>
    <row r="2629" spans="1:31" x14ac:dyDescent="0.2">
      <c r="A2629" s="15" t="s">
        <v>16352</v>
      </c>
      <c r="B2629" s="15" t="s">
        <v>16353</v>
      </c>
      <c r="C2629" t="s">
        <v>16354</v>
      </c>
      <c r="D2629" s="15">
        <v>27</v>
      </c>
      <c r="E2629" s="15">
        <v>6</v>
      </c>
      <c r="F2629" s="16">
        <v>1061638.54728231</v>
      </c>
      <c r="G2629" s="16">
        <v>1284718.1045105599</v>
      </c>
      <c r="H2629" s="16">
        <v>1176018.2595953399</v>
      </c>
      <c r="I2629" s="16">
        <v>1768633.98573929</v>
      </c>
      <c r="J2629" s="16">
        <v>217143.40294858901</v>
      </c>
      <c r="K2629" s="16">
        <v>1844257.4093917699</v>
      </c>
      <c r="L2629" s="15">
        <f t="shared" si="287"/>
        <v>6</v>
      </c>
      <c r="M2629" s="16">
        <v>1887811.9978056599</v>
      </c>
      <c r="N2629" s="16">
        <v>2210236.8144787801</v>
      </c>
      <c r="O2629" s="16">
        <v>2114627.8848815099</v>
      </c>
      <c r="P2629" s="16">
        <v>2452207.1314972802</v>
      </c>
      <c r="Q2629" s="16">
        <v>1898335.9339838701</v>
      </c>
      <c r="R2629" s="16">
        <v>2532835.38626137</v>
      </c>
      <c r="S2629" s="17">
        <f t="shared" si="288"/>
        <v>2114627.8848815099</v>
      </c>
      <c r="T2629" s="17">
        <f t="shared" si="289"/>
        <v>2452207.1314972802</v>
      </c>
      <c r="U2629" s="18">
        <f t="shared" si="290"/>
        <v>1.1596400241523752</v>
      </c>
      <c r="X2629" s="20">
        <f t="shared" si="291"/>
        <v>0.36925248212119394</v>
      </c>
      <c r="AA2629" s="20">
        <f t="shared" si="292"/>
        <v>0.2136770329666412</v>
      </c>
      <c r="AE2629" s="20">
        <f t="shared" si="293"/>
        <v>0.43267657667162601</v>
      </c>
    </row>
    <row r="2630" spans="1:31" x14ac:dyDescent="0.2">
      <c r="A2630" s="15" t="s">
        <v>14431</v>
      </c>
      <c r="B2630" s="15" t="s">
        <v>14432</v>
      </c>
      <c r="C2630" t="s">
        <v>14433</v>
      </c>
      <c r="D2630" s="15">
        <v>18</v>
      </c>
      <c r="E2630" s="15">
        <v>9</v>
      </c>
      <c r="F2630" s="16">
        <v>396513.66487452801</v>
      </c>
      <c r="G2630" s="16">
        <v>368386.58734622801</v>
      </c>
      <c r="H2630" s="16">
        <v>369818.67093977501</v>
      </c>
      <c r="I2630" s="16">
        <v>557710.32857430703</v>
      </c>
      <c r="J2630" s="16">
        <v>88108.755730066696</v>
      </c>
      <c r="K2630" s="16">
        <v>576120.16464541503</v>
      </c>
      <c r="L2630" s="15">
        <f t="shared" si="287"/>
        <v>6</v>
      </c>
      <c r="M2630" s="16">
        <v>705082.96421622997</v>
      </c>
      <c r="N2630" s="16">
        <v>633774.51789163298</v>
      </c>
      <c r="O2630" s="16">
        <v>664980.21398762695</v>
      </c>
      <c r="P2630" s="16">
        <v>773264.14400430105</v>
      </c>
      <c r="Q2630" s="16">
        <v>770274.45839832304</v>
      </c>
      <c r="R2630" s="16">
        <v>791222.27316081396</v>
      </c>
      <c r="S2630" s="17">
        <f t="shared" si="288"/>
        <v>664980.21398762695</v>
      </c>
      <c r="T2630" s="17">
        <f t="shared" si="289"/>
        <v>773264.14400430105</v>
      </c>
      <c r="U2630" s="18">
        <f t="shared" si="290"/>
        <v>1.1628378224478855</v>
      </c>
      <c r="X2630" s="20">
        <f t="shared" si="291"/>
        <v>7.0069921011417019E-3</v>
      </c>
      <c r="AA2630" s="20">
        <f t="shared" si="292"/>
        <v>0.21764990243007848</v>
      </c>
      <c r="AE2630" s="20">
        <f t="shared" si="293"/>
        <v>2.1544683720786391</v>
      </c>
    </row>
    <row r="2631" spans="1:31" x14ac:dyDescent="0.2">
      <c r="A2631" s="15" t="s">
        <v>12610</v>
      </c>
      <c r="B2631" s="15" t="s">
        <v>12611</v>
      </c>
      <c r="C2631" t="s">
        <v>12612</v>
      </c>
      <c r="D2631" s="15">
        <v>10</v>
      </c>
      <c r="E2631" s="15">
        <v>7</v>
      </c>
      <c r="F2631" s="16">
        <v>330742.474297932</v>
      </c>
      <c r="G2631" s="16">
        <v>362154.31863525702</v>
      </c>
      <c r="H2631" s="16">
        <v>357700.49002544401</v>
      </c>
      <c r="I2631" s="16">
        <v>428685.79804101598</v>
      </c>
      <c r="J2631" s="16">
        <v>68586.320694224603</v>
      </c>
      <c r="K2631" s="16">
        <v>419523.36281380098</v>
      </c>
      <c r="L2631" s="15">
        <f t="shared" si="287"/>
        <v>6</v>
      </c>
      <c r="M2631" s="16">
        <v>588128.240785826</v>
      </c>
      <c r="N2631" s="16">
        <v>623052.48502360506</v>
      </c>
      <c r="O2631" s="16">
        <v>643190.20939679397</v>
      </c>
      <c r="P2631" s="16">
        <v>594371.91618161101</v>
      </c>
      <c r="Q2631" s="16">
        <v>599603.19026783702</v>
      </c>
      <c r="R2631" s="16">
        <v>576157.97734471201</v>
      </c>
      <c r="S2631" s="17">
        <f t="shared" si="288"/>
        <v>623052.48502360506</v>
      </c>
      <c r="T2631" s="17">
        <f t="shared" si="289"/>
        <v>594371.91618161101</v>
      </c>
      <c r="U2631" s="18">
        <f t="shared" si="290"/>
        <v>0.95396765195325806</v>
      </c>
      <c r="X2631" s="20">
        <f t="shared" si="291"/>
        <v>0.18554224832780905</v>
      </c>
      <c r="AA2631" s="20">
        <f t="shared" si="292"/>
        <v>-6.7987748109244156E-2</v>
      </c>
      <c r="AE2631" s="20">
        <f t="shared" si="293"/>
        <v>0.73155718509736389</v>
      </c>
    </row>
    <row r="2632" spans="1:31" x14ac:dyDescent="0.2">
      <c r="A2632" s="15" t="s">
        <v>8216</v>
      </c>
      <c r="B2632" s="15" t="s">
        <v>8217</v>
      </c>
      <c r="C2632" t="s">
        <v>8218</v>
      </c>
      <c r="D2632" s="15">
        <v>9</v>
      </c>
      <c r="E2632" s="15">
        <v>6</v>
      </c>
      <c r="F2632" s="16">
        <v>284644.56212620699</v>
      </c>
      <c r="G2632" s="16">
        <v>299466.24475517601</v>
      </c>
      <c r="H2632" s="16">
        <v>323488.81432966801</v>
      </c>
      <c r="I2632" s="16">
        <v>372301.00348538102</v>
      </c>
      <c r="J2632" s="16">
        <v>50420.142377466698</v>
      </c>
      <c r="K2632" s="16">
        <v>395132.72521303699</v>
      </c>
      <c r="L2632" s="15">
        <f t="shared" si="287"/>
        <v>6</v>
      </c>
      <c r="M2632" s="16">
        <v>506156.658372632</v>
      </c>
      <c r="N2632" s="16">
        <v>515203.54272874701</v>
      </c>
      <c r="O2632" s="16">
        <v>581673.33852805197</v>
      </c>
      <c r="P2632" s="16">
        <v>516194.52253645699</v>
      </c>
      <c r="Q2632" s="16">
        <v>440788.74500456097</v>
      </c>
      <c r="R2632" s="16">
        <v>542660.77153488598</v>
      </c>
      <c r="S2632" s="17">
        <f t="shared" si="288"/>
        <v>515203.54272874701</v>
      </c>
      <c r="T2632" s="17">
        <f t="shared" si="289"/>
        <v>516194.52253645699</v>
      </c>
      <c r="U2632" s="18">
        <f t="shared" si="290"/>
        <v>1.0019234724250172</v>
      </c>
      <c r="X2632" s="20">
        <f t="shared" si="291"/>
        <v>0.42357839561276567</v>
      </c>
      <c r="AA2632" s="20">
        <f t="shared" si="292"/>
        <v>2.7723187434494315E-3</v>
      </c>
      <c r="AE2632" s="20">
        <f t="shared" si="293"/>
        <v>0.3730661989550994</v>
      </c>
    </row>
    <row r="2633" spans="1:31" x14ac:dyDescent="0.2">
      <c r="A2633" s="15" t="s">
        <v>11578</v>
      </c>
      <c r="B2633" s="15" t="s">
        <v>11579</v>
      </c>
      <c r="C2633" t="s">
        <v>11580</v>
      </c>
      <c r="D2633" s="15">
        <v>11</v>
      </c>
      <c r="E2633" s="15">
        <v>7</v>
      </c>
      <c r="F2633" s="16">
        <v>361734.73536698701</v>
      </c>
      <c r="G2633" s="16">
        <v>304239.81281366397</v>
      </c>
      <c r="H2633" s="16">
        <v>299456.47055829898</v>
      </c>
      <c r="I2633" s="16">
        <v>400647.57739862602</v>
      </c>
      <c r="J2633" s="16">
        <v>97704.388965324601</v>
      </c>
      <c r="K2633" s="16">
        <v>410723.288519567</v>
      </c>
      <c r="L2633" s="15">
        <f t="shared" si="287"/>
        <v>6</v>
      </c>
      <c r="M2633" s="16">
        <v>643238.86429799895</v>
      </c>
      <c r="N2633" s="16">
        <v>523416.01815214602</v>
      </c>
      <c r="O2633" s="16">
        <v>538460.17932465405</v>
      </c>
      <c r="P2633" s="16">
        <v>555496.98492497602</v>
      </c>
      <c r="Q2633" s="16">
        <v>854162.50257773895</v>
      </c>
      <c r="R2633" s="16">
        <v>564072.27853680204</v>
      </c>
      <c r="S2633" s="17">
        <f t="shared" si="288"/>
        <v>538460.17932465405</v>
      </c>
      <c r="T2633" s="17">
        <f t="shared" si="289"/>
        <v>564072.27853680204</v>
      </c>
      <c r="U2633" s="18">
        <f t="shared" si="290"/>
        <v>1.0475654471687603</v>
      </c>
      <c r="X2633" s="20">
        <f t="shared" si="291"/>
        <v>0.4424202962556375</v>
      </c>
      <c r="AA2633" s="20">
        <f t="shared" si="292"/>
        <v>6.7040379825602264E-2</v>
      </c>
      <c r="AE2633" s="20">
        <f t="shared" si="293"/>
        <v>0.35416495776656443</v>
      </c>
    </row>
    <row r="2634" spans="1:31" x14ac:dyDescent="0.2">
      <c r="A2634" s="15" t="s">
        <v>16274</v>
      </c>
      <c r="B2634" s="15" t="s">
        <v>16275</v>
      </c>
      <c r="C2634" t="s">
        <v>16276</v>
      </c>
      <c r="D2634" s="15">
        <v>15</v>
      </c>
      <c r="E2634" s="15">
        <v>10</v>
      </c>
      <c r="F2634" s="16">
        <v>393841.89002167998</v>
      </c>
      <c r="G2634" s="16">
        <v>357490.34609384701</v>
      </c>
      <c r="H2634" s="16">
        <v>381082.67578455003</v>
      </c>
      <c r="I2634" s="16">
        <v>437489.116262322</v>
      </c>
      <c r="J2634" s="16">
        <v>66057.056327699494</v>
      </c>
      <c r="K2634" s="16">
        <v>430557.180243059</v>
      </c>
      <c r="L2634" s="15">
        <f t="shared" si="287"/>
        <v>6</v>
      </c>
      <c r="M2634" s="16">
        <v>700331.998234867</v>
      </c>
      <c r="N2634" s="16">
        <v>615028.55839211296</v>
      </c>
      <c r="O2634" s="16">
        <v>685234.30319572904</v>
      </c>
      <c r="P2634" s="16">
        <v>606577.69753444602</v>
      </c>
      <c r="Q2634" s="16">
        <v>577491.56556120794</v>
      </c>
      <c r="R2634" s="16">
        <v>591311.41692860797</v>
      </c>
      <c r="S2634" s="17">
        <f t="shared" si="288"/>
        <v>685234.30319572904</v>
      </c>
      <c r="T2634" s="17">
        <f t="shared" si="289"/>
        <v>591311.41692860797</v>
      </c>
      <c r="U2634" s="18">
        <f t="shared" si="290"/>
        <v>0.86293318091477234</v>
      </c>
      <c r="X2634" s="20">
        <f t="shared" si="291"/>
        <v>5.2943754813256749E-2</v>
      </c>
      <c r="AA2634" s="20">
        <f t="shared" si="292"/>
        <v>-0.21267924266161245</v>
      </c>
      <c r="AE2634" s="20">
        <f t="shared" si="293"/>
        <v>1.2761852614318838</v>
      </c>
    </row>
    <row r="2635" spans="1:31" x14ac:dyDescent="0.2">
      <c r="A2635" s="15" t="s">
        <v>17697</v>
      </c>
      <c r="B2635" s="15" t="s">
        <v>17698</v>
      </c>
      <c r="C2635" t="s">
        <v>17699</v>
      </c>
      <c r="D2635" s="15">
        <v>13</v>
      </c>
      <c r="E2635" s="15">
        <v>1</v>
      </c>
      <c r="F2635" s="16">
        <v>14916.4710750001</v>
      </c>
      <c r="G2635" s="16">
        <v>25607.689013671999</v>
      </c>
      <c r="H2635" s="16">
        <v>21199.766771497299</v>
      </c>
      <c r="I2635" s="16">
        <v>29511.1314351564</v>
      </c>
      <c r="J2635" s="16">
        <v>8389.7643070312806</v>
      </c>
      <c r="K2635" s="16">
        <v>32457.563325000199</v>
      </c>
      <c r="L2635" s="15">
        <f t="shared" si="287"/>
        <v>6</v>
      </c>
      <c r="M2635" s="16">
        <v>26524.557847293399</v>
      </c>
      <c r="N2635" s="16">
        <v>44055.623403317702</v>
      </c>
      <c r="O2635" s="16">
        <v>38119.831560623898</v>
      </c>
      <c r="P2635" s="16">
        <v>40917.118831454798</v>
      </c>
      <c r="Q2635" s="16">
        <v>73345.958686405895</v>
      </c>
      <c r="R2635" s="16">
        <v>44576.025300335998</v>
      </c>
      <c r="S2635" s="17">
        <f t="shared" si="288"/>
        <v>38119.831560623898</v>
      </c>
      <c r="T2635" s="17">
        <f t="shared" si="289"/>
        <v>44576.025300335998</v>
      </c>
      <c r="U2635" s="18">
        <f t="shared" si="290"/>
        <v>1.1693657467883742</v>
      </c>
      <c r="X2635" s="20">
        <f t="shared" si="291"/>
        <v>0.21894780468215366</v>
      </c>
      <c r="AA2635" s="20">
        <f t="shared" si="292"/>
        <v>0.22572623744011189</v>
      </c>
      <c r="AE2635" s="20">
        <f t="shared" si="293"/>
        <v>0.65965940497839348</v>
      </c>
    </row>
    <row r="2636" spans="1:31" x14ac:dyDescent="0.2">
      <c r="A2636" s="15" t="s">
        <v>6424</v>
      </c>
      <c r="B2636" s="15" t="s">
        <v>6425</v>
      </c>
      <c r="C2636" t="s">
        <v>6426</v>
      </c>
      <c r="D2636" s="15">
        <v>7</v>
      </c>
      <c r="E2636" s="15">
        <v>7</v>
      </c>
      <c r="F2636" s="16">
        <v>164909.24366425801</v>
      </c>
      <c r="G2636" s="16">
        <v>135278.10404249601</v>
      </c>
      <c r="H2636" s="16">
        <v>138932.883103553</v>
      </c>
      <c r="I2636" s="16">
        <v>181799.33595142901</v>
      </c>
      <c r="J2636" s="16">
        <v>38956.6907296875</v>
      </c>
      <c r="K2636" s="16">
        <v>208116.61527834699</v>
      </c>
      <c r="L2636" s="15">
        <f t="shared" si="287"/>
        <v>6</v>
      </c>
      <c r="M2636" s="16">
        <v>293242.60082245898</v>
      </c>
      <c r="N2636" s="16">
        <v>232733.27019978699</v>
      </c>
      <c r="O2636" s="16">
        <v>249818.696555653</v>
      </c>
      <c r="P2636" s="16">
        <v>252064.37946809901</v>
      </c>
      <c r="Q2636" s="16">
        <v>340571.64471522701</v>
      </c>
      <c r="R2636" s="16">
        <v>285819.71527487802</v>
      </c>
      <c r="S2636" s="17">
        <f t="shared" si="288"/>
        <v>249818.696555653</v>
      </c>
      <c r="T2636" s="17">
        <f t="shared" si="289"/>
        <v>285819.71527487802</v>
      </c>
      <c r="U2636" s="18">
        <f t="shared" si="290"/>
        <v>1.1441085844077525</v>
      </c>
      <c r="X2636" s="20">
        <f t="shared" si="291"/>
        <v>0.33779637020139897</v>
      </c>
      <c r="AA2636" s="20">
        <f t="shared" si="292"/>
        <v>0.1942239810957814</v>
      </c>
      <c r="AE2636" s="20">
        <f t="shared" si="293"/>
        <v>0.47134502146119855</v>
      </c>
    </row>
    <row r="2637" spans="1:31" x14ac:dyDescent="0.2">
      <c r="A2637" s="15" t="s">
        <v>6079</v>
      </c>
      <c r="B2637" s="15" t="s">
        <v>6080</v>
      </c>
      <c r="C2637" t="s">
        <v>6081</v>
      </c>
      <c r="D2637" s="15">
        <v>19</v>
      </c>
      <c r="E2637" s="15">
        <v>7</v>
      </c>
      <c r="F2637" s="16">
        <v>311554.37140066701</v>
      </c>
      <c r="G2637" s="16">
        <v>296176.68029158399</v>
      </c>
      <c r="H2637" s="16">
        <v>309792.34969910298</v>
      </c>
      <c r="I2637" s="16">
        <v>414272.12857282202</v>
      </c>
      <c r="J2637" s="16">
        <v>136869.79370947299</v>
      </c>
      <c r="K2637" s="16">
        <v>426118.38398419099</v>
      </c>
      <c r="L2637" s="15">
        <f t="shared" si="287"/>
        <v>6</v>
      </c>
      <c r="M2637" s="16">
        <v>554007.84175047197</v>
      </c>
      <c r="N2637" s="16">
        <v>509544.15608547803</v>
      </c>
      <c r="O2637" s="16">
        <v>557045.38246038696</v>
      </c>
      <c r="P2637" s="16">
        <v>574387.39516372804</v>
      </c>
      <c r="Q2637" s="16">
        <v>1196558.7908612101</v>
      </c>
      <c r="R2637" s="16">
        <v>585215.33718420297</v>
      </c>
      <c r="S2637" s="17">
        <f t="shared" si="288"/>
        <v>554007.84175047197</v>
      </c>
      <c r="T2637" s="17">
        <f t="shared" si="289"/>
        <v>585215.33718420297</v>
      </c>
      <c r="U2637" s="18">
        <f t="shared" si="290"/>
        <v>1.0563304218494927</v>
      </c>
      <c r="X2637" s="20">
        <f t="shared" si="291"/>
        <v>0.30013507177663673</v>
      </c>
      <c r="AA2637" s="20">
        <f t="shared" si="292"/>
        <v>7.9061182612981756E-2</v>
      </c>
      <c r="AE2637" s="20">
        <f t="shared" si="293"/>
        <v>0.52268325286203565</v>
      </c>
    </row>
    <row r="2638" spans="1:31" x14ac:dyDescent="0.2">
      <c r="A2638" s="15" t="s">
        <v>7940</v>
      </c>
      <c r="B2638" s="15" t="s">
        <v>7941</v>
      </c>
      <c r="C2638" t="s">
        <v>7942</v>
      </c>
      <c r="D2638" s="15">
        <v>10</v>
      </c>
      <c r="E2638" s="15">
        <v>9</v>
      </c>
      <c r="F2638" s="16">
        <v>549391.73922176298</v>
      </c>
      <c r="G2638" s="16">
        <v>584772.55809446005</v>
      </c>
      <c r="H2638" s="16">
        <v>527396.17245387996</v>
      </c>
      <c r="I2638" s="16">
        <v>841923.04446633696</v>
      </c>
      <c r="J2638" s="16">
        <v>112127.198136035</v>
      </c>
      <c r="K2638" s="16">
        <v>831540.006578826</v>
      </c>
      <c r="L2638" s="15">
        <f t="shared" si="287"/>
        <v>6</v>
      </c>
      <c r="M2638" s="16">
        <v>976931.66798922</v>
      </c>
      <c r="N2638" s="16">
        <v>1006046.25361741</v>
      </c>
      <c r="O2638" s="16">
        <v>948324.26584473101</v>
      </c>
      <c r="P2638" s="16">
        <v>1167324.4495238301</v>
      </c>
      <c r="Q2638" s="16">
        <v>980251.23723865103</v>
      </c>
      <c r="R2638" s="16">
        <v>1142006.5024705301</v>
      </c>
      <c r="S2638" s="17">
        <f t="shared" si="288"/>
        <v>976931.66798922</v>
      </c>
      <c r="T2638" s="17">
        <f t="shared" si="289"/>
        <v>1142006.5024705301</v>
      </c>
      <c r="U2638" s="18">
        <f t="shared" si="290"/>
        <v>1.168972754073043</v>
      </c>
      <c r="X2638" s="20">
        <f t="shared" si="291"/>
        <v>0.12149602765875449</v>
      </c>
      <c r="AA2638" s="20">
        <f t="shared" si="292"/>
        <v>0.22524130453014773</v>
      </c>
      <c r="AE2638" s="20">
        <f t="shared" si="293"/>
        <v>0.91543792119394229</v>
      </c>
    </row>
    <row r="2639" spans="1:31" x14ac:dyDescent="0.2">
      <c r="A2639" s="15" t="s">
        <v>16238</v>
      </c>
      <c r="B2639" s="15" t="s">
        <v>16239</v>
      </c>
      <c r="C2639" t="s">
        <v>16240</v>
      </c>
      <c r="D2639" s="15">
        <v>15</v>
      </c>
      <c r="E2639" s="15">
        <v>6</v>
      </c>
      <c r="F2639" s="16">
        <v>318938.76945244899</v>
      </c>
      <c r="G2639" s="16">
        <v>317934.53057149</v>
      </c>
      <c r="H2639" s="16">
        <v>291217.55470971699</v>
      </c>
      <c r="I2639" s="16">
        <v>393158.011446669</v>
      </c>
      <c r="J2639" s="16">
        <v>95286.129175931201</v>
      </c>
      <c r="K2639" s="16">
        <v>388399.49512822297</v>
      </c>
      <c r="L2639" s="15">
        <f t="shared" si="287"/>
        <v>6</v>
      </c>
      <c r="M2639" s="16">
        <v>567138.82241654897</v>
      </c>
      <c r="N2639" s="16">
        <v>546976.49359494902</v>
      </c>
      <c r="O2639" s="16">
        <v>523645.57840119803</v>
      </c>
      <c r="P2639" s="16">
        <v>545112.71820427803</v>
      </c>
      <c r="Q2639" s="16">
        <v>833021.31480239402</v>
      </c>
      <c r="R2639" s="16">
        <v>533413.60064875695</v>
      </c>
      <c r="S2639" s="17">
        <f t="shared" si="288"/>
        <v>546976.49359494902</v>
      </c>
      <c r="T2639" s="17">
        <f t="shared" si="289"/>
        <v>545112.71820427803</v>
      </c>
      <c r="U2639" s="18">
        <f t="shared" si="290"/>
        <v>0.99659258594748468</v>
      </c>
      <c r="X2639" s="20">
        <f t="shared" si="291"/>
        <v>0.40783099594410827</v>
      </c>
      <c r="AA2639" s="20">
        <f t="shared" si="292"/>
        <v>-4.9242536138433719E-3</v>
      </c>
      <c r="AE2639" s="20">
        <f t="shared" si="293"/>
        <v>0.38951977008330874</v>
      </c>
    </row>
    <row r="2640" spans="1:31" x14ac:dyDescent="0.2">
      <c r="A2640" s="15" t="s">
        <v>1544</v>
      </c>
      <c r="B2640" s="15" t="s">
        <v>1545</v>
      </c>
      <c r="C2640" t="s">
        <v>1546</v>
      </c>
      <c r="D2640" s="15">
        <v>10</v>
      </c>
      <c r="E2640" s="15">
        <v>10</v>
      </c>
      <c r="F2640" s="16">
        <v>130121.73292207099</v>
      </c>
      <c r="G2640" s="16">
        <v>135139.36515234399</v>
      </c>
      <c r="H2640" s="16">
        <v>148051.27328823</v>
      </c>
      <c r="I2640" s="16">
        <v>181407.87227164599</v>
      </c>
      <c r="J2640" s="16">
        <v>62580.188459765697</v>
      </c>
      <c r="K2640" s="16">
        <v>198021.30318902101</v>
      </c>
      <c r="L2640" s="15">
        <f t="shared" si="287"/>
        <v>6</v>
      </c>
      <c r="M2640" s="16">
        <v>231383.24170159001</v>
      </c>
      <c r="N2640" s="16">
        <v>232494.58297218601</v>
      </c>
      <c r="O2640" s="16">
        <v>266214.702308473</v>
      </c>
      <c r="P2640" s="16">
        <v>251521.61593701999</v>
      </c>
      <c r="Q2640" s="16">
        <v>547095.69296370901</v>
      </c>
      <c r="R2640" s="16">
        <v>271955.18445343</v>
      </c>
      <c r="S2640" s="17">
        <f t="shared" si="288"/>
        <v>232494.58297218601</v>
      </c>
      <c r="T2640" s="17">
        <f t="shared" si="289"/>
        <v>271955.18445343</v>
      </c>
      <c r="U2640" s="18">
        <f t="shared" si="290"/>
        <v>1.1697269715998706</v>
      </c>
      <c r="X2640" s="20">
        <f t="shared" si="291"/>
        <v>0.30252726257153967</v>
      </c>
      <c r="AA2640" s="20">
        <f t="shared" si="292"/>
        <v>0.22617182665873314</v>
      </c>
      <c r="AE2640" s="20">
        <f t="shared" si="293"/>
        <v>0.51923548233091843</v>
      </c>
    </row>
    <row r="2641" spans="1:31" x14ac:dyDescent="0.2">
      <c r="A2641" s="15" t="s">
        <v>8135</v>
      </c>
      <c r="B2641" s="15" t="s">
        <v>8136</v>
      </c>
      <c r="C2641" t="s">
        <v>8137</v>
      </c>
      <c r="D2641" s="15">
        <v>10</v>
      </c>
      <c r="E2641" s="15">
        <v>9</v>
      </c>
      <c r="F2641" s="16">
        <v>687693.33351405698</v>
      </c>
      <c r="G2641" s="16">
        <v>672809.687459765</v>
      </c>
      <c r="H2641" s="16">
        <v>677917.59339287004</v>
      </c>
      <c r="I2641" s="16">
        <v>628348.23802265595</v>
      </c>
      <c r="J2641" s="16">
        <v>78813.396116211501</v>
      </c>
      <c r="K2641" s="16">
        <v>622759.49478881597</v>
      </c>
      <c r="L2641" s="15">
        <f t="shared" si="287"/>
        <v>6</v>
      </c>
      <c r="M2641" s="16">
        <v>1222860.38797495</v>
      </c>
      <c r="N2641" s="16">
        <v>1157505.8646255</v>
      </c>
      <c r="O2641" s="16">
        <v>1218980.6025066299</v>
      </c>
      <c r="P2641" s="16">
        <v>871203.45010153903</v>
      </c>
      <c r="Q2641" s="16">
        <v>689011.50067235599</v>
      </c>
      <c r="R2641" s="16">
        <v>855275.01611153502</v>
      </c>
      <c r="S2641" s="17">
        <f t="shared" si="288"/>
        <v>1218980.6025066299</v>
      </c>
      <c r="T2641" s="17">
        <f t="shared" si="289"/>
        <v>855275.01611153502</v>
      </c>
      <c r="U2641" s="18">
        <f t="shared" si="290"/>
        <v>0.70163135849151737</v>
      </c>
      <c r="X2641" s="20">
        <f t="shared" si="291"/>
        <v>3.1210688272569399E-3</v>
      </c>
      <c r="AA2641" s="20">
        <f t="shared" si="292"/>
        <v>-0.51121486630483159</v>
      </c>
      <c r="AE2641" s="20">
        <f t="shared" si="293"/>
        <v>2.5056966539657783</v>
      </c>
    </row>
    <row r="2642" spans="1:31" x14ac:dyDescent="0.2">
      <c r="A2642" s="15" t="s">
        <v>16766</v>
      </c>
      <c r="B2642" s="15" t="s">
        <v>16767</v>
      </c>
      <c r="C2642" t="s">
        <v>16768</v>
      </c>
      <c r="D2642" s="15">
        <v>17</v>
      </c>
      <c r="E2642" s="15">
        <v>9</v>
      </c>
      <c r="F2642" s="16">
        <v>237024.724942481</v>
      </c>
      <c r="G2642" s="16">
        <v>241185.59925168901</v>
      </c>
      <c r="H2642" s="16">
        <v>259116.75305728801</v>
      </c>
      <c r="I2642" s="16">
        <v>316010.98182732298</v>
      </c>
      <c r="J2642" s="16">
        <v>42923.574536132903</v>
      </c>
      <c r="K2642" s="16">
        <v>317594.77320200199</v>
      </c>
      <c r="L2642" s="15">
        <f t="shared" si="287"/>
        <v>6</v>
      </c>
      <c r="M2642" s="16">
        <v>421478.77982430998</v>
      </c>
      <c r="N2642" s="16">
        <v>414937.16692915501</v>
      </c>
      <c r="O2642" s="16">
        <v>465924.32301470998</v>
      </c>
      <c r="P2642" s="16">
        <v>438148.531305362</v>
      </c>
      <c r="Q2642" s="16">
        <v>375251.39078836399</v>
      </c>
      <c r="R2642" s="16">
        <v>436172.99622126902</v>
      </c>
      <c r="S2642" s="17">
        <f t="shared" si="288"/>
        <v>421478.77982430998</v>
      </c>
      <c r="T2642" s="17">
        <f t="shared" si="289"/>
        <v>436172.99622126902</v>
      </c>
      <c r="U2642" s="18">
        <f t="shared" si="290"/>
        <v>1.0348634785435324</v>
      </c>
      <c r="X2642" s="20">
        <f t="shared" si="291"/>
        <v>0.53773774536882646</v>
      </c>
      <c r="AA2642" s="20">
        <f t="shared" si="292"/>
        <v>4.9440456788108357E-2</v>
      </c>
      <c r="AE2642" s="20">
        <f t="shared" si="293"/>
        <v>0.26942947806618922</v>
      </c>
    </row>
    <row r="2643" spans="1:31" x14ac:dyDescent="0.2">
      <c r="A2643" s="15" t="s">
        <v>9631</v>
      </c>
      <c r="B2643" s="15" t="s">
        <v>9632</v>
      </c>
      <c r="C2643" t="s">
        <v>9633</v>
      </c>
      <c r="D2643" s="15">
        <v>15</v>
      </c>
      <c r="E2643" s="15">
        <v>11</v>
      </c>
      <c r="F2643" s="16">
        <v>483384.54842124099</v>
      </c>
      <c r="G2643" s="16">
        <v>556686.03836890904</v>
      </c>
      <c r="H2643" s="16">
        <v>560467.67426976794</v>
      </c>
      <c r="I2643" s="16">
        <v>813969.47899439197</v>
      </c>
      <c r="J2643" s="16">
        <v>77537.758630664102</v>
      </c>
      <c r="K2643" s="16">
        <v>786356.34029289696</v>
      </c>
      <c r="L2643" s="15">
        <f t="shared" si="287"/>
        <v>6</v>
      </c>
      <c r="M2643" s="16">
        <v>859557.28755280899</v>
      </c>
      <c r="N2643" s="16">
        <v>957726.03483162995</v>
      </c>
      <c r="O2643" s="16">
        <v>1007790.9615054301</v>
      </c>
      <c r="P2643" s="16">
        <v>1128566.8924748399</v>
      </c>
      <c r="Q2643" s="16">
        <v>677859.47650460002</v>
      </c>
      <c r="R2643" s="16">
        <v>1079952.91479495</v>
      </c>
      <c r="S2643" s="17">
        <f t="shared" si="288"/>
        <v>957726.03483162995</v>
      </c>
      <c r="T2643" s="17">
        <f t="shared" si="289"/>
        <v>1079952.91479495</v>
      </c>
      <c r="U2643" s="18">
        <f t="shared" si="290"/>
        <v>1.127621966531178</v>
      </c>
      <c r="X2643" s="20">
        <f t="shared" si="291"/>
        <v>0.89775318677929583</v>
      </c>
      <c r="AA2643" s="20">
        <f t="shared" si="292"/>
        <v>0.17328348757659245</v>
      </c>
      <c r="AE2643" s="20">
        <f t="shared" si="293"/>
        <v>4.6843044572029292E-2</v>
      </c>
    </row>
    <row r="2644" spans="1:31" x14ac:dyDescent="0.2">
      <c r="A2644" s="15" t="s">
        <v>4832</v>
      </c>
      <c r="B2644" s="15" t="s">
        <v>4833</v>
      </c>
      <c r="C2644" t="s">
        <v>4834</v>
      </c>
      <c r="D2644" s="15">
        <v>11</v>
      </c>
      <c r="E2644" s="15">
        <v>7</v>
      </c>
      <c r="F2644" s="16">
        <v>137035.279028961</v>
      </c>
      <c r="G2644" s="16">
        <v>147692.65955844699</v>
      </c>
      <c r="H2644" s="16">
        <v>130917.239699304</v>
      </c>
      <c r="I2644" s="16">
        <v>210848.200956446</v>
      </c>
      <c r="J2644" s="16">
        <v>32397.7241575195</v>
      </c>
      <c r="K2644" s="16">
        <v>183310.32060428799</v>
      </c>
      <c r="L2644" s="15">
        <f t="shared" si="287"/>
        <v>6</v>
      </c>
      <c r="M2644" s="16">
        <v>243676.95063047201</v>
      </c>
      <c r="N2644" s="16">
        <v>254091.34676180399</v>
      </c>
      <c r="O2644" s="16">
        <v>235405.56740600499</v>
      </c>
      <c r="P2644" s="16">
        <v>292340.56691082002</v>
      </c>
      <c r="Q2644" s="16">
        <v>283231.09572929598</v>
      </c>
      <c r="R2644" s="16">
        <v>251751.661307723</v>
      </c>
      <c r="S2644" s="17">
        <f t="shared" si="288"/>
        <v>243676.95063047201</v>
      </c>
      <c r="T2644" s="17">
        <f t="shared" si="289"/>
        <v>283231.09572929598</v>
      </c>
      <c r="U2644" s="18">
        <f t="shared" si="290"/>
        <v>1.1623220620435559</v>
      </c>
      <c r="X2644" s="20">
        <f t="shared" si="291"/>
        <v>7.9684287199872528E-2</v>
      </c>
      <c r="AA2644" s="20">
        <f t="shared" si="292"/>
        <v>0.21700987333377439</v>
      </c>
      <c r="AE2644" s="20">
        <f t="shared" si="293"/>
        <v>1.0986273079031443</v>
      </c>
    </row>
    <row r="2645" spans="1:31" x14ac:dyDescent="0.2">
      <c r="A2645" s="15" t="s">
        <v>11326</v>
      </c>
      <c r="B2645" s="15" t="s">
        <v>11327</v>
      </c>
      <c r="C2645" t="s">
        <v>11328</v>
      </c>
      <c r="D2645" s="15">
        <v>22</v>
      </c>
      <c r="E2645" s="15">
        <v>7</v>
      </c>
      <c r="F2645" s="16">
        <v>314657.71601683402</v>
      </c>
      <c r="G2645" s="16">
        <v>339430.24810648902</v>
      </c>
      <c r="H2645" s="16">
        <v>318242.76713377802</v>
      </c>
      <c r="I2645" s="16">
        <v>436598.31119792402</v>
      </c>
      <c r="J2645" s="16">
        <v>76532.884788648502</v>
      </c>
      <c r="K2645" s="16">
        <v>464616.47695327603</v>
      </c>
      <c r="L2645" s="15">
        <f t="shared" si="287"/>
        <v>6</v>
      </c>
      <c r="M2645" s="16">
        <v>559526.227659425</v>
      </c>
      <c r="N2645" s="16">
        <v>583957.85634112998</v>
      </c>
      <c r="O2645" s="16">
        <v>572240.28968266305</v>
      </c>
      <c r="P2645" s="16">
        <v>605342.59827179206</v>
      </c>
      <c r="Q2645" s="16">
        <v>669074.55328098102</v>
      </c>
      <c r="R2645" s="16">
        <v>638087.20402834006</v>
      </c>
      <c r="S2645" s="17">
        <f t="shared" si="288"/>
        <v>572240.28968266305</v>
      </c>
      <c r="T2645" s="17">
        <f t="shared" si="289"/>
        <v>638087.20402834006</v>
      </c>
      <c r="U2645" s="18">
        <f t="shared" si="290"/>
        <v>1.1150686442965989</v>
      </c>
      <c r="X2645" s="20">
        <f t="shared" si="291"/>
        <v>2.9144829975840104E-2</v>
      </c>
      <c r="AA2645" s="20">
        <f t="shared" si="292"/>
        <v>0.15713252605407069</v>
      </c>
      <c r="AE2645" s="20">
        <f t="shared" si="293"/>
        <v>1.5354384739101501</v>
      </c>
    </row>
    <row r="2646" spans="1:31" x14ac:dyDescent="0.2">
      <c r="A2646" s="15" t="s">
        <v>15734</v>
      </c>
      <c r="B2646" s="15" t="s">
        <v>15735</v>
      </c>
      <c r="C2646" t="s">
        <v>15736</v>
      </c>
      <c r="D2646" s="15">
        <v>19</v>
      </c>
      <c r="E2646" s="15">
        <v>9</v>
      </c>
      <c r="F2646" s="16">
        <v>401428.93313436199</v>
      </c>
      <c r="G2646" s="16">
        <v>444131.50621306</v>
      </c>
      <c r="H2646" s="16">
        <v>370731.46016216697</v>
      </c>
      <c r="I2646" s="16">
        <v>587393.99068670499</v>
      </c>
      <c r="J2646" s="16">
        <v>116131.09642309599</v>
      </c>
      <c r="K2646" s="16">
        <v>576048.09327213105</v>
      </c>
      <c r="L2646" s="15">
        <f t="shared" si="287"/>
        <v>6</v>
      </c>
      <c r="M2646" s="16">
        <v>713823.32355708303</v>
      </c>
      <c r="N2646" s="16">
        <v>764086.53544739098</v>
      </c>
      <c r="O2646" s="16">
        <v>666621.52314838197</v>
      </c>
      <c r="P2646" s="16">
        <v>814420.47624030604</v>
      </c>
      <c r="Q2646" s="16">
        <v>1015254.5755447299</v>
      </c>
      <c r="R2646" s="16">
        <v>791123.29298393696</v>
      </c>
      <c r="S2646" s="17">
        <f t="shared" si="288"/>
        <v>713823.32355708303</v>
      </c>
      <c r="T2646" s="17">
        <f t="shared" si="289"/>
        <v>814420.47624030604</v>
      </c>
      <c r="U2646" s="18">
        <f t="shared" si="290"/>
        <v>1.1409272425870496</v>
      </c>
      <c r="X2646" s="20">
        <f t="shared" si="291"/>
        <v>0.10662604200210386</v>
      </c>
      <c r="AA2646" s="20">
        <f t="shared" si="292"/>
        <v>0.19020679328683335</v>
      </c>
      <c r="AE2646" s="20">
        <f t="shared" si="293"/>
        <v>0.97213671166448967</v>
      </c>
    </row>
    <row r="2647" spans="1:31" x14ac:dyDescent="0.2">
      <c r="A2647" s="15" t="s">
        <v>12694</v>
      </c>
      <c r="B2647" s="15" t="s">
        <v>12695</v>
      </c>
      <c r="C2647" t="s">
        <v>12696</v>
      </c>
      <c r="D2647" s="15">
        <v>18</v>
      </c>
      <c r="E2647" s="15">
        <v>10</v>
      </c>
      <c r="F2647" s="16">
        <v>268557.638182325</v>
      </c>
      <c r="G2647" s="16">
        <v>288412.58148978901</v>
      </c>
      <c r="H2647" s="16">
        <v>271997.36864350399</v>
      </c>
      <c r="I2647" s="16">
        <v>382125.7083613</v>
      </c>
      <c r="J2647" s="16">
        <v>108993.078146777</v>
      </c>
      <c r="K2647" s="16">
        <v>397041.16320594598</v>
      </c>
      <c r="L2647" s="15">
        <f t="shared" si="287"/>
        <v>6</v>
      </c>
      <c r="M2647" s="16">
        <v>477550.79425175203</v>
      </c>
      <c r="N2647" s="16">
        <v>496186.75344381901</v>
      </c>
      <c r="O2647" s="16">
        <v>489085.280483537</v>
      </c>
      <c r="P2647" s="16">
        <v>529816.454239593</v>
      </c>
      <c r="Q2647" s="16">
        <v>952851.77441253897</v>
      </c>
      <c r="R2647" s="16">
        <v>545281.75017719006</v>
      </c>
      <c r="S2647" s="17">
        <f t="shared" si="288"/>
        <v>489085.280483537</v>
      </c>
      <c r="T2647" s="17">
        <f t="shared" si="289"/>
        <v>545281.75017719006</v>
      </c>
      <c r="U2647" s="18">
        <f t="shared" si="290"/>
        <v>1.1149011674162308</v>
      </c>
      <c r="X2647" s="20">
        <f t="shared" si="291"/>
        <v>0.24572176046345903</v>
      </c>
      <c r="AA2647" s="20">
        <f t="shared" si="292"/>
        <v>0.15691582530417189</v>
      </c>
      <c r="AE2647" s="20">
        <f t="shared" si="293"/>
        <v>0.60955638185635264</v>
      </c>
    </row>
    <row r="2648" spans="1:31" x14ac:dyDescent="0.2">
      <c r="A2648" s="15" t="s">
        <v>17260</v>
      </c>
      <c r="B2648" s="15" t="s">
        <v>17261</v>
      </c>
      <c r="C2648" t="s">
        <v>17262</v>
      </c>
      <c r="D2648" s="15">
        <v>16</v>
      </c>
      <c r="E2648" s="15">
        <v>10</v>
      </c>
      <c r="F2648" s="16">
        <v>260840.72580243699</v>
      </c>
      <c r="G2648" s="16">
        <v>256021.92123211801</v>
      </c>
      <c r="H2648" s="16">
        <v>263601.73115169298</v>
      </c>
      <c r="I2648" s="16">
        <v>308654.687247739</v>
      </c>
      <c r="J2648" s="16">
        <v>70284.141629882797</v>
      </c>
      <c r="K2648" s="16">
        <v>328622.117121469</v>
      </c>
      <c r="L2648" s="15">
        <f t="shared" si="287"/>
        <v>6</v>
      </c>
      <c r="M2648" s="16">
        <v>463828.53462387802</v>
      </c>
      <c r="N2648" s="16">
        <v>440461.66519649897</v>
      </c>
      <c r="O2648" s="16">
        <v>473988.874448438</v>
      </c>
      <c r="P2648" s="16">
        <v>427949.045049357</v>
      </c>
      <c r="Q2648" s="16">
        <v>614446.07496000105</v>
      </c>
      <c r="R2648" s="16">
        <v>451317.54532459099</v>
      </c>
      <c r="S2648" s="17">
        <f t="shared" si="288"/>
        <v>463828.53462387802</v>
      </c>
      <c r="T2648" s="17">
        <f t="shared" si="289"/>
        <v>451317.54532459099</v>
      </c>
      <c r="U2648" s="18">
        <f t="shared" si="290"/>
        <v>0.97302669334599634</v>
      </c>
      <c r="X2648" s="20">
        <f t="shared" si="291"/>
        <v>0.55303195571011954</v>
      </c>
      <c r="AA2648" s="20">
        <f t="shared" si="292"/>
        <v>-3.9448711433230935E-2</v>
      </c>
      <c r="AE2648" s="20">
        <f t="shared" si="293"/>
        <v>0.257249773238516</v>
      </c>
    </row>
    <row r="2649" spans="1:31" x14ac:dyDescent="0.2">
      <c r="A2649" s="15" t="s">
        <v>8684</v>
      </c>
      <c r="B2649" s="15" t="s">
        <v>8685</v>
      </c>
      <c r="C2649" t="s">
        <v>8686</v>
      </c>
      <c r="D2649" s="15">
        <v>11</v>
      </c>
      <c r="E2649" s="15">
        <v>7</v>
      </c>
      <c r="F2649" s="16">
        <v>229467.68782426801</v>
      </c>
      <c r="G2649" s="16">
        <v>223056.367881846</v>
      </c>
      <c r="H2649" s="16">
        <v>179539.09536943299</v>
      </c>
      <c r="I2649" s="16">
        <v>254563.14106647801</v>
      </c>
      <c r="J2649" s="16">
        <v>71397.175362304595</v>
      </c>
      <c r="K2649" s="16">
        <v>261654.478473453</v>
      </c>
      <c r="L2649" s="15">
        <f t="shared" si="287"/>
        <v>6</v>
      </c>
      <c r="M2649" s="16">
        <v>408040.81134045502</v>
      </c>
      <c r="N2649" s="16">
        <v>383747.52738788398</v>
      </c>
      <c r="O2649" s="16">
        <v>322833.74377642799</v>
      </c>
      <c r="P2649" s="16">
        <v>352951.235231767</v>
      </c>
      <c r="Q2649" s="16">
        <v>624176.56596871396</v>
      </c>
      <c r="R2649" s="16">
        <v>359346.65013485902</v>
      </c>
      <c r="S2649" s="17">
        <f t="shared" si="288"/>
        <v>383747.52738788398</v>
      </c>
      <c r="T2649" s="17">
        <f t="shared" si="289"/>
        <v>359346.65013485902</v>
      </c>
      <c r="U2649" s="18">
        <f t="shared" si="290"/>
        <v>0.93641424240797499</v>
      </c>
      <c r="X2649" s="20">
        <f t="shared" si="291"/>
        <v>0.47052414538745907</v>
      </c>
      <c r="AA2649" s="20">
        <f t="shared" si="292"/>
        <v>-9.4781217576376559E-2</v>
      </c>
      <c r="AE2649" s="20">
        <f t="shared" si="293"/>
        <v>0.32741808543655959</v>
      </c>
    </row>
    <row r="2650" spans="1:31" x14ac:dyDescent="0.2">
      <c r="A2650" s="15" t="s">
        <v>899</v>
      </c>
      <c r="B2650" s="15" t="s">
        <v>900</v>
      </c>
      <c r="C2650" t="s">
        <v>901</v>
      </c>
      <c r="D2650" s="15">
        <v>16</v>
      </c>
      <c r="E2650" s="15">
        <v>11</v>
      </c>
      <c r="F2650" s="16">
        <v>559056.35828168294</v>
      </c>
      <c r="G2650" s="16">
        <v>546780.43349342095</v>
      </c>
      <c r="H2650" s="16">
        <v>513947.049276184</v>
      </c>
      <c r="I2650" s="16">
        <v>621777.97080845502</v>
      </c>
      <c r="J2650" s="16">
        <v>353455.79893594101</v>
      </c>
      <c r="K2650" s="16">
        <v>552115.93216513202</v>
      </c>
      <c r="L2650" s="15">
        <f t="shared" si="287"/>
        <v>6</v>
      </c>
      <c r="M2650" s="16">
        <v>994117.35125424794</v>
      </c>
      <c r="N2650" s="16">
        <v>940684.37215978303</v>
      </c>
      <c r="O2650" s="16">
        <v>924141.06063790899</v>
      </c>
      <c r="P2650" s="16">
        <v>862093.78905894095</v>
      </c>
      <c r="Q2650" s="16">
        <v>3090021.7786212801</v>
      </c>
      <c r="R2650" s="16">
        <v>758255.74195075</v>
      </c>
      <c r="S2650" s="17">
        <f t="shared" si="288"/>
        <v>940684.37215978303</v>
      </c>
      <c r="T2650" s="17">
        <f t="shared" si="289"/>
        <v>862093.78905894095</v>
      </c>
      <c r="U2650" s="18">
        <f t="shared" si="290"/>
        <v>0.916453822954026</v>
      </c>
      <c r="X2650" s="20">
        <f t="shared" si="291"/>
        <v>0.46278928685441001</v>
      </c>
      <c r="AA2650" s="20">
        <f t="shared" si="292"/>
        <v>-0.12586590487350061</v>
      </c>
      <c r="AE2650" s="20">
        <f t="shared" si="293"/>
        <v>0.3346167031210347</v>
      </c>
    </row>
    <row r="2651" spans="1:31" x14ac:dyDescent="0.2">
      <c r="A2651" s="15" t="s">
        <v>4343</v>
      </c>
      <c r="B2651" s="15" t="s">
        <v>4344</v>
      </c>
      <c r="C2651" t="s">
        <v>4345</v>
      </c>
      <c r="D2651" s="15">
        <v>16</v>
      </c>
      <c r="E2651" s="15">
        <v>7</v>
      </c>
      <c r="F2651" s="16">
        <v>286215.90865201899</v>
      </c>
      <c r="G2651" s="16">
        <v>274513.01625349</v>
      </c>
      <c r="H2651" s="16">
        <v>277416.72981731303</v>
      </c>
      <c r="I2651" s="16">
        <v>299908.40959130798</v>
      </c>
      <c r="J2651" s="16">
        <v>44084.200561420199</v>
      </c>
      <c r="K2651" s="16">
        <v>318512.26008808601</v>
      </c>
      <c r="L2651" s="15">
        <f t="shared" si="287"/>
        <v>6</v>
      </c>
      <c r="M2651" s="16">
        <v>508950.83613843902</v>
      </c>
      <c r="N2651" s="16">
        <v>472273.857157344</v>
      </c>
      <c r="O2651" s="16">
        <v>498829.969533114</v>
      </c>
      <c r="P2651" s="16">
        <v>415822.35031427298</v>
      </c>
      <c r="Q2651" s="16">
        <v>385397.94859211001</v>
      </c>
      <c r="R2651" s="16">
        <v>437433.039011213</v>
      </c>
      <c r="S2651" s="17">
        <f t="shared" si="288"/>
        <v>498829.969533114</v>
      </c>
      <c r="T2651" s="17">
        <f t="shared" si="289"/>
        <v>415822.35031427298</v>
      </c>
      <c r="U2651" s="18">
        <f t="shared" si="290"/>
        <v>0.83359536457576311</v>
      </c>
      <c r="X2651" s="20">
        <f t="shared" si="291"/>
        <v>1.2474722012566216E-2</v>
      </c>
      <c r="AA2651" s="20">
        <f t="shared" si="292"/>
        <v>-0.26258083973033747</v>
      </c>
      <c r="AE2651" s="20">
        <f t="shared" si="293"/>
        <v>1.9039691234403384</v>
      </c>
    </row>
    <row r="2652" spans="1:31" x14ac:dyDescent="0.2">
      <c r="A2652" s="15" t="s">
        <v>13063</v>
      </c>
      <c r="B2652" s="15" t="s">
        <v>13064</v>
      </c>
      <c r="C2652" t="s">
        <v>13065</v>
      </c>
      <c r="D2652" s="15">
        <v>16</v>
      </c>
      <c r="E2652" s="15">
        <v>10</v>
      </c>
      <c r="F2652" s="16">
        <v>119197.272402979</v>
      </c>
      <c r="G2652" s="16">
        <v>121349.212705839</v>
      </c>
      <c r="H2652" s="16">
        <v>120065.735278893</v>
      </c>
      <c r="I2652" s="16">
        <v>201651.281685769</v>
      </c>
      <c r="J2652" s="16">
        <v>19196.381258516802</v>
      </c>
      <c r="K2652" s="16">
        <v>175476.437719621</v>
      </c>
      <c r="L2652" s="15">
        <f t="shared" si="287"/>
        <v>6</v>
      </c>
      <c r="M2652" s="16">
        <v>211957.30083848801</v>
      </c>
      <c r="N2652" s="16">
        <v>208769.92111249201</v>
      </c>
      <c r="O2652" s="16">
        <v>215893.205541648</v>
      </c>
      <c r="P2652" s="16">
        <v>279589.05856867402</v>
      </c>
      <c r="Q2652" s="16">
        <v>167820.803444463</v>
      </c>
      <c r="R2652" s="16">
        <v>240992.894293385</v>
      </c>
      <c r="S2652" s="17">
        <f t="shared" si="288"/>
        <v>211957.30083848801</v>
      </c>
      <c r="T2652" s="17">
        <f t="shared" si="289"/>
        <v>240992.894293385</v>
      </c>
      <c r="U2652" s="18">
        <f t="shared" si="290"/>
        <v>1.136987937381889</v>
      </c>
      <c r="X2652" s="20">
        <f t="shared" si="291"/>
        <v>0.62695397803731057</v>
      </c>
      <c r="AA2652" s="20">
        <f t="shared" si="292"/>
        <v>0.18521694836240049</v>
      </c>
      <c r="AE2652" s="20">
        <f t="shared" si="293"/>
        <v>0.20276433766690216</v>
      </c>
    </row>
    <row r="2653" spans="1:31" x14ac:dyDescent="0.2">
      <c r="A2653" s="15" t="s">
        <v>5192</v>
      </c>
      <c r="B2653" s="15" t="s">
        <v>5193</v>
      </c>
      <c r="C2653" t="s">
        <v>5194</v>
      </c>
      <c r="D2653" s="15">
        <v>15</v>
      </c>
      <c r="E2653" s="15">
        <v>9</v>
      </c>
      <c r="F2653" s="16">
        <v>138575.80277489699</v>
      </c>
      <c r="G2653" s="16">
        <v>152563.283126027</v>
      </c>
      <c r="H2653" s="16">
        <v>139155.74235517599</v>
      </c>
      <c r="I2653" s="16">
        <v>138338.55218566401</v>
      </c>
      <c r="J2653" s="16">
        <v>18397.381767000901</v>
      </c>
      <c r="K2653" s="16">
        <v>183605.56963697699</v>
      </c>
      <c r="L2653" s="15">
        <f t="shared" si="287"/>
        <v>6</v>
      </c>
      <c r="M2653" s="16">
        <v>246416.319145235</v>
      </c>
      <c r="N2653" s="16">
        <v>262470.79707135999</v>
      </c>
      <c r="O2653" s="16">
        <v>250219.42535730201</v>
      </c>
      <c r="P2653" s="16">
        <v>191806.09835951601</v>
      </c>
      <c r="Q2653" s="16">
        <v>160835.69855348699</v>
      </c>
      <c r="R2653" s="16">
        <v>252157.145484685</v>
      </c>
      <c r="S2653" s="17">
        <f t="shared" si="288"/>
        <v>250219.42535730201</v>
      </c>
      <c r="T2653" s="17">
        <f t="shared" si="289"/>
        <v>191806.09835951601</v>
      </c>
      <c r="U2653" s="18">
        <f t="shared" si="290"/>
        <v>0.76655159001194884</v>
      </c>
      <c r="X2653" s="20">
        <f t="shared" si="291"/>
        <v>0.13209292940727527</v>
      </c>
      <c r="AA2653" s="20">
        <f t="shared" si="292"/>
        <v>-0.38354520430824796</v>
      </c>
      <c r="AE2653" s="20">
        <f t="shared" si="293"/>
        <v>0.87912042842322069</v>
      </c>
    </row>
    <row r="2654" spans="1:31" x14ac:dyDescent="0.2">
      <c r="A2654" s="15" t="s">
        <v>4094</v>
      </c>
      <c r="B2654" s="15" t="s">
        <v>4095</v>
      </c>
      <c r="C2654" t="s">
        <v>4096</v>
      </c>
      <c r="D2654" s="15">
        <v>10</v>
      </c>
      <c r="E2654" s="15">
        <v>10</v>
      </c>
      <c r="F2654" s="16">
        <v>120132.58784520401</v>
      </c>
      <c r="G2654" s="16">
        <v>126606.834391657</v>
      </c>
      <c r="H2654" s="16">
        <v>111964.321217139</v>
      </c>
      <c r="I2654" s="16">
        <v>188641.26351577899</v>
      </c>
      <c r="J2654" s="16">
        <v>35122.055481951902</v>
      </c>
      <c r="K2654" s="16">
        <v>205543.51422442801</v>
      </c>
      <c r="L2654" s="15">
        <f t="shared" si="287"/>
        <v>6</v>
      </c>
      <c r="M2654" s="16">
        <v>213620.48433732201</v>
      </c>
      <c r="N2654" s="16">
        <v>217815.16533050299</v>
      </c>
      <c r="O2654" s="16">
        <v>201325.85002469301</v>
      </c>
      <c r="P2654" s="16">
        <v>261550.696988721</v>
      </c>
      <c r="Q2654" s="16">
        <v>307048.05714291101</v>
      </c>
      <c r="R2654" s="16">
        <v>282285.91279773798</v>
      </c>
      <c r="S2654" s="17">
        <f t="shared" si="288"/>
        <v>213620.48433732201</v>
      </c>
      <c r="T2654" s="17">
        <f t="shared" si="289"/>
        <v>282285.91279773798</v>
      </c>
      <c r="U2654" s="18">
        <f t="shared" si="290"/>
        <v>1.3214365357958291</v>
      </c>
      <c r="X2654" s="20">
        <f t="shared" si="291"/>
        <v>6.6311933203963367E-3</v>
      </c>
      <c r="AA2654" s="20">
        <f t="shared" si="292"/>
        <v>0.40210713879617199</v>
      </c>
      <c r="AE2654" s="20">
        <f t="shared" si="293"/>
        <v>2.1784083108366663</v>
      </c>
    </row>
    <row r="2655" spans="1:31" x14ac:dyDescent="0.2">
      <c r="A2655" s="15" t="s">
        <v>7415</v>
      </c>
      <c r="B2655" s="15" t="s">
        <v>7416</v>
      </c>
      <c r="C2655" t="s">
        <v>7417</v>
      </c>
      <c r="D2655" s="15">
        <v>16</v>
      </c>
      <c r="E2655" s="15">
        <v>9</v>
      </c>
      <c r="F2655" s="16">
        <v>397062.46021860198</v>
      </c>
      <c r="G2655" s="16">
        <v>335202.05965820001</v>
      </c>
      <c r="H2655" s="16">
        <v>340683.34009423899</v>
      </c>
      <c r="I2655" s="16">
        <v>427081.476793362</v>
      </c>
      <c r="J2655" s="16">
        <v>248332.52556986699</v>
      </c>
      <c r="K2655" s="16">
        <v>454240.090275147</v>
      </c>
      <c r="L2655" s="15">
        <f t="shared" si="287"/>
        <v>6</v>
      </c>
      <c r="M2655" s="16">
        <v>706058.83537081</v>
      </c>
      <c r="N2655" s="16">
        <v>576683.655305002</v>
      </c>
      <c r="O2655" s="16">
        <v>612591.24592651997</v>
      </c>
      <c r="P2655" s="16">
        <v>592147.52830009896</v>
      </c>
      <c r="Q2655" s="16">
        <v>2171001.0549013098</v>
      </c>
      <c r="R2655" s="16">
        <v>623836.65569053497</v>
      </c>
      <c r="S2655" s="17">
        <f t="shared" si="288"/>
        <v>612591.24592651997</v>
      </c>
      <c r="T2655" s="17">
        <f t="shared" si="289"/>
        <v>623836.65569053497</v>
      </c>
      <c r="U2655" s="18">
        <f t="shared" si="290"/>
        <v>1.0183571179620869</v>
      </c>
      <c r="X2655" s="20">
        <f t="shared" si="291"/>
        <v>0.39518751589834195</v>
      </c>
      <c r="AA2655" s="20">
        <f t="shared" si="292"/>
        <v>2.6243575131587739E-2</v>
      </c>
      <c r="AE2655" s="20">
        <f t="shared" si="293"/>
        <v>0.4031967833710961</v>
      </c>
    </row>
    <row r="2656" spans="1:31" x14ac:dyDescent="0.2">
      <c r="A2656" s="15" t="s">
        <v>9751</v>
      </c>
      <c r="B2656" s="15" t="s">
        <v>9752</v>
      </c>
      <c r="C2656" t="s">
        <v>9753</v>
      </c>
      <c r="D2656" s="15">
        <v>13</v>
      </c>
      <c r="E2656" s="15">
        <v>7</v>
      </c>
      <c r="F2656" s="16">
        <v>89839.697409997403</v>
      </c>
      <c r="G2656" s="16">
        <v>82789.116113085998</v>
      </c>
      <c r="H2656" s="16">
        <v>81688.462927198998</v>
      </c>
      <c r="I2656" s="16">
        <v>121791.589990893</v>
      </c>
      <c r="J2656" s="16">
        <v>47451.509395898502</v>
      </c>
      <c r="K2656" s="16">
        <v>112360.094032261</v>
      </c>
      <c r="L2656" s="15">
        <f t="shared" si="287"/>
        <v>6</v>
      </c>
      <c r="M2656" s="16">
        <v>159753.485858236</v>
      </c>
      <c r="N2656" s="16">
        <v>142430.89719749201</v>
      </c>
      <c r="O2656" s="16">
        <v>146886.071002335</v>
      </c>
      <c r="P2656" s="16">
        <v>168863.771667953</v>
      </c>
      <c r="Q2656" s="16">
        <v>414836.02165585803</v>
      </c>
      <c r="R2656" s="16">
        <v>154311.22614409</v>
      </c>
      <c r="S2656" s="17">
        <f t="shared" si="288"/>
        <v>146886.071002335</v>
      </c>
      <c r="T2656" s="17">
        <f t="shared" si="289"/>
        <v>168863.771667953</v>
      </c>
      <c r="U2656" s="18">
        <f t="shared" si="290"/>
        <v>1.1496241305635346</v>
      </c>
      <c r="X2656" s="20">
        <f t="shared" si="291"/>
        <v>0.31888710886592442</v>
      </c>
      <c r="AA2656" s="20">
        <f t="shared" si="292"/>
        <v>0.20116224933567106</v>
      </c>
      <c r="AE2656" s="20">
        <f t="shared" si="293"/>
        <v>0.49636303692372225</v>
      </c>
    </row>
    <row r="2657" spans="1:31" x14ac:dyDescent="0.2">
      <c r="A2657" s="15" t="s">
        <v>1796</v>
      </c>
      <c r="B2657" s="15" t="s">
        <v>1797</v>
      </c>
      <c r="C2657" t="s">
        <v>1798</v>
      </c>
      <c r="D2657" s="15">
        <v>16</v>
      </c>
      <c r="E2657" s="15">
        <v>13</v>
      </c>
      <c r="F2657" s="16">
        <v>307569.275644059</v>
      </c>
      <c r="G2657" s="16">
        <v>323254.65863266599</v>
      </c>
      <c r="H2657" s="16">
        <v>297475.09710380901</v>
      </c>
      <c r="I2657" s="16">
        <v>402735.585424594</v>
      </c>
      <c r="J2657" s="16">
        <v>41996.8403024414</v>
      </c>
      <c r="K2657" s="16">
        <v>416000.863412907</v>
      </c>
      <c r="L2657" s="15">
        <f t="shared" si="287"/>
        <v>6</v>
      </c>
      <c r="M2657" s="16">
        <v>546921.52070364496</v>
      </c>
      <c r="N2657" s="16">
        <v>556129.274160014</v>
      </c>
      <c r="O2657" s="16">
        <v>534897.422094448</v>
      </c>
      <c r="P2657" s="16">
        <v>558392.00346085604</v>
      </c>
      <c r="Q2657" s="16">
        <v>367149.58860059001</v>
      </c>
      <c r="R2657" s="16">
        <v>571320.30604935205</v>
      </c>
      <c r="S2657" s="17">
        <f t="shared" si="288"/>
        <v>546921.52070364496</v>
      </c>
      <c r="T2657" s="17">
        <f t="shared" si="289"/>
        <v>558392.00346085604</v>
      </c>
      <c r="U2657" s="18">
        <f t="shared" si="290"/>
        <v>1.020972812959442</v>
      </c>
      <c r="X2657" s="20">
        <f t="shared" si="291"/>
        <v>0.51723639454427794</v>
      </c>
      <c r="AA2657" s="20">
        <f t="shared" si="292"/>
        <v>2.9944449829029083E-2</v>
      </c>
      <c r="AE2657" s="20">
        <f t="shared" si="293"/>
        <v>0.28631092425247578</v>
      </c>
    </row>
    <row r="2658" spans="1:31" x14ac:dyDescent="0.2">
      <c r="A2658" s="15" t="s">
        <v>2261</v>
      </c>
      <c r="B2658" s="15" t="s">
        <v>2262</v>
      </c>
      <c r="C2658" t="s">
        <v>2263</v>
      </c>
      <c r="D2658" s="15">
        <v>11</v>
      </c>
      <c r="E2658" s="15">
        <v>9</v>
      </c>
      <c r="F2658" s="16">
        <v>240134.673404937</v>
      </c>
      <c r="G2658" s="16">
        <v>237305.70354219701</v>
      </c>
      <c r="H2658" s="16">
        <v>201947.56065322299</v>
      </c>
      <c r="I2658" s="16">
        <v>281120.46463359398</v>
      </c>
      <c r="J2658" s="16">
        <v>68553.200597919495</v>
      </c>
      <c r="K2658" s="16">
        <v>278698.31024180399</v>
      </c>
      <c r="L2658" s="15">
        <f t="shared" si="287"/>
        <v>6</v>
      </c>
      <c r="M2658" s="16">
        <v>427008.90873212903</v>
      </c>
      <c r="N2658" s="16">
        <v>408262.170832075</v>
      </c>
      <c r="O2658" s="16">
        <v>363126.966402755</v>
      </c>
      <c r="P2658" s="16">
        <v>389772.90595044801</v>
      </c>
      <c r="Q2658" s="16">
        <v>599313.64396756096</v>
      </c>
      <c r="R2658" s="16">
        <v>382754.02266351302</v>
      </c>
      <c r="S2658" s="17">
        <f t="shared" si="288"/>
        <v>408262.170832075</v>
      </c>
      <c r="T2658" s="17">
        <f t="shared" si="289"/>
        <v>389772.90595044801</v>
      </c>
      <c r="U2658" s="18">
        <f t="shared" si="290"/>
        <v>0.95471227509532852</v>
      </c>
      <c r="X2658" s="20">
        <f t="shared" si="291"/>
        <v>0.47568545300210613</v>
      </c>
      <c r="AA2658" s="20">
        <f t="shared" si="292"/>
        <v>-6.686208617538876E-2</v>
      </c>
      <c r="AE2658" s="20">
        <f t="shared" si="293"/>
        <v>0.32268012959231918</v>
      </c>
    </row>
    <row r="2659" spans="1:31" x14ac:dyDescent="0.2">
      <c r="A2659" s="15" t="s">
        <v>2027</v>
      </c>
      <c r="B2659" s="15" t="s">
        <v>2028</v>
      </c>
      <c r="C2659" t="s">
        <v>2029</v>
      </c>
      <c r="D2659" s="15">
        <v>9</v>
      </c>
      <c r="E2659" s="15">
        <v>7</v>
      </c>
      <c r="F2659" s="16">
        <v>209897.41389186401</v>
      </c>
      <c r="G2659" s="16">
        <v>249039.666331332</v>
      </c>
      <c r="H2659" s="16">
        <v>208561.385108936</v>
      </c>
      <c r="I2659" s="16">
        <v>290872.88583297899</v>
      </c>
      <c r="J2659" s="16">
        <v>49411.3394510742</v>
      </c>
      <c r="K2659" s="16">
        <v>300631.27007460903</v>
      </c>
      <c r="L2659" s="15">
        <f t="shared" si="287"/>
        <v>6</v>
      </c>
      <c r="M2659" s="16">
        <v>373240.833490638</v>
      </c>
      <c r="N2659" s="16">
        <v>428449.35154137999</v>
      </c>
      <c r="O2659" s="16">
        <v>375019.44979376497</v>
      </c>
      <c r="P2659" s="16">
        <v>403294.61649504298</v>
      </c>
      <c r="Q2659" s="16">
        <v>431969.47248937201</v>
      </c>
      <c r="R2659" s="16">
        <v>412875.94409762498</v>
      </c>
      <c r="S2659" s="17">
        <f t="shared" si="288"/>
        <v>375019.44979376497</v>
      </c>
      <c r="T2659" s="17">
        <f t="shared" si="289"/>
        <v>412875.94409762498</v>
      </c>
      <c r="U2659" s="18">
        <f t="shared" si="290"/>
        <v>1.1009454158302416</v>
      </c>
      <c r="X2659" s="20">
        <f t="shared" si="291"/>
        <v>0.29921926759000839</v>
      </c>
      <c r="AA2659" s="20">
        <f t="shared" si="292"/>
        <v>0.13874294277772731</v>
      </c>
      <c r="AE2659" s="20">
        <f t="shared" si="293"/>
        <v>0.52401044443524736</v>
      </c>
    </row>
    <row r="2660" spans="1:31" x14ac:dyDescent="0.2">
      <c r="A2660" s="15" t="s">
        <v>9445</v>
      </c>
      <c r="B2660" s="15" t="s">
        <v>9446</v>
      </c>
      <c r="C2660" t="s">
        <v>9447</v>
      </c>
      <c r="D2660" s="15">
        <v>10</v>
      </c>
      <c r="E2660" s="15">
        <v>8</v>
      </c>
      <c r="F2660" s="16">
        <v>69381.064072081805</v>
      </c>
      <c r="G2660" s="16">
        <v>68633.761509247401</v>
      </c>
      <c r="H2660" s="16">
        <v>50233.952716405802</v>
      </c>
      <c r="I2660" s="16">
        <v>93736.612816606401</v>
      </c>
      <c r="J2660" s="16">
        <v>7509.5703529171697</v>
      </c>
      <c r="K2660" s="16">
        <v>105927.25321967401</v>
      </c>
      <c r="L2660" s="15">
        <f t="shared" si="287"/>
        <v>6</v>
      </c>
      <c r="M2660" s="16">
        <v>123373.82201417899</v>
      </c>
      <c r="N2660" s="16">
        <v>118077.939332603</v>
      </c>
      <c r="O2660" s="16">
        <v>90326.9284428307</v>
      </c>
      <c r="P2660" s="16">
        <v>129965.60751669601</v>
      </c>
      <c r="Q2660" s="16">
        <v>65651.026262574596</v>
      </c>
      <c r="R2660" s="16">
        <v>145476.598851102</v>
      </c>
      <c r="S2660" s="17">
        <f t="shared" si="288"/>
        <v>118077.939332603</v>
      </c>
      <c r="T2660" s="17">
        <f t="shared" si="289"/>
        <v>129965.60751669601</v>
      </c>
      <c r="U2660" s="18">
        <f t="shared" si="290"/>
        <v>1.1006764536312554</v>
      </c>
      <c r="X2660" s="20">
        <f t="shared" si="291"/>
        <v>0.91237336184658924</v>
      </c>
      <c r="AA2660" s="20">
        <f t="shared" si="292"/>
        <v>0.13839044770309467</v>
      </c>
      <c r="AE2660" s="20">
        <f t="shared" si="293"/>
        <v>3.9827403110335675E-2</v>
      </c>
    </row>
    <row r="2661" spans="1:31" x14ac:dyDescent="0.2">
      <c r="A2661" s="15" t="s">
        <v>7541</v>
      </c>
      <c r="B2661" s="15" t="s">
        <v>7542</v>
      </c>
      <c r="C2661" t="s">
        <v>7543</v>
      </c>
      <c r="D2661" s="15">
        <v>14</v>
      </c>
      <c r="E2661" s="15">
        <v>6</v>
      </c>
      <c r="F2661" s="16">
        <v>97033.633880094305</v>
      </c>
      <c r="G2661" s="16">
        <v>58336.9799861094</v>
      </c>
      <c r="H2661" s="16">
        <v>67265.985517056295</v>
      </c>
      <c r="I2661" s="16">
        <v>132150.13756214801</v>
      </c>
      <c r="J2661" s="16">
        <v>15842.319775927701</v>
      </c>
      <c r="K2661" s="16">
        <v>135201.51762818501</v>
      </c>
      <c r="L2661" s="15">
        <f t="shared" si="287"/>
        <v>6</v>
      </c>
      <c r="M2661" s="16">
        <v>172545.786603594</v>
      </c>
      <c r="N2661" s="16">
        <v>100363.293984973</v>
      </c>
      <c r="O2661" s="16">
        <v>120952.653173385</v>
      </c>
      <c r="P2661" s="16">
        <v>183225.87509409999</v>
      </c>
      <c r="Q2661" s="16">
        <v>138498.542898065</v>
      </c>
      <c r="R2661" s="16">
        <v>185680.79834248399</v>
      </c>
      <c r="S2661" s="17">
        <f t="shared" si="288"/>
        <v>120952.653173385</v>
      </c>
      <c r="T2661" s="17">
        <f t="shared" si="289"/>
        <v>183225.87509409999</v>
      </c>
      <c r="U2661" s="18">
        <f t="shared" si="290"/>
        <v>1.514856187829519</v>
      </c>
      <c r="X2661" s="20">
        <f t="shared" si="291"/>
        <v>0.22472489026632914</v>
      </c>
      <c r="AA2661" s="20">
        <f t="shared" si="292"/>
        <v>0.59918083861358451</v>
      </c>
      <c r="AE2661" s="20">
        <f t="shared" si="293"/>
        <v>0.64834882296733043</v>
      </c>
    </row>
    <row r="2662" spans="1:31" x14ac:dyDescent="0.2">
      <c r="A2662" s="15" t="s">
        <v>10162</v>
      </c>
      <c r="B2662" s="15" t="s">
        <v>10163</v>
      </c>
      <c r="C2662" t="s">
        <v>10164</v>
      </c>
      <c r="D2662" s="15">
        <v>16</v>
      </c>
      <c r="E2662" s="15">
        <v>11</v>
      </c>
      <c r="F2662" s="16">
        <v>658640.46001725097</v>
      </c>
      <c r="G2662" s="16">
        <v>736292.22071731603</v>
      </c>
      <c r="H2662" s="16">
        <v>719156.97532528802</v>
      </c>
      <c r="I2662" s="16">
        <v>827929.40731227503</v>
      </c>
      <c r="J2662" s="16">
        <v>92296.310669063605</v>
      </c>
      <c r="K2662" s="16">
        <v>874350.92721148406</v>
      </c>
      <c r="L2662" s="15">
        <f t="shared" si="287"/>
        <v>6</v>
      </c>
      <c r="M2662" s="16">
        <v>1171198.3950128399</v>
      </c>
      <c r="N2662" s="16">
        <v>1266721.5996490701</v>
      </c>
      <c r="O2662" s="16">
        <v>1293134.16796196</v>
      </c>
      <c r="P2662" s="16">
        <v>1147922.30238572</v>
      </c>
      <c r="Q2662" s="16">
        <v>806883.38092732895</v>
      </c>
      <c r="R2662" s="16">
        <v>1200801.4484171399</v>
      </c>
      <c r="S2662" s="17">
        <f t="shared" si="288"/>
        <v>1266721.5996490701</v>
      </c>
      <c r="T2662" s="17">
        <f t="shared" si="289"/>
        <v>1147922.30238572</v>
      </c>
      <c r="U2662" s="18">
        <f t="shared" si="290"/>
        <v>0.90621514838283168</v>
      </c>
      <c r="X2662" s="20">
        <f t="shared" si="291"/>
        <v>0.2108793521831242</v>
      </c>
      <c r="AA2662" s="20">
        <f t="shared" si="292"/>
        <v>-0.14207448760025496</v>
      </c>
      <c r="AE2662" s="20">
        <f t="shared" si="293"/>
        <v>0.67596594122742792</v>
      </c>
    </row>
    <row r="2663" spans="1:31" x14ac:dyDescent="0.2">
      <c r="A2663" s="15" t="s">
        <v>11704</v>
      </c>
      <c r="B2663" s="15" t="s">
        <v>11705</v>
      </c>
      <c r="C2663" t="s">
        <v>11706</v>
      </c>
      <c r="D2663" s="15">
        <v>17</v>
      </c>
      <c r="E2663" s="15">
        <v>8</v>
      </c>
      <c r="F2663" s="16">
        <v>228365.20113748699</v>
      </c>
      <c r="G2663" s="16">
        <v>199248.96509801099</v>
      </c>
      <c r="H2663" s="16">
        <v>214694.968585967</v>
      </c>
      <c r="I2663" s="16">
        <v>293156.28027950699</v>
      </c>
      <c r="J2663" s="16">
        <v>81507.593594238206</v>
      </c>
      <c r="K2663" s="16">
        <v>355875.71494929597</v>
      </c>
      <c r="L2663" s="15">
        <f t="shared" si="287"/>
        <v>6</v>
      </c>
      <c r="M2663" s="16">
        <v>406080.36293732002</v>
      </c>
      <c r="N2663" s="16">
        <v>342789.127327036</v>
      </c>
      <c r="O2663" s="16">
        <v>386048.39985381003</v>
      </c>
      <c r="P2663" s="16">
        <v>406460.537873319</v>
      </c>
      <c r="Q2663" s="16">
        <v>712565.02252168301</v>
      </c>
      <c r="R2663" s="16">
        <v>488746.63555339002</v>
      </c>
      <c r="S2663" s="17">
        <f t="shared" si="288"/>
        <v>386048.39985381003</v>
      </c>
      <c r="T2663" s="17">
        <f t="shared" si="289"/>
        <v>488746.63555339002</v>
      </c>
      <c r="U2663" s="18">
        <f t="shared" si="290"/>
        <v>1.2660242491316376</v>
      </c>
      <c r="X2663" s="20">
        <f t="shared" si="291"/>
        <v>0.16658014796479828</v>
      </c>
      <c r="AA2663" s="20">
        <f t="shared" si="292"/>
        <v>0.34030503807345697</v>
      </c>
      <c r="AE2663" s="20">
        <f t="shared" si="293"/>
        <v>0.77837675648901272</v>
      </c>
    </row>
    <row r="2664" spans="1:31" x14ac:dyDescent="0.2">
      <c r="A2664" s="15" t="s">
        <v>8891</v>
      </c>
      <c r="B2664" s="15" t="s">
        <v>8892</v>
      </c>
      <c r="C2664" t="s">
        <v>8893</v>
      </c>
      <c r="D2664" s="15">
        <v>10</v>
      </c>
      <c r="E2664" s="15">
        <v>10</v>
      </c>
      <c r="F2664" s="16">
        <v>196363.49510493001</v>
      </c>
      <c r="G2664" s="16">
        <v>205385.48018285801</v>
      </c>
      <c r="H2664" s="16">
        <v>246222.714688465</v>
      </c>
      <c r="I2664" s="16">
        <v>227401.166730497</v>
      </c>
      <c r="J2664" s="16">
        <v>21267.941064665301</v>
      </c>
      <c r="K2664" s="16">
        <v>206375.707090841</v>
      </c>
      <c r="L2664" s="15">
        <f t="shared" si="287"/>
        <v>6</v>
      </c>
      <c r="M2664" s="16">
        <v>349174.73836937</v>
      </c>
      <c r="N2664" s="16">
        <v>353346.42507625802</v>
      </c>
      <c r="O2664" s="16">
        <v>442739.22970431502</v>
      </c>
      <c r="P2664" s="16">
        <v>315291.21755185199</v>
      </c>
      <c r="Q2664" s="16">
        <v>185931.03090709299</v>
      </c>
      <c r="R2664" s="16">
        <v>283428.81591392501</v>
      </c>
      <c r="S2664" s="17">
        <f t="shared" si="288"/>
        <v>353346.42507625802</v>
      </c>
      <c r="T2664" s="17">
        <f t="shared" si="289"/>
        <v>283428.81591392501</v>
      </c>
      <c r="U2664" s="18">
        <f t="shared" si="290"/>
        <v>0.80212730566824431</v>
      </c>
      <c r="X2664" s="20">
        <f t="shared" si="291"/>
        <v>7.1923957374648004E-2</v>
      </c>
      <c r="AA2664" s="20">
        <f t="shared" si="292"/>
        <v>-0.31809686982701796</v>
      </c>
      <c r="AE2664" s="20">
        <f t="shared" si="293"/>
        <v>1.1431264250194095</v>
      </c>
    </row>
    <row r="2665" spans="1:31" x14ac:dyDescent="0.2">
      <c r="A2665" s="15" t="s">
        <v>8843</v>
      </c>
      <c r="B2665" s="15" t="s">
        <v>8844</v>
      </c>
      <c r="C2665" t="s">
        <v>8845</v>
      </c>
      <c r="D2665" s="15">
        <v>18</v>
      </c>
      <c r="E2665" s="15">
        <v>7</v>
      </c>
      <c r="F2665" s="16">
        <v>498747.10666388</v>
      </c>
      <c r="G2665" s="16">
        <v>470354.49003507802</v>
      </c>
      <c r="H2665" s="16">
        <v>459887.53805551497</v>
      </c>
      <c r="I2665" s="16">
        <v>680346.25222128106</v>
      </c>
      <c r="J2665" s="16">
        <v>98820.488749511598</v>
      </c>
      <c r="K2665" s="16">
        <v>607225.20697378402</v>
      </c>
      <c r="L2665" s="15">
        <f t="shared" si="287"/>
        <v>6</v>
      </c>
      <c r="M2665" s="16">
        <v>886875.08026265597</v>
      </c>
      <c r="N2665" s="16">
        <v>809200.71576867299</v>
      </c>
      <c r="O2665" s="16">
        <v>826935.29964094597</v>
      </c>
      <c r="P2665" s="16">
        <v>943298.58242947899</v>
      </c>
      <c r="Q2665" s="16">
        <v>863919.79797545099</v>
      </c>
      <c r="R2665" s="16">
        <v>833940.795802637</v>
      </c>
      <c r="S2665" s="17">
        <f t="shared" si="288"/>
        <v>826935.29964094597</v>
      </c>
      <c r="T2665" s="17">
        <f t="shared" si="289"/>
        <v>863919.79797545099</v>
      </c>
      <c r="U2665" s="18">
        <f t="shared" si="290"/>
        <v>1.0447247787711609</v>
      </c>
      <c r="X2665" s="20">
        <f t="shared" si="291"/>
        <v>0.38279773736843942</v>
      </c>
      <c r="AA2665" s="20">
        <f t="shared" si="292"/>
        <v>6.3122930250673143E-2</v>
      </c>
      <c r="AE2665" s="20">
        <f t="shared" si="293"/>
        <v>0.41703063790487388</v>
      </c>
    </row>
    <row r="2666" spans="1:31" x14ac:dyDescent="0.2">
      <c r="A2666" s="15" t="s">
        <v>5180</v>
      </c>
      <c r="B2666" s="15" t="s">
        <v>5181</v>
      </c>
      <c r="C2666" t="s">
        <v>5182</v>
      </c>
      <c r="D2666" s="15">
        <v>39</v>
      </c>
      <c r="E2666" s="15">
        <v>10</v>
      </c>
      <c r="F2666" s="16">
        <v>9148540.6735324208</v>
      </c>
      <c r="G2666" s="16">
        <v>9161026.8782617096</v>
      </c>
      <c r="H2666" s="16">
        <v>9426163.1273828503</v>
      </c>
      <c r="I2666" s="16">
        <v>10136427.8237032</v>
      </c>
      <c r="J2666" s="16">
        <v>1015616.8982610001</v>
      </c>
      <c r="K2666" s="16">
        <v>9816379.25861389</v>
      </c>
      <c r="L2666" s="15">
        <f t="shared" si="287"/>
        <v>6</v>
      </c>
      <c r="M2666" s="16">
        <v>16267989.599773699</v>
      </c>
      <c r="N2666" s="16">
        <v>15760686.172066901</v>
      </c>
      <c r="O2666" s="16">
        <v>16949419.988992602</v>
      </c>
      <c r="P2666" s="16">
        <v>14054134.8846706</v>
      </c>
      <c r="Q2666" s="16">
        <v>8878842.4006902706</v>
      </c>
      <c r="R2666" s="16">
        <v>13481454.716985101</v>
      </c>
      <c r="S2666" s="17">
        <f t="shared" si="288"/>
        <v>16267989.599773699</v>
      </c>
      <c r="T2666" s="17">
        <f t="shared" si="289"/>
        <v>13481454.716985101</v>
      </c>
      <c r="U2666" s="18">
        <f t="shared" si="290"/>
        <v>0.82871055666107862</v>
      </c>
      <c r="X2666" s="20">
        <f t="shared" si="291"/>
        <v>6.6625005459028941E-2</v>
      </c>
      <c r="AA2666" s="20">
        <f t="shared" si="292"/>
        <v>-0.27105979459565832</v>
      </c>
      <c r="AE2666" s="20">
        <f t="shared" si="293"/>
        <v>1.1763627423807401</v>
      </c>
    </row>
    <row r="2667" spans="1:31" x14ac:dyDescent="0.2">
      <c r="A2667" s="15" t="s">
        <v>6953</v>
      </c>
      <c r="B2667" s="15" t="s">
        <v>6954</v>
      </c>
      <c r="C2667" t="s">
        <v>6955</v>
      </c>
      <c r="D2667" s="15">
        <v>12</v>
      </c>
      <c r="E2667" s="15">
        <v>5</v>
      </c>
      <c r="F2667" s="16">
        <v>44500.977246386501</v>
      </c>
      <c r="G2667" s="16">
        <v>50778.585512638798</v>
      </c>
      <c r="H2667" s="16">
        <v>68609.868079485095</v>
      </c>
      <c r="I2667" s="16">
        <v>78728.561249121296</v>
      </c>
      <c r="J2667" s="16">
        <v>8866.5701356933605</v>
      </c>
      <c r="K2667" s="16">
        <v>67817.547820751599</v>
      </c>
      <c r="L2667" s="15">
        <f t="shared" si="287"/>
        <v>6</v>
      </c>
      <c r="M2667" s="16">
        <v>79131.903202705595</v>
      </c>
      <c r="N2667" s="16">
        <v>87359.786316664598</v>
      </c>
      <c r="O2667" s="16">
        <v>123369.122065199</v>
      </c>
      <c r="P2667" s="16">
        <v>109156.977025361</v>
      </c>
      <c r="Q2667" s="16">
        <v>77514.3452263207</v>
      </c>
      <c r="R2667" s="16">
        <v>93138.129230301696</v>
      </c>
      <c r="S2667" s="17">
        <f t="shared" si="288"/>
        <v>87359.786316664598</v>
      </c>
      <c r="T2667" s="17">
        <f t="shared" si="289"/>
        <v>93138.129230301696</v>
      </c>
      <c r="U2667" s="18">
        <f t="shared" si="290"/>
        <v>1.0661441969728678</v>
      </c>
      <c r="X2667" s="20">
        <f t="shared" si="291"/>
        <v>0.847817349365666</v>
      </c>
      <c r="AA2667" s="20">
        <f t="shared" si="292"/>
        <v>9.2402577110932305E-2</v>
      </c>
      <c r="AE2667" s="20">
        <f t="shared" si="293"/>
        <v>7.169770046338754E-2</v>
      </c>
    </row>
    <row r="2668" spans="1:31" x14ac:dyDescent="0.2">
      <c r="A2668" s="15" t="s">
        <v>10537</v>
      </c>
      <c r="B2668" s="15" t="s">
        <v>10538</v>
      </c>
      <c r="C2668" t="s">
        <v>10539</v>
      </c>
      <c r="D2668" s="15">
        <v>13</v>
      </c>
      <c r="E2668" s="15">
        <v>7</v>
      </c>
      <c r="F2668" s="16">
        <v>366368.84119176498</v>
      </c>
      <c r="G2668" s="16">
        <v>363051.94257584098</v>
      </c>
      <c r="H2668" s="16">
        <v>365481.09200786101</v>
      </c>
      <c r="I2668" s="16">
        <v>445088.47432016599</v>
      </c>
      <c r="J2668" s="16">
        <v>79069.911950438196</v>
      </c>
      <c r="K2668" s="16">
        <v>446595.06891981798</v>
      </c>
      <c r="L2668" s="15">
        <f t="shared" si="287"/>
        <v>6</v>
      </c>
      <c r="M2668" s="16">
        <v>651479.25891960703</v>
      </c>
      <c r="N2668" s="16">
        <v>624596.76269204495</v>
      </c>
      <c r="O2668" s="16">
        <v>657180.70467944897</v>
      </c>
      <c r="P2668" s="16">
        <v>617114.19076849194</v>
      </c>
      <c r="Q2668" s="16">
        <v>691254.042785706</v>
      </c>
      <c r="R2668" s="16">
        <v>613337.264163682</v>
      </c>
      <c r="S2668" s="17">
        <f t="shared" si="288"/>
        <v>651479.25891960703</v>
      </c>
      <c r="T2668" s="17">
        <f t="shared" si="289"/>
        <v>617114.19076849194</v>
      </c>
      <c r="U2668" s="18">
        <f t="shared" si="290"/>
        <v>0.94725071031715569</v>
      </c>
      <c r="X2668" s="20">
        <f t="shared" si="291"/>
        <v>0.89459199946973844</v>
      </c>
      <c r="AA2668" s="20">
        <f t="shared" si="292"/>
        <v>-7.8181778315792178E-2</v>
      </c>
      <c r="AE2668" s="20">
        <f t="shared" si="293"/>
        <v>4.8374990135731405E-2</v>
      </c>
    </row>
    <row r="2669" spans="1:31" x14ac:dyDescent="0.2">
      <c r="A2669" s="15" t="s">
        <v>4691</v>
      </c>
      <c r="B2669" s="15" t="s">
        <v>4692</v>
      </c>
      <c r="C2669" t="s">
        <v>4693</v>
      </c>
      <c r="D2669" s="15">
        <v>11</v>
      </c>
      <c r="E2669" s="15">
        <v>10</v>
      </c>
      <c r="F2669" s="16">
        <v>136392.64568339899</v>
      </c>
      <c r="G2669" s="16">
        <v>162829.49497552699</v>
      </c>
      <c r="H2669" s="16">
        <v>137244.98143017601</v>
      </c>
      <c r="I2669" s="16">
        <v>174020.74388201101</v>
      </c>
      <c r="J2669" s="16">
        <v>49236.343016308703</v>
      </c>
      <c r="K2669" s="16">
        <v>147189.380407911</v>
      </c>
      <c r="L2669" s="15">
        <f t="shared" si="287"/>
        <v>6</v>
      </c>
      <c r="M2669" s="16">
        <v>242534.21618187099</v>
      </c>
      <c r="N2669" s="16">
        <v>280132.85016716202</v>
      </c>
      <c r="O2669" s="16">
        <v>246783.63828479801</v>
      </c>
      <c r="P2669" s="16">
        <v>241279.37867119201</v>
      </c>
      <c r="Q2669" s="16">
        <v>430439.59860914602</v>
      </c>
      <c r="R2669" s="16">
        <v>202144.48876851299</v>
      </c>
      <c r="S2669" s="17">
        <f t="shared" si="288"/>
        <v>246783.63828479801</v>
      </c>
      <c r="T2669" s="17">
        <f t="shared" si="289"/>
        <v>241279.37867119201</v>
      </c>
      <c r="U2669" s="18">
        <f t="shared" si="290"/>
        <v>0.97769601075718859</v>
      </c>
      <c r="X2669" s="20">
        <f t="shared" si="291"/>
        <v>0.65181117549013723</v>
      </c>
      <c r="AA2669" s="20">
        <f t="shared" si="292"/>
        <v>-3.2542128632188222E-2</v>
      </c>
      <c r="AE2669" s="20">
        <f t="shared" si="293"/>
        <v>0.18587819770319741</v>
      </c>
    </row>
    <row r="2670" spans="1:31" x14ac:dyDescent="0.2">
      <c r="A2670" s="15" t="s">
        <v>17700</v>
      </c>
      <c r="B2670" s="15" t="s">
        <v>17701</v>
      </c>
      <c r="C2670" t="s">
        <v>17702</v>
      </c>
      <c r="D2670" s="15">
        <v>15</v>
      </c>
      <c r="E2670" s="15">
        <v>7</v>
      </c>
      <c r="F2670" s="16">
        <v>93059.662539550496</v>
      </c>
      <c r="G2670" s="16">
        <v>103063.319420935</v>
      </c>
      <c r="H2670" s="16">
        <v>100430.081346454</v>
      </c>
      <c r="I2670" s="16">
        <v>168967.47001335199</v>
      </c>
      <c r="J2670" s="16">
        <v>31362.0746773356</v>
      </c>
      <c r="K2670" s="16">
        <v>177532.98155097599</v>
      </c>
      <c r="L2670" s="15">
        <f t="shared" si="287"/>
        <v>6</v>
      </c>
      <c r="M2670" s="16">
        <v>165479.247059774</v>
      </c>
      <c r="N2670" s="16">
        <v>177310.75946292299</v>
      </c>
      <c r="O2670" s="16">
        <v>180585.84444871201</v>
      </c>
      <c r="P2670" s="16">
        <v>234273.02556588501</v>
      </c>
      <c r="Q2670" s="16">
        <v>274177.12219591398</v>
      </c>
      <c r="R2670" s="16">
        <v>243817.27605426501</v>
      </c>
      <c r="S2670" s="17">
        <f t="shared" si="288"/>
        <v>177310.75946292299</v>
      </c>
      <c r="T2670" s="17">
        <f t="shared" si="289"/>
        <v>243817.27605426501</v>
      </c>
      <c r="U2670" s="18">
        <f t="shared" si="290"/>
        <v>1.3750844945495202</v>
      </c>
      <c r="X2670" s="20">
        <f t="shared" si="291"/>
        <v>4.0637526321130437E-3</v>
      </c>
      <c r="AA2670" s="20">
        <f t="shared" si="292"/>
        <v>0.45952027036262055</v>
      </c>
      <c r="AE2670" s="20">
        <f t="shared" si="293"/>
        <v>2.3910727362010027</v>
      </c>
    </row>
    <row r="2671" spans="1:31" x14ac:dyDescent="0.2">
      <c r="A2671" s="15" t="s">
        <v>4118</v>
      </c>
      <c r="B2671" s="15" t="s">
        <v>4119</v>
      </c>
      <c r="C2671" t="s">
        <v>4120</v>
      </c>
      <c r="D2671" s="15">
        <v>12</v>
      </c>
      <c r="E2671" s="15">
        <v>10</v>
      </c>
      <c r="F2671" s="16">
        <v>286700.50031327602</v>
      </c>
      <c r="G2671" s="16">
        <v>269641.44026433298</v>
      </c>
      <c r="H2671" s="16">
        <v>284398.222870417</v>
      </c>
      <c r="I2671" s="16">
        <v>377735.58331911499</v>
      </c>
      <c r="J2671" s="16">
        <v>65630.4625952637</v>
      </c>
      <c r="K2671" s="16">
        <v>397633.193854718</v>
      </c>
      <c r="L2671" s="15">
        <f t="shared" si="287"/>
        <v>6</v>
      </c>
      <c r="M2671" s="16">
        <v>509812.53992123698</v>
      </c>
      <c r="N2671" s="16">
        <v>463892.76829593303</v>
      </c>
      <c r="O2671" s="16">
        <v>511383.56703701499</v>
      </c>
      <c r="P2671" s="16">
        <v>523729.55552374001</v>
      </c>
      <c r="Q2671" s="16">
        <v>573762.14896140003</v>
      </c>
      <c r="R2671" s="16">
        <v>546094.823324856</v>
      </c>
      <c r="S2671" s="17">
        <f t="shared" si="288"/>
        <v>509812.53992123698</v>
      </c>
      <c r="T2671" s="17">
        <f t="shared" si="289"/>
        <v>546094.823324856</v>
      </c>
      <c r="U2671" s="18">
        <f t="shared" si="290"/>
        <v>1.0711678912590585</v>
      </c>
      <c r="X2671" s="20">
        <f t="shared" si="291"/>
        <v>6.7837704321443468E-2</v>
      </c>
      <c r="AA2671" s="20">
        <f t="shared" si="292"/>
        <v>9.9184620988083019E-2</v>
      </c>
      <c r="AE2671" s="20">
        <f t="shared" si="293"/>
        <v>1.1685288573521497</v>
      </c>
    </row>
    <row r="2672" spans="1:31" x14ac:dyDescent="0.2">
      <c r="A2672" s="15" t="s">
        <v>15857</v>
      </c>
      <c r="B2672" s="15" t="s">
        <v>15858</v>
      </c>
      <c r="C2672" t="s">
        <v>15859</v>
      </c>
      <c r="D2672" s="15">
        <v>11</v>
      </c>
      <c r="E2672" s="15">
        <v>5</v>
      </c>
      <c r="F2672" s="16">
        <v>120874.459956529</v>
      </c>
      <c r="G2672" s="16">
        <v>115138.641769336</v>
      </c>
      <c r="H2672" s="16">
        <v>158899.59474769901</v>
      </c>
      <c r="I2672" s="16">
        <v>197599.78242510301</v>
      </c>
      <c r="J2672" s="16">
        <v>63621.002539867499</v>
      </c>
      <c r="K2672" s="16">
        <v>200295.575152745</v>
      </c>
      <c r="L2672" s="15">
        <f t="shared" si="287"/>
        <v>6</v>
      </c>
      <c r="M2672" s="16">
        <v>214939.68575119501</v>
      </c>
      <c r="N2672" s="16">
        <v>198085.21722718401</v>
      </c>
      <c r="O2672" s="16">
        <v>285721.34081104799</v>
      </c>
      <c r="P2672" s="16">
        <v>273971.66375416302</v>
      </c>
      <c r="Q2672" s="16">
        <v>556194.81705416797</v>
      </c>
      <c r="R2672" s="16">
        <v>275078.58603412501</v>
      </c>
      <c r="S2672" s="17">
        <f t="shared" si="288"/>
        <v>214939.68575119501</v>
      </c>
      <c r="T2672" s="17">
        <f t="shared" si="289"/>
        <v>275078.58603412501</v>
      </c>
      <c r="U2672" s="18">
        <f t="shared" si="290"/>
        <v>1.2797943063550592</v>
      </c>
      <c r="X2672" s="20">
        <f t="shared" si="291"/>
        <v>0.23757005800273326</v>
      </c>
      <c r="AA2672" s="20">
        <f t="shared" si="292"/>
        <v>0.35591195315660351</v>
      </c>
      <c r="AE2672" s="20">
        <f t="shared" si="293"/>
        <v>0.62420829628179042</v>
      </c>
    </row>
    <row r="2673" spans="1:31" x14ac:dyDescent="0.2">
      <c r="A2673" s="15" t="s">
        <v>9847</v>
      </c>
      <c r="B2673" s="15" t="s">
        <v>9848</v>
      </c>
      <c r="C2673" t="s">
        <v>9849</v>
      </c>
      <c r="D2673" s="15">
        <v>11</v>
      </c>
      <c r="E2673" s="15">
        <v>6</v>
      </c>
      <c r="F2673" s="16">
        <v>228193.73098988301</v>
      </c>
      <c r="G2673" s="16">
        <v>206407.777621724</v>
      </c>
      <c r="H2673" s="16">
        <v>193383.56070273899</v>
      </c>
      <c r="I2673" s="16">
        <v>304464.19049887598</v>
      </c>
      <c r="J2673" s="16">
        <v>59750.931119963701</v>
      </c>
      <c r="K2673" s="16">
        <v>324738.02748618502</v>
      </c>
      <c r="L2673" s="15">
        <f t="shared" si="287"/>
        <v>6</v>
      </c>
      <c r="M2673" s="16">
        <v>405775.45369797299</v>
      </c>
      <c r="N2673" s="16">
        <v>355105.19178686599</v>
      </c>
      <c r="O2673" s="16">
        <v>347727.82361423399</v>
      </c>
      <c r="P2673" s="16">
        <v>422138.93052315601</v>
      </c>
      <c r="Q2673" s="16">
        <v>522361.43531782803</v>
      </c>
      <c r="R2673" s="16">
        <v>445983.27928257402</v>
      </c>
      <c r="S2673" s="17">
        <f t="shared" si="288"/>
        <v>355105.19178686599</v>
      </c>
      <c r="T2673" s="17">
        <f t="shared" si="289"/>
        <v>445983.27928257402</v>
      </c>
      <c r="U2673" s="18">
        <f t="shared" si="290"/>
        <v>1.2559187801181262</v>
      </c>
      <c r="X2673" s="20">
        <f t="shared" si="291"/>
        <v>5.6319595753228202E-2</v>
      </c>
      <c r="AA2673" s="20">
        <f t="shared" si="292"/>
        <v>0.32874316860090003</v>
      </c>
      <c r="AE2673" s="20">
        <f t="shared" si="293"/>
        <v>1.2493404711026699</v>
      </c>
    </row>
    <row r="2674" spans="1:31" x14ac:dyDescent="0.2">
      <c r="A2674" s="15" t="s">
        <v>13027</v>
      </c>
      <c r="B2674" s="15" t="s">
        <v>13028</v>
      </c>
      <c r="C2674" t="s">
        <v>13029</v>
      </c>
      <c r="D2674" s="15">
        <v>21</v>
      </c>
      <c r="E2674" s="15">
        <v>9</v>
      </c>
      <c r="F2674" s="16">
        <v>260735.45331921201</v>
      </c>
      <c r="G2674" s="16">
        <v>263386.97477973602</v>
      </c>
      <c r="H2674" s="16">
        <v>235610.534785909</v>
      </c>
      <c r="I2674" s="16">
        <v>307393.42578766</v>
      </c>
      <c r="J2674" s="16">
        <v>33824.139440624604</v>
      </c>
      <c r="K2674" s="16">
        <v>289726.17316882702</v>
      </c>
      <c r="L2674" s="15">
        <f t="shared" si="287"/>
        <v>6</v>
      </c>
      <c r="M2674" s="16">
        <v>463641.338466221</v>
      </c>
      <c r="N2674" s="16">
        <v>453132.54796401103</v>
      </c>
      <c r="O2674" s="16">
        <v>423657.20324917597</v>
      </c>
      <c r="P2674" s="16">
        <v>426200.30880883202</v>
      </c>
      <c r="Q2674" s="16">
        <v>295701.26683250599</v>
      </c>
      <c r="R2674" s="16">
        <v>397899.28455275</v>
      </c>
      <c r="S2674" s="17">
        <f t="shared" si="288"/>
        <v>453132.54796401103</v>
      </c>
      <c r="T2674" s="17">
        <f t="shared" si="289"/>
        <v>397899.28455275</v>
      </c>
      <c r="U2674" s="18">
        <f t="shared" si="290"/>
        <v>0.87810793186357516</v>
      </c>
      <c r="X2674" s="20">
        <f t="shared" si="291"/>
        <v>0.15032219371745442</v>
      </c>
      <c r="AA2674" s="20">
        <f t="shared" si="292"/>
        <v>-0.18752981663664572</v>
      </c>
      <c r="AE2674" s="20">
        <f t="shared" si="293"/>
        <v>0.82297689501215066</v>
      </c>
    </row>
    <row r="2675" spans="1:31" x14ac:dyDescent="0.2">
      <c r="A2675" s="15" t="s">
        <v>14269</v>
      </c>
      <c r="B2675" s="15" t="s">
        <v>14270</v>
      </c>
      <c r="C2675" t="s">
        <v>14271</v>
      </c>
      <c r="D2675" s="15">
        <v>16</v>
      </c>
      <c r="E2675" s="15">
        <v>5</v>
      </c>
      <c r="F2675" s="16">
        <v>729626.90738196904</v>
      </c>
      <c r="G2675" s="16">
        <v>713126.25985683699</v>
      </c>
      <c r="H2675" s="16">
        <v>736708.39895844902</v>
      </c>
      <c r="I2675" s="16">
        <v>1070044.0730628499</v>
      </c>
      <c r="J2675" s="16">
        <v>231040.20440395799</v>
      </c>
      <c r="K2675" s="16">
        <v>1121845.9627825799</v>
      </c>
      <c r="L2675" s="15">
        <f t="shared" si="287"/>
        <v>6</v>
      </c>
      <c r="M2675" s="16">
        <v>1297426.91917463</v>
      </c>
      <c r="N2675" s="16">
        <v>1226866.74016135</v>
      </c>
      <c r="O2675" s="16">
        <v>1324693.82235612</v>
      </c>
      <c r="P2675" s="16">
        <v>1483613.7539697399</v>
      </c>
      <c r="Q2675" s="16">
        <v>2019826.1437343999</v>
      </c>
      <c r="R2675" s="16">
        <v>1540702.0397479499</v>
      </c>
      <c r="S2675" s="17">
        <f t="shared" si="288"/>
        <v>1297426.91917463</v>
      </c>
      <c r="T2675" s="17">
        <f t="shared" si="289"/>
        <v>1540702.0397479499</v>
      </c>
      <c r="U2675" s="18">
        <f t="shared" si="290"/>
        <v>1.1875058371134164</v>
      </c>
      <c r="X2675" s="20">
        <f t="shared" si="291"/>
        <v>8.2083801603643147E-2</v>
      </c>
      <c r="AA2675" s="20">
        <f t="shared" si="292"/>
        <v>0.24793460494159142</v>
      </c>
      <c r="AE2675" s="20">
        <f t="shared" si="293"/>
        <v>1.0857425379869896</v>
      </c>
    </row>
    <row r="2676" spans="1:31" x14ac:dyDescent="0.2">
      <c r="A2676" s="15" t="s">
        <v>869</v>
      </c>
      <c r="B2676" s="15" t="s">
        <v>870</v>
      </c>
      <c r="C2676" t="s">
        <v>871</v>
      </c>
      <c r="D2676" s="15">
        <v>12</v>
      </c>
      <c r="E2676" s="15">
        <v>10</v>
      </c>
      <c r="F2676" s="16">
        <v>478047.61688172701</v>
      </c>
      <c r="G2676" s="16">
        <v>448667.58369996899</v>
      </c>
      <c r="H2676" s="16">
        <v>480384.08693961398</v>
      </c>
      <c r="I2676" s="16">
        <v>517398.46294364502</v>
      </c>
      <c r="J2676" s="16">
        <v>113492.28383012699</v>
      </c>
      <c r="K2676" s="16">
        <v>524617.531831039</v>
      </c>
      <c r="L2676" s="15">
        <f t="shared" si="287"/>
        <v>6</v>
      </c>
      <c r="M2676" s="16">
        <v>850067.12405266799</v>
      </c>
      <c r="N2676" s="16">
        <v>771890.430651868</v>
      </c>
      <c r="O2676" s="16">
        <v>863790.65750678803</v>
      </c>
      <c r="P2676" s="16">
        <v>717371.83096467005</v>
      </c>
      <c r="Q2676" s="16">
        <v>992185.24578265205</v>
      </c>
      <c r="R2676" s="16">
        <v>720490.44895147101</v>
      </c>
      <c r="S2676" s="17">
        <f t="shared" si="288"/>
        <v>850067.12405266799</v>
      </c>
      <c r="T2676" s="17">
        <f t="shared" si="289"/>
        <v>720490.44895147101</v>
      </c>
      <c r="U2676" s="18">
        <f t="shared" si="290"/>
        <v>0.84756889022663962</v>
      </c>
      <c r="X2676" s="20">
        <f t="shared" si="291"/>
        <v>0.85529381566179719</v>
      </c>
      <c r="AA2676" s="20">
        <f t="shared" si="292"/>
        <v>-0.23859745991374626</v>
      </c>
      <c r="AE2676" s="20">
        <f t="shared" si="293"/>
        <v>6.7884668194969494E-2</v>
      </c>
    </row>
    <row r="2677" spans="1:31" x14ac:dyDescent="0.2">
      <c r="A2677" s="15" t="s">
        <v>2015</v>
      </c>
      <c r="B2677" s="15" t="s">
        <v>2016</v>
      </c>
      <c r="C2677" t="s">
        <v>2017</v>
      </c>
      <c r="D2677" s="15">
        <v>15</v>
      </c>
      <c r="E2677" s="15">
        <v>11</v>
      </c>
      <c r="F2677" s="16">
        <v>1090660.45936398</v>
      </c>
      <c r="G2677" s="16">
        <v>1038579.51434634</v>
      </c>
      <c r="H2677" s="16">
        <v>959267.94899677194</v>
      </c>
      <c r="I2677" s="16">
        <v>892144.39832359902</v>
      </c>
      <c r="J2677" s="16">
        <v>203657.03852925301</v>
      </c>
      <c r="K2677" s="16">
        <v>975296.77870998904</v>
      </c>
      <c r="L2677" s="15">
        <f t="shared" si="287"/>
        <v>6</v>
      </c>
      <c r="M2677" s="16">
        <v>1939418.9349946801</v>
      </c>
      <c r="N2677" s="16">
        <v>1786778.4919605299</v>
      </c>
      <c r="O2677" s="16">
        <v>1724883.72308067</v>
      </c>
      <c r="P2677" s="16">
        <v>1236956.24619585</v>
      </c>
      <c r="Q2677" s="16">
        <v>1780433.8939109</v>
      </c>
      <c r="R2677" s="16">
        <v>1339436.7731118801</v>
      </c>
      <c r="S2677" s="17">
        <f t="shared" si="288"/>
        <v>1786778.4919605299</v>
      </c>
      <c r="T2677" s="17">
        <f t="shared" si="289"/>
        <v>1339436.7731118801</v>
      </c>
      <c r="U2677" s="18">
        <f t="shared" si="290"/>
        <v>0.7496378421491926</v>
      </c>
      <c r="X2677" s="20">
        <f t="shared" si="291"/>
        <v>0.11050888705451332</v>
      </c>
      <c r="AA2677" s="20">
        <f t="shared" si="292"/>
        <v>-0.41573431197701805</v>
      </c>
      <c r="AE2677" s="20">
        <f t="shared" si="293"/>
        <v>0.95660279488802791</v>
      </c>
    </row>
    <row r="2678" spans="1:31" x14ac:dyDescent="0.2">
      <c r="A2678" s="15" t="s">
        <v>17143</v>
      </c>
      <c r="B2678" s="15" t="s">
        <v>17144</v>
      </c>
      <c r="C2678" t="s">
        <v>17145</v>
      </c>
      <c r="D2678" s="15">
        <v>10</v>
      </c>
      <c r="E2678" s="15">
        <v>8</v>
      </c>
      <c r="F2678" s="16">
        <v>148414.48413108001</v>
      </c>
      <c r="G2678" s="16">
        <v>154040.19594433601</v>
      </c>
      <c r="H2678" s="16">
        <v>158136.24717428899</v>
      </c>
      <c r="I2678" s="16">
        <v>215004.61395380899</v>
      </c>
      <c r="J2678" s="16">
        <v>16050.4182818847</v>
      </c>
      <c r="K2678" s="16">
        <v>194613.73905879201</v>
      </c>
      <c r="L2678" s="15">
        <f t="shared" si="287"/>
        <v>6</v>
      </c>
      <c r="M2678" s="16">
        <v>263911.52102381701</v>
      </c>
      <c r="N2678" s="16">
        <v>265011.68683646998</v>
      </c>
      <c r="O2678" s="16">
        <v>284348.746421955</v>
      </c>
      <c r="P2678" s="16">
        <v>298103.42439052701</v>
      </c>
      <c r="Q2678" s="16">
        <v>140317.80549735299</v>
      </c>
      <c r="R2678" s="16">
        <v>267275.36103721499</v>
      </c>
      <c r="S2678" s="17">
        <f t="shared" si="288"/>
        <v>265011.68683646998</v>
      </c>
      <c r="T2678" s="17">
        <f t="shared" si="289"/>
        <v>267275.36103721499</v>
      </c>
      <c r="U2678" s="18">
        <f t="shared" si="290"/>
        <v>1.0085417900914757</v>
      </c>
      <c r="X2678" s="20">
        <f t="shared" si="291"/>
        <v>0.50270499420733716</v>
      </c>
      <c r="AA2678" s="20">
        <f t="shared" si="292"/>
        <v>1.2270864921239152E-2</v>
      </c>
      <c r="AE2678" s="20">
        <f t="shared" si="293"/>
        <v>0.29868680017889898</v>
      </c>
    </row>
    <row r="2679" spans="1:31" x14ac:dyDescent="0.2">
      <c r="A2679" s="15" t="s">
        <v>12001</v>
      </c>
      <c r="B2679" s="15" t="s">
        <v>12002</v>
      </c>
      <c r="C2679" t="s">
        <v>12003</v>
      </c>
      <c r="D2679" s="15">
        <v>12</v>
      </c>
      <c r="E2679" s="15">
        <v>11</v>
      </c>
      <c r="F2679" s="16">
        <v>239919.317382168</v>
      </c>
      <c r="G2679" s="16">
        <v>220715.16648705199</v>
      </c>
      <c r="H2679" s="16">
        <v>252499.821790674</v>
      </c>
      <c r="I2679" s="16">
        <v>283775.98151734401</v>
      </c>
      <c r="J2679" s="16">
        <v>49668.257854180803</v>
      </c>
      <c r="K2679" s="16">
        <v>339989.77221899899</v>
      </c>
      <c r="L2679" s="15">
        <f t="shared" si="287"/>
        <v>6</v>
      </c>
      <c r="M2679" s="16">
        <v>426625.96136777097</v>
      </c>
      <c r="N2679" s="16">
        <v>379719.71031679801</v>
      </c>
      <c r="O2679" s="16">
        <v>454026.25318921101</v>
      </c>
      <c r="P2679" s="16">
        <v>393454.77426952898</v>
      </c>
      <c r="Q2679" s="16">
        <v>434215.533986505</v>
      </c>
      <c r="R2679" s="16">
        <v>466929.46530019399</v>
      </c>
      <c r="S2679" s="17">
        <f t="shared" si="288"/>
        <v>426625.96136777097</v>
      </c>
      <c r="T2679" s="17">
        <f t="shared" si="289"/>
        <v>434215.533986505</v>
      </c>
      <c r="U2679" s="18">
        <f t="shared" si="290"/>
        <v>1.0177897580222304</v>
      </c>
      <c r="X2679" s="20">
        <f t="shared" si="291"/>
        <v>0.72623580438518642</v>
      </c>
      <c r="AA2679" s="20">
        <f t="shared" si="292"/>
        <v>2.5439578718098561E-2</v>
      </c>
      <c r="AE2679" s="20">
        <f t="shared" si="293"/>
        <v>0.13892234360324349</v>
      </c>
    </row>
    <row r="2680" spans="1:31" x14ac:dyDescent="0.2">
      <c r="A2680" s="15" t="s">
        <v>13627</v>
      </c>
      <c r="B2680" s="15" t="s">
        <v>13628</v>
      </c>
      <c r="C2680" t="s">
        <v>13629</v>
      </c>
      <c r="D2680" s="15">
        <v>16</v>
      </c>
      <c r="E2680" s="15">
        <v>10</v>
      </c>
      <c r="F2680" s="16">
        <v>461316.52145004098</v>
      </c>
      <c r="G2680" s="16">
        <v>497660.77912476001</v>
      </c>
      <c r="H2680" s="16">
        <v>450815.31448511803</v>
      </c>
      <c r="I2680" s="16">
        <v>606328.97676926502</v>
      </c>
      <c r="J2680" s="16">
        <v>62128.142159344003</v>
      </c>
      <c r="K2680" s="16">
        <v>625040.79063589801</v>
      </c>
      <c r="L2680" s="15">
        <f t="shared" si="287"/>
        <v>6</v>
      </c>
      <c r="M2680" s="16">
        <v>820315.79034947499</v>
      </c>
      <c r="N2680" s="16">
        <v>856178.62103903398</v>
      </c>
      <c r="O2680" s="16">
        <v>810622.30723346199</v>
      </c>
      <c r="P2680" s="16">
        <v>840673.79280034394</v>
      </c>
      <c r="Q2680" s="16">
        <v>543143.76200811798</v>
      </c>
      <c r="R2680" s="16">
        <v>858408.06403564499</v>
      </c>
      <c r="S2680" s="17">
        <f t="shared" si="288"/>
        <v>820315.79034947499</v>
      </c>
      <c r="T2680" s="17">
        <f t="shared" si="289"/>
        <v>840673.79280034394</v>
      </c>
      <c r="U2680" s="18">
        <f t="shared" si="290"/>
        <v>1.0248172748719075</v>
      </c>
      <c r="X2680" s="20">
        <f t="shared" si="291"/>
        <v>0.4731869281004476</v>
      </c>
      <c r="AA2680" s="20">
        <f t="shared" si="292"/>
        <v>3.5366699841747687E-2</v>
      </c>
      <c r="AE2680" s="20">
        <f t="shared" si="293"/>
        <v>0.32496726136502407</v>
      </c>
    </row>
    <row r="2681" spans="1:31" x14ac:dyDescent="0.2">
      <c r="A2681" s="15" t="s">
        <v>1187</v>
      </c>
      <c r="B2681" s="15" t="s">
        <v>1188</v>
      </c>
      <c r="C2681" t="s">
        <v>1189</v>
      </c>
      <c r="D2681" s="15">
        <v>28</v>
      </c>
      <c r="E2681" s="15">
        <v>3</v>
      </c>
      <c r="F2681" s="16">
        <v>105840.833646935</v>
      </c>
      <c r="G2681" s="16">
        <v>92437.855060546906</v>
      </c>
      <c r="H2681" s="16">
        <v>115666.713217182</v>
      </c>
      <c r="I2681" s="16">
        <v>132581.07505838401</v>
      </c>
      <c r="J2681" s="16">
        <v>15201.506718750001</v>
      </c>
      <c r="K2681" s="16">
        <v>132535.92359326201</v>
      </c>
      <c r="L2681" s="15">
        <f t="shared" si="287"/>
        <v>6</v>
      </c>
      <c r="M2681" s="16">
        <v>188206.80176687599</v>
      </c>
      <c r="N2681" s="16">
        <v>159030.64616973701</v>
      </c>
      <c r="O2681" s="16">
        <v>207983.213802996</v>
      </c>
      <c r="P2681" s="16">
        <v>183823.368984876</v>
      </c>
      <c r="Q2681" s="16">
        <v>132896.35357576501</v>
      </c>
      <c r="R2681" s="16">
        <v>182019.96940251201</v>
      </c>
      <c r="S2681" s="17">
        <f t="shared" si="288"/>
        <v>188206.80176687599</v>
      </c>
      <c r="T2681" s="17">
        <f t="shared" si="289"/>
        <v>182019.96940251201</v>
      </c>
      <c r="U2681" s="18">
        <f t="shared" si="290"/>
        <v>0.96712747729475079</v>
      </c>
      <c r="X2681" s="20">
        <f t="shared" si="291"/>
        <v>0.43881955772102815</v>
      </c>
      <c r="AA2681" s="20">
        <f t="shared" si="292"/>
        <v>-4.8222030687041166E-2</v>
      </c>
      <c r="AE2681" s="20">
        <f t="shared" si="293"/>
        <v>0.35771402462276342</v>
      </c>
    </row>
    <row r="2682" spans="1:31" x14ac:dyDescent="0.2">
      <c r="A2682" s="15" t="s">
        <v>14671</v>
      </c>
      <c r="B2682" s="15" t="s">
        <v>14672</v>
      </c>
      <c r="C2682" t="s">
        <v>14673</v>
      </c>
      <c r="D2682" s="15">
        <v>8</v>
      </c>
      <c r="E2682" s="15">
        <v>7</v>
      </c>
      <c r="F2682" s="16">
        <v>221018.30541884</v>
      </c>
      <c r="G2682" s="16">
        <v>231174.23366748099</v>
      </c>
      <c r="H2682" s="16">
        <v>225571.234006135</v>
      </c>
      <c r="I2682" s="16">
        <v>363206.83994912199</v>
      </c>
      <c r="J2682" s="16">
        <v>27847.144952343799</v>
      </c>
      <c r="K2682" s="16">
        <v>338052.99809785001</v>
      </c>
      <c r="L2682" s="15">
        <f t="shared" si="287"/>
        <v>6</v>
      </c>
      <c r="M2682" s="16">
        <v>393016.06914373598</v>
      </c>
      <c r="N2682" s="16">
        <v>397713.55289294402</v>
      </c>
      <c r="O2682" s="16">
        <v>405605.285091948</v>
      </c>
      <c r="P2682" s="16">
        <v>503585.48479409202</v>
      </c>
      <c r="Q2682" s="16">
        <v>243448.50087113999</v>
      </c>
      <c r="R2682" s="16">
        <v>464269.57086015597</v>
      </c>
      <c r="S2682" s="17">
        <f t="shared" si="288"/>
        <v>397713.55289294402</v>
      </c>
      <c r="T2682" s="17">
        <f t="shared" si="289"/>
        <v>464269.57086015597</v>
      </c>
      <c r="U2682" s="18">
        <f t="shared" si="290"/>
        <v>1.1673466178939278</v>
      </c>
      <c r="X2682" s="20">
        <f t="shared" si="291"/>
        <v>0.95386108308308271</v>
      </c>
      <c r="AA2682" s="20">
        <f t="shared" si="292"/>
        <v>0.22323300120619943</v>
      </c>
      <c r="AE2682" s="20">
        <f t="shared" si="293"/>
        <v>2.0514869785875106E-2</v>
      </c>
    </row>
    <row r="2683" spans="1:31" x14ac:dyDescent="0.2">
      <c r="A2683" s="15" t="s">
        <v>9107</v>
      </c>
      <c r="B2683" s="15" t="s">
        <v>9108</v>
      </c>
      <c r="C2683" t="s">
        <v>9109</v>
      </c>
      <c r="D2683" s="15">
        <v>11</v>
      </c>
      <c r="E2683" s="15">
        <v>10</v>
      </c>
      <c r="F2683" s="16">
        <v>329089.36818076298</v>
      </c>
      <c r="G2683" s="16">
        <v>271964.43375956098</v>
      </c>
      <c r="H2683" s="16">
        <v>251860.47298876301</v>
      </c>
      <c r="I2683" s="16">
        <v>394293.95688632701</v>
      </c>
      <c r="J2683" s="16">
        <v>155002.956280449</v>
      </c>
      <c r="K2683" s="16">
        <v>407323.70950158098</v>
      </c>
      <c r="L2683" s="15">
        <f t="shared" si="287"/>
        <v>6</v>
      </c>
      <c r="M2683" s="16">
        <v>585188.67762694496</v>
      </c>
      <c r="N2683" s="16">
        <v>467889.26038623799</v>
      </c>
      <c r="O2683" s="16">
        <v>452876.62409658899</v>
      </c>
      <c r="P2683" s="16">
        <v>546687.70405809698</v>
      </c>
      <c r="Q2683" s="16">
        <v>1355084.6020893101</v>
      </c>
      <c r="R2683" s="16">
        <v>559403.421580447</v>
      </c>
      <c r="S2683" s="17">
        <f t="shared" si="288"/>
        <v>467889.26038623799</v>
      </c>
      <c r="T2683" s="17">
        <f t="shared" si="289"/>
        <v>559403.421580447</v>
      </c>
      <c r="U2683" s="18">
        <f t="shared" si="290"/>
        <v>1.1955893604368371</v>
      </c>
      <c r="X2683" s="20">
        <f t="shared" si="291"/>
        <v>0.30460449815862684</v>
      </c>
      <c r="AA2683" s="20">
        <f t="shared" si="292"/>
        <v>0.257721963626378</v>
      </c>
      <c r="AE2683" s="20">
        <f t="shared" si="293"/>
        <v>0.5162636876347555</v>
      </c>
    </row>
    <row r="2684" spans="1:31" x14ac:dyDescent="0.2">
      <c r="A2684" s="15" t="s">
        <v>1580</v>
      </c>
      <c r="B2684" s="15" t="s">
        <v>1581</v>
      </c>
      <c r="C2684" t="s">
        <v>1582</v>
      </c>
      <c r="D2684" s="15">
        <v>9</v>
      </c>
      <c r="E2684" s="15">
        <v>7</v>
      </c>
      <c r="F2684" s="16">
        <v>222219.58969482401</v>
      </c>
      <c r="G2684" s="16">
        <v>229815.675878582</v>
      </c>
      <c r="H2684" s="16">
        <v>217125.397425879</v>
      </c>
      <c r="I2684" s="16">
        <v>231696.54782159001</v>
      </c>
      <c r="J2684" s="16">
        <v>29659.8421356445</v>
      </c>
      <c r="K2684" s="16">
        <v>272904.89193572599</v>
      </c>
      <c r="L2684" s="15">
        <f t="shared" si="287"/>
        <v>6</v>
      </c>
      <c r="M2684" s="16">
        <v>395152.20000935299</v>
      </c>
      <c r="N2684" s="16">
        <v>395376.28183785599</v>
      </c>
      <c r="O2684" s="16">
        <v>390418.61481872603</v>
      </c>
      <c r="P2684" s="16">
        <v>321246.75398788601</v>
      </c>
      <c r="Q2684" s="16">
        <v>259295.66985608</v>
      </c>
      <c r="R2684" s="16">
        <v>374797.554754899</v>
      </c>
      <c r="S2684" s="17">
        <f t="shared" si="288"/>
        <v>395152.20000935299</v>
      </c>
      <c r="T2684" s="17">
        <f t="shared" si="289"/>
        <v>321246.75398788601</v>
      </c>
      <c r="U2684" s="18">
        <f t="shared" si="290"/>
        <v>0.81296967087689831</v>
      </c>
      <c r="X2684" s="20">
        <f t="shared" si="291"/>
        <v>8.7565166777714407E-2</v>
      </c>
      <c r="AA2684" s="20">
        <f t="shared" si="292"/>
        <v>-0.29872656361002436</v>
      </c>
      <c r="AE2684" s="20">
        <f t="shared" si="293"/>
        <v>1.0576686208267121</v>
      </c>
    </row>
    <row r="2685" spans="1:31" x14ac:dyDescent="0.2">
      <c r="A2685" s="15" t="s">
        <v>7949</v>
      </c>
      <c r="B2685" s="15" t="s">
        <v>7950</v>
      </c>
      <c r="C2685" t="s">
        <v>7951</v>
      </c>
      <c r="D2685" s="15">
        <v>13</v>
      </c>
      <c r="E2685" s="15">
        <v>9</v>
      </c>
      <c r="F2685" s="16">
        <v>308902.096669455</v>
      </c>
      <c r="G2685" s="16">
        <v>304624.99514915003</v>
      </c>
      <c r="H2685" s="16">
        <v>315288.30846432899</v>
      </c>
      <c r="I2685" s="16">
        <v>390922.79541743599</v>
      </c>
      <c r="J2685" s="16">
        <v>45235.2246610074</v>
      </c>
      <c r="K2685" s="16">
        <v>354111.750636935</v>
      </c>
      <c r="L2685" s="15">
        <f t="shared" si="287"/>
        <v>6</v>
      </c>
      <c r="M2685" s="16">
        <v>549291.551001727</v>
      </c>
      <c r="N2685" s="16">
        <v>524078.688176948</v>
      </c>
      <c r="O2685" s="16">
        <v>566927.80355740699</v>
      </c>
      <c r="P2685" s="16">
        <v>542013.59609562403</v>
      </c>
      <c r="Q2685" s="16">
        <v>395460.56334096898</v>
      </c>
      <c r="R2685" s="16">
        <v>486324.071757417</v>
      </c>
      <c r="S2685" s="17">
        <f t="shared" si="288"/>
        <v>549291.551001727</v>
      </c>
      <c r="T2685" s="17">
        <f t="shared" si="289"/>
        <v>486324.071757417</v>
      </c>
      <c r="U2685" s="18">
        <f t="shared" si="290"/>
        <v>0.88536601531649628</v>
      </c>
      <c r="X2685" s="20">
        <f t="shared" si="291"/>
        <v>0.18005398565328132</v>
      </c>
      <c r="AA2685" s="20">
        <f t="shared" si="292"/>
        <v>-0.17565409808964758</v>
      </c>
      <c r="AE2685" s="20">
        <f t="shared" si="293"/>
        <v>0.74459726069609111</v>
      </c>
    </row>
    <row r="2686" spans="1:31" x14ac:dyDescent="0.2">
      <c r="A2686" s="15" t="s">
        <v>10183</v>
      </c>
      <c r="B2686" s="15" t="s">
        <v>10184</v>
      </c>
      <c r="C2686" t="s">
        <v>10185</v>
      </c>
      <c r="D2686" s="15">
        <v>15</v>
      </c>
      <c r="E2686" s="15">
        <v>7</v>
      </c>
      <c r="F2686" s="16">
        <v>452714.66226121201</v>
      </c>
      <c r="G2686" s="16">
        <v>453333.05546153401</v>
      </c>
      <c r="H2686" s="16">
        <v>453632.07402143598</v>
      </c>
      <c r="I2686" s="16">
        <v>529120.55881617498</v>
      </c>
      <c r="J2686" s="16">
        <v>67242.562449259</v>
      </c>
      <c r="K2686" s="16">
        <v>635535.95702856896</v>
      </c>
      <c r="L2686" s="15">
        <f t="shared" si="287"/>
        <v>6</v>
      </c>
      <c r="M2686" s="16">
        <v>805019.91302693798</v>
      </c>
      <c r="N2686" s="16">
        <v>779916.93655080302</v>
      </c>
      <c r="O2686" s="16">
        <v>815687.19309888501</v>
      </c>
      <c r="P2686" s="16">
        <v>733624.49111170403</v>
      </c>
      <c r="Q2686" s="16">
        <v>587855.63299293595</v>
      </c>
      <c r="R2686" s="16">
        <v>872821.74007061101</v>
      </c>
      <c r="S2686" s="17">
        <f t="shared" si="288"/>
        <v>805019.91302693798</v>
      </c>
      <c r="T2686" s="17">
        <f t="shared" si="289"/>
        <v>733624.49111170403</v>
      </c>
      <c r="U2686" s="18">
        <f t="shared" si="290"/>
        <v>0.91131222872887507</v>
      </c>
      <c r="X2686" s="20">
        <f t="shared" si="291"/>
        <v>0.4536568866663846</v>
      </c>
      <c r="AA2686" s="20">
        <f t="shared" si="292"/>
        <v>-0.13398266801209338</v>
      </c>
      <c r="AE2686" s="20">
        <f t="shared" si="293"/>
        <v>0.3432724919981901</v>
      </c>
    </row>
    <row r="2687" spans="1:31" x14ac:dyDescent="0.2">
      <c r="A2687" s="15" t="s">
        <v>15986</v>
      </c>
      <c r="B2687" s="15" t="s">
        <v>15987</v>
      </c>
      <c r="C2687" t="s">
        <v>15988</v>
      </c>
      <c r="D2687" s="15">
        <v>12</v>
      </c>
      <c r="E2687" s="15">
        <v>9</v>
      </c>
      <c r="F2687" s="16">
        <v>171264.366741584</v>
      </c>
      <c r="G2687" s="16">
        <v>177168.90849861299</v>
      </c>
      <c r="H2687" s="16">
        <v>189440.039414356</v>
      </c>
      <c r="I2687" s="16">
        <v>214119.581965327</v>
      </c>
      <c r="J2687" s="16">
        <v>45641.608332568299</v>
      </c>
      <c r="K2687" s="16">
        <v>195356.16868710899</v>
      </c>
      <c r="L2687" s="15">
        <f t="shared" si="287"/>
        <v>6</v>
      </c>
      <c r="M2687" s="16">
        <v>304543.31858899101</v>
      </c>
      <c r="N2687" s="16">
        <v>304802.46411241998</v>
      </c>
      <c r="O2687" s="16">
        <v>340636.879223703</v>
      </c>
      <c r="P2687" s="16">
        <v>296876.32948493399</v>
      </c>
      <c r="Q2687" s="16">
        <v>399013.29723125801</v>
      </c>
      <c r="R2687" s="16">
        <v>268294.98661921598</v>
      </c>
      <c r="S2687" s="17">
        <f t="shared" si="288"/>
        <v>304802.46411241998</v>
      </c>
      <c r="T2687" s="17">
        <f t="shared" si="289"/>
        <v>296876.32948493399</v>
      </c>
      <c r="U2687" s="18">
        <f t="shared" si="290"/>
        <v>0.97399583152791502</v>
      </c>
      <c r="X2687" s="20">
        <f t="shared" si="291"/>
        <v>0.91457100725924845</v>
      </c>
      <c r="AA2687" s="20">
        <f t="shared" si="292"/>
        <v>-3.8012496960518963E-2</v>
      </c>
      <c r="AE2687" s="20">
        <f t="shared" si="293"/>
        <v>3.8782570270994902E-2</v>
      </c>
    </row>
    <row r="2688" spans="1:31" x14ac:dyDescent="0.2">
      <c r="A2688" s="15" t="s">
        <v>9200</v>
      </c>
      <c r="B2688" s="15" t="s">
        <v>9201</v>
      </c>
      <c r="C2688" t="s">
        <v>9202</v>
      </c>
      <c r="D2688" s="15">
        <v>25</v>
      </c>
      <c r="E2688" s="15">
        <v>7</v>
      </c>
      <c r="F2688" s="16">
        <v>929428.529276849</v>
      </c>
      <c r="G2688" s="16">
        <v>929113.50643680198</v>
      </c>
      <c r="H2688" s="16">
        <v>877624.35013275896</v>
      </c>
      <c r="I2688" s="16">
        <v>1007110.8701228</v>
      </c>
      <c r="J2688" s="16">
        <v>105665.053899954</v>
      </c>
      <c r="K2688" s="16">
        <v>989927.31562223798</v>
      </c>
      <c r="L2688" s="15">
        <f t="shared" si="287"/>
        <v>6</v>
      </c>
      <c r="M2688" s="16">
        <v>1652715.35511146</v>
      </c>
      <c r="N2688" s="16">
        <v>1598452.5084111199</v>
      </c>
      <c r="O2688" s="16">
        <v>1578078.32327393</v>
      </c>
      <c r="P2688" s="16">
        <v>1396357.0065013999</v>
      </c>
      <c r="Q2688" s="16">
        <v>923757.13957157102</v>
      </c>
      <c r="R2688" s="16">
        <v>1359529.8151257699</v>
      </c>
      <c r="S2688" s="17">
        <f t="shared" si="288"/>
        <v>1598452.5084111199</v>
      </c>
      <c r="T2688" s="17">
        <f t="shared" si="289"/>
        <v>1359529.8151257699</v>
      </c>
      <c r="U2688" s="18">
        <f t="shared" si="290"/>
        <v>0.85052875075854339</v>
      </c>
      <c r="X2688" s="20">
        <f t="shared" si="291"/>
        <v>6.6898918167697261E-2</v>
      </c>
      <c r="AA2688" s="20">
        <f t="shared" si="292"/>
        <v>-0.23356809018540853</v>
      </c>
      <c r="AE2688" s="20">
        <f t="shared" si="293"/>
        <v>1.1745809052157088</v>
      </c>
    </row>
    <row r="2689" spans="1:31" x14ac:dyDescent="0.2">
      <c r="A2689" s="15" t="s">
        <v>15641</v>
      </c>
      <c r="B2689" s="15" t="s">
        <v>15642</v>
      </c>
      <c r="C2689" t="s">
        <v>15643</v>
      </c>
      <c r="D2689" s="15">
        <v>13</v>
      </c>
      <c r="E2689" s="15">
        <v>11</v>
      </c>
      <c r="F2689" s="16">
        <v>153610.452725788</v>
      </c>
      <c r="G2689" s="16">
        <v>172504.16087799601</v>
      </c>
      <c r="H2689" s="16">
        <v>153676.00385234001</v>
      </c>
      <c r="I2689" s="16">
        <v>249753.74337167299</v>
      </c>
      <c r="J2689" s="16">
        <v>21845.822926580498</v>
      </c>
      <c r="K2689" s="16">
        <v>211240.95442397799</v>
      </c>
      <c r="L2689" s="15">
        <f t="shared" si="287"/>
        <v>6</v>
      </c>
      <c r="M2689" s="16">
        <v>273151.02337461303</v>
      </c>
      <c r="N2689" s="16">
        <v>296777.20402996102</v>
      </c>
      <c r="O2689" s="16">
        <v>276328.671202039</v>
      </c>
      <c r="P2689" s="16">
        <v>346283.01590515597</v>
      </c>
      <c r="Q2689" s="16">
        <v>190983.055924546</v>
      </c>
      <c r="R2689" s="16">
        <v>290110.56790013402</v>
      </c>
      <c r="S2689" s="17">
        <f t="shared" si="288"/>
        <v>276328.671202039</v>
      </c>
      <c r="T2689" s="17">
        <f t="shared" si="289"/>
        <v>290110.56790013402</v>
      </c>
      <c r="U2689" s="18">
        <f t="shared" si="290"/>
        <v>1.0498750152785208</v>
      </c>
      <c r="X2689" s="20">
        <f t="shared" si="291"/>
        <v>0.89778557508899626</v>
      </c>
      <c r="AA2689" s="20">
        <f t="shared" si="292"/>
        <v>7.0217589252892385E-2</v>
      </c>
      <c r="AE2689" s="20">
        <f t="shared" si="293"/>
        <v>4.6827376779741747E-2</v>
      </c>
    </row>
    <row r="2690" spans="1:31" x14ac:dyDescent="0.2">
      <c r="A2690" s="15" t="s">
        <v>6238</v>
      </c>
      <c r="B2690" s="15" t="s">
        <v>6239</v>
      </c>
      <c r="C2690" t="s">
        <v>6240</v>
      </c>
      <c r="D2690" s="15">
        <v>10</v>
      </c>
      <c r="E2690" s="15">
        <v>7</v>
      </c>
      <c r="F2690" s="16">
        <v>50775.672531459502</v>
      </c>
      <c r="G2690" s="16">
        <v>29932.634819934199</v>
      </c>
      <c r="H2690" s="16">
        <v>33178.168248432703</v>
      </c>
      <c r="I2690" s="16">
        <v>36332.840186986497</v>
      </c>
      <c r="J2690" s="16">
        <v>7257.9743220702903</v>
      </c>
      <c r="K2690" s="16">
        <v>44980.2414765672</v>
      </c>
      <c r="L2690" s="15">
        <f t="shared" ref="L2690:L2753" si="294">COUNTIF(F2690:K2690,"&gt;0")</f>
        <v>6</v>
      </c>
      <c r="M2690" s="16">
        <v>90289.603789273999</v>
      </c>
      <c r="N2690" s="16">
        <v>51496.286384608997</v>
      </c>
      <c r="O2690" s="16">
        <v>59658.495244425299</v>
      </c>
      <c r="P2690" s="16">
        <v>50375.403012985298</v>
      </c>
      <c r="Q2690" s="16">
        <v>63451.494617961704</v>
      </c>
      <c r="R2690" s="16">
        <v>61774.211514217903</v>
      </c>
      <c r="S2690" s="17">
        <f t="shared" ref="S2690:S2753" si="295">MEDIAN(M2690:O2690)</f>
        <v>59658.495244425299</v>
      </c>
      <c r="T2690" s="17">
        <f t="shared" ref="T2690:T2753" si="296">MEDIAN(P2690:R2690)</f>
        <v>61774.211514217903</v>
      </c>
      <c r="U2690" s="18">
        <f t="shared" ref="U2690:U2753" si="297">T2690/S2690</f>
        <v>1.0354637887047662</v>
      </c>
      <c r="X2690" s="20">
        <f t="shared" ref="X2690:X2753" si="298">_xlfn.T.TEST(P2690:R2690,M2690:O2690,2,2)</f>
        <v>0.528691396893752</v>
      </c>
      <c r="AA2690" s="20">
        <f t="shared" ref="AA2690:AA2753" si="299">LOG(U2690,2)</f>
        <v>5.0277101825421805E-2</v>
      </c>
      <c r="AE2690" s="20">
        <f t="shared" si="293"/>
        <v>0.27679775657421485</v>
      </c>
    </row>
    <row r="2691" spans="1:31" x14ac:dyDescent="0.2">
      <c r="A2691" s="15" t="s">
        <v>4556</v>
      </c>
      <c r="B2691" s="15" t="s">
        <v>4557</v>
      </c>
      <c r="C2691" t="s">
        <v>4558</v>
      </c>
      <c r="D2691" s="15">
        <v>14</v>
      </c>
      <c r="E2691" s="15">
        <v>8</v>
      </c>
      <c r="F2691" s="16">
        <v>171406.35176979899</v>
      </c>
      <c r="G2691" s="16">
        <v>143698.85127012999</v>
      </c>
      <c r="H2691" s="16">
        <v>184449.18812281801</v>
      </c>
      <c r="I2691" s="16">
        <v>228633.75035042199</v>
      </c>
      <c r="J2691" s="16">
        <v>60825.787199825201</v>
      </c>
      <c r="K2691" s="16">
        <v>208867.95107458101</v>
      </c>
      <c r="L2691" s="15">
        <f t="shared" si="294"/>
        <v>6</v>
      </c>
      <c r="M2691" s="16">
        <v>304795.79721315199</v>
      </c>
      <c r="N2691" s="16">
        <v>247220.374773616</v>
      </c>
      <c r="O2691" s="16">
        <v>331662.70452507702</v>
      </c>
      <c r="P2691" s="16">
        <v>317000.192030076</v>
      </c>
      <c r="Q2691" s="16">
        <v>531758.16527855897</v>
      </c>
      <c r="R2691" s="16">
        <v>286851.572260771</v>
      </c>
      <c r="S2691" s="17">
        <f t="shared" si="295"/>
        <v>304795.79721315199</v>
      </c>
      <c r="T2691" s="17">
        <f t="shared" si="296"/>
        <v>317000.192030076</v>
      </c>
      <c r="U2691" s="18">
        <f t="shared" si="297"/>
        <v>1.0400412175250209</v>
      </c>
      <c r="X2691" s="20">
        <f t="shared" si="298"/>
        <v>0.35855271237644748</v>
      </c>
      <c r="AA2691" s="20">
        <f t="shared" si="299"/>
        <v>5.6640704463121819E-2</v>
      </c>
      <c r="AE2691" s="20">
        <f t="shared" ref="AE2691:AE2754" si="300">-LOG10(X2691)</f>
        <v>0.44544698780270842</v>
      </c>
    </row>
    <row r="2692" spans="1:31" x14ac:dyDescent="0.2">
      <c r="A2692" s="15" t="s">
        <v>7391</v>
      </c>
      <c r="B2692" s="15" t="s">
        <v>7392</v>
      </c>
      <c r="C2692" t="s">
        <v>7393</v>
      </c>
      <c r="D2692" s="15">
        <v>10</v>
      </c>
      <c r="E2692" s="15">
        <v>8</v>
      </c>
      <c r="F2692" s="16">
        <v>239167.68673688301</v>
      </c>
      <c r="G2692" s="16">
        <v>245833.11125742199</v>
      </c>
      <c r="H2692" s="16">
        <v>242579.89294365299</v>
      </c>
      <c r="I2692" s="16">
        <v>267176.93597338098</v>
      </c>
      <c r="J2692" s="16">
        <v>46043.201370792201</v>
      </c>
      <c r="K2692" s="16">
        <v>261199.46735072599</v>
      </c>
      <c r="L2692" s="15">
        <f t="shared" si="294"/>
        <v>6</v>
      </c>
      <c r="M2692" s="16">
        <v>425289.407270597</v>
      </c>
      <c r="N2692" s="16">
        <v>422932.774755291</v>
      </c>
      <c r="O2692" s="16">
        <v>436188.98069382599</v>
      </c>
      <c r="P2692" s="16">
        <v>370440.23412885802</v>
      </c>
      <c r="Q2692" s="16">
        <v>402524.14989795699</v>
      </c>
      <c r="R2692" s="16">
        <v>358721.75457151898</v>
      </c>
      <c r="S2692" s="17">
        <f t="shared" si="295"/>
        <v>425289.407270597</v>
      </c>
      <c r="T2692" s="17">
        <f t="shared" si="296"/>
        <v>370440.23412885802</v>
      </c>
      <c r="U2692" s="18">
        <f t="shared" si="297"/>
        <v>0.87103094456608376</v>
      </c>
      <c r="X2692" s="20">
        <f t="shared" si="298"/>
        <v>2.0616412180580444E-2</v>
      </c>
      <c r="AA2692" s="20">
        <f t="shared" si="299"/>
        <v>-0.19920412143749325</v>
      </c>
      <c r="AE2692" s="20">
        <f t="shared" si="300"/>
        <v>1.6857869115913102</v>
      </c>
    </row>
    <row r="2693" spans="1:31" x14ac:dyDescent="0.2">
      <c r="A2693" s="15" t="s">
        <v>11629</v>
      </c>
      <c r="B2693" s="15" t="s">
        <v>11630</v>
      </c>
      <c r="C2693" t="s">
        <v>11631</v>
      </c>
      <c r="D2693" s="15">
        <v>13</v>
      </c>
      <c r="E2693" s="15">
        <v>7</v>
      </c>
      <c r="F2693" s="16">
        <v>311779.10107868101</v>
      </c>
      <c r="G2693" s="16">
        <v>290161.81440091803</v>
      </c>
      <c r="H2693" s="16">
        <v>292193.20464090398</v>
      </c>
      <c r="I2693" s="16">
        <v>340852.09446621197</v>
      </c>
      <c r="J2693" s="16">
        <v>31975.305909942599</v>
      </c>
      <c r="K2693" s="16">
        <v>365541.72592770302</v>
      </c>
      <c r="L2693" s="15">
        <f t="shared" si="294"/>
        <v>6</v>
      </c>
      <c r="M2693" s="16">
        <v>554407.45740450197</v>
      </c>
      <c r="N2693" s="16">
        <v>499196.14434731798</v>
      </c>
      <c r="O2693" s="16">
        <v>525399.91897672601</v>
      </c>
      <c r="P2693" s="16">
        <v>472590.67934649403</v>
      </c>
      <c r="Q2693" s="16">
        <v>279538.18253157998</v>
      </c>
      <c r="R2693" s="16">
        <v>502021.57999738399</v>
      </c>
      <c r="S2693" s="17">
        <f t="shared" si="295"/>
        <v>525399.91897672601</v>
      </c>
      <c r="T2693" s="17">
        <f t="shared" si="296"/>
        <v>472590.67934649403</v>
      </c>
      <c r="U2693" s="18">
        <f t="shared" si="297"/>
        <v>0.89948753754457411</v>
      </c>
      <c r="X2693" s="20">
        <f t="shared" si="298"/>
        <v>0.20485313974374206</v>
      </c>
      <c r="AA2693" s="20">
        <f t="shared" si="299"/>
        <v>-0.15282480190109216</v>
      </c>
      <c r="AE2693" s="20">
        <f t="shared" si="300"/>
        <v>0.68855737531380645</v>
      </c>
    </row>
    <row r="2694" spans="1:31" x14ac:dyDescent="0.2">
      <c r="A2694" s="15" t="s">
        <v>4847</v>
      </c>
      <c r="B2694" s="15" t="s">
        <v>4848</v>
      </c>
      <c r="C2694" t="s">
        <v>4849</v>
      </c>
      <c r="D2694" s="15">
        <v>16</v>
      </c>
      <c r="E2694" s="15">
        <v>3</v>
      </c>
      <c r="F2694" s="16">
        <v>91578.987405468506</v>
      </c>
      <c r="G2694" s="16">
        <v>89385.275477667295</v>
      </c>
      <c r="H2694" s="16">
        <v>75341.207751562601</v>
      </c>
      <c r="I2694" s="16">
        <v>92029.639058039</v>
      </c>
      <c r="J2694" s="16">
        <v>39090.388837500097</v>
      </c>
      <c r="K2694" s="16">
        <v>105613.56842373</v>
      </c>
      <c r="L2694" s="15">
        <f t="shared" si="294"/>
        <v>6</v>
      </c>
      <c r="M2694" s="16">
        <v>162846.30170362801</v>
      </c>
      <c r="N2694" s="16">
        <v>153778.969751759</v>
      </c>
      <c r="O2694" s="16">
        <v>135472.91250981501</v>
      </c>
      <c r="P2694" s="16">
        <v>127598.892154564</v>
      </c>
      <c r="Q2694" s="16">
        <v>341740.47563028103</v>
      </c>
      <c r="R2694" s="16">
        <v>145045.79567403201</v>
      </c>
      <c r="S2694" s="17">
        <f t="shared" si="295"/>
        <v>153778.969751759</v>
      </c>
      <c r="T2694" s="17">
        <f t="shared" si="296"/>
        <v>145045.79567403201</v>
      </c>
      <c r="U2694" s="18">
        <f t="shared" si="297"/>
        <v>0.94320956830557068</v>
      </c>
      <c r="X2694" s="20">
        <f t="shared" si="298"/>
        <v>0.47762946650791172</v>
      </c>
      <c r="AA2694" s="20">
        <f t="shared" si="299"/>
        <v>-8.4349741203933126E-2</v>
      </c>
      <c r="AE2694" s="20">
        <f t="shared" si="300"/>
        <v>0.32090888801974604</v>
      </c>
    </row>
    <row r="2695" spans="1:31" x14ac:dyDescent="0.2">
      <c r="A2695" s="15" t="s">
        <v>12481</v>
      </c>
      <c r="B2695" s="15" t="s">
        <v>12482</v>
      </c>
      <c r="C2695" t="s">
        <v>12483</v>
      </c>
      <c r="D2695" s="15">
        <v>12</v>
      </c>
      <c r="E2695" s="15">
        <v>7</v>
      </c>
      <c r="F2695" s="16">
        <v>174941.28565262401</v>
      </c>
      <c r="G2695" s="16">
        <v>190133.97668442401</v>
      </c>
      <c r="H2695" s="16">
        <v>171776.575001458</v>
      </c>
      <c r="I2695" s="16">
        <v>263758.97657919902</v>
      </c>
      <c r="J2695" s="16">
        <v>83429.325000787197</v>
      </c>
      <c r="K2695" s="16">
        <v>266943.56303437601</v>
      </c>
      <c r="L2695" s="15">
        <f t="shared" si="294"/>
        <v>6</v>
      </c>
      <c r="M2695" s="16">
        <v>311081.63773065101</v>
      </c>
      <c r="N2695" s="16">
        <v>327107.64600866399</v>
      </c>
      <c r="O2695" s="16">
        <v>308875.761497539</v>
      </c>
      <c r="P2695" s="16">
        <v>365701.24094589101</v>
      </c>
      <c r="Q2695" s="16">
        <v>729365.402984455</v>
      </c>
      <c r="R2695" s="16">
        <v>366610.48460211599</v>
      </c>
      <c r="S2695" s="17">
        <f t="shared" si="295"/>
        <v>311081.63773065101</v>
      </c>
      <c r="T2695" s="17">
        <f t="shared" si="296"/>
        <v>366610.48460211599</v>
      </c>
      <c r="U2695" s="18">
        <f t="shared" si="297"/>
        <v>1.1785024898176228</v>
      </c>
      <c r="X2695" s="20">
        <f t="shared" si="298"/>
        <v>0.22991760321002649</v>
      </c>
      <c r="AA2695" s="20">
        <f t="shared" si="299"/>
        <v>0.23695480656749729</v>
      </c>
      <c r="AE2695" s="20">
        <f t="shared" si="300"/>
        <v>0.63842777651537008</v>
      </c>
    </row>
    <row r="2696" spans="1:31" x14ac:dyDescent="0.2">
      <c r="A2696" s="15" t="s">
        <v>6583</v>
      </c>
      <c r="B2696" s="15" t="s">
        <v>6584</v>
      </c>
      <c r="C2696" t="s">
        <v>6585</v>
      </c>
      <c r="D2696" s="15">
        <v>12</v>
      </c>
      <c r="E2696" s="15">
        <v>9</v>
      </c>
      <c r="F2696" s="16">
        <v>324776.658983348</v>
      </c>
      <c r="G2696" s="16">
        <v>346287.97394038999</v>
      </c>
      <c r="H2696" s="16">
        <v>313603.03768667101</v>
      </c>
      <c r="I2696" s="16">
        <v>379035.19599034498</v>
      </c>
      <c r="J2696" s="16">
        <v>31637.153566992201</v>
      </c>
      <c r="K2696" s="16">
        <v>355336.713078984</v>
      </c>
      <c r="L2696" s="15">
        <f t="shared" si="294"/>
        <v>6</v>
      </c>
      <c r="M2696" s="16">
        <v>577519.792405352</v>
      </c>
      <c r="N2696" s="16">
        <v>595755.92943473195</v>
      </c>
      <c r="O2696" s="16">
        <v>563897.47596603294</v>
      </c>
      <c r="P2696" s="16">
        <v>525531.46563418105</v>
      </c>
      <c r="Q2696" s="16">
        <v>276581.94837909401</v>
      </c>
      <c r="R2696" s="16">
        <v>488006.39018230798</v>
      </c>
      <c r="S2696" s="17">
        <f t="shared" si="295"/>
        <v>577519.792405352</v>
      </c>
      <c r="T2696" s="17">
        <f t="shared" si="296"/>
        <v>488006.39018230798</v>
      </c>
      <c r="U2696" s="18">
        <f t="shared" si="297"/>
        <v>0.84500374982782234</v>
      </c>
      <c r="X2696" s="20">
        <f t="shared" si="298"/>
        <v>0.12881030720407713</v>
      </c>
      <c r="AA2696" s="20">
        <f t="shared" si="299"/>
        <v>-0.24297035130792508</v>
      </c>
      <c r="AE2696" s="20">
        <f t="shared" si="300"/>
        <v>0.8900493840045145</v>
      </c>
    </row>
    <row r="2697" spans="1:31" x14ac:dyDescent="0.2">
      <c r="A2697" s="15" t="s">
        <v>12997</v>
      </c>
      <c r="B2697" s="15" t="s">
        <v>12998</v>
      </c>
      <c r="C2697" t="s">
        <v>12999</v>
      </c>
      <c r="D2697" s="15">
        <v>10</v>
      </c>
      <c r="E2697" s="15">
        <v>9</v>
      </c>
      <c r="F2697" s="16">
        <v>90664.335874051103</v>
      </c>
      <c r="G2697" s="16">
        <v>83271.550231866597</v>
      </c>
      <c r="H2697" s="16">
        <v>98618.991118467195</v>
      </c>
      <c r="I2697" s="16">
        <v>135030.19832768501</v>
      </c>
      <c r="J2697" s="16">
        <v>9335.2650638671694</v>
      </c>
      <c r="K2697" s="16">
        <v>110531.409851898</v>
      </c>
      <c r="L2697" s="15">
        <f t="shared" si="294"/>
        <v>6</v>
      </c>
      <c r="M2697" s="16">
        <v>161219.86289426</v>
      </c>
      <c r="N2697" s="16">
        <v>143260.87977977699</v>
      </c>
      <c r="O2697" s="16">
        <v>177329.27775266799</v>
      </c>
      <c r="P2697" s="16">
        <v>187219.073011442</v>
      </c>
      <c r="Q2697" s="16">
        <v>81611.823722773101</v>
      </c>
      <c r="R2697" s="16">
        <v>151799.778458569</v>
      </c>
      <c r="S2697" s="17">
        <f t="shared" si="295"/>
        <v>161219.86289426</v>
      </c>
      <c r="T2697" s="17">
        <f t="shared" si="296"/>
        <v>151799.778458569</v>
      </c>
      <c r="U2697" s="18">
        <f t="shared" si="297"/>
        <v>0.94156995132870569</v>
      </c>
      <c r="X2697" s="20">
        <f t="shared" si="298"/>
        <v>0.56500816175060187</v>
      </c>
      <c r="AA2697" s="20">
        <f t="shared" si="299"/>
        <v>-8.6859815038610996E-2</v>
      </c>
      <c r="AE2697" s="20">
        <f t="shared" si="300"/>
        <v>0.24794527859180504</v>
      </c>
    </row>
    <row r="2698" spans="1:31" x14ac:dyDescent="0.2">
      <c r="A2698" s="15" t="s">
        <v>5519</v>
      </c>
      <c r="B2698" s="15" t="s">
        <v>5520</v>
      </c>
      <c r="C2698" t="s">
        <v>5521</v>
      </c>
      <c r="D2698" s="15">
        <v>19</v>
      </c>
      <c r="E2698" s="15">
        <v>8</v>
      </c>
      <c r="F2698" s="16">
        <v>251765.42516152599</v>
      </c>
      <c r="G2698" s="16">
        <v>244064.41116385299</v>
      </c>
      <c r="H2698" s="16">
        <v>273281.926805934</v>
      </c>
      <c r="I2698" s="16">
        <v>287121.16643947398</v>
      </c>
      <c r="J2698" s="16">
        <v>48298.613923166398</v>
      </c>
      <c r="K2698" s="16">
        <v>309184.730673777</v>
      </c>
      <c r="L2698" s="15">
        <f t="shared" si="294"/>
        <v>6</v>
      </c>
      <c r="M2698" s="16">
        <v>447690.78088701202</v>
      </c>
      <c r="N2698" s="16">
        <v>419889.89239312097</v>
      </c>
      <c r="O2698" s="16">
        <v>491395.076685988</v>
      </c>
      <c r="P2698" s="16">
        <v>398092.86580704799</v>
      </c>
      <c r="Q2698" s="16">
        <v>422241.675901471</v>
      </c>
      <c r="R2698" s="16">
        <v>424622.95271488198</v>
      </c>
      <c r="S2698" s="17">
        <f t="shared" si="295"/>
        <v>447690.78088701202</v>
      </c>
      <c r="T2698" s="17">
        <f t="shared" si="296"/>
        <v>422241.675901471</v>
      </c>
      <c r="U2698" s="18">
        <f t="shared" si="297"/>
        <v>0.94315472627084573</v>
      </c>
      <c r="X2698" s="20">
        <f t="shared" si="298"/>
        <v>0.16602475467759892</v>
      </c>
      <c r="AA2698" s="20">
        <f t="shared" si="299"/>
        <v>-8.4433627791247912E-2</v>
      </c>
      <c r="AE2698" s="20">
        <f t="shared" si="300"/>
        <v>0.77982715281321879</v>
      </c>
    </row>
    <row r="2699" spans="1:31" x14ac:dyDescent="0.2">
      <c r="A2699" s="15" t="s">
        <v>2918</v>
      </c>
      <c r="B2699" s="15" t="s">
        <v>2919</v>
      </c>
      <c r="C2699" t="s">
        <v>2920</v>
      </c>
      <c r="D2699" s="15">
        <v>12</v>
      </c>
      <c r="E2699" s="15">
        <v>10</v>
      </c>
      <c r="F2699" s="16">
        <v>236181.468706716</v>
      </c>
      <c r="G2699" s="16">
        <v>208862.02805331</v>
      </c>
      <c r="H2699" s="16">
        <v>212237.24829528501</v>
      </c>
      <c r="I2699" s="16">
        <v>240032.938077539</v>
      </c>
      <c r="J2699" s="16">
        <v>32895.248460937401</v>
      </c>
      <c r="K2699" s="16">
        <v>245287.912909509</v>
      </c>
      <c r="L2699" s="15">
        <f t="shared" si="294"/>
        <v>6</v>
      </c>
      <c r="M2699" s="16">
        <v>419979.29655556701</v>
      </c>
      <c r="N2699" s="16">
        <v>359327.49910611298</v>
      </c>
      <c r="O2699" s="16">
        <v>381629.11144777603</v>
      </c>
      <c r="P2699" s="16">
        <v>332805.14074366097</v>
      </c>
      <c r="Q2699" s="16">
        <v>287580.609692803</v>
      </c>
      <c r="R2699" s="16">
        <v>336869.41013526602</v>
      </c>
      <c r="S2699" s="17">
        <f t="shared" si="295"/>
        <v>381629.11144777603</v>
      </c>
      <c r="T2699" s="17">
        <f t="shared" si="296"/>
        <v>332805.14074366097</v>
      </c>
      <c r="U2699" s="18">
        <f t="shared" si="297"/>
        <v>0.87206434404625766</v>
      </c>
      <c r="X2699" s="20">
        <f t="shared" si="298"/>
        <v>4.5891364111574552E-2</v>
      </c>
      <c r="AA2699" s="20">
        <f t="shared" si="299"/>
        <v>-0.19749350872490887</v>
      </c>
      <c r="AE2699" s="20">
        <f t="shared" si="300"/>
        <v>1.3382690327972873</v>
      </c>
    </row>
    <row r="2700" spans="1:31" x14ac:dyDescent="0.2">
      <c r="A2700" s="15" t="s">
        <v>13429</v>
      </c>
      <c r="B2700" s="15" t="s">
        <v>13430</v>
      </c>
      <c r="C2700" t="s">
        <v>13431</v>
      </c>
      <c r="D2700" s="15">
        <v>11</v>
      </c>
      <c r="E2700" s="15">
        <v>8</v>
      </c>
      <c r="F2700" s="16">
        <v>252970.553689678</v>
      </c>
      <c r="G2700" s="16">
        <v>242929.95166621901</v>
      </c>
      <c r="H2700" s="16">
        <v>188631.831928981</v>
      </c>
      <c r="I2700" s="16">
        <v>287612.36748930701</v>
      </c>
      <c r="J2700" s="16">
        <v>48844.721777929699</v>
      </c>
      <c r="K2700" s="16">
        <v>308879.59856337798</v>
      </c>
      <c r="L2700" s="15">
        <f t="shared" si="294"/>
        <v>6</v>
      </c>
      <c r="M2700" s="16">
        <v>449833.74762476602</v>
      </c>
      <c r="N2700" s="16">
        <v>417938.16139672202</v>
      </c>
      <c r="O2700" s="16">
        <v>339183.62110343302</v>
      </c>
      <c r="P2700" s="16">
        <v>398773.91498235002</v>
      </c>
      <c r="Q2700" s="16">
        <v>427015.92255345598</v>
      </c>
      <c r="R2700" s="16">
        <v>424203.89548200002</v>
      </c>
      <c r="S2700" s="17">
        <f t="shared" si="295"/>
        <v>417938.16139672202</v>
      </c>
      <c r="T2700" s="17">
        <f t="shared" si="296"/>
        <v>424203.89548200002</v>
      </c>
      <c r="U2700" s="18">
        <f t="shared" si="297"/>
        <v>1.0149920123693379</v>
      </c>
      <c r="X2700" s="20">
        <f t="shared" si="298"/>
        <v>0.69548558527299487</v>
      </c>
      <c r="AA2700" s="20">
        <f t="shared" si="299"/>
        <v>2.1468373951842323E-2</v>
      </c>
      <c r="AE2700" s="20">
        <f t="shared" si="300"/>
        <v>0.15771186682401425</v>
      </c>
    </row>
    <row r="2701" spans="1:31" x14ac:dyDescent="0.2">
      <c r="A2701" s="15" t="s">
        <v>13093</v>
      </c>
      <c r="B2701" s="15" t="s">
        <v>13094</v>
      </c>
      <c r="C2701" t="s">
        <v>13095</v>
      </c>
      <c r="D2701" s="15">
        <v>13</v>
      </c>
      <c r="E2701" s="15">
        <v>10</v>
      </c>
      <c r="F2701" s="16">
        <v>274252.44456632499</v>
      </c>
      <c r="G2701" s="16">
        <v>287428.61975405301</v>
      </c>
      <c r="H2701" s="16">
        <v>271704.28031458502</v>
      </c>
      <c r="I2701" s="16">
        <v>363575.38037926902</v>
      </c>
      <c r="J2701" s="16">
        <v>56403.124912792897</v>
      </c>
      <c r="K2701" s="16">
        <v>356424.706977539</v>
      </c>
      <c r="L2701" s="15">
        <f t="shared" si="294"/>
        <v>6</v>
      </c>
      <c r="M2701" s="16">
        <v>487677.33293520001</v>
      </c>
      <c r="N2701" s="16">
        <v>494493.93970925198</v>
      </c>
      <c r="O2701" s="16">
        <v>488558.27101917798</v>
      </c>
      <c r="P2701" s="16">
        <v>504096.46528996603</v>
      </c>
      <c r="Q2701" s="16">
        <v>493093.860356819</v>
      </c>
      <c r="R2701" s="16">
        <v>489500.60104043601</v>
      </c>
      <c r="S2701" s="17">
        <f t="shared" si="295"/>
        <v>488558.27101917798</v>
      </c>
      <c r="T2701" s="17">
        <f t="shared" si="296"/>
        <v>493093.860356819</v>
      </c>
      <c r="U2701" s="18">
        <f t="shared" si="297"/>
        <v>1.0092836200033608</v>
      </c>
      <c r="X2701" s="20">
        <f t="shared" si="298"/>
        <v>0.33728595858019661</v>
      </c>
      <c r="AA2701" s="20">
        <f t="shared" si="299"/>
        <v>1.3331644885573439E-2</v>
      </c>
      <c r="AE2701" s="20">
        <f t="shared" si="300"/>
        <v>0.4720017383781599</v>
      </c>
    </row>
    <row r="2702" spans="1:31" x14ac:dyDescent="0.2">
      <c r="A2702" s="15" t="s">
        <v>3254</v>
      </c>
      <c r="B2702" s="15" t="s">
        <v>3255</v>
      </c>
      <c r="C2702" t="s">
        <v>3256</v>
      </c>
      <c r="D2702" s="15">
        <v>11</v>
      </c>
      <c r="E2702" s="15">
        <v>7</v>
      </c>
      <c r="F2702" s="16">
        <v>343284.75127998</v>
      </c>
      <c r="G2702" s="16">
        <v>346167.82735267503</v>
      </c>
      <c r="H2702" s="16">
        <v>306494.60686806298</v>
      </c>
      <c r="I2702" s="16">
        <v>507717.62968168902</v>
      </c>
      <c r="J2702" s="16">
        <v>64067.966824990799</v>
      </c>
      <c r="K2702" s="16">
        <v>504353.176774216</v>
      </c>
      <c r="L2702" s="15">
        <f t="shared" si="294"/>
        <v>6</v>
      </c>
      <c r="M2702" s="16">
        <v>610430.99253417004</v>
      </c>
      <c r="N2702" s="16">
        <v>595549.22851694399</v>
      </c>
      <c r="O2702" s="16">
        <v>551115.62848693703</v>
      </c>
      <c r="P2702" s="16">
        <v>703949.37693787995</v>
      </c>
      <c r="Q2702" s="16">
        <v>560102.31943340297</v>
      </c>
      <c r="R2702" s="16">
        <v>692660.12802863901</v>
      </c>
      <c r="S2702" s="17">
        <f t="shared" si="295"/>
        <v>595549.22851694399</v>
      </c>
      <c r="T2702" s="17">
        <f t="shared" si="296"/>
        <v>692660.12802863901</v>
      </c>
      <c r="U2702" s="18">
        <f t="shared" si="297"/>
        <v>1.1630610785165885</v>
      </c>
      <c r="X2702" s="20">
        <f t="shared" si="298"/>
        <v>0.25005660905066962</v>
      </c>
      <c r="AA2702" s="20">
        <f t="shared" si="299"/>
        <v>0.21792686238222586</v>
      </c>
      <c r="AE2702" s="20">
        <f t="shared" si="300"/>
        <v>0.60196166246682292</v>
      </c>
    </row>
    <row r="2703" spans="1:31" x14ac:dyDescent="0.2">
      <c r="A2703" s="15" t="s">
        <v>17182</v>
      </c>
      <c r="B2703" s="15" t="s">
        <v>17183</v>
      </c>
      <c r="C2703" t="s">
        <v>17184</v>
      </c>
      <c r="D2703" s="15">
        <v>12</v>
      </c>
      <c r="E2703" s="15">
        <v>6</v>
      </c>
      <c r="F2703" s="16">
        <v>487599.11259477801</v>
      </c>
      <c r="G2703" s="16">
        <v>544016.45625529997</v>
      </c>
      <c r="H2703" s="16">
        <v>526485.10365410801</v>
      </c>
      <c r="I2703" s="16">
        <v>817197.72810694401</v>
      </c>
      <c r="J2703" s="16">
        <v>98953.235741400698</v>
      </c>
      <c r="K2703" s="16">
        <v>814670.13335825899</v>
      </c>
      <c r="L2703" s="15">
        <f t="shared" si="294"/>
        <v>6</v>
      </c>
      <c r="M2703" s="16">
        <v>867051.65070747398</v>
      </c>
      <c r="N2703" s="16">
        <v>935929.20896512701</v>
      </c>
      <c r="O2703" s="16">
        <v>946686.05021897401</v>
      </c>
      <c r="P2703" s="16">
        <v>1133042.8527695499</v>
      </c>
      <c r="Q2703" s="16">
        <v>865080.31393591606</v>
      </c>
      <c r="R2703" s="16">
        <v>1118838.0382218901</v>
      </c>
      <c r="S2703" s="17">
        <f t="shared" si="295"/>
        <v>935929.20896512701</v>
      </c>
      <c r="T2703" s="17">
        <f t="shared" si="296"/>
        <v>1118838.0382218901</v>
      </c>
      <c r="U2703" s="18">
        <f t="shared" si="297"/>
        <v>1.1954301965412626</v>
      </c>
      <c r="X2703" s="20">
        <f t="shared" si="298"/>
        <v>0.2477566054863386</v>
      </c>
      <c r="AA2703" s="20">
        <f t="shared" si="299"/>
        <v>0.25752989078238736</v>
      </c>
      <c r="AE2703" s="20">
        <f t="shared" si="300"/>
        <v>0.60597475787992228</v>
      </c>
    </row>
    <row r="2704" spans="1:31" x14ac:dyDescent="0.2">
      <c r="A2704" s="15" t="s">
        <v>10444</v>
      </c>
      <c r="B2704" s="15" t="s">
        <v>10445</v>
      </c>
      <c r="C2704" t="s">
        <v>10446</v>
      </c>
      <c r="D2704" s="15">
        <v>14</v>
      </c>
      <c r="E2704" s="15">
        <v>5</v>
      </c>
      <c r="F2704" s="16">
        <v>804593.035071722</v>
      </c>
      <c r="G2704" s="16">
        <v>769103.93481933896</v>
      </c>
      <c r="H2704" s="16">
        <v>653825.18646650598</v>
      </c>
      <c r="I2704" s="16">
        <v>717613.49833328102</v>
      </c>
      <c r="J2704" s="16">
        <v>203572.59546679701</v>
      </c>
      <c r="K2704" s="16">
        <v>813494.01753935101</v>
      </c>
      <c r="L2704" s="15">
        <f t="shared" si="294"/>
        <v>6</v>
      </c>
      <c r="M2704" s="16">
        <v>1430732.1346305199</v>
      </c>
      <c r="N2704" s="16">
        <v>1323171.07148249</v>
      </c>
      <c r="O2704" s="16">
        <v>1175659.44224001</v>
      </c>
      <c r="P2704" s="16">
        <v>994969.53720247105</v>
      </c>
      <c r="Q2704" s="16">
        <v>1779695.66609619</v>
      </c>
      <c r="R2704" s="16">
        <v>1117222.80395507</v>
      </c>
      <c r="S2704" s="17">
        <f t="shared" si="295"/>
        <v>1323171.07148249</v>
      </c>
      <c r="T2704" s="17">
        <f t="shared" si="296"/>
        <v>1117222.80395507</v>
      </c>
      <c r="U2704" s="18">
        <f t="shared" si="297"/>
        <v>0.8443525013763532</v>
      </c>
      <c r="X2704" s="20">
        <f t="shared" si="298"/>
        <v>0.96304410690820785</v>
      </c>
      <c r="AA2704" s="20">
        <f t="shared" si="299"/>
        <v>-0.24408267200072631</v>
      </c>
      <c r="AE2704" s="20">
        <f t="shared" si="300"/>
        <v>1.6353821963535558E-2</v>
      </c>
    </row>
    <row r="2705" spans="1:31" x14ac:dyDescent="0.2">
      <c r="A2705" s="15" t="s">
        <v>8723</v>
      </c>
      <c r="B2705" s="15" t="s">
        <v>8724</v>
      </c>
      <c r="C2705" t="s">
        <v>8725</v>
      </c>
      <c r="D2705" s="15">
        <v>12</v>
      </c>
      <c r="E2705" s="15">
        <v>7</v>
      </c>
      <c r="F2705" s="16">
        <v>339122.19197436702</v>
      </c>
      <c r="G2705" s="16">
        <v>344655.59627694398</v>
      </c>
      <c r="H2705" s="16">
        <v>321847.731360993</v>
      </c>
      <c r="I2705" s="16">
        <v>350720.925221777</v>
      </c>
      <c r="J2705" s="16">
        <v>59865.749162173299</v>
      </c>
      <c r="K2705" s="16">
        <v>371177.09859719902</v>
      </c>
      <c r="L2705" s="15">
        <f t="shared" si="294"/>
        <v>6</v>
      </c>
      <c r="M2705" s="16">
        <v>603029.104745875</v>
      </c>
      <c r="N2705" s="16">
        <v>592947.57700767997</v>
      </c>
      <c r="O2705" s="16">
        <v>578722.46614265302</v>
      </c>
      <c r="P2705" s="16">
        <v>486273.79148471402</v>
      </c>
      <c r="Q2705" s="16">
        <v>523365.210760399</v>
      </c>
      <c r="R2705" s="16">
        <v>509760.993833752</v>
      </c>
      <c r="S2705" s="17">
        <f t="shared" si="295"/>
        <v>592947.57700767997</v>
      </c>
      <c r="T2705" s="17">
        <f t="shared" si="296"/>
        <v>509760.993833752</v>
      </c>
      <c r="U2705" s="18">
        <f t="shared" si="297"/>
        <v>0.85970668167035869</v>
      </c>
      <c r="X2705" s="20">
        <f t="shared" si="298"/>
        <v>2.7557475645789324E-3</v>
      </c>
      <c r="AA2705" s="20">
        <f t="shared" si="299"/>
        <v>-0.21808357586406441</v>
      </c>
      <c r="AE2705" s="20">
        <f t="shared" si="300"/>
        <v>2.5597605677265109</v>
      </c>
    </row>
    <row r="2706" spans="1:31" x14ac:dyDescent="0.2">
      <c r="A2706" s="15" t="s">
        <v>13315</v>
      </c>
      <c r="B2706" s="15" t="s">
        <v>13316</v>
      </c>
      <c r="C2706" t="s">
        <v>13317</v>
      </c>
      <c r="D2706" s="15">
        <v>18</v>
      </c>
      <c r="E2706" s="15">
        <v>11</v>
      </c>
      <c r="F2706" s="16">
        <v>986572.77389764704</v>
      </c>
      <c r="G2706" s="16">
        <v>1006643.1293336001</v>
      </c>
      <c r="H2706" s="16">
        <v>998214.714543193</v>
      </c>
      <c r="I2706" s="16">
        <v>1264053.6070751499</v>
      </c>
      <c r="J2706" s="16">
        <v>336636.60050574102</v>
      </c>
      <c r="K2706" s="16">
        <v>1321688.89239363</v>
      </c>
      <c r="L2706" s="15">
        <f t="shared" si="294"/>
        <v>6</v>
      </c>
      <c r="M2706" s="16">
        <v>1754329.59178066</v>
      </c>
      <c r="N2706" s="16">
        <v>1731834.94159823</v>
      </c>
      <c r="O2706" s="16">
        <v>1794914.87759586</v>
      </c>
      <c r="P2706" s="16">
        <v>1752607.5461955301</v>
      </c>
      <c r="Q2706" s="16">
        <v>2942983.05523712</v>
      </c>
      <c r="R2706" s="16">
        <v>1815158.97902083</v>
      </c>
      <c r="S2706" s="17">
        <f t="shared" si="295"/>
        <v>1754329.59178066</v>
      </c>
      <c r="T2706" s="17">
        <f t="shared" si="296"/>
        <v>1815158.97902083</v>
      </c>
      <c r="U2706" s="18">
        <f t="shared" si="297"/>
        <v>1.0346738648912761</v>
      </c>
      <c r="X2706" s="20">
        <f t="shared" si="298"/>
        <v>0.34950489623604392</v>
      </c>
      <c r="AA2706" s="20">
        <f t="shared" si="299"/>
        <v>4.9176093666149424E-2</v>
      </c>
      <c r="AE2706" s="20">
        <f t="shared" si="300"/>
        <v>0.45654673581700822</v>
      </c>
    </row>
    <row r="2707" spans="1:31" x14ac:dyDescent="0.2">
      <c r="A2707" s="15" t="s">
        <v>4862</v>
      </c>
      <c r="B2707" s="15" t="s">
        <v>4863</v>
      </c>
      <c r="C2707" t="s">
        <v>4864</v>
      </c>
      <c r="D2707" s="15">
        <v>13</v>
      </c>
      <c r="E2707" s="15">
        <v>8</v>
      </c>
      <c r="F2707" s="16">
        <v>88717.859690421406</v>
      </c>
      <c r="G2707" s="16">
        <v>92493.269649566893</v>
      </c>
      <c r="H2707" s="16">
        <v>96435.637520432196</v>
      </c>
      <c r="I2707" s="16">
        <v>148184.36464154199</v>
      </c>
      <c r="J2707" s="16">
        <v>23532.376550923</v>
      </c>
      <c r="K2707" s="16">
        <v>137859.817843722</v>
      </c>
      <c r="L2707" s="15">
        <f t="shared" si="294"/>
        <v>6</v>
      </c>
      <c r="M2707" s="16">
        <v>157758.62733314899</v>
      </c>
      <c r="N2707" s="16">
        <v>159125.981764589</v>
      </c>
      <c r="O2707" s="16">
        <v>173403.334967945</v>
      </c>
      <c r="P2707" s="16">
        <v>205457.29567584401</v>
      </c>
      <c r="Q2707" s="16">
        <v>205727.438236902</v>
      </c>
      <c r="R2707" s="16">
        <v>189331.610218816</v>
      </c>
      <c r="S2707" s="17">
        <f t="shared" si="295"/>
        <v>159125.981764589</v>
      </c>
      <c r="T2707" s="17">
        <f t="shared" si="296"/>
        <v>205457.29567584401</v>
      </c>
      <c r="U2707" s="18">
        <f t="shared" si="297"/>
        <v>1.2911612132567865</v>
      </c>
      <c r="X2707" s="20">
        <f t="shared" si="298"/>
        <v>7.5912584220725705E-3</v>
      </c>
      <c r="AA2707" s="20">
        <f t="shared" si="299"/>
        <v>0.3686691455293189</v>
      </c>
      <c r="AE2707" s="20">
        <f t="shared" si="300"/>
        <v>2.1196862240439081</v>
      </c>
    </row>
    <row r="2708" spans="1:31" x14ac:dyDescent="0.2">
      <c r="A2708" s="15" t="s">
        <v>6761</v>
      </c>
      <c r="B2708" s="15" t="s">
        <v>6762</v>
      </c>
      <c r="C2708" t="s">
        <v>6763</v>
      </c>
      <c r="D2708" s="15">
        <v>14</v>
      </c>
      <c r="E2708" s="15">
        <v>10</v>
      </c>
      <c r="F2708" s="16">
        <v>286448.06004720402</v>
      </c>
      <c r="G2708" s="16">
        <v>285818.00098505599</v>
      </c>
      <c r="H2708" s="16">
        <v>249192.43291751301</v>
      </c>
      <c r="I2708" s="16">
        <v>353103.08921257698</v>
      </c>
      <c r="J2708" s="16">
        <v>58572.015825146504</v>
      </c>
      <c r="K2708" s="16">
        <v>357226.82500981097</v>
      </c>
      <c r="L2708" s="15">
        <f t="shared" si="294"/>
        <v>6</v>
      </c>
      <c r="M2708" s="16">
        <v>509363.64913421602</v>
      </c>
      <c r="N2708" s="16">
        <v>491723.021416103</v>
      </c>
      <c r="O2708" s="16">
        <v>448079.15442584699</v>
      </c>
      <c r="P2708" s="16">
        <v>489576.656618901</v>
      </c>
      <c r="Q2708" s="16">
        <v>512054.98696671397</v>
      </c>
      <c r="R2708" s="16">
        <v>490602.20048406703</v>
      </c>
      <c r="S2708" s="17">
        <f t="shared" si="295"/>
        <v>491723.021416103</v>
      </c>
      <c r="T2708" s="17">
        <f t="shared" si="296"/>
        <v>490602.20048406703</v>
      </c>
      <c r="U2708" s="18">
        <f t="shared" si="297"/>
        <v>0.99772062546754847</v>
      </c>
      <c r="X2708" s="20">
        <f t="shared" si="298"/>
        <v>0.50517918175265442</v>
      </c>
      <c r="AA2708" s="20">
        <f t="shared" si="299"/>
        <v>-3.2921958349911972E-3</v>
      </c>
      <c r="AE2708" s="20">
        <f t="shared" si="300"/>
        <v>0.29655455486301685</v>
      </c>
    </row>
    <row r="2709" spans="1:31" x14ac:dyDescent="0.2">
      <c r="A2709" s="15" t="s">
        <v>13756</v>
      </c>
      <c r="B2709" s="15" t="s">
        <v>13757</v>
      </c>
      <c r="C2709" t="s">
        <v>13758</v>
      </c>
      <c r="D2709" s="15">
        <v>7</v>
      </c>
      <c r="E2709" s="15">
        <v>6</v>
      </c>
      <c r="F2709" s="16">
        <v>486454.14036852098</v>
      </c>
      <c r="G2709" s="16">
        <v>493000.51837265602</v>
      </c>
      <c r="H2709" s="16">
        <v>413460.77521772601</v>
      </c>
      <c r="I2709" s="16">
        <v>598066.545786242</v>
      </c>
      <c r="J2709" s="16">
        <v>71896.080091944095</v>
      </c>
      <c r="K2709" s="16">
        <v>670578.53838909103</v>
      </c>
      <c r="L2709" s="15">
        <f t="shared" si="294"/>
        <v>6</v>
      </c>
      <c r="M2709" s="16">
        <v>865015.65426460304</v>
      </c>
      <c r="N2709" s="16">
        <v>848161.08019236405</v>
      </c>
      <c r="O2709" s="16">
        <v>743454.17466644896</v>
      </c>
      <c r="P2709" s="16">
        <v>829217.95041382499</v>
      </c>
      <c r="Q2709" s="16">
        <v>628538.14805248205</v>
      </c>
      <c r="R2709" s="16">
        <v>920947.93419290904</v>
      </c>
      <c r="S2709" s="17">
        <f t="shared" si="295"/>
        <v>848161.08019236405</v>
      </c>
      <c r="T2709" s="17">
        <f t="shared" si="296"/>
        <v>829217.95041382499</v>
      </c>
      <c r="U2709" s="18">
        <f t="shared" si="297"/>
        <v>0.9776656460418548</v>
      </c>
      <c r="X2709" s="20">
        <f t="shared" si="298"/>
        <v>0.79670145320099783</v>
      </c>
      <c r="AA2709" s="20">
        <f t="shared" si="299"/>
        <v>-3.2586935713355303E-2</v>
      </c>
      <c r="AE2709" s="20">
        <f t="shared" si="300"/>
        <v>9.8704390671010084E-2</v>
      </c>
    </row>
    <row r="2710" spans="1:31" x14ac:dyDescent="0.2">
      <c r="A2710" s="15" t="s">
        <v>4877</v>
      </c>
      <c r="B2710" s="15" t="s">
        <v>4878</v>
      </c>
      <c r="C2710" t="s">
        <v>4879</v>
      </c>
      <c r="D2710" s="15">
        <v>11</v>
      </c>
      <c r="E2710" s="15">
        <v>10</v>
      </c>
      <c r="F2710" s="16">
        <v>251110.967022625</v>
      </c>
      <c r="G2710" s="16">
        <v>207064.20664301401</v>
      </c>
      <c r="H2710" s="16">
        <v>226079.41200993801</v>
      </c>
      <c r="I2710" s="16">
        <v>274598.032213183</v>
      </c>
      <c r="J2710" s="16">
        <v>74793.464117785799</v>
      </c>
      <c r="K2710" s="16">
        <v>273886.21368639899</v>
      </c>
      <c r="L2710" s="15">
        <f t="shared" si="294"/>
        <v>6</v>
      </c>
      <c r="M2710" s="16">
        <v>446527.01952035702</v>
      </c>
      <c r="N2710" s="16">
        <v>356234.51625411899</v>
      </c>
      <c r="O2710" s="16">
        <v>406519.05268743902</v>
      </c>
      <c r="P2710" s="16">
        <v>380729.56774423702</v>
      </c>
      <c r="Q2710" s="16">
        <v>653867.99061789701</v>
      </c>
      <c r="R2710" s="16">
        <v>376145.26600320701</v>
      </c>
      <c r="S2710" s="17">
        <f t="shared" si="295"/>
        <v>406519.05268743902</v>
      </c>
      <c r="T2710" s="17">
        <f t="shared" si="296"/>
        <v>380729.56774423702</v>
      </c>
      <c r="U2710" s="18">
        <f t="shared" si="297"/>
        <v>0.93656020604025469</v>
      </c>
      <c r="X2710" s="20">
        <f t="shared" si="298"/>
        <v>0.52056093509290646</v>
      </c>
      <c r="AA2710" s="20">
        <f t="shared" si="299"/>
        <v>-9.45563549157665E-2</v>
      </c>
      <c r="AE2710" s="20">
        <f t="shared" si="300"/>
        <v>0.2835284261425644</v>
      </c>
    </row>
    <row r="2711" spans="1:31" x14ac:dyDescent="0.2">
      <c r="A2711" s="15" t="s">
        <v>12454</v>
      </c>
      <c r="B2711" s="15" t="s">
        <v>12455</v>
      </c>
      <c r="C2711" t="s">
        <v>12456</v>
      </c>
      <c r="D2711" s="15">
        <v>16</v>
      </c>
      <c r="E2711" s="15">
        <v>7</v>
      </c>
      <c r="F2711" s="16">
        <v>513594.26605056599</v>
      </c>
      <c r="G2711" s="16">
        <v>545301.593861548</v>
      </c>
      <c r="H2711" s="16">
        <v>549415.48265742196</v>
      </c>
      <c r="I2711" s="16">
        <v>700921.11517737794</v>
      </c>
      <c r="J2711" s="16">
        <v>111893.124987328</v>
      </c>
      <c r="K2711" s="16">
        <v>689677.93574322201</v>
      </c>
      <c r="L2711" s="15">
        <f t="shared" si="294"/>
        <v>6</v>
      </c>
      <c r="M2711" s="16">
        <v>913276.38765232195</v>
      </c>
      <c r="N2711" s="16">
        <v>938140.16749293695</v>
      </c>
      <c r="O2711" s="16">
        <v>987917.73897523002</v>
      </c>
      <c r="P2711" s="16">
        <v>971825.58466811897</v>
      </c>
      <c r="Q2711" s="16">
        <v>978204.89614176599</v>
      </c>
      <c r="R2711" s="16">
        <v>947178.34499590204</v>
      </c>
      <c r="S2711" s="17">
        <f t="shared" si="295"/>
        <v>938140.16749293695</v>
      </c>
      <c r="T2711" s="17">
        <f t="shared" si="296"/>
        <v>971825.58466811897</v>
      </c>
      <c r="U2711" s="18">
        <f t="shared" si="297"/>
        <v>1.0359065930043292</v>
      </c>
      <c r="X2711" s="20">
        <f t="shared" si="298"/>
        <v>0.46475209905865877</v>
      </c>
      <c r="AA2711" s="20">
        <f t="shared" si="299"/>
        <v>5.08939220546153E-2</v>
      </c>
      <c r="AE2711" s="20">
        <f t="shared" si="300"/>
        <v>0.33277864005518365</v>
      </c>
    </row>
    <row r="2712" spans="1:31" x14ac:dyDescent="0.2">
      <c r="A2712" s="15" t="s">
        <v>4856</v>
      </c>
      <c r="B2712" s="15" t="s">
        <v>4857</v>
      </c>
      <c r="C2712" t="s">
        <v>4858</v>
      </c>
      <c r="D2712" s="15">
        <v>10</v>
      </c>
      <c r="E2712" s="15">
        <v>6</v>
      </c>
      <c r="F2712" s="16">
        <v>360785.75534976402</v>
      </c>
      <c r="G2712" s="16">
        <v>385414.49736796902</v>
      </c>
      <c r="H2712" s="16">
        <v>383563.19839593401</v>
      </c>
      <c r="I2712" s="16">
        <v>487259.32926532999</v>
      </c>
      <c r="J2712" s="16">
        <v>66831.924495703206</v>
      </c>
      <c r="K2712" s="16">
        <v>530447.31201244495</v>
      </c>
      <c r="L2712" s="15">
        <f t="shared" si="294"/>
        <v>6</v>
      </c>
      <c r="M2712" s="16">
        <v>641551.38237039105</v>
      </c>
      <c r="N2712" s="16">
        <v>663069.437509835</v>
      </c>
      <c r="O2712" s="16">
        <v>689694.59302568098</v>
      </c>
      <c r="P2712" s="16">
        <v>675583.98840423103</v>
      </c>
      <c r="Q2712" s="16">
        <v>584265.70683120505</v>
      </c>
      <c r="R2712" s="16">
        <v>728496.85492408497</v>
      </c>
      <c r="S2712" s="17">
        <f t="shared" si="295"/>
        <v>663069.437509835</v>
      </c>
      <c r="T2712" s="17">
        <f t="shared" si="296"/>
        <v>675583.98840423103</v>
      </c>
      <c r="U2712" s="18">
        <f t="shared" si="297"/>
        <v>1.0188736656923814</v>
      </c>
      <c r="X2712" s="20">
        <f t="shared" si="298"/>
        <v>0.96638032407298735</v>
      </c>
      <c r="AA2712" s="20">
        <f t="shared" si="299"/>
        <v>2.6975176942072229E-2</v>
      </c>
      <c r="AE2712" s="20">
        <f t="shared" si="300"/>
        <v>1.4851921058952083E-2</v>
      </c>
    </row>
    <row r="2713" spans="1:31" x14ac:dyDescent="0.2">
      <c r="A2713" s="15" t="s">
        <v>7067</v>
      </c>
      <c r="B2713" s="15" t="s">
        <v>7068</v>
      </c>
      <c r="C2713" t="s">
        <v>7069</v>
      </c>
      <c r="D2713" s="15">
        <v>11</v>
      </c>
      <c r="E2713" s="15">
        <v>9</v>
      </c>
      <c r="F2713" s="16">
        <v>117265.21676720701</v>
      </c>
      <c r="G2713" s="16">
        <v>117405.424286133</v>
      </c>
      <c r="H2713" s="16">
        <v>125942.51873543</v>
      </c>
      <c r="I2713" s="16">
        <v>125082.06690529799</v>
      </c>
      <c r="J2713" s="16">
        <v>29793.815126367201</v>
      </c>
      <c r="K2713" s="16">
        <v>134803.42813838099</v>
      </c>
      <c r="L2713" s="15">
        <f t="shared" si="294"/>
        <v>6</v>
      </c>
      <c r="M2713" s="16">
        <v>208521.707981602</v>
      </c>
      <c r="N2713" s="16">
        <v>201985.00360946599</v>
      </c>
      <c r="O2713" s="16">
        <v>226460.39705352101</v>
      </c>
      <c r="P2713" s="16">
        <v>173426.01067307801</v>
      </c>
      <c r="Q2713" s="16">
        <v>260466.90388400099</v>
      </c>
      <c r="R2713" s="16">
        <v>185134.07685906399</v>
      </c>
      <c r="S2713" s="17">
        <f t="shared" si="295"/>
        <v>208521.707981602</v>
      </c>
      <c r="T2713" s="17">
        <f t="shared" si="296"/>
        <v>185134.07685906399</v>
      </c>
      <c r="U2713" s="18">
        <f t="shared" si="297"/>
        <v>0.88784078478485551</v>
      </c>
      <c r="X2713" s="20">
        <f t="shared" si="298"/>
        <v>0.84263111537121915</v>
      </c>
      <c r="AA2713" s="20">
        <f t="shared" si="299"/>
        <v>-0.17162711155059404</v>
      </c>
      <c r="AE2713" s="20">
        <f t="shared" si="300"/>
        <v>7.4362507961933985E-2</v>
      </c>
    </row>
    <row r="2714" spans="1:31" x14ac:dyDescent="0.2">
      <c r="A2714" s="15" t="s">
        <v>5836</v>
      </c>
      <c r="B2714" s="15" t="s">
        <v>5837</v>
      </c>
      <c r="C2714" t="s">
        <v>5838</v>
      </c>
      <c r="D2714" s="15">
        <v>13</v>
      </c>
      <c r="E2714" s="15">
        <v>10</v>
      </c>
      <c r="F2714" s="16">
        <v>444212.10820595699</v>
      </c>
      <c r="G2714" s="16">
        <v>408204.80103683501</v>
      </c>
      <c r="H2714" s="16">
        <v>447744.386053272</v>
      </c>
      <c r="I2714" s="16">
        <v>449387.46746507398</v>
      </c>
      <c r="J2714" s="16">
        <v>66526.179842062294</v>
      </c>
      <c r="K2714" s="16">
        <v>485641.94264143298</v>
      </c>
      <c r="L2714" s="15">
        <f t="shared" si="294"/>
        <v>6</v>
      </c>
      <c r="M2714" s="16">
        <v>789900.62068531103</v>
      </c>
      <c r="N2714" s="16">
        <v>702278.01408801496</v>
      </c>
      <c r="O2714" s="16">
        <v>805100.393911561</v>
      </c>
      <c r="P2714" s="16">
        <v>623074.73530919501</v>
      </c>
      <c r="Q2714" s="16">
        <v>581592.79089294199</v>
      </c>
      <c r="R2714" s="16">
        <v>666962.80633656296</v>
      </c>
      <c r="S2714" s="17">
        <f t="shared" si="295"/>
        <v>789900.62068531103</v>
      </c>
      <c r="T2714" s="17">
        <f t="shared" si="296"/>
        <v>623074.73530919501</v>
      </c>
      <c r="U2714" s="18">
        <f t="shared" si="297"/>
        <v>0.78880142513196239</v>
      </c>
      <c r="X2714" s="20">
        <f t="shared" si="298"/>
        <v>2.4677989062896737E-2</v>
      </c>
      <c r="AA2714" s="20">
        <f t="shared" si="299"/>
        <v>-0.34226593664395494</v>
      </c>
      <c r="AE2714" s="20">
        <f t="shared" si="300"/>
        <v>1.6076902325832592</v>
      </c>
    </row>
    <row r="2715" spans="1:31" x14ac:dyDescent="0.2">
      <c r="A2715" s="15" t="s">
        <v>4781</v>
      </c>
      <c r="B2715" s="15" t="s">
        <v>4782</v>
      </c>
      <c r="C2715" t="s">
        <v>4783</v>
      </c>
      <c r="D2715" s="15">
        <v>12</v>
      </c>
      <c r="E2715" s="15">
        <v>8</v>
      </c>
      <c r="F2715" s="16">
        <v>241536.66199415101</v>
      </c>
      <c r="G2715" s="16">
        <v>246174.418656744</v>
      </c>
      <c r="H2715" s="16">
        <v>252889.25294271199</v>
      </c>
      <c r="I2715" s="16">
        <v>259390.00122040999</v>
      </c>
      <c r="J2715" s="16">
        <v>59214.540070898402</v>
      </c>
      <c r="K2715" s="16">
        <v>280391.17395351798</v>
      </c>
      <c r="L2715" s="15">
        <f t="shared" si="294"/>
        <v>6</v>
      </c>
      <c r="M2715" s="16">
        <v>429501.93320480001</v>
      </c>
      <c r="N2715" s="16">
        <v>423519.96207396197</v>
      </c>
      <c r="O2715" s="16">
        <v>454726.499096638</v>
      </c>
      <c r="P2715" s="16">
        <v>359643.66621955199</v>
      </c>
      <c r="Q2715" s="16">
        <v>517672.13603780803</v>
      </c>
      <c r="R2715" s="16">
        <v>385078.93950609298</v>
      </c>
      <c r="S2715" s="17">
        <f t="shared" si="295"/>
        <v>429501.93320480001</v>
      </c>
      <c r="T2715" s="17">
        <f t="shared" si="296"/>
        <v>385078.93950609298</v>
      </c>
      <c r="U2715" s="18">
        <f t="shared" si="297"/>
        <v>0.89657091094506258</v>
      </c>
      <c r="X2715" s="20">
        <f t="shared" si="298"/>
        <v>0.77708390041632225</v>
      </c>
      <c r="AA2715" s="20">
        <f t="shared" si="299"/>
        <v>-0.15751040267709515</v>
      </c>
      <c r="AE2715" s="20">
        <f t="shared" si="300"/>
        <v>0.1095320886370255</v>
      </c>
    </row>
    <row r="2716" spans="1:31" x14ac:dyDescent="0.2">
      <c r="A2716" s="15" t="s">
        <v>6331</v>
      </c>
      <c r="B2716" s="15" t="s">
        <v>6332</v>
      </c>
      <c r="C2716" t="s">
        <v>6333</v>
      </c>
      <c r="D2716" s="15">
        <v>18</v>
      </c>
      <c r="E2716" s="15">
        <v>6</v>
      </c>
      <c r="F2716" s="16">
        <v>345216.76087686</v>
      </c>
      <c r="G2716" s="16">
        <v>311825.70253138198</v>
      </c>
      <c r="H2716" s="16">
        <v>300507.46650517703</v>
      </c>
      <c r="I2716" s="16">
        <v>330937.932246599</v>
      </c>
      <c r="J2716" s="16">
        <v>148227.283166015</v>
      </c>
      <c r="K2716" s="16">
        <v>369600.87093343999</v>
      </c>
      <c r="L2716" s="15">
        <f t="shared" si="294"/>
        <v>6</v>
      </c>
      <c r="M2716" s="16">
        <v>613866.50352442497</v>
      </c>
      <c r="N2716" s="16">
        <v>536466.82880532497</v>
      </c>
      <c r="O2716" s="16">
        <v>540350.00145797001</v>
      </c>
      <c r="P2716" s="16">
        <v>458844.71523306897</v>
      </c>
      <c r="Q2716" s="16">
        <v>1295849.53634291</v>
      </c>
      <c r="R2716" s="16">
        <v>507596.26065537799</v>
      </c>
      <c r="S2716" s="17">
        <f t="shared" si="295"/>
        <v>540350.00145797001</v>
      </c>
      <c r="T2716" s="17">
        <f t="shared" si="296"/>
        <v>507596.26065537799</v>
      </c>
      <c r="U2716" s="18">
        <f t="shared" si="297"/>
        <v>0.93938421261364669</v>
      </c>
      <c r="X2716" s="20">
        <f t="shared" si="298"/>
        <v>0.52280894253416732</v>
      </c>
      <c r="AA2716" s="20">
        <f t="shared" si="299"/>
        <v>-9.0212747167104132E-2</v>
      </c>
      <c r="AE2716" s="20">
        <f t="shared" si="300"/>
        <v>0.28165699251454601</v>
      </c>
    </row>
    <row r="2717" spans="1:31" x14ac:dyDescent="0.2">
      <c r="A2717" s="15" t="s">
        <v>2732</v>
      </c>
      <c r="B2717" s="15" t="s">
        <v>2733</v>
      </c>
      <c r="C2717" t="s">
        <v>2734</v>
      </c>
      <c r="D2717" s="15">
        <v>13</v>
      </c>
      <c r="E2717" s="15">
        <v>9</v>
      </c>
      <c r="F2717" s="16">
        <v>256575.56760359899</v>
      </c>
      <c r="G2717" s="16">
        <v>268483.54534491099</v>
      </c>
      <c r="H2717" s="16">
        <v>253642.95562353401</v>
      </c>
      <c r="I2717" s="16">
        <v>318198.98314489803</v>
      </c>
      <c r="J2717" s="16">
        <v>60790.397085331802</v>
      </c>
      <c r="K2717" s="16">
        <v>287179.74133130902</v>
      </c>
      <c r="L2717" s="15">
        <f t="shared" si="294"/>
        <v>6</v>
      </c>
      <c r="M2717" s="16">
        <v>456244.20487161202</v>
      </c>
      <c r="N2717" s="16">
        <v>461900.71885783598</v>
      </c>
      <c r="O2717" s="16">
        <v>456081.75076281902</v>
      </c>
      <c r="P2717" s="16">
        <v>441182.19032014097</v>
      </c>
      <c r="Q2717" s="16">
        <v>531448.773765216</v>
      </c>
      <c r="R2717" s="16">
        <v>394402.108597852</v>
      </c>
      <c r="S2717" s="17">
        <f t="shared" si="295"/>
        <v>456244.20487161202</v>
      </c>
      <c r="T2717" s="17">
        <f t="shared" si="296"/>
        <v>441182.19032014097</v>
      </c>
      <c r="U2717" s="18">
        <f t="shared" si="297"/>
        <v>0.96698694604634039</v>
      </c>
      <c r="X2717" s="20">
        <f t="shared" si="298"/>
        <v>0.95536980397131055</v>
      </c>
      <c r="AA2717" s="20">
        <f t="shared" si="299"/>
        <v>-4.8431680884652724E-2</v>
      </c>
      <c r="AE2717" s="20">
        <f t="shared" si="300"/>
        <v>1.9828489424736653E-2</v>
      </c>
    </row>
    <row r="2718" spans="1:31" x14ac:dyDescent="0.2">
      <c r="A2718" s="15" t="s">
        <v>3812</v>
      </c>
      <c r="B2718" s="15" t="s">
        <v>3813</v>
      </c>
      <c r="C2718" t="s">
        <v>3814</v>
      </c>
      <c r="D2718" s="15">
        <v>9</v>
      </c>
      <c r="E2718" s="15">
        <v>7</v>
      </c>
      <c r="F2718" s="16">
        <v>58973.535606885001</v>
      </c>
      <c r="G2718" s="16">
        <v>50805.873634570402</v>
      </c>
      <c r="H2718" s="16">
        <v>58624.2642701808</v>
      </c>
      <c r="I2718" s="16">
        <v>64219.766944443298</v>
      </c>
      <c r="J2718" s="16">
        <v>20495.982083467399</v>
      </c>
      <c r="K2718" s="16">
        <v>73279.308956328605</v>
      </c>
      <c r="L2718" s="15">
        <f t="shared" si="294"/>
        <v>6</v>
      </c>
      <c r="M2718" s="16">
        <v>104867.09281298501</v>
      </c>
      <c r="N2718" s="16">
        <v>87406.732967046002</v>
      </c>
      <c r="O2718" s="16">
        <v>105413.757775363</v>
      </c>
      <c r="P2718" s="16">
        <v>89040.565630898695</v>
      </c>
      <c r="Q2718" s="16">
        <v>179182.32266327599</v>
      </c>
      <c r="R2718" s="16">
        <v>100639.111362757</v>
      </c>
      <c r="S2718" s="17">
        <f t="shared" si="295"/>
        <v>104867.09281298501</v>
      </c>
      <c r="T2718" s="17">
        <f t="shared" si="296"/>
        <v>100639.111362757</v>
      </c>
      <c r="U2718" s="18">
        <f t="shared" si="297"/>
        <v>0.95968247677307139</v>
      </c>
      <c r="X2718" s="20">
        <f t="shared" si="298"/>
        <v>0.45813756491419794</v>
      </c>
      <c r="AA2718" s="20">
        <f t="shared" si="299"/>
        <v>-5.9370944219021234E-2</v>
      </c>
      <c r="AE2718" s="20">
        <f t="shared" si="300"/>
        <v>0.33900409685938998</v>
      </c>
    </row>
    <row r="2719" spans="1:31" x14ac:dyDescent="0.2">
      <c r="A2719" s="15" t="s">
        <v>527</v>
      </c>
      <c r="B2719" s="15" t="s">
        <v>528</v>
      </c>
      <c r="C2719" t="s">
        <v>529</v>
      </c>
      <c r="D2719" s="15">
        <v>16</v>
      </c>
      <c r="E2719" s="15">
        <v>8</v>
      </c>
      <c r="F2719" s="16">
        <v>395956.72069382499</v>
      </c>
      <c r="G2719" s="16">
        <v>376801.95755137299</v>
      </c>
      <c r="H2719" s="16">
        <v>431391.50884772203</v>
      </c>
      <c r="I2719" s="16">
        <v>551573.10879956197</v>
      </c>
      <c r="J2719" s="16">
        <v>95578.149580888596</v>
      </c>
      <c r="K2719" s="16">
        <v>529636.78262978001</v>
      </c>
      <c r="L2719" s="15">
        <f t="shared" si="294"/>
        <v>6</v>
      </c>
      <c r="M2719" s="16">
        <v>704092.60275174596</v>
      </c>
      <c r="N2719" s="16">
        <v>648252.37180337904</v>
      </c>
      <c r="O2719" s="16">
        <v>775695.87586538994</v>
      </c>
      <c r="P2719" s="16">
        <v>764754.90228411194</v>
      </c>
      <c r="Q2719" s="16">
        <v>835574.24904151598</v>
      </c>
      <c r="R2719" s="16">
        <v>727383.70364077401</v>
      </c>
      <c r="S2719" s="17">
        <f t="shared" si="295"/>
        <v>704092.60275174596</v>
      </c>
      <c r="T2719" s="17">
        <f t="shared" si="296"/>
        <v>764754.90228411194</v>
      </c>
      <c r="U2719" s="18">
        <f t="shared" si="297"/>
        <v>1.0861567062276818</v>
      </c>
      <c r="X2719" s="20">
        <f t="shared" si="298"/>
        <v>0.24310682245182869</v>
      </c>
      <c r="AA2719" s="20">
        <f t="shared" si="299"/>
        <v>0.11923226427291206</v>
      </c>
      <c r="AE2719" s="20">
        <f t="shared" si="300"/>
        <v>0.61420285312043921</v>
      </c>
    </row>
    <row r="2720" spans="1:31" x14ac:dyDescent="0.2">
      <c r="A2720" s="15" t="s">
        <v>10330</v>
      </c>
      <c r="B2720" s="15" t="s">
        <v>10331</v>
      </c>
      <c r="C2720" t="s">
        <v>10332</v>
      </c>
      <c r="D2720" s="15">
        <v>15</v>
      </c>
      <c r="E2720" s="15">
        <v>8</v>
      </c>
      <c r="F2720" s="16">
        <v>353498.22117694397</v>
      </c>
      <c r="G2720" s="16">
        <v>367981.894152297</v>
      </c>
      <c r="H2720" s="16">
        <v>330917.15913093102</v>
      </c>
      <c r="I2720" s="16">
        <v>448680.85763466801</v>
      </c>
      <c r="J2720" s="16">
        <v>95867.848656027505</v>
      </c>
      <c r="K2720" s="16">
        <v>458387.67989606399</v>
      </c>
      <c r="L2720" s="15">
        <f t="shared" si="294"/>
        <v>6</v>
      </c>
      <c r="M2720" s="16">
        <v>628592.64563170797</v>
      </c>
      <c r="N2720" s="16">
        <v>633078.28126769699</v>
      </c>
      <c r="O2720" s="16">
        <v>595030.43135131302</v>
      </c>
      <c r="P2720" s="16">
        <v>622095.02233337401</v>
      </c>
      <c r="Q2720" s="16">
        <v>838106.88948516001</v>
      </c>
      <c r="R2720" s="16">
        <v>629532.80293443298</v>
      </c>
      <c r="S2720" s="17">
        <f t="shared" si="295"/>
        <v>628592.64563170797</v>
      </c>
      <c r="T2720" s="17">
        <f t="shared" si="296"/>
        <v>629532.80293443298</v>
      </c>
      <c r="U2720" s="18">
        <f t="shared" si="297"/>
        <v>1.0014956543148548</v>
      </c>
      <c r="X2720" s="20">
        <f t="shared" si="298"/>
        <v>0.34022137903712296</v>
      </c>
      <c r="AA2720" s="20">
        <f t="shared" si="299"/>
        <v>2.1561610287928225E-3</v>
      </c>
      <c r="AE2720" s="20">
        <f t="shared" si="300"/>
        <v>0.46823839940621603</v>
      </c>
    </row>
    <row r="2721" spans="1:31" x14ac:dyDescent="0.2">
      <c r="A2721" s="15" t="s">
        <v>10366</v>
      </c>
      <c r="B2721" s="15" t="s">
        <v>10367</v>
      </c>
      <c r="C2721" t="s">
        <v>10368</v>
      </c>
      <c r="D2721" s="15">
        <v>12</v>
      </c>
      <c r="E2721" s="15">
        <v>10</v>
      </c>
      <c r="F2721" s="16">
        <v>202468.369120544</v>
      </c>
      <c r="G2721" s="16">
        <v>147969.407687078</v>
      </c>
      <c r="H2721" s="16">
        <v>170086.360045582</v>
      </c>
      <c r="I2721" s="16">
        <v>225383.22815906699</v>
      </c>
      <c r="J2721" s="16">
        <v>48816.226074144499</v>
      </c>
      <c r="K2721" s="16">
        <v>204072.733768921</v>
      </c>
      <c r="L2721" s="15">
        <f t="shared" si="294"/>
        <v>6</v>
      </c>
      <c r="M2721" s="16">
        <v>360030.46176154702</v>
      </c>
      <c r="N2721" s="16">
        <v>254567.46591984399</v>
      </c>
      <c r="O2721" s="16">
        <v>305836.54365548899</v>
      </c>
      <c r="P2721" s="16">
        <v>312493.35016058601</v>
      </c>
      <c r="Q2721" s="16">
        <v>426766.80414725502</v>
      </c>
      <c r="R2721" s="16">
        <v>280265.996942089</v>
      </c>
      <c r="S2721" s="17">
        <f t="shared" si="295"/>
        <v>305836.54365548899</v>
      </c>
      <c r="T2721" s="17">
        <f t="shared" si="296"/>
        <v>312493.35016058601</v>
      </c>
      <c r="U2721" s="18">
        <f t="shared" si="297"/>
        <v>1.0217658963364287</v>
      </c>
      <c r="X2721" s="20">
        <f t="shared" si="298"/>
        <v>0.57296610281819427</v>
      </c>
      <c r="AA2721" s="20">
        <f t="shared" si="299"/>
        <v>3.106468856271764E-2</v>
      </c>
      <c r="AE2721" s="20">
        <f t="shared" si="300"/>
        <v>0.24187107051858914</v>
      </c>
    </row>
    <row r="2722" spans="1:31" x14ac:dyDescent="0.2">
      <c r="A2722" s="15" t="s">
        <v>8570</v>
      </c>
      <c r="B2722" s="15" t="s">
        <v>8571</v>
      </c>
      <c r="C2722" t="s">
        <v>8572</v>
      </c>
      <c r="D2722" s="15">
        <v>17</v>
      </c>
      <c r="E2722" s="15">
        <v>5</v>
      </c>
      <c r="F2722" s="16">
        <v>339430.627774928</v>
      </c>
      <c r="G2722" s="16">
        <v>301381.44670308498</v>
      </c>
      <c r="H2722" s="16">
        <v>288965.18168251199</v>
      </c>
      <c r="I2722" s="16">
        <v>327605.12071289099</v>
      </c>
      <c r="J2722" s="16">
        <v>116479.004146559</v>
      </c>
      <c r="K2722" s="16">
        <v>322960.776098884</v>
      </c>
      <c r="L2722" s="15">
        <f t="shared" si="294"/>
        <v>6</v>
      </c>
      <c r="M2722" s="16">
        <v>603577.56712635502</v>
      </c>
      <c r="N2722" s="16">
        <v>518498.467769165</v>
      </c>
      <c r="O2722" s="16">
        <v>519595.53005235601</v>
      </c>
      <c r="P2722" s="16">
        <v>454223.779371385</v>
      </c>
      <c r="Q2722" s="16">
        <v>1018296.09430235</v>
      </c>
      <c r="R2722" s="16">
        <v>443542.46750591299</v>
      </c>
      <c r="S2722" s="17">
        <f t="shared" si="295"/>
        <v>519595.53005235601</v>
      </c>
      <c r="T2722" s="17">
        <f t="shared" si="296"/>
        <v>454223.779371385</v>
      </c>
      <c r="U2722" s="18">
        <f t="shared" si="297"/>
        <v>0.87418723430052614</v>
      </c>
      <c r="X2722" s="20">
        <f t="shared" si="298"/>
        <v>0.65851612982782926</v>
      </c>
      <c r="AA2722" s="20">
        <f t="shared" si="299"/>
        <v>-0.19398578419205217</v>
      </c>
      <c r="AE2722" s="20">
        <f t="shared" si="300"/>
        <v>0.18143358287466893</v>
      </c>
    </row>
    <row r="2723" spans="1:31" x14ac:dyDescent="0.2">
      <c r="A2723" s="15" t="s">
        <v>2696</v>
      </c>
      <c r="B2723" s="15" t="s">
        <v>2697</v>
      </c>
      <c r="C2723" t="s">
        <v>2698</v>
      </c>
      <c r="D2723" s="15">
        <v>12</v>
      </c>
      <c r="E2723" s="15">
        <v>6</v>
      </c>
      <c r="F2723" s="16">
        <v>1052660.2267021299</v>
      </c>
      <c r="G2723" s="16">
        <v>1063885.1410642599</v>
      </c>
      <c r="H2723" s="16">
        <v>807512.75134824996</v>
      </c>
      <c r="I2723" s="16">
        <v>1440593.85505204</v>
      </c>
      <c r="J2723" s="16">
        <v>198541.63603505801</v>
      </c>
      <c r="K2723" s="16">
        <v>1511235.3799488</v>
      </c>
      <c r="L2723" s="15">
        <f t="shared" si="294"/>
        <v>6</v>
      </c>
      <c r="M2723" s="16">
        <v>1871846.6945912901</v>
      </c>
      <c r="N2723" s="16">
        <v>1830314.44555925</v>
      </c>
      <c r="O2723" s="16">
        <v>1452008.9016185501</v>
      </c>
      <c r="P2723" s="16">
        <v>1997380.21175316</v>
      </c>
      <c r="Q2723" s="16">
        <v>1735713.4361872999</v>
      </c>
      <c r="R2723" s="16">
        <v>2075475.1629637401</v>
      </c>
      <c r="S2723" s="17">
        <f t="shared" si="295"/>
        <v>1830314.44555925</v>
      </c>
      <c r="T2723" s="17">
        <f t="shared" si="296"/>
        <v>1997380.21175316</v>
      </c>
      <c r="U2723" s="18">
        <f t="shared" si="297"/>
        <v>1.0912770844371844</v>
      </c>
      <c r="X2723" s="20">
        <f t="shared" si="298"/>
        <v>0.26516788232722127</v>
      </c>
      <c r="AA2723" s="20">
        <f t="shared" si="299"/>
        <v>0.12601746058856239</v>
      </c>
      <c r="AE2723" s="20">
        <f t="shared" si="300"/>
        <v>0.57647907971206958</v>
      </c>
    </row>
    <row r="2724" spans="1:31" x14ac:dyDescent="0.2">
      <c r="A2724" s="15" t="s">
        <v>15596</v>
      </c>
      <c r="B2724" s="15" t="s">
        <v>15597</v>
      </c>
      <c r="C2724" t="s">
        <v>15598</v>
      </c>
      <c r="D2724" s="15">
        <v>13</v>
      </c>
      <c r="E2724" s="15">
        <v>6</v>
      </c>
      <c r="F2724" s="16">
        <v>426783.526248359</v>
      </c>
      <c r="G2724" s="16">
        <v>411361.60254402203</v>
      </c>
      <c r="H2724" s="16">
        <v>394175.33701292903</v>
      </c>
      <c r="I2724" s="16">
        <v>417460.33116760303</v>
      </c>
      <c r="J2724" s="16">
        <v>80142.891608238497</v>
      </c>
      <c r="K2724" s="16">
        <v>431839.346296873</v>
      </c>
      <c r="L2724" s="15">
        <f t="shared" si="294"/>
        <v>6</v>
      </c>
      <c r="M2724" s="16">
        <v>758909.01228100294</v>
      </c>
      <c r="N2724" s="16">
        <v>707708.99453632603</v>
      </c>
      <c r="O2724" s="16">
        <v>708776.54524421797</v>
      </c>
      <c r="P2724" s="16">
        <v>578807.83104962402</v>
      </c>
      <c r="Q2724" s="16">
        <v>700634.368474524</v>
      </c>
      <c r="R2724" s="16">
        <v>593072.29669280304</v>
      </c>
      <c r="S2724" s="17">
        <f t="shared" si="295"/>
        <v>708776.54524421797</v>
      </c>
      <c r="T2724" s="17">
        <f t="shared" si="296"/>
        <v>593072.29669280304</v>
      </c>
      <c r="U2724" s="18">
        <f t="shared" si="297"/>
        <v>0.83675496977464514</v>
      </c>
      <c r="X2724" s="20">
        <f t="shared" si="298"/>
        <v>7.4045606982637666E-2</v>
      </c>
      <c r="AA2724" s="20">
        <f t="shared" si="299"/>
        <v>-0.25712288028963848</v>
      </c>
      <c r="AE2724" s="20">
        <f t="shared" si="300"/>
        <v>1.1305007024337059</v>
      </c>
    </row>
    <row r="2725" spans="1:31" x14ac:dyDescent="0.2">
      <c r="A2725" s="15" t="s">
        <v>16070</v>
      </c>
      <c r="B2725" s="15" t="s">
        <v>16071</v>
      </c>
      <c r="C2725" t="s">
        <v>16072</v>
      </c>
      <c r="D2725" s="15">
        <v>13</v>
      </c>
      <c r="E2725" s="15">
        <v>7</v>
      </c>
      <c r="F2725" s="16">
        <v>473092.67113527399</v>
      </c>
      <c r="G2725" s="16">
        <v>421481.417759053</v>
      </c>
      <c r="H2725" s="16">
        <v>436368.11692511901</v>
      </c>
      <c r="I2725" s="16">
        <v>653654.02076096798</v>
      </c>
      <c r="J2725" s="16">
        <v>135524.41081845699</v>
      </c>
      <c r="K2725" s="16">
        <v>685717.71015433199</v>
      </c>
      <c r="L2725" s="15">
        <f t="shared" si="294"/>
        <v>6</v>
      </c>
      <c r="M2725" s="16">
        <v>841256.20996841998</v>
      </c>
      <c r="N2725" s="16">
        <v>725119.18597478501</v>
      </c>
      <c r="O2725" s="16">
        <v>784644.43948396004</v>
      </c>
      <c r="P2725" s="16">
        <v>906289.86221358005</v>
      </c>
      <c r="Q2725" s="16">
        <v>1184797.0304194801</v>
      </c>
      <c r="R2725" s="16">
        <v>941739.51663168403</v>
      </c>
      <c r="S2725" s="17">
        <f t="shared" si="295"/>
        <v>784644.43948396004</v>
      </c>
      <c r="T2725" s="17">
        <f t="shared" si="296"/>
        <v>941739.51663168403</v>
      </c>
      <c r="U2725" s="18">
        <f t="shared" si="297"/>
        <v>1.2002118019864403</v>
      </c>
      <c r="X2725" s="20">
        <f t="shared" si="298"/>
        <v>7.2392956369877512E-2</v>
      </c>
      <c r="AA2725" s="20">
        <f t="shared" si="299"/>
        <v>0.26328902142732441</v>
      </c>
      <c r="AE2725" s="20">
        <f t="shared" si="300"/>
        <v>1.1403036873733841</v>
      </c>
    </row>
    <row r="2726" spans="1:31" x14ac:dyDescent="0.2">
      <c r="A2726" s="15" t="s">
        <v>10264</v>
      </c>
      <c r="B2726" s="15" t="s">
        <v>10265</v>
      </c>
      <c r="C2726" t="s">
        <v>10266</v>
      </c>
      <c r="D2726" s="15">
        <v>11</v>
      </c>
      <c r="E2726" s="15">
        <v>9</v>
      </c>
      <c r="F2726" s="16">
        <v>113662.205476556</v>
      </c>
      <c r="G2726" s="16">
        <v>117036.943038417</v>
      </c>
      <c r="H2726" s="16">
        <v>130171.665607253</v>
      </c>
      <c r="I2726" s="16">
        <v>160930.796645822</v>
      </c>
      <c r="J2726" s="16">
        <v>32902.1807167968</v>
      </c>
      <c r="K2726" s="16">
        <v>152213.82302034201</v>
      </c>
      <c r="L2726" s="15">
        <f t="shared" si="294"/>
        <v>6</v>
      </c>
      <c r="M2726" s="16">
        <v>202114.811811402</v>
      </c>
      <c r="N2726" s="16">
        <v>201351.06623729999</v>
      </c>
      <c r="O2726" s="16">
        <v>234064.931958867</v>
      </c>
      <c r="P2726" s="16">
        <v>223130.195616741</v>
      </c>
      <c r="Q2726" s="16">
        <v>287641.21365416102</v>
      </c>
      <c r="R2726" s="16">
        <v>209044.87370404301</v>
      </c>
      <c r="S2726" s="17">
        <f t="shared" si="295"/>
        <v>202114.811811402</v>
      </c>
      <c r="T2726" s="17">
        <f t="shared" si="296"/>
        <v>223130.195616741</v>
      </c>
      <c r="U2726" s="18">
        <f t="shared" si="297"/>
        <v>1.1039774552740298</v>
      </c>
      <c r="X2726" s="20">
        <f t="shared" si="298"/>
        <v>0.35892631832974292</v>
      </c>
      <c r="AA2726" s="20">
        <f t="shared" si="299"/>
        <v>0.14271071061566781</v>
      </c>
      <c r="AE2726" s="20">
        <f t="shared" si="300"/>
        <v>0.44499469578679302</v>
      </c>
    </row>
    <row r="2727" spans="1:31" x14ac:dyDescent="0.2">
      <c r="A2727" s="15" t="s">
        <v>17703</v>
      </c>
      <c r="B2727" s="15" t="s">
        <v>17704</v>
      </c>
      <c r="C2727" t="s">
        <v>17705</v>
      </c>
      <c r="D2727" s="15">
        <v>12</v>
      </c>
      <c r="E2727" s="15">
        <v>6</v>
      </c>
      <c r="F2727" s="16">
        <v>231109.681592493</v>
      </c>
      <c r="G2727" s="16">
        <v>216124.36951875</v>
      </c>
      <c r="H2727" s="16">
        <v>177296.423804736</v>
      </c>
      <c r="I2727" s="16">
        <v>279109.96414068202</v>
      </c>
      <c r="J2727" s="16">
        <v>35547.754706835898</v>
      </c>
      <c r="K2727" s="16">
        <v>285949.52237656101</v>
      </c>
      <c r="L2727" s="15">
        <f t="shared" si="294"/>
        <v>6</v>
      </c>
      <c r="M2727" s="16">
        <v>410960.61445415398</v>
      </c>
      <c r="N2727" s="16">
        <v>371821.67538484198</v>
      </c>
      <c r="O2727" s="16">
        <v>318801.139870285</v>
      </c>
      <c r="P2727" s="16">
        <v>386985.35143868998</v>
      </c>
      <c r="Q2727" s="16">
        <v>310769.65367632202</v>
      </c>
      <c r="R2727" s="16">
        <v>392712.57107149099</v>
      </c>
      <c r="S2727" s="17">
        <f t="shared" si="295"/>
        <v>371821.67538484198</v>
      </c>
      <c r="T2727" s="17">
        <f t="shared" si="296"/>
        <v>386985.35143868998</v>
      </c>
      <c r="U2727" s="18">
        <f t="shared" si="297"/>
        <v>1.0407821196495695</v>
      </c>
      <c r="X2727" s="20">
        <f t="shared" si="298"/>
        <v>0.92616102875575457</v>
      </c>
      <c r="AA2727" s="20">
        <f t="shared" si="299"/>
        <v>5.7668082277418452E-2</v>
      </c>
      <c r="AE2727" s="20">
        <f t="shared" si="300"/>
        <v>3.3313497313633658E-2</v>
      </c>
    </row>
    <row r="2728" spans="1:31" x14ac:dyDescent="0.2">
      <c r="A2728" s="15" t="s">
        <v>8555</v>
      </c>
      <c r="B2728" s="15" t="s">
        <v>8556</v>
      </c>
      <c r="C2728" t="s">
        <v>8557</v>
      </c>
      <c r="D2728" s="15">
        <v>11</v>
      </c>
      <c r="E2728" s="15">
        <v>7</v>
      </c>
      <c r="F2728" s="16">
        <v>265199.84597035998</v>
      </c>
      <c r="G2728" s="16">
        <v>231656.98920761701</v>
      </c>
      <c r="H2728" s="16">
        <v>250806.184607665</v>
      </c>
      <c r="I2728" s="16">
        <v>314726.29119472299</v>
      </c>
      <c r="J2728" s="16">
        <v>82050.760349121003</v>
      </c>
      <c r="K2728" s="16">
        <v>338078.35930358199</v>
      </c>
      <c r="L2728" s="15">
        <f t="shared" si="294"/>
        <v>6</v>
      </c>
      <c r="M2728" s="16">
        <v>471579.94811008498</v>
      </c>
      <c r="N2728" s="16">
        <v>398544.08845047798</v>
      </c>
      <c r="O2728" s="16">
        <v>450980.88175484602</v>
      </c>
      <c r="P2728" s="16">
        <v>436367.310568663</v>
      </c>
      <c r="Q2728" s="16">
        <v>717313.55715334998</v>
      </c>
      <c r="R2728" s="16">
        <v>464304.40100858902</v>
      </c>
      <c r="S2728" s="17">
        <f t="shared" si="295"/>
        <v>450980.88175484602</v>
      </c>
      <c r="T2728" s="17">
        <f t="shared" si="296"/>
        <v>464304.40100858902</v>
      </c>
      <c r="U2728" s="18">
        <f t="shared" si="297"/>
        <v>1.0295434236633243</v>
      </c>
      <c r="X2728" s="20">
        <f t="shared" si="298"/>
        <v>0.3424694445866665</v>
      </c>
      <c r="AA2728" s="20">
        <f t="shared" si="299"/>
        <v>4.2004680657456703E-2</v>
      </c>
      <c r="AE2728" s="20">
        <f t="shared" si="300"/>
        <v>0.46537817056387043</v>
      </c>
    </row>
    <row r="2729" spans="1:31" x14ac:dyDescent="0.2">
      <c r="A2729" s="15" t="s">
        <v>16796</v>
      </c>
      <c r="B2729" s="15" t="s">
        <v>16797</v>
      </c>
      <c r="C2729" t="s">
        <v>16798</v>
      </c>
      <c r="D2729" s="15">
        <v>14</v>
      </c>
      <c r="E2729" s="15">
        <v>11</v>
      </c>
      <c r="F2729" s="16">
        <v>252939.87615170001</v>
      </c>
      <c r="G2729" s="16">
        <v>283497.73267375201</v>
      </c>
      <c r="H2729" s="16">
        <v>270880.11681268603</v>
      </c>
      <c r="I2729" s="16">
        <v>221894.081166149</v>
      </c>
      <c r="J2729" s="16">
        <v>70967.528859956801</v>
      </c>
      <c r="K2729" s="16">
        <v>223253.41593940399</v>
      </c>
      <c r="L2729" s="15">
        <f t="shared" si="294"/>
        <v>6</v>
      </c>
      <c r="M2729" s="16">
        <v>449779.19664373097</v>
      </c>
      <c r="N2729" s="16">
        <v>487731.217748739</v>
      </c>
      <c r="O2729" s="16">
        <v>487076.32198599097</v>
      </c>
      <c r="P2729" s="16">
        <v>307655.65552853502</v>
      </c>
      <c r="Q2729" s="16">
        <v>620420.46109404496</v>
      </c>
      <c r="R2729" s="16">
        <v>306608.04132625798</v>
      </c>
      <c r="S2729" s="17">
        <f t="shared" si="295"/>
        <v>487076.32198599097</v>
      </c>
      <c r="T2729" s="17">
        <f t="shared" si="296"/>
        <v>307655.65552853502</v>
      </c>
      <c r="U2729" s="18">
        <f t="shared" si="297"/>
        <v>0.63163746961484124</v>
      </c>
      <c r="X2729" s="20">
        <f t="shared" si="298"/>
        <v>0.57973504129314413</v>
      </c>
      <c r="AA2729" s="20">
        <f t="shared" si="299"/>
        <v>-0.66283133847054765</v>
      </c>
      <c r="AE2729" s="20">
        <f t="shared" si="300"/>
        <v>0.23677044849878312</v>
      </c>
    </row>
    <row r="2730" spans="1:31" x14ac:dyDescent="0.2">
      <c r="A2730" s="15" t="s">
        <v>7223</v>
      </c>
      <c r="B2730" s="15" t="s">
        <v>7224</v>
      </c>
      <c r="C2730" t="s">
        <v>7225</v>
      </c>
      <c r="D2730" s="15">
        <v>9</v>
      </c>
      <c r="E2730" s="15">
        <v>5</v>
      </c>
      <c r="F2730" s="16">
        <v>295460.76760281099</v>
      </c>
      <c r="G2730" s="16">
        <v>280984.70788652299</v>
      </c>
      <c r="H2730" s="16">
        <v>294062.523946353</v>
      </c>
      <c r="I2730" s="16">
        <v>338822.25870301499</v>
      </c>
      <c r="J2730" s="16">
        <v>51151.811339971398</v>
      </c>
      <c r="K2730" s="16">
        <v>360407.712811523</v>
      </c>
      <c r="L2730" s="15">
        <f t="shared" si="294"/>
        <v>6</v>
      </c>
      <c r="M2730" s="16">
        <v>525390.09947340598</v>
      </c>
      <c r="N2730" s="16">
        <v>483407.79467177897</v>
      </c>
      <c r="O2730" s="16">
        <v>528761.188835248</v>
      </c>
      <c r="P2730" s="16">
        <v>469776.31652500998</v>
      </c>
      <c r="Q2730" s="16">
        <v>447185.22523118899</v>
      </c>
      <c r="R2730" s="16">
        <v>494970.71495654498</v>
      </c>
      <c r="S2730" s="17">
        <f t="shared" si="295"/>
        <v>525390.09947340598</v>
      </c>
      <c r="T2730" s="17">
        <f t="shared" si="296"/>
        <v>469776.31652500998</v>
      </c>
      <c r="U2730" s="18">
        <f t="shared" si="297"/>
        <v>0.89414763809950504</v>
      </c>
      <c r="X2730" s="20">
        <f t="shared" si="298"/>
        <v>0.1054011253939092</v>
      </c>
      <c r="AA2730" s="20">
        <f t="shared" si="299"/>
        <v>-0.16141503174672667</v>
      </c>
      <c r="AE2730" s="20">
        <f t="shared" si="300"/>
        <v>0.97715475202901814</v>
      </c>
    </row>
    <row r="2731" spans="1:31" x14ac:dyDescent="0.2">
      <c r="A2731" s="15" t="s">
        <v>14209</v>
      </c>
      <c r="B2731" s="15" t="s">
        <v>14210</v>
      </c>
      <c r="C2731" t="s">
        <v>14211</v>
      </c>
      <c r="D2731" s="15">
        <v>11</v>
      </c>
      <c r="E2731" s="15">
        <v>10</v>
      </c>
      <c r="F2731" s="16">
        <v>336646.84785810002</v>
      </c>
      <c r="G2731" s="16">
        <v>343990.83371932001</v>
      </c>
      <c r="H2731" s="16">
        <v>340431.97028672002</v>
      </c>
      <c r="I2731" s="16">
        <v>502555.67983118101</v>
      </c>
      <c r="J2731" s="16">
        <v>105633.23736481</v>
      </c>
      <c r="K2731" s="16">
        <v>498300.97902040998</v>
      </c>
      <c r="L2731" s="15">
        <f t="shared" si="294"/>
        <v>6</v>
      </c>
      <c r="M2731" s="16">
        <v>598627.43307207501</v>
      </c>
      <c r="N2731" s="16">
        <v>591803.91547400202</v>
      </c>
      <c r="O2731" s="16">
        <v>612139.25158029096</v>
      </c>
      <c r="P2731" s="16">
        <v>696792.34482274996</v>
      </c>
      <c r="Q2731" s="16">
        <v>923478.98941301601</v>
      </c>
      <c r="R2731" s="16">
        <v>684348.261931516</v>
      </c>
      <c r="S2731" s="17">
        <f t="shared" si="295"/>
        <v>598627.43307207501</v>
      </c>
      <c r="T2731" s="17">
        <f t="shared" si="296"/>
        <v>696792.34482274996</v>
      </c>
      <c r="U2731" s="18">
        <f t="shared" si="297"/>
        <v>1.163983316379114</v>
      </c>
      <c r="X2731" s="20">
        <f t="shared" si="298"/>
        <v>9.8320629218972472E-2</v>
      </c>
      <c r="AA2731" s="20">
        <f t="shared" si="299"/>
        <v>0.21907037993897072</v>
      </c>
      <c r="AE2731" s="20">
        <f t="shared" si="300"/>
        <v>1.0073553507740307</v>
      </c>
    </row>
    <row r="2732" spans="1:31" x14ac:dyDescent="0.2">
      <c r="A2732" s="15" t="s">
        <v>3956</v>
      </c>
      <c r="B2732" s="15" t="s">
        <v>3957</v>
      </c>
      <c r="C2732" t="s">
        <v>3958</v>
      </c>
      <c r="D2732" s="15">
        <v>15</v>
      </c>
      <c r="E2732" s="15">
        <v>9</v>
      </c>
      <c r="F2732" s="16">
        <v>497766.03550285101</v>
      </c>
      <c r="G2732" s="16">
        <v>493778.80763686798</v>
      </c>
      <c r="H2732" s="16">
        <v>484185.280540557</v>
      </c>
      <c r="I2732" s="16">
        <v>593802.73780446395</v>
      </c>
      <c r="J2732" s="16">
        <v>120731.88710638801</v>
      </c>
      <c r="K2732" s="16">
        <v>596222.18481619901</v>
      </c>
      <c r="L2732" s="15">
        <f t="shared" si="294"/>
        <v>6</v>
      </c>
      <c r="M2732" s="16">
        <v>885130.53367169702</v>
      </c>
      <c r="N2732" s="16">
        <v>849500.05376021098</v>
      </c>
      <c r="O2732" s="16">
        <v>870625.67891806597</v>
      </c>
      <c r="P2732" s="16">
        <v>823306.19002441806</v>
      </c>
      <c r="Q2732" s="16">
        <v>1055476.1349392899</v>
      </c>
      <c r="R2732" s="16">
        <v>818829.64931374195</v>
      </c>
      <c r="S2732" s="17">
        <f t="shared" si="295"/>
        <v>870625.67891806597</v>
      </c>
      <c r="T2732" s="17">
        <f t="shared" si="296"/>
        <v>823306.19002441806</v>
      </c>
      <c r="U2732" s="18">
        <f t="shared" si="297"/>
        <v>0.9456488706461631</v>
      </c>
      <c r="X2732" s="20">
        <f t="shared" si="298"/>
        <v>0.71604790852465539</v>
      </c>
      <c r="AA2732" s="20">
        <f t="shared" si="299"/>
        <v>-8.0623499709278637E-2</v>
      </c>
      <c r="AE2732" s="20">
        <f t="shared" si="300"/>
        <v>0.14505791943539498</v>
      </c>
    </row>
    <row r="2733" spans="1:31" x14ac:dyDescent="0.2">
      <c r="A2733" s="15" t="s">
        <v>10099</v>
      </c>
      <c r="B2733" s="15" t="s">
        <v>10100</v>
      </c>
      <c r="C2733" t="s">
        <v>10101</v>
      </c>
      <c r="D2733" s="15">
        <v>11</v>
      </c>
      <c r="E2733" s="15">
        <v>6</v>
      </c>
      <c r="F2733" s="16">
        <v>109092.188722219</v>
      </c>
      <c r="G2733" s="16">
        <v>111617.506026855</v>
      </c>
      <c r="H2733" s="16">
        <v>129136.364167707</v>
      </c>
      <c r="I2733" s="16">
        <v>139417.843493222</v>
      </c>
      <c r="J2733" s="16">
        <v>30279.735751611399</v>
      </c>
      <c r="K2733" s="16">
        <v>159408.922546032</v>
      </c>
      <c r="L2733" s="15">
        <f t="shared" si="294"/>
        <v>6</v>
      </c>
      <c r="M2733" s="16">
        <v>193988.38075716401</v>
      </c>
      <c r="N2733" s="16">
        <v>192027.43395201699</v>
      </c>
      <c r="O2733" s="16">
        <v>232203.33051223899</v>
      </c>
      <c r="P2733" s="16">
        <v>193302.53338377699</v>
      </c>
      <c r="Q2733" s="16">
        <v>264714.97484282003</v>
      </c>
      <c r="R2733" s="16">
        <v>218926.35911575099</v>
      </c>
      <c r="S2733" s="17">
        <f t="shared" si="295"/>
        <v>193988.38075716401</v>
      </c>
      <c r="T2733" s="17">
        <f t="shared" si="296"/>
        <v>218926.35911575099</v>
      </c>
      <c r="U2733" s="18">
        <f t="shared" si="297"/>
        <v>1.1285539796829611</v>
      </c>
      <c r="X2733" s="20">
        <f t="shared" si="298"/>
        <v>0.47146839021467202</v>
      </c>
      <c r="AA2733" s="20">
        <f t="shared" si="299"/>
        <v>0.1744754254933685</v>
      </c>
      <c r="AE2733" s="20">
        <f t="shared" si="300"/>
        <v>0.32654741939649357</v>
      </c>
    </row>
    <row r="2734" spans="1:31" x14ac:dyDescent="0.2">
      <c r="A2734" s="15" t="s">
        <v>5306</v>
      </c>
      <c r="B2734" s="15" t="s">
        <v>5307</v>
      </c>
      <c r="C2734" t="s">
        <v>5308</v>
      </c>
      <c r="D2734" s="15">
        <v>11</v>
      </c>
      <c r="E2734" s="15">
        <v>5</v>
      </c>
      <c r="F2734" s="16">
        <v>163459.677192153</v>
      </c>
      <c r="G2734" s="16">
        <v>158486.53061252201</v>
      </c>
      <c r="H2734" s="16">
        <v>157298.66469589199</v>
      </c>
      <c r="I2734" s="16">
        <v>193046.26666156299</v>
      </c>
      <c r="J2734" s="16">
        <v>11359.0621353516</v>
      </c>
      <c r="K2734" s="16">
        <v>188505.44334631399</v>
      </c>
      <c r="L2734" s="15">
        <f t="shared" si="294"/>
        <v>6</v>
      </c>
      <c r="M2734" s="16">
        <v>290664.973074615</v>
      </c>
      <c r="N2734" s="16">
        <v>272661.187951628</v>
      </c>
      <c r="O2734" s="16">
        <v>282842.668391062</v>
      </c>
      <c r="P2734" s="16">
        <v>267658.22416249302</v>
      </c>
      <c r="Q2734" s="16">
        <v>99304.494334552001</v>
      </c>
      <c r="R2734" s="16">
        <v>258886.45206413601</v>
      </c>
      <c r="S2734" s="17">
        <f t="shared" si="295"/>
        <v>282842.668391062</v>
      </c>
      <c r="T2734" s="17">
        <f t="shared" si="296"/>
        <v>258886.45206413601</v>
      </c>
      <c r="U2734" s="18">
        <f t="shared" si="297"/>
        <v>0.91530197171735128</v>
      </c>
      <c r="X2734" s="20">
        <f t="shared" si="298"/>
        <v>0.25243596487660902</v>
      </c>
      <c r="AA2734" s="20">
        <f t="shared" si="299"/>
        <v>-0.12768030643385977</v>
      </c>
      <c r="AE2734" s="20">
        <f t="shared" si="300"/>
        <v>0.59784877052637186</v>
      </c>
    </row>
    <row r="2735" spans="1:31" x14ac:dyDescent="0.2">
      <c r="A2735" s="15" t="s">
        <v>7901</v>
      </c>
      <c r="B2735" s="15" t="s">
        <v>7902</v>
      </c>
      <c r="C2735" t="s">
        <v>7903</v>
      </c>
      <c r="D2735" s="15">
        <v>12</v>
      </c>
      <c r="E2735" s="15">
        <v>6</v>
      </c>
      <c r="F2735" s="16">
        <v>327741.71908403299</v>
      </c>
      <c r="G2735" s="16">
        <v>326783.561600185</v>
      </c>
      <c r="H2735" s="16">
        <v>340982.75147789298</v>
      </c>
      <c r="I2735" s="16">
        <v>419222.81157216802</v>
      </c>
      <c r="J2735" s="16">
        <v>89564.318969779401</v>
      </c>
      <c r="K2735" s="16">
        <v>414124.92426923697</v>
      </c>
      <c r="L2735" s="15">
        <f t="shared" si="294"/>
        <v>6</v>
      </c>
      <c r="M2735" s="16">
        <v>582792.27996396401</v>
      </c>
      <c r="N2735" s="16">
        <v>562200.42021621903</v>
      </c>
      <c r="O2735" s="16">
        <v>613129.62503395102</v>
      </c>
      <c r="P2735" s="16">
        <v>581251.50625435705</v>
      </c>
      <c r="Q2735" s="16">
        <v>782999.45010708296</v>
      </c>
      <c r="R2735" s="16">
        <v>568743.96013290703</v>
      </c>
      <c r="S2735" s="17">
        <f t="shared" si="295"/>
        <v>582792.27996396401</v>
      </c>
      <c r="T2735" s="17">
        <f t="shared" si="296"/>
        <v>581251.50625435705</v>
      </c>
      <c r="U2735" s="18">
        <f t="shared" si="297"/>
        <v>0.99735622148306047</v>
      </c>
      <c r="X2735" s="20">
        <f t="shared" si="298"/>
        <v>0.45767665134572993</v>
      </c>
      <c r="AA2735" s="20">
        <f t="shared" si="299"/>
        <v>-3.8192169649801499E-3</v>
      </c>
      <c r="AE2735" s="20">
        <f t="shared" si="300"/>
        <v>0.33944124280617</v>
      </c>
    </row>
    <row r="2736" spans="1:31" x14ac:dyDescent="0.2">
      <c r="A2736" s="15" t="s">
        <v>11818</v>
      </c>
      <c r="B2736" s="15" t="s">
        <v>11819</v>
      </c>
      <c r="C2736" t="s">
        <v>11820</v>
      </c>
      <c r="D2736" s="15">
        <v>9</v>
      </c>
      <c r="E2736" s="15">
        <v>5</v>
      </c>
      <c r="F2736" s="16">
        <v>282775.28927151603</v>
      </c>
      <c r="G2736" s="16">
        <v>288213.27886377001</v>
      </c>
      <c r="H2736" s="16">
        <v>253496.843913772</v>
      </c>
      <c r="I2736" s="16">
        <v>313447.70140032598</v>
      </c>
      <c r="J2736" s="16">
        <v>45517.736327520797</v>
      </c>
      <c r="K2736" s="16">
        <v>317011.46548907401</v>
      </c>
      <c r="L2736" s="15">
        <f t="shared" si="294"/>
        <v>6</v>
      </c>
      <c r="M2736" s="16">
        <v>502832.70623158501</v>
      </c>
      <c r="N2736" s="16">
        <v>495843.871997918</v>
      </c>
      <c r="O2736" s="16">
        <v>455819.02363826201</v>
      </c>
      <c r="P2736" s="16">
        <v>434594.548630715</v>
      </c>
      <c r="Q2736" s="16">
        <v>397930.369197511</v>
      </c>
      <c r="R2736" s="16">
        <v>435371.90283329599</v>
      </c>
      <c r="S2736" s="17">
        <f t="shared" si="295"/>
        <v>495843.871997918</v>
      </c>
      <c r="T2736" s="17">
        <f t="shared" si="296"/>
        <v>434594.548630715</v>
      </c>
      <c r="U2736" s="18">
        <f t="shared" si="297"/>
        <v>0.8764745783377148</v>
      </c>
      <c r="X2736" s="20">
        <f t="shared" si="298"/>
        <v>3.1484588973260001E-2</v>
      </c>
      <c r="AA2736" s="20">
        <f t="shared" si="299"/>
        <v>-0.19021584787058571</v>
      </c>
      <c r="AE2736" s="20">
        <f t="shared" si="300"/>
        <v>1.5019019719763469</v>
      </c>
    </row>
    <row r="2737" spans="1:31" x14ac:dyDescent="0.2">
      <c r="A2737" s="15" t="s">
        <v>14437</v>
      </c>
      <c r="B2737" s="15" t="s">
        <v>14438</v>
      </c>
      <c r="C2737" t="s">
        <v>14439</v>
      </c>
      <c r="D2737" s="15">
        <v>8</v>
      </c>
      <c r="E2737" s="15">
        <v>8</v>
      </c>
      <c r="F2737" s="16">
        <v>122910.968324325</v>
      </c>
      <c r="G2737" s="16">
        <v>130823.90030157199</v>
      </c>
      <c r="H2737" s="16">
        <v>138527.742480746</v>
      </c>
      <c r="I2737" s="16">
        <v>160537.66978637801</v>
      </c>
      <c r="J2737" s="16">
        <v>18608.914720751902</v>
      </c>
      <c r="K2737" s="16">
        <v>170693.771383051</v>
      </c>
      <c r="L2737" s="15">
        <f t="shared" si="294"/>
        <v>6</v>
      </c>
      <c r="M2737" s="16">
        <v>218561.017079262</v>
      </c>
      <c r="N2737" s="16">
        <v>225070.23108418999</v>
      </c>
      <c r="O2737" s="16">
        <v>249090.20305540701</v>
      </c>
      <c r="P2737" s="16">
        <v>222585.12609072</v>
      </c>
      <c r="Q2737" s="16">
        <v>162684.986175742</v>
      </c>
      <c r="R2737" s="16">
        <v>234424.55601465199</v>
      </c>
      <c r="S2737" s="17">
        <f t="shared" si="295"/>
        <v>225070.23108418999</v>
      </c>
      <c r="T2737" s="17">
        <f t="shared" si="296"/>
        <v>222585.12609072</v>
      </c>
      <c r="U2737" s="18">
        <f t="shared" si="297"/>
        <v>0.98895853538027245</v>
      </c>
      <c r="X2737" s="20">
        <f t="shared" si="298"/>
        <v>0.36902190587932449</v>
      </c>
      <c r="AA2737" s="20">
        <f t="shared" si="299"/>
        <v>-1.6018061319867955E-2</v>
      </c>
      <c r="AE2737" s="20">
        <f t="shared" si="300"/>
        <v>0.43294785248556555</v>
      </c>
    </row>
    <row r="2738" spans="1:31" x14ac:dyDescent="0.2">
      <c r="A2738" s="15" t="s">
        <v>608</v>
      </c>
      <c r="B2738" s="15" t="s">
        <v>609</v>
      </c>
      <c r="C2738" t="s">
        <v>610</v>
      </c>
      <c r="D2738" s="15">
        <v>9</v>
      </c>
      <c r="E2738" s="15">
        <v>5</v>
      </c>
      <c r="F2738" s="16">
        <v>52103.4390905275</v>
      </c>
      <c r="G2738" s="16">
        <v>68493.424936145006</v>
      </c>
      <c r="H2738" s="16">
        <v>66929.801435339294</v>
      </c>
      <c r="I2738" s="16">
        <v>76187.220272754101</v>
      </c>
      <c r="J2738" s="16">
        <v>7803.0785056640598</v>
      </c>
      <c r="K2738" s="16">
        <v>56942.351815722803</v>
      </c>
      <c r="L2738" s="15">
        <f t="shared" si="294"/>
        <v>6</v>
      </c>
      <c r="M2738" s="16">
        <v>92650.646205179495</v>
      </c>
      <c r="N2738" s="16">
        <v>117836.50344157001</v>
      </c>
      <c r="O2738" s="16">
        <v>120348.15215662601</v>
      </c>
      <c r="P2738" s="16">
        <v>105633.41335076099</v>
      </c>
      <c r="Q2738" s="16">
        <v>68216.966860864602</v>
      </c>
      <c r="R2738" s="16">
        <v>78202.534484257194</v>
      </c>
      <c r="S2738" s="17">
        <f t="shared" si="295"/>
        <v>117836.50344157001</v>
      </c>
      <c r="T2738" s="17">
        <f t="shared" si="296"/>
        <v>78202.534484257194</v>
      </c>
      <c r="U2738" s="18">
        <f t="shared" si="297"/>
        <v>0.66365287665748185</v>
      </c>
      <c r="X2738" s="20">
        <f t="shared" si="298"/>
        <v>0.13933165323963984</v>
      </c>
      <c r="AA2738" s="20">
        <f t="shared" si="299"/>
        <v>-0.59149925703776762</v>
      </c>
      <c r="AE2738" s="20">
        <f t="shared" si="300"/>
        <v>0.85595020973758895</v>
      </c>
    </row>
    <row r="2739" spans="1:31" x14ac:dyDescent="0.2">
      <c r="A2739" s="15" t="s">
        <v>5282</v>
      </c>
      <c r="B2739" s="15" t="s">
        <v>5283</v>
      </c>
      <c r="C2739" t="s">
        <v>5284</v>
      </c>
      <c r="D2739" s="15">
        <v>13</v>
      </c>
      <c r="E2739" s="15">
        <v>9</v>
      </c>
      <c r="F2739" s="16">
        <v>84631.826538574605</v>
      </c>
      <c r="G2739" s="16">
        <v>90281.625069413596</v>
      </c>
      <c r="H2739" s="16">
        <v>86695.001994932099</v>
      </c>
      <c r="I2739" s="16">
        <v>106715.876906131</v>
      </c>
      <c r="J2739" s="16">
        <v>28239.7787802858</v>
      </c>
      <c r="K2739" s="16">
        <v>109939.08833466801</v>
      </c>
      <c r="L2739" s="15">
        <f t="shared" si="294"/>
        <v>6</v>
      </c>
      <c r="M2739" s="16">
        <v>150492.818807984</v>
      </c>
      <c r="N2739" s="16">
        <v>155321.05502273401</v>
      </c>
      <c r="O2739" s="16">
        <v>155888.45428422399</v>
      </c>
      <c r="P2739" s="16">
        <v>147961.32863172001</v>
      </c>
      <c r="Q2739" s="16">
        <v>246881.02930331399</v>
      </c>
      <c r="R2739" s="16">
        <v>150986.30584284701</v>
      </c>
      <c r="S2739" s="17">
        <f t="shared" si="295"/>
        <v>155321.05502273401</v>
      </c>
      <c r="T2739" s="17">
        <f t="shared" si="296"/>
        <v>150986.30584284701</v>
      </c>
      <c r="U2739" s="18">
        <f t="shared" si="297"/>
        <v>0.97209168338927043</v>
      </c>
      <c r="X2739" s="20">
        <f t="shared" si="298"/>
        <v>0.43722698736317633</v>
      </c>
      <c r="AA2739" s="20">
        <f t="shared" si="299"/>
        <v>-4.083570602212893E-2</v>
      </c>
      <c r="AE2739" s="20">
        <f t="shared" si="300"/>
        <v>0.35929303953755737</v>
      </c>
    </row>
    <row r="2740" spans="1:31" x14ac:dyDescent="0.2">
      <c r="A2740" s="15" t="s">
        <v>9550</v>
      </c>
      <c r="B2740" s="15" t="s">
        <v>9551</v>
      </c>
      <c r="C2740" t="s">
        <v>9552</v>
      </c>
      <c r="D2740" s="15">
        <v>20</v>
      </c>
      <c r="E2740" s="15">
        <v>9</v>
      </c>
      <c r="F2740" s="16">
        <v>680805.54600734496</v>
      </c>
      <c r="G2740" s="16">
        <v>701703.94314345706</v>
      </c>
      <c r="H2740" s="16">
        <v>701032.83997228194</v>
      </c>
      <c r="I2740" s="16">
        <v>801956.53888961603</v>
      </c>
      <c r="J2740" s="16">
        <v>131028.983657666</v>
      </c>
      <c r="K2740" s="16">
        <v>921835.30094552296</v>
      </c>
      <c r="L2740" s="15">
        <f t="shared" si="294"/>
        <v>6</v>
      </c>
      <c r="M2740" s="16">
        <v>1210612.4831425601</v>
      </c>
      <c r="N2740" s="16">
        <v>1207215.71724985</v>
      </c>
      <c r="O2740" s="16">
        <v>1260544.7062813099</v>
      </c>
      <c r="P2740" s="16">
        <v>1111910.9774394401</v>
      </c>
      <c r="Q2740" s="16">
        <v>1145496.5920821701</v>
      </c>
      <c r="R2740" s="16">
        <v>1266014.74319669</v>
      </c>
      <c r="S2740" s="17">
        <f t="shared" si="295"/>
        <v>1210612.4831425601</v>
      </c>
      <c r="T2740" s="17">
        <f t="shared" si="296"/>
        <v>1145496.5920821701</v>
      </c>
      <c r="U2740" s="18">
        <f t="shared" si="297"/>
        <v>0.94621244042407415</v>
      </c>
      <c r="X2740" s="20">
        <f t="shared" si="298"/>
        <v>0.35876632949702641</v>
      </c>
      <c r="AA2740" s="20">
        <f t="shared" si="299"/>
        <v>-7.9763965933647513E-2</v>
      </c>
      <c r="AE2740" s="20">
        <f t="shared" si="300"/>
        <v>0.44518832259508279</v>
      </c>
    </row>
    <row r="2741" spans="1:31" x14ac:dyDescent="0.2">
      <c r="A2741" s="15" t="s">
        <v>11938</v>
      </c>
      <c r="B2741" s="15" t="s">
        <v>11939</v>
      </c>
      <c r="C2741" t="s">
        <v>11940</v>
      </c>
      <c r="D2741" s="15">
        <v>21</v>
      </c>
      <c r="E2741" s="15">
        <v>8</v>
      </c>
      <c r="F2741" s="16">
        <v>221749.97659459</v>
      </c>
      <c r="G2741" s="16">
        <v>229616.785381122</v>
      </c>
      <c r="H2741" s="16">
        <v>207971.88508587499</v>
      </c>
      <c r="I2741" s="16">
        <v>274724.50606598001</v>
      </c>
      <c r="J2741" s="16">
        <v>25367.592935328801</v>
      </c>
      <c r="K2741" s="16">
        <v>280549.28718544799</v>
      </c>
      <c r="L2741" s="15">
        <f t="shared" si="294"/>
        <v>6</v>
      </c>
      <c r="M2741" s="16">
        <v>394317.131193118</v>
      </c>
      <c r="N2741" s="16">
        <v>395034.109420427</v>
      </c>
      <c r="O2741" s="16">
        <v>373959.45503880898</v>
      </c>
      <c r="P2741" s="16">
        <v>380904.92346298799</v>
      </c>
      <c r="Q2741" s="16">
        <v>221771.47716162301</v>
      </c>
      <c r="R2741" s="16">
        <v>385296.08641130698</v>
      </c>
      <c r="S2741" s="17">
        <f t="shared" si="295"/>
        <v>394317.131193118</v>
      </c>
      <c r="T2741" s="17">
        <f t="shared" si="296"/>
        <v>380904.92346298799</v>
      </c>
      <c r="U2741" s="18">
        <f t="shared" si="297"/>
        <v>0.96598624135464883</v>
      </c>
      <c r="X2741" s="20">
        <f t="shared" si="298"/>
        <v>0.34183081018186962</v>
      </c>
      <c r="AA2741" s="20">
        <f t="shared" si="299"/>
        <v>-4.9925454139746903E-2</v>
      </c>
      <c r="AE2741" s="20">
        <f t="shared" si="300"/>
        <v>0.46618879565584836</v>
      </c>
    </row>
    <row r="2742" spans="1:31" x14ac:dyDescent="0.2">
      <c r="A2742" s="15" t="s">
        <v>7764</v>
      </c>
      <c r="B2742" s="15" t="s">
        <v>7765</v>
      </c>
      <c r="C2742" t="s">
        <v>7766</v>
      </c>
      <c r="D2742" s="15">
        <v>10</v>
      </c>
      <c r="E2742" s="15">
        <v>8</v>
      </c>
      <c r="F2742" s="16">
        <v>240615.848386834</v>
      </c>
      <c r="G2742" s="16">
        <v>237845.81336484401</v>
      </c>
      <c r="H2742" s="16">
        <v>251977.74379775199</v>
      </c>
      <c r="I2742" s="16">
        <v>306063.23346166901</v>
      </c>
      <c r="J2742" s="16">
        <v>40277.108992100999</v>
      </c>
      <c r="K2742" s="16">
        <v>319020.78754438099</v>
      </c>
      <c r="L2742" s="15">
        <f t="shared" si="294"/>
        <v>6</v>
      </c>
      <c r="M2742" s="16">
        <v>427864.53695530799</v>
      </c>
      <c r="N2742" s="16">
        <v>409191.37904489902</v>
      </c>
      <c r="O2742" s="16">
        <v>453087.491675172</v>
      </c>
      <c r="P2742" s="16">
        <v>424356.00007431599</v>
      </c>
      <c r="Q2742" s="16">
        <v>352115.15652074898</v>
      </c>
      <c r="R2742" s="16">
        <v>438131.43194141297</v>
      </c>
      <c r="S2742" s="17">
        <f t="shared" si="295"/>
        <v>427864.53695530799</v>
      </c>
      <c r="T2742" s="17">
        <f t="shared" si="296"/>
        <v>424356.00007431599</v>
      </c>
      <c r="U2742" s="18">
        <f t="shared" si="297"/>
        <v>0.99179988856763213</v>
      </c>
      <c r="X2742" s="20">
        <f t="shared" si="298"/>
        <v>0.44217747407220065</v>
      </c>
      <c r="AA2742" s="20">
        <f t="shared" si="299"/>
        <v>-1.1879031628068099E-2</v>
      </c>
      <c r="AE2742" s="20">
        <f t="shared" si="300"/>
        <v>0.35440338553687173</v>
      </c>
    </row>
    <row r="2743" spans="1:31" x14ac:dyDescent="0.2">
      <c r="A2743" s="15" t="s">
        <v>2039</v>
      </c>
      <c r="B2743" s="15" t="s">
        <v>2040</v>
      </c>
      <c r="C2743" t="s">
        <v>2041</v>
      </c>
      <c r="D2743" s="15">
        <v>18</v>
      </c>
      <c r="E2743" s="15">
        <v>6</v>
      </c>
      <c r="F2743" s="16">
        <v>104877.696674052</v>
      </c>
      <c r="G2743" s="16">
        <v>94769.548509614295</v>
      </c>
      <c r="H2743" s="16">
        <v>108819.55977430601</v>
      </c>
      <c r="I2743" s="16">
        <v>126991.860935156</v>
      </c>
      <c r="J2743" s="16">
        <v>8502.2678425781105</v>
      </c>
      <c r="K2743" s="16">
        <v>120764.61817792901</v>
      </c>
      <c r="L2743" s="15">
        <f t="shared" si="294"/>
        <v>6</v>
      </c>
      <c r="M2743" s="16">
        <v>186494.14585626201</v>
      </c>
      <c r="N2743" s="16">
        <v>163042.10571336301</v>
      </c>
      <c r="O2743" s="16">
        <v>195671.17571665801</v>
      </c>
      <c r="P2743" s="16">
        <v>176073.935895295</v>
      </c>
      <c r="Q2743" s="16">
        <v>74329.499983671805</v>
      </c>
      <c r="R2743" s="16">
        <v>165853.690906562</v>
      </c>
      <c r="S2743" s="17">
        <f t="shared" si="295"/>
        <v>186494.14585626201</v>
      </c>
      <c r="T2743" s="17">
        <f t="shared" si="296"/>
        <v>165853.690906562</v>
      </c>
      <c r="U2743" s="18">
        <f t="shared" si="297"/>
        <v>0.88932384523421781</v>
      </c>
      <c r="X2743" s="20">
        <f t="shared" si="298"/>
        <v>0.27207212977826173</v>
      </c>
      <c r="AA2743" s="20">
        <f t="shared" si="299"/>
        <v>-0.16921922607260281</v>
      </c>
      <c r="AE2743" s="20">
        <f t="shared" si="300"/>
        <v>0.56531594371613081</v>
      </c>
    </row>
    <row r="2744" spans="1:31" x14ac:dyDescent="0.2">
      <c r="A2744" s="15" t="s">
        <v>4076</v>
      </c>
      <c r="B2744" s="15" t="s">
        <v>4077</v>
      </c>
      <c r="C2744" t="s">
        <v>4078</v>
      </c>
      <c r="D2744" s="15">
        <v>12</v>
      </c>
      <c r="E2744" s="15">
        <v>10</v>
      </c>
      <c r="F2744" s="16">
        <v>295164.01233558799</v>
      </c>
      <c r="G2744" s="16">
        <v>280630.66462658998</v>
      </c>
      <c r="H2744" s="16">
        <v>301119.77441686002</v>
      </c>
      <c r="I2744" s="16">
        <v>396612.59698242199</v>
      </c>
      <c r="J2744" s="16">
        <v>94908.969407081895</v>
      </c>
      <c r="K2744" s="16">
        <v>436268.598604161</v>
      </c>
      <c r="L2744" s="15">
        <f t="shared" si="294"/>
        <v>6</v>
      </c>
      <c r="M2744" s="16">
        <v>524862.40748698602</v>
      </c>
      <c r="N2744" s="16">
        <v>482798.69650131202</v>
      </c>
      <c r="O2744" s="16">
        <v>541451.00764865906</v>
      </c>
      <c r="P2744" s="16">
        <v>549902.49345198204</v>
      </c>
      <c r="Q2744" s="16">
        <v>829724.06546238298</v>
      </c>
      <c r="R2744" s="16">
        <v>599155.26912465994</v>
      </c>
      <c r="S2744" s="17">
        <f t="shared" si="295"/>
        <v>524862.40748698602</v>
      </c>
      <c r="T2744" s="17">
        <f t="shared" si="296"/>
        <v>599155.26912465994</v>
      </c>
      <c r="U2744" s="18">
        <f t="shared" si="297"/>
        <v>1.1415473095003781</v>
      </c>
      <c r="X2744" s="20">
        <f t="shared" si="298"/>
        <v>0.1789288685052545</v>
      </c>
      <c r="AA2744" s="20">
        <f t="shared" si="299"/>
        <v>0.19099065086112002</v>
      </c>
      <c r="AE2744" s="20">
        <f t="shared" si="300"/>
        <v>0.7473195844126187</v>
      </c>
    </row>
    <row r="2745" spans="1:31" x14ac:dyDescent="0.2">
      <c r="A2745" s="15" t="s">
        <v>5929</v>
      </c>
      <c r="B2745" s="15" t="s">
        <v>5930</v>
      </c>
      <c r="C2745" t="s">
        <v>5931</v>
      </c>
      <c r="D2745" s="15">
        <v>20</v>
      </c>
      <c r="E2745" s="15">
        <v>10</v>
      </c>
      <c r="F2745" s="16">
        <v>489614.43335335603</v>
      </c>
      <c r="G2745" s="16">
        <v>559285.97449580603</v>
      </c>
      <c r="H2745" s="16">
        <v>485447.82192378503</v>
      </c>
      <c r="I2745" s="16">
        <v>550592.63020106195</v>
      </c>
      <c r="J2745" s="16">
        <v>94653.906534353198</v>
      </c>
      <c r="K2745" s="16">
        <v>600655.12785207701</v>
      </c>
      <c r="L2745" s="15">
        <f t="shared" si="294"/>
        <v>6</v>
      </c>
      <c r="M2745" s="16">
        <v>870635.30610243801</v>
      </c>
      <c r="N2745" s="16">
        <v>962198.98070417996</v>
      </c>
      <c r="O2745" s="16">
        <v>872895.88619844301</v>
      </c>
      <c r="P2745" s="16">
        <v>763395.47086364403</v>
      </c>
      <c r="Q2745" s="16">
        <v>827494.22559549694</v>
      </c>
      <c r="R2745" s="16">
        <v>824917.69045668398</v>
      </c>
      <c r="S2745" s="17">
        <f t="shared" si="295"/>
        <v>872895.88619844301</v>
      </c>
      <c r="T2745" s="17">
        <f t="shared" si="296"/>
        <v>824917.69045668398</v>
      </c>
      <c r="U2745" s="18">
        <f t="shared" si="297"/>
        <v>0.94503560332869785</v>
      </c>
      <c r="X2745" s="20">
        <f t="shared" si="298"/>
        <v>5.8054397350595047E-2</v>
      </c>
      <c r="AA2745" s="20">
        <f t="shared" si="299"/>
        <v>-8.1559412349228658E-2</v>
      </c>
      <c r="AE2745" s="20">
        <f t="shared" si="300"/>
        <v>1.2361648788923421</v>
      </c>
    </row>
    <row r="2746" spans="1:31" x14ac:dyDescent="0.2">
      <c r="A2746" s="15" t="s">
        <v>7713</v>
      </c>
      <c r="B2746" s="15" t="s">
        <v>7714</v>
      </c>
      <c r="C2746" t="s">
        <v>7715</v>
      </c>
      <c r="D2746" s="15">
        <v>14</v>
      </c>
      <c r="E2746" s="15">
        <v>8</v>
      </c>
      <c r="F2746" s="16">
        <v>253864.634611585</v>
      </c>
      <c r="G2746" s="16">
        <v>229599.012211305</v>
      </c>
      <c r="H2746" s="16">
        <v>245408.30684774299</v>
      </c>
      <c r="I2746" s="16">
        <v>333976.04161814903</v>
      </c>
      <c r="J2746" s="16">
        <v>51913.519855956998</v>
      </c>
      <c r="K2746" s="16">
        <v>356787.96649027901</v>
      </c>
      <c r="L2746" s="15">
        <f t="shared" si="294"/>
        <v>6</v>
      </c>
      <c r="M2746" s="16">
        <v>451423.60765359103</v>
      </c>
      <c r="N2746" s="16">
        <v>395003.532351339</v>
      </c>
      <c r="O2746" s="16">
        <v>441274.82256981201</v>
      </c>
      <c r="P2746" s="16">
        <v>463057.04719505599</v>
      </c>
      <c r="Q2746" s="16">
        <v>453844.32068369701</v>
      </c>
      <c r="R2746" s="16">
        <v>489999.488312667</v>
      </c>
      <c r="S2746" s="17">
        <f t="shared" si="295"/>
        <v>441274.82256981201</v>
      </c>
      <c r="T2746" s="17">
        <f t="shared" si="296"/>
        <v>463057.04719505599</v>
      </c>
      <c r="U2746" s="18">
        <f t="shared" si="297"/>
        <v>1.049362038147549</v>
      </c>
      <c r="X2746" s="20">
        <f t="shared" si="298"/>
        <v>0.12428193561387581</v>
      </c>
      <c r="AA2746" s="20">
        <f t="shared" si="299"/>
        <v>6.9512504920977311E-2</v>
      </c>
      <c r="AE2746" s="20">
        <f t="shared" si="300"/>
        <v>0.90559199149785485</v>
      </c>
    </row>
    <row r="2747" spans="1:31" x14ac:dyDescent="0.2">
      <c r="A2747" s="15" t="s">
        <v>2981</v>
      </c>
      <c r="B2747" s="15" t="s">
        <v>2982</v>
      </c>
      <c r="C2747" t="s">
        <v>2983</v>
      </c>
      <c r="D2747" s="15">
        <v>13</v>
      </c>
      <c r="E2747" s="15">
        <v>10</v>
      </c>
      <c r="F2747" s="16">
        <v>307687.08394500398</v>
      </c>
      <c r="G2747" s="16">
        <v>299323.50208432198</v>
      </c>
      <c r="H2747" s="16">
        <v>293263.82121271902</v>
      </c>
      <c r="I2747" s="16">
        <v>384643.678820103</v>
      </c>
      <c r="J2747" s="16">
        <v>54270.513082681602</v>
      </c>
      <c r="K2747" s="16">
        <v>393808.02047693002</v>
      </c>
      <c r="L2747" s="15">
        <f t="shared" si="294"/>
        <v>6</v>
      </c>
      <c r="M2747" s="16">
        <v>547131.00812715001</v>
      </c>
      <c r="N2747" s="16">
        <v>514957.96737255697</v>
      </c>
      <c r="O2747" s="16">
        <v>527325.02144712198</v>
      </c>
      <c r="P2747" s="16">
        <v>533307.61474298802</v>
      </c>
      <c r="Q2747" s="16">
        <v>474449.896895963</v>
      </c>
      <c r="R2747" s="16">
        <v>540841.47070688102</v>
      </c>
      <c r="S2747" s="17">
        <f t="shared" si="295"/>
        <v>527325.02144712198</v>
      </c>
      <c r="T2747" s="17">
        <f t="shared" si="296"/>
        <v>533307.61474298802</v>
      </c>
      <c r="U2747" s="18">
        <f t="shared" si="297"/>
        <v>1.0113451724316973</v>
      </c>
      <c r="X2747" s="20">
        <f t="shared" si="298"/>
        <v>0.58573940570692984</v>
      </c>
      <c r="AA2747" s="20">
        <f t="shared" si="299"/>
        <v>1.6275473567012054E-2</v>
      </c>
      <c r="AE2747" s="20">
        <f t="shared" si="300"/>
        <v>0.2322955577623772</v>
      </c>
    </row>
    <row r="2748" spans="1:31" x14ac:dyDescent="0.2">
      <c r="A2748" s="15" t="s">
        <v>17338</v>
      </c>
      <c r="B2748" s="15" t="s">
        <v>17339</v>
      </c>
      <c r="C2748" t="s">
        <v>17340</v>
      </c>
      <c r="D2748" s="15">
        <v>16</v>
      </c>
      <c r="E2748" s="15">
        <v>8</v>
      </c>
      <c r="F2748" s="16">
        <v>308392.21247648197</v>
      </c>
      <c r="G2748" s="16">
        <v>337461.63459328999</v>
      </c>
      <c r="H2748" s="16">
        <v>329704.91549330601</v>
      </c>
      <c r="I2748" s="16">
        <v>497754.12039903703</v>
      </c>
      <c r="J2748" s="16">
        <v>50762.578081737302</v>
      </c>
      <c r="K2748" s="16">
        <v>531581.04807392799</v>
      </c>
      <c r="L2748" s="15">
        <f t="shared" si="294"/>
        <v>6</v>
      </c>
      <c r="M2748" s="16">
        <v>548384.87188815104</v>
      </c>
      <c r="N2748" s="16">
        <v>580571.04172002501</v>
      </c>
      <c r="O2748" s="16">
        <v>592850.66570696502</v>
      </c>
      <c r="P2748" s="16">
        <v>690134.99323007895</v>
      </c>
      <c r="Q2748" s="16">
        <v>443782.42564909701</v>
      </c>
      <c r="R2748" s="16">
        <v>730053.88638866297</v>
      </c>
      <c r="S2748" s="17">
        <f t="shared" si="295"/>
        <v>580571.04172002501</v>
      </c>
      <c r="T2748" s="17">
        <f t="shared" si="296"/>
        <v>690134.99323007895</v>
      </c>
      <c r="U2748" s="18">
        <f t="shared" si="297"/>
        <v>1.1887175619118979</v>
      </c>
      <c r="X2748" s="20">
        <f t="shared" si="298"/>
        <v>0.62817913735374675</v>
      </c>
      <c r="AA2748" s="20">
        <f t="shared" si="299"/>
        <v>0.24940597291981756</v>
      </c>
      <c r="AE2748" s="20">
        <f t="shared" si="300"/>
        <v>0.20191649118265897</v>
      </c>
    </row>
    <row r="2749" spans="1:31" x14ac:dyDescent="0.2">
      <c r="A2749" s="15" t="s">
        <v>9095</v>
      </c>
      <c r="B2749" s="15" t="s">
        <v>9096</v>
      </c>
      <c r="C2749" t="s">
        <v>9097</v>
      </c>
      <c r="D2749" s="15">
        <v>13</v>
      </c>
      <c r="E2749" s="15">
        <v>10</v>
      </c>
      <c r="F2749" s="16">
        <v>188560.905859864</v>
      </c>
      <c r="G2749" s="16">
        <v>211895.41953565701</v>
      </c>
      <c r="H2749" s="16">
        <v>186452.98269082099</v>
      </c>
      <c r="I2749" s="16">
        <v>304789.69424572203</v>
      </c>
      <c r="J2749" s="16">
        <v>67142.157279785097</v>
      </c>
      <c r="K2749" s="16">
        <v>314421.88764031802</v>
      </c>
      <c r="L2749" s="15">
        <f t="shared" si="294"/>
        <v>6</v>
      </c>
      <c r="M2749" s="16">
        <v>335300.127628744</v>
      </c>
      <c r="N2749" s="16">
        <v>364546.164199622</v>
      </c>
      <c r="O2749" s="16">
        <v>335265.77772100799</v>
      </c>
      <c r="P2749" s="16">
        <v>422590.24075228203</v>
      </c>
      <c r="Q2749" s="16">
        <v>586977.85941758601</v>
      </c>
      <c r="R2749" s="16">
        <v>431815.471731322</v>
      </c>
      <c r="S2749" s="17">
        <f t="shared" si="295"/>
        <v>335300.127628744</v>
      </c>
      <c r="T2749" s="17">
        <f t="shared" si="296"/>
        <v>431815.471731322</v>
      </c>
      <c r="U2749" s="18">
        <f t="shared" si="297"/>
        <v>1.287847621130175</v>
      </c>
      <c r="X2749" s="20">
        <f t="shared" si="298"/>
        <v>6.6898837329762775E-2</v>
      </c>
      <c r="AA2749" s="20">
        <f t="shared" si="299"/>
        <v>0.36496190304500292</v>
      </c>
      <c r="AE2749" s="20">
        <f t="shared" si="300"/>
        <v>1.1745814299998316</v>
      </c>
    </row>
    <row r="2750" spans="1:31" x14ac:dyDescent="0.2">
      <c r="A2750" s="15" t="s">
        <v>11953</v>
      </c>
      <c r="B2750" s="15" t="s">
        <v>11954</v>
      </c>
      <c r="C2750" t="s">
        <v>11955</v>
      </c>
      <c r="D2750" s="15">
        <v>13</v>
      </c>
      <c r="E2750" s="15">
        <v>10</v>
      </c>
      <c r="F2750" s="16">
        <v>138192.71751269599</v>
      </c>
      <c r="G2750" s="16">
        <v>132816.87651327701</v>
      </c>
      <c r="H2750" s="16">
        <v>109530.093759337</v>
      </c>
      <c r="I2750" s="16">
        <v>187277.80652639101</v>
      </c>
      <c r="J2750" s="16">
        <v>84494.631160445293</v>
      </c>
      <c r="K2750" s="16">
        <v>196912.77651681899</v>
      </c>
      <c r="L2750" s="15">
        <f t="shared" si="294"/>
        <v>6</v>
      </c>
      <c r="M2750" s="16">
        <v>245735.114646756</v>
      </c>
      <c r="N2750" s="16">
        <v>228498.95943948199</v>
      </c>
      <c r="O2750" s="16">
        <v>196948.80466981599</v>
      </c>
      <c r="P2750" s="16">
        <v>259660.26687156601</v>
      </c>
      <c r="Q2750" s="16">
        <v>738678.64453871106</v>
      </c>
      <c r="R2750" s="16">
        <v>270432.77463814599</v>
      </c>
      <c r="S2750" s="17">
        <f t="shared" si="295"/>
        <v>228498.95943948199</v>
      </c>
      <c r="T2750" s="17">
        <f t="shared" si="296"/>
        <v>270432.77463814599</v>
      </c>
      <c r="U2750" s="18">
        <f t="shared" si="297"/>
        <v>1.1835186265247313</v>
      </c>
      <c r="X2750" s="20">
        <f t="shared" si="298"/>
        <v>0.27736170222571049</v>
      </c>
      <c r="AA2750" s="20">
        <f t="shared" si="299"/>
        <v>0.24308241176191958</v>
      </c>
      <c r="AE2750" s="20">
        <f t="shared" si="300"/>
        <v>0.55695350598908222</v>
      </c>
    </row>
    <row r="2751" spans="1:31" x14ac:dyDescent="0.2">
      <c r="A2751" s="15" t="s">
        <v>13669</v>
      </c>
      <c r="B2751" s="15" t="s">
        <v>13670</v>
      </c>
      <c r="C2751" t="s">
        <v>13671</v>
      </c>
      <c r="D2751" s="15">
        <v>12</v>
      </c>
      <c r="E2751" s="15">
        <v>6</v>
      </c>
      <c r="F2751" s="16">
        <v>264742.20156609599</v>
      </c>
      <c r="G2751" s="16">
        <v>305255.19089016801</v>
      </c>
      <c r="H2751" s="16">
        <v>275599.590666209</v>
      </c>
      <c r="I2751" s="16">
        <v>360391.74337441497</v>
      </c>
      <c r="J2751" s="16">
        <v>35558.254810037601</v>
      </c>
      <c r="K2751" s="16">
        <v>372085.63416782097</v>
      </c>
      <c r="L2751" s="15">
        <f t="shared" si="294"/>
        <v>6</v>
      </c>
      <c r="M2751" s="16">
        <v>470766.16210041998</v>
      </c>
      <c r="N2751" s="16">
        <v>525162.88074980595</v>
      </c>
      <c r="O2751" s="16">
        <v>495562.52611692197</v>
      </c>
      <c r="P2751" s="16">
        <v>499682.35958445998</v>
      </c>
      <c r="Q2751" s="16">
        <v>310861.44888146198</v>
      </c>
      <c r="R2751" s="16">
        <v>511008.74321582197</v>
      </c>
      <c r="S2751" s="17">
        <f t="shared" si="295"/>
        <v>495562.52611692197</v>
      </c>
      <c r="T2751" s="17">
        <f t="shared" si="296"/>
        <v>499682.35958445998</v>
      </c>
      <c r="U2751" s="18">
        <f t="shared" si="297"/>
        <v>1.0083134483549832</v>
      </c>
      <c r="X2751" s="20">
        <f t="shared" si="298"/>
        <v>0.44412345347140658</v>
      </c>
      <c r="AA2751" s="20">
        <f t="shared" si="299"/>
        <v>1.1944190516459292E-2</v>
      </c>
      <c r="AE2751" s="20">
        <f t="shared" si="300"/>
        <v>0.35249629180208908</v>
      </c>
    </row>
    <row r="2752" spans="1:31" x14ac:dyDescent="0.2">
      <c r="A2752" s="15" t="s">
        <v>3083</v>
      </c>
      <c r="B2752" s="15" t="s">
        <v>3084</v>
      </c>
      <c r="C2752" t="s">
        <v>3085</v>
      </c>
      <c r="D2752" s="15">
        <v>15</v>
      </c>
      <c r="E2752" s="15">
        <v>9</v>
      </c>
      <c r="F2752" s="16">
        <v>489288.80188491801</v>
      </c>
      <c r="G2752" s="16">
        <v>470977.71689979697</v>
      </c>
      <c r="H2752" s="16">
        <v>479554.63383455202</v>
      </c>
      <c r="I2752" s="16">
        <v>599243.40303698205</v>
      </c>
      <c r="J2752" s="16">
        <v>77169.136289348797</v>
      </c>
      <c r="K2752" s="16">
        <v>610046.80929584196</v>
      </c>
      <c r="L2752" s="15">
        <f t="shared" si="294"/>
        <v>6</v>
      </c>
      <c r="M2752" s="16">
        <v>870056.266282761</v>
      </c>
      <c r="N2752" s="16">
        <v>810272.91904450301</v>
      </c>
      <c r="O2752" s="16">
        <v>862299.19710568199</v>
      </c>
      <c r="P2752" s="16">
        <v>830849.66040373</v>
      </c>
      <c r="Q2752" s="16">
        <v>674636.86404165602</v>
      </c>
      <c r="R2752" s="16">
        <v>837815.88079395704</v>
      </c>
      <c r="S2752" s="17">
        <f t="shared" si="295"/>
        <v>862299.19710568199</v>
      </c>
      <c r="T2752" s="17">
        <f t="shared" si="296"/>
        <v>830849.66040373</v>
      </c>
      <c r="U2752" s="18">
        <f t="shared" si="297"/>
        <v>0.96352827787905548</v>
      </c>
      <c r="X2752" s="20">
        <f t="shared" si="298"/>
        <v>0.3046696164424913</v>
      </c>
      <c r="AA2752" s="20">
        <f t="shared" si="299"/>
        <v>-5.3601087154925085E-2</v>
      </c>
      <c r="AE2752" s="20">
        <f t="shared" si="300"/>
        <v>0.51617085417676578</v>
      </c>
    </row>
    <row r="2753" spans="1:31" x14ac:dyDescent="0.2">
      <c r="A2753" s="15" t="s">
        <v>11119</v>
      </c>
      <c r="B2753" s="15" t="s">
        <v>11120</v>
      </c>
      <c r="C2753" t="s">
        <v>11121</v>
      </c>
      <c r="D2753" s="15">
        <v>21</v>
      </c>
      <c r="E2753" s="15">
        <v>7</v>
      </c>
      <c r="F2753" s="16">
        <v>193833.631429492</v>
      </c>
      <c r="G2753" s="16">
        <v>187110.42710990101</v>
      </c>
      <c r="H2753" s="16">
        <v>203684.05561421</v>
      </c>
      <c r="I2753" s="16">
        <v>234230.288990478</v>
      </c>
      <c r="J2753" s="16">
        <v>25556.851183446601</v>
      </c>
      <c r="K2753" s="16">
        <v>242227.06590677201</v>
      </c>
      <c r="L2753" s="15">
        <f t="shared" si="294"/>
        <v>6</v>
      </c>
      <c r="M2753" s="16">
        <v>344676.11969022499</v>
      </c>
      <c r="N2753" s="16">
        <v>321905.91299303202</v>
      </c>
      <c r="O2753" s="16">
        <v>366249.40148103499</v>
      </c>
      <c r="P2753" s="16">
        <v>324759.78054613102</v>
      </c>
      <c r="Q2753" s="16">
        <v>223426.032300422</v>
      </c>
      <c r="R2753" s="16">
        <v>332665.75528698799</v>
      </c>
      <c r="S2753" s="17">
        <f t="shared" si="295"/>
        <v>344676.11969022499</v>
      </c>
      <c r="T2753" s="17">
        <f t="shared" si="296"/>
        <v>324759.78054613102</v>
      </c>
      <c r="U2753" s="18">
        <f t="shared" si="297"/>
        <v>0.94221723523523004</v>
      </c>
      <c r="X2753" s="20">
        <f t="shared" si="298"/>
        <v>0.2473108331253798</v>
      </c>
      <c r="AA2753" s="20">
        <f t="shared" si="299"/>
        <v>-8.5868372559968098E-2</v>
      </c>
      <c r="AE2753" s="20">
        <f t="shared" si="300"/>
        <v>0.60675685952414693</v>
      </c>
    </row>
    <row r="2754" spans="1:31" x14ac:dyDescent="0.2">
      <c r="A2754" s="15" t="s">
        <v>5069</v>
      </c>
      <c r="B2754" s="15" t="s">
        <v>5070</v>
      </c>
      <c r="C2754" t="s">
        <v>5071</v>
      </c>
      <c r="D2754" s="15">
        <v>13</v>
      </c>
      <c r="E2754" s="15">
        <v>11</v>
      </c>
      <c r="F2754" s="16">
        <v>316419.98248021898</v>
      </c>
      <c r="G2754" s="16">
        <v>324820.793678649</v>
      </c>
      <c r="H2754" s="16">
        <v>289175.06478877802</v>
      </c>
      <c r="I2754" s="16">
        <v>338882.686762803</v>
      </c>
      <c r="J2754" s="16">
        <v>53176.221047168001</v>
      </c>
      <c r="K2754" s="16">
        <v>298161.07623154903</v>
      </c>
      <c r="L2754" s="15">
        <f t="shared" ref="L2754:L2817" si="301">COUNTIF(F2754:K2754,"&gt;0")</f>
        <v>6</v>
      </c>
      <c r="M2754" s="16">
        <v>562659.90039712505</v>
      </c>
      <c r="N2754" s="16">
        <v>558823.66238644603</v>
      </c>
      <c r="O2754" s="16">
        <v>519972.926122064</v>
      </c>
      <c r="P2754" s="16">
        <v>469860.099897006</v>
      </c>
      <c r="Q2754" s="16">
        <v>464883.25169707701</v>
      </c>
      <c r="R2754" s="16">
        <v>409483.47060408402</v>
      </c>
      <c r="S2754" s="17">
        <f t="shared" ref="S2754:S2817" si="302">MEDIAN(M2754:O2754)</f>
        <v>558823.66238644603</v>
      </c>
      <c r="T2754" s="17">
        <f t="shared" ref="T2754:T2817" si="303">MEDIAN(P2754:R2754)</f>
        <v>464883.25169707701</v>
      </c>
      <c r="U2754" s="18">
        <f t="shared" ref="U2754:U2817" si="304">T2754/S2754</f>
        <v>0.83189614718854554</v>
      </c>
      <c r="X2754" s="20">
        <f t="shared" ref="X2754:X2817" si="305">_xlfn.T.TEST(P2754:R2754,M2754:O2754,2,2)</f>
        <v>1.3855532373117633E-2</v>
      </c>
      <c r="AA2754" s="20">
        <f t="shared" ref="AA2754:AA2817" si="306">LOG(U2754,2)</f>
        <v>-0.26552465941503212</v>
      </c>
      <c r="AE2754" s="20">
        <f t="shared" si="300"/>
        <v>1.8583767826016773</v>
      </c>
    </row>
    <row r="2755" spans="1:31" x14ac:dyDescent="0.2">
      <c r="A2755" s="15" t="s">
        <v>9658</v>
      </c>
      <c r="B2755" s="15" t="s">
        <v>9659</v>
      </c>
      <c r="C2755" t="s">
        <v>9660</v>
      </c>
      <c r="D2755" s="15">
        <v>10</v>
      </c>
      <c r="E2755" s="15">
        <v>10</v>
      </c>
      <c r="F2755" s="16">
        <v>117609.93289260801</v>
      </c>
      <c r="G2755" s="16">
        <v>115739.76223154301</v>
      </c>
      <c r="H2755" s="16">
        <v>125648.588892894</v>
      </c>
      <c r="I2755" s="16">
        <v>149159.126160535</v>
      </c>
      <c r="J2755" s="16">
        <v>27827.450733781901</v>
      </c>
      <c r="K2755" s="16">
        <v>162570.00517763701</v>
      </c>
      <c r="L2755" s="15">
        <f t="shared" si="301"/>
        <v>6</v>
      </c>
      <c r="M2755" s="16">
        <v>209134.684252137</v>
      </c>
      <c r="N2755" s="16">
        <v>199119.38851413099</v>
      </c>
      <c r="O2755" s="16">
        <v>225931.87444245201</v>
      </c>
      <c r="P2755" s="16">
        <v>206808.800378149</v>
      </c>
      <c r="Q2755" s="16">
        <v>243276.327817388</v>
      </c>
      <c r="R2755" s="16">
        <v>223267.673895051</v>
      </c>
      <c r="S2755" s="17">
        <f t="shared" si="302"/>
        <v>209134.684252137</v>
      </c>
      <c r="T2755" s="17">
        <f t="shared" si="303"/>
        <v>223267.673895051</v>
      </c>
      <c r="U2755" s="18">
        <f t="shared" si="304"/>
        <v>1.0675784109816762</v>
      </c>
      <c r="X2755" s="20">
        <f t="shared" si="305"/>
        <v>0.37629421486423742</v>
      </c>
      <c r="AA2755" s="20">
        <f t="shared" si="306"/>
        <v>9.4342036103383625E-2</v>
      </c>
      <c r="AE2755" s="20">
        <f t="shared" ref="AE2755:AE2818" si="307">-LOG10(X2755)</f>
        <v>0.42447245845890746</v>
      </c>
    </row>
    <row r="2756" spans="1:31" x14ac:dyDescent="0.2">
      <c r="A2756" s="15" t="s">
        <v>13345</v>
      </c>
      <c r="B2756" s="15" t="s">
        <v>13346</v>
      </c>
      <c r="C2756" t="s">
        <v>13347</v>
      </c>
      <c r="D2756" s="15">
        <v>14</v>
      </c>
      <c r="E2756" s="15">
        <v>7</v>
      </c>
      <c r="F2756" s="16">
        <v>217243.560316082</v>
      </c>
      <c r="G2756" s="16">
        <v>246728.53669894501</v>
      </c>
      <c r="H2756" s="16">
        <v>220563.12975146499</v>
      </c>
      <c r="I2756" s="16">
        <v>298790.03015036701</v>
      </c>
      <c r="J2756" s="16">
        <v>55528.854836414102</v>
      </c>
      <c r="K2756" s="16">
        <v>305664.92510893702</v>
      </c>
      <c r="L2756" s="15">
        <f t="shared" si="301"/>
        <v>6</v>
      </c>
      <c r="M2756" s="16">
        <v>386303.794884398</v>
      </c>
      <c r="N2756" s="16">
        <v>424473.27011262201</v>
      </c>
      <c r="O2756" s="16">
        <v>396600.08740822802</v>
      </c>
      <c r="P2756" s="16">
        <v>414271.71967904398</v>
      </c>
      <c r="Q2756" s="16">
        <v>485450.71633558499</v>
      </c>
      <c r="R2756" s="16">
        <v>419788.98103501397</v>
      </c>
      <c r="S2756" s="17">
        <f t="shared" si="302"/>
        <v>396600.08740822802</v>
      </c>
      <c r="T2756" s="17">
        <f t="shared" si="303"/>
        <v>419788.98103501397</v>
      </c>
      <c r="U2756" s="18">
        <f t="shared" si="304"/>
        <v>1.0584692095715984</v>
      </c>
      <c r="X2756" s="20">
        <f t="shared" si="305"/>
        <v>0.21727715489891675</v>
      </c>
      <c r="AA2756" s="20">
        <f t="shared" si="306"/>
        <v>8.1979302558111991E-2</v>
      </c>
      <c r="AE2756" s="20">
        <f t="shared" si="307"/>
        <v>0.66298593416225171</v>
      </c>
    </row>
    <row r="2757" spans="1:31" x14ac:dyDescent="0.2">
      <c r="A2757" s="15" t="s">
        <v>4625</v>
      </c>
      <c r="B2757" s="15" t="s">
        <v>4626</v>
      </c>
      <c r="C2757" t="s">
        <v>4627</v>
      </c>
      <c r="D2757" s="15">
        <v>15</v>
      </c>
      <c r="E2757" s="15">
        <v>10</v>
      </c>
      <c r="F2757" s="16">
        <v>347953.95276855503</v>
      </c>
      <c r="G2757" s="16">
        <v>347945.810609821</v>
      </c>
      <c r="H2757" s="16">
        <v>342846.106036407</v>
      </c>
      <c r="I2757" s="16">
        <v>420540.89504740399</v>
      </c>
      <c r="J2757" s="16">
        <v>75048.837387878302</v>
      </c>
      <c r="K2757" s="16">
        <v>391202.28289761598</v>
      </c>
      <c r="L2757" s="15">
        <f t="shared" si="301"/>
        <v>6</v>
      </c>
      <c r="M2757" s="16">
        <v>618733.7944745</v>
      </c>
      <c r="N2757" s="16">
        <v>598608.08169000398</v>
      </c>
      <c r="O2757" s="16">
        <v>616480.16953162896</v>
      </c>
      <c r="P2757" s="16">
        <v>583079.02609393105</v>
      </c>
      <c r="Q2757" s="16">
        <v>656100.54407617799</v>
      </c>
      <c r="R2757" s="16">
        <v>537262.84642450698</v>
      </c>
      <c r="S2757" s="17">
        <f t="shared" si="302"/>
        <v>616480.16953162896</v>
      </c>
      <c r="T2757" s="17">
        <f t="shared" si="303"/>
        <v>583079.02609393105</v>
      </c>
      <c r="U2757" s="18">
        <f t="shared" si="304"/>
        <v>0.94581959795547932</v>
      </c>
      <c r="X2757" s="20">
        <f t="shared" si="305"/>
        <v>0.61559145400865312</v>
      </c>
      <c r="AA2757" s="20">
        <f t="shared" si="306"/>
        <v>-8.0363059266043729E-2</v>
      </c>
      <c r="AE2757" s="20">
        <f t="shared" si="307"/>
        <v>0.21070741792218112</v>
      </c>
    </row>
    <row r="2758" spans="1:31" x14ac:dyDescent="0.2">
      <c r="A2758" s="15" t="s">
        <v>13747</v>
      </c>
      <c r="B2758" s="15" t="s">
        <v>13748</v>
      </c>
      <c r="C2758" t="s">
        <v>13749</v>
      </c>
      <c r="D2758" s="15">
        <v>14</v>
      </c>
      <c r="E2758" s="15">
        <v>9</v>
      </c>
      <c r="F2758" s="16">
        <v>419783.96365354297</v>
      </c>
      <c r="G2758" s="16">
        <v>409282.94360906701</v>
      </c>
      <c r="H2758" s="16">
        <v>368559.36994071602</v>
      </c>
      <c r="I2758" s="16">
        <v>493227.82621595601</v>
      </c>
      <c r="J2758" s="16">
        <v>113767.613000128</v>
      </c>
      <c r="K2758" s="16">
        <v>489423.80602386099</v>
      </c>
      <c r="L2758" s="15">
        <f t="shared" si="301"/>
        <v>6</v>
      </c>
      <c r="M2758" s="16">
        <v>746462.34832017403</v>
      </c>
      <c r="N2758" s="16">
        <v>704132.85710458003</v>
      </c>
      <c r="O2758" s="16">
        <v>662715.83332317497</v>
      </c>
      <c r="P2758" s="16">
        <v>683859.29629984905</v>
      </c>
      <c r="Q2758" s="16">
        <v>994592.25999532803</v>
      </c>
      <c r="R2758" s="16">
        <v>672156.678597691</v>
      </c>
      <c r="S2758" s="17">
        <f t="shared" si="302"/>
        <v>704132.85710458003</v>
      </c>
      <c r="T2758" s="17">
        <f t="shared" si="303"/>
        <v>683859.29629984905</v>
      </c>
      <c r="U2758" s="18">
        <f t="shared" si="304"/>
        <v>0.97120776200091474</v>
      </c>
      <c r="X2758" s="20">
        <f t="shared" si="305"/>
        <v>0.50569469653245858</v>
      </c>
      <c r="AA2758" s="20">
        <f t="shared" si="306"/>
        <v>-4.2148143067780579E-2</v>
      </c>
      <c r="AE2758" s="20">
        <f t="shared" si="307"/>
        <v>0.29611160100215173</v>
      </c>
    </row>
    <row r="2759" spans="1:31" x14ac:dyDescent="0.2">
      <c r="A2759" s="15" t="s">
        <v>15114</v>
      </c>
      <c r="B2759" s="15" t="s">
        <v>15115</v>
      </c>
      <c r="C2759" t="s">
        <v>15116</v>
      </c>
      <c r="D2759" s="15">
        <v>21</v>
      </c>
      <c r="E2759" s="15">
        <v>4</v>
      </c>
      <c r="F2759" s="16">
        <v>214920.053373131</v>
      </c>
      <c r="G2759" s="16">
        <v>194784.00365288701</v>
      </c>
      <c r="H2759" s="16">
        <v>192168.54712175499</v>
      </c>
      <c r="I2759" s="16">
        <v>188034.53505314499</v>
      </c>
      <c r="J2759" s="16">
        <v>44995.582912961501</v>
      </c>
      <c r="K2759" s="16">
        <v>218816.353129041</v>
      </c>
      <c r="L2759" s="15">
        <f t="shared" si="301"/>
        <v>6</v>
      </c>
      <c r="M2759" s="16">
        <v>382172.120977949</v>
      </c>
      <c r="N2759" s="16">
        <v>335107.580591926</v>
      </c>
      <c r="O2759" s="16">
        <v>345543.07726536097</v>
      </c>
      <c r="P2759" s="16">
        <v>260709.46930964699</v>
      </c>
      <c r="Q2759" s="16">
        <v>393365.539796984</v>
      </c>
      <c r="R2759" s="16">
        <v>300514.34223635902</v>
      </c>
      <c r="S2759" s="17">
        <f t="shared" si="302"/>
        <v>345543.07726536097</v>
      </c>
      <c r="T2759" s="17">
        <f t="shared" si="303"/>
        <v>300514.34223635902</v>
      </c>
      <c r="U2759" s="18">
        <f t="shared" si="304"/>
        <v>0.86968705787608069</v>
      </c>
      <c r="X2759" s="20">
        <f t="shared" si="305"/>
        <v>0.43688376712347182</v>
      </c>
      <c r="AA2759" s="20">
        <f t="shared" si="306"/>
        <v>-0.20143172986764968</v>
      </c>
      <c r="AE2759" s="20">
        <f t="shared" si="307"/>
        <v>0.35963409165956006</v>
      </c>
    </row>
    <row r="2760" spans="1:31" x14ac:dyDescent="0.2">
      <c r="A2760" s="15" t="s">
        <v>10228</v>
      </c>
      <c r="B2760" s="15" t="s">
        <v>10229</v>
      </c>
      <c r="C2760" t="s">
        <v>10230</v>
      </c>
      <c r="D2760" s="15">
        <v>23</v>
      </c>
      <c r="E2760" s="15">
        <v>7</v>
      </c>
      <c r="F2760" s="16">
        <v>426851.19989688898</v>
      </c>
      <c r="G2760" s="16">
        <v>456252.52139441803</v>
      </c>
      <c r="H2760" s="16">
        <v>439530.27055729902</v>
      </c>
      <c r="I2760" s="16">
        <v>672430.55471391894</v>
      </c>
      <c r="J2760" s="16">
        <v>108417.166497363</v>
      </c>
      <c r="K2760" s="16">
        <v>666014.57683187001</v>
      </c>
      <c r="L2760" s="15">
        <f t="shared" si="301"/>
        <v>6</v>
      </c>
      <c r="M2760" s="16">
        <v>759029.34996651497</v>
      </c>
      <c r="N2760" s="16">
        <v>784939.60343844304</v>
      </c>
      <c r="O2760" s="16">
        <v>790330.38712323201</v>
      </c>
      <c r="P2760" s="16">
        <v>932323.48524439696</v>
      </c>
      <c r="Q2760" s="16">
        <v>947816.97361252795</v>
      </c>
      <c r="R2760" s="16">
        <v>914679.95702507999</v>
      </c>
      <c r="S2760" s="17">
        <f t="shared" si="302"/>
        <v>784939.60343844304</v>
      </c>
      <c r="T2760" s="17">
        <f t="shared" si="303"/>
        <v>932323.48524439696</v>
      </c>
      <c r="U2760" s="18">
        <f t="shared" si="304"/>
        <v>1.1877646141949469</v>
      </c>
      <c r="X2760" s="20">
        <f t="shared" si="305"/>
        <v>3.5113550668639432E-4</v>
      </c>
      <c r="AA2760" s="20">
        <f t="shared" si="306"/>
        <v>0.24824895770381372</v>
      </c>
      <c r="AE2760" s="20">
        <f t="shared" si="307"/>
        <v>3.4545252526243808</v>
      </c>
    </row>
    <row r="2761" spans="1:31" x14ac:dyDescent="0.2">
      <c r="A2761" s="15" t="s">
        <v>17125</v>
      </c>
      <c r="B2761" s="15" t="s">
        <v>17126</v>
      </c>
      <c r="C2761" t="s">
        <v>17127</v>
      </c>
      <c r="D2761" s="15">
        <v>21</v>
      </c>
      <c r="E2761" s="15">
        <v>2</v>
      </c>
      <c r="F2761" s="16">
        <v>50370.134230357697</v>
      </c>
      <c r="G2761" s="16">
        <v>42874.180751660097</v>
      </c>
      <c r="H2761" s="16">
        <v>37679.418920401702</v>
      </c>
      <c r="I2761" s="16">
        <v>51564.824526258097</v>
      </c>
      <c r="J2761" s="16">
        <v>11813.422216406199</v>
      </c>
      <c r="K2761" s="16">
        <v>57610.986900585202</v>
      </c>
      <c r="L2761" s="15">
        <f t="shared" si="301"/>
        <v>6</v>
      </c>
      <c r="M2761" s="16">
        <v>89568.473163083501</v>
      </c>
      <c r="N2761" s="16">
        <v>73761.000452342705</v>
      </c>
      <c r="O2761" s="16">
        <v>67752.306807404297</v>
      </c>
      <c r="P2761" s="16">
        <v>71494.515799910194</v>
      </c>
      <c r="Q2761" s="16">
        <v>103276.65308826799</v>
      </c>
      <c r="R2761" s="16">
        <v>79120.813350759898</v>
      </c>
      <c r="S2761" s="17">
        <f t="shared" si="302"/>
        <v>73761.000452342705</v>
      </c>
      <c r="T2761" s="17">
        <f t="shared" si="303"/>
        <v>79120.813350759898</v>
      </c>
      <c r="U2761" s="18">
        <f t="shared" si="304"/>
        <v>1.0726645905769701</v>
      </c>
      <c r="X2761" s="20">
        <f t="shared" si="305"/>
        <v>0.54729147562166003</v>
      </c>
      <c r="AA2761" s="20">
        <f t="shared" si="306"/>
        <v>0.10119903307742348</v>
      </c>
      <c r="AE2761" s="20">
        <f t="shared" si="307"/>
        <v>0.26178131619022954</v>
      </c>
    </row>
    <row r="2762" spans="1:31" x14ac:dyDescent="0.2">
      <c r="A2762" s="15" t="s">
        <v>15341</v>
      </c>
      <c r="B2762" s="15" t="s">
        <v>15342</v>
      </c>
      <c r="C2762" t="s">
        <v>15343</v>
      </c>
      <c r="D2762" s="15">
        <v>17</v>
      </c>
      <c r="E2762" s="15">
        <v>9</v>
      </c>
      <c r="F2762" s="16">
        <v>637104.66254490905</v>
      </c>
      <c r="G2762" s="16">
        <v>581428.30909587105</v>
      </c>
      <c r="H2762" s="16">
        <v>578082.00504545798</v>
      </c>
      <c r="I2762" s="16">
        <v>804179.685914492</v>
      </c>
      <c r="J2762" s="16">
        <v>143469.91670008001</v>
      </c>
      <c r="K2762" s="16">
        <v>855527.17277296504</v>
      </c>
      <c r="L2762" s="15">
        <f t="shared" si="301"/>
        <v>6</v>
      </c>
      <c r="M2762" s="16">
        <v>1132903.3114793</v>
      </c>
      <c r="N2762" s="16">
        <v>1000292.78736865</v>
      </c>
      <c r="O2762" s="16">
        <v>1039463.73080803</v>
      </c>
      <c r="P2762" s="16">
        <v>1114993.3659001</v>
      </c>
      <c r="Q2762" s="16">
        <v>1254259.14220345</v>
      </c>
      <c r="R2762" s="16">
        <v>1174949.5954700499</v>
      </c>
      <c r="S2762" s="17">
        <f t="shared" si="302"/>
        <v>1039463.73080803</v>
      </c>
      <c r="T2762" s="17">
        <f t="shared" si="303"/>
        <v>1174949.5954700499</v>
      </c>
      <c r="U2762" s="18">
        <f t="shared" si="304"/>
        <v>1.1303420799075881</v>
      </c>
      <c r="X2762" s="20">
        <f t="shared" si="305"/>
        <v>9.2827431677050418E-2</v>
      </c>
      <c r="AA2762" s="20">
        <f t="shared" si="306"/>
        <v>0.17675944724332049</v>
      </c>
      <c r="AE2762" s="20">
        <f t="shared" si="307"/>
        <v>1.0323236653165355</v>
      </c>
    </row>
    <row r="2763" spans="1:31" x14ac:dyDescent="0.2">
      <c r="A2763" s="15" t="s">
        <v>1649</v>
      </c>
      <c r="B2763" s="15" t="s">
        <v>1650</v>
      </c>
      <c r="C2763" t="s">
        <v>1651</v>
      </c>
      <c r="D2763" s="15">
        <v>12</v>
      </c>
      <c r="E2763" s="15">
        <v>8</v>
      </c>
      <c r="F2763" s="16">
        <v>454761.58955133997</v>
      </c>
      <c r="G2763" s="16">
        <v>442680.28509622102</v>
      </c>
      <c r="H2763" s="16">
        <v>438599.11517106398</v>
      </c>
      <c r="I2763" s="16">
        <v>639640.42643920705</v>
      </c>
      <c r="J2763" s="16">
        <v>74862.059527753503</v>
      </c>
      <c r="K2763" s="16">
        <v>564354.319584538</v>
      </c>
      <c r="L2763" s="15">
        <f t="shared" si="301"/>
        <v>6</v>
      </c>
      <c r="M2763" s="16">
        <v>808659.77134484798</v>
      </c>
      <c r="N2763" s="16">
        <v>761589.84584122396</v>
      </c>
      <c r="O2763" s="16">
        <v>788656.05330330704</v>
      </c>
      <c r="P2763" s="16">
        <v>886860.04450634599</v>
      </c>
      <c r="Q2763" s="16">
        <v>654467.67326945299</v>
      </c>
      <c r="R2763" s="16">
        <v>775063.49371511501</v>
      </c>
      <c r="S2763" s="17">
        <f t="shared" si="302"/>
        <v>788656.05330330704</v>
      </c>
      <c r="T2763" s="17">
        <f t="shared" si="303"/>
        <v>775063.49371511501</v>
      </c>
      <c r="U2763" s="18">
        <f t="shared" si="304"/>
        <v>0.98276490805940153</v>
      </c>
      <c r="X2763" s="20">
        <f t="shared" si="305"/>
        <v>0.84614850378376638</v>
      </c>
      <c r="AA2763" s="20">
        <f t="shared" si="306"/>
        <v>-2.5081751099111531E-2</v>
      </c>
      <c r="AE2763" s="20">
        <f t="shared" si="307"/>
        <v>7.2553409166722177E-2</v>
      </c>
    </row>
    <row r="2764" spans="1:31" x14ac:dyDescent="0.2">
      <c r="A2764" s="15" t="s">
        <v>15455</v>
      </c>
      <c r="B2764" s="15" t="s">
        <v>15456</v>
      </c>
      <c r="C2764" t="s">
        <v>15457</v>
      </c>
      <c r="D2764" s="15">
        <v>15</v>
      </c>
      <c r="E2764" s="15">
        <v>7</v>
      </c>
      <c r="F2764" s="16">
        <v>699911.15601852699</v>
      </c>
      <c r="G2764" s="16">
        <v>701261.50017746096</v>
      </c>
      <c r="H2764" s="16">
        <v>674603.94373211404</v>
      </c>
      <c r="I2764" s="16">
        <v>819627.81378830899</v>
      </c>
      <c r="J2764" s="16">
        <v>254564.71696025299</v>
      </c>
      <c r="K2764" s="16">
        <v>896278.24223309197</v>
      </c>
      <c r="L2764" s="15">
        <f t="shared" si="301"/>
        <v>6</v>
      </c>
      <c r="M2764" s="16">
        <v>1244586.1928357801</v>
      </c>
      <c r="N2764" s="16">
        <v>1206454.5356892301</v>
      </c>
      <c r="O2764" s="16">
        <v>1213022.2460642899</v>
      </c>
      <c r="P2764" s="16">
        <v>1136412.16122231</v>
      </c>
      <c r="Q2764" s="16">
        <v>2225484.8324565399</v>
      </c>
      <c r="R2764" s="16">
        <v>1230915.6174748901</v>
      </c>
      <c r="S2764" s="17">
        <f t="shared" si="302"/>
        <v>1213022.2460642899</v>
      </c>
      <c r="T2764" s="17">
        <f t="shared" si="303"/>
        <v>1230915.6174748901</v>
      </c>
      <c r="U2764" s="18">
        <f t="shared" si="304"/>
        <v>1.0147510661644137</v>
      </c>
      <c r="X2764" s="20">
        <f t="shared" si="305"/>
        <v>0.42460672338931116</v>
      </c>
      <c r="AA2764" s="20">
        <f t="shared" si="306"/>
        <v>2.1125855826987745E-2</v>
      </c>
      <c r="AE2764" s="20">
        <f t="shared" si="307"/>
        <v>0.37201313332649733</v>
      </c>
    </row>
    <row r="2765" spans="1:31" x14ac:dyDescent="0.2">
      <c r="A2765" s="15" t="s">
        <v>9266</v>
      </c>
      <c r="B2765" s="15" t="s">
        <v>9267</v>
      </c>
      <c r="C2765" t="s">
        <v>9268</v>
      </c>
      <c r="D2765" s="15">
        <v>14</v>
      </c>
      <c r="E2765" s="15">
        <v>10</v>
      </c>
      <c r="F2765" s="16">
        <v>112669.44619863199</v>
      </c>
      <c r="G2765" s="16">
        <v>128054.059451497</v>
      </c>
      <c r="H2765" s="16">
        <v>142314.823223018</v>
      </c>
      <c r="I2765" s="16">
        <v>149607.848676725</v>
      </c>
      <c r="J2765" s="16">
        <v>7690.2617762695199</v>
      </c>
      <c r="K2765" s="16">
        <v>141091.99865893499</v>
      </c>
      <c r="L2765" s="15">
        <f t="shared" si="301"/>
        <v>6</v>
      </c>
      <c r="M2765" s="16">
        <v>200349.48134125801</v>
      </c>
      <c r="N2765" s="16">
        <v>220304.980095987</v>
      </c>
      <c r="O2765" s="16">
        <v>255899.84778206301</v>
      </c>
      <c r="P2765" s="16">
        <v>207430.95315997701</v>
      </c>
      <c r="Q2765" s="16">
        <v>67230.687524462701</v>
      </c>
      <c r="R2765" s="16">
        <v>193770.568632037</v>
      </c>
      <c r="S2765" s="17">
        <f t="shared" si="302"/>
        <v>220304.980095987</v>
      </c>
      <c r="T2765" s="17">
        <f t="shared" si="303"/>
        <v>193770.568632037</v>
      </c>
      <c r="U2765" s="18">
        <f t="shared" si="304"/>
        <v>0.87955600707533277</v>
      </c>
      <c r="X2765" s="20">
        <f t="shared" si="305"/>
        <v>0.21790957944441389</v>
      </c>
      <c r="AA2765" s="20">
        <f t="shared" si="306"/>
        <v>-0.18515264844968848</v>
      </c>
      <c r="AE2765" s="20">
        <f t="shared" si="307"/>
        <v>0.661723677471034</v>
      </c>
    </row>
    <row r="2766" spans="1:31" x14ac:dyDescent="0.2">
      <c r="A2766" s="15" t="s">
        <v>2525</v>
      </c>
      <c r="B2766" s="15" t="s">
        <v>2526</v>
      </c>
      <c r="C2766" t="s">
        <v>2527</v>
      </c>
      <c r="D2766" s="15">
        <v>11</v>
      </c>
      <c r="E2766" s="15">
        <v>7</v>
      </c>
      <c r="F2766" s="16">
        <v>256584.407586185</v>
      </c>
      <c r="G2766" s="16">
        <v>279901.15853279002</v>
      </c>
      <c r="H2766" s="16">
        <v>268849.60664106801</v>
      </c>
      <c r="I2766" s="16">
        <v>316664.34955465503</v>
      </c>
      <c r="J2766" s="16">
        <v>51056.523405539097</v>
      </c>
      <c r="K2766" s="16">
        <v>348056.05467065901</v>
      </c>
      <c r="L2766" s="15">
        <f t="shared" si="301"/>
        <v>6</v>
      </c>
      <c r="M2766" s="16">
        <v>456259.92418137903</v>
      </c>
      <c r="N2766" s="16">
        <v>481543.64979554701</v>
      </c>
      <c r="O2766" s="16">
        <v>483425.21079413203</v>
      </c>
      <c r="P2766" s="16">
        <v>439054.42422236502</v>
      </c>
      <c r="Q2766" s="16">
        <v>446352.18813426798</v>
      </c>
      <c r="R2766" s="16">
        <v>478007.40134377702</v>
      </c>
      <c r="S2766" s="17">
        <f t="shared" si="302"/>
        <v>481543.64979554701</v>
      </c>
      <c r="T2766" s="17">
        <f t="shared" si="303"/>
        <v>446352.18813426798</v>
      </c>
      <c r="U2766" s="18">
        <f t="shared" si="304"/>
        <v>0.9269194772348871</v>
      </c>
      <c r="X2766" s="20">
        <f t="shared" si="305"/>
        <v>0.26333546694131899</v>
      </c>
      <c r="AA2766" s="20">
        <f t="shared" si="306"/>
        <v>-0.10948407948820196</v>
      </c>
      <c r="AE2766" s="20">
        <f t="shared" si="307"/>
        <v>0.57949064465547084</v>
      </c>
    </row>
    <row r="2767" spans="1:31" x14ac:dyDescent="0.2">
      <c r="A2767" s="15" t="s">
        <v>13675</v>
      </c>
      <c r="B2767" s="15" t="s">
        <v>13676</v>
      </c>
      <c r="C2767" t="s">
        <v>13677</v>
      </c>
      <c r="D2767" s="15">
        <v>16</v>
      </c>
      <c r="E2767" s="15">
        <v>9</v>
      </c>
      <c r="F2767" s="16">
        <v>344551.67586953402</v>
      </c>
      <c r="G2767" s="16">
        <v>356959.92883004301</v>
      </c>
      <c r="H2767" s="16">
        <v>307415.11055841699</v>
      </c>
      <c r="I2767" s="16">
        <v>452042.12873018999</v>
      </c>
      <c r="J2767" s="16">
        <v>53478.276700357499</v>
      </c>
      <c r="K2767" s="16">
        <v>453851.16837479302</v>
      </c>
      <c r="L2767" s="15">
        <f t="shared" si="301"/>
        <v>6</v>
      </c>
      <c r="M2767" s="16">
        <v>612683.84539694397</v>
      </c>
      <c r="N2767" s="16">
        <v>614116.02531627496</v>
      </c>
      <c r="O2767" s="16">
        <v>552770.80922573595</v>
      </c>
      <c r="P2767" s="16">
        <v>626755.41731492302</v>
      </c>
      <c r="Q2767" s="16">
        <v>467523.91723296902</v>
      </c>
      <c r="R2767" s="16">
        <v>623302.52463773696</v>
      </c>
      <c r="S2767" s="17">
        <f t="shared" si="302"/>
        <v>612683.84539694397</v>
      </c>
      <c r="T2767" s="17">
        <f t="shared" si="303"/>
        <v>623302.52463773696</v>
      </c>
      <c r="U2767" s="18">
        <f t="shared" si="304"/>
        <v>1.0173314170441583</v>
      </c>
      <c r="X2767" s="20">
        <f t="shared" si="305"/>
        <v>0.73205303951118994</v>
      </c>
      <c r="AA2767" s="20">
        <f t="shared" si="306"/>
        <v>2.4789743931470563E-2</v>
      </c>
      <c r="AE2767" s="20">
        <f t="shared" si="307"/>
        <v>0.13545745182064864</v>
      </c>
    </row>
    <row r="2768" spans="1:31" x14ac:dyDescent="0.2">
      <c r="A2768" s="15" t="s">
        <v>15058</v>
      </c>
      <c r="B2768" s="15" t="s">
        <v>15059</v>
      </c>
      <c r="C2768" t="s">
        <v>15060</v>
      </c>
      <c r="D2768" s="15">
        <v>9</v>
      </c>
      <c r="E2768" s="15">
        <v>7</v>
      </c>
      <c r="F2768" s="16">
        <v>239594.60578772699</v>
      </c>
      <c r="G2768" s="16">
        <v>248906.31436359099</v>
      </c>
      <c r="H2768" s="16">
        <v>245897.11975415199</v>
      </c>
      <c r="I2768" s="16">
        <v>374070.25414939702</v>
      </c>
      <c r="J2768" s="16">
        <v>53207.794386700603</v>
      </c>
      <c r="K2768" s="16">
        <v>360114.25699541299</v>
      </c>
      <c r="L2768" s="15">
        <f t="shared" si="301"/>
        <v>6</v>
      </c>
      <c r="M2768" s="16">
        <v>426048.55727352301</v>
      </c>
      <c r="N2768" s="16">
        <v>428219.93200774898</v>
      </c>
      <c r="O2768" s="16">
        <v>442153.76929869998</v>
      </c>
      <c r="P2768" s="16">
        <v>518647.58469102898</v>
      </c>
      <c r="Q2768" s="16">
        <v>465159.27576309303</v>
      </c>
      <c r="R2768" s="16">
        <v>494567.69351736602</v>
      </c>
      <c r="S2768" s="17">
        <f t="shared" si="302"/>
        <v>428219.93200774898</v>
      </c>
      <c r="T2768" s="17">
        <f t="shared" si="303"/>
        <v>494567.69351736602</v>
      </c>
      <c r="U2768" s="18">
        <f t="shared" si="304"/>
        <v>1.1549385176877205</v>
      </c>
      <c r="X2768" s="20">
        <f t="shared" si="305"/>
        <v>2.0330207415282086E-2</v>
      </c>
      <c r="AA2768" s="20">
        <f t="shared" si="306"/>
        <v>0.2078160528639024</v>
      </c>
      <c r="AE2768" s="20">
        <f t="shared" si="307"/>
        <v>1.6918581905280725</v>
      </c>
    </row>
    <row r="2769" spans="1:31" x14ac:dyDescent="0.2">
      <c r="A2769" s="15" t="s">
        <v>13495</v>
      </c>
      <c r="B2769" s="15" t="s">
        <v>13496</v>
      </c>
      <c r="C2769" t="s">
        <v>13497</v>
      </c>
      <c r="D2769" s="15">
        <v>16</v>
      </c>
      <c r="E2769" s="15">
        <v>7</v>
      </c>
      <c r="F2769" s="16">
        <v>232859.96488841501</v>
      </c>
      <c r="G2769" s="16">
        <v>260114.97325709899</v>
      </c>
      <c r="H2769" s="16">
        <v>239941.45390488199</v>
      </c>
      <c r="I2769" s="16">
        <v>337501.609104231</v>
      </c>
      <c r="J2769" s="16">
        <v>65479.790102724903</v>
      </c>
      <c r="K2769" s="16">
        <v>331458.62662823399</v>
      </c>
      <c r="L2769" s="15">
        <f t="shared" si="301"/>
        <v>6</v>
      </c>
      <c r="M2769" s="16">
        <v>414072.97865198599</v>
      </c>
      <c r="N2769" s="16">
        <v>447503.37671082199</v>
      </c>
      <c r="O2769" s="16">
        <v>431444.73738091602</v>
      </c>
      <c r="P2769" s="16">
        <v>467945.23876078002</v>
      </c>
      <c r="Q2769" s="16">
        <v>572444.92263554595</v>
      </c>
      <c r="R2769" s="16">
        <v>455213.10329584603</v>
      </c>
      <c r="S2769" s="17">
        <f t="shared" si="302"/>
        <v>431444.73738091602</v>
      </c>
      <c r="T2769" s="17">
        <f t="shared" si="303"/>
        <v>467945.23876078002</v>
      </c>
      <c r="U2769" s="18">
        <f t="shared" si="304"/>
        <v>1.0846006410958682</v>
      </c>
      <c r="X2769" s="20">
        <f t="shared" si="305"/>
        <v>0.15324772865040948</v>
      </c>
      <c r="AA2769" s="20">
        <f t="shared" si="306"/>
        <v>0.11716392822765909</v>
      </c>
      <c r="AE2769" s="20">
        <f t="shared" si="307"/>
        <v>0.81460595362458021</v>
      </c>
    </row>
    <row r="2770" spans="1:31" x14ac:dyDescent="0.2">
      <c r="A2770" s="15" t="s">
        <v>575</v>
      </c>
      <c r="B2770" s="15" t="s">
        <v>576</v>
      </c>
      <c r="C2770" t="s">
        <v>577</v>
      </c>
      <c r="D2770" s="15">
        <v>23</v>
      </c>
      <c r="E2770" s="15">
        <v>9</v>
      </c>
      <c r="F2770" s="16">
        <v>441677.05093104899</v>
      </c>
      <c r="G2770" s="16">
        <v>430125.80620167399</v>
      </c>
      <c r="H2770" s="16">
        <v>448103.65835014702</v>
      </c>
      <c r="I2770" s="16">
        <v>560659.27592812502</v>
      </c>
      <c r="J2770" s="16">
        <v>123782.984474472</v>
      </c>
      <c r="K2770" s="16">
        <v>621948.83253635105</v>
      </c>
      <c r="L2770" s="15">
        <f t="shared" si="301"/>
        <v>6</v>
      </c>
      <c r="M2770" s="16">
        <v>785392.76671660703</v>
      </c>
      <c r="N2770" s="16">
        <v>739991.04425050796</v>
      </c>
      <c r="O2770" s="16">
        <v>805746.41042621899</v>
      </c>
      <c r="P2770" s="16">
        <v>777352.85302479402</v>
      </c>
      <c r="Q2770" s="16">
        <v>1082149.7878952001</v>
      </c>
      <c r="R2770" s="16">
        <v>854161.68234972202</v>
      </c>
      <c r="S2770" s="17">
        <f t="shared" si="302"/>
        <v>785392.76671660703</v>
      </c>
      <c r="T2770" s="17">
        <f t="shared" si="303"/>
        <v>854161.68234972202</v>
      </c>
      <c r="U2770" s="18">
        <f t="shared" si="304"/>
        <v>1.0875599044801603</v>
      </c>
      <c r="X2770" s="20">
        <f t="shared" si="305"/>
        <v>0.24461953787908317</v>
      </c>
      <c r="AA2770" s="20">
        <f t="shared" si="306"/>
        <v>0.12109486902226679</v>
      </c>
      <c r="AE2770" s="20">
        <f t="shared" si="307"/>
        <v>0.61150885860714677</v>
      </c>
    </row>
    <row r="2771" spans="1:31" x14ac:dyDescent="0.2">
      <c r="A2771" s="15" t="s">
        <v>5629</v>
      </c>
      <c r="B2771" s="15" t="s">
        <v>5630</v>
      </c>
      <c r="C2771" t="s">
        <v>5631</v>
      </c>
      <c r="D2771" s="15">
        <v>20</v>
      </c>
      <c r="E2771" s="15">
        <v>5</v>
      </c>
      <c r="F2771" s="16">
        <v>213605.518490332</v>
      </c>
      <c r="G2771" s="16">
        <v>226582.49791847399</v>
      </c>
      <c r="H2771" s="16">
        <v>217320.91574853499</v>
      </c>
      <c r="I2771" s="16">
        <v>302069.50123818201</v>
      </c>
      <c r="J2771" s="16">
        <v>56563.171853250402</v>
      </c>
      <c r="K2771" s="16">
        <v>311161.61210694502</v>
      </c>
      <c r="L2771" s="15">
        <f t="shared" si="301"/>
        <v>6</v>
      </c>
      <c r="M2771" s="16">
        <v>379834.60720771499</v>
      </c>
      <c r="N2771" s="16">
        <v>389813.90287697501</v>
      </c>
      <c r="O2771" s="16">
        <v>390770.18121127097</v>
      </c>
      <c r="P2771" s="16">
        <v>418818.699129808</v>
      </c>
      <c r="Q2771" s="16">
        <v>494493.041055237</v>
      </c>
      <c r="R2771" s="16">
        <v>427337.92906410102</v>
      </c>
      <c r="S2771" s="17">
        <f t="shared" si="302"/>
        <v>389813.90287697501</v>
      </c>
      <c r="T2771" s="17">
        <f t="shared" si="303"/>
        <v>427337.92906410102</v>
      </c>
      <c r="U2771" s="18">
        <f t="shared" si="304"/>
        <v>1.0962613850100891</v>
      </c>
      <c r="X2771" s="20">
        <f t="shared" si="305"/>
        <v>6.7920365367400745E-2</v>
      </c>
      <c r="AA2771" s="20">
        <f t="shared" si="306"/>
        <v>0.13259182557747093</v>
      </c>
      <c r="AE2771" s="20">
        <f t="shared" si="307"/>
        <v>1.1679999865359056</v>
      </c>
    </row>
    <row r="2772" spans="1:31" x14ac:dyDescent="0.2">
      <c r="A2772" s="15" t="s">
        <v>3827</v>
      </c>
      <c r="B2772" s="15" t="s">
        <v>3828</v>
      </c>
      <c r="C2772" t="s">
        <v>3829</v>
      </c>
      <c r="D2772" s="15">
        <v>15</v>
      </c>
      <c r="E2772" s="15">
        <v>5</v>
      </c>
      <c r="F2772" s="16">
        <v>160048.24488186199</v>
      </c>
      <c r="G2772" s="16">
        <v>151877.27263117299</v>
      </c>
      <c r="H2772" s="16">
        <v>146390.26439941401</v>
      </c>
      <c r="I2772" s="16">
        <v>145125.11264329401</v>
      </c>
      <c r="J2772" s="16">
        <v>41911.956783509602</v>
      </c>
      <c r="K2772" s="16">
        <v>156356.992279934</v>
      </c>
      <c r="L2772" s="15">
        <f t="shared" si="301"/>
        <v>6</v>
      </c>
      <c r="M2772" s="16">
        <v>284598.74379012402</v>
      </c>
      <c r="N2772" s="16">
        <v>261290.58045767501</v>
      </c>
      <c r="O2772" s="16">
        <v>263228.00062704302</v>
      </c>
      <c r="P2772" s="16">
        <v>201215.64950843999</v>
      </c>
      <c r="Q2772" s="16">
        <v>366407.510176824</v>
      </c>
      <c r="R2772" s="16">
        <v>214734.950186059</v>
      </c>
      <c r="S2772" s="17">
        <f t="shared" si="302"/>
        <v>263228.00062704302</v>
      </c>
      <c r="T2772" s="17">
        <f t="shared" si="303"/>
        <v>214734.950186059</v>
      </c>
      <c r="U2772" s="18">
        <f t="shared" si="304"/>
        <v>0.81577548617370743</v>
      </c>
      <c r="X2772" s="20">
        <f t="shared" si="305"/>
        <v>0.87562679760759632</v>
      </c>
      <c r="AA2772" s="20">
        <f t="shared" si="306"/>
        <v>-0.2937559396899847</v>
      </c>
      <c r="AE2772" s="20">
        <f t="shared" si="307"/>
        <v>5.7680955789555344E-2</v>
      </c>
    </row>
    <row r="2773" spans="1:31" x14ac:dyDescent="0.2">
      <c r="A2773" s="15" t="s">
        <v>8942</v>
      </c>
      <c r="B2773" s="15" t="s">
        <v>8943</v>
      </c>
      <c r="C2773" t="s">
        <v>8944</v>
      </c>
      <c r="D2773" s="15">
        <v>27</v>
      </c>
      <c r="E2773" s="15">
        <v>5</v>
      </c>
      <c r="F2773" s="16">
        <v>136504.56359491</v>
      </c>
      <c r="G2773" s="16">
        <v>166553.70711320601</v>
      </c>
      <c r="H2773" s="16">
        <v>159107.59753068601</v>
      </c>
      <c r="I2773" s="16">
        <v>188261.749202812</v>
      </c>
      <c r="J2773" s="16">
        <v>21531.916166126299</v>
      </c>
      <c r="K2773" s="16">
        <v>196429.19001079901</v>
      </c>
      <c r="L2773" s="15">
        <f t="shared" si="301"/>
        <v>6</v>
      </c>
      <c r="M2773" s="16">
        <v>242733.22927974901</v>
      </c>
      <c r="N2773" s="16">
        <v>286540.00730360002</v>
      </c>
      <c r="O2773" s="16">
        <v>286095.355824375</v>
      </c>
      <c r="P2773" s="16">
        <v>261024.50122845301</v>
      </c>
      <c r="Q2773" s="16">
        <v>188238.784281019</v>
      </c>
      <c r="R2773" s="16">
        <v>269768.63469296898</v>
      </c>
      <c r="S2773" s="17">
        <f t="shared" si="302"/>
        <v>286095.355824375</v>
      </c>
      <c r="T2773" s="17">
        <f t="shared" si="303"/>
        <v>261024.50122845301</v>
      </c>
      <c r="U2773" s="18">
        <f t="shared" si="304"/>
        <v>0.91236888650750347</v>
      </c>
      <c r="X2773" s="20">
        <f t="shared" si="305"/>
        <v>0.3396657563780564</v>
      </c>
      <c r="AA2773" s="20">
        <f t="shared" si="306"/>
        <v>-0.13231084600878407</v>
      </c>
      <c r="AE2773" s="20">
        <f t="shared" si="307"/>
        <v>0.46894823460092039</v>
      </c>
    </row>
    <row r="2774" spans="1:31" x14ac:dyDescent="0.2">
      <c r="A2774" s="15" t="s">
        <v>593</v>
      </c>
      <c r="B2774" s="15" t="s">
        <v>594</v>
      </c>
      <c r="C2774" t="s">
        <v>595</v>
      </c>
      <c r="D2774" s="15">
        <v>18</v>
      </c>
      <c r="E2774" s="15">
        <v>5</v>
      </c>
      <c r="F2774" s="16">
        <v>284314.78808063798</v>
      </c>
      <c r="G2774" s="16">
        <v>279917.16329722799</v>
      </c>
      <c r="H2774" s="16">
        <v>322877.701355019</v>
      </c>
      <c r="I2774" s="16">
        <v>384495.19273967698</v>
      </c>
      <c r="J2774" s="16">
        <v>33502.4525601563</v>
      </c>
      <c r="K2774" s="16">
        <v>412660.15816486999</v>
      </c>
      <c r="L2774" s="15">
        <f t="shared" si="301"/>
        <v>6</v>
      </c>
      <c r="M2774" s="16">
        <v>505570.25219758903</v>
      </c>
      <c r="N2774" s="16">
        <v>481571.18448930001</v>
      </c>
      <c r="O2774" s="16">
        <v>580574.48098356905</v>
      </c>
      <c r="P2774" s="16">
        <v>533101.73911903996</v>
      </c>
      <c r="Q2774" s="16">
        <v>292888.97893247299</v>
      </c>
      <c r="R2774" s="16">
        <v>566732.30416620499</v>
      </c>
      <c r="S2774" s="17">
        <f t="shared" si="302"/>
        <v>505570.25219758903</v>
      </c>
      <c r="T2774" s="17">
        <f t="shared" si="303"/>
        <v>533101.73911903996</v>
      </c>
      <c r="U2774" s="18">
        <f t="shared" si="304"/>
        <v>1.0544563031582226</v>
      </c>
      <c r="X2774" s="20">
        <f t="shared" si="305"/>
        <v>0.55737161207100727</v>
      </c>
      <c r="AA2774" s="20">
        <f t="shared" si="306"/>
        <v>7.6499310851722083E-2</v>
      </c>
      <c r="AE2774" s="20">
        <f t="shared" si="307"/>
        <v>0.25385515445097212</v>
      </c>
    </row>
    <row r="2775" spans="1:31" x14ac:dyDescent="0.2">
      <c r="A2775" s="15" t="s">
        <v>10402</v>
      </c>
      <c r="B2775" s="15" t="s">
        <v>10403</v>
      </c>
      <c r="C2775" t="s">
        <v>10404</v>
      </c>
      <c r="D2775" s="15">
        <v>15</v>
      </c>
      <c r="E2775" s="15">
        <v>8</v>
      </c>
      <c r="F2775" s="16">
        <v>358091.192319247</v>
      </c>
      <c r="G2775" s="16">
        <v>369480.738845799</v>
      </c>
      <c r="H2775" s="16">
        <v>344227.21686761401</v>
      </c>
      <c r="I2775" s="16">
        <v>430379.012249269</v>
      </c>
      <c r="J2775" s="16">
        <v>68109.966148440697</v>
      </c>
      <c r="K2775" s="16">
        <v>473783.08543725603</v>
      </c>
      <c r="L2775" s="15">
        <f t="shared" si="301"/>
        <v>6</v>
      </c>
      <c r="M2775" s="16">
        <v>636759.89431555697</v>
      </c>
      <c r="N2775" s="16">
        <v>635656.90276383003</v>
      </c>
      <c r="O2775" s="16">
        <v>618963.57950588199</v>
      </c>
      <c r="P2775" s="16">
        <v>596719.55395749398</v>
      </c>
      <c r="Q2775" s="16">
        <v>595438.74898479995</v>
      </c>
      <c r="R2775" s="16">
        <v>650676.287429602</v>
      </c>
      <c r="S2775" s="17">
        <f t="shared" si="302"/>
        <v>635656.90276383003</v>
      </c>
      <c r="T2775" s="17">
        <f t="shared" si="303"/>
        <v>596719.55395749398</v>
      </c>
      <c r="U2775" s="18">
        <f t="shared" si="304"/>
        <v>0.93874470860453674</v>
      </c>
      <c r="X2775" s="20">
        <f t="shared" si="305"/>
        <v>0.44440034811190471</v>
      </c>
      <c r="AA2775" s="20">
        <f t="shared" si="306"/>
        <v>-9.1195224235429223E-2</v>
      </c>
      <c r="AE2775" s="20">
        <f t="shared" si="307"/>
        <v>0.3522256095353552</v>
      </c>
    </row>
    <row r="2776" spans="1:31" x14ac:dyDescent="0.2">
      <c r="A2776" s="15" t="s">
        <v>15650</v>
      </c>
      <c r="B2776" s="15" t="s">
        <v>15651</v>
      </c>
      <c r="C2776" t="s">
        <v>15652</v>
      </c>
      <c r="D2776" s="15">
        <v>12</v>
      </c>
      <c r="E2776" s="15">
        <v>8</v>
      </c>
      <c r="F2776" s="16">
        <v>298877.59669042699</v>
      </c>
      <c r="G2776" s="16">
        <v>331924.71207714803</v>
      </c>
      <c r="H2776" s="16">
        <v>297560.70072289603</v>
      </c>
      <c r="I2776" s="16">
        <v>438667.55251493998</v>
      </c>
      <c r="J2776" s="16">
        <v>55106.198748845498</v>
      </c>
      <c r="K2776" s="16">
        <v>436790.38869868999</v>
      </c>
      <c r="L2776" s="15">
        <f t="shared" si="301"/>
        <v>6</v>
      </c>
      <c r="M2776" s="16">
        <v>531465.92533952999</v>
      </c>
      <c r="N2776" s="16">
        <v>571045.28666051105</v>
      </c>
      <c r="O2776" s="16">
        <v>535051.348105793</v>
      </c>
      <c r="P2776" s="16">
        <v>608211.59680698405</v>
      </c>
      <c r="Q2776" s="16">
        <v>481755.72386584699</v>
      </c>
      <c r="R2776" s="16">
        <v>599871.87647507305</v>
      </c>
      <c r="S2776" s="17">
        <f t="shared" si="302"/>
        <v>535051.348105793</v>
      </c>
      <c r="T2776" s="17">
        <f t="shared" si="303"/>
        <v>599871.87647507305</v>
      </c>
      <c r="U2776" s="18">
        <f t="shared" si="304"/>
        <v>1.121148238573288</v>
      </c>
      <c r="X2776" s="20">
        <f t="shared" si="305"/>
        <v>0.70439061432164762</v>
      </c>
      <c r="AA2776" s="20">
        <f t="shared" si="306"/>
        <v>0.16497704434798532</v>
      </c>
      <c r="AE2776" s="20">
        <f t="shared" si="307"/>
        <v>0.15218643943882321</v>
      </c>
    </row>
    <row r="2777" spans="1:31" x14ac:dyDescent="0.2">
      <c r="A2777" s="15" t="s">
        <v>38</v>
      </c>
      <c r="B2777" s="15" t="s">
        <v>39</v>
      </c>
      <c r="C2777" t="s">
        <v>40</v>
      </c>
      <c r="D2777" s="15">
        <v>12</v>
      </c>
      <c r="E2777" s="15">
        <v>4</v>
      </c>
      <c r="F2777" s="16">
        <v>184649.546467676</v>
      </c>
      <c r="G2777" s="16">
        <v>193775.16131669801</v>
      </c>
      <c r="H2777" s="16">
        <v>155066.422459505</v>
      </c>
      <c r="I2777" s="16">
        <v>211267.755609974</v>
      </c>
      <c r="J2777" s="16">
        <v>65579.041182451503</v>
      </c>
      <c r="K2777" s="16">
        <v>279961.974519604</v>
      </c>
      <c r="L2777" s="15">
        <f t="shared" si="301"/>
        <v>6</v>
      </c>
      <c r="M2777" s="16">
        <v>328344.92502499197</v>
      </c>
      <c r="N2777" s="16">
        <v>333371.96212152299</v>
      </c>
      <c r="O2777" s="16">
        <v>278828.81772134599</v>
      </c>
      <c r="P2777" s="16">
        <v>292922.27851521701</v>
      </c>
      <c r="Q2777" s="16">
        <v>573312.606795292</v>
      </c>
      <c r="R2777" s="16">
        <v>384489.49276810302</v>
      </c>
      <c r="S2777" s="17">
        <f t="shared" si="302"/>
        <v>328344.92502499197</v>
      </c>
      <c r="T2777" s="17">
        <f t="shared" si="303"/>
        <v>384489.49276810302</v>
      </c>
      <c r="U2777" s="18">
        <f t="shared" si="304"/>
        <v>1.1709926466469296</v>
      </c>
      <c r="X2777" s="20">
        <f t="shared" si="305"/>
        <v>0.28758694069456459</v>
      </c>
      <c r="AA2777" s="20">
        <f t="shared" si="306"/>
        <v>0.22773201633501405</v>
      </c>
      <c r="AE2777" s="20">
        <f t="shared" si="307"/>
        <v>0.5412308391273305</v>
      </c>
    </row>
    <row r="2778" spans="1:31" x14ac:dyDescent="0.2">
      <c r="A2778" s="15" t="s">
        <v>2522</v>
      </c>
      <c r="B2778" s="15" t="s">
        <v>2523</v>
      </c>
      <c r="C2778" t="s">
        <v>2524</v>
      </c>
      <c r="D2778" s="15">
        <v>13</v>
      </c>
      <c r="E2778" s="15">
        <v>7</v>
      </c>
      <c r="F2778" s="16">
        <v>292964.34655482398</v>
      </c>
      <c r="G2778" s="16">
        <v>290772.08947252401</v>
      </c>
      <c r="H2778" s="16">
        <v>311081.87605182501</v>
      </c>
      <c r="I2778" s="16">
        <v>327208.30986729899</v>
      </c>
      <c r="J2778" s="16">
        <v>87281.459245087797</v>
      </c>
      <c r="K2778" s="16">
        <v>325236.47654587502</v>
      </c>
      <c r="L2778" s="15">
        <f t="shared" si="301"/>
        <v>6</v>
      </c>
      <c r="M2778" s="16">
        <v>520950.94867388997</v>
      </c>
      <c r="N2778" s="16">
        <v>500246.06527976698</v>
      </c>
      <c r="O2778" s="16">
        <v>559364.11209022498</v>
      </c>
      <c r="P2778" s="16">
        <v>453673.602006673</v>
      </c>
      <c r="Q2778" s="16">
        <v>763041.972289289</v>
      </c>
      <c r="R2778" s="16">
        <v>446667.83091305802</v>
      </c>
      <c r="S2778" s="17">
        <f t="shared" si="302"/>
        <v>520950.94867388997</v>
      </c>
      <c r="T2778" s="17">
        <f t="shared" si="303"/>
        <v>453673.602006673</v>
      </c>
      <c r="U2778" s="18">
        <f t="shared" si="304"/>
        <v>0.87085665773625087</v>
      </c>
      <c r="X2778" s="20">
        <f t="shared" si="305"/>
        <v>0.80691268637273061</v>
      </c>
      <c r="AA2778" s="20">
        <f t="shared" si="306"/>
        <v>-0.19949282289630027</v>
      </c>
      <c r="AE2778" s="20">
        <f t="shared" si="307"/>
        <v>9.3173456452700351E-2</v>
      </c>
    </row>
    <row r="2779" spans="1:31" x14ac:dyDescent="0.2">
      <c r="A2779" s="15" t="s">
        <v>5683</v>
      </c>
      <c r="B2779" s="15" t="s">
        <v>5684</v>
      </c>
      <c r="C2779" t="s">
        <v>5685</v>
      </c>
      <c r="D2779" s="15">
        <v>12</v>
      </c>
      <c r="E2779" s="15">
        <v>10</v>
      </c>
      <c r="F2779" s="16">
        <v>223095.24891972699</v>
      </c>
      <c r="G2779" s="16">
        <v>260338.15417382799</v>
      </c>
      <c r="H2779" s="16">
        <v>225519.195305884</v>
      </c>
      <c r="I2779" s="16">
        <v>287236.01238750003</v>
      </c>
      <c r="J2779" s="16">
        <v>52310.002567968797</v>
      </c>
      <c r="K2779" s="16">
        <v>332086.64984150702</v>
      </c>
      <c r="L2779" s="15">
        <f t="shared" si="301"/>
        <v>6</v>
      </c>
      <c r="M2779" s="16">
        <v>396709.30246667599</v>
      </c>
      <c r="N2779" s="16">
        <v>447887.33851280098</v>
      </c>
      <c r="O2779" s="16">
        <v>405511.71300176397</v>
      </c>
      <c r="P2779" s="16">
        <v>398252.09946140798</v>
      </c>
      <c r="Q2779" s="16">
        <v>457310.49727112701</v>
      </c>
      <c r="R2779" s="16">
        <v>456075.60730958701</v>
      </c>
      <c r="S2779" s="17">
        <f t="shared" si="302"/>
        <v>405511.71300176397</v>
      </c>
      <c r="T2779" s="17">
        <f t="shared" si="303"/>
        <v>456075.60730958701</v>
      </c>
      <c r="U2779" s="18">
        <f t="shared" si="304"/>
        <v>1.1246915753272042</v>
      </c>
      <c r="X2779" s="20">
        <f t="shared" si="305"/>
        <v>0.45945525275388938</v>
      </c>
      <c r="AA2779" s="20">
        <f t="shared" si="306"/>
        <v>0.16952942477429439</v>
      </c>
      <c r="AE2779" s="20">
        <f t="shared" si="307"/>
        <v>0.33775677900772394</v>
      </c>
    </row>
    <row r="2780" spans="1:31" x14ac:dyDescent="0.2">
      <c r="A2780" s="15" t="s">
        <v>8927</v>
      </c>
      <c r="B2780" s="15" t="s">
        <v>8928</v>
      </c>
      <c r="C2780" t="s">
        <v>8929</v>
      </c>
      <c r="D2780" s="15">
        <v>14</v>
      </c>
      <c r="E2780" s="15">
        <v>7</v>
      </c>
      <c r="F2780" s="16">
        <v>420064.62784073001</v>
      </c>
      <c r="G2780" s="16">
        <v>454391.80994726601</v>
      </c>
      <c r="H2780" s="16">
        <v>425122.19441822497</v>
      </c>
      <c r="I2780" s="16">
        <v>636117.078984336</v>
      </c>
      <c r="J2780" s="16">
        <v>49632.366415202501</v>
      </c>
      <c r="K2780" s="16">
        <v>691199.81333905796</v>
      </c>
      <c r="L2780" s="15">
        <f t="shared" si="301"/>
        <v>6</v>
      </c>
      <c r="M2780" s="16">
        <v>746961.42705208599</v>
      </c>
      <c r="N2780" s="16">
        <v>781738.42418582796</v>
      </c>
      <c r="O2780" s="16">
        <v>764422.86458045698</v>
      </c>
      <c r="P2780" s="16">
        <v>881974.93100901297</v>
      </c>
      <c r="Q2780" s="16">
        <v>433901.75973681599</v>
      </c>
      <c r="R2780" s="16">
        <v>949268.43578727497</v>
      </c>
      <c r="S2780" s="17">
        <f t="shared" si="302"/>
        <v>764422.86458045698</v>
      </c>
      <c r="T2780" s="17">
        <f t="shared" si="303"/>
        <v>881974.93100901297</v>
      </c>
      <c r="U2780" s="18">
        <f t="shared" si="304"/>
        <v>1.1537788465983063</v>
      </c>
      <c r="X2780" s="20">
        <f t="shared" si="305"/>
        <v>0.95686921152443183</v>
      </c>
      <c r="AA2780" s="20">
        <f t="shared" si="306"/>
        <v>0.20636671835778389</v>
      </c>
      <c r="AE2780" s="20">
        <f t="shared" si="307"/>
        <v>1.9147419166653083E-2</v>
      </c>
    </row>
    <row r="2781" spans="1:31" x14ac:dyDescent="0.2">
      <c r="A2781" s="15" t="s">
        <v>6965</v>
      </c>
      <c r="B2781" s="15" t="s">
        <v>6966</v>
      </c>
      <c r="C2781" t="s">
        <v>6967</v>
      </c>
      <c r="D2781" s="15">
        <v>12</v>
      </c>
      <c r="E2781" s="15">
        <v>8</v>
      </c>
      <c r="F2781" s="16">
        <v>109783.569079981</v>
      </c>
      <c r="G2781" s="16">
        <v>108999.117315262</v>
      </c>
      <c r="H2781" s="16">
        <v>110855.591483221</v>
      </c>
      <c r="I2781" s="16">
        <v>112090.270456055</v>
      </c>
      <c r="J2781" s="16">
        <v>24615.355740161202</v>
      </c>
      <c r="K2781" s="16">
        <v>104317.18128875201</v>
      </c>
      <c r="L2781" s="15">
        <f t="shared" si="301"/>
        <v>6</v>
      </c>
      <c r="M2781" s="16">
        <v>195217.79743365099</v>
      </c>
      <c r="N2781" s="16">
        <v>187522.742140902</v>
      </c>
      <c r="O2781" s="16">
        <v>199332.215323012</v>
      </c>
      <c r="P2781" s="16">
        <v>155412.913468866</v>
      </c>
      <c r="Q2781" s="16">
        <v>215195.182975039</v>
      </c>
      <c r="R2781" s="16">
        <v>143265.38519931</v>
      </c>
      <c r="S2781" s="17">
        <f t="shared" si="302"/>
        <v>195217.79743365099</v>
      </c>
      <c r="T2781" s="17">
        <f t="shared" si="303"/>
        <v>155412.913468866</v>
      </c>
      <c r="U2781" s="18">
        <f t="shared" si="304"/>
        <v>0.79610012771343985</v>
      </c>
      <c r="X2781" s="20">
        <f t="shared" si="305"/>
        <v>0.36944062158107088</v>
      </c>
      <c r="AA2781" s="20">
        <f t="shared" si="306"/>
        <v>-0.32897820096381469</v>
      </c>
      <c r="AE2781" s="20">
        <f t="shared" si="307"/>
        <v>0.43245535372908045</v>
      </c>
    </row>
    <row r="2782" spans="1:31" x14ac:dyDescent="0.2">
      <c r="A2782" s="15" t="s">
        <v>9679</v>
      </c>
      <c r="B2782" s="15" t="s">
        <v>9680</v>
      </c>
      <c r="C2782" t="s">
        <v>9681</v>
      </c>
      <c r="D2782" s="15">
        <v>11</v>
      </c>
      <c r="E2782" s="15">
        <v>10</v>
      </c>
      <c r="F2782" s="16">
        <v>255948.89188998099</v>
      </c>
      <c r="G2782" s="16">
        <v>274376.55777114298</v>
      </c>
      <c r="H2782" s="16">
        <v>283034.65642267599</v>
      </c>
      <c r="I2782" s="16">
        <v>344666.78053081001</v>
      </c>
      <c r="J2782" s="16">
        <v>85553.333140429706</v>
      </c>
      <c r="K2782" s="16">
        <v>345894.69260091701</v>
      </c>
      <c r="L2782" s="15">
        <f t="shared" si="301"/>
        <v>6</v>
      </c>
      <c r="M2782" s="16">
        <v>455129.84637932503</v>
      </c>
      <c r="N2782" s="16">
        <v>472039.09315715299</v>
      </c>
      <c r="O2782" s="16">
        <v>508931.704058056</v>
      </c>
      <c r="P2782" s="16">
        <v>477879.73318547802</v>
      </c>
      <c r="Q2782" s="16">
        <v>747934.15027682495</v>
      </c>
      <c r="R2782" s="16">
        <v>475039.06606428197</v>
      </c>
      <c r="S2782" s="17">
        <f t="shared" si="302"/>
        <v>472039.09315715299</v>
      </c>
      <c r="T2782" s="17">
        <f t="shared" si="303"/>
        <v>477879.73318547802</v>
      </c>
      <c r="U2782" s="18">
        <f t="shared" si="304"/>
        <v>1.0123732125431835</v>
      </c>
      <c r="X2782" s="20">
        <f t="shared" si="305"/>
        <v>0.39119012885190846</v>
      </c>
      <c r="AA2782" s="20">
        <f t="shared" si="306"/>
        <v>1.7741239267682566E-2</v>
      </c>
      <c r="AE2782" s="20">
        <f t="shared" si="307"/>
        <v>0.40761211257368429</v>
      </c>
    </row>
    <row r="2783" spans="1:31" x14ac:dyDescent="0.2">
      <c r="A2783" s="15" t="s">
        <v>2537</v>
      </c>
      <c r="B2783" s="15" t="s">
        <v>2538</v>
      </c>
      <c r="C2783" t="s">
        <v>2539</v>
      </c>
      <c r="D2783" s="15">
        <v>18</v>
      </c>
      <c r="E2783" s="15">
        <v>7</v>
      </c>
      <c r="F2783" s="16">
        <v>267381.00092405698</v>
      </c>
      <c r="G2783" s="16">
        <v>275601.64666135499</v>
      </c>
      <c r="H2783" s="16">
        <v>273633.794638163</v>
      </c>
      <c r="I2783" s="16">
        <v>410278.28573831002</v>
      </c>
      <c r="J2783" s="16">
        <v>89965.987785351506</v>
      </c>
      <c r="K2783" s="16">
        <v>404705.92952975899</v>
      </c>
      <c r="L2783" s="15">
        <f t="shared" si="301"/>
        <v>6</v>
      </c>
      <c r="M2783" s="16">
        <v>475458.49086006498</v>
      </c>
      <c r="N2783" s="16">
        <v>474146.74350990402</v>
      </c>
      <c r="O2783" s="16">
        <v>492027.77904732601</v>
      </c>
      <c r="P2783" s="16">
        <v>568849.94085727504</v>
      </c>
      <c r="Q2783" s="16">
        <v>786510.965243196</v>
      </c>
      <c r="R2783" s="16">
        <v>555808.25871852203</v>
      </c>
      <c r="S2783" s="17">
        <f t="shared" si="302"/>
        <v>475458.49086006498</v>
      </c>
      <c r="T2783" s="17">
        <f t="shared" si="303"/>
        <v>568849.94085727504</v>
      </c>
      <c r="U2783" s="18">
        <f t="shared" si="304"/>
        <v>1.1964239818880353</v>
      </c>
      <c r="X2783" s="20">
        <f t="shared" si="305"/>
        <v>0.10534970831625522</v>
      </c>
      <c r="AA2783" s="20">
        <f t="shared" si="306"/>
        <v>0.25872873416249687</v>
      </c>
      <c r="AE2783" s="20">
        <f t="shared" si="307"/>
        <v>0.97736666249362358</v>
      </c>
    </row>
    <row r="2784" spans="1:31" x14ac:dyDescent="0.2">
      <c r="A2784" s="15" t="s">
        <v>7800</v>
      </c>
      <c r="B2784" s="15" t="s">
        <v>7801</v>
      </c>
      <c r="C2784" t="s">
        <v>7802</v>
      </c>
      <c r="D2784" s="15">
        <v>13</v>
      </c>
      <c r="E2784" s="15">
        <v>9</v>
      </c>
      <c r="F2784" s="16">
        <v>209664.963843698</v>
      </c>
      <c r="G2784" s="16">
        <v>240408.04974812799</v>
      </c>
      <c r="H2784" s="16">
        <v>226123.04955088001</v>
      </c>
      <c r="I2784" s="16">
        <v>334578.38689660502</v>
      </c>
      <c r="J2784" s="16">
        <v>35039.704075003901</v>
      </c>
      <c r="K2784" s="16">
        <v>322930.38467751699</v>
      </c>
      <c r="L2784" s="15">
        <f t="shared" si="301"/>
        <v>6</v>
      </c>
      <c r="M2784" s="16">
        <v>372827.48942834802</v>
      </c>
      <c r="N2784" s="16">
        <v>413599.46605001698</v>
      </c>
      <c r="O2784" s="16">
        <v>406597.51844266901</v>
      </c>
      <c r="P2784" s="16">
        <v>463892.19759890501</v>
      </c>
      <c r="Q2784" s="16">
        <v>306328.11523861898</v>
      </c>
      <c r="R2784" s="16">
        <v>443500.729044087</v>
      </c>
      <c r="S2784" s="17">
        <f t="shared" si="302"/>
        <v>406597.51844266901</v>
      </c>
      <c r="T2784" s="17">
        <f t="shared" si="303"/>
        <v>443500.729044087</v>
      </c>
      <c r="U2784" s="18">
        <f t="shared" si="304"/>
        <v>1.0907610325384252</v>
      </c>
      <c r="X2784" s="20">
        <f t="shared" si="305"/>
        <v>0.89902995210926351</v>
      </c>
      <c r="AA2784" s="20">
        <f t="shared" si="306"/>
        <v>0.12533506597476543</v>
      </c>
      <c r="AE2784" s="20">
        <f t="shared" si="307"/>
        <v>4.6225839057556506E-2</v>
      </c>
    </row>
    <row r="2785" spans="1:31" x14ac:dyDescent="0.2">
      <c r="A2785" s="15" t="s">
        <v>7779</v>
      </c>
      <c r="B2785" s="15" t="s">
        <v>7780</v>
      </c>
      <c r="C2785" t="s">
        <v>7781</v>
      </c>
      <c r="D2785" s="15">
        <v>10</v>
      </c>
      <c r="E2785" s="15">
        <v>10</v>
      </c>
      <c r="F2785" s="16">
        <v>254416.26606870201</v>
      </c>
      <c r="G2785" s="16">
        <v>256907.54926933601</v>
      </c>
      <c r="H2785" s="16">
        <v>222121.92448833599</v>
      </c>
      <c r="I2785" s="16">
        <v>311517.44600116397</v>
      </c>
      <c r="J2785" s="16">
        <v>53145.428188911399</v>
      </c>
      <c r="K2785" s="16">
        <v>274464.36021776201</v>
      </c>
      <c r="L2785" s="15">
        <f t="shared" si="301"/>
        <v>6</v>
      </c>
      <c r="M2785" s="16">
        <v>452404.52200130199</v>
      </c>
      <c r="N2785" s="16">
        <v>441985.30504007399</v>
      </c>
      <c r="O2785" s="16">
        <v>399402.99526318797</v>
      </c>
      <c r="P2785" s="16">
        <v>431918.253764958</v>
      </c>
      <c r="Q2785" s="16">
        <v>464614.05084388598</v>
      </c>
      <c r="R2785" s="16">
        <v>376939.27121399</v>
      </c>
      <c r="S2785" s="17">
        <f t="shared" si="302"/>
        <v>441985.30504007399</v>
      </c>
      <c r="T2785" s="17">
        <f t="shared" si="303"/>
        <v>431918.253764958</v>
      </c>
      <c r="U2785" s="18">
        <f t="shared" si="304"/>
        <v>0.97722310864112727</v>
      </c>
      <c r="X2785" s="20">
        <f t="shared" si="305"/>
        <v>0.8339769810870804</v>
      </c>
      <c r="AA2785" s="20">
        <f t="shared" si="306"/>
        <v>-3.3240115105598385E-2</v>
      </c>
      <c r="AE2785" s="20">
        <f t="shared" si="307"/>
        <v>7.8845936322482421E-2</v>
      </c>
    </row>
    <row r="2786" spans="1:31" x14ac:dyDescent="0.2">
      <c r="A2786" s="15" t="s">
        <v>15536</v>
      </c>
      <c r="B2786" s="15" t="s">
        <v>15537</v>
      </c>
      <c r="C2786" t="s">
        <v>15538</v>
      </c>
      <c r="D2786" s="15">
        <v>15</v>
      </c>
      <c r="E2786" s="15">
        <v>8</v>
      </c>
      <c r="F2786" s="16">
        <v>410031.99342689099</v>
      </c>
      <c r="G2786" s="16">
        <v>474867.47159786499</v>
      </c>
      <c r="H2786" s="16">
        <v>464357.56641527801</v>
      </c>
      <c r="I2786" s="16">
        <v>584230.32764121098</v>
      </c>
      <c r="J2786" s="16">
        <v>67993.734260854893</v>
      </c>
      <c r="K2786" s="16">
        <v>581346.08682080696</v>
      </c>
      <c r="L2786" s="15">
        <f t="shared" si="301"/>
        <v>6</v>
      </c>
      <c r="M2786" s="16">
        <v>729121.33668938396</v>
      </c>
      <c r="N2786" s="16">
        <v>816964.87660529197</v>
      </c>
      <c r="O2786" s="16">
        <v>834972.96958241297</v>
      </c>
      <c r="P2786" s="16">
        <v>810034.064385526</v>
      </c>
      <c r="Q2786" s="16">
        <v>594422.61326120596</v>
      </c>
      <c r="R2786" s="16">
        <v>798399.36272774497</v>
      </c>
      <c r="S2786" s="17">
        <f t="shared" si="302"/>
        <v>816964.87660529197</v>
      </c>
      <c r="T2786" s="17">
        <f t="shared" si="303"/>
        <v>798399.36272774497</v>
      </c>
      <c r="U2786" s="18">
        <f t="shared" si="304"/>
        <v>0.97727501584316367</v>
      </c>
      <c r="X2786" s="20">
        <f t="shared" si="305"/>
        <v>0.48492591595483453</v>
      </c>
      <c r="AA2786" s="20">
        <f t="shared" si="306"/>
        <v>-3.3163485446000521E-2</v>
      </c>
      <c r="AE2786" s="20">
        <f t="shared" si="307"/>
        <v>0.31432460521131167</v>
      </c>
    </row>
    <row r="2787" spans="1:31" x14ac:dyDescent="0.2">
      <c r="A2787" s="15" t="s">
        <v>13195</v>
      </c>
      <c r="B2787" s="15" t="s">
        <v>13196</v>
      </c>
      <c r="C2787" t="s">
        <v>13197</v>
      </c>
      <c r="D2787" s="15">
        <v>15</v>
      </c>
      <c r="E2787" s="15">
        <v>7</v>
      </c>
      <c r="F2787" s="16">
        <v>1124119.9763084201</v>
      </c>
      <c r="G2787" s="16">
        <v>1429724.91164627</v>
      </c>
      <c r="H2787" s="16">
        <v>1232599.0872960601</v>
      </c>
      <c r="I2787" s="16">
        <v>1677660.99557175</v>
      </c>
      <c r="J2787" s="16">
        <v>176376.14469153699</v>
      </c>
      <c r="K2787" s="16">
        <v>1661682.5917316601</v>
      </c>
      <c r="L2787" s="15">
        <f t="shared" si="301"/>
        <v>6</v>
      </c>
      <c r="M2787" s="16">
        <v>1998916.84762247</v>
      </c>
      <c r="N2787" s="16">
        <v>2459707.4044518801</v>
      </c>
      <c r="O2787" s="16">
        <v>2216367.2881853101</v>
      </c>
      <c r="P2787" s="16">
        <v>2326073.28070552</v>
      </c>
      <c r="Q2787" s="16">
        <v>1541935.73840582</v>
      </c>
      <c r="R2787" s="16">
        <v>2282093.8376820702</v>
      </c>
      <c r="S2787" s="17">
        <f t="shared" si="302"/>
        <v>2216367.2881853101</v>
      </c>
      <c r="T2787" s="17">
        <f t="shared" si="303"/>
        <v>2282093.8376820702</v>
      </c>
      <c r="U2787" s="18">
        <f t="shared" si="304"/>
        <v>1.0296550801156135</v>
      </c>
      <c r="X2787" s="20">
        <f t="shared" si="305"/>
        <v>0.57514157547583666</v>
      </c>
      <c r="AA2787" s="20">
        <f t="shared" si="306"/>
        <v>4.2161135909209356E-2</v>
      </c>
      <c r="AE2787" s="20">
        <f t="shared" si="307"/>
        <v>0.24022523725862654</v>
      </c>
    </row>
    <row r="2788" spans="1:31" x14ac:dyDescent="0.2">
      <c r="A2788" s="15" t="s">
        <v>12106</v>
      </c>
      <c r="B2788" s="15" t="s">
        <v>12107</v>
      </c>
      <c r="C2788" t="s">
        <v>12108</v>
      </c>
      <c r="D2788" s="15">
        <v>10</v>
      </c>
      <c r="E2788" s="15">
        <v>9</v>
      </c>
      <c r="F2788" s="16">
        <v>165525.98942827899</v>
      </c>
      <c r="G2788" s="16">
        <v>167185.58830166</v>
      </c>
      <c r="H2788" s="16">
        <v>182740.25080293699</v>
      </c>
      <c r="I2788" s="16">
        <v>157796.66345307001</v>
      </c>
      <c r="J2788" s="16">
        <v>31755.071319726601</v>
      </c>
      <c r="K2788" s="16">
        <v>142400.88867332399</v>
      </c>
      <c r="L2788" s="15">
        <f t="shared" si="301"/>
        <v>6</v>
      </c>
      <c r="M2788" s="16">
        <v>294339.30181913602</v>
      </c>
      <c r="N2788" s="16">
        <v>287627.09953044303</v>
      </c>
      <c r="O2788" s="16">
        <v>328589.82153142401</v>
      </c>
      <c r="P2788" s="16">
        <v>218784.726837842</v>
      </c>
      <c r="Q2788" s="16">
        <v>277612.82246612897</v>
      </c>
      <c r="R2788" s="16">
        <v>195568.15010211099</v>
      </c>
      <c r="S2788" s="17">
        <f t="shared" si="302"/>
        <v>294339.30181913602</v>
      </c>
      <c r="T2788" s="17">
        <f t="shared" si="303"/>
        <v>218784.726837842</v>
      </c>
      <c r="U2788" s="18">
        <f t="shared" si="304"/>
        <v>0.74330789495546068</v>
      </c>
      <c r="X2788" s="20">
        <f t="shared" si="305"/>
        <v>5.7091707559632034E-2</v>
      </c>
      <c r="AA2788" s="20">
        <f t="shared" si="306"/>
        <v>-0.42796816337771615</v>
      </c>
      <c r="AE2788" s="20">
        <f t="shared" si="307"/>
        <v>1.2434269674568734</v>
      </c>
    </row>
    <row r="2789" spans="1:31" x14ac:dyDescent="0.2">
      <c r="A2789" s="15" t="s">
        <v>10360</v>
      </c>
      <c r="B2789" s="15" t="s">
        <v>10361</v>
      </c>
      <c r="C2789" t="s">
        <v>10362</v>
      </c>
      <c r="D2789" s="15">
        <v>39</v>
      </c>
      <c r="E2789" s="15">
        <v>4</v>
      </c>
      <c r="F2789" s="16">
        <v>6836421.4669693001</v>
      </c>
      <c r="G2789" s="16">
        <v>6803931.8267434603</v>
      </c>
      <c r="H2789" s="16">
        <v>6366941.5301940199</v>
      </c>
      <c r="I2789" s="16">
        <v>7578891.7879482498</v>
      </c>
      <c r="J2789" s="16">
        <v>726691.486510591</v>
      </c>
      <c r="K2789" s="16">
        <v>7693175.37216058</v>
      </c>
      <c r="L2789" s="15">
        <f t="shared" si="301"/>
        <v>6</v>
      </c>
      <c r="M2789" s="16">
        <v>12156565.434100499</v>
      </c>
      <c r="N2789" s="16">
        <v>11705525.5576097</v>
      </c>
      <c r="O2789" s="16">
        <v>11448557.019676801</v>
      </c>
      <c r="P2789" s="16">
        <v>10508116.795847001</v>
      </c>
      <c r="Q2789" s="16">
        <v>6352965.5657548299</v>
      </c>
      <c r="R2789" s="16">
        <v>10565524.4848652</v>
      </c>
      <c r="S2789" s="17">
        <f t="shared" si="302"/>
        <v>11705525.5576097</v>
      </c>
      <c r="T2789" s="17">
        <f t="shared" si="303"/>
        <v>10508116.795847001</v>
      </c>
      <c r="U2789" s="18">
        <f t="shared" si="304"/>
        <v>0.89770568131524264</v>
      </c>
      <c r="X2789" s="20">
        <f t="shared" si="305"/>
        <v>0.13579221113951553</v>
      </c>
      <c r="AA2789" s="20">
        <f t="shared" si="306"/>
        <v>-0.15568556941455289</v>
      </c>
      <c r="AE2789" s="20">
        <f t="shared" si="307"/>
        <v>0.86712513989453976</v>
      </c>
    </row>
    <row r="2790" spans="1:31" x14ac:dyDescent="0.2">
      <c r="A2790" s="15" t="s">
        <v>6097</v>
      </c>
      <c r="B2790" s="15" t="s">
        <v>6098</v>
      </c>
      <c r="C2790" t="s">
        <v>6099</v>
      </c>
      <c r="D2790" s="15">
        <v>16</v>
      </c>
      <c r="E2790" s="15">
        <v>10</v>
      </c>
      <c r="F2790" s="16">
        <v>181890.62705920899</v>
      </c>
      <c r="G2790" s="16">
        <v>191232.38293092101</v>
      </c>
      <c r="H2790" s="16">
        <v>188220.73588230499</v>
      </c>
      <c r="I2790" s="16">
        <v>273510.40836566902</v>
      </c>
      <c r="J2790" s="16">
        <v>18110.916098482699</v>
      </c>
      <c r="K2790" s="16">
        <v>239239.000955255</v>
      </c>
      <c r="L2790" s="15">
        <f t="shared" si="301"/>
        <v>6</v>
      </c>
      <c r="M2790" s="16">
        <v>323438.99807498098</v>
      </c>
      <c r="N2790" s="16">
        <v>328997.35077326401</v>
      </c>
      <c r="O2790" s="16">
        <v>338444.41900638002</v>
      </c>
      <c r="P2790" s="16">
        <v>379221.57967165299</v>
      </c>
      <c r="Q2790" s="16">
        <v>158331.325567633</v>
      </c>
      <c r="R2790" s="16">
        <v>328562.05663456098</v>
      </c>
      <c r="S2790" s="17">
        <f t="shared" si="302"/>
        <v>328997.35077326401</v>
      </c>
      <c r="T2790" s="17">
        <f t="shared" si="303"/>
        <v>328562.05663456098</v>
      </c>
      <c r="U2790" s="18">
        <f t="shared" si="304"/>
        <v>0.99867690685751742</v>
      </c>
      <c r="X2790" s="20">
        <f t="shared" si="305"/>
        <v>0.56812622986412498</v>
      </c>
      <c r="AA2790" s="20">
        <f t="shared" si="306"/>
        <v>-1.910083803514788E-3</v>
      </c>
      <c r="AE2790" s="20">
        <f t="shared" si="307"/>
        <v>0.24555515928412264</v>
      </c>
    </row>
    <row r="2791" spans="1:31" x14ac:dyDescent="0.2">
      <c r="A2791" s="15" t="s">
        <v>7298</v>
      </c>
      <c r="B2791" s="15" t="s">
        <v>7299</v>
      </c>
      <c r="C2791" t="s">
        <v>7300</v>
      </c>
      <c r="D2791" s="15">
        <v>12</v>
      </c>
      <c r="E2791" s="15">
        <v>6</v>
      </c>
      <c r="F2791" s="16">
        <v>319615.061034185</v>
      </c>
      <c r="G2791" s="16">
        <v>290392.45910361299</v>
      </c>
      <c r="H2791" s="16">
        <v>291627.32416706998</v>
      </c>
      <c r="I2791" s="16">
        <v>342440.50053662102</v>
      </c>
      <c r="J2791" s="16">
        <v>148786.44007900599</v>
      </c>
      <c r="K2791" s="16">
        <v>352611.52911918401</v>
      </c>
      <c r="L2791" s="15">
        <f t="shared" si="301"/>
        <v>6</v>
      </c>
      <c r="M2791" s="16">
        <v>568341.40814149601</v>
      </c>
      <c r="N2791" s="16">
        <v>499592.94689191598</v>
      </c>
      <c r="O2791" s="16">
        <v>524382.395124765</v>
      </c>
      <c r="P2791" s="16">
        <v>474793.00086975901</v>
      </c>
      <c r="Q2791" s="16">
        <v>1300737.86196667</v>
      </c>
      <c r="R2791" s="16">
        <v>484263.72262825503</v>
      </c>
      <c r="S2791" s="17">
        <f t="shared" si="302"/>
        <v>524382.395124765</v>
      </c>
      <c r="T2791" s="17">
        <f t="shared" si="303"/>
        <v>484263.72262825503</v>
      </c>
      <c r="U2791" s="18">
        <f t="shared" si="304"/>
        <v>0.92349347943505111</v>
      </c>
      <c r="X2791" s="20">
        <f t="shared" si="305"/>
        <v>0.46307914844902931</v>
      </c>
      <c r="AA2791" s="20">
        <f t="shared" si="306"/>
        <v>-0.11482632016576304</v>
      </c>
      <c r="AE2791" s="20">
        <f t="shared" si="307"/>
        <v>0.33434477399941953</v>
      </c>
    </row>
    <row r="2792" spans="1:31" x14ac:dyDescent="0.2">
      <c r="A2792" s="15" t="s">
        <v>15180</v>
      </c>
      <c r="B2792" s="15" t="s">
        <v>15181</v>
      </c>
      <c r="C2792" t="s">
        <v>15182</v>
      </c>
      <c r="D2792" s="15">
        <v>16</v>
      </c>
      <c r="E2792" s="15">
        <v>7</v>
      </c>
      <c r="F2792" s="16">
        <v>1019114.91732614</v>
      </c>
      <c r="G2792" s="16">
        <v>1044503.1942791</v>
      </c>
      <c r="H2792" s="16">
        <v>921326.81561894401</v>
      </c>
      <c r="I2792" s="16">
        <v>1330959.6467964901</v>
      </c>
      <c r="J2792" s="16">
        <v>165495.09964185799</v>
      </c>
      <c r="K2792" s="16">
        <v>1355184.10474685</v>
      </c>
      <c r="L2792" s="15">
        <f t="shared" si="301"/>
        <v>6</v>
      </c>
      <c r="M2792" s="16">
        <v>1812196.2253499399</v>
      </c>
      <c r="N2792" s="16">
        <v>1796969.6268239699</v>
      </c>
      <c r="O2792" s="16">
        <v>1656660.8209529701</v>
      </c>
      <c r="P2792" s="16">
        <v>1845372.62312371</v>
      </c>
      <c r="Q2792" s="16">
        <v>1446810.2198009801</v>
      </c>
      <c r="R2792" s="16">
        <v>1861160.0733835599</v>
      </c>
      <c r="S2792" s="17">
        <f t="shared" si="302"/>
        <v>1796969.6268239699</v>
      </c>
      <c r="T2792" s="17">
        <f t="shared" si="303"/>
        <v>1845372.62312371</v>
      </c>
      <c r="U2792" s="18">
        <f t="shared" si="304"/>
        <v>1.0269359011845345</v>
      </c>
      <c r="X2792" s="20">
        <f t="shared" si="305"/>
        <v>0.80783799553820457</v>
      </c>
      <c r="AA2792" s="20">
        <f t="shared" si="306"/>
        <v>3.8346134987002498E-2</v>
      </c>
      <c r="AE2792" s="20">
        <f t="shared" si="307"/>
        <v>9.2675724247837488E-2</v>
      </c>
    </row>
    <row r="2793" spans="1:31" x14ac:dyDescent="0.2">
      <c r="A2793" s="15" t="s">
        <v>12793</v>
      </c>
      <c r="B2793" s="15" t="s">
        <v>12794</v>
      </c>
      <c r="C2793" t="s">
        <v>12795</v>
      </c>
      <c r="D2793" s="15">
        <v>31</v>
      </c>
      <c r="E2793" s="15">
        <v>3</v>
      </c>
      <c r="F2793" s="16">
        <v>1557977.9289468899</v>
      </c>
      <c r="G2793" s="16">
        <v>1721245.6649760399</v>
      </c>
      <c r="H2793" s="16">
        <v>1772659.84183966</v>
      </c>
      <c r="I2793" s="16">
        <v>2184091.5054660598</v>
      </c>
      <c r="J2793" s="16">
        <v>260738.39814027201</v>
      </c>
      <c r="K2793" s="16">
        <v>2053083.65053039</v>
      </c>
      <c r="L2793" s="15">
        <f t="shared" si="301"/>
        <v>6</v>
      </c>
      <c r="M2793" s="16">
        <v>2770405.6471116799</v>
      </c>
      <c r="N2793" s="16">
        <v>2961241.4755697702</v>
      </c>
      <c r="O2793" s="16">
        <v>3187464.05625846</v>
      </c>
      <c r="P2793" s="16">
        <v>3028238.0688889399</v>
      </c>
      <c r="Q2793" s="16">
        <v>2279457.0953475502</v>
      </c>
      <c r="R2793" s="16">
        <v>2819629.6756281001</v>
      </c>
      <c r="S2793" s="17">
        <f t="shared" si="302"/>
        <v>2961241.4755697702</v>
      </c>
      <c r="T2793" s="17">
        <f t="shared" si="303"/>
        <v>2819629.6756281001</v>
      </c>
      <c r="U2793" s="18">
        <f t="shared" si="304"/>
        <v>0.95217823297763227</v>
      </c>
      <c r="X2793" s="20">
        <f t="shared" si="305"/>
        <v>0.35674629673682851</v>
      </c>
      <c r="AA2793" s="20">
        <f t="shared" si="306"/>
        <v>-7.0696445970179295E-2</v>
      </c>
      <c r="AE2793" s="20">
        <f t="shared" si="307"/>
        <v>0.44764052645468344</v>
      </c>
    </row>
    <row r="2794" spans="1:31" x14ac:dyDescent="0.2">
      <c r="A2794" s="15" t="s">
        <v>11755</v>
      </c>
      <c r="B2794" s="15" t="s">
        <v>11756</v>
      </c>
      <c r="C2794" t="s">
        <v>11757</v>
      </c>
      <c r="D2794" s="15">
        <v>19</v>
      </c>
      <c r="E2794" s="15">
        <v>9</v>
      </c>
      <c r="F2794" s="16">
        <v>322899.30765981099</v>
      </c>
      <c r="G2794" s="16">
        <v>301513.15095990303</v>
      </c>
      <c r="H2794" s="16">
        <v>289615.89865839999</v>
      </c>
      <c r="I2794" s="16">
        <v>339073.573044758</v>
      </c>
      <c r="J2794" s="16">
        <v>78615.485982720798</v>
      </c>
      <c r="K2794" s="16">
        <v>352181.45185830601</v>
      </c>
      <c r="L2794" s="15">
        <f t="shared" si="301"/>
        <v>6</v>
      </c>
      <c r="M2794" s="16">
        <v>574181.47508281202</v>
      </c>
      <c r="N2794" s="16">
        <v>518725.05257093598</v>
      </c>
      <c r="O2794" s="16">
        <v>520765.60054331197</v>
      </c>
      <c r="P2794" s="16">
        <v>470124.76330712403</v>
      </c>
      <c r="Q2794" s="16">
        <v>687281.30803006003</v>
      </c>
      <c r="R2794" s="16">
        <v>483673.07031495398</v>
      </c>
      <c r="S2794" s="17">
        <f t="shared" si="302"/>
        <v>520765.60054331197</v>
      </c>
      <c r="T2794" s="17">
        <f t="shared" si="303"/>
        <v>483673.07031495398</v>
      </c>
      <c r="U2794" s="18">
        <f t="shared" si="304"/>
        <v>0.92877307911724671</v>
      </c>
      <c r="X2794" s="20">
        <f t="shared" si="305"/>
        <v>0.90586227680177478</v>
      </c>
      <c r="AA2794" s="20">
        <f t="shared" si="306"/>
        <v>-0.10660193920726371</v>
      </c>
      <c r="AE2794" s="20">
        <f t="shared" si="307"/>
        <v>4.2937825470641663E-2</v>
      </c>
    </row>
    <row r="2795" spans="1:31" x14ac:dyDescent="0.2">
      <c r="A2795" s="15" t="s">
        <v>2762</v>
      </c>
      <c r="B2795" s="15" t="s">
        <v>2763</v>
      </c>
      <c r="C2795" t="s">
        <v>2764</v>
      </c>
      <c r="D2795" s="15">
        <v>12</v>
      </c>
      <c r="E2795" s="15">
        <v>11</v>
      </c>
      <c r="F2795" s="16">
        <v>62409.638987815903</v>
      </c>
      <c r="G2795" s="16">
        <v>106238.304942773</v>
      </c>
      <c r="H2795" s="16">
        <v>96672.613164070994</v>
      </c>
      <c r="I2795" s="16">
        <v>125123.53766827899</v>
      </c>
      <c r="J2795" s="16">
        <v>25756.493983618599</v>
      </c>
      <c r="K2795" s="16">
        <v>122539.33088919301</v>
      </c>
      <c r="L2795" s="15">
        <f t="shared" si="301"/>
        <v>6</v>
      </c>
      <c r="M2795" s="16">
        <v>110977.19234246</v>
      </c>
      <c r="N2795" s="16">
        <v>182773.02380026499</v>
      </c>
      <c r="O2795" s="16">
        <v>173829.44680761101</v>
      </c>
      <c r="P2795" s="16">
        <v>173483.50979474501</v>
      </c>
      <c r="Q2795" s="16">
        <v>225171.37245988101</v>
      </c>
      <c r="R2795" s="16">
        <v>168291.01615879999</v>
      </c>
      <c r="S2795" s="17">
        <f t="shared" si="302"/>
        <v>173829.44680761101</v>
      </c>
      <c r="T2795" s="17">
        <f t="shared" si="303"/>
        <v>173483.50979474501</v>
      </c>
      <c r="U2795" s="18">
        <f t="shared" si="304"/>
        <v>0.99800990557572866</v>
      </c>
      <c r="X2795" s="20">
        <f t="shared" si="305"/>
        <v>0.31685459881314376</v>
      </c>
      <c r="AA2795" s="20">
        <f t="shared" si="306"/>
        <v>-2.8739600321806284E-3</v>
      </c>
      <c r="AE2795" s="20">
        <f t="shared" si="307"/>
        <v>0.4991399851627667</v>
      </c>
    </row>
    <row r="2796" spans="1:31" x14ac:dyDescent="0.2">
      <c r="A2796" s="15" t="s">
        <v>17706</v>
      </c>
      <c r="B2796" s="15" t="s">
        <v>17707</v>
      </c>
      <c r="C2796" t="s">
        <v>17708</v>
      </c>
      <c r="D2796" s="15">
        <v>13</v>
      </c>
      <c r="E2796" s="15">
        <v>7</v>
      </c>
      <c r="F2796" s="16">
        <v>170103.90284273299</v>
      </c>
      <c r="G2796" s="16">
        <v>185080.293060294</v>
      </c>
      <c r="H2796" s="16">
        <v>183268.62634491999</v>
      </c>
      <c r="I2796" s="16">
        <v>208890.57392746801</v>
      </c>
      <c r="J2796" s="16">
        <v>118628.427776397</v>
      </c>
      <c r="K2796" s="16">
        <v>208167.07682460899</v>
      </c>
      <c r="L2796" s="15">
        <f t="shared" si="301"/>
        <v>6</v>
      </c>
      <c r="M2796" s="16">
        <v>302479.77476150001</v>
      </c>
      <c r="N2796" s="16">
        <v>318413.25806817901</v>
      </c>
      <c r="O2796" s="16">
        <v>329539.90682614699</v>
      </c>
      <c r="P2796" s="16">
        <v>289626.32134052197</v>
      </c>
      <c r="Q2796" s="16">
        <v>1037087.03180479</v>
      </c>
      <c r="R2796" s="16">
        <v>285889.01730905601</v>
      </c>
      <c r="S2796" s="17">
        <f t="shared" si="302"/>
        <v>318413.25806817901</v>
      </c>
      <c r="T2796" s="17">
        <f t="shared" si="303"/>
        <v>289626.32134052197</v>
      </c>
      <c r="U2796" s="18">
        <f t="shared" si="304"/>
        <v>0.90959253109525628</v>
      </c>
      <c r="X2796" s="20">
        <f t="shared" si="305"/>
        <v>0.42699587851164589</v>
      </c>
      <c r="AA2796" s="20">
        <f t="shared" si="306"/>
        <v>-0.13670768695895408</v>
      </c>
      <c r="AE2796" s="20">
        <f t="shared" si="307"/>
        <v>0.36957631689134124</v>
      </c>
    </row>
    <row r="2797" spans="1:31" x14ac:dyDescent="0.2">
      <c r="A2797" s="15" t="s">
        <v>15842</v>
      </c>
      <c r="B2797" s="15" t="s">
        <v>15843</v>
      </c>
      <c r="C2797" t="s">
        <v>15844</v>
      </c>
      <c r="D2797" s="15">
        <v>7</v>
      </c>
      <c r="E2797" s="15">
        <v>5</v>
      </c>
      <c r="F2797" s="16">
        <v>132091.64181479099</v>
      </c>
      <c r="G2797" s="16">
        <v>152442.17523691399</v>
      </c>
      <c r="H2797" s="16">
        <v>168055.62237949701</v>
      </c>
      <c r="I2797" s="16">
        <v>181772.80043582499</v>
      </c>
      <c r="J2797" s="16">
        <v>10393.8026994141</v>
      </c>
      <c r="K2797" s="16">
        <v>157800.72320344299</v>
      </c>
      <c r="L2797" s="15">
        <f t="shared" si="301"/>
        <v>6</v>
      </c>
      <c r="M2797" s="16">
        <v>234886.14544579</v>
      </c>
      <c r="N2797" s="16">
        <v>262262.44232481997</v>
      </c>
      <c r="O2797" s="16">
        <v>302185.02340013202</v>
      </c>
      <c r="P2797" s="16">
        <v>252027.58803407199</v>
      </c>
      <c r="Q2797" s="16">
        <v>90865.892710117405</v>
      </c>
      <c r="R2797" s="16">
        <v>216717.717207996</v>
      </c>
      <c r="S2797" s="17">
        <f t="shared" si="302"/>
        <v>262262.44232481997</v>
      </c>
      <c r="T2797" s="17">
        <f t="shared" si="303"/>
        <v>216717.717207996</v>
      </c>
      <c r="U2797" s="18">
        <f t="shared" si="304"/>
        <v>0.82633912536963472</v>
      </c>
      <c r="X2797" s="20">
        <f t="shared" si="305"/>
        <v>0.20381984172413389</v>
      </c>
      <c r="AA2797" s="20">
        <f t="shared" si="306"/>
        <v>-0.27519411701806595</v>
      </c>
      <c r="AE2797" s="20">
        <f t="shared" si="307"/>
        <v>0.6907535399966569</v>
      </c>
    </row>
    <row r="2798" spans="1:31" x14ac:dyDescent="0.2">
      <c r="A2798" s="15" t="s">
        <v>14227</v>
      </c>
      <c r="B2798" s="15" t="s">
        <v>14228</v>
      </c>
      <c r="C2798" t="s">
        <v>14229</v>
      </c>
      <c r="D2798" s="15">
        <v>12</v>
      </c>
      <c r="E2798" s="15">
        <v>8</v>
      </c>
      <c r="F2798" s="16">
        <v>364943.493647956</v>
      </c>
      <c r="G2798" s="16">
        <v>383618.39278702199</v>
      </c>
      <c r="H2798" s="16">
        <v>341647.73387929599</v>
      </c>
      <c r="I2798" s="16">
        <v>413237.43082939502</v>
      </c>
      <c r="J2798" s="16">
        <v>56215.6611525068</v>
      </c>
      <c r="K2798" s="16">
        <v>480666.16112048703</v>
      </c>
      <c r="L2798" s="15">
        <f t="shared" si="301"/>
        <v>6</v>
      </c>
      <c r="M2798" s="16">
        <v>648944.69741453195</v>
      </c>
      <c r="N2798" s="16">
        <v>659979.40830146102</v>
      </c>
      <c r="O2798" s="16">
        <v>614325.34654379101</v>
      </c>
      <c r="P2798" s="16">
        <v>572952.78901806101</v>
      </c>
      <c r="Q2798" s="16">
        <v>491454.99319512403</v>
      </c>
      <c r="R2798" s="16">
        <v>660129.25075675105</v>
      </c>
      <c r="S2798" s="17">
        <f t="shared" si="302"/>
        <v>648944.69741453195</v>
      </c>
      <c r="T2798" s="17">
        <f t="shared" si="303"/>
        <v>572952.78901806101</v>
      </c>
      <c r="U2798" s="18">
        <f t="shared" si="304"/>
        <v>0.88289925366640454</v>
      </c>
      <c r="X2798" s="20">
        <f t="shared" si="305"/>
        <v>0.2607032352573691</v>
      </c>
      <c r="AA2798" s="20">
        <f t="shared" si="306"/>
        <v>-0.179679271428313</v>
      </c>
      <c r="AE2798" s="20">
        <f t="shared" si="307"/>
        <v>0.58385357931995374</v>
      </c>
    </row>
    <row r="2799" spans="1:31" x14ac:dyDescent="0.2">
      <c r="A2799" s="15" t="s">
        <v>2666</v>
      </c>
      <c r="B2799" s="15" t="s">
        <v>2667</v>
      </c>
      <c r="C2799" t="s">
        <v>2668</v>
      </c>
      <c r="D2799" s="15">
        <v>16</v>
      </c>
      <c r="E2799" s="15">
        <v>8</v>
      </c>
      <c r="F2799" s="16">
        <v>297510.76289048302</v>
      </c>
      <c r="G2799" s="16">
        <v>292518.16594713798</v>
      </c>
      <c r="H2799" s="16">
        <v>258037.600918065</v>
      </c>
      <c r="I2799" s="16">
        <v>410820.30770933302</v>
      </c>
      <c r="J2799" s="16">
        <v>53917.295502302099</v>
      </c>
      <c r="K2799" s="16">
        <v>416150.79521056602</v>
      </c>
      <c r="L2799" s="15">
        <f t="shared" si="301"/>
        <v>6</v>
      </c>
      <c r="M2799" s="16">
        <v>529035.41332284897</v>
      </c>
      <c r="N2799" s="16">
        <v>503250.02583075297</v>
      </c>
      <c r="O2799" s="16">
        <v>463983.87252679298</v>
      </c>
      <c r="P2799" s="16">
        <v>569601.45312803797</v>
      </c>
      <c r="Q2799" s="16">
        <v>471361.957698896</v>
      </c>
      <c r="R2799" s="16">
        <v>571526.21687324496</v>
      </c>
      <c r="S2799" s="17">
        <f t="shared" si="302"/>
        <v>503250.02583075297</v>
      </c>
      <c r="T2799" s="17">
        <f t="shared" si="303"/>
        <v>569601.45312803797</v>
      </c>
      <c r="U2799" s="18">
        <f t="shared" si="304"/>
        <v>1.1318458497597763</v>
      </c>
      <c r="X2799" s="20">
        <f t="shared" si="305"/>
        <v>0.36672401093564577</v>
      </c>
      <c r="AA2799" s="20">
        <f t="shared" si="306"/>
        <v>0.17867748561625119</v>
      </c>
      <c r="AE2799" s="20">
        <f t="shared" si="307"/>
        <v>0.43566065405501569</v>
      </c>
    </row>
    <row r="2800" spans="1:31" x14ac:dyDescent="0.2">
      <c r="A2800" s="15" t="s">
        <v>14065</v>
      </c>
      <c r="B2800" s="15" t="s">
        <v>14066</v>
      </c>
      <c r="C2800" t="s">
        <v>14067</v>
      </c>
      <c r="D2800" s="15">
        <v>12</v>
      </c>
      <c r="E2800" s="15">
        <v>9</v>
      </c>
      <c r="F2800" s="16">
        <v>270367.10334267002</v>
      </c>
      <c r="G2800" s="16">
        <v>247047.204022266</v>
      </c>
      <c r="H2800" s="16">
        <v>224427.785099751</v>
      </c>
      <c r="I2800" s="16">
        <v>336114.44816367503</v>
      </c>
      <c r="J2800" s="16">
        <v>94717.065197193893</v>
      </c>
      <c r="K2800" s="16">
        <v>315451.04399441998</v>
      </c>
      <c r="L2800" s="15">
        <f t="shared" si="301"/>
        <v>6</v>
      </c>
      <c r="M2800" s="16">
        <v>480768.395993941</v>
      </c>
      <c r="N2800" s="16">
        <v>425021.50730730302</v>
      </c>
      <c r="O2800" s="16">
        <v>403549.22097674501</v>
      </c>
      <c r="P2800" s="16">
        <v>466021.94316746201</v>
      </c>
      <c r="Q2800" s="16">
        <v>828046.378493467</v>
      </c>
      <c r="R2800" s="16">
        <v>433228.87726700801</v>
      </c>
      <c r="S2800" s="17">
        <f t="shared" si="302"/>
        <v>425021.50730730302</v>
      </c>
      <c r="T2800" s="17">
        <f t="shared" si="303"/>
        <v>466021.94316746201</v>
      </c>
      <c r="U2800" s="18">
        <f t="shared" si="304"/>
        <v>1.0964667320482548</v>
      </c>
      <c r="X2800" s="20">
        <f t="shared" si="305"/>
        <v>0.339492431342439</v>
      </c>
      <c r="AA2800" s="20">
        <f t="shared" si="306"/>
        <v>0.13286203979343722</v>
      </c>
      <c r="AE2800" s="20">
        <f t="shared" si="307"/>
        <v>0.46916990345374293</v>
      </c>
    </row>
    <row r="2801" spans="1:31" x14ac:dyDescent="0.2">
      <c r="A2801" s="15" t="s">
        <v>14452</v>
      </c>
      <c r="B2801" s="15" t="s">
        <v>14453</v>
      </c>
      <c r="C2801" t="s">
        <v>14454</v>
      </c>
      <c r="D2801" s="15">
        <v>23</v>
      </c>
      <c r="E2801" s="15">
        <v>9</v>
      </c>
      <c r="F2801" s="16">
        <v>1242519.97010076</v>
      </c>
      <c r="G2801" s="16">
        <v>1156641.6430935999</v>
      </c>
      <c r="H2801" s="16">
        <v>1111202.9141176599</v>
      </c>
      <c r="I2801" s="16">
        <v>1655288.5745989101</v>
      </c>
      <c r="J2801" s="16">
        <v>348595.50164113502</v>
      </c>
      <c r="K2801" s="16">
        <v>1590424.35238232</v>
      </c>
      <c r="L2801" s="15">
        <f t="shared" si="301"/>
        <v>6</v>
      </c>
      <c r="M2801" s="16">
        <v>2209456.42287947</v>
      </c>
      <c r="N2801" s="16">
        <v>1989893.29390562</v>
      </c>
      <c r="O2801" s="16">
        <v>1998081.78893696</v>
      </c>
      <c r="P2801" s="16">
        <v>2295053.96823001</v>
      </c>
      <c r="Q2801" s="16">
        <v>3047531.53079755</v>
      </c>
      <c r="R2801" s="16">
        <v>2184230.3890834101</v>
      </c>
      <c r="S2801" s="17">
        <f t="shared" si="302"/>
        <v>1998081.78893696</v>
      </c>
      <c r="T2801" s="17">
        <f t="shared" si="303"/>
        <v>2295053.96823001</v>
      </c>
      <c r="U2801" s="18">
        <f t="shared" si="304"/>
        <v>1.1486286401974808</v>
      </c>
      <c r="X2801" s="20">
        <f t="shared" si="305"/>
        <v>0.18936939354078225</v>
      </c>
      <c r="AA2801" s="20">
        <f t="shared" si="306"/>
        <v>0.19991243980866924</v>
      </c>
      <c r="AE2801" s="20">
        <f t="shared" si="307"/>
        <v>0.72269021166038683</v>
      </c>
    </row>
    <row r="2802" spans="1:31" x14ac:dyDescent="0.2">
      <c r="A2802" s="15" t="s">
        <v>9305</v>
      </c>
      <c r="B2802" s="15" t="s">
        <v>9306</v>
      </c>
      <c r="C2802" t="s">
        <v>9307</v>
      </c>
      <c r="D2802" s="15">
        <v>13</v>
      </c>
      <c r="E2802" s="15">
        <v>10</v>
      </c>
      <c r="F2802" s="16">
        <v>248153.159225799</v>
      </c>
      <c r="G2802" s="16">
        <v>227230.631359533</v>
      </c>
      <c r="H2802" s="16">
        <v>219290.31408665801</v>
      </c>
      <c r="I2802" s="16">
        <v>167579.429618397</v>
      </c>
      <c r="J2802" s="16">
        <v>43369.4427293177</v>
      </c>
      <c r="K2802" s="16">
        <v>165303.25683909201</v>
      </c>
      <c r="L2802" s="15">
        <f t="shared" si="301"/>
        <v>6</v>
      </c>
      <c r="M2802" s="16">
        <v>441267.42805172998</v>
      </c>
      <c r="N2802" s="16">
        <v>390928.95557771501</v>
      </c>
      <c r="O2802" s="16">
        <v>394311.40568483301</v>
      </c>
      <c r="P2802" s="16">
        <v>232348.51061097701</v>
      </c>
      <c r="Q2802" s="16">
        <v>379149.31078708399</v>
      </c>
      <c r="R2802" s="16">
        <v>227021.421334229</v>
      </c>
      <c r="S2802" s="17">
        <f t="shared" si="302"/>
        <v>394311.40568483301</v>
      </c>
      <c r="T2802" s="17">
        <f t="shared" si="303"/>
        <v>232348.51061097701</v>
      </c>
      <c r="U2802" s="18">
        <f t="shared" si="304"/>
        <v>0.58925130559548045</v>
      </c>
      <c r="X2802" s="20">
        <f t="shared" si="305"/>
        <v>6.9175559244876714E-2</v>
      </c>
      <c r="AA2802" s="20">
        <f t="shared" si="306"/>
        <v>-0.76304504485012359</v>
      </c>
      <c r="AE2802" s="20">
        <f t="shared" si="307"/>
        <v>1.1600473211500428</v>
      </c>
    </row>
    <row r="2803" spans="1:31" x14ac:dyDescent="0.2">
      <c r="A2803" s="15" t="s">
        <v>5752</v>
      </c>
      <c r="B2803" s="15" t="s">
        <v>5753</v>
      </c>
      <c r="C2803" t="s">
        <v>5754</v>
      </c>
      <c r="D2803" s="15">
        <v>11</v>
      </c>
      <c r="E2803" s="15">
        <v>4</v>
      </c>
      <c r="F2803" s="16">
        <v>87066.876883593999</v>
      </c>
      <c r="G2803" s="16">
        <v>59840.735090039103</v>
      </c>
      <c r="H2803" s="16">
        <v>73626.036747110804</v>
      </c>
      <c r="I2803" s="16">
        <v>105881.040708545</v>
      </c>
      <c r="J2803" s="16">
        <v>33681.5826445368</v>
      </c>
      <c r="K2803" s="16">
        <v>109563.001913965</v>
      </c>
      <c r="L2803" s="15">
        <f t="shared" si="301"/>
        <v>6</v>
      </c>
      <c r="M2803" s="16">
        <v>154822.83985738599</v>
      </c>
      <c r="N2803" s="16">
        <v>102950.363380972</v>
      </c>
      <c r="O2803" s="16">
        <v>132388.820571819</v>
      </c>
      <c r="P2803" s="16">
        <v>146803.83007981</v>
      </c>
      <c r="Q2803" s="16">
        <v>294454.99047792901</v>
      </c>
      <c r="R2803" s="16">
        <v>150469.80256635201</v>
      </c>
      <c r="S2803" s="17">
        <f t="shared" si="302"/>
        <v>132388.820571819</v>
      </c>
      <c r="T2803" s="17">
        <f t="shared" si="303"/>
        <v>150469.80256635201</v>
      </c>
      <c r="U2803" s="18">
        <f t="shared" si="304"/>
        <v>1.1365748400539935</v>
      </c>
      <c r="X2803" s="20">
        <f t="shared" si="305"/>
        <v>0.25718189081634607</v>
      </c>
      <c r="AA2803" s="20">
        <f t="shared" si="306"/>
        <v>0.18469268443722325</v>
      </c>
      <c r="AE2803" s="20">
        <f t="shared" si="307"/>
        <v>0.58975961504571206</v>
      </c>
    </row>
    <row r="2804" spans="1:31" x14ac:dyDescent="0.2">
      <c r="A2804" s="15" t="s">
        <v>9388</v>
      </c>
      <c r="B2804" s="15" t="s">
        <v>9389</v>
      </c>
      <c r="C2804" t="s">
        <v>9390</v>
      </c>
      <c r="D2804" s="15">
        <v>40</v>
      </c>
      <c r="E2804" s="15">
        <v>8</v>
      </c>
      <c r="F2804" s="16">
        <v>4804386.4507885398</v>
      </c>
      <c r="G2804" s="16">
        <v>4936741.86974339</v>
      </c>
      <c r="H2804" s="16">
        <v>4300632.1060936702</v>
      </c>
      <c r="I2804" s="16">
        <v>5677965.6697071604</v>
      </c>
      <c r="J2804" s="16">
        <v>928628.64323956601</v>
      </c>
      <c r="K2804" s="16">
        <v>6061343.6355625102</v>
      </c>
      <c r="L2804" s="15">
        <f t="shared" si="301"/>
        <v>6</v>
      </c>
      <c r="M2804" s="16">
        <v>8543188.6465607993</v>
      </c>
      <c r="N2804" s="16">
        <v>8493200.6373822503</v>
      </c>
      <c r="O2804" s="16">
        <v>7733074.29536987</v>
      </c>
      <c r="P2804" s="16">
        <v>7872486.9135840898</v>
      </c>
      <c r="Q2804" s="16">
        <v>8118363.7119555203</v>
      </c>
      <c r="R2804" s="16">
        <v>8324426.7151980698</v>
      </c>
      <c r="S2804" s="17">
        <f t="shared" si="302"/>
        <v>8493200.6373822503</v>
      </c>
      <c r="T2804" s="17">
        <f t="shared" si="303"/>
        <v>8118363.7119555203</v>
      </c>
      <c r="U2804" s="18">
        <f t="shared" si="304"/>
        <v>0.95586623448209729</v>
      </c>
      <c r="X2804" s="20">
        <f t="shared" si="305"/>
        <v>0.63245029302441469</v>
      </c>
      <c r="AA2804" s="20">
        <f t="shared" si="306"/>
        <v>-6.5119355710482343E-2</v>
      </c>
      <c r="AE2804" s="20">
        <f t="shared" si="307"/>
        <v>0.19897360187311242</v>
      </c>
    </row>
    <row r="2805" spans="1:31" x14ac:dyDescent="0.2">
      <c r="A2805" s="15" t="s">
        <v>15947</v>
      </c>
      <c r="B2805" s="15" t="s">
        <v>15948</v>
      </c>
      <c r="C2805" t="s">
        <v>15949</v>
      </c>
      <c r="D2805" s="15">
        <v>9</v>
      </c>
      <c r="E2805" s="15">
        <v>7</v>
      </c>
      <c r="F2805" s="16">
        <v>519725.581646292</v>
      </c>
      <c r="G2805" s="16">
        <v>479234.86212769098</v>
      </c>
      <c r="H2805" s="16">
        <v>407181.47984625702</v>
      </c>
      <c r="I2805" s="16">
        <v>560153.01897875895</v>
      </c>
      <c r="J2805" s="16">
        <v>139874.59876013201</v>
      </c>
      <c r="K2805" s="16">
        <v>556216.40562275297</v>
      </c>
      <c r="L2805" s="15">
        <f t="shared" si="301"/>
        <v>6</v>
      </c>
      <c r="M2805" s="16">
        <v>924179.12961998698</v>
      </c>
      <c r="N2805" s="16">
        <v>824478.56174628704</v>
      </c>
      <c r="O2805" s="16">
        <v>732163.21639979305</v>
      </c>
      <c r="P2805" s="16">
        <v>776650.92887790105</v>
      </c>
      <c r="Q2805" s="16">
        <v>1222827.74181632</v>
      </c>
      <c r="R2805" s="16">
        <v>763887.18158656196</v>
      </c>
      <c r="S2805" s="17">
        <f t="shared" si="302"/>
        <v>824478.56174628704</v>
      </c>
      <c r="T2805" s="17">
        <f t="shared" si="303"/>
        <v>776650.92887790105</v>
      </c>
      <c r="U2805" s="18">
        <f t="shared" si="304"/>
        <v>0.94199044694735945</v>
      </c>
      <c r="X2805" s="20">
        <f t="shared" si="305"/>
        <v>0.58943965746097704</v>
      </c>
      <c r="AA2805" s="20">
        <f t="shared" si="306"/>
        <v>-8.6215665847132292E-2</v>
      </c>
      <c r="AE2805" s="20">
        <f t="shared" si="307"/>
        <v>0.22956064819923597</v>
      </c>
    </row>
    <row r="2806" spans="1:31" x14ac:dyDescent="0.2">
      <c r="A2806" s="15" t="s">
        <v>12076</v>
      </c>
      <c r="B2806" s="15" t="s">
        <v>12077</v>
      </c>
      <c r="C2806" t="s">
        <v>12078</v>
      </c>
      <c r="D2806" s="15">
        <v>18</v>
      </c>
      <c r="E2806" s="15">
        <v>8</v>
      </c>
      <c r="F2806" s="16">
        <v>717434.44074090302</v>
      </c>
      <c r="G2806" s="16">
        <v>652538.62332026695</v>
      </c>
      <c r="H2806" s="16">
        <v>632434.89452496602</v>
      </c>
      <c r="I2806" s="16">
        <v>795157.169904412</v>
      </c>
      <c r="J2806" s="16">
        <v>179010.61517750801</v>
      </c>
      <c r="K2806" s="16">
        <v>843370.12317598402</v>
      </c>
      <c r="L2806" s="15">
        <f t="shared" si="301"/>
        <v>6</v>
      </c>
      <c r="M2806" s="16">
        <v>1275746.2022613499</v>
      </c>
      <c r="N2806" s="16">
        <v>1122631.4030043299</v>
      </c>
      <c r="O2806" s="16">
        <v>1137197.0225996</v>
      </c>
      <c r="P2806" s="16">
        <v>1102483.6672952101</v>
      </c>
      <c r="Q2806" s="16">
        <v>1564967.1081026499</v>
      </c>
      <c r="R2806" s="16">
        <v>1158253.5500834601</v>
      </c>
      <c r="S2806" s="17">
        <f t="shared" si="302"/>
        <v>1137197.0225996</v>
      </c>
      <c r="T2806" s="17">
        <f t="shared" si="303"/>
        <v>1158253.5500834601</v>
      </c>
      <c r="U2806" s="18">
        <f t="shared" si="304"/>
        <v>1.0185161648029339</v>
      </c>
      <c r="X2806" s="20">
        <f t="shared" si="305"/>
        <v>0.56337590640606272</v>
      </c>
      <c r="AA2806" s="20">
        <f t="shared" si="306"/>
        <v>2.6468877403424573E-2</v>
      </c>
      <c r="AE2806" s="20">
        <f t="shared" si="307"/>
        <v>0.2492017301912838</v>
      </c>
    </row>
    <row r="2807" spans="1:31" x14ac:dyDescent="0.2">
      <c r="A2807" s="15" t="s">
        <v>5761</v>
      </c>
      <c r="B2807" s="15" t="s">
        <v>5762</v>
      </c>
      <c r="C2807" t="s">
        <v>5763</v>
      </c>
      <c r="D2807" s="15">
        <v>34</v>
      </c>
      <c r="E2807" s="15">
        <v>5</v>
      </c>
      <c r="F2807" s="16">
        <v>1351012.3300054199</v>
      </c>
      <c r="G2807" s="16">
        <v>1286221.2785962599</v>
      </c>
      <c r="H2807" s="16">
        <v>1161845.72869874</v>
      </c>
      <c r="I2807" s="16">
        <v>1405475.1376034799</v>
      </c>
      <c r="J2807" s="16">
        <v>528803.107282151</v>
      </c>
      <c r="K2807" s="16">
        <v>1515497.7735834401</v>
      </c>
      <c r="L2807" s="15">
        <f t="shared" si="301"/>
        <v>6</v>
      </c>
      <c r="M2807" s="16">
        <v>2402378.18445508</v>
      </c>
      <c r="N2807" s="16">
        <v>2212822.8842874798</v>
      </c>
      <c r="O2807" s="16">
        <v>2089143.9021382399</v>
      </c>
      <c r="P2807" s="16">
        <v>1948688.1872467899</v>
      </c>
      <c r="Q2807" s="16">
        <v>4622963.1060618004</v>
      </c>
      <c r="R2807" s="16">
        <v>2081328.9778233201</v>
      </c>
      <c r="S2807" s="17">
        <f t="shared" si="302"/>
        <v>2212822.8842874798</v>
      </c>
      <c r="T2807" s="17">
        <f t="shared" si="303"/>
        <v>2081328.9778233201</v>
      </c>
      <c r="U2807" s="18">
        <f t="shared" si="304"/>
        <v>0.94057639795852876</v>
      </c>
      <c r="X2807" s="20">
        <f t="shared" si="305"/>
        <v>0.4990695701385916</v>
      </c>
      <c r="AA2807" s="20">
        <f t="shared" si="306"/>
        <v>-8.8382964026147648E-2</v>
      </c>
      <c r="AE2807" s="20">
        <f t="shared" si="307"/>
        <v>0.30183890964456239</v>
      </c>
    </row>
    <row r="2808" spans="1:31" x14ac:dyDescent="0.2">
      <c r="A2808" s="15" t="s">
        <v>3986</v>
      </c>
      <c r="B2808" s="15" t="s">
        <v>3987</v>
      </c>
      <c r="C2808" t="s">
        <v>3988</v>
      </c>
      <c r="D2808" s="15">
        <v>20</v>
      </c>
      <c r="E2808" s="15">
        <v>8</v>
      </c>
      <c r="F2808" s="16">
        <v>293006.129010331</v>
      </c>
      <c r="G2808" s="16">
        <v>251219.210899939</v>
      </c>
      <c r="H2808" s="16">
        <v>277118.877407361</v>
      </c>
      <c r="I2808" s="16">
        <v>296301.72784850199</v>
      </c>
      <c r="J2808" s="16">
        <v>110077.805134814</v>
      </c>
      <c r="K2808" s="16">
        <v>311252.31726017699</v>
      </c>
      <c r="L2808" s="15">
        <f t="shared" si="301"/>
        <v>6</v>
      </c>
      <c r="M2808" s="16">
        <v>521025.24648551998</v>
      </c>
      <c r="N2808" s="16">
        <v>432199.05322879198</v>
      </c>
      <c r="O2808" s="16">
        <v>498294.393655336</v>
      </c>
      <c r="P2808" s="16">
        <v>410821.69400999497</v>
      </c>
      <c r="Q2808" s="16">
        <v>962334.79895756103</v>
      </c>
      <c r="R2808" s="16">
        <v>427462.500189938</v>
      </c>
      <c r="S2808" s="17">
        <f t="shared" si="302"/>
        <v>498294.393655336</v>
      </c>
      <c r="T2808" s="17">
        <f t="shared" si="303"/>
        <v>427462.500189938</v>
      </c>
      <c r="U2808" s="18">
        <f t="shared" si="304"/>
        <v>0.85785131366661227</v>
      </c>
      <c r="X2808" s="20">
        <f t="shared" si="305"/>
        <v>0.55957143121847874</v>
      </c>
      <c r="AA2808" s="20">
        <f t="shared" si="306"/>
        <v>-0.22120047935898504</v>
      </c>
      <c r="AE2808" s="20">
        <f t="shared" si="307"/>
        <v>0.25214446641196286</v>
      </c>
    </row>
    <row r="2809" spans="1:31" x14ac:dyDescent="0.2">
      <c r="A2809" s="15" t="s">
        <v>7286</v>
      </c>
      <c r="B2809" s="15" t="s">
        <v>7287</v>
      </c>
      <c r="C2809" t="s">
        <v>7288</v>
      </c>
      <c r="D2809" s="15">
        <v>15</v>
      </c>
      <c r="E2809" s="15">
        <v>7</v>
      </c>
      <c r="F2809" s="16">
        <v>424415.94688007899</v>
      </c>
      <c r="G2809" s="16">
        <v>418180.29779489298</v>
      </c>
      <c r="H2809" s="16">
        <v>393464.22322901402</v>
      </c>
      <c r="I2809" s="16">
        <v>502783.49404332897</v>
      </c>
      <c r="J2809" s="16">
        <v>94345.128492645701</v>
      </c>
      <c r="K2809" s="16">
        <v>482836.75226486498</v>
      </c>
      <c r="L2809" s="15">
        <f t="shared" si="301"/>
        <v>6</v>
      </c>
      <c r="M2809" s="16">
        <v>754698.96852492599</v>
      </c>
      <c r="N2809" s="16">
        <v>719439.91917829495</v>
      </c>
      <c r="O2809" s="16">
        <v>707497.87374016503</v>
      </c>
      <c r="P2809" s="16">
        <v>697108.20872686501</v>
      </c>
      <c r="Q2809" s="16">
        <v>824794.79082456301</v>
      </c>
      <c r="R2809" s="16">
        <v>663110.26090836502</v>
      </c>
      <c r="S2809" s="17">
        <f t="shared" si="302"/>
        <v>719439.91917829495</v>
      </c>
      <c r="T2809" s="17">
        <f t="shared" si="303"/>
        <v>697108.20872686501</v>
      </c>
      <c r="U2809" s="18">
        <f t="shared" si="304"/>
        <v>0.96895958945823302</v>
      </c>
      <c r="X2809" s="20">
        <f t="shared" si="305"/>
        <v>0.98351998844606925</v>
      </c>
      <c r="AA2809" s="20">
        <f t="shared" si="306"/>
        <v>-4.5491595711293908E-2</v>
      </c>
      <c r="AE2809" s="20">
        <f t="shared" si="307"/>
        <v>7.2168093251052867E-3</v>
      </c>
    </row>
    <row r="2810" spans="1:31" x14ac:dyDescent="0.2">
      <c r="A2810" s="15" t="s">
        <v>6304</v>
      </c>
      <c r="B2810" s="15" t="s">
        <v>6305</v>
      </c>
      <c r="C2810" t="s">
        <v>6306</v>
      </c>
      <c r="D2810" s="15">
        <v>8</v>
      </c>
      <c r="E2810" s="15">
        <v>5</v>
      </c>
      <c r="F2810" s="16">
        <v>64692.936269091697</v>
      </c>
      <c r="G2810" s="16">
        <v>44207.779940311397</v>
      </c>
      <c r="H2810" s="16">
        <v>31474.058701464899</v>
      </c>
      <c r="I2810" s="16">
        <v>64004.8376487653</v>
      </c>
      <c r="J2810" s="16">
        <v>24971.163014641501</v>
      </c>
      <c r="K2810" s="16">
        <v>65483.107485790999</v>
      </c>
      <c r="L2810" s="15">
        <f t="shared" si="301"/>
        <v>6</v>
      </c>
      <c r="M2810" s="16">
        <v>115037.36518865501</v>
      </c>
      <c r="N2810" s="16">
        <v>76055.332580276096</v>
      </c>
      <c r="O2810" s="16">
        <v>56594.293190155397</v>
      </c>
      <c r="P2810" s="16">
        <v>88742.566635131807</v>
      </c>
      <c r="Q2810" s="16">
        <v>218305.76209255701</v>
      </c>
      <c r="R2810" s="16">
        <v>89932.094618542105</v>
      </c>
      <c r="S2810" s="17">
        <f t="shared" si="302"/>
        <v>76055.332580276096</v>
      </c>
      <c r="T2810" s="17">
        <f t="shared" si="303"/>
        <v>89932.094618542105</v>
      </c>
      <c r="U2810" s="18">
        <f t="shared" si="304"/>
        <v>1.1824561351252938</v>
      </c>
      <c r="X2810" s="20">
        <f t="shared" si="305"/>
        <v>0.34293917080791803</v>
      </c>
      <c r="AA2810" s="20">
        <f t="shared" si="306"/>
        <v>0.24178666575410718</v>
      </c>
      <c r="AE2810" s="20">
        <f t="shared" si="307"/>
        <v>0.46478290656149229</v>
      </c>
    </row>
    <row r="2811" spans="1:31" x14ac:dyDescent="0.2">
      <c r="A2811" s="15" t="s">
        <v>5695</v>
      </c>
      <c r="B2811" s="15" t="s">
        <v>5696</v>
      </c>
      <c r="C2811" t="s">
        <v>5697</v>
      </c>
      <c r="D2811" s="15">
        <v>11</v>
      </c>
      <c r="E2811" s="15">
        <v>7</v>
      </c>
      <c r="F2811" s="16">
        <v>48186.651044034697</v>
      </c>
      <c r="G2811" s="16">
        <v>56907.500239509704</v>
      </c>
      <c r="H2811" s="16">
        <v>32814.634317480399</v>
      </c>
      <c r="I2811" s="16">
        <v>50046.926486934601</v>
      </c>
      <c r="J2811" s="16">
        <v>20431.5470229493</v>
      </c>
      <c r="K2811" s="16">
        <v>54839.927123437403</v>
      </c>
      <c r="L2811" s="15">
        <f t="shared" si="301"/>
        <v>6</v>
      </c>
      <c r="M2811" s="16">
        <v>85685.790335957994</v>
      </c>
      <c r="N2811" s="16">
        <v>97904.008363953195</v>
      </c>
      <c r="O2811" s="16">
        <v>59004.815778804797</v>
      </c>
      <c r="P2811" s="16">
        <v>69389.953506678707</v>
      </c>
      <c r="Q2811" s="16">
        <v>178619.01109530299</v>
      </c>
      <c r="R2811" s="16">
        <v>75315.141634185304</v>
      </c>
      <c r="S2811" s="17">
        <f t="shared" si="302"/>
        <v>85685.790335957994</v>
      </c>
      <c r="T2811" s="17">
        <f t="shared" si="303"/>
        <v>75315.141634185304</v>
      </c>
      <c r="U2811" s="18">
        <f t="shared" si="304"/>
        <v>0.87896886215192371</v>
      </c>
      <c r="X2811" s="20">
        <f t="shared" si="305"/>
        <v>0.51030605245395499</v>
      </c>
      <c r="AA2811" s="20">
        <f t="shared" si="306"/>
        <v>-0.18611603670263316</v>
      </c>
      <c r="AE2811" s="20">
        <f t="shared" si="307"/>
        <v>0.29216928071388515</v>
      </c>
    </row>
    <row r="2812" spans="1:31" x14ac:dyDescent="0.2">
      <c r="A2812" s="15" t="s">
        <v>13636</v>
      </c>
      <c r="B2812" s="15" t="s">
        <v>13637</v>
      </c>
      <c r="C2812" t="s">
        <v>13638</v>
      </c>
      <c r="D2812" s="15">
        <v>13</v>
      </c>
      <c r="E2812" s="15">
        <v>6</v>
      </c>
      <c r="F2812" s="16">
        <v>226953.20780214801</v>
      </c>
      <c r="G2812" s="16">
        <v>224980.81063823</v>
      </c>
      <c r="H2812" s="16">
        <v>204072.58723746199</v>
      </c>
      <c r="I2812" s="16">
        <v>341724.052678929</v>
      </c>
      <c r="J2812" s="16">
        <v>48777.912065097997</v>
      </c>
      <c r="K2812" s="16">
        <v>331276.88584781799</v>
      </c>
      <c r="L2812" s="15">
        <f t="shared" si="301"/>
        <v>6</v>
      </c>
      <c r="M2812" s="16">
        <v>403569.54796540801</v>
      </c>
      <c r="N2812" s="16">
        <v>387058.35037121701</v>
      </c>
      <c r="O2812" s="16">
        <v>366948.029923225</v>
      </c>
      <c r="P2812" s="16">
        <v>473799.64749074198</v>
      </c>
      <c r="Q2812" s="16">
        <v>426431.85102797899</v>
      </c>
      <c r="R2812" s="16">
        <v>454963.50718338299</v>
      </c>
      <c r="S2812" s="17">
        <f t="shared" si="302"/>
        <v>387058.35037121701</v>
      </c>
      <c r="T2812" s="17">
        <f t="shared" si="303"/>
        <v>454963.50718338299</v>
      </c>
      <c r="U2812" s="18">
        <f t="shared" si="304"/>
        <v>1.1754390694504846</v>
      </c>
      <c r="X2812" s="20">
        <f t="shared" si="305"/>
        <v>1.9229060967641924E-2</v>
      </c>
      <c r="AA2812" s="20">
        <f t="shared" si="306"/>
        <v>0.23319975678769778</v>
      </c>
      <c r="AE2812" s="20">
        <f t="shared" si="307"/>
        <v>1.716041923589338</v>
      </c>
    </row>
    <row r="2813" spans="1:31" x14ac:dyDescent="0.2">
      <c r="A2813" s="15" t="s">
        <v>12748</v>
      </c>
      <c r="B2813" s="15" t="s">
        <v>12749</v>
      </c>
      <c r="C2813" t="s">
        <v>12750</v>
      </c>
      <c r="D2813" s="15">
        <v>10</v>
      </c>
      <c r="E2813" s="15">
        <v>7</v>
      </c>
      <c r="F2813" s="16">
        <v>314542.861987282</v>
      </c>
      <c r="G2813" s="16">
        <v>317206.51958823699</v>
      </c>
      <c r="H2813" s="16">
        <v>320081.05889892502</v>
      </c>
      <c r="I2813" s="16">
        <v>461258.31948165898</v>
      </c>
      <c r="J2813" s="16">
        <v>56631.744339843797</v>
      </c>
      <c r="K2813" s="16">
        <v>477304.66454946902</v>
      </c>
      <c r="L2813" s="15">
        <f t="shared" si="301"/>
        <v>6</v>
      </c>
      <c r="M2813" s="16">
        <v>559321.99353893404</v>
      </c>
      <c r="N2813" s="16">
        <v>545724.01908643101</v>
      </c>
      <c r="O2813" s="16">
        <v>575545.76814390998</v>
      </c>
      <c r="P2813" s="16">
        <v>639533.645522804</v>
      </c>
      <c r="Q2813" s="16">
        <v>495092.52330344397</v>
      </c>
      <c r="R2813" s="16">
        <v>655512.694834291</v>
      </c>
      <c r="S2813" s="17">
        <f t="shared" si="302"/>
        <v>559321.99353893404</v>
      </c>
      <c r="T2813" s="17">
        <f t="shared" si="303"/>
        <v>639533.645522804</v>
      </c>
      <c r="U2813" s="18">
        <f t="shared" si="304"/>
        <v>1.1434087214707149</v>
      </c>
      <c r="X2813" s="20">
        <f t="shared" si="305"/>
        <v>0.51929192899774135</v>
      </c>
      <c r="AA2813" s="20">
        <f t="shared" si="306"/>
        <v>0.19334119973498007</v>
      </c>
      <c r="AE2813" s="20">
        <f t="shared" si="307"/>
        <v>0.28458842729707468</v>
      </c>
    </row>
    <row r="2814" spans="1:31" x14ac:dyDescent="0.2">
      <c r="A2814" s="15" t="s">
        <v>10258</v>
      </c>
      <c r="B2814" s="15" t="s">
        <v>10259</v>
      </c>
      <c r="C2814" t="s">
        <v>10260</v>
      </c>
      <c r="D2814" s="15">
        <v>31</v>
      </c>
      <c r="E2814" s="15">
        <v>9</v>
      </c>
      <c r="F2814" s="16">
        <v>293787.86061853799</v>
      </c>
      <c r="G2814" s="16">
        <v>285247.38270277501</v>
      </c>
      <c r="H2814" s="16">
        <v>251262.901815166</v>
      </c>
      <c r="I2814" s="16">
        <v>337962.96819430299</v>
      </c>
      <c r="J2814" s="16">
        <v>76737.836842079501</v>
      </c>
      <c r="K2814" s="16">
        <v>361923.27218720102</v>
      </c>
      <c r="L2814" s="15">
        <f t="shared" si="301"/>
        <v>6</v>
      </c>
      <c r="M2814" s="16">
        <v>522415.32629452302</v>
      </c>
      <c r="N2814" s="16">
        <v>490741.32626439299</v>
      </c>
      <c r="O2814" s="16">
        <v>451802.116403719</v>
      </c>
      <c r="P2814" s="16">
        <v>468584.91212450498</v>
      </c>
      <c r="Q2814" s="16">
        <v>670866.30860252795</v>
      </c>
      <c r="R2814" s="16">
        <v>497052.12853642303</v>
      </c>
      <c r="S2814" s="17">
        <f t="shared" si="302"/>
        <v>490741.32626439299</v>
      </c>
      <c r="T2814" s="17">
        <f t="shared" si="303"/>
        <v>497052.12853642303</v>
      </c>
      <c r="U2814" s="18">
        <f t="shared" si="304"/>
        <v>1.0128597326825295</v>
      </c>
      <c r="X2814" s="20">
        <f t="shared" si="305"/>
        <v>0.43793032538053639</v>
      </c>
      <c r="AA2814" s="20">
        <f t="shared" si="306"/>
        <v>1.8434394302004928E-2</v>
      </c>
      <c r="AE2814" s="20">
        <f t="shared" si="307"/>
        <v>0.35859498015744923</v>
      </c>
    </row>
    <row r="2815" spans="1:31" x14ac:dyDescent="0.2">
      <c r="A2815" s="15" t="s">
        <v>5408</v>
      </c>
      <c r="B2815" s="15" t="s">
        <v>5409</v>
      </c>
      <c r="C2815" t="s">
        <v>5410</v>
      </c>
      <c r="D2815" s="15">
        <v>12</v>
      </c>
      <c r="E2815" s="15">
        <v>6</v>
      </c>
      <c r="F2815" s="16">
        <v>202321.46892843099</v>
      </c>
      <c r="G2815" s="16">
        <v>208677.602411092</v>
      </c>
      <c r="H2815" s="16">
        <v>198501.84491421099</v>
      </c>
      <c r="I2815" s="16">
        <v>245679.398605339</v>
      </c>
      <c r="J2815" s="16">
        <v>64016.466510710598</v>
      </c>
      <c r="K2815" s="16">
        <v>260916.265099446</v>
      </c>
      <c r="L2815" s="15">
        <f t="shared" si="301"/>
        <v>6</v>
      </c>
      <c r="M2815" s="16">
        <v>359769.24296362197</v>
      </c>
      <c r="N2815" s="16">
        <v>359010.212113321</v>
      </c>
      <c r="O2815" s="16">
        <v>356931.13863763399</v>
      </c>
      <c r="P2815" s="16">
        <v>340633.94584727898</v>
      </c>
      <c r="Q2815" s="16">
        <v>559652.08748584206</v>
      </c>
      <c r="R2815" s="16">
        <v>358332.81500166398</v>
      </c>
      <c r="S2815" s="17">
        <f t="shared" si="302"/>
        <v>359010.212113321</v>
      </c>
      <c r="T2815" s="17">
        <f t="shared" si="303"/>
        <v>358332.81500166398</v>
      </c>
      <c r="U2815" s="18">
        <f t="shared" si="304"/>
        <v>0.99811315364075714</v>
      </c>
      <c r="X2815" s="20">
        <f t="shared" si="305"/>
        <v>0.43440512922842867</v>
      </c>
      <c r="AA2815" s="20">
        <f t="shared" si="306"/>
        <v>-2.7247152540663174E-3</v>
      </c>
      <c r="AE2815" s="20">
        <f t="shared" si="307"/>
        <v>0.36210505546697236</v>
      </c>
    </row>
    <row r="2816" spans="1:31" x14ac:dyDescent="0.2">
      <c r="A2816" s="15" t="s">
        <v>5495</v>
      </c>
      <c r="B2816" s="15" t="s">
        <v>5496</v>
      </c>
      <c r="C2816" t="s">
        <v>5497</v>
      </c>
      <c r="D2816" s="15">
        <v>13</v>
      </c>
      <c r="E2816" s="15">
        <v>10</v>
      </c>
      <c r="F2816" s="16">
        <v>438115.02080388501</v>
      </c>
      <c r="G2816" s="16">
        <v>395322.13392641902</v>
      </c>
      <c r="H2816" s="16">
        <v>362906.198559649</v>
      </c>
      <c r="I2816" s="16">
        <v>315719.76126058702</v>
      </c>
      <c r="J2816" s="16">
        <v>81695.639581949203</v>
      </c>
      <c r="K2816" s="16">
        <v>338804.00331357599</v>
      </c>
      <c r="L2816" s="15">
        <f t="shared" si="301"/>
        <v>6</v>
      </c>
      <c r="M2816" s="16">
        <v>779058.74349578598</v>
      </c>
      <c r="N2816" s="16">
        <v>680114.59550136502</v>
      </c>
      <c r="O2816" s="16">
        <v>652550.72428436496</v>
      </c>
      <c r="P2816" s="16">
        <v>437744.754630059</v>
      </c>
      <c r="Q2816" s="16">
        <v>714208.97969867301</v>
      </c>
      <c r="R2816" s="16">
        <v>465300.97383892199</v>
      </c>
      <c r="S2816" s="17">
        <f t="shared" si="302"/>
        <v>680114.59550136502</v>
      </c>
      <c r="T2816" s="17">
        <f t="shared" si="303"/>
        <v>465300.97383892199</v>
      </c>
      <c r="U2816" s="18">
        <f t="shared" si="304"/>
        <v>0.68415084298538353</v>
      </c>
      <c r="X2816" s="20">
        <f t="shared" si="305"/>
        <v>0.16094967341621949</v>
      </c>
      <c r="AA2816" s="20">
        <f t="shared" si="306"/>
        <v>-0.54761364633393395</v>
      </c>
      <c r="AE2816" s="20">
        <f t="shared" si="307"/>
        <v>0.79330990020656056</v>
      </c>
    </row>
    <row r="2817" spans="1:31" x14ac:dyDescent="0.2">
      <c r="A2817" s="15" t="s">
        <v>1211</v>
      </c>
      <c r="B2817" s="15" t="s">
        <v>1212</v>
      </c>
      <c r="C2817" t="s">
        <v>1213</v>
      </c>
      <c r="D2817" s="15">
        <v>12</v>
      </c>
      <c r="E2817" s="15">
        <v>10</v>
      </c>
      <c r="F2817" s="16">
        <v>205299.18140236501</v>
      </c>
      <c r="G2817" s="16">
        <v>204777.30439684101</v>
      </c>
      <c r="H2817" s="16">
        <v>209053.85902253</v>
      </c>
      <c r="I2817" s="16">
        <v>266407.75076190801</v>
      </c>
      <c r="J2817" s="16">
        <v>81842.861847656197</v>
      </c>
      <c r="K2817" s="16">
        <v>263908.26415973401</v>
      </c>
      <c r="L2817" s="15">
        <f t="shared" si="301"/>
        <v>6</v>
      </c>
      <c r="M2817" s="16">
        <v>365064.22904781898</v>
      </c>
      <c r="N2817" s="16">
        <v>352300.115767462</v>
      </c>
      <c r="O2817" s="16">
        <v>375904.979471358</v>
      </c>
      <c r="P2817" s="16">
        <v>369373.76052480697</v>
      </c>
      <c r="Q2817" s="16">
        <v>715496.04305624706</v>
      </c>
      <c r="R2817" s="16">
        <v>362441.91661457601</v>
      </c>
      <c r="S2817" s="17">
        <f t="shared" si="302"/>
        <v>365064.22904781898</v>
      </c>
      <c r="T2817" s="17">
        <f t="shared" si="303"/>
        <v>369373.76052480697</v>
      </c>
      <c r="U2817" s="18">
        <f t="shared" si="304"/>
        <v>1.0118048582525556</v>
      </c>
      <c r="X2817" s="20">
        <f t="shared" si="305"/>
        <v>0.36926298686629333</v>
      </c>
      <c r="AA2817" s="20">
        <f t="shared" si="306"/>
        <v>1.6931071476681117E-2</v>
      </c>
      <c r="AE2817" s="20">
        <f t="shared" si="307"/>
        <v>0.43266422174333441</v>
      </c>
    </row>
    <row r="2818" spans="1:31" x14ac:dyDescent="0.2">
      <c r="A2818" s="15" t="s">
        <v>16442</v>
      </c>
      <c r="B2818" s="15" t="s">
        <v>16443</v>
      </c>
      <c r="C2818" t="s">
        <v>16444</v>
      </c>
      <c r="D2818" s="15">
        <v>15</v>
      </c>
      <c r="E2818" s="15">
        <v>3</v>
      </c>
      <c r="F2818" s="16">
        <v>31855.3921621263</v>
      </c>
      <c r="G2818" s="16">
        <v>31425.253813871801</v>
      </c>
      <c r="H2818" s="16">
        <v>29934.437968359201</v>
      </c>
      <c r="I2818" s="16">
        <v>37424.023544531199</v>
      </c>
      <c r="J2818" s="16">
        <v>4902.59908359375</v>
      </c>
      <c r="K2818" s="16">
        <v>34489.187762342997</v>
      </c>
      <c r="L2818" s="15">
        <f t="shared" ref="L2818:L2881" si="308">COUNTIF(F2818:K2818,"&gt;0")</f>
        <v>6</v>
      </c>
      <c r="M2818" s="16">
        <v>56645.448370738697</v>
      </c>
      <c r="N2818" s="16">
        <v>54064.197149475098</v>
      </c>
      <c r="O2818" s="16">
        <v>53825.862591563098</v>
      </c>
      <c r="P2818" s="16">
        <v>51888.326338397703</v>
      </c>
      <c r="Q2818" s="16">
        <v>42860.0633679206</v>
      </c>
      <c r="R2818" s="16">
        <v>47366.183680771697</v>
      </c>
      <c r="S2818" s="17">
        <f t="shared" ref="S2818:S2881" si="309">MEDIAN(M2818:O2818)</f>
        <v>54064.197149475098</v>
      </c>
      <c r="T2818" s="17">
        <f t="shared" ref="T2818:T2881" si="310">MEDIAN(P2818:R2818)</f>
        <v>47366.183680771697</v>
      </c>
      <c r="U2818" s="18">
        <f t="shared" ref="U2818:U2881" si="311">T2818/S2818</f>
        <v>0.87610999844897486</v>
      </c>
      <c r="X2818" s="20">
        <f t="shared" ref="X2818:X2881" si="312">_xlfn.T.TEST(P2818:R2818,M2818:O2818,2,2)</f>
        <v>5.3556799530142793E-2</v>
      </c>
      <c r="AA2818" s="20">
        <f t="shared" ref="AA2818:AA2881" si="313">LOG(U2818,2)</f>
        <v>-0.19081607865208031</v>
      </c>
      <c r="AE2818" s="20">
        <f t="shared" si="307"/>
        <v>1.2711853836377762</v>
      </c>
    </row>
    <row r="2819" spans="1:31" x14ac:dyDescent="0.2">
      <c r="A2819" s="15" t="s">
        <v>1775</v>
      </c>
      <c r="B2819" s="15" t="s">
        <v>1776</v>
      </c>
      <c r="C2819" t="s">
        <v>1777</v>
      </c>
      <c r="D2819" s="15">
        <v>19</v>
      </c>
      <c r="E2819" s="15">
        <v>3</v>
      </c>
      <c r="F2819" s="16">
        <v>40735.112225543897</v>
      </c>
      <c r="G2819" s="16">
        <v>36925.127043749999</v>
      </c>
      <c r="H2819" s="16">
        <v>44860.063182129001</v>
      </c>
      <c r="I2819" s="16">
        <v>50154.964908984402</v>
      </c>
      <c r="J2819" s="16">
        <v>11805.0029198799</v>
      </c>
      <c r="K2819" s="16">
        <v>59194.988160487199</v>
      </c>
      <c r="L2819" s="15">
        <f t="shared" si="308"/>
        <v>6</v>
      </c>
      <c r="M2819" s="16">
        <v>72435.419558001697</v>
      </c>
      <c r="N2819" s="16">
        <v>63526.212392324203</v>
      </c>
      <c r="O2819" s="16">
        <v>80664.003087092802</v>
      </c>
      <c r="P2819" s="16">
        <v>69539.748541243403</v>
      </c>
      <c r="Q2819" s="16">
        <v>103203.04894963</v>
      </c>
      <c r="R2819" s="16">
        <v>81296.222500551798</v>
      </c>
      <c r="S2819" s="17">
        <f t="shared" si="309"/>
        <v>72435.419558001697</v>
      </c>
      <c r="T2819" s="17">
        <f t="shared" si="310"/>
        <v>81296.222500551798</v>
      </c>
      <c r="U2819" s="18">
        <f t="shared" si="311"/>
        <v>1.1223269361400596</v>
      </c>
      <c r="X2819" s="20">
        <f t="shared" si="312"/>
        <v>0.32161596077021287</v>
      </c>
      <c r="AA2819" s="20">
        <f t="shared" si="313"/>
        <v>0.16649299719642438</v>
      </c>
      <c r="AE2819" s="20">
        <f t="shared" ref="AE2819:AE2882" si="314">-LOG10(X2819)</f>
        <v>0.49266240674439132</v>
      </c>
    </row>
    <row r="2820" spans="1:31" x14ac:dyDescent="0.2">
      <c r="A2820" s="15" t="s">
        <v>16700</v>
      </c>
      <c r="B2820" s="15" t="s">
        <v>16701</v>
      </c>
      <c r="C2820" t="s">
        <v>16702</v>
      </c>
      <c r="D2820" s="15">
        <v>13</v>
      </c>
      <c r="E2820" s="15">
        <v>8</v>
      </c>
      <c r="F2820" s="16">
        <v>157468.54355791101</v>
      </c>
      <c r="G2820" s="16">
        <v>207322.32310573701</v>
      </c>
      <c r="H2820" s="16">
        <v>184287.32538137399</v>
      </c>
      <c r="I2820" s="16">
        <v>284798.97768959199</v>
      </c>
      <c r="J2820" s="16">
        <v>8548.3717204101504</v>
      </c>
      <c r="K2820" s="16">
        <v>269320.60339059797</v>
      </c>
      <c r="L2820" s="15">
        <f t="shared" si="308"/>
        <v>6</v>
      </c>
      <c r="M2820" s="16">
        <v>280011.503507093</v>
      </c>
      <c r="N2820" s="16">
        <v>356678.581381194</v>
      </c>
      <c r="O2820" s="16">
        <v>331371.65507598198</v>
      </c>
      <c r="P2820" s="16">
        <v>394873.15621249197</v>
      </c>
      <c r="Q2820" s="16">
        <v>74732.554586280603</v>
      </c>
      <c r="R2820" s="16">
        <v>369875.02451837098</v>
      </c>
      <c r="S2820" s="17">
        <f t="shared" si="309"/>
        <v>331371.65507598198</v>
      </c>
      <c r="T2820" s="17">
        <f t="shared" si="310"/>
        <v>369875.02451837098</v>
      </c>
      <c r="U2820" s="18">
        <f t="shared" si="311"/>
        <v>1.1161939135487022</v>
      </c>
      <c r="X2820" s="20">
        <f t="shared" si="312"/>
        <v>0.70468273824648542</v>
      </c>
      <c r="AA2820" s="20">
        <f t="shared" si="313"/>
        <v>0.15858768470547979</v>
      </c>
      <c r="AE2820" s="20">
        <f t="shared" si="314"/>
        <v>0.15200636675463633</v>
      </c>
    </row>
    <row r="2821" spans="1:31" x14ac:dyDescent="0.2">
      <c r="A2821" s="15" t="s">
        <v>11626</v>
      </c>
      <c r="B2821" s="15" t="s">
        <v>11627</v>
      </c>
      <c r="C2821" t="s">
        <v>11628</v>
      </c>
      <c r="D2821" s="15">
        <v>19</v>
      </c>
      <c r="E2821" s="15">
        <v>8</v>
      </c>
      <c r="F2821" s="16">
        <v>172377.48520560001</v>
      </c>
      <c r="G2821" s="16">
        <v>137871.9474</v>
      </c>
      <c r="H2821" s="16">
        <v>142675.013086044</v>
      </c>
      <c r="I2821" s="16">
        <v>218355.47235552</v>
      </c>
      <c r="J2821" s="16">
        <v>36561.3094016096</v>
      </c>
      <c r="K2821" s="16">
        <v>232330.92268043099</v>
      </c>
      <c r="L2821" s="15">
        <f t="shared" si="308"/>
        <v>6</v>
      </c>
      <c r="M2821" s="16">
        <v>306522.67248182802</v>
      </c>
      <c r="N2821" s="16">
        <v>237195.73403494101</v>
      </c>
      <c r="O2821" s="16">
        <v>256547.51419539799</v>
      </c>
      <c r="P2821" s="16">
        <v>302749.38219500799</v>
      </c>
      <c r="Q2821" s="16">
        <v>319630.46764543199</v>
      </c>
      <c r="R2821" s="16">
        <v>319074.75566646602</v>
      </c>
      <c r="S2821" s="17">
        <f t="shared" si="309"/>
        <v>256547.51419539799</v>
      </c>
      <c r="T2821" s="17">
        <f t="shared" si="310"/>
        <v>319074.75566646602</v>
      </c>
      <c r="U2821" s="18">
        <f t="shared" si="311"/>
        <v>1.2437257740234602</v>
      </c>
      <c r="X2821" s="20">
        <f t="shared" si="312"/>
        <v>9.2552502505761414E-2</v>
      </c>
      <c r="AA2821" s="20">
        <f t="shared" si="313"/>
        <v>0.31466842432032111</v>
      </c>
      <c r="AE2821" s="20">
        <f t="shared" si="314"/>
        <v>1.0336118339640237</v>
      </c>
    </row>
    <row r="2822" spans="1:31" x14ac:dyDescent="0.2">
      <c r="A2822" s="15" t="s">
        <v>716</v>
      </c>
      <c r="B2822" s="15" t="s">
        <v>717</v>
      </c>
      <c r="C2822" t="s">
        <v>718</v>
      </c>
      <c r="D2822" s="15">
        <v>12</v>
      </c>
      <c r="E2822" s="15">
        <v>7</v>
      </c>
      <c r="F2822" s="16">
        <v>196455.21512799201</v>
      </c>
      <c r="G2822" s="16">
        <v>196762.68912112899</v>
      </c>
      <c r="H2822" s="16">
        <v>165822.65254474099</v>
      </c>
      <c r="I2822" s="16">
        <v>331181.62037428701</v>
      </c>
      <c r="J2822" s="16">
        <v>20910.469988525401</v>
      </c>
      <c r="K2822" s="16">
        <v>276696.363777705</v>
      </c>
      <c r="L2822" s="15">
        <f t="shared" si="308"/>
        <v>6</v>
      </c>
      <c r="M2822" s="16">
        <v>349337.83546151902</v>
      </c>
      <c r="N2822" s="16">
        <v>338511.72306553699</v>
      </c>
      <c r="O2822" s="16">
        <v>298169.86441756698</v>
      </c>
      <c r="P2822" s="16">
        <v>459182.58828616899</v>
      </c>
      <c r="Q2822" s="16">
        <v>182805.90631209401</v>
      </c>
      <c r="R2822" s="16">
        <v>380004.62292145501</v>
      </c>
      <c r="S2822" s="17">
        <f t="shared" si="309"/>
        <v>338511.72306553699</v>
      </c>
      <c r="T2822" s="17">
        <f t="shared" si="310"/>
        <v>380004.62292145501</v>
      </c>
      <c r="U2822" s="18">
        <f t="shared" si="311"/>
        <v>1.122574484216267</v>
      </c>
      <c r="X2822" s="20">
        <f t="shared" si="312"/>
        <v>0.89292485758228357</v>
      </c>
      <c r="AA2822" s="20">
        <f t="shared" si="313"/>
        <v>0.16681117275650481</v>
      </c>
      <c r="AE2822" s="20">
        <f t="shared" si="314"/>
        <v>4.9185086811852803E-2</v>
      </c>
    </row>
    <row r="2823" spans="1:31" x14ac:dyDescent="0.2">
      <c r="A2823" s="15" t="s">
        <v>2813</v>
      </c>
      <c r="B2823" s="15" t="s">
        <v>2814</v>
      </c>
      <c r="C2823" t="s">
        <v>2815</v>
      </c>
      <c r="D2823" s="15">
        <v>34</v>
      </c>
      <c r="E2823" s="15">
        <v>4</v>
      </c>
      <c r="F2823" s="16">
        <v>119675.40539575</v>
      </c>
      <c r="G2823" s="16">
        <v>131810.53485838699</v>
      </c>
      <c r="H2823" s="16">
        <v>122561.243264526</v>
      </c>
      <c r="I2823" s="16">
        <v>207672.54879182001</v>
      </c>
      <c r="J2823" s="16">
        <v>35567.128321359101</v>
      </c>
      <c r="K2823" s="16">
        <v>187094.94738783001</v>
      </c>
      <c r="L2823" s="15">
        <f t="shared" si="308"/>
        <v>6</v>
      </c>
      <c r="M2823" s="16">
        <v>212807.51977845599</v>
      </c>
      <c r="N2823" s="16">
        <v>226767.64315634401</v>
      </c>
      <c r="O2823" s="16">
        <v>220380.44094833301</v>
      </c>
      <c r="P2823" s="16">
        <v>287937.53216873098</v>
      </c>
      <c r="Q2823" s="16">
        <v>310939.02390871698</v>
      </c>
      <c r="R2823" s="16">
        <v>256949.32872244201</v>
      </c>
      <c r="S2823" s="17">
        <f t="shared" si="309"/>
        <v>220380.44094833301</v>
      </c>
      <c r="T2823" s="17">
        <f t="shared" si="310"/>
        <v>287937.53216873098</v>
      </c>
      <c r="U2823" s="18">
        <f t="shared" si="311"/>
        <v>1.306547581671444</v>
      </c>
      <c r="X2823" s="20">
        <f t="shared" si="312"/>
        <v>1.5582418328803718E-2</v>
      </c>
      <c r="AA2823" s="20">
        <f t="shared" si="313"/>
        <v>0.38575966548567725</v>
      </c>
      <c r="AE2823" s="20">
        <f t="shared" si="314"/>
        <v>1.8073651406716658</v>
      </c>
    </row>
    <row r="2824" spans="1:31" x14ac:dyDescent="0.2">
      <c r="A2824" s="15" t="s">
        <v>3881</v>
      </c>
      <c r="B2824" s="15" t="s">
        <v>3882</v>
      </c>
      <c r="C2824" t="s">
        <v>3883</v>
      </c>
      <c r="D2824" s="15">
        <v>9</v>
      </c>
      <c r="E2824" s="15">
        <v>7</v>
      </c>
      <c r="F2824" s="16">
        <v>102803.769040011</v>
      </c>
      <c r="G2824" s="16">
        <v>103719.130540137</v>
      </c>
      <c r="H2824" s="16">
        <v>99216.456256886697</v>
      </c>
      <c r="I2824" s="16">
        <v>149168.13140625</v>
      </c>
      <c r="J2824" s="16">
        <v>45177.881378759797</v>
      </c>
      <c r="K2824" s="16">
        <v>142041.96875016199</v>
      </c>
      <c r="L2824" s="15">
        <f t="shared" si="308"/>
        <v>6</v>
      </c>
      <c r="M2824" s="16">
        <v>182806.27536573901</v>
      </c>
      <c r="N2824" s="16">
        <v>178439.02088768</v>
      </c>
      <c r="O2824" s="16">
        <v>178403.59478102901</v>
      </c>
      <c r="P2824" s="16">
        <v>206821.286131528</v>
      </c>
      <c r="Q2824" s="16">
        <v>394959.250329451</v>
      </c>
      <c r="R2824" s="16">
        <v>195075.222662813</v>
      </c>
      <c r="S2824" s="17">
        <f t="shared" si="309"/>
        <v>178439.02088768</v>
      </c>
      <c r="T2824" s="17">
        <f t="shared" si="310"/>
        <v>206821.286131528</v>
      </c>
      <c r="U2824" s="18">
        <f t="shared" si="311"/>
        <v>1.1590586246363315</v>
      </c>
      <c r="X2824" s="20">
        <f t="shared" si="312"/>
        <v>0.25622249849709855</v>
      </c>
      <c r="AA2824" s="20">
        <f t="shared" si="313"/>
        <v>0.21295353902180408</v>
      </c>
      <c r="AE2824" s="20">
        <f t="shared" si="314"/>
        <v>0.59138273819733744</v>
      </c>
    </row>
    <row r="2825" spans="1:31" x14ac:dyDescent="0.2">
      <c r="A2825" s="15" t="s">
        <v>8465</v>
      </c>
      <c r="B2825" s="15" t="s">
        <v>8466</v>
      </c>
      <c r="C2825" t="s">
        <v>8467</v>
      </c>
      <c r="D2825" s="15">
        <v>10</v>
      </c>
      <c r="E2825" s="15">
        <v>6</v>
      </c>
      <c r="F2825" s="16">
        <v>210416.556067728</v>
      </c>
      <c r="G2825" s="16">
        <v>205678.82440373299</v>
      </c>
      <c r="H2825" s="16">
        <v>189538.798421499</v>
      </c>
      <c r="I2825" s="16">
        <v>218732.86439883499</v>
      </c>
      <c r="J2825" s="16">
        <v>24176.9793052735</v>
      </c>
      <c r="K2825" s="16">
        <v>237542.54329448499</v>
      </c>
      <c r="L2825" s="15">
        <f t="shared" si="308"/>
        <v>6</v>
      </c>
      <c r="M2825" s="16">
        <v>374163.97520461702</v>
      </c>
      <c r="N2825" s="16">
        <v>353851.09625199501</v>
      </c>
      <c r="O2825" s="16">
        <v>340814.46026777697</v>
      </c>
      <c r="P2825" s="16">
        <v>303272.635433071</v>
      </c>
      <c r="Q2825" s="16">
        <v>211362.758283987</v>
      </c>
      <c r="R2825" s="16">
        <v>326232.203994354</v>
      </c>
      <c r="S2825" s="17">
        <f t="shared" si="309"/>
        <v>353851.09625199501</v>
      </c>
      <c r="T2825" s="17">
        <f t="shared" si="310"/>
        <v>303272.635433071</v>
      </c>
      <c r="U2825" s="18">
        <f t="shared" si="311"/>
        <v>0.85706286809719368</v>
      </c>
      <c r="X2825" s="20">
        <f t="shared" si="312"/>
        <v>0.10519802186621389</v>
      </c>
      <c r="AA2825" s="20">
        <f t="shared" si="313"/>
        <v>-0.22252706071827794</v>
      </c>
      <c r="AE2825" s="20">
        <f t="shared" si="314"/>
        <v>0.97799242653840968</v>
      </c>
    </row>
    <row r="2826" spans="1:31" x14ac:dyDescent="0.2">
      <c r="A2826" s="15" t="s">
        <v>13474</v>
      </c>
      <c r="B2826" s="15" t="s">
        <v>13475</v>
      </c>
      <c r="C2826" t="s">
        <v>13476</v>
      </c>
      <c r="D2826" s="15">
        <v>9</v>
      </c>
      <c r="E2826" s="15">
        <v>8</v>
      </c>
      <c r="F2826" s="16">
        <v>179031.38925117199</v>
      </c>
      <c r="G2826" s="16">
        <v>185122.43932939399</v>
      </c>
      <c r="H2826" s="16">
        <v>169415.552173481</v>
      </c>
      <c r="I2826" s="16">
        <v>252000.93090888101</v>
      </c>
      <c r="J2826" s="16">
        <v>70038.903457617402</v>
      </c>
      <c r="K2826" s="16">
        <v>236387.569125195</v>
      </c>
      <c r="L2826" s="15">
        <f t="shared" si="308"/>
        <v>6</v>
      </c>
      <c r="M2826" s="16">
        <v>318354.68434842199</v>
      </c>
      <c r="N2826" s="16">
        <v>318485.76676501299</v>
      </c>
      <c r="O2826" s="16">
        <v>304630.347220895</v>
      </c>
      <c r="P2826" s="16">
        <v>349398.736483288</v>
      </c>
      <c r="Q2826" s="16">
        <v>612302.12571505795</v>
      </c>
      <c r="R2826" s="16">
        <v>324646.00489259098</v>
      </c>
      <c r="S2826" s="17">
        <f t="shared" si="309"/>
        <v>318354.68434842199</v>
      </c>
      <c r="T2826" s="17">
        <f t="shared" si="310"/>
        <v>349398.736483288</v>
      </c>
      <c r="U2826" s="18">
        <f t="shared" si="311"/>
        <v>1.0975140422337557</v>
      </c>
      <c r="X2826" s="20">
        <f t="shared" si="312"/>
        <v>0.28026826569433994</v>
      </c>
      <c r="AA2826" s="20">
        <f t="shared" si="313"/>
        <v>0.13423939855917677</v>
      </c>
      <c r="AE2826" s="20">
        <f t="shared" si="314"/>
        <v>0.55242607389174403</v>
      </c>
    </row>
    <row r="2827" spans="1:31" x14ac:dyDescent="0.2">
      <c r="A2827" s="15" t="s">
        <v>17326</v>
      </c>
      <c r="B2827" s="15" t="s">
        <v>17327</v>
      </c>
      <c r="C2827" t="s">
        <v>17328</v>
      </c>
      <c r="D2827" s="15">
        <v>13</v>
      </c>
      <c r="E2827" s="15">
        <v>8</v>
      </c>
      <c r="F2827" s="16">
        <v>400844.64415308402</v>
      </c>
      <c r="G2827" s="16">
        <v>447487.98259096901</v>
      </c>
      <c r="H2827" s="16">
        <v>402220.33742665802</v>
      </c>
      <c r="I2827" s="16">
        <v>635183.01816851599</v>
      </c>
      <c r="J2827" s="16">
        <v>67283.195858148596</v>
      </c>
      <c r="K2827" s="16">
        <v>649419.18905823899</v>
      </c>
      <c r="L2827" s="15">
        <f t="shared" si="308"/>
        <v>6</v>
      </c>
      <c r="M2827" s="16">
        <v>712784.33740509604</v>
      </c>
      <c r="N2827" s="16">
        <v>769861.03775364603</v>
      </c>
      <c r="O2827" s="16">
        <v>723242.46196783194</v>
      </c>
      <c r="P2827" s="16">
        <v>880679.85774214496</v>
      </c>
      <c r="Q2827" s="16">
        <v>588210.86303524103</v>
      </c>
      <c r="R2827" s="16">
        <v>891888.46100737096</v>
      </c>
      <c r="S2827" s="17">
        <f t="shared" si="309"/>
        <v>723242.46196783194</v>
      </c>
      <c r="T2827" s="17">
        <f t="shared" si="310"/>
        <v>880679.85774214496</v>
      </c>
      <c r="U2827" s="18">
        <f t="shared" si="311"/>
        <v>1.2176827330435633</v>
      </c>
      <c r="X2827" s="20">
        <f t="shared" si="312"/>
        <v>0.63596714019544287</v>
      </c>
      <c r="AA2827" s="20">
        <f t="shared" si="313"/>
        <v>0.28413828834370214</v>
      </c>
      <c r="AE2827" s="20">
        <f t="shared" si="314"/>
        <v>0.19656532334603463</v>
      </c>
    </row>
    <row r="2828" spans="1:31" x14ac:dyDescent="0.2">
      <c r="A2828" s="15" t="s">
        <v>17113</v>
      </c>
      <c r="B2828" s="15" t="s">
        <v>17114</v>
      </c>
      <c r="C2828" t="s">
        <v>17115</v>
      </c>
      <c r="D2828" s="15">
        <v>22</v>
      </c>
      <c r="E2828" s="15">
        <v>7</v>
      </c>
      <c r="F2828" s="16">
        <v>789256.56854833104</v>
      </c>
      <c r="G2828" s="16">
        <v>659786.23621122004</v>
      </c>
      <c r="H2828" s="16">
        <v>679577.85197423794</v>
      </c>
      <c r="I2828" s="16">
        <v>905113.98648084805</v>
      </c>
      <c r="J2828" s="16">
        <v>166950.94102016601</v>
      </c>
      <c r="K2828" s="16">
        <v>976710.05435045599</v>
      </c>
      <c r="L2828" s="15">
        <f t="shared" si="308"/>
        <v>6</v>
      </c>
      <c r="M2828" s="16">
        <v>1403460.73837148</v>
      </c>
      <c r="N2828" s="16">
        <v>1135100.24015423</v>
      </c>
      <c r="O2828" s="16">
        <v>1221965.95504144</v>
      </c>
      <c r="P2828" s="16">
        <v>1254938.5516520599</v>
      </c>
      <c r="Q2828" s="16">
        <v>1459537.6430848299</v>
      </c>
      <c r="R2828" s="16">
        <v>1341377.71396671</v>
      </c>
      <c r="S2828" s="17">
        <f t="shared" si="309"/>
        <v>1221965.95504144</v>
      </c>
      <c r="T2828" s="17">
        <f t="shared" si="310"/>
        <v>1341377.71396671</v>
      </c>
      <c r="U2828" s="18">
        <f t="shared" si="311"/>
        <v>1.0977210195035429</v>
      </c>
      <c r="X2828" s="20">
        <f t="shared" si="312"/>
        <v>0.37557005943222499</v>
      </c>
      <c r="AA2828" s="20">
        <f t="shared" si="313"/>
        <v>0.13451144694869849</v>
      </c>
      <c r="AE2828" s="20">
        <f t="shared" si="314"/>
        <v>0.42530903712386758</v>
      </c>
    </row>
    <row r="2829" spans="1:31" x14ac:dyDescent="0.2">
      <c r="A2829" s="15" t="s">
        <v>13417</v>
      </c>
      <c r="B2829" s="15" t="s">
        <v>13418</v>
      </c>
      <c r="C2829" t="s">
        <v>13419</v>
      </c>
      <c r="D2829" s="15">
        <v>10</v>
      </c>
      <c r="E2829" s="15">
        <v>5</v>
      </c>
      <c r="F2829" s="16">
        <v>221487.45344845799</v>
      </c>
      <c r="G2829" s="16">
        <v>251814.53965239201</v>
      </c>
      <c r="H2829" s="16">
        <v>234097.01693515401</v>
      </c>
      <c r="I2829" s="16">
        <v>342243.41586356098</v>
      </c>
      <c r="J2829" s="16">
        <v>26825.426248242198</v>
      </c>
      <c r="K2829" s="16">
        <v>381853.683172255</v>
      </c>
      <c r="L2829" s="15">
        <f t="shared" si="308"/>
        <v>6</v>
      </c>
      <c r="M2829" s="16">
        <v>393850.31096862798</v>
      </c>
      <c r="N2829" s="16">
        <v>433223.26042317197</v>
      </c>
      <c r="O2829" s="16">
        <v>420935.708897062</v>
      </c>
      <c r="P2829" s="16">
        <v>474519.743404006</v>
      </c>
      <c r="Q2829" s="16">
        <v>234516.314564386</v>
      </c>
      <c r="R2829" s="16">
        <v>524423.82293689402</v>
      </c>
      <c r="S2829" s="17">
        <f t="shared" si="309"/>
        <v>420935.708897062</v>
      </c>
      <c r="T2829" s="17">
        <f t="shared" si="310"/>
        <v>474519.743404006</v>
      </c>
      <c r="U2829" s="18">
        <f t="shared" si="311"/>
        <v>1.1272974313520352</v>
      </c>
      <c r="X2829" s="20">
        <f t="shared" si="312"/>
        <v>0.95971598643399392</v>
      </c>
      <c r="AA2829" s="20">
        <f t="shared" si="313"/>
        <v>0.1728682130464114</v>
      </c>
      <c r="AE2829" s="20">
        <f t="shared" si="314"/>
        <v>1.7857270891506467E-2</v>
      </c>
    </row>
    <row r="2830" spans="1:31" x14ac:dyDescent="0.2">
      <c r="A2830" s="15" t="s">
        <v>12262</v>
      </c>
      <c r="B2830" s="15" t="s">
        <v>12263</v>
      </c>
      <c r="C2830" t="s">
        <v>12264</v>
      </c>
      <c r="D2830" s="15">
        <v>13</v>
      </c>
      <c r="E2830" s="15">
        <v>10</v>
      </c>
      <c r="F2830" s="16">
        <v>117800.735950398</v>
      </c>
      <c r="G2830" s="16">
        <v>121156.21331945399</v>
      </c>
      <c r="H2830" s="16">
        <v>98833.930525080694</v>
      </c>
      <c r="I2830" s="16">
        <v>173528.14850773101</v>
      </c>
      <c r="J2830" s="16">
        <v>21327.924005566401</v>
      </c>
      <c r="K2830" s="16">
        <v>149886.22719114</v>
      </c>
      <c r="L2830" s="15">
        <f t="shared" si="308"/>
        <v>6</v>
      </c>
      <c r="M2830" s="16">
        <v>209473.971387703</v>
      </c>
      <c r="N2830" s="16">
        <v>208437.88379826699</v>
      </c>
      <c r="O2830" s="16">
        <v>177715.765682661</v>
      </c>
      <c r="P2830" s="16">
        <v>240596.39626810999</v>
      </c>
      <c r="Q2830" s="16">
        <v>186455.42064489899</v>
      </c>
      <c r="R2830" s="16">
        <v>205848.23908509201</v>
      </c>
      <c r="S2830" s="17">
        <f t="shared" si="309"/>
        <v>208437.88379826699</v>
      </c>
      <c r="T2830" s="17">
        <f t="shared" si="310"/>
        <v>205848.23908509201</v>
      </c>
      <c r="U2830" s="18">
        <f t="shared" si="311"/>
        <v>0.98757594029460916</v>
      </c>
      <c r="X2830" s="20">
        <f t="shared" si="312"/>
        <v>0.54798831166965289</v>
      </c>
      <c r="AA2830" s="20">
        <f t="shared" si="313"/>
        <v>-1.8036405470730252E-2</v>
      </c>
      <c r="AE2830" s="20">
        <f t="shared" si="314"/>
        <v>0.26122870471181381</v>
      </c>
    </row>
    <row r="2831" spans="1:31" x14ac:dyDescent="0.2">
      <c r="A2831" s="15" t="s">
        <v>6610</v>
      </c>
      <c r="B2831" s="15" t="s">
        <v>6611</v>
      </c>
      <c r="C2831" t="s">
        <v>6612</v>
      </c>
      <c r="D2831" s="15">
        <v>12</v>
      </c>
      <c r="E2831" s="15">
        <v>9</v>
      </c>
      <c r="F2831" s="16">
        <v>408635.444891305</v>
      </c>
      <c r="G2831" s="16">
        <v>446585.73310150398</v>
      </c>
      <c r="H2831" s="16">
        <v>417212.09583468299</v>
      </c>
      <c r="I2831" s="16">
        <v>562228.45679023804</v>
      </c>
      <c r="J2831" s="16">
        <v>68276.320852966106</v>
      </c>
      <c r="K2831" s="16">
        <v>520054.41175487998</v>
      </c>
      <c r="L2831" s="15">
        <f t="shared" si="308"/>
        <v>6</v>
      </c>
      <c r="M2831" s="16">
        <v>726637.98575252795</v>
      </c>
      <c r="N2831" s="16">
        <v>768308.80226287199</v>
      </c>
      <c r="O2831" s="16">
        <v>750199.51821619598</v>
      </c>
      <c r="P2831" s="16">
        <v>779528.51883903798</v>
      </c>
      <c r="Q2831" s="16">
        <v>596893.07414089399</v>
      </c>
      <c r="R2831" s="16">
        <v>714223.62744282605</v>
      </c>
      <c r="S2831" s="17">
        <f t="shared" si="309"/>
        <v>750199.51821619598</v>
      </c>
      <c r="T2831" s="17">
        <f t="shared" si="310"/>
        <v>714223.62744282605</v>
      </c>
      <c r="U2831" s="18">
        <f t="shared" si="311"/>
        <v>0.952044902856093</v>
      </c>
      <c r="X2831" s="20">
        <f t="shared" si="312"/>
        <v>0.40034451507035024</v>
      </c>
      <c r="AA2831" s="20">
        <f t="shared" si="313"/>
        <v>-7.089847555572569E-2</v>
      </c>
      <c r="AE2831" s="20">
        <f t="shared" si="314"/>
        <v>0.39756611717803825</v>
      </c>
    </row>
    <row r="2832" spans="1:31" x14ac:dyDescent="0.2">
      <c r="A2832" s="15" t="s">
        <v>7085</v>
      </c>
      <c r="B2832" s="15" t="s">
        <v>7086</v>
      </c>
      <c r="C2832" t="s">
        <v>7087</v>
      </c>
      <c r="D2832" s="15">
        <v>12</v>
      </c>
      <c r="E2832" s="15">
        <v>7</v>
      </c>
      <c r="F2832" s="16">
        <v>148214.21742089299</v>
      </c>
      <c r="G2832" s="16">
        <v>170186.30384111899</v>
      </c>
      <c r="H2832" s="16">
        <v>154034.76165</v>
      </c>
      <c r="I2832" s="16">
        <v>207806.52870688401</v>
      </c>
      <c r="J2832" s="16">
        <v>31703.976340136702</v>
      </c>
      <c r="K2832" s="16">
        <v>196144.296706928</v>
      </c>
      <c r="L2832" s="15">
        <f t="shared" si="308"/>
        <v>6</v>
      </c>
      <c r="M2832" s="16">
        <v>263555.40556510398</v>
      </c>
      <c r="N2832" s="16">
        <v>292789.54873374</v>
      </c>
      <c r="O2832" s="16">
        <v>276973.762582772</v>
      </c>
      <c r="P2832" s="16">
        <v>288123.29502630798</v>
      </c>
      <c r="Q2832" s="16">
        <v>277166.134081934</v>
      </c>
      <c r="R2832" s="16">
        <v>269377.37269359798</v>
      </c>
      <c r="S2832" s="17">
        <f t="shared" si="309"/>
        <v>276973.762582772</v>
      </c>
      <c r="T2832" s="17">
        <f t="shared" si="310"/>
        <v>277166.134081934</v>
      </c>
      <c r="U2832" s="18">
        <f t="shared" si="311"/>
        <v>1.0006945477339375</v>
      </c>
      <c r="X2832" s="20">
        <f t="shared" si="312"/>
        <v>0.96646951339795506</v>
      </c>
      <c r="AA2832" s="20">
        <f t="shared" si="313"/>
        <v>1.0016727568935714E-3</v>
      </c>
      <c r="AE2832" s="20">
        <f t="shared" si="314"/>
        <v>1.4811840933786926E-2</v>
      </c>
    </row>
    <row r="2833" spans="1:31" x14ac:dyDescent="0.2">
      <c r="A2833" s="15" t="s">
        <v>12478</v>
      </c>
      <c r="B2833" s="15" t="s">
        <v>12479</v>
      </c>
      <c r="C2833" t="s">
        <v>12480</v>
      </c>
      <c r="D2833" s="15">
        <v>17</v>
      </c>
      <c r="E2833" s="15">
        <v>7</v>
      </c>
      <c r="F2833" s="16">
        <v>1503628.69120952</v>
      </c>
      <c r="G2833" s="16">
        <v>1645395.29164858</v>
      </c>
      <c r="H2833" s="16">
        <v>1485547.3482355201</v>
      </c>
      <c r="I2833" s="16">
        <v>1793367.23504619</v>
      </c>
      <c r="J2833" s="16">
        <v>301340.320503216</v>
      </c>
      <c r="K2833" s="16">
        <v>2040048.2339442901</v>
      </c>
      <c r="L2833" s="15">
        <f t="shared" si="308"/>
        <v>6</v>
      </c>
      <c r="M2833" s="16">
        <v>2673761.50835574</v>
      </c>
      <c r="N2833" s="16">
        <v>2830748.0335207102</v>
      </c>
      <c r="O2833" s="16">
        <v>2671199.8910387</v>
      </c>
      <c r="P2833" s="16">
        <v>2486499.7272658302</v>
      </c>
      <c r="Q2833" s="16">
        <v>2634411.8725306601</v>
      </c>
      <c r="R2833" s="16">
        <v>2801727.3132811799</v>
      </c>
      <c r="S2833" s="17">
        <f t="shared" si="309"/>
        <v>2673761.50835574</v>
      </c>
      <c r="T2833" s="17">
        <f t="shared" si="310"/>
        <v>2634411.8725306601</v>
      </c>
      <c r="U2833" s="18">
        <f t="shared" si="311"/>
        <v>0.98528304199828265</v>
      </c>
      <c r="X2833" s="20">
        <f t="shared" si="312"/>
        <v>0.46770628751712184</v>
      </c>
      <c r="AA2833" s="20">
        <f t="shared" si="313"/>
        <v>-2.1389868156587433E-2</v>
      </c>
      <c r="AE2833" s="20">
        <f t="shared" si="314"/>
        <v>0.33002679170014154</v>
      </c>
    </row>
    <row r="2834" spans="1:31" x14ac:dyDescent="0.2">
      <c r="A2834" s="15" t="s">
        <v>11485</v>
      </c>
      <c r="B2834" s="15" t="s">
        <v>11486</v>
      </c>
      <c r="C2834" t="s">
        <v>11487</v>
      </c>
      <c r="D2834" s="15">
        <v>9</v>
      </c>
      <c r="E2834" s="15">
        <v>5</v>
      </c>
      <c r="F2834" s="16">
        <v>45352.086359466499</v>
      </c>
      <c r="G2834" s="16">
        <v>38243.366203710997</v>
      </c>
      <c r="H2834" s="16">
        <v>46510.017997265597</v>
      </c>
      <c r="I2834" s="16">
        <v>54158.168014424999</v>
      </c>
      <c r="J2834" s="16">
        <v>18834.562044211099</v>
      </c>
      <c r="K2834" s="16">
        <v>96909.370346468597</v>
      </c>
      <c r="L2834" s="15">
        <f t="shared" si="308"/>
        <v>6</v>
      </c>
      <c r="M2834" s="16">
        <v>80645.350504734495</v>
      </c>
      <c r="N2834" s="16">
        <v>65794.119033791896</v>
      </c>
      <c r="O2834" s="16">
        <v>83630.828161801095</v>
      </c>
      <c r="P2834" s="16">
        <v>75090.180842752103</v>
      </c>
      <c r="Q2834" s="16">
        <v>164657.66605785399</v>
      </c>
      <c r="R2834" s="16">
        <v>133091.76974096801</v>
      </c>
      <c r="S2834" s="17">
        <f t="shared" si="309"/>
        <v>80645.350504734495</v>
      </c>
      <c r="T2834" s="17">
        <f t="shared" si="310"/>
        <v>133091.76974096801</v>
      </c>
      <c r="U2834" s="18">
        <f t="shared" si="311"/>
        <v>1.6503340726773146</v>
      </c>
      <c r="X2834" s="20">
        <f t="shared" si="312"/>
        <v>0.15045656040471556</v>
      </c>
      <c r="AA2834" s="20">
        <f t="shared" si="313"/>
        <v>0.72275809490147225</v>
      </c>
      <c r="AE2834" s="20">
        <f t="shared" si="314"/>
        <v>0.82258887083217602</v>
      </c>
    </row>
    <row r="2835" spans="1:31" x14ac:dyDescent="0.2">
      <c r="A2835" s="15" t="s">
        <v>8921</v>
      </c>
      <c r="B2835" s="15" t="s">
        <v>8922</v>
      </c>
      <c r="C2835" t="s">
        <v>8923</v>
      </c>
      <c r="D2835" s="15">
        <v>12</v>
      </c>
      <c r="E2835" s="15">
        <v>8</v>
      </c>
      <c r="F2835" s="16">
        <v>176602.229987272</v>
      </c>
      <c r="G2835" s="16">
        <v>166120.719931934</v>
      </c>
      <c r="H2835" s="16">
        <v>181524.845299651</v>
      </c>
      <c r="I2835" s="16">
        <v>220360.50069934101</v>
      </c>
      <c r="J2835" s="16">
        <v>61974.173342686598</v>
      </c>
      <c r="K2835" s="16">
        <v>244382.46383212501</v>
      </c>
      <c r="L2835" s="15">
        <f t="shared" si="308"/>
        <v>6</v>
      </c>
      <c r="M2835" s="16">
        <v>314035.13885460899</v>
      </c>
      <c r="N2835" s="16">
        <v>285795.09353233298</v>
      </c>
      <c r="O2835" s="16">
        <v>326404.37045724498</v>
      </c>
      <c r="P2835" s="16">
        <v>305529.34958408598</v>
      </c>
      <c r="Q2835" s="16">
        <v>541797.71817991498</v>
      </c>
      <c r="R2835" s="16">
        <v>335625.89962964202</v>
      </c>
      <c r="S2835" s="17">
        <f t="shared" si="309"/>
        <v>314035.13885460899</v>
      </c>
      <c r="T2835" s="17">
        <f t="shared" si="310"/>
        <v>335625.89962964202</v>
      </c>
      <c r="U2835" s="18">
        <f t="shared" si="311"/>
        <v>1.0687526907141085</v>
      </c>
      <c r="X2835" s="20">
        <f t="shared" si="312"/>
        <v>0.31877278015580657</v>
      </c>
      <c r="AA2835" s="20">
        <f t="shared" si="313"/>
        <v>9.5928052162291513E-2</v>
      </c>
      <c r="AE2835" s="20">
        <f t="shared" si="314"/>
        <v>0.49651876987576826</v>
      </c>
    </row>
    <row r="2836" spans="1:31" x14ac:dyDescent="0.2">
      <c r="A2836" s="15" t="s">
        <v>5009</v>
      </c>
      <c r="B2836" s="15" t="s">
        <v>5010</v>
      </c>
      <c r="C2836" t="s">
        <v>5011</v>
      </c>
      <c r="D2836" s="15">
        <v>21</v>
      </c>
      <c r="E2836" s="15">
        <v>9</v>
      </c>
      <c r="F2836" s="16">
        <v>292859.96381228301</v>
      </c>
      <c r="G2836" s="16">
        <v>267574.84035451402</v>
      </c>
      <c r="H2836" s="16">
        <v>297099.97485791403</v>
      </c>
      <c r="I2836" s="16">
        <v>364522.13881345402</v>
      </c>
      <c r="J2836" s="16">
        <v>27376.033220507801</v>
      </c>
      <c r="K2836" s="16">
        <v>356038.883818476</v>
      </c>
      <c r="L2836" s="15">
        <f t="shared" si="308"/>
        <v>6</v>
      </c>
      <c r="M2836" s="16">
        <v>520765.334658426</v>
      </c>
      <c r="N2836" s="16">
        <v>460337.377284127</v>
      </c>
      <c r="O2836" s="16">
        <v>534222.90538951103</v>
      </c>
      <c r="P2836" s="16">
        <v>505409.14377677202</v>
      </c>
      <c r="Q2836" s="16">
        <v>239329.89391683499</v>
      </c>
      <c r="R2836" s="16">
        <v>488970.72568511002</v>
      </c>
      <c r="S2836" s="17">
        <f t="shared" si="309"/>
        <v>520765.334658426</v>
      </c>
      <c r="T2836" s="17">
        <f t="shared" si="310"/>
        <v>488970.72568511002</v>
      </c>
      <c r="U2836" s="18">
        <f t="shared" si="311"/>
        <v>0.93894637976590689</v>
      </c>
      <c r="X2836" s="20">
        <f t="shared" si="312"/>
        <v>0.35119170566236102</v>
      </c>
      <c r="AA2836" s="20">
        <f t="shared" si="313"/>
        <v>-9.0885322369973501E-2</v>
      </c>
      <c r="AE2836" s="20">
        <f t="shared" si="314"/>
        <v>0.45445574967824987</v>
      </c>
    </row>
    <row r="2837" spans="1:31" x14ac:dyDescent="0.2">
      <c r="A2837" s="15" t="s">
        <v>5794</v>
      </c>
      <c r="B2837" s="15" t="s">
        <v>5795</v>
      </c>
      <c r="C2837" t="s">
        <v>5796</v>
      </c>
      <c r="D2837" s="15">
        <v>16</v>
      </c>
      <c r="E2837" s="15">
        <v>9</v>
      </c>
      <c r="F2837" s="16">
        <v>307901.48296084302</v>
      </c>
      <c r="G2837" s="16">
        <v>311972.85637370602</v>
      </c>
      <c r="H2837" s="16">
        <v>309478.955780608</v>
      </c>
      <c r="I2837" s="16">
        <v>427120.774117839</v>
      </c>
      <c r="J2837" s="16">
        <v>67755.100149902297</v>
      </c>
      <c r="K2837" s="16">
        <v>392139.26897188602</v>
      </c>
      <c r="L2837" s="15">
        <f t="shared" si="308"/>
        <v>6</v>
      </c>
      <c r="M2837" s="16">
        <v>547512.25373607804</v>
      </c>
      <c r="N2837" s="16">
        <v>536719.99316764995</v>
      </c>
      <c r="O2837" s="16">
        <v>556481.86100687599</v>
      </c>
      <c r="P2837" s="16">
        <v>592202.01395406004</v>
      </c>
      <c r="Q2837" s="16">
        <v>592336.39879765699</v>
      </c>
      <c r="R2837" s="16">
        <v>538549.66868329898</v>
      </c>
      <c r="S2837" s="17">
        <f t="shared" si="309"/>
        <v>547512.25373607804</v>
      </c>
      <c r="T2837" s="17">
        <f t="shared" si="310"/>
        <v>592202.01395406004</v>
      </c>
      <c r="U2837" s="18">
        <f t="shared" si="311"/>
        <v>1.0816233059863609</v>
      </c>
      <c r="X2837" s="20">
        <f t="shared" si="312"/>
        <v>0.2178480532906476</v>
      </c>
      <c r="AA2837" s="20">
        <f t="shared" si="313"/>
        <v>0.11319814314979984</v>
      </c>
      <c r="AE2837" s="20">
        <f t="shared" si="314"/>
        <v>0.66184631660455084</v>
      </c>
    </row>
    <row r="2838" spans="1:31" x14ac:dyDescent="0.2">
      <c r="A2838" s="15" t="s">
        <v>3635</v>
      </c>
      <c r="B2838" s="15" t="s">
        <v>3636</v>
      </c>
      <c r="C2838" t="s">
        <v>3637</v>
      </c>
      <c r="D2838" s="15">
        <v>14</v>
      </c>
      <c r="E2838" s="15">
        <v>10</v>
      </c>
      <c r="F2838" s="16">
        <v>574243.53049275</v>
      </c>
      <c r="G2838" s="16">
        <v>573716.95162675902</v>
      </c>
      <c r="H2838" s="16">
        <v>539550.23730356002</v>
      </c>
      <c r="I2838" s="16">
        <v>661584.15795428003</v>
      </c>
      <c r="J2838" s="16">
        <v>236547.87944101199</v>
      </c>
      <c r="K2838" s="16">
        <v>673853.03315103904</v>
      </c>
      <c r="L2838" s="15">
        <f t="shared" si="308"/>
        <v>6</v>
      </c>
      <c r="M2838" s="16">
        <v>1021123.27147652</v>
      </c>
      <c r="N2838" s="16">
        <v>987026.12123543594</v>
      </c>
      <c r="O2838" s="16">
        <v>970178.79423839296</v>
      </c>
      <c r="P2838" s="16">
        <v>917284.979991475</v>
      </c>
      <c r="Q2838" s="16">
        <v>2067975.97142233</v>
      </c>
      <c r="R2838" s="16">
        <v>925445.00502637995</v>
      </c>
      <c r="S2838" s="17">
        <f t="shared" si="309"/>
        <v>987026.12123543594</v>
      </c>
      <c r="T2838" s="17">
        <f t="shared" si="310"/>
        <v>925445.00502637995</v>
      </c>
      <c r="U2838" s="18">
        <f t="shared" si="311"/>
        <v>0.93760943617988912</v>
      </c>
      <c r="X2838" s="20">
        <f t="shared" si="312"/>
        <v>0.46208292587807015</v>
      </c>
      <c r="AA2838" s="20">
        <f t="shared" si="313"/>
        <v>-9.2941005650423708E-2</v>
      </c>
      <c r="AE2838" s="20">
        <f t="shared" si="314"/>
        <v>0.33528007851425934</v>
      </c>
    </row>
    <row r="2839" spans="1:31" x14ac:dyDescent="0.2">
      <c r="A2839" s="15" t="s">
        <v>16007</v>
      </c>
      <c r="B2839" s="15" t="s">
        <v>16008</v>
      </c>
      <c r="C2839" t="s">
        <v>16009</v>
      </c>
      <c r="D2839" s="15">
        <v>25</v>
      </c>
      <c r="E2839" s="15">
        <v>8</v>
      </c>
      <c r="F2839" s="16">
        <v>702156.86613382702</v>
      </c>
      <c r="G2839" s="16">
        <v>707593.14558902301</v>
      </c>
      <c r="H2839" s="16">
        <v>640827.70310678799</v>
      </c>
      <c r="I2839" s="16">
        <v>1053991.3868460299</v>
      </c>
      <c r="J2839" s="16">
        <v>136977.24499660599</v>
      </c>
      <c r="K2839" s="16">
        <v>1149568.0607144099</v>
      </c>
      <c r="L2839" s="15">
        <f t="shared" si="308"/>
        <v>6</v>
      </c>
      <c r="M2839" s="16">
        <v>1248579.5279592201</v>
      </c>
      <c r="N2839" s="16">
        <v>1217347.5368353401</v>
      </c>
      <c r="O2839" s="16">
        <v>1152288.3419007999</v>
      </c>
      <c r="P2839" s="16">
        <v>1461356.7398345401</v>
      </c>
      <c r="Q2839" s="16">
        <v>1197498.1638135901</v>
      </c>
      <c r="R2839" s="16">
        <v>1578774.5508115201</v>
      </c>
      <c r="S2839" s="17">
        <f t="shared" si="309"/>
        <v>1217347.5368353401</v>
      </c>
      <c r="T2839" s="17">
        <f t="shared" si="310"/>
        <v>1461356.7398345401</v>
      </c>
      <c r="U2839" s="18">
        <f t="shared" si="311"/>
        <v>1.200443337350922</v>
      </c>
      <c r="X2839" s="20">
        <f t="shared" si="312"/>
        <v>0.15037114152281664</v>
      </c>
      <c r="AA2839" s="20">
        <f t="shared" si="313"/>
        <v>0.26356730789812188</v>
      </c>
      <c r="AE2839" s="20">
        <f t="shared" si="314"/>
        <v>0.82283550337178812</v>
      </c>
    </row>
    <row r="2840" spans="1:31" x14ac:dyDescent="0.2">
      <c r="A2840" s="15" t="s">
        <v>7070</v>
      </c>
      <c r="B2840" s="15" t="s">
        <v>7071</v>
      </c>
      <c r="C2840" t="s">
        <v>7072</v>
      </c>
      <c r="D2840" s="15">
        <v>8</v>
      </c>
      <c r="E2840" s="15">
        <v>6</v>
      </c>
      <c r="F2840" s="16">
        <v>60217.422546754598</v>
      </c>
      <c r="G2840" s="16">
        <v>67262.508582714901</v>
      </c>
      <c r="H2840" s="16">
        <v>66355.535332323998</v>
      </c>
      <c r="I2840" s="16">
        <v>101899.236218998</v>
      </c>
      <c r="J2840" s="16">
        <v>16320.5204533878</v>
      </c>
      <c r="K2840" s="16">
        <v>79501.222892854799</v>
      </c>
      <c r="L2840" s="15">
        <f t="shared" si="308"/>
        <v>6</v>
      </c>
      <c r="M2840" s="16">
        <v>107078.979989662</v>
      </c>
      <c r="N2840" s="16">
        <v>115718.827485776</v>
      </c>
      <c r="O2840" s="16">
        <v>119315.549894824</v>
      </c>
      <c r="P2840" s="16">
        <v>141283.066912176</v>
      </c>
      <c r="Q2840" s="16">
        <v>142679.12364494099</v>
      </c>
      <c r="R2840" s="16">
        <v>109184.059431532</v>
      </c>
      <c r="S2840" s="17">
        <f t="shared" si="309"/>
        <v>115718.827485776</v>
      </c>
      <c r="T2840" s="17">
        <f t="shared" si="310"/>
        <v>141283.066912176</v>
      </c>
      <c r="U2840" s="18">
        <f t="shared" si="311"/>
        <v>1.2209168549477596</v>
      </c>
      <c r="X2840" s="20">
        <f t="shared" si="312"/>
        <v>0.21403478587152919</v>
      </c>
      <c r="AA2840" s="20">
        <f t="shared" si="313"/>
        <v>0.28796495541223083</v>
      </c>
      <c r="AE2840" s="20">
        <f t="shared" si="314"/>
        <v>0.66951563747168052</v>
      </c>
    </row>
    <row r="2841" spans="1:31" x14ac:dyDescent="0.2">
      <c r="A2841" s="15" t="s">
        <v>530</v>
      </c>
      <c r="B2841" s="15" t="s">
        <v>531</v>
      </c>
      <c r="C2841" t="s">
        <v>532</v>
      </c>
      <c r="D2841" s="15">
        <v>12</v>
      </c>
      <c r="E2841" s="15">
        <v>7</v>
      </c>
      <c r="F2841" s="16">
        <v>558211.55415592296</v>
      </c>
      <c r="G2841" s="16">
        <v>535984.63078037102</v>
      </c>
      <c r="H2841" s="16">
        <v>523457.54589895101</v>
      </c>
      <c r="I2841" s="16">
        <v>798873.11695067002</v>
      </c>
      <c r="J2841" s="16">
        <v>102627.85216948501</v>
      </c>
      <c r="K2841" s="16">
        <v>742655.02876809996</v>
      </c>
      <c r="L2841" s="15">
        <f t="shared" si="308"/>
        <v>6</v>
      </c>
      <c r="M2841" s="16">
        <v>992615.11551828403</v>
      </c>
      <c r="N2841" s="16">
        <v>922111.207732148</v>
      </c>
      <c r="O2841" s="16">
        <v>941242.12279700895</v>
      </c>
      <c r="P2841" s="16">
        <v>1107635.8197024199</v>
      </c>
      <c r="Q2841" s="16">
        <v>897204.96665074502</v>
      </c>
      <c r="R2841" s="16">
        <v>1019935.13870125</v>
      </c>
      <c r="S2841" s="17">
        <f t="shared" si="309"/>
        <v>941242.12279700895</v>
      </c>
      <c r="T2841" s="17">
        <f t="shared" si="310"/>
        <v>1019935.13870125</v>
      </c>
      <c r="U2841" s="18">
        <f t="shared" si="311"/>
        <v>1.0836054974573339</v>
      </c>
      <c r="X2841" s="20">
        <f t="shared" si="312"/>
        <v>0.43259143282372192</v>
      </c>
      <c r="AA2841" s="20">
        <f t="shared" si="313"/>
        <v>0.11583961789796419</v>
      </c>
      <c r="AE2841" s="20">
        <f t="shared" si="314"/>
        <v>0.36392208571575663</v>
      </c>
    </row>
    <row r="2842" spans="1:31" x14ac:dyDescent="0.2">
      <c r="A2842" s="15" t="s">
        <v>16391</v>
      </c>
      <c r="B2842" s="15" t="s">
        <v>16392</v>
      </c>
      <c r="C2842" t="s">
        <v>16393</v>
      </c>
      <c r="D2842" s="15">
        <v>13</v>
      </c>
      <c r="E2842" s="15">
        <v>8</v>
      </c>
      <c r="F2842" s="16">
        <v>676762.27230498299</v>
      </c>
      <c r="G2842" s="16">
        <v>673124.83859033196</v>
      </c>
      <c r="H2842" s="16">
        <v>657902.72312978702</v>
      </c>
      <c r="I2842" s="16">
        <v>730537.69331094797</v>
      </c>
      <c r="J2842" s="16">
        <v>119077.87795664099</v>
      </c>
      <c r="K2842" s="16">
        <v>784554.23493989801</v>
      </c>
      <c r="L2842" s="15">
        <f t="shared" si="308"/>
        <v>6</v>
      </c>
      <c r="M2842" s="16">
        <v>1203422.7097255399</v>
      </c>
      <c r="N2842" s="16">
        <v>1158048.0525408599</v>
      </c>
      <c r="O2842" s="16">
        <v>1182991.3630324299</v>
      </c>
      <c r="P2842" s="16">
        <v>1012888.90511502</v>
      </c>
      <c r="Q2842" s="16">
        <v>1041016.26666115</v>
      </c>
      <c r="R2842" s="16">
        <v>1077477.96949469</v>
      </c>
      <c r="S2842" s="17">
        <f t="shared" si="309"/>
        <v>1182991.3630324299</v>
      </c>
      <c r="T2842" s="17">
        <f t="shared" si="310"/>
        <v>1041016.26666115</v>
      </c>
      <c r="U2842" s="18">
        <f t="shared" si="311"/>
        <v>0.87998636270061437</v>
      </c>
      <c r="X2842" s="20">
        <f t="shared" si="312"/>
        <v>3.8160760636855428E-3</v>
      </c>
      <c r="AA2842" s="20">
        <f t="shared" si="313"/>
        <v>-0.18444692865634021</v>
      </c>
      <c r="AE2842" s="20">
        <f t="shared" si="314"/>
        <v>2.4183829773354275</v>
      </c>
    </row>
    <row r="2843" spans="1:31" x14ac:dyDescent="0.2">
      <c r="A2843" s="15" t="s">
        <v>1613</v>
      </c>
      <c r="B2843" s="15" t="s">
        <v>1614</v>
      </c>
      <c r="C2843" t="s">
        <v>1615</v>
      </c>
      <c r="D2843" s="15">
        <v>11</v>
      </c>
      <c r="E2843" s="15">
        <v>7</v>
      </c>
      <c r="F2843" s="16">
        <v>175361.83564935101</v>
      </c>
      <c r="G2843" s="16">
        <v>177818.177028809</v>
      </c>
      <c r="H2843" s="16">
        <v>208506.06172148799</v>
      </c>
      <c r="I2843" s="16">
        <v>240564.59028570601</v>
      </c>
      <c r="J2843" s="16">
        <v>48423.421736318996</v>
      </c>
      <c r="K2843" s="16">
        <v>253956.448761028</v>
      </c>
      <c r="L2843" s="15">
        <f t="shared" si="308"/>
        <v>6</v>
      </c>
      <c r="M2843" s="16">
        <v>311829.46224355098</v>
      </c>
      <c r="N2843" s="16">
        <v>305919.46962739102</v>
      </c>
      <c r="O2843" s="16">
        <v>374919.971425272</v>
      </c>
      <c r="P2843" s="16">
        <v>333542.27536102902</v>
      </c>
      <c r="Q2843" s="16">
        <v>423332.78506404499</v>
      </c>
      <c r="R2843" s="16">
        <v>348774.45887737401</v>
      </c>
      <c r="S2843" s="17">
        <f t="shared" si="309"/>
        <v>311829.46224355098</v>
      </c>
      <c r="T2843" s="17">
        <f t="shared" si="310"/>
        <v>348774.45887737401</v>
      </c>
      <c r="U2843" s="18">
        <f t="shared" si="311"/>
        <v>1.1184782103910615</v>
      </c>
      <c r="X2843" s="20">
        <f t="shared" si="312"/>
        <v>0.3480465796640379</v>
      </c>
      <c r="AA2843" s="20">
        <f t="shared" si="313"/>
        <v>0.16153715083872694</v>
      </c>
      <c r="AE2843" s="20">
        <f t="shared" si="314"/>
        <v>0.4583626297966949</v>
      </c>
    </row>
    <row r="2844" spans="1:31" x14ac:dyDescent="0.2">
      <c r="A2844" s="15" t="s">
        <v>572</v>
      </c>
      <c r="B2844" s="15" t="s">
        <v>573</v>
      </c>
      <c r="C2844" t="s">
        <v>574</v>
      </c>
      <c r="D2844" s="15">
        <v>13</v>
      </c>
      <c r="E2844" s="15">
        <v>8</v>
      </c>
      <c r="F2844" s="16">
        <v>422122.46661870403</v>
      </c>
      <c r="G2844" s="16">
        <v>429378.47906582901</v>
      </c>
      <c r="H2844" s="16">
        <v>386622.88778900402</v>
      </c>
      <c r="I2844" s="16">
        <v>584042.61183458404</v>
      </c>
      <c r="J2844" s="16">
        <v>89811.154455322307</v>
      </c>
      <c r="K2844" s="16">
        <v>611152.78557052405</v>
      </c>
      <c r="L2844" s="15">
        <f t="shared" si="308"/>
        <v>6</v>
      </c>
      <c r="M2844" s="16">
        <v>750620.68824277399</v>
      </c>
      <c r="N2844" s="16">
        <v>738705.33811598294</v>
      </c>
      <c r="O2844" s="16">
        <v>695196.29715048603</v>
      </c>
      <c r="P2844" s="16">
        <v>809773.79683247802</v>
      </c>
      <c r="Q2844" s="16">
        <v>785157.36356715404</v>
      </c>
      <c r="R2844" s="16">
        <v>839334.78798696399</v>
      </c>
      <c r="S2844" s="17">
        <f t="shared" si="309"/>
        <v>738705.33811598294</v>
      </c>
      <c r="T2844" s="17">
        <f t="shared" si="310"/>
        <v>809773.79683247802</v>
      </c>
      <c r="U2844" s="18">
        <f t="shared" si="311"/>
        <v>1.096206775624162</v>
      </c>
      <c r="X2844" s="20">
        <f t="shared" si="312"/>
        <v>2.2367242277737724E-2</v>
      </c>
      <c r="AA2844" s="20">
        <f t="shared" si="313"/>
        <v>0.1325199570854273</v>
      </c>
      <c r="AE2844" s="20">
        <f t="shared" si="314"/>
        <v>1.6503875580307643</v>
      </c>
    </row>
    <row r="2845" spans="1:31" x14ac:dyDescent="0.2">
      <c r="A2845" s="15" t="s">
        <v>13249</v>
      </c>
      <c r="B2845" s="15" t="s">
        <v>13250</v>
      </c>
      <c r="C2845" t="s">
        <v>13251</v>
      </c>
      <c r="D2845" s="15">
        <v>9</v>
      </c>
      <c r="E2845" s="15">
        <v>9</v>
      </c>
      <c r="F2845" s="16">
        <v>108840.489066504</v>
      </c>
      <c r="G2845" s="16">
        <v>115735.206441583</v>
      </c>
      <c r="H2845" s="16">
        <v>111593.487060659</v>
      </c>
      <c r="I2845" s="16">
        <v>110404.87558418</v>
      </c>
      <c r="J2845" s="16">
        <v>17560.4620479492</v>
      </c>
      <c r="K2845" s="16">
        <v>108235.41663948201</v>
      </c>
      <c r="L2845" s="15">
        <f t="shared" si="308"/>
        <v>6</v>
      </c>
      <c r="M2845" s="16">
        <v>193540.80692789899</v>
      </c>
      <c r="N2845" s="16">
        <v>199111.55070546799</v>
      </c>
      <c r="O2845" s="16">
        <v>200659.04384072401</v>
      </c>
      <c r="P2845" s="16">
        <v>153076.11718567499</v>
      </c>
      <c r="Q2845" s="16">
        <v>153519.08310506999</v>
      </c>
      <c r="R2845" s="16">
        <v>148646.545712744</v>
      </c>
      <c r="S2845" s="17">
        <f t="shared" si="309"/>
        <v>199111.55070546799</v>
      </c>
      <c r="T2845" s="17">
        <f t="shared" si="310"/>
        <v>153076.11718567499</v>
      </c>
      <c r="U2845" s="18">
        <f t="shared" si="311"/>
        <v>0.76879576620901291</v>
      </c>
      <c r="X2845" s="20">
        <f t="shared" si="312"/>
        <v>6.5788412334701201E-5</v>
      </c>
      <c r="AA2845" s="20">
        <f t="shared" si="313"/>
        <v>-0.3793277037367811</v>
      </c>
      <c r="AE2845" s="20">
        <f t="shared" si="314"/>
        <v>4.181850594262464</v>
      </c>
    </row>
    <row r="2846" spans="1:31" x14ac:dyDescent="0.2">
      <c r="A2846" s="15" t="s">
        <v>6550</v>
      </c>
      <c r="B2846" s="15" t="s">
        <v>6551</v>
      </c>
      <c r="C2846" t="s">
        <v>6552</v>
      </c>
      <c r="D2846" s="15">
        <v>11</v>
      </c>
      <c r="E2846" s="15">
        <v>3</v>
      </c>
      <c r="F2846" s="16">
        <v>146304.601939263</v>
      </c>
      <c r="G2846" s="16">
        <v>140952.465727734</v>
      </c>
      <c r="H2846" s="16">
        <v>159146.07579814401</v>
      </c>
      <c r="I2846" s="16">
        <v>198441.23897413301</v>
      </c>
      <c r="J2846" s="16">
        <v>68844.959485211599</v>
      </c>
      <c r="K2846" s="16">
        <v>216883.395269801</v>
      </c>
      <c r="L2846" s="15">
        <f t="shared" si="308"/>
        <v>6</v>
      </c>
      <c r="M2846" s="16">
        <v>260159.715924177</v>
      </c>
      <c r="N2846" s="16">
        <v>242495.47643892199</v>
      </c>
      <c r="O2846" s="16">
        <v>286164.54456074501</v>
      </c>
      <c r="P2846" s="16">
        <v>275138.34140878898</v>
      </c>
      <c r="Q2846" s="16">
        <v>601864.29193699104</v>
      </c>
      <c r="R2846" s="16">
        <v>297859.688910253</v>
      </c>
      <c r="S2846" s="17">
        <f t="shared" si="309"/>
        <v>260159.715924177</v>
      </c>
      <c r="T2846" s="17">
        <f t="shared" si="310"/>
        <v>297859.688910253</v>
      </c>
      <c r="U2846" s="18">
        <f t="shared" si="311"/>
        <v>1.1449108785045858</v>
      </c>
      <c r="X2846" s="20">
        <f t="shared" si="312"/>
        <v>0.29187216782321918</v>
      </c>
      <c r="AA2846" s="20">
        <f t="shared" si="313"/>
        <v>0.19523530125359315</v>
      </c>
      <c r="AE2846" s="20">
        <f t="shared" si="314"/>
        <v>0.53480731623873012</v>
      </c>
    </row>
    <row r="2847" spans="1:31" x14ac:dyDescent="0.2">
      <c r="A2847" s="15" t="s">
        <v>3512</v>
      </c>
      <c r="B2847" s="15" t="s">
        <v>3513</v>
      </c>
      <c r="C2847" t="s">
        <v>3514</v>
      </c>
      <c r="D2847" s="15">
        <v>12</v>
      </c>
      <c r="E2847" s="15">
        <v>8</v>
      </c>
      <c r="F2847" s="16">
        <v>387676.55247621197</v>
      </c>
      <c r="G2847" s="16">
        <v>346918.886899954</v>
      </c>
      <c r="H2847" s="16">
        <v>296812.80533142597</v>
      </c>
      <c r="I2847" s="16">
        <v>355567.38333367702</v>
      </c>
      <c r="J2847" s="16">
        <v>74964.596820996099</v>
      </c>
      <c r="K2847" s="16">
        <v>393737.596729449</v>
      </c>
      <c r="L2847" s="15">
        <f t="shared" si="308"/>
        <v>6</v>
      </c>
      <c r="M2847" s="16">
        <v>689368.75823322101</v>
      </c>
      <c r="N2847" s="16">
        <v>596841.35591472394</v>
      </c>
      <c r="O2847" s="16">
        <v>533706.53867203498</v>
      </c>
      <c r="P2847" s="16">
        <v>492993.39499812003</v>
      </c>
      <c r="Q2847" s="16">
        <v>655364.08654147899</v>
      </c>
      <c r="R2847" s="16">
        <v>540744.75331876404</v>
      </c>
      <c r="S2847" s="17">
        <f t="shared" si="309"/>
        <v>596841.35591472394</v>
      </c>
      <c r="T2847" s="17">
        <f t="shared" si="310"/>
        <v>540744.75331876404</v>
      </c>
      <c r="U2847" s="18">
        <f t="shared" si="311"/>
        <v>0.90601086529939634</v>
      </c>
      <c r="X2847" s="20">
        <f t="shared" si="312"/>
        <v>0.54529885855082005</v>
      </c>
      <c r="AA2847" s="20">
        <f t="shared" si="313"/>
        <v>-0.1423997430490046</v>
      </c>
      <c r="AE2847" s="20">
        <f t="shared" si="314"/>
        <v>0.26336541140101855</v>
      </c>
    </row>
    <row r="2848" spans="1:31" x14ac:dyDescent="0.2">
      <c r="A2848" s="15" t="s">
        <v>5662</v>
      </c>
      <c r="B2848" s="15" t="s">
        <v>5663</v>
      </c>
      <c r="C2848" t="s">
        <v>5664</v>
      </c>
      <c r="D2848" s="15">
        <v>14</v>
      </c>
      <c r="E2848" s="15">
        <v>9</v>
      </c>
      <c r="F2848" s="16">
        <v>112987.25206054701</v>
      </c>
      <c r="G2848" s="16">
        <v>95058.656029440099</v>
      </c>
      <c r="H2848" s="16">
        <v>63787.124604292803</v>
      </c>
      <c r="I2848" s="16">
        <v>103027.28517056099</v>
      </c>
      <c r="J2848" s="16">
        <v>17275.163068066398</v>
      </c>
      <c r="K2848" s="16">
        <v>99660.297192326194</v>
      </c>
      <c r="L2848" s="15">
        <f t="shared" si="308"/>
        <v>6</v>
      </c>
      <c r="M2848" s="16">
        <v>200914.60562073201</v>
      </c>
      <c r="N2848" s="16">
        <v>163539.488042932</v>
      </c>
      <c r="O2848" s="16">
        <v>114697.226241251</v>
      </c>
      <c r="P2848" s="16">
        <v>142847.10430261699</v>
      </c>
      <c r="Q2848" s="16">
        <v>151024.909678264</v>
      </c>
      <c r="R2848" s="16">
        <v>136869.79162919399</v>
      </c>
      <c r="S2848" s="17">
        <f t="shared" si="309"/>
        <v>163539.488042932</v>
      </c>
      <c r="T2848" s="17">
        <f t="shared" si="310"/>
        <v>142847.10430261699</v>
      </c>
      <c r="U2848" s="18">
        <f t="shared" si="311"/>
        <v>0.87347163680197593</v>
      </c>
      <c r="X2848" s="20">
        <f t="shared" si="312"/>
        <v>0.55823701698544459</v>
      </c>
      <c r="AA2848" s="20">
        <f t="shared" si="313"/>
        <v>-0.19516723789242535</v>
      </c>
      <c r="AE2848" s="20">
        <f t="shared" si="314"/>
        <v>0.25318136860071894</v>
      </c>
    </row>
    <row r="2849" spans="1:31" x14ac:dyDescent="0.2">
      <c r="A2849" s="15" t="s">
        <v>13357</v>
      </c>
      <c r="B2849" s="15" t="s">
        <v>13358</v>
      </c>
      <c r="C2849" t="s">
        <v>13359</v>
      </c>
      <c r="D2849" s="15">
        <v>17</v>
      </c>
      <c r="E2849" s="15">
        <v>8</v>
      </c>
      <c r="F2849" s="16">
        <v>331079.39734423702</v>
      </c>
      <c r="G2849" s="16">
        <v>365333.12163836497</v>
      </c>
      <c r="H2849" s="16">
        <v>313532.96669303399</v>
      </c>
      <c r="I2849" s="16">
        <v>425861.82481245598</v>
      </c>
      <c r="J2849" s="16">
        <v>61277.805796121604</v>
      </c>
      <c r="K2849" s="16">
        <v>442174.258678274</v>
      </c>
      <c r="L2849" s="15">
        <f t="shared" si="308"/>
        <v>6</v>
      </c>
      <c r="M2849" s="16">
        <v>588727.35935662303</v>
      </c>
      <c r="N2849" s="16">
        <v>628521.31697886297</v>
      </c>
      <c r="O2849" s="16">
        <v>563771.47955751105</v>
      </c>
      <c r="P2849" s="16">
        <v>590456.48351093498</v>
      </c>
      <c r="Q2849" s="16">
        <v>535709.85403597204</v>
      </c>
      <c r="R2849" s="16">
        <v>607265.88575483998</v>
      </c>
      <c r="S2849" s="17">
        <f t="shared" si="309"/>
        <v>588727.35935662303</v>
      </c>
      <c r="T2849" s="17">
        <f t="shared" si="310"/>
        <v>590456.48351093498</v>
      </c>
      <c r="U2849" s="18">
        <f t="shared" si="311"/>
        <v>1.0029370541844727</v>
      </c>
      <c r="X2849" s="20">
        <f t="shared" si="312"/>
        <v>0.60957675422023749</v>
      </c>
      <c r="AA2849" s="20">
        <f t="shared" si="313"/>
        <v>4.2310631130226557E-3</v>
      </c>
      <c r="AE2849" s="20">
        <f t="shared" si="314"/>
        <v>0.21497160286656714</v>
      </c>
    </row>
    <row r="2850" spans="1:31" x14ac:dyDescent="0.2">
      <c r="A2850" s="15" t="s">
        <v>1490</v>
      </c>
      <c r="B2850" s="15" t="s">
        <v>1491</v>
      </c>
      <c r="C2850" t="s">
        <v>1492</v>
      </c>
      <c r="D2850" s="15">
        <v>8</v>
      </c>
      <c r="E2850" s="15">
        <v>8</v>
      </c>
      <c r="F2850" s="16">
        <v>98650.604190007798</v>
      </c>
      <c r="G2850" s="16">
        <v>105471.978253301</v>
      </c>
      <c r="H2850" s="16">
        <v>87789.985725878898</v>
      </c>
      <c r="I2850" s="16">
        <v>109282.443748242</v>
      </c>
      <c r="J2850" s="16">
        <v>17438.405301497802</v>
      </c>
      <c r="K2850" s="16">
        <v>113207.712463184</v>
      </c>
      <c r="L2850" s="15">
        <f t="shared" si="308"/>
        <v>6</v>
      </c>
      <c r="M2850" s="16">
        <v>175421.09285444999</v>
      </c>
      <c r="N2850" s="16">
        <v>181454.63071851199</v>
      </c>
      <c r="O2850" s="16">
        <v>157857.37195370701</v>
      </c>
      <c r="P2850" s="16">
        <v>151519.86791369601</v>
      </c>
      <c r="Q2850" s="16">
        <v>152452.024632983</v>
      </c>
      <c r="R2850" s="16">
        <v>155475.31416399099</v>
      </c>
      <c r="S2850" s="17">
        <f t="shared" si="309"/>
        <v>175421.09285444999</v>
      </c>
      <c r="T2850" s="17">
        <f t="shared" si="310"/>
        <v>152452.024632983</v>
      </c>
      <c r="U2850" s="18">
        <f t="shared" si="311"/>
        <v>0.86906324748230335</v>
      </c>
      <c r="X2850" s="20">
        <f t="shared" si="312"/>
        <v>6.2146138178470894E-2</v>
      </c>
      <c r="AA2850" s="20">
        <f t="shared" si="313"/>
        <v>-0.20246691956383245</v>
      </c>
      <c r="AE2850" s="20">
        <f t="shared" si="314"/>
        <v>1.2065858536657721</v>
      </c>
    </row>
    <row r="2851" spans="1:31" x14ac:dyDescent="0.2">
      <c r="A2851" s="15" t="s">
        <v>3887</v>
      </c>
      <c r="B2851" s="15" t="s">
        <v>3888</v>
      </c>
      <c r="C2851" t="s">
        <v>3889</v>
      </c>
      <c r="D2851" s="15">
        <v>31</v>
      </c>
      <c r="E2851" s="15">
        <v>3</v>
      </c>
      <c r="F2851" s="16">
        <v>1049140.9740119299</v>
      </c>
      <c r="G2851" s="16">
        <v>1154499.8327115001</v>
      </c>
      <c r="H2851" s="16">
        <v>1018365.49591085</v>
      </c>
      <c r="I2851" s="16">
        <v>1167345.84559353</v>
      </c>
      <c r="J2851" s="16">
        <v>116596.53800339</v>
      </c>
      <c r="K2851" s="16">
        <v>1096829.7291174601</v>
      </c>
      <c r="L2851" s="15">
        <f t="shared" si="308"/>
        <v>6</v>
      </c>
      <c r="M2851" s="16">
        <v>1865588.73846406</v>
      </c>
      <c r="N2851" s="16">
        <v>1986208.5103414</v>
      </c>
      <c r="O2851" s="16">
        <v>1831148.5022309499</v>
      </c>
      <c r="P2851" s="16">
        <v>1618522.44758918</v>
      </c>
      <c r="Q2851" s="16">
        <v>1019323.6122506401</v>
      </c>
      <c r="R2851" s="16">
        <v>1506345.6632815499</v>
      </c>
      <c r="S2851" s="17">
        <f t="shared" si="309"/>
        <v>1865588.73846406</v>
      </c>
      <c r="T2851" s="17">
        <f t="shared" si="310"/>
        <v>1506345.6632815499</v>
      </c>
      <c r="U2851" s="18">
        <f t="shared" si="311"/>
        <v>0.8074371549443019</v>
      </c>
      <c r="X2851" s="20">
        <f t="shared" si="312"/>
        <v>5.39778644778766E-2</v>
      </c>
      <c r="AA2851" s="20">
        <f t="shared" si="313"/>
        <v>-0.30857811963623061</v>
      </c>
      <c r="AE2851" s="20">
        <f t="shared" si="314"/>
        <v>1.2677843013989938</v>
      </c>
    </row>
    <row r="2852" spans="1:31" x14ac:dyDescent="0.2">
      <c r="A2852" s="15" t="s">
        <v>15287</v>
      </c>
      <c r="B2852" s="15" t="s">
        <v>15288</v>
      </c>
      <c r="C2852" t="s">
        <v>15289</v>
      </c>
      <c r="D2852" s="15">
        <v>15</v>
      </c>
      <c r="E2852" s="15">
        <v>8</v>
      </c>
      <c r="F2852" s="16">
        <v>103563.142649285</v>
      </c>
      <c r="G2852" s="16">
        <v>106386.47872096</v>
      </c>
      <c r="H2852" s="16">
        <v>106205.340622861</v>
      </c>
      <c r="I2852" s="16">
        <v>124918.901741276</v>
      </c>
      <c r="J2852" s="16">
        <v>14699.2233464356</v>
      </c>
      <c r="K2852" s="16">
        <v>128576.878442929</v>
      </c>
      <c r="L2852" s="15">
        <f t="shared" si="308"/>
        <v>6</v>
      </c>
      <c r="M2852" s="16">
        <v>184156.59804766701</v>
      </c>
      <c r="N2852" s="16">
        <v>183027.94286643199</v>
      </c>
      <c r="O2852" s="16">
        <v>190970.48278971299</v>
      </c>
      <c r="P2852" s="16">
        <v>173199.78253200901</v>
      </c>
      <c r="Q2852" s="16">
        <v>128505.23433493399</v>
      </c>
      <c r="R2852" s="16">
        <v>176582.762209251</v>
      </c>
      <c r="S2852" s="17">
        <f t="shared" si="309"/>
        <v>184156.59804766701</v>
      </c>
      <c r="T2852" s="17">
        <f t="shared" si="310"/>
        <v>173199.78253200901</v>
      </c>
      <c r="U2852" s="18">
        <f t="shared" si="311"/>
        <v>0.94050272631110432</v>
      </c>
      <c r="X2852" s="20">
        <f t="shared" si="312"/>
        <v>0.16498131688031836</v>
      </c>
      <c r="AA2852" s="20">
        <f t="shared" si="313"/>
        <v>-8.8495969076362077E-2</v>
      </c>
      <c r="AE2852" s="20">
        <f t="shared" si="314"/>
        <v>0.78256523418120927</v>
      </c>
    </row>
    <row r="2853" spans="1:31" x14ac:dyDescent="0.2">
      <c r="A2853" s="15" t="s">
        <v>12691</v>
      </c>
      <c r="B2853" s="15" t="s">
        <v>12692</v>
      </c>
      <c r="C2853" t="s">
        <v>12693</v>
      </c>
      <c r="D2853" s="15">
        <v>10</v>
      </c>
      <c r="E2853" s="15">
        <v>7</v>
      </c>
      <c r="F2853" s="16">
        <v>415683.76815853798</v>
      </c>
      <c r="G2853" s="16">
        <v>466214.25132949202</v>
      </c>
      <c r="H2853" s="16">
        <v>435435.68899792002</v>
      </c>
      <c r="I2853" s="16">
        <v>533955.30736016098</v>
      </c>
      <c r="J2853" s="16">
        <v>71476.587446129895</v>
      </c>
      <c r="K2853" s="16">
        <v>530482.74121616699</v>
      </c>
      <c r="L2853" s="15">
        <f t="shared" si="308"/>
        <v>6</v>
      </c>
      <c r="M2853" s="16">
        <v>739171.356231921</v>
      </c>
      <c r="N2853" s="16">
        <v>802077.82400301006</v>
      </c>
      <c r="O2853" s="16">
        <v>782967.81747625896</v>
      </c>
      <c r="P2853" s="16">
        <v>740327.85933494905</v>
      </c>
      <c r="Q2853" s="16">
        <v>624870.81138566404</v>
      </c>
      <c r="R2853" s="16">
        <v>728545.51209115703</v>
      </c>
      <c r="S2853" s="17">
        <f t="shared" si="309"/>
        <v>782967.81747625896</v>
      </c>
      <c r="T2853" s="17">
        <f t="shared" si="310"/>
        <v>728545.51209115703</v>
      </c>
      <c r="U2853" s="18">
        <f t="shared" si="311"/>
        <v>0.9304922831176875</v>
      </c>
      <c r="X2853" s="20">
        <f t="shared" si="312"/>
        <v>0.13520655675462462</v>
      </c>
      <c r="AA2853" s="20">
        <f t="shared" si="313"/>
        <v>-0.10393390930364327</v>
      </c>
      <c r="AE2853" s="20">
        <f t="shared" si="314"/>
        <v>0.86900224705336071</v>
      </c>
    </row>
    <row r="2854" spans="1:31" x14ac:dyDescent="0.2">
      <c r="A2854" s="15" t="s">
        <v>9919</v>
      </c>
      <c r="B2854" s="15" t="s">
        <v>9920</v>
      </c>
      <c r="C2854" t="s">
        <v>9921</v>
      </c>
      <c r="D2854" s="15">
        <v>18</v>
      </c>
      <c r="E2854" s="15">
        <v>6</v>
      </c>
      <c r="F2854" s="16">
        <v>478005.14522773202</v>
      </c>
      <c r="G2854" s="16">
        <v>499723.501482083</v>
      </c>
      <c r="H2854" s="16">
        <v>472952.03648471</v>
      </c>
      <c r="I2854" s="16">
        <v>615817.76462494303</v>
      </c>
      <c r="J2854" s="16">
        <v>70202.041250537106</v>
      </c>
      <c r="K2854" s="16">
        <v>597737.21588565898</v>
      </c>
      <c r="L2854" s="15">
        <f t="shared" si="308"/>
        <v>6</v>
      </c>
      <c r="M2854" s="16">
        <v>849991.600704176</v>
      </c>
      <c r="N2854" s="16">
        <v>859727.34108602197</v>
      </c>
      <c r="O2854" s="16">
        <v>850426.90145491005</v>
      </c>
      <c r="P2854" s="16">
        <v>853829.976293694</v>
      </c>
      <c r="Q2854" s="16">
        <v>613728.32761797204</v>
      </c>
      <c r="R2854" s="16">
        <v>820910.33733726304</v>
      </c>
      <c r="S2854" s="17">
        <f t="shared" si="309"/>
        <v>850426.90145491005</v>
      </c>
      <c r="T2854" s="17">
        <f t="shared" si="310"/>
        <v>820910.33733726304</v>
      </c>
      <c r="U2854" s="18">
        <f t="shared" si="311"/>
        <v>0.96529206206065443</v>
      </c>
      <c r="X2854" s="20">
        <f t="shared" si="312"/>
        <v>0.29497706029389992</v>
      </c>
      <c r="AA2854" s="20">
        <f t="shared" si="313"/>
        <v>-5.0962579722623677E-2</v>
      </c>
      <c r="AE2854" s="20">
        <f t="shared" si="314"/>
        <v>0.53021175681895494</v>
      </c>
    </row>
    <row r="2855" spans="1:31" x14ac:dyDescent="0.2">
      <c r="A2855" s="15" t="s">
        <v>11728</v>
      </c>
      <c r="B2855" s="15" t="s">
        <v>11729</v>
      </c>
      <c r="C2855" t="s">
        <v>11730</v>
      </c>
      <c r="D2855" s="15">
        <v>10</v>
      </c>
      <c r="E2855" s="15">
        <v>8</v>
      </c>
      <c r="F2855" s="16">
        <v>170189.23751492199</v>
      </c>
      <c r="G2855" s="16">
        <v>178233.907532226</v>
      </c>
      <c r="H2855" s="16">
        <v>186996.28613921799</v>
      </c>
      <c r="I2855" s="16">
        <v>226488.76509970601</v>
      </c>
      <c r="J2855" s="16">
        <v>18232.170773437501</v>
      </c>
      <c r="K2855" s="16">
        <v>245188.385192327</v>
      </c>
      <c r="L2855" s="15">
        <f t="shared" si="308"/>
        <v>6</v>
      </c>
      <c r="M2855" s="16">
        <v>302631.51738463598</v>
      </c>
      <c r="N2855" s="16">
        <v>306634.69490547199</v>
      </c>
      <c r="O2855" s="16">
        <v>336242.70525810902</v>
      </c>
      <c r="P2855" s="16">
        <v>314026.17469739198</v>
      </c>
      <c r="Q2855" s="16">
        <v>159391.372078393</v>
      </c>
      <c r="R2855" s="16">
        <v>336732.722424154</v>
      </c>
      <c r="S2855" s="17">
        <f t="shared" si="309"/>
        <v>306634.69490547199</v>
      </c>
      <c r="T2855" s="17">
        <f t="shared" si="310"/>
        <v>314026.17469739198</v>
      </c>
      <c r="U2855" s="18">
        <f t="shared" si="311"/>
        <v>1.0241051645972372</v>
      </c>
      <c r="X2855" s="20">
        <f t="shared" si="312"/>
        <v>0.47083934920900467</v>
      </c>
      <c r="AA2855" s="20">
        <f t="shared" si="313"/>
        <v>3.4363872225232163E-2</v>
      </c>
      <c r="AE2855" s="20">
        <f t="shared" si="314"/>
        <v>0.32712724924783176</v>
      </c>
    </row>
    <row r="2856" spans="1:31" x14ac:dyDescent="0.2">
      <c r="A2856" s="15" t="s">
        <v>14314</v>
      </c>
      <c r="B2856" s="15" t="s">
        <v>14315</v>
      </c>
      <c r="C2856" t="s">
        <v>14316</v>
      </c>
      <c r="D2856" s="15">
        <v>8</v>
      </c>
      <c r="E2856" s="15">
        <v>7</v>
      </c>
      <c r="F2856" s="16">
        <v>120916.700675976</v>
      </c>
      <c r="G2856" s="16">
        <v>111382.48810484</v>
      </c>
      <c r="H2856" s="16">
        <v>99709.844980685797</v>
      </c>
      <c r="I2856" s="16">
        <v>136961.60119570399</v>
      </c>
      <c r="J2856" s="16">
        <v>23734.4230986328</v>
      </c>
      <c r="K2856" s="16">
        <v>145983.81202835799</v>
      </c>
      <c r="L2856" s="15">
        <f t="shared" si="308"/>
        <v>6</v>
      </c>
      <c r="M2856" s="16">
        <v>215014.79845049599</v>
      </c>
      <c r="N2856" s="16">
        <v>191623.10769439099</v>
      </c>
      <c r="O2856" s="16">
        <v>179290.76940176199</v>
      </c>
      <c r="P2856" s="16">
        <v>189896.958840245</v>
      </c>
      <c r="Q2856" s="16">
        <v>207493.79271346799</v>
      </c>
      <c r="R2856" s="16">
        <v>200488.80543670701</v>
      </c>
      <c r="S2856" s="17">
        <f t="shared" si="309"/>
        <v>191623.10769439099</v>
      </c>
      <c r="T2856" s="17">
        <f t="shared" si="310"/>
        <v>200488.80543670701</v>
      </c>
      <c r="U2856" s="18">
        <f t="shared" si="311"/>
        <v>1.0462663289881273</v>
      </c>
      <c r="X2856" s="20">
        <f t="shared" si="312"/>
        <v>0.74976866536609998</v>
      </c>
      <c r="AA2856" s="20">
        <f t="shared" si="313"/>
        <v>6.5250138968078977E-2</v>
      </c>
      <c r="AE2856" s="20">
        <f t="shared" si="314"/>
        <v>0.12507271374503143</v>
      </c>
    </row>
    <row r="2857" spans="1:31" x14ac:dyDescent="0.2">
      <c r="A2857" s="15" t="s">
        <v>11284</v>
      </c>
      <c r="B2857" s="15" t="s">
        <v>11285</v>
      </c>
      <c r="C2857" t="s">
        <v>11286</v>
      </c>
      <c r="D2857" s="15">
        <v>16</v>
      </c>
      <c r="E2857" s="15">
        <v>3</v>
      </c>
      <c r="F2857" s="16">
        <v>121503.709025763</v>
      </c>
      <c r="G2857" s="16">
        <v>111731.67034614</v>
      </c>
      <c r="H2857" s="16">
        <v>137021.14725385499</v>
      </c>
      <c r="I2857" s="16">
        <v>201071.19139497</v>
      </c>
      <c r="J2857" s="16">
        <v>25479.444005987101</v>
      </c>
      <c r="K2857" s="16">
        <v>190509.65344715799</v>
      </c>
      <c r="L2857" s="15">
        <f t="shared" si="308"/>
        <v>6</v>
      </c>
      <c r="M2857" s="16">
        <v>216058.62019978699</v>
      </c>
      <c r="N2857" s="16">
        <v>192223.842938936</v>
      </c>
      <c r="O2857" s="16">
        <v>246381.156446632</v>
      </c>
      <c r="P2857" s="16">
        <v>278784.76465626498</v>
      </c>
      <c r="Q2857" s="16">
        <v>222749.31440559201</v>
      </c>
      <c r="R2857" s="16">
        <v>261638.96060175699</v>
      </c>
      <c r="S2857" s="17">
        <f t="shared" si="309"/>
        <v>216058.62019978699</v>
      </c>
      <c r="T2857" s="17">
        <f t="shared" si="310"/>
        <v>261638.96060175699</v>
      </c>
      <c r="U2857" s="18">
        <f t="shared" si="311"/>
        <v>1.210962841287343</v>
      </c>
      <c r="X2857" s="20">
        <f t="shared" si="312"/>
        <v>0.18802018493186995</v>
      </c>
      <c r="AA2857" s="20">
        <f t="shared" si="313"/>
        <v>0.27615459623540767</v>
      </c>
      <c r="AE2857" s="20">
        <f t="shared" si="314"/>
        <v>0.72579552449183427</v>
      </c>
    </row>
    <row r="2858" spans="1:31" x14ac:dyDescent="0.2">
      <c r="A2858" s="15" t="s">
        <v>14701</v>
      </c>
      <c r="B2858" s="15" t="s">
        <v>14702</v>
      </c>
      <c r="C2858" t="s">
        <v>14703</v>
      </c>
      <c r="D2858" s="15">
        <v>10</v>
      </c>
      <c r="E2858" s="15">
        <v>9</v>
      </c>
      <c r="F2858" s="16">
        <v>141959.918886328</v>
      </c>
      <c r="G2858" s="16">
        <v>144672.32641634799</v>
      </c>
      <c r="H2858" s="16">
        <v>149700.920279882</v>
      </c>
      <c r="I2858" s="16">
        <v>204451.205102045</v>
      </c>
      <c r="J2858" s="16">
        <v>33398.492063964797</v>
      </c>
      <c r="K2858" s="16">
        <v>176019.97097722799</v>
      </c>
      <c r="L2858" s="15">
        <f t="shared" si="308"/>
        <v>6</v>
      </c>
      <c r="M2858" s="16">
        <v>252433.97460196199</v>
      </c>
      <c r="N2858" s="16">
        <v>248895.14731601099</v>
      </c>
      <c r="O2858" s="16">
        <v>269180.973878066</v>
      </c>
      <c r="P2858" s="16">
        <v>283471.14622751001</v>
      </c>
      <c r="Q2858" s="16">
        <v>291980.12357258098</v>
      </c>
      <c r="R2858" s="16">
        <v>241739.36290534199</v>
      </c>
      <c r="S2858" s="17">
        <f t="shared" si="309"/>
        <v>252433.97460196199</v>
      </c>
      <c r="T2858" s="17">
        <f t="shared" si="310"/>
        <v>283471.14622751001</v>
      </c>
      <c r="U2858" s="18">
        <f t="shared" si="311"/>
        <v>1.1229516418084666</v>
      </c>
      <c r="X2858" s="20">
        <f t="shared" si="312"/>
        <v>0.40517061624827516</v>
      </c>
      <c r="AA2858" s="20">
        <f t="shared" si="313"/>
        <v>0.16729580162517879</v>
      </c>
      <c r="AE2858" s="20">
        <f t="shared" si="314"/>
        <v>0.39236205804017266</v>
      </c>
    </row>
    <row r="2859" spans="1:31" x14ac:dyDescent="0.2">
      <c r="A2859" s="15" t="s">
        <v>16457</v>
      </c>
      <c r="B2859" s="15" t="s">
        <v>16458</v>
      </c>
      <c r="C2859" t="s">
        <v>16459</v>
      </c>
      <c r="D2859" s="15">
        <v>13</v>
      </c>
      <c r="E2859" s="15">
        <v>5</v>
      </c>
      <c r="F2859" s="16">
        <v>345083.55059021502</v>
      </c>
      <c r="G2859" s="16">
        <v>320221.89551727701</v>
      </c>
      <c r="H2859" s="16">
        <v>365261.52283938997</v>
      </c>
      <c r="I2859" s="16">
        <v>478615.83197921602</v>
      </c>
      <c r="J2859" s="16">
        <v>99159.477190689198</v>
      </c>
      <c r="K2859" s="16">
        <v>492836.28686899098</v>
      </c>
      <c r="L2859" s="15">
        <f t="shared" si="308"/>
        <v>6</v>
      </c>
      <c r="M2859" s="16">
        <v>613629.62819806905</v>
      </c>
      <c r="N2859" s="16">
        <v>550911.690112827</v>
      </c>
      <c r="O2859" s="16">
        <v>656785.89185871196</v>
      </c>
      <c r="P2859" s="16">
        <v>663599.79842654895</v>
      </c>
      <c r="Q2859" s="16">
        <v>866883.34156164597</v>
      </c>
      <c r="R2859" s="16">
        <v>676843.25444955903</v>
      </c>
      <c r="S2859" s="17">
        <f t="shared" si="309"/>
        <v>613629.62819806905</v>
      </c>
      <c r="T2859" s="17">
        <f t="shared" si="310"/>
        <v>676843.25444955903</v>
      </c>
      <c r="U2859" s="18">
        <f t="shared" si="311"/>
        <v>1.1030159290663939</v>
      </c>
      <c r="X2859" s="20">
        <f t="shared" si="312"/>
        <v>0.1506229538859081</v>
      </c>
      <c r="AA2859" s="20">
        <f t="shared" si="313"/>
        <v>0.14145362557948105</v>
      </c>
      <c r="AE2859" s="20">
        <f t="shared" si="314"/>
        <v>0.82210883964683279</v>
      </c>
    </row>
    <row r="2860" spans="1:31" x14ac:dyDescent="0.2">
      <c r="A2860" s="15" t="s">
        <v>4436</v>
      </c>
      <c r="B2860" s="15" t="s">
        <v>4437</v>
      </c>
      <c r="C2860" t="s">
        <v>4438</v>
      </c>
      <c r="D2860" s="15">
        <v>11</v>
      </c>
      <c r="E2860" s="15">
        <v>9</v>
      </c>
      <c r="F2860" s="16">
        <v>327624.73395674</v>
      </c>
      <c r="G2860" s="16">
        <v>374642.159029514</v>
      </c>
      <c r="H2860" s="16">
        <v>359474.735654591</v>
      </c>
      <c r="I2860" s="16">
        <v>253424.87517293301</v>
      </c>
      <c r="J2860" s="16">
        <v>34387.404274739398</v>
      </c>
      <c r="K2860" s="16">
        <v>238168.303121401</v>
      </c>
      <c r="L2860" s="15">
        <f t="shared" si="308"/>
        <v>6</v>
      </c>
      <c r="M2860" s="16">
        <v>582584.25631275598</v>
      </c>
      <c r="N2860" s="16">
        <v>644536.64133448701</v>
      </c>
      <c r="O2860" s="16">
        <v>646380.52489692601</v>
      </c>
      <c r="P2860" s="16">
        <v>351373.032073738</v>
      </c>
      <c r="Q2860" s="16">
        <v>300625.50519494299</v>
      </c>
      <c r="R2860" s="16">
        <v>327091.59955640603</v>
      </c>
      <c r="S2860" s="17">
        <f t="shared" si="309"/>
        <v>644536.64133448701</v>
      </c>
      <c r="T2860" s="17">
        <f t="shared" si="310"/>
        <v>327091.59955640603</v>
      </c>
      <c r="U2860" s="18">
        <f t="shared" si="311"/>
        <v>0.50748332768044979</v>
      </c>
      <c r="X2860" s="20">
        <f t="shared" si="312"/>
        <v>3.0972859089946781E-4</v>
      </c>
      <c r="AA2860" s="20">
        <f t="shared" si="313"/>
        <v>-0.97856766858528832</v>
      </c>
      <c r="AE2860" s="20">
        <f t="shared" si="314"/>
        <v>3.5090187032749336</v>
      </c>
    </row>
    <row r="2861" spans="1:31" x14ac:dyDescent="0.2">
      <c r="A2861" s="15" t="s">
        <v>9230</v>
      </c>
      <c r="B2861" s="15" t="s">
        <v>9231</v>
      </c>
      <c r="C2861" t="s">
        <v>9232</v>
      </c>
      <c r="D2861" s="15">
        <v>13</v>
      </c>
      <c r="E2861" s="15">
        <v>8</v>
      </c>
      <c r="F2861" s="16">
        <v>281521.85490827903</v>
      </c>
      <c r="G2861" s="16">
        <v>255253.66413612801</v>
      </c>
      <c r="H2861" s="16">
        <v>269409.72298338899</v>
      </c>
      <c r="I2861" s="16">
        <v>287150.71187988197</v>
      </c>
      <c r="J2861" s="16">
        <v>49585.958825434602</v>
      </c>
      <c r="K2861" s="16">
        <v>318732.52284957498</v>
      </c>
      <c r="L2861" s="15">
        <f t="shared" si="308"/>
        <v>6</v>
      </c>
      <c r="M2861" s="16">
        <v>500603.841769722</v>
      </c>
      <c r="N2861" s="16">
        <v>439139.95103167201</v>
      </c>
      <c r="O2861" s="16">
        <v>484432.370016862</v>
      </c>
      <c r="P2861" s="16">
        <v>398133.830495195</v>
      </c>
      <c r="Q2861" s="16">
        <v>433496.04998892802</v>
      </c>
      <c r="R2861" s="16">
        <v>437735.53979756398</v>
      </c>
      <c r="S2861" s="17">
        <f t="shared" si="309"/>
        <v>484432.370016862</v>
      </c>
      <c r="T2861" s="17">
        <f t="shared" si="310"/>
        <v>433496.04998892802</v>
      </c>
      <c r="U2861" s="18">
        <f t="shared" si="311"/>
        <v>0.8948535994277983</v>
      </c>
      <c r="X2861" s="20">
        <f t="shared" si="312"/>
        <v>8.139205294017933E-2</v>
      </c>
      <c r="AA2861" s="20">
        <f t="shared" si="313"/>
        <v>-0.16027642218191543</v>
      </c>
      <c r="AE2861" s="20">
        <f t="shared" si="314"/>
        <v>1.0894179972326208</v>
      </c>
    </row>
    <row r="2862" spans="1:31" x14ac:dyDescent="0.2">
      <c r="A2862" s="15" t="s">
        <v>2930</v>
      </c>
      <c r="B2862" s="15" t="s">
        <v>2931</v>
      </c>
      <c r="C2862" t="s">
        <v>2932</v>
      </c>
      <c r="D2862" s="15">
        <v>9</v>
      </c>
      <c r="E2862" s="15">
        <v>6</v>
      </c>
      <c r="F2862" s="16">
        <v>98402.794362597502</v>
      </c>
      <c r="G2862" s="16">
        <v>82497.750568962598</v>
      </c>
      <c r="H2862" s="16">
        <v>101435.37360644501</v>
      </c>
      <c r="I2862" s="16">
        <v>127210.92058289199</v>
      </c>
      <c r="J2862" s="16">
        <v>58743.293024560597</v>
      </c>
      <c r="K2862" s="16">
        <v>148584.599703955</v>
      </c>
      <c r="L2862" s="15">
        <f t="shared" si="308"/>
        <v>6</v>
      </c>
      <c r="M2862" s="16">
        <v>174980.435941081</v>
      </c>
      <c r="N2862" s="16">
        <v>141929.630149234</v>
      </c>
      <c r="O2862" s="16">
        <v>182393.485638029</v>
      </c>
      <c r="P2862" s="16">
        <v>176377.66161510599</v>
      </c>
      <c r="Q2862" s="16">
        <v>513552.346121562</v>
      </c>
      <c r="R2862" s="16">
        <v>204060.631703127</v>
      </c>
      <c r="S2862" s="17">
        <f t="shared" si="309"/>
        <v>174980.435941081</v>
      </c>
      <c r="T2862" s="17">
        <f t="shared" si="310"/>
        <v>204060.631703127</v>
      </c>
      <c r="U2862" s="18">
        <f t="shared" si="311"/>
        <v>1.1661911264859222</v>
      </c>
      <c r="X2862" s="20">
        <f t="shared" si="312"/>
        <v>0.29311437820724168</v>
      </c>
      <c r="AA2862" s="20">
        <f t="shared" si="313"/>
        <v>0.22180425049121272</v>
      </c>
      <c r="AE2862" s="20">
        <f t="shared" si="314"/>
        <v>0.53296287749159243</v>
      </c>
    </row>
    <row r="2863" spans="1:31" x14ac:dyDescent="0.2">
      <c r="A2863" s="15" t="s">
        <v>10981</v>
      </c>
      <c r="B2863" s="15" t="s">
        <v>10982</v>
      </c>
      <c r="C2863" t="s">
        <v>10983</v>
      </c>
      <c r="D2863" s="15">
        <v>9</v>
      </c>
      <c r="E2863" s="15">
        <v>9</v>
      </c>
      <c r="F2863" s="16">
        <v>279451.62326425698</v>
      </c>
      <c r="G2863" s="16">
        <v>264054.816646602</v>
      </c>
      <c r="H2863" s="16">
        <v>286215.35433691298</v>
      </c>
      <c r="I2863" s="16">
        <v>395501.48950767302</v>
      </c>
      <c r="J2863" s="16">
        <v>74554.981365749903</v>
      </c>
      <c r="K2863" s="16">
        <v>366442.23689186003</v>
      </c>
      <c r="L2863" s="15">
        <f t="shared" si="308"/>
        <v>6</v>
      </c>
      <c r="M2863" s="16">
        <v>496922.54351069999</v>
      </c>
      <c r="N2863" s="16">
        <v>454281.50715997402</v>
      </c>
      <c r="O2863" s="16">
        <v>514650.99663532001</v>
      </c>
      <c r="P2863" s="16">
        <v>548361.945381884</v>
      </c>
      <c r="Q2863" s="16">
        <v>651783.09938161098</v>
      </c>
      <c r="R2863" s="16">
        <v>503258.30867968203</v>
      </c>
      <c r="S2863" s="17">
        <f t="shared" si="309"/>
        <v>496922.54351069999</v>
      </c>
      <c r="T2863" s="17">
        <f t="shared" si="310"/>
        <v>548361.945381884</v>
      </c>
      <c r="U2863" s="18">
        <f t="shared" si="311"/>
        <v>1.1035159353161372</v>
      </c>
      <c r="X2863" s="20">
        <f t="shared" si="312"/>
        <v>0.1706530133381392</v>
      </c>
      <c r="AA2863" s="20">
        <f t="shared" si="313"/>
        <v>0.1421074629982006</v>
      </c>
      <c r="AE2863" s="20">
        <f t="shared" si="314"/>
        <v>0.76788603867996996</v>
      </c>
    </row>
    <row r="2864" spans="1:31" x14ac:dyDescent="0.2">
      <c r="A2864" s="15" t="s">
        <v>14224</v>
      </c>
      <c r="B2864" s="15" t="s">
        <v>14225</v>
      </c>
      <c r="C2864" t="s">
        <v>14226</v>
      </c>
      <c r="D2864" s="15">
        <v>17</v>
      </c>
      <c r="E2864" s="15">
        <v>8</v>
      </c>
      <c r="F2864" s="16">
        <v>223747.19328134801</v>
      </c>
      <c r="G2864" s="16">
        <v>228384.262262759</v>
      </c>
      <c r="H2864" s="16">
        <v>223314.682033177</v>
      </c>
      <c r="I2864" s="16">
        <v>318932.02635336301</v>
      </c>
      <c r="J2864" s="16">
        <v>54377.331286523498</v>
      </c>
      <c r="K2864" s="16">
        <v>309289.94738436199</v>
      </c>
      <c r="L2864" s="15">
        <f t="shared" si="308"/>
        <v>6</v>
      </c>
      <c r="M2864" s="16">
        <v>397868.59381957498</v>
      </c>
      <c r="N2864" s="16">
        <v>392913.66917650198</v>
      </c>
      <c r="O2864" s="16">
        <v>401547.72247608798</v>
      </c>
      <c r="P2864" s="16">
        <v>442198.55311650701</v>
      </c>
      <c r="Q2864" s="16">
        <v>475383.73523506598</v>
      </c>
      <c r="R2864" s="16">
        <v>424767.45348057698</v>
      </c>
      <c r="S2864" s="17">
        <f t="shared" si="309"/>
        <v>397868.59381957498</v>
      </c>
      <c r="T2864" s="17">
        <f t="shared" si="310"/>
        <v>442198.55311650701</v>
      </c>
      <c r="U2864" s="18">
        <f t="shared" si="311"/>
        <v>1.1114185939416841</v>
      </c>
      <c r="X2864" s="20">
        <f t="shared" si="312"/>
        <v>2.9334713061269186E-2</v>
      </c>
      <c r="AA2864" s="20">
        <f t="shared" si="313"/>
        <v>0.15240228177234014</v>
      </c>
      <c r="AE2864" s="20">
        <f t="shared" si="314"/>
        <v>1.5326181554966321</v>
      </c>
    </row>
    <row r="2865" spans="1:31" x14ac:dyDescent="0.2">
      <c r="A2865" s="15" t="s">
        <v>1424</v>
      </c>
      <c r="B2865" s="15" t="s">
        <v>1425</v>
      </c>
      <c r="C2865" t="s">
        <v>1426</v>
      </c>
      <c r="D2865" s="15">
        <v>16</v>
      </c>
      <c r="E2865" s="15">
        <v>3</v>
      </c>
      <c r="F2865" s="16">
        <v>439629.12145102298</v>
      </c>
      <c r="G2865" s="16">
        <v>512647.358076562</v>
      </c>
      <c r="H2865" s="16">
        <v>475304.72457681998</v>
      </c>
      <c r="I2865" s="16">
        <v>507043.36933593801</v>
      </c>
      <c r="J2865" s="16">
        <v>42617.991814005502</v>
      </c>
      <c r="K2865" s="16">
        <v>510503.90031117602</v>
      </c>
      <c r="L2865" s="15">
        <f t="shared" si="308"/>
        <v>6</v>
      </c>
      <c r="M2865" s="16">
        <v>781751.12629864202</v>
      </c>
      <c r="N2865" s="16">
        <v>881961.62231073098</v>
      </c>
      <c r="O2865" s="16">
        <v>854657.32883425697</v>
      </c>
      <c r="P2865" s="16">
        <v>703014.51645138697</v>
      </c>
      <c r="Q2865" s="16">
        <v>372579.89050633</v>
      </c>
      <c r="R2865" s="16">
        <v>701107.30581748101</v>
      </c>
      <c r="S2865" s="17">
        <f t="shared" si="309"/>
        <v>854657.32883425697</v>
      </c>
      <c r="T2865" s="17">
        <f t="shared" si="310"/>
        <v>701107.30581748101</v>
      </c>
      <c r="U2865" s="18">
        <f t="shared" si="311"/>
        <v>0.82033732370116519</v>
      </c>
      <c r="X2865" s="20">
        <f t="shared" si="312"/>
        <v>9.5607499294093498E-2</v>
      </c>
      <c r="AA2865" s="20">
        <f t="shared" si="313"/>
        <v>-0.28571082520478996</v>
      </c>
      <c r="AE2865" s="20">
        <f t="shared" si="314"/>
        <v>1.0195080410470523</v>
      </c>
    </row>
    <row r="2866" spans="1:31" x14ac:dyDescent="0.2">
      <c r="A2866" s="15" t="s">
        <v>16376</v>
      </c>
      <c r="B2866" s="15" t="s">
        <v>16377</v>
      </c>
      <c r="C2866" t="s">
        <v>16378</v>
      </c>
      <c r="D2866" s="15">
        <v>11</v>
      </c>
      <c r="E2866" s="15">
        <v>7</v>
      </c>
      <c r="F2866" s="16">
        <v>377053.774916464</v>
      </c>
      <c r="G2866" s="16">
        <v>469468.18644560798</v>
      </c>
      <c r="H2866" s="16">
        <v>418085.412309965</v>
      </c>
      <c r="I2866" s="16">
        <v>579099.49147778295</v>
      </c>
      <c r="J2866" s="16">
        <v>50172.180963013299</v>
      </c>
      <c r="K2866" s="16">
        <v>579280.20418078301</v>
      </c>
      <c r="L2866" s="15">
        <f t="shared" si="308"/>
        <v>6</v>
      </c>
      <c r="M2866" s="16">
        <v>670479.27180806198</v>
      </c>
      <c r="N2866" s="16">
        <v>807675.91370091005</v>
      </c>
      <c r="O2866" s="16">
        <v>751769.85044181405</v>
      </c>
      <c r="P2866" s="16">
        <v>802920.17132910399</v>
      </c>
      <c r="Q2866" s="16">
        <v>438620.988319778</v>
      </c>
      <c r="R2866" s="16">
        <v>795562.15539005597</v>
      </c>
      <c r="S2866" s="17">
        <f t="shared" si="309"/>
        <v>751769.85044181405</v>
      </c>
      <c r="T2866" s="17">
        <f t="shared" si="310"/>
        <v>795562.15539005597</v>
      </c>
      <c r="U2866" s="18">
        <f t="shared" si="311"/>
        <v>1.058252276175355</v>
      </c>
      <c r="X2866" s="20">
        <f t="shared" si="312"/>
        <v>0.63851591493268645</v>
      </c>
      <c r="AA2866" s="20">
        <f t="shared" si="313"/>
        <v>8.1683591725896537E-2</v>
      </c>
      <c r="AE2866" s="20">
        <f t="shared" si="314"/>
        <v>0.19482827352772741</v>
      </c>
    </row>
    <row r="2867" spans="1:31" x14ac:dyDescent="0.2">
      <c r="A2867" s="15" t="s">
        <v>3080</v>
      </c>
      <c r="B2867" s="15" t="s">
        <v>3081</v>
      </c>
      <c r="C2867" t="s">
        <v>3082</v>
      </c>
      <c r="D2867" s="15">
        <v>9</v>
      </c>
      <c r="E2867" s="15">
        <v>6</v>
      </c>
      <c r="F2867" s="16">
        <v>29905.416799222501</v>
      </c>
      <c r="G2867" s="16">
        <v>29967.394438554202</v>
      </c>
      <c r="H2867" s="16">
        <v>29217.9412625976</v>
      </c>
      <c r="I2867" s="16">
        <v>32385.286421616402</v>
      </c>
      <c r="J2867" s="16">
        <v>8478.0367127929694</v>
      </c>
      <c r="K2867" s="16">
        <v>39431.927668895703</v>
      </c>
      <c r="L2867" s="15">
        <f t="shared" si="308"/>
        <v>6</v>
      </c>
      <c r="M2867" s="16">
        <v>53177.990548169502</v>
      </c>
      <c r="N2867" s="16">
        <v>51556.087043182597</v>
      </c>
      <c r="O2867" s="16">
        <v>52537.511920927602</v>
      </c>
      <c r="P2867" s="16">
        <v>44902.1283990956</v>
      </c>
      <c r="Q2867" s="16">
        <v>74117.663824859104</v>
      </c>
      <c r="R2867" s="16">
        <v>54154.361120997703</v>
      </c>
      <c r="S2867" s="17">
        <f t="shared" si="309"/>
        <v>52537.511920927602</v>
      </c>
      <c r="T2867" s="17">
        <f t="shared" si="310"/>
        <v>54154.361120997703</v>
      </c>
      <c r="U2867" s="18">
        <f t="shared" si="311"/>
        <v>1.0307751383907096</v>
      </c>
      <c r="X2867" s="20">
        <f t="shared" si="312"/>
        <v>0.57242739318940394</v>
      </c>
      <c r="AA2867" s="20">
        <f t="shared" si="313"/>
        <v>4.3729645887022175E-2</v>
      </c>
      <c r="AE2867" s="20">
        <f t="shared" si="314"/>
        <v>0.24227959149797032</v>
      </c>
    </row>
    <row r="2868" spans="1:31" x14ac:dyDescent="0.2">
      <c r="A2868" s="15" t="s">
        <v>17709</v>
      </c>
      <c r="B2868" s="15" t="s">
        <v>17710</v>
      </c>
      <c r="C2868" t="s">
        <v>17711</v>
      </c>
      <c r="D2868" s="15">
        <v>16</v>
      </c>
      <c r="E2868" s="15">
        <v>11</v>
      </c>
      <c r="F2868" s="16">
        <v>71840.432476941001</v>
      </c>
      <c r="G2868" s="16">
        <v>95193.790410240093</v>
      </c>
      <c r="H2868" s="16">
        <v>73964.730650063895</v>
      </c>
      <c r="I2868" s="16">
        <v>125234.10096747</v>
      </c>
      <c r="J2868" s="16">
        <v>19229.687620102799</v>
      </c>
      <c r="K2868" s="16">
        <v>121349.380480701</v>
      </c>
      <c r="L2868" s="15">
        <f t="shared" si="308"/>
        <v>6</v>
      </c>
      <c r="M2868" s="16">
        <v>127747.085582653</v>
      </c>
      <c r="N2868" s="16">
        <v>163771.974050794</v>
      </c>
      <c r="O2868" s="16">
        <v>132997.83456099901</v>
      </c>
      <c r="P2868" s="16">
        <v>173636.805565913</v>
      </c>
      <c r="Q2868" s="16">
        <v>168111.978134417</v>
      </c>
      <c r="R2868" s="16">
        <v>166656.78197479999</v>
      </c>
      <c r="S2868" s="17">
        <f t="shared" si="309"/>
        <v>132997.83456099901</v>
      </c>
      <c r="T2868" s="17">
        <f t="shared" si="310"/>
        <v>168111.978134417</v>
      </c>
      <c r="U2868" s="18">
        <f t="shared" si="311"/>
        <v>1.2640204157407766</v>
      </c>
      <c r="X2868" s="20">
        <f t="shared" si="312"/>
        <v>7.080111404013778E-2</v>
      </c>
      <c r="AA2868" s="20">
        <f t="shared" si="313"/>
        <v>0.33801976529516908</v>
      </c>
      <c r="AE2868" s="20">
        <f t="shared" si="314"/>
        <v>1.1499599087272081</v>
      </c>
    </row>
    <row r="2869" spans="1:31" x14ac:dyDescent="0.2">
      <c r="A2869" s="15" t="s">
        <v>4337</v>
      </c>
      <c r="B2869" s="15" t="s">
        <v>4338</v>
      </c>
      <c r="C2869" t="s">
        <v>4339</v>
      </c>
      <c r="D2869" s="15">
        <v>9</v>
      </c>
      <c r="E2869" s="15">
        <v>6</v>
      </c>
      <c r="F2869" s="16">
        <v>151009.29937463201</v>
      </c>
      <c r="G2869" s="16">
        <v>157635.557249568</v>
      </c>
      <c r="H2869" s="16">
        <v>173160.822778712</v>
      </c>
      <c r="I2869" s="16">
        <v>165131.92025932399</v>
      </c>
      <c r="J2869" s="16">
        <v>45560.466385927197</v>
      </c>
      <c r="K2869" s="16">
        <v>161403.12113625999</v>
      </c>
      <c r="L2869" s="15">
        <f t="shared" si="308"/>
        <v>6</v>
      </c>
      <c r="M2869" s="16">
        <v>268525.63696883997</v>
      </c>
      <c r="N2869" s="16">
        <v>271197.16821972199</v>
      </c>
      <c r="O2869" s="16">
        <v>311364.81209304102</v>
      </c>
      <c r="P2869" s="16">
        <v>228955.04426739301</v>
      </c>
      <c r="Q2869" s="16">
        <v>398303.92880941997</v>
      </c>
      <c r="R2869" s="16">
        <v>221665.11821241499</v>
      </c>
      <c r="S2869" s="17">
        <f t="shared" si="309"/>
        <v>271197.16821972199</v>
      </c>
      <c r="T2869" s="17">
        <f t="shared" si="310"/>
        <v>228955.04426739301</v>
      </c>
      <c r="U2869" s="18">
        <f t="shared" si="311"/>
        <v>0.84423832951638822</v>
      </c>
      <c r="X2869" s="20">
        <f t="shared" si="312"/>
        <v>0.99088582669319902</v>
      </c>
      <c r="AA2869" s="20">
        <f t="shared" si="313"/>
        <v>-0.24427776387664804</v>
      </c>
      <c r="AE2869" s="20">
        <f t="shared" si="314"/>
        <v>3.9763835507319193E-3</v>
      </c>
    </row>
    <row r="2870" spans="1:31" x14ac:dyDescent="0.2">
      <c r="A2870" s="15" t="s">
        <v>7433</v>
      </c>
      <c r="B2870" s="15" t="s">
        <v>7434</v>
      </c>
      <c r="C2870" t="s">
        <v>7435</v>
      </c>
      <c r="D2870" s="15">
        <v>18</v>
      </c>
      <c r="E2870" s="15">
        <v>7</v>
      </c>
      <c r="F2870" s="16">
        <v>392028.42356485297</v>
      </c>
      <c r="G2870" s="16">
        <v>402278.81485913001</v>
      </c>
      <c r="H2870" s="16">
        <v>377556.21559655998</v>
      </c>
      <c r="I2870" s="16">
        <v>491245.07797230198</v>
      </c>
      <c r="J2870" s="16">
        <v>78268.110452310299</v>
      </c>
      <c r="K2870" s="16">
        <v>470717.958066586</v>
      </c>
      <c r="L2870" s="15">
        <f t="shared" si="308"/>
        <v>6</v>
      </c>
      <c r="M2870" s="16">
        <v>697107.28136340505</v>
      </c>
      <c r="N2870" s="16">
        <v>692082.91154678899</v>
      </c>
      <c r="O2870" s="16">
        <v>678893.28681472898</v>
      </c>
      <c r="P2870" s="16">
        <v>681110.22022065101</v>
      </c>
      <c r="Q2870" s="16">
        <v>684244.44187151804</v>
      </c>
      <c r="R2870" s="16">
        <v>646466.75408122304</v>
      </c>
      <c r="S2870" s="17">
        <f t="shared" si="309"/>
        <v>692082.91154678899</v>
      </c>
      <c r="T2870" s="17">
        <f t="shared" si="310"/>
        <v>681110.22022065101</v>
      </c>
      <c r="U2870" s="18">
        <f t="shared" si="311"/>
        <v>0.98414540925217431</v>
      </c>
      <c r="X2870" s="20">
        <f t="shared" si="312"/>
        <v>0.23036296309458665</v>
      </c>
      <c r="AA2870" s="20">
        <f t="shared" si="313"/>
        <v>-2.3056602789846337E-2</v>
      </c>
      <c r="AE2870" s="20">
        <f t="shared" si="314"/>
        <v>0.63758734389733152</v>
      </c>
    </row>
    <row r="2871" spans="1:31" x14ac:dyDescent="0.2">
      <c r="A2871" s="15" t="s">
        <v>2549</v>
      </c>
      <c r="B2871" s="15" t="s">
        <v>2550</v>
      </c>
      <c r="C2871" t="s">
        <v>2551</v>
      </c>
      <c r="D2871" s="15">
        <v>9</v>
      </c>
      <c r="E2871" s="15">
        <v>6</v>
      </c>
      <c r="F2871" s="16">
        <v>130586.472928442</v>
      </c>
      <c r="G2871" s="16">
        <v>139931.83022929699</v>
      </c>
      <c r="H2871" s="16">
        <v>124837.644722242</v>
      </c>
      <c r="I2871" s="16">
        <v>195329.547067062</v>
      </c>
      <c r="J2871" s="16">
        <v>46019.829690527396</v>
      </c>
      <c r="K2871" s="16">
        <v>197643.348254151</v>
      </c>
      <c r="L2871" s="15">
        <f t="shared" si="308"/>
        <v>6</v>
      </c>
      <c r="M2871" s="16">
        <v>232209.645153249</v>
      </c>
      <c r="N2871" s="16">
        <v>240739.5689407</v>
      </c>
      <c r="O2871" s="16">
        <v>224473.695419847</v>
      </c>
      <c r="P2871" s="16">
        <v>270823.987423132</v>
      </c>
      <c r="Q2871" s="16">
        <v>402319.82731720299</v>
      </c>
      <c r="R2871" s="16">
        <v>271436.11502820899</v>
      </c>
      <c r="S2871" s="17">
        <f t="shared" si="309"/>
        <v>232209.645153249</v>
      </c>
      <c r="T2871" s="17">
        <f t="shared" si="310"/>
        <v>271436.11502820899</v>
      </c>
      <c r="U2871" s="18">
        <f t="shared" si="311"/>
        <v>1.1689269618799516</v>
      </c>
      <c r="X2871" s="20">
        <f t="shared" si="312"/>
        <v>0.13433703846020062</v>
      </c>
      <c r="AA2871" s="20">
        <f t="shared" si="313"/>
        <v>0.22518478870148145</v>
      </c>
      <c r="AE2871" s="20">
        <f t="shared" si="314"/>
        <v>0.87180423021158548</v>
      </c>
    </row>
    <row r="2872" spans="1:31" x14ac:dyDescent="0.2">
      <c r="A2872" s="15" t="s">
        <v>9101</v>
      </c>
      <c r="B2872" s="15" t="s">
        <v>9102</v>
      </c>
      <c r="C2872" t="s">
        <v>9103</v>
      </c>
      <c r="D2872" s="15">
        <v>13</v>
      </c>
      <c r="E2872" s="15">
        <v>6</v>
      </c>
      <c r="F2872" s="16">
        <v>346909.41601667</v>
      </c>
      <c r="G2872" s="16">
        <v>373085.156103516</v>
      </c>
      <c r="H2872" s="16">
        <v>316501.278315234</v>
      </c>
      <c r="I2872" s="16">
        <v>510564.49694221001</v>
      </c>
      <c r="J2872" s="16">
        <v>94502.524604296894</v>
      </c>
      <c r="K2872" s="16">
        <v>537652.90713519405</v>
      </c>
      <c r="L2872" s="15">
        <f t="shared" si="308"/>
        <v>6</v>
      </c>
      <c r="M2872" s="16">
        <v>616876.39299128903</v>
      </c>
      <c r="N2872" s="16">
        <v>641857.96406263101</v>
      </c>
      <c r="O2872" s="16">
        <v>569108.87502404198</v>
      </c>
      <c r="P2872" s="16">
        <v>707896.55213351897</v>
      </c>
      <c r="Q2872" s="16">
        <v>826170.79714370298</v>
      </c>
      <c r="R2872" s="16">
        <v>738392.75460328895</v>
      </c>
      <c r="S2872" s="17">
        <f t="shared" si="309"/>
        <v>616876.39299128903</v>
      </c>
      <c r="T2872" s="17">
        <f t="shared" si="310"/>
        <v>738392.75460328895</v>
      </c>
      <c r="U2872" s="18">
        <f t="shared" si="311"/>
        <v>1.1969865648817524</v>
      </c>
      <c r="X2872" s="20">
        <f t="shared" si="312"/>
        <v>2.3135766983015737E-2</v>
      </c>
      <c r="AA2872" s="20">
        <f t="shared" si="313"/>
        <v>0.2594069593931555</v>
      </c>
      <c r="AE2872" s="20">
        <f t="shared" si="314"/>
        <v>1.6357160984562786</v>
      </c>
    </row>
    <row r="2873" spans="1:31" x14ac:dyDescent="0.2">
      <c r="A2873" s="15" t="s">
        <v>10942</v>
      </c>
      <c r="B2873" s="15" t="s">
        <v>10943</v>
      </c>
      <c r="C2873" t="s">
        <v>10944</v>
      </c>
      <c r="D2873" s="15">
        <v>11</v>
      </c>
      <c r="E2873" s="15">
        <v>5</v>
      </c>
      <c r="F2873" s="16">
        <v>202014.659453322</v>
      </c>
      <c r="G2873" s="16">
        <v>230006.68012910101</v>
      </c>
      <c r="H2873" s="16">
        <v>214359.580906863</v>
      </c>
      <c r="I2873" s="16">
        <v>213016.48085545099</v>
      </c>
      <c r="J2873" s="16">
        <v>8733.5492964843706</v>
      </c>
      <c r="K2873" s="16">
        <v>223458.370942371</v>
      </c>
      <c r="L2873" s="15">
        <f t="shared" si="308"/>
        <v>6</v>
      </c>
      <c r="M2873" s="16">
        <v>359223.67252476199</v>
      </c>
      <c r="N2873" s="16">
        <v>395704.88670824602</v>
      </c>
      <c r="O2873" s="16">
        <v>385445.33086853602</v>
      </c>
      <c r="P2873" s="16">
        <v>295346.88222212502</v>
      </c>
      <c r="Q2873" s="16">
        <v>76351.435206443595</v>
      </c>
      <c r="R2873" s="16">
        <v>306889.51899931103</v>
      </c>
      <c r="S2873" s="17">
        <f t="shared" si="309"/>
        <v>385445.33086853602</v>
      </c>
      <c r="T2873" s="17">
        <f t="shared" si="310"/>
        <v>295346.88222212502</v>
      </c>
      <c r="U2873" s="18">
        <f t="shared" si="311"/>
        <v>0.76624843672800669</v>
      </c>
      <c r="X2873" s="20">
        <f t="shared" si="312"/>
        <v>0.11204825628640416</v>
      </c>
      <c r="AA2873" s="20">
        <f t="shared" si="313"/>
        <v>-0.38411586941451797</v>
      </c>
      <c r="AE2873" s="20">
        <f t="shared" si="314"/>
        <v>0.95059489763927396</v>
      </c>
    </row>
    <row r="2874" spans="1:31" x14ac:dyDescent="0.2">
      <c r="A2874" s="15" t="s">
        <v>8765</v>
      </c>
      <c r="B2874" s="15" t="s">
        <v>8766</v>
      </c>
      <c r="C2874" t="s">
        <v>8767</v>
      </c>
      <c r="D2874" s="15">
        <v>11</v>
      </c>
      <c r="E2874" s="15">
        <v>8</v>
      </c>
      <c r="F2874" s="16">
        <v>221031.739214973</v>
      </c>
      <c r="G2874" s="16">
        <v>220027.07877822799</v>
      </c>
      <c r="H2874" s="16">
        <v>232512.88621816499</v>
      </c>
      <c r="I2874" s="16">
        <v>250136.11358024599</v>
      </c>
      <c r="J2874" s="16">
        <v>49221.299837240702</v>
      </c>
      <c r="K2874" s="16">
        <v>262655.42220224999</v>
      </c>
      <c r="L2874" s="15">
        <f t="shared" si="308"/>
        <v>6</v>
      </c>
      <c r="M2874" s="16">
        <v>393039.95720015699</v>
      </c>
      <c r="N2874" s="16">
        <v>378535.92005160602</v>
      </c>
      <c r="O2874" s="16">
        <v>418087.24378173699</v>
      </c>
      <c r="P2874" s="16">
        <v>346813.171358402</v>
      </c>
      <c r="Q2874" s="16">
        <v>430308.08640569798</v>
      </c>
      <c r="R2874" s="16">
        <v>360721.30948720401</v>
      </c>
      <c r="S2874" s="17">
        <f t="shared" si="309"/>
        <v>393039.95720015699</v>
      </c>
      <c r="T2874" s="17">
        <f t="shared" si="310"/>
        <v>360721.30948720401</v>
      </c>
      <c r="U2874" s="18">
        <f t="shared" si="311"/>
        <v>0.91777261542776278</v>
      </c>
      <c r="X2874" s="20">
        <f t="shared" si="312"/>
        <v>0.57450576618917149</v>
      </c>
      <c r="AA2874" s="20">
        <f t="shared" si="313"/>
        <v>-0.12379133474425136</v>
      </c>
      <c r="AE2874" s="20">
        <f t="shared" si="314"/>
        <v>0.24070560803475333</v>
      </c>
    </row>
    <row r="2875" spans="1:31" x14ac:dyDescent="0.2">
      <c r="A2875" s="15" t="s">
        <v>14884</v>
      </c>
      <c r="B2875" s="15" t="s">
        <v>14885</v>
      </c>
      <c r="C2875" t="s">
        <v>14886</v>
      </c>
      <c r="D2875" s="15">
        <v>9</v>
      </c>
      <c r="E2875" s="15">
        <v>8</v>
      </c>
      <c r="F2875" s="16">
        <v>156771.32427866201</v>
      </c>
      <c r="G2875" s="16">
        <v>170494.28750736901</v>
      </c>
      <c r="H2875" s="16">
        <v>157560.13955719001</v>
      </c>
      <c r="I2875" s="16">
        <v>176976.19185971501</v>
      </c>
      <c r="J2875" s="16">
        <v>42125.812708798403</v>
      </c>
      <c r="K2875" s="16">
        <v>202773.59818740201</v>
      </c>
      <c r="L2875" s="15">
        <f t="shared" si="308"/>
        <v>6</v>
      </c>
      <c r="M2875" s="16">
        <v>278771.704025588</v>
      </c>
      <c r="N2875" s="16">
        <v>293319.40570003702</v>
      </c>
      <c r="O2875" s="16">
        <v>283312.83288756199</v>
      </c>
      <c r="P2875" s="16">
        <v>245377.10079240601</v>
      </c>
      <c r="Q2875" s="16">
        <v>368277.105946986</v>
      </c>
      <c r="R2875" s="16">
        <v>278481.81185183697</v>
      </c>
      <c r="S2875" s="17">
        <f t="shared" si="309"/>
        <v>283312.83288756199</v>
      </c>
      <c r="T2875" s="17">
        <f t="shared" si="310"/>
        <v>278481.81185183697</v>
      </c>
      <c r="U2875" s="18">
        <f t="shared" si="311"/>
        <v>0.98294810373929553</v>
      </c>
      <c r="X2875" s="20">
        <f t="shared" si="312"/>
        <v>0.75709719221298311</v>
      </c>
      <c r="AA2875" s="20">
        <f t="shared" si="313"/>
        <v>-2.4812845619955459E-2</v>
      </c>
      <c r="AE2875" s="20">
        <f t="shared" si="314"/>
        <v>0.12084836444667307</v>
      </c>
    </row>
    <row r="2876" spans="1:31" x14ac:dyDescent="0.2">
      <c r="A2876" s="15" t="s">
        <v>1829</v>
      </c>
      <c r="B2876" s="15" t="s">
        <v>1830</v>
      </c>
      <c r="C2876" t="s">
        <v>1831</v>
      </c>
      <c r="D2876" s="15">
        <v>19</v>
      </c>
      <c r="E2876" s="15">
        <v>11</v>
      </c>
      <c r="F2876" s="16">
        <v>434885.04990022699</v>
      </c>
      <c r="G2876" s="16">
        <v>416125.91982655699</v>
      </c>
      <c r="H2876" s="16">
        <v>386903.35494933999</v>
      </c>
      <c r="I2876" s="16">
        <v>435372.36369518097</v>
      </c>
      <c r="J2876" s="16">
        <v>128818.699427641</v>
      </c>
      <c r="K2876" s="16">
        <v>422892.82179858402</v>
      </c>
      <c r="L2876" s="15">
        <f t="shared" si="308"/>
        <v>6</v>
      </c>
      <c r="M2876" s="16">
        <v>773315.18996704696</v>
      </c>
      <c r="N2876" s="16">
        <v>715905.55486870196</v>
      </c>
      <c r="O2876" s="16">
        <v>695700.61217553006</v>
      </c>
      <c r="P2876" s="16">
        <v>603642.82475544699</v>
      </c>
      <c r="Q2876" s="16">
        <v>1126173.5920683499</v>
      </c>
      <c r="R2876" s="16">
        <v>580785.46855377697</v>
      </c>
      <c r="S2876" s="17">
        <f t="shared" si="309"/>
        <v>715905.55486870196</v>
      </c>
      <c r="T2876" s="17">
        <f t="shared" si="310"/>
        <v>603642.82475544699</v>
      </c>
      <c r="U2876" s="18">
        <f t="shared" si="311"/>
        <v>0.84318779292913282</v>
      </c>
      <c r="X2876" s="20">
        <f t="shared" si="312"/>
        <v>0.82702850675962059</v>
      </c>
      <c r="AA2876" s="20">
        <f t="shared" si="313"/>
        <v>-0.24607411406982915</v>
      </c>
      <c r="AE2876" s="20">
        <f t="shared" si="314"/>
        <v>8.2479520538106796E-2</v>
      </c>
    </row>
    <row r="2877" spans="1:31" x14ac:dyDescent="0.2">
      <c r="A2877" s="15" t="s">
        <v>9619</v>
      </c>
      <c r="B2877" s="15" t="s">
        <v>9620</v>
      </c>
      <c r="C2877" t="s">
        <v>9621</v>
      </c>
      <c r="D2877" s="15">
        <v>11</v>
      </c>
      <c r="E2877" s="15">
        <v>7</v>
      </c>
      <c r="F2877" s="16">
        <v>106080.567384953</v>
      </c>
      <c r="G2877" s="16">
        <v>113716.657828125</v>
      </c>
      <c r="H2877" s="16">
        <v>105966.70972355201</v>
      </c>
      <c r="I2877" s="16">
        <v>159604.48145666</v>
      </c>
      <c r="J2877" s="16">
        <v>19505.401993945299</v>
      </c>
      <c r="K2877" s="16">
        <v>170249.43892092601</v>
      </c>
      <c r="L2877" s="15">
        <f t="shared" si="308"/>
        <v>6</v>
      </c>
      <c r="M2877" s="16">
        <v>188633.097729912</v>
      </c>
      <c r="N2877" s="16">
        <v>195638.82743519201</v>
      </c>
      <c r="O2877" s="16">
        <v>190541.394593373</v>
      </c>
      <c r="P2877" s="16">
        <v>221291.262523913</v>
      </c>
      <c r="Q2877" s="16">
        <v>170522.359920249</v>
      </c>
      <c r="R2877" s="16">
        <v>233814.32613155499</v>
      </c>
      <c r="S2877" s="17">
        <f t="shared" si="309"/>
        <v>190541.394593373</v>
      </c>
      <c r="T2877" s="17">
        <f t="shared" si="310"/>
        <v>221291.262523913</v>
      </c>
      <c r="U2877" s="18">
        <f t="shared" si="311"/>
        <v>1.1613815622382848</v>
      </c>
      <c r="X2877" s="20">
        <f t="shared" si="312"/>
        <v>0.43327014443277789</v>
      </c>
      <c r="AA2877" s="20">
        <f t="shared" si="313"/>
        <v>0.2158420355209531</v>
      </c>
      <c r="AE2877" s="20">
        <f t="shared" si="314"/>
        <v>0.36324123608637182</v>
      </c>
    </row>
    <row r="2878" spans="1:31" x14ac:dyDescent="0.2">
      <c r="A2878" s="15" t="s">
        <v>9293</v>
      </c>
      <c r="B2878" s="15" t="s">
        <v>9294</v>
      </c>
      <c r="C2878" t="s">
        <v>9295</v>
      </c>
      <c r="D2878" s="15">
        <v>10</v>
      </c>
      <c r="E2878" s="15">
        <v>7</v>
      </c>
      <c r="F2878" s="16">
        <v>448225.100880621</v>
      </c>
      <c r="G2878" s="16">
        <v>437946.61983389797</v>
      </c>
      <c r="H2878" s="16">
        <v>461700.49013839202</v>
      </c>
      <c r="I2878" s="16">
        <v>585858.02425541205</v>
      </c>
      <c r="J2878" s="16">
        <v>130074.215583984</v>
      </c>
      <c r="K2878" s="16">
        <v>548962.54320551897</v>
      </c>
      <c r="L2878" s="15">
        <f t="shared" si="308"/>
        <v>6</v>
      </c>
      <c r="M2878" s="16">
        <v>797036.54819823895</v>
      </c>
      <c r="N2878" s="16">
        <v>753446.01943022199</v>
      </c>
      <c r="O2878" s="16">
        <v>830195.21418489399</v>
      </c>
      <c r="P2878" s="16">
        <v>812290.86216134694</v>
      </c>
      <c r="Q2878" s="16">
        <v>1137149.70924677</v>
      </c>
      <c r="R2878" s="16">
        <v>753924.99337797496</v>
      </c>
      <c r="S2878" s="17">
        <f t="shared" si="309"/>
        <v>797036.54819823895</v>
      </c>
      <c r="T2878" s="17">
        <f t="shared" si="310"/>
        <v>812290.86216134694</v>
      </c>
      <c r="U2878" s="18">
        <f t="shared" si="311"/>
        <v>1.0191387885506524</v>
      </c>
      <c r="X2878" s="20">
        <f t="shared" si="312"/>
        <v>0.42518762422933309</v>
      </c>
      <c r="AA2878" s="20">
        <f t="shared" si="313"/>
        <v>2.7350534250822039E-2</v>
      </c>
      <c r="AE2878" s="20">
        <f t="shared" si="314"/>
        <v>0.37141938480520664</v>
      </c>
    </row>
    <row r="2879" spans="1:31" x14ac:dyDescent="0.2">
      <c r="A2879" s="15" t="s">
        <v>4259</v>
      </c>
      <c r="B2879" s="15" t="s">
        <v>4260</v>
      </c>
      <c r="C2879" t="s">
        <v>4261</v>
      </c>
      <c r="D2879" s="15">
        <v>9</v>
      </c>
      <c r="E2879" s="15">
        <v>8</v>
      </c>
      <c r="F2879" s="16">
        <v>133408.26274907199</v>
      </c>
      <c r="G2879" s="16">
        <v>135731.22202148399</v>
      </c>
      <c r="H2879" s="16">
        <v>138293.23487654101</v>
      </c>
      <c r="I2879" s="16">
        <v>212601.566773536</v>
      </c>
      <c r="J2879" s="16">
        <v>10847.5223033203</v>
      </c>
      <c r="K2879" s="16">
        <v>174077.97042861301</v>
      </c>
      <c r="L2879" s="15">
        <f t="shared" si="308"/>
        <v>6</v>
      </c>
      <c r="M2879" s="16">
        <v>237227.36864521101</v>
      </c>
      <c r="N2879" s="16">
        <v>233512.81711746901</v>
      </c>
      <c r="O2879" s="16">
        <v>248668.52905925701</v>
      </c>
      <c r="P2879" s="16">
        <v>294771.60476006498</v>
      </c>
      <c r="Q2879" s="16">
        <v>94832.452211131196</v>
      </c>
      <c r="R2879" s="16">
        <v>239072.29068178899</v>
      </c>
      <c r="S2879" s="17">
        <f t="shared" si="309"/>
        <v>237227.36864521101</v>
      </c>
      <c r="T2879" s="17">
        <f t="shared" si="310"/>
        <v>239072.29068178899</v>
      </c>
      <c r="U2879" s="18">
        <f t="shared" si="311"/>
        <v>1.0077770201942304</v>
      </c>
      <c r="X2879" s="20">
        <f t="shared" si="312"/>
        <v>0.63934658102429198</v>
      </c>
      <c r="AA2879" s="20">
        <f t="shared" si="313"/>
        <v>1.1176464784259517E-2</v>
      </c>
      <c r="AE2879" s="20">
        <f t="shared" si="314"/>
        <v>0.19426365291816611</v>
      </c>
    </row>
    <row r="2880" spans="1:31" x14ac:dyDescent="0.2">
      <c r="A2880" s="15" t="s">
        <v>12250</v>
      </c>
      <c r="B2880" s="15" t="s">
        <v>12251</v>
      </c>
      <c r="C2880" t="s">
        <v>12252</v>
      </c>
      <c r="D2880" s="15">
        <v>11</v>
      </c>
      <c r="E2880" s="15">
        <v>8</v>
      </c>
      <c r="F2880" s="16">
        <v>149173.38131308599</v>
      </c>
      <c r="G2880" s="16">
        <v>165181.50931992201</v>
      </c>
      <c r="H2880" s="16">
        <v>137803.88815737801</v>
      </c>
      <c r="I2880" s="16">
        <v>172016.753900032</v>
      </c>
      <c r="J2880" s="16">
        <v>12551.0342305542</v>
      </c>
      <c r="K2880" s="16">
        <v>178167.96981972599</v>
      </c>
      <c r="L2880" s="15">
        <f t="shared" si="308"/>
        <v>6</v>
      </c>
      <c r="M2880" s="16">
        <v>265260.99651993398</v>
      </c>
      <c r="N2880" s="16">
        <v>284179.269902286</v>
      </c>
      <c r="O2880" s="16">
        <v>247788.622468288</v>
      </c>
      <c r="P2880" s="16">
        <v>238500.85096852301</v>
      </c>
      <c r="Q2880" s="16">
        <v>109725.08934182901</v>
      </c>
      <c r="R2880" s="16">
        <v>244689.34561937099</v>
      </c>
      <c r="S2880" s="17">
        <f t="shared" si="309"/>
        <v>265260.99651993398</v>
      </c>
      <c r="T2880" s="17">
        <f t="shared" si="310"/>
        <v>238500.85096852301</v>
      </c>
      <c r="U2880" s="18">
        <f t="shared" si="311"/>
        <v>0.89911767692013478</v>
      </c>
      <c r="X2880" s="20">
        <f t="shared" si="312"/>
        <v>0.20659842577478185</v>
      </c>
      <c r="AA2880" s="20">
        <f t="shared" si="313"/>
        <v>-0.15341814622360253</v>
      </c>
      <c r="AE2880" s="20">
        <f t="shared" si="314"/>
        <v>0.68487299201257557</v>
      </c>
    </row>
    <row r="2881" spans="1:31" x14ac:dyDescent="0.2">
      <c r="A2881" s="15" t="s">
        <v>9194</v>
      </c>
      <c r="B2881" s="15" t="s">
        <v>9195</v>
      </c>
      <c r="C2881" t="s">
        <v>9196</v>
      </c>
      <c r="D2881" s="15">
        <v>22</v>
      </c>
      <c r="E2881" s="15">
        <v>5</v>
      </c>
      <c r="F2881" s="16">
        <v>1226633.98541621</v>
      </c>
      <c r="G2881" s="16">
        <v>1213677.08457484</v>
      </c>
      <c r="H2881" s="16">
        <v>1130753.9717850999</v>
      </c>
      <c r="I2881" s="16">
        <v>1335481.2289605101</v>
      </c>
      <c r="J2881" s="16">
        <v>166744.65661620299</v>
      </c>
      <c r="K2881" s="16">
        <v>1292409.1786416101</v>
      </c>
      <c r="L2881" s="15">
        <f t="shared" si="308"/>
        <v>6</v>
      </c>
      <c r="M2881" s="16">
        <v>2181207.8701482099</v>
      </c>
      <c r="N2881" s="16">
        <v>2088017.41315738</v>
      </c>
      <c r="O2881" s="16">
        <v>2033237.0353671701</v>
      </c>
      <c r="P2881" s="16">
        <v>1851641.7868498701</v>
      </c>
      <c r="Q2881" s="16">
        <v>1457734.23993582</v>
      </c>
      <c r="R2881" s="16">
        <v>1774947.2956012399</v>
      </c>
      <c r="S2881" s="17">
        <f t="shared" si="309"/>
        <v>2088017.41315738</v>
      </c>
      <c r="T2881" s="17">
        <f t="shared" si="310"/>
        <v>1774947.2956012399</v>
      </c>
      <c r="U2881" s="18">
        <f t="shared" si="311"/>
        <v>0.85006345465159061</v>
      </c>
      <c r="X2881" s="20">
        <f t="shared" si="312"/>
        <v>3.384416455935179E-2</v>
      </c>
      <c r="AA2881" s="20">
        <f t="shared" si="313"/>
        <v>-0.23435755682022102</v>
      </c>
      <c r="AE2881" s="20">
        <f t="shared" si="314"/>
        <v>1.4705162019609204</v>
      </c>
    </row>
    <row r="2882" spans="1:31" x14ac:dyDescent="0.2">
      <c r="A2882" s="15" t="s">
        <v>11677</v>
      </c>
      <c r="B2882" s="15" t="s">
        <v>11678</v>
      </c>
      <c r="C2882" t="s">
        <v>11679</v>
      </c>
      <c r="D2882" s="15">
        <v>9</v>
      </c>
      <c r="E2882" s="15">
        <v>9</v>
      </c>
      <c r="F2882" s="16">
        <v>194342.444175668</v>
      </c>
      <c r="G2882" s="16">
        <v>190134.70955812401</v>
      </c>
      <c r="H2882" s="16">
        <v>183115.21141606299</v>
      </c>
      <c r="I2882" s="16">
        <v>175593.19086996</v>
      </c>
      <c r="J2882" s="16">
        <v>58840.235192578199</v>
      </c>
      <c r="K2882" s="16">
        <v>198416.72035385499</v>
      </c>
      <c r="L2882" s="15">
        <f t="shared" ref="L2882:L2945" si="315">COUNTIF(F2882:K2882,"&gt;0")</f>
        <v>6</v>
      </c>
      <c r="M2882" s="16">
        <v>345580.89355071401</v>
      </c>
      <c r="N2882" s="16">
        <v>327108.90684901999</v>
      </c>
      <c r="O2882" s="16">
        <v>329264.04760043399</v>
      </c>
      <c r="P2882" s="16">
        <v>243459.572961723</v>
      </c>
      <c r="Q2882" s="16">
        <v>514399.84504884802</v>
      </c>
      <c r="R2882" s="16">
        <v>272498.235863893</v>
      </c>
      <c r="S2882" s="17">
        <f t="shared" ref="S2882:S2945" si="316">MEDIAN(M2882:O2882)</f>
        <v>329264.04760043399</v>
      </c>
      <c r="T2882" s="17">
        <f t="shared" ref="T2882:T2945" si="317">MEDIAN(P2882:R2882)</f>
        <v>272498.235863893</v>
      </c>
      <c r="U2882" s="18">
        <f t="shared" ref="U2882:U2945" si="318">T2882/S2882</f>
        <v>0.82759790462933569</v>
      </c>
      <c r="X2882" s="20">
        <f t="shared" ref="X2882:X2945" si="319">_xlfn.T.TEST(P2882:R2882,M2882:O2882,2,2)</f>
        <v>0.91771618929162779</v>
      </c>
      <c r="AA2882" s="20">
        <f t="shared" ref="AA2882:AA2945" si="320">LOG(U2882,2)</f>
        <v>-0.27299810240173217</v>
      </c>
      <c r="AE2882" s="20">
        <f t="shared" si="314"/>
        <v>3.7291606905222131E-2</v>
      </c>
    </row>
    <row r="2883" spans="1:31" x14ac:dyDescent="0.2">
      <c r="A2883" s="15" t="s">
        <v>4694</v>
      </c>
      <c r="B2883" s="15" t="s">
        <v>4695</v>
      </c>
      <c r="C2883" t="s">
        <v>4696</v>
      </c>
      <c r="D2883" s="15">
        <v>12</v>
      </c>
      <c r="E2883" s="15">
        <v>6</v>
      </c>
      <c r="F2883" s="16">
        <v>458804.62197565701</v>
      </c>
      <c r="G2883" s="16">
        <v>428275.68500292097</v>
      </c>
      <c r="H2883" s="16">
        <v>442940.28868765698</v>
      </c>
      <c r="I2883" s="16">
        <v>613916.37103886704</v>
      </c>
      <c r="J2883" s="16">
        <v>194618.58544296899</v>
      </c>
      <c r="K2883" s="16">
        <v>566454.009663251</v>
      </c>
      <c r="L2883" s="15">
        <f t="shared" si="315"/>
        <v>6</v>
      </c>
      <c r="M2883" s="16">
        <v>815849.11571980698</v>
      </c>
      <c r="N2883" s="16">
        <v>736808.08452543395</v>
      </c>
      <c r="O2883" s="16">
        <v>796462.02612421894</v>
      </c>
      <c r="P2883" s="16">
        <v>851193.69826830504</v>
      </c>
      <c r="Q2883" s="16">
        <v>1701416.8938624</v>
      </c>
      <c r="R2883" s="16">
        <v>777947.13094735099</v>
      </c>
      <c r="S2883" s="17">
        <f t="shared" si="316"/>
        <v>796462.02612421894</v>
      </c>
      <c r="T2883" s="17">
        <f t="shared" si="317"/>
        <v>851193.69826830504</v>
      </c>
      <c r="U2883" s="18">
        <f t="shared" si="318"/>
        <v>1.068718495482357</v>
      </c>
      <c r="X2883" s="20">
        <f t="shared" si="319"/>
        <v>0.33296602077920651</v>
      </c>
      <c r="AA2883" s="20">
        <f t="shared" si="320"/>
        <v>9.588189173534141E-2</v>
      </c>
      <c r="AE2883" s="20">
        <f t="shared" ref="AE2883:AE2946" si="321">-LOG10(X2883)</f>
        <v>0.4776000840343424</v>
      </c>
    </row>
    <row r="2884" spans="1:31" x14ac:dyDescent="0.2">
      <c r="A2884" s="15" t="s">
        <v>13882</v>
      </c>
      <c r="B2884" s="15" t="s">
        <v>13883</v>
      </c>
      <c r="C2884" t="s">
        <v>13884</v>
      </c>
      <c r="D2884" s="15">
        <v>11</v>
      </c>
      <c r="E2884" s="15">
        <v>9</v>
      </c>
      <c r="F2884" s="16">
        <v>346305.155425195</v>
      </c>
      <c r="G2884" s="16">
        <v>394364.38201339799</v>
      </c>
      <c r="H2884" s="16">
        <v>389142.05280586</v>
      </c>
      <c r="I2884" s="16">
        <v>536268.86217427801</v>
      </c>
      <c r="J2884" s="16">
        <v>48502.6562198334</v>
      </c>
      <c r="K2884" s="16">
        <v>513273.49415928603</v>
      </c>
      <c r="L2884" s="15">
        <f t="shared" si="315"/>
        <v>6</v>
      </c>
      <c r="M2884" s="16">
        <v>615801.89320291101</v>
      </c>
      <c r="N2884" s="16">
        <v>678466.87330467103</v>
      </c>
      <c r="O2884" s="16">
        <v>699726.07085748203</v>
      </c>
      <c r="P2884" s="16">
        <v>743535.59799655597</v>
      </c>
      <c r="Q2884" s="16">
        <v>424025.47784320998</v>
      </c>
      <c r="R2884" s="16">
        <v>704910.96428096003</v>
      </c>
      <c r="S2884" s="17">
        <f t="shared" si="316"/>
        <v>678466.87330467103</v>
      </c>
      <c r="T2884" s="17">
        <f t="shared" si="317"/>
        <v>704910.96428096003</v>
      </c>
      <c r="U2884" s="18">
        <f t="shared" si="318"/>
        <v>1.0389762448496347</v>
      </c>
      <c r="X2884" s="20">
        <f t="shared" si="319"/>
        <v>0.71621528525219658</v>
      </c>
      <c r="AA2884" s="20">
        <f t="shared" si="320"/>
        <v>5.5162668843264623E-2</v>
      </c>
      <c r="AE2884" s="20">
        <f t="shared" si="321"/>
        <v>0.14495641464239756</v>
      </c>
    </row>
    <row r="2885" spans="1:31" x14ac:dyDescent="0.2">
      <c r="A2885" s="15" t="s">
        <v>16040</v>
      </c>
      <c r="B2885" s="15" t="s">
        <v>16041</v>
      </c>
      <c r="C2885" t="s">
        <v>16042</v>
      </c>
      <c r="D2885" s="15">
        <v>19</v>
      </c>
      <c r="E2885" s="15">
        <v>4</v>
      </c>
      <c r="F2885" s="16">
        <v>430290.67266957997</v>
      </c>
      <c r="G2885" s="16">
        <v>477985.52479471802</v>
      </c>
      <c r="H2885" s="16">
        <v>452564.27067747299</v>
      </c>
      <c r="I2885" s="16">
        <v>607879.05198949703</v>
      </c>
      <c r="J2885" s="16">
        <v>110148.81624836499</v>
      </c>
      <c r="K2885" s="16">
        <v>680265.02301504603</v>
      </c>
      <c r="L2885" s="15">
        <f t="shared" si="315"/>
        <v>6</v>
      </c>
      <c r="M2885" s="16">
        <v>765145.44096851605</v>
      </c>
      <c r="N2885" s="16">
        <v>822329.19422562502</v>
      </c>
      <c r="O2885" s="16">
        <v>813767.149163945</v>
      </c>
      <c r="P2885" s="16">
        <v>842822.96868413896</v>
      </c>
      <c r="Q2885" s="16">
        <v>962955.600449741</v>
      </c>
      <c r="R2885" s="16">
        <v>934250.99639244599</v>
      </c>
      <c r="S2885" s="17">
        <f t="shared" si="316"/>
        <v>813767.149163945</v>
      </c>
      <c r="T2885" s="17">
        <f t="shared" si="317"/>
        <v>934250.99639244599</v>
      </c>
      <c r="U2885" s="18">
        <f t="shared" si="318"/>
        <v>1.1480569071291273</v>
      </c>
      <c r="X2885" s="20">
        <f t="shared" si="319"/>
        <v>4.8912336817504003E-2</v>
      </c>
      <c r="AA2885" s="20">
        <f t="shared" si="320"/>
        <v>0.1991941556008687</v>
      </c>
      <c r="AE2885" s="20">
        <f t="shared" si="321"/>
        <v>1.3105815879923781</v>
      </c>
    </row>
    <row r="2886" spans="1:31" x14ac:dyDescent="0.2">
      <c r="A2886" s="15" t="s">
        <v>13390</v>
      </c>
      <c r="B2886" s="15" t="s">
        <v>13391</v>
      </c>
      <c r="C2886" t="s">
        <v>13392</v>
      </c>
      <c r="D2886" s="15">
        <v>16</v>
      </c>
      <c r="E2886" s="15">
        <v>5</v>
      </c>
      <c r="F2886" s="16">
        <v>185864.391489067</v>
      </c>
      <c r="G2886" s="16">
        <v>222538.15988520099</v>
      </c>
      <c r="H2886" s="16">
        <v>225745.67400644501</v>
      </c>
      <c r="I2886" s="16">
        <v>287557.01031943399</v>
      </c>
      <c r="J2886" s="16">
        <v>19167.1350423166</v>
      </c>
      <c r="K2886" s="16">
        <v>289390.49176634802</v>
      </c>
      <c r="L2886" s="15">
        <f t="shared" si="315"/>
        <v>6</v>
      </c>
      <c r="M2886" s="16">
        <v>330505.16968898597</v>
      </c>
      <c r="N2886" s="16">
        <v>382855.99920927401</v>
      </c>
      <c r="O2886" s="16">
        <v>405918.95002519502</v>
      </c>
      <c r="P2886" s="16">
        <v>398697.16238806699</v>
      </c>
      <c r="Q2886" s="16">
        <v>167565.12382264601</v>
      </c>
      <c r="R2886" s="16">
        <v>397438.272044204</v>
      </c>
      <c r="S2886" s="17">
        <f t="shared" si="316"/>
        <v>382855.99920927401</v>
      </c>
      <c r="T2886" s="17">
        <f t="shared" si="317"/>
        <v>397438.272044204</v>
      </c>
      <c r="U2886" s="18">
        <f t="shared" si="318"/>
        <v>1.0380881398359887</v>
      </c>
      <c r="X2886" s="20">
        <f t="shared" si="319"/>
        <v>0.55219900560160617</v>
      </c>
      <c r="AA2886" s="20">
        <f t="shared" si="320"/>
        <v>5.392894225635305E-2</v>
      </c>
      <c r="AE2886" s="20">
        <f t="shared" si="321"/>
        <v>0.2579043797723154</v>
      </c>
    </row>
    <row r="2887" spans="1:31" x14ac:dyDescent="0.2">
      <c r="A2887" s="15" t="s">
        <v>2909</v>
      </c>
      <c r="B2887" s="15" t="s">
        <v>2910</v>
      </c>
      <c r="C2887" t="s">
        <v>2911</v>
      </c>
      <c r="D2887" s="15">
        <v>12</v>
      </c>
      <c r="E2887" s="15">
        <v>10</v>
      </c>
      <c r="F2887" s="16">
        <v>167582.63401818601</v>
      </c>
      <c r="G2887" s="16">
        <v>161246.53183354001</v>
      </c>
      <c r="H2887" s="16">
        <v>158327.66942403599</v>
      </c>
      <c r="I2887" s="16">
        <v>195779.533348008</v>
      </c>
      <c r="J2887" s="16">
        <v>67612.202382256903</v>
      </c>
      <c r="K2887" s="16">
        <v>196570.570642406</v>
      </c>
      <c r="L2887" s="15">
        <f t="shared" si="315"/>
        <v>6</v>
      </c>
      <c r="M2887" s="16">
        <v>297996.43949747999</v>
      </c>
      <c r="N2887" s="16">
        <v>277409.51078235899</v>
      </c>
      <c r="O2887" s="16">
        <v>284692.94756322098</v>
      </c>
      <c r="P2887" s="16">
        <v>271447.89241201599</v>
      </c>
      <c r="Q2887" s="16">
        <v>591087.14156246698</v>
      </c>
      <c r="R2887" s="16">
        <v>269962.80165948998</v>
      </c>
      <c r="S2887" s="17">
        <f t="shared" si="316"/>
        <v>284692.94756322098</v>
      </c>
      <c r="T2887" s="17">
        <f t="shared" si="317"/>
        <v>271447.89241201599</v>
      </c>
      <c r="U2887" s="18">
        <f t="shared" si="318"/>
        <v>0.95347599838853159</v>
      </c>
      <c r="X2887" s="20">
        <f t="shared" si="319"/>
        <v>0.44376709036520406</v>
      </c>
      <c r="AA2887" s="20">
        <f t="shared" si="320"/>
        <v>-6.8731472491610462E-2</v>
      </c>
      <c r="AE2887" s="20">
        <f t="shared" si="321"/>
        <v>0.35284490805881663</v>
      </c>
    </row>
    <row r="2888" spans="1:31" x14ac:dyDescent="0.2">
      <c r="A2888" s="15" t="s">
        <v>10540</v>
      </c>
      <c r="B2888" s="15" t="s">
        <v>10541</v>
      </c>
      <c r="C2888" t="s">
        <v>10542</v>
      </c>
      <c r="D2888" s="15">
        <v>13</v>
      </c>
      <c r="E2888" s="15">
        <v>6</v>
      </c>
      <c r="F2888" s="16">
        <v>122459.234126367</v>
      </c>
      <c r="G2888" s="16">
        <v>139518.97865189699</v>
      </c>
      <c r="H2888" s="16">
        <v>159322.20375240399</v>
      </c>
      <c r="I2888" s="16">
        <v>158530.59659947001</v>
      </c>
      <c r="J2888" s="16">
        <v>17378.9189089012</v>
      </c>
      <c r="K2888" s="16">
        <v>166480.95575656201</v>
      </c>
      <c r="L2888" s="15">
        <f t="shared" si="315"/>
        <v>6</v>
      </c>
      <c r="M2888" s="16">
        <v>217757.74063370799</v>
      </c>
      <c r="N2888" s="16">
        <v>240029.29658439101</v>
      </c>
      <c r="O2888" s="16">
        <v>286481.24464626401</v>
      </c>
      <c r="P2888" s="16">
        <v>219802.32353119701</v>
      </c>
      <c r="Q2888" s="16">
        <v>151931.97587665101</v>
      </c>
      <c r="R2888" s="16">
        <v>228638.82977046</v>
      </c>
      <c r="S2888" s="17">
        <f t="shared" si="316"/>
        <v>240029.29658439101</v>
      </c>
      <c r="T2888" s="17">
        <f t="shared" si="317"/>
        <v>219802.32353119701</v>
      </c>
      <c r="U2888" s="18">
        <f t="shared" si="318"/>
        <v>0.91573123222446939</v>
      </c>
      <c r="X2888" s="20">
        <f t="shared" si="319"/>
        <v>0.20335822705141982</v>
      </c>
      <c r="AA2888" s="20">
        <f t="shared" si="320"/>
        <v>-0.12700386647102233</v>
      </c>
      <c r="AE2888" s="20">
        <f t="shared" si="321"/>
        <v>0.69173825310567261</v>
      </c>
    </row>
    <row r="2889" spans="1:31" x14ac:dyDescent="0.2">
      <c r="A2889" s="15" t="s">
        <v>11581</v>
      </c>
      <c r="B2889" s="15" t="s">
        <v>11582</v>
      </c>
      <c r="C2889" t="s">
        <v>11583</v>
      </c>
      <c r="D2889" s="15">
        <v>11</v>
      </c>
      <c r="E2889" s="15">
        <v>6</v>
      </c>
      <c r="F2889" s="16">
        <v>352842.80938564398</v>
      </c>
      <c r="G2889" s="16">
        <v>347786.89424408402</v>
      </c>
      <c r="H2889" s="16">
        <v>378902.88786348299</v>
      </c>
      <c r="I2889" s="16">
        <v>391390.91109550698</v>
      </c>
      <c r="J2889" s="16">
        <v>96005.764094238199</v>
      </c>
      <c r="K2889" s="16">
        <v>407072.08943355101</v>
      </c>
      <c r="L2889" s="15">
        <f t="shared" si="315"/>
        <v>6</v>
      </c>
      <c r="M2889" s="16">
        <v>627427.18847467005</v>
      </c>
      <c r="N2889" s="16">
        <v>598334.68101109902</v>
      </c>
      <c r="O2889" s="16">
        <v>681314.77194406197</v>
      </c>
      <c r="P2889" s="16">
        <v>542662.63745375001</v>
      </c>
      <c r="Q2889" s="16">
        <v>839312.58962917305</v>
      </c>
      <c r="R2889" s="16">
        <v>559057.85582105198</v>
      </c>
      <c r="S2889" s="17">
        <f t="shared" si="316"/>
        <v>627427.18847467005</v>
      </c>
      <c r="T2889" s="17">
        <f t="shared" si="317"/>
        <v>559057.85582105198</v>
      </c>
      <c r="U2889" s="18">
        <f t="shared" si="318"/>
        <v>0.89103224420377791</v>
      </c>
      <c r="X2889" s="20">
        <f t="shared" si="319"/>
        <v>0.91473149266563758</v>
      </c>
      <c r="AA2889" s="20">
        <f t="shared" si="320"/>
        <v>-0.16645045471010531</v>
      </c>
      <c r="AE2889" s="20">
        <f t="shared" si="321"/>
        <v>3.8706368629546892E-2</v>
      </c>
    </row>
    <row r="2890" spans="1:31" x14ac:dyDescent="0.2">
      <c r="A2890" s="15" t="s">
        <v>2351</v>
      </c>
      <c r="B2890" s="15" t="s">
        <v>2352</v>
      </c>
      <c r="C2890" t="s">
        <v>2353</v>
      </c>
      <c r="D2890" s="15">
        <v>13</v>
      </c>
      <c r="E2890" s="15">
        <v>10</v>
      </c>
      <c r="F2890" s="16">
        <v>412655.02421543101</v>
      </c>
      <c r="G2890" s="16">
        <v>435213.075403433</v>
      </c>
      <c r="H2890" s="16">
        <v>396161.325665935</v>
      </c>
      <c r="I2890" s="16">
        <v>518037.226677044</v>
      </c>
      <c r="J2890" s="16">
        <v>83890.580896289001</v>
      </c>
      <c r="K2890" s="16">
        <v>520905.27524011303</v>
      </c>
      <c r="L2890" s="15">
        <f t="shared" si="315"/>
        <v>6</v>
      </c>
      <c r="M2890" s="16">
        <v>733785.62568482</v>
      </c>
      <c r="N2890" s="16">
        <v>748743.21302232903</v>
      </c>
      <c r="O2890" s="16">
        <v>712347.60117846006</v>
      </c>
      <c r="P2890" s="16">
        <v>718257.47547620395</v>
      </c>
      <c r="Q2890" s="16">
        <v>733397.84711723996</v>
      </c>
      <c r="R2890" s="16">
        <v>715392.17210112605</v>
      </c>
      <c r="S2890" s="17">
        <f t="shared" si="316"/>
        <v>733785.62568482</v>
      </c>
      <c r="T2890" s="17">
        <f t="shared" si="317"/>
        <v>718257.47547620395</v>
      </c>
      <c r="U2890" s="18">
        <f t="shared" si="318"/>
        <v>0.97883830145333783</v>
      </c>
      <c r="X2890" s="20">
        <f t="shared" si="319"/>
        <v>0.48087098187776717</v>
      </c>
      <c r="AA2890" s="20">
        <f t="shared" si="320"/>
        <v>-3.085754042992931E-2</v>
      </c>
      <c r="AE2890" s="20">
        <f t="shared" si="321"/>
        <v>0.31797142960242275</v>
      </c>
    </row>
    <row r="2891" spans="1:31" x14ac:dyDescent="0.2">
      <c r="A2891" s="15" t="s">
        <v>14521</v>
      </c>
      <c r="B2891" s="15" t="s">
        <v>14522</v>
      </c>
      <c r="C2891" t="s">
        <v>14523</v>
      </c>
      <c r="D2891" s="15">
        <v>9</v>
      </c>
      <c r="E2891" s="15">
        <v>6</v>
      </c>
      <c r="F2891" s="16">
        <v>148915.73820556601</v>
      </c>
      <c r="G2891" s="16">
        <v>153489.762047931</v>
      </c>
      <c r="H2891" s="16">
        <v>154163.71073205001</v>
      </c>
      <c r="I2891" s="16">
        <v>222322.51646542299</v>
      </c>
      <c r="J2891" s="16">
        <v>22057.848475781298</v>
      </c>
      <c r="K2891" s="16">
        <v>228565.42141351799</v>
      </c>
      <c r="L2891" s="15">
        <f t="shared" si="315"/>
        <v>6</v>
      </c>
      <c r="M2891" s="16">
        <v>264802.85400921601</v>
      </c>
      <c r="N2891" s="16">
        <v>264064.71702457097</v>
      </c>
      <c r="O2891" s="16">
        <v>277205.62915661902</v>
      </c>
      <c r="P2891" s="16">
        <v>308249.68012872699</v>
      </c>
      <c r="Q2891" s="16">
        <v>192836.649971176</v>
      </c>
      <c r="R2891" s="16">
        <v>313903.354533804</v>
      </c>
      <c r="S2891" s="17">
        <f t="shared" si="316"/>
        <v>264802.85400921601</v>
      </c>
      <c r="T2891" s="17">
        <f t="shared" si="317"/>
        <v>308249.68012872699</v>
      </c>
      <c r="U2891" s="18">
        <f t="shared" si="318"/>
        <v>1.1640723483969659</v>
      </c>
      <c r="X2891" s="20">
        <f t="shared" si="319"/>
        <v>0.94388346953888669</v>
      </c>
      <c r="AA2891" s="20">
        <f t="shared" si="320"/>
        <v>0.21918072614128994</v>
      </c>
      <c r="AE2891" s="20">
        <f t="shared" si="321"/>
        <v>2.5081619748683382E-2</v>
      </c>
    </row>
    <row r="2892" spans="1:31" x14ac:dyDescent="0.2">
      <c r="A2892" s="15" t="s">
        <v>10645</v>
      </c>
      <c r="B2892" s="15" t="s">
        <v>10646</v>
      </c>
      <c r="C2892" t="s">
        <v>10647</v>
      </c>
      <c r="D2892" s="15">
        <v>23</v>
      </c>
      <c r="E2892" s="15">
        <v>5</v>
      </c>
      <c r="F2892" s="16">
        <v>381958.62424777402</v>
      </c>
      <c r="G2892" s="16">
        <v>341883.66662006697</v>
      </c>
      <c r="H2892" s="16">
        <v>341260.69579623803</v>
      </c>
      <c r="I2892" s="16">
        <v>546314.81493635103</v>
      </c>
      <c r="J2892" s="16">
        <v>96920.864692267904</v>
      </c>
      <c r="K2892" s="16">
        <v>529125.49545916996</v>
      </c>
      <c r="L2892" s="15">
        <f t="shared" si="315"/>
        <v>6</v>
      </c>
      <c r="M2892" s="16">
        <v>679201.10414806299</v>
      </c>
      <c r="N2892" s="16">
        <v>588178.73242359096</v>
      </c>
      <c r="O2892" s="16">
        <v>613629.40367362997</v>
      </c>
      <c r="P2892" s="16">
        <v>757464.28940725594</v>
      </c>
      <c r="Q2892" s="16">
        <v>847312.68691447296</v>
      </c>
      <c r="R2892" s="16">
        <v>726681.52062029799</v>
      </c>
      <c r="S2892" s="17">
        <f t="shared" si="316"/>
        <v>613629.40367362997</v>
      </c>
      <c r="T2892" s="17">
        <f t="shared" si="317"/>
        <v>757464.28940725594</v>
      </c>
      <c r="U2892" s="18">
        <f t="shared" si="318"/>
        <v>1.2344002501714002</v>
      </c>
      <c r="X2892" s="20">
        <f t="shared" si="319"/>
        <v>2.9363547783847633E-2</v>
      </c>
      <c r="AA2892" s="20">
        <f t="shared" si="320"/>
        <v>0.30381025940706152</v>
      </c>
      <c r="AE2892" s="20">
        <f t="shared" si="321"/>
        <v>1.5321914729431787</v>
      </c>
    </row>
    <row r="2893" spans="1:31" x14ac:dyDescent="0.2">
      <c r="A2893" s="15" t="s">
        <v>5057</v>
      </c>
      <c r="B2893" s="15" t="s">
        <v>5058</v>
      </c>
      <c r="C2893" t="s">
        <v>5059</v>
      </c>
      <c r="D2893" s="15">
        <v>9</v>
      </c>
      <c r="E2893" s="15">
        <v>8</v>
      </c>
      <c r="F2893" s="16">
        <v>104082.837836896</v>
      </c>
      <c r="G2893" s="16">
        <v>124238.530572852</v>
      </c>
      <c r="H2893" s="16">
        <v>121172.143521872</v>
      </c>
      <c r="I2893" s="16">
        <v>155173.21125893501</v>
      </c>
      <c r="J2893" s="16">
        <v>28754.1905225091</v>
      </c>
      <c r="K2893" s="16">
        <v>150539.21939267599</v>
      </c>
      <c r="L2893" s="15">
        <f t="shared" si="315"/>
        <v>6</v>
      </c>
      <c r="M2893" s="16">
        <v>185080.72313043301</v>
      </c>
      <c r="N2893" s="16">
        <v>213740.72108486199</v>
      </c>
      <c r="O2893" s="16">
        <v>217882.66591233201</v>
      </c>
      <c r="P2893" s="16">
        <v>215147.316140393</v>
      </c>
      <c r="Q2893" s="16">
        <v>251378.178569032</v>
      </c>
      <c r="R2893" s="16">
        <v>206745.03459019901</v>
      </c>
      <c r="S2893" s="17">
        <f t="shared" si="316"/>
        <v>213740.72108486199</v>
      </c>
      <c r="T2893" s="17">
        <f t="shared" si="317"/>
        <v>215147.316140393</v>
      </c>
      <c r="U2893" s="18">
        <f t="shared" si="318"/>
        <v>1.0065808473387368</v>
      </c>
      <c r="X2893" s="20">
        <f t="shared" si="319"/>
        <v>0.33312597351805495</v>
      </c>
      <c r="AA2893" s="20">
        <f t="shared" si="320"/>
        <v>9.4630524087076697E-3</v>
      </c>
      <c r="AE2893" s="20">
        <f t="shared" si="321"/>
        <v>0.47739150445741552</v>
      </c>
    </row>
    <row r="2894" spans="1:31" x14ac:dyDescent="0.2">
      <c r="A2894" s="15" t="s">
        <v>11839</v>
      </c>
      <c r="B2894" s="15" t="s">
        <v>11840</v>
      </c>
      <c r="C2894" t="s">
        <v>11841</v>
      </c>
      <c r="D2894" s="15">
        <v>15</v>
      </c>
      <c r="E2894" s="15">
        <v>9</v>
      </c>
      <c r="F2894" s="16">
        <v>937025.05969001702</v>
      </c>
      <c r="G2894" s="16">
        <v>941884.71144671098</v>
      </c>
      <c r="H2894" s="16">
        <v>909425.91230226704</v>
      </c>
      <c r="I2894" s="16">
        <v>1118549.8851915901</v>
      </c>
      <c r="J2894" s="16">
        <v>177364.79670292899</v>
      </c>
      <c r="K2894" s="16">
        <v>1109384.3555069501</v>
      </c>
      <c r="L2894" s="15">
        <f t="shared" si="315"/>
        <v>6</v>
      </c>
      <c r="M2894" s="16">
        <v>1666223.5508079999</v>
      </c>
      <c r="N2894" s="16">
        <v>1620424.16692441</v>
      </c>
      <c r="O2894" s="16">
        <v>1635261.508652</v>
      </c>
      <c r="P2894" s="16">
        <v>1550866.9558081201</v>
      </c>
      <c r="Q2894" s="16">
        <v>1550578.84528333</v>
      </c>
      <c r="R2894" s="16">
        <v>1523587.72603193</v>
      </c>
      <c r="S2894" s="17">
        <f t="shared" si="316"/>
        <v>1635261.508652</v>
      </c>
      <c r="T2894" s="17">
        <f t="shared" si="317"/>
        <v>1550578.84528333</v>
      </c>
      <c r="U2894" s="18">
        <f t="shared" si="318"/>
        <v>0.9482146048686263</v>
      </c>
      <c r="X2894" s="20">
        <f t="shared" si="319"/>
        <v>3.6709742713109503E-3</v>
      </c>
      <c r="AA2894" s="20">
        <f t="shared" si="320"/>
        <v>-7.6714480551939218E-2</v>
      </c>
      <c r="AE2894" s="20">
        <f t="shared" si="321"/>
        <v>2.4352186593169987</v>
      </c>
    </row>
    <row r="2895" spans="1:31" x14ac:dyDescent="0.2">
      <c r="A2895" s="15" t="s">
        <v>8735</v>
      </c>
      <c r="B2895" s="15" t="s">
        <v>8736</v>
      </c>
      <c r="C2895" t="s">
        <v>8737</v>
      </c>
      <c r="D2895" s="15">
        <v>9</v>
      </c>
      <c r="E2895" s="15">
        <v>5</v>
      </c>
      <c r="F2895" s="16">
        <v>56407.974728879497</v>
      </c>
      <c r="G2895" s="16">
        <v>54274.773428906497</v>
      </c>
      <c r="H2895" s="16">
        <v>51132.082324511503</v>
      </c>
      <c r="I2895" s="16">
        <v>49053.827921484197</v>
      </c>
      <c r="J2895" s="16">
        <v>29388.7383231637</v>
      </c>
      <c r="K2895" s="16">
        <v>44664.489865117903</v>
      </c>
      <c r="L2895" s="15">
        <f t="shared" si="315"/>
        <v>6</v>
      </c>
      <c r="M2895" s="16">
        <v>100304.99715528901</v>
      </c>
      <c r="N2895" s="16">
        <v>93374.649200390006</v>
      </c>
      <c r="O2895" s="16">
        <v>91941.877784001306</v>
      </c>
      <c r="P2895" s="16">
        <v>68013.024529788599</v>
      </c>
      <c r="Q2895" s="16">
        <v>256925.595047985</v>
      </c>
      <c r="R2895" s="16">
        <v>61340.569848648098</v>
      </c>
      <c r="S2895" s="17">
        <f t="shared" si="316"/>
        <v>93374.649200390006</v>
      </c>
      <c r="T2895" s="17">
        <f t="shared" si="317"/>
        <v>68013.024529788599</v>
      </c>
      <c r="U2895" s="18">
        <f t="shared" si="318"/>
        <v>0.72838854134623643</v>
      </c>
      <c r="X2895" s="20">
        <f t="shared" si="319"/>
        <v>0.62865802411294014</v>
      </c>
      <c r="AA2895" s="20">
        <f t="shared" si="320"/>
        <v>-0.45721986816979787</v>
      </c>
      <c r="AE2895" s="20">
        <f t="shared" si="321"/>
        <v>0.20158553679426983</v>
      </c>
    </row>
    <row r="2896" spans="1:31" x14ac:dyDescent="0.2">
      <c r="A2896" s="15" t="s">
        <v>14833</v>
      </c>
      <c r="B2896" s="15" t="s">
        <v>14834</v>
      </c>
      <c r="C2896" t="s">
        <v>14835</v>
      </c>
      <c r="D2896" s="15">
        <v>21</v>
      </c>
      <c r="E2896" s="15">
        <v>8</v>
      </c>
      <c r="F2896" s="16">
        <v>668466.087381238</v>
      </c>
      <c r="G2896" s="16">
        <v>682722.77614944906</v>
      </c>
      <c r="H2896" s="16">
        <v>636426.28738125099</v>
      </c>
      <c r="I2896" s="16">
        <v>763844.85919396405</v>
      </c>
      <c r="J2896" s="16">
        <v>233917.65124507999</v>
      </c>
      <c r="K2896" s="16">
        <v>814578.240070862</v>
      </c>
      <c r="L2896" s="15">
        <f t="shared" si="315"/>
        <v>6</v>
      </c>
      <c r="M2896" s="16">
        <v>1188670.38420462</v>
      </c>
      <c r="N2896" s="16">
        <v>1174560.4024966499</v>
      </c>
      <c r="O2896" s="16">
        <v>1144374.0460552799</v>
      </c>
      <c r="P2896" s="16">
        <v>1059069.21735987</v>
      </c>
      <c r="Q2896" s="16">
        <v>2044981.6891594799</v>
      </c>
      <c r="R2896" s="16">
        <v>1118711.8353562299</v>
      </c>
      <c r="S2896" s="17">
        <f t="shared" si="316"/>
        <v>1174560.4024966499</v>
      </c>
      <c r="T2896" s="17">
        <f t="shared" si="317"/>
        <v>1118711.8353562299</v>
      </c>
      <c r="U2896" s="18">
        <f t="shared" si="318"/>
        <v>0.95245151545913853</v>
      </c>
      <c r="X2896" s="20">
        <f t="shared" si="319"/>
        <v>0.49696630625754112</v>
      </c>
      <c r="AA2896" s="20">
        <f t="shared" si="320"/>
        <v>-7.0282440797929807E-2</v>
      </c>
      <c r="AE2896" s="20">
        <f t="shared" si="321"/>
        <v>0.30367305493359714</v>
      </c>
    </row>
    <row r="2897" spans="1:31" x14ac:dyDescent="0.2">
      <c r="A2897" s="15" t="s">
        <v>12190</v>
      </c>
      <c r="B2897" s="15" t="s">
        <v>12191</v>
      </c>
      <c r="C2897" t="s">
        <v>12192</v>
      </c>
      <c r="D2897" s="15">
        <v>13</v>
      </c>
      <c r="E2897" s="15">
        <v>7</v>
      </c>
      <c r="F2897" s="16">
        <v>533359.72469434002</v>
      </c>
      <c r="G2897" s="16">
        <v>598322.931210323</v>
      </c>
      <c r="H2897" s="16">
        <v>549651.96743305598</v>
      </c>
      <c r="I2897" s="16">
        <v>716714.73606046499</v>
      </c>
      <c r="J2897" s="16">
        <v>72907.634507812501</v>
      </c>
      <c r="K2897" s="16">
        <v>766458.04401826602</v>
      </c>
      <c r="L2897" s="15">
        <f t="shared" si="315"/>
        <v>6</v>
      </c>
      <c r="M2897" s="16">
        <v>948423.44412023795</v>
      </c>
      <c r="N2897" s="16">
        <v>1029358.3976632101</v>
      </c>
      <c r="O2897" s="16">
        <v>988342.96817284299</v>
      </c>
      <c r="P2897" s="16">
        <v>993723.40528784494</v>
      </c>
      <c r="Q2897" s="16">
        <v>637381.47495418799</v>
      </c>
      <c r="R2897" s="16">
        <v>1052625.3255582</v>
      </c>
      <c r="S2897" s="17">
        <f t="shared" si="316"/>
        <v>988342.96817284299</v>
      </c>
      <c r="T2897" s="17">
        <f t="shared" si="317"/>
        <v>993723.40528784494</v>
      </c>
      <c r="U2897" s="18">
        <f t="shared" si="318"/>
        <v>1.0054438967931838</v>
      </c>
      <c r="X2897" s="20">
        <f t="shared" si="319"/>
        <v>0.51457965393314531</v>
      </c>
      <c r="AA2897" s="20">
        <f t="shared" si="320"/>
        <v>7.8325823131723711E-3</v>
      </c>
      <c r="AE2897" s="20">
        <f t="shared" si="321"/>
        <v>0.28854738944174091</v>
      </c>
    </row>
    <row r="2898" spans="1:31" x14ac:dyDescent="0.2">
      <c r="A2898" s="15" t="s">
        <v>9742</v>
      </c>
      <c r="B2898" s="15" t="s">
        <v>9743</v>
      </c>
      <c r="C2898" t="s">
        <v>9744</v>
      </c>
      <c r="D2898" s="15">
        <v>12</v>
      </c>
      <c r="E2898" s="15">
        <v>2</v>
      </c>
      <c r="F2898" s="16">
        <v>22908.164090624901</v>
      </c>
      <c r="G2898" s="16">
        <v>12608.417138458901</v>
      </c>
      <c r="H2898" s="16">
        <v>18647.466904687401</v>
      </c>
      <c r="I2898" s="16">
        <v>19520.520389648402</v>
      </c>
      <c r="J2898" s="16">
        <v>6474.0463734374998</v>
      </c>
      <c r="K2898" s="16">
        <v>25010.845818749902</v>
      </c>
      <c r="L2898" s="15">
        <f t="shared" si="315"/>
        <v>6</v>
      </c>
      <c r="M2898" s="16">
        <v>40735.434040793501</v>
      </c>
      <c r="N2898" s="16">
        <v>21691.597272495601</v>
      </c>
      <c r="O2898" s="16">
        <v>33530.4772500943</v>
      </c>
      <c r="P2898" s="16">
        <v>27065.158589059301</v>
      </c>
      <c r="Q2898" s="16">
        <v>56598.149895827803</v>
      </c>
      <c r="R2898" s="16">
        <v>34348.976996084799</v>
      </c>
      <c r="S2898" s="17">
        <f t="shared" si="316"/>
        <v>33530.4772500943</v>
      </c>
      <c r="T2898" s="17">
        <f t="shared" si="317"/>
        <v>34348.976996084799</v>
      </c>
      <c r="U2898" s="18">
        <f t="shared" si="318"/>
        <v>1.0244106202212853</v>
      </c>
      <c r="X2898" s="20">
        <f t="shared" si="319"/>
        <v>0.52147233152856698</v>
      </c>
      <c r="AA2898" s="20">
        <f t="shared" si="320"/>
        <v>3.4794114765277634E-2</v>
      </c>
      <c r="AE2898" s="20">
        <f t="shared" si="321"/>
        <v>0.28276872958307281</v>
      </c>
    </row>
    <row r="2899" spans="1:31" x14ac:dyDescent="0.2">
      <c r="A2899" s="15" t="s">
        <v>12838</v>
      </c>
      <c r="B2899" s="15" t="s">
        <v>12839</v>
      </c>
      <c r="C2899" t="s">
        <v>12840</v>
      </c>
      <c r="D2899" s="15">
        <v>18</v>
      </c>
      <c r="E2899" s="15">
        <v>7</v>
      </c>
      <c r="F2899" s="16">
        <v>377575.82864225702</v>
      </c>
      <c r="G2899" s="16">
        <v>372342.289287069</v>
      </c>
      <c r="H2899" s="16">
        <v>336618.90716670302</v>
      </c>
      <c r="I2899" s="16">
        <v>440166.14761950902</v>
      </c>
      <c r="J2899" s="16">
        <v>89623.836995214704</v>
      </c>
      <c r="K2899" s="16">
        <v>490790.50073856401</v>
      </c>
      <c r="L2899" s="15">
        <f t="shared" si="315"/>
        <v>6</v>
      </c>
      <c r="M2899" s="16">
        <v>671407.59085749299</v>
      </c>
      <c r="N2899" s="16">
        <v>640579.93148863595</v>
      </c>
      <c r="O2899" s="16">
        <v>605282.88728950697</v>
      </c>
      <c r="P2899" s="16">
        <v>610289.39562363096</v>
      </c>
      <c r="Q2899" s="16">
        <v>783519.77540764201</v>
      </c>
      <c r="R2899" s="16">
        <v>674033.646920003</v>
      </c>
      <c r="S2899" s="17">
        <f t="shared" si="316"/>
        <v>640579.93148863595</v>
      </c>
      <c r="T2899" s="17">
        <f t="shared" si="317"/>
        <v>674033.646920003</v>
      </c>
      <c r="U2899" s="18">
        <f t="shared" si="318"/>
        <v>1.0522241078543069</v>
      </c>
      <c r="X2899" s="20">
        <f t="shared" si="319"/>
        <v>0.40583270151115425</v>
      </c>
      <c r="AA2899" s="20">
        <f t="shared" si="320"/>
        <v>7.3442009626910693E-2</v>
      </c>
      <c r="AE2899" s="20">
        <f t="shared" si="321"/>
        <v>0.39165296096547392</v>
      </c>
    </row>
    <row r="2900" spans="1:31" x14ac:dyDescent="0.2">
      <c r="A2900" s="15" t="s">
        <v>1445</v>
      </c>
      <c r="B2900" s="15" t="s">
        <v>1446</v>
      </c>
      <c r="C2900" t="s">
        <v>1447</v>
      </c>
      <c r="D2900" s="15">
        <v>10</v>
      </c>
      <c r="E2900" s="15">
        <v>7</v>
      </c>
      <c r="F2900" s="16">
        <v>201030.18262529399</v>
      </c>
      <c r="G2900" s="16">
        <v>193908.019082977</v>
      </c>
      <c r="H2900" s="16">
        <v>178091.678879338</v>
      </c>
      <c r="I2900" s="16">
        <v>204165.64184368699</v>
      </c>
      <c r="J2900" s="16">
        <v>54382.272974507097</v>
      </c>
      <c r="K2900" s="16">
        <v>227820.62437963299</v>
      </c>
      <c r="L2900" s="15">
        <f t="shared" si="315"/>
        <v>6</v>
      </c>
      <c r="M2900" s="16">
        <v>357473.06995643</v>
      </c>
      <c r="N2900" s="16">
        <v>333600.531427963</v>
      </c>
      <c r="O2900" s="16">
        <v>320231.10793636402</v>
      </c>
      <c r="P2900" s="16">
        <v>283075.21339783299</v>
      </c>
      <c r="Q2900" s="16">
        <v>475426.93702589301</v>
      </c>
      <c r="R2900" s="16">
        <v>312880.47764395201</v>
      </c>
      <c r="S2900" s="17">
        <f t="shared" si="316"/>
        <v>333600.531427963</v>
      </c>
      <c r="T2900" s="17">
        <f t="shared" si="317"/>
        <v>312880.47764395201</v>
      </c>
      <c r="U2900" s="18">
        <f t="shared" si="318"/>
        <v>0.93788962596876069</v>
      </c>
      <c r="X2900" s="20">
        <f t="shared" si="319"/>
        <v>0.75823271500433376</v>
      </c>
      <c r="AA2900" s="20">
        <f t="shared" si="320"/>
        <v>-9.2509943401363495E-2</v>
      </c>
      <c r="AE2900" s="20">
        <f t="shared" si="321"/>
        <v>0.12019748126629431</v>
      </c>
    </row>
    <row r="2901" spans="1:31" x14ac:dyDescent="0.2">
      <c r="A2901" s="15" t="s">
        <v>12988</v>
      </c>
      <c r="B2901" s="15" t="s">
        <v>12989</v>
      </c>
      <c r="C2901" t="s">
        <v>12990</v>
      </c>
      <c r="D2901" s="15">
        <v>16</v>
      </c>
      <c r="E2901" s="15">
        <v>6</v>
      </c>
      <c r="F2901" s="16">
        <v>1666554.40482852</v>
      </c>
      <c r="G2901" s="16">
        <v>1291016.8361110401</v>
      </c>
      <c r="H2901" s="16">
        <v>1297271.0232102801</v>
      </c>
      <c r="I2901" s="16">
        <v>1571280.3410421901</v>
      </c>
      <c r="J2901" s="16">
        <v>333294.76189045602</v>
      </c>
      <c r="K2901" s="16">
        <v>1534637.48711643</v>
      </c>
      <c r="L2901" s="15">
        <f t="shared" si="315"/>
        <v>6</v>
      </c>
      <c r="M2901" s="16">
        <v>2963476.9842193099</v>
      </c>
      <c r="N2901" s="16">
        <v>2221073.1905047898</v>
      </c>
      <c r="O2901" s="16">
        <v>2332655.51580224</v>
      </c>
      <c r="P2901" s="16">
        <v>2178576.7371616601</v>
      </c>
      <c r="Q2901" s="16">
        <v>2913767.6508415602</v>
      </c>
      <c r="R2901" s="16">
        <v>2107614.75738553</v>
      </c>
      <c r="S2901" s="17">
        <f t="shared" si="316"/>
        <v>2332655.51580224</v>
      </c>
      <c r="T2901" s="17">
        <f t="shared" si="317"/>
        <v>2178576.7371616601</v>
      </c>
      <c r="U2901" s="18">
        <f t="shared" si="318"/>
        <v>0.93394704979076626</v>
      </c>
      <c r="X2901" s="20">
        <f t="shared" si="319"/>
        <v>0.77523439487936774</v>
      </c>
      <c r="AA2901" s="20">
        <f t="shared" si="320"/>
        <v>-9.8587336354707733E-2</v>
      </c>
      <c r="AE2901" s="20">
        <f t="shared" si="321"/>
        <v>0.11056696715576433</v>
      </c>
    </row>
    <row r="2902" spans="1:31" x14ac:dyDescent="0.2">
      <c r="A2902" s="15" t="s">
        <v>13816</v>
      </c>
      <c r="B2902" s="15" t="s">
        <v>13817</v>
      </c>
      <c r="C2902" t="s">
        <v>13818</v>
      </c>
      <c r="D2902" s="15">
        <v>11</v>
      </c>
      <c r="E2902" s="15">
        <v>6</v>
      </c>
      <c r="F2902" s="16">
        <v>165619.463368603</v>
      </c>
      <c r="G2902" s="16">
        <v>173014.72609274901</v>
      </c>
      <c r="H2902" s="16">
        <v>158544.28800600601</v>
      </c>
      <c r="I2902" s="16">
        <v>210777.36925420701</v>
      </c>
      <c r="J2902" s="16">
        <v>27427.254628125</v>
      </c>
      <c r="K2902" s="16">
        <v>213301.230448307</v>
      </c>
      <c r="L2902" s="15">
        <f t="shared" si="315"/>
        <v>6</v>
      </c>
      <c r="M2902" s="16">
        <v>294505.51773742301</v>
      </c>
      <c r="N2902" s="16">
        <v>297655.583520277</v>
      </c>
      <c r="O2902" s="16">
        <v>285082.45486047701</v>
      </c>
      <c r="P2902" s="16">
        <v>292242.35891144502</v>
      </c>
      <c r="Q2902" s="16">
        <v>239777.68757461401</v>
      </c>
      <c r="R2902" s="16">
        <v>292940.07531776</v>
      </c>
      <c r="S2902" s="17">
        <f t="shared" si="316"/>
        <v>294505.51773742301</v>
      </c>
      <c r="T2902" s="17">
        <f t="shared" si="317"/>
        <v>292242.35891144502</v>
      </c>
      <c r="U2902" s="18">
        <f t="shared" si="318"/>
        <v>0.99231539414485337</v>
      </c>
      <c r="X2902" s="20">
        <f t="shared" si="319"/>
        <v>0.38791584223783981</v>
      </c>
      <c r="AA2902" s="20">
        <f t="shared" si="320"/>
        <v>-1.1129360111475859E-2</v>
      </c>
      <c r="AE2902" s="20">
        <f t="shared" si="321"/>
        <v>0.41126248372559066</v>
      </c>
    </row>
    <row r="2903" spans="1:31" x14ac:dyDescent="0.2">
      <c r="A2903" s="15" t="s">
        <v>3095</v>
      </c>
      <c r="B2903" s="15" t="s">
        <v>3096</v>
      </c>
      <c r="C2903" t="s">
        <v>3097</v>
      </c>
      <c r="D2903" s="15">
        <v>15</v>
      </c>
      <c r="E2903" s="15">
        <v>9</v>
      </c>
      <c r="F2903" s="16">
        <v>223988.827640918</v>
      </c>
      <c r="G2903" s="16">
        <v>246798.889457346</v>
      </c>
      <c r="H2903" s="16">
        <v>225954.42730676601</v>
      </c>
      <c r="I2903" s="16">
        <v>354336.15490839898</v>
      </c>
      <c r="J2903" s="16">
        <v>71597.536934259406</v>
      </c>
      <c r="K2903" s="16">
        <v>351692.96892156499</v>
      </c>
      <c r="L2903" s="15">
        <f t="shared" si="315"/>
        <v>6</v>
      </c>
      <c r="M2903" s="16">
        <v>398298.26947919198</v>
      </c>
      <c r="N2903" s="16">
        <v>424594.305424625</v>
      </c>
      <c r="O2903" s="16">
        <v>406294.314562538</v>
      </c>
      <c r="P2903" s="16">
        <v>491286.29949429398</v>
      </c>
      <c r="Q2903" s="16">
        <v>625928.18985719804</v>
      </c>
      <c r="R2903" s="16">
        <v>483002.205791671</v>
      </c>
      <c r="S2903" s="17">
        <f t="shared" si="316"/>
        <v>406294.314562538</v>
      </c>
      <c r="T2903" s="17">
        <f t="shared" si="317"/>
        <v>491286.29949429398</v>
      </c>
      <c r="U2903" s="18">
        <f t="shared" si="318"/>
        <v>1.2091882211624543</v>
      </c>
      <c r="X2903" s="20">
        <f t="shared" si="319"/>
        <v>5.8005711071409914E-2</v>
      </c>
      <c r="AA2903" s="20">
        <f t="shared" si="320"/>
        <v>0.27403883069314283</v>
      </c>
      <c r="AE2903" s="20">
        <f t="shared" si="321"/>
        <v>1.2365292449768177</v>
      </c>
    </row>
    <row r="2904" spans="1:31" x14ac:dyDescent="0.2">
      <c r="A2904" s="15" t="s">
        <v>6118</v>
      </c>
      <c r="B2904" s="15" t="s">
        <v>6119</v>
      </c>
      <c r="C2904" t="s">
        <v>6120</v>
      </c>
      <c r="D2904" s="15">
        <v>11</v>
      </c>
      <c r="E2904" s="15">
        <v>8</v>
      </c>
      <c r="F2904" s="16">
        <v>152428.12523554699</v>
      </c>
      <c r="G2904" s="16">
        <v>171961.47985606699</v>
      </c>
      <c r="H2904" s="16">
        <v>170582.32808928101</v>
      </c>
      <c r="I2904" s="16">
        <v>221125.91642156901</v>
      </c>
      <c r="J2904" s="16">
        <v>54898.087702734403</v>
      </c>
      <c r="K2904" s="16">
        <v>240129.43283180799</v>
      </c>
      <c r="L2904" s="15">
        <f t="shared" si="315"/>
        <v>6</v>
      </c>
      <c r="M2904" s="16">
        <v>271048.60157848801</v>
      </c>
      <c r="N2904" s="16">
        <v>295843.57231030602</v>
      </c>
      <c r="O2904" s="16">
        <v>306728.35621593002</v>
      </c>
      <c r="P2904" s="16">
        <v>306590.59679958801</v>
      </c>
      <c r="Q2904" s="16">
        <v>479936.35163658601</v>
      </c>
      <c r="R2904" s="16">
        <v>329784.94306814799</v>
      </c>
      <c r="S2904" s="17">
        <f t="shared" si="316"/>
        <v>295843.57231030602</v>
      </c>
      <c r="T2904" s="17">
        <f t="shared" si="317"/>
        <v>329784.94306814799</v>
      </c>
      <c r="U2904" s="18">
        <f t="shared" si="318"/>
        <v>1.1147274233230302</v>
      </c>
      <c r="X2904" s="20">
        <f t="shared" si="319"/>
        <v>0.21764587859399942</v>
      </c>
      <c r="AA2904" s="20">
        <f t="shared" si="320"/>
        <v>0.15669098091242636</v>
      </c>
      <c r="AE2904" s="20">
        <f t="shared" si="321"/>
        <v>0.66224955235602323</v>
      </c>
    </row>
    <row r="2905" spans="1:31" x14ac:dyDescent="0.2">
      <c r="A2905" s="15" t="s">
        <v>7346</v>
      </c>
      <c r="B2905" s="15" t="s">
        <v>7347</v>
      </c>
      <c r="C2905" t="s">
        <v>7348</v>
      </c>
      <c r="D2905" s="15">
        <v>10</v>
      </c>
      <c r="E2905" s="15">
        <v>9</v>
      </c>
      <c r="F2905" s="16">
        <v>63986.784958731201</v>
      </c>
      <c r="G2905" s="16">
        <v>66929.467614047899</v>
      </c>
      <c r="H2905" s="16">
        <v>81550.300634791696</v>
      </c>
      <c r="I2905" s="16">
        <v>84393.988056993898</v>
      </c>
      <c r="J2905" s="16">
        <v>8360.3874169922092</v>
      </c>
      <c r="K2905" s="16">
        <v>80422.464721217795</v>
      </c>
      <c r="L2905" s="15">
        <f t="shared" si="315"/>
        <v>6</v>
      </c>
      <c r="M2905" s="16">
        <v>113781.682716143</v>
      </c>
      <c r="N2905" s="16">
        <v>115145.861784512</v>
      </c>
      <c r="O2905" s="16">
        <v>146637.637924209</v>
      </c>
      <c r="P2905" s="16">
        <v>117012.078834588</v>
      </c>
      <c r="Q2905" s="16">
        <v>73089.136672784502</v>
      </c>
      <c r="R2905" s="16">
        <v>110449.259121282</v>
      </c>
      <c r="S2905" s="17">
        <f t="shared" si="316"/>
        <v>115145.861784512</v>
      </c>
      <c r="T2905" s="17">
        <f t="shared" si="317"/>
        <v>110449.259121282</v>
      </c>
      <c r="U2905" s="18">
        <f t="shared" si="318"/>
        <v>0.95921171121182458</v>
      </c>
      <c r="X2905" s="20">
        <f t="shared" si="319"/>
        <v>0.22376683345385626</v>
      </c>
      <c r="AA2905" s="20">
        <f t="shared" si="320"/>
        <v>-6.0078821869087189E-2</v>
      </c>
      <c r="AE2905" s="20">
        <f t="shared" si="321"/>
        <v>0.65020428382822137</v>
      </c>
    </row>
    <row r="2906" spans="1:31" x14ac:dyDescent="0.2">
      <c r="A2906" s="15" t="s">
        <v>9739</v>
      </c>
      <c r="B2906" s="15" t="s">
        <v>9740</v>
      </c>
      <c r="C2906" t="s">
        <v>9741</v>
      </c>
      <c r="D2906" s="15">
        <v>16</v>
      </c>
      <c r="E2906" s="15">
        <v>8</v>
      </c>
      <c r="F2906" s="16">
        <v>392006.74969548901</v>
      </c>
      <c r="G2906" s="16">
        <v>405254.23800115701</v>
      </c>
      <c r="H2906" s="16">
        <v>428429.22552620299</v>
      </c>
      <c r="I2906" s="16">
        <v>514572.21606989502</v>
      </c>
      <c r="J2906" s="16">
        <v>53162.591397822798</v>
      </c>
      <c r="K2906" s="16">
        <v>576180.17495545198</v>
      </c>
      <c r="L2906" s="15">
        <f t="shared" si="315"/>
        <v>6</v>
      </c>
      <c r="M2906" s="16">
        <v>697068.74075961101</v>
      </c>
      <c r="N2906" s="16">
        <v>697201.84755623003</v>
      </c>
      <c r="O2906" s="16">
        <v>770369.32003728603</v>
      </c>
      <c r="P2906" s="16">
        <v>713453.24588993797</v>
      </c>
      <c r="Q2906" s="16">
        <v>464764.09701511002</v>
      </c>
      <c r="R2906" s="16">
        <v>791304.68911643303</v>
      </c>
      <c r="S2906" s="17">
        <f t="shared" si="316"/>
        <v>697201.84755623003</v>
      </c>
      <c r="T2906" s="17">
        <f t="shared" si="317"/>
        <v>713453.24588993797</v>
      </c>
      <c r="U2906" s="18">
        <f t="shared" si="318"/>
        <v>1.0233094596502732</v>
      </c>
      <c r="X2906" s="20">
        <f t="shared" si="319"/>
        <v>0.55635150449322079</v>
      </c>
      <c r="AA2906" s="20">
        <f t="shared" si="320"/>
        <v>3.3242497370137798E-2</v>
      </c>
      <c r="AE2906" s="20">
        <f t="shared" si="321"/>
        <v>0.25465073318914189</v>
      </c>
    </row>
    <row r="2907" spans="1:31" x14ac:dyDescent="0.2">
      <c r="A2907" s="15" t="s">
        <v>12532</v>
      </c>
      <c r="B2907" s="15" t="s">
        <v>12533</v>
      </c>
      <c r="C2907" t="s">
        <v>12534</v>
      </c>
      <c r="D2907" s="15">
        <v>26</v>
      </c>
      <c r="E2907" s="15">
        <v>5</v>
      </c>
      <c r="F2907" s="16">
        <v>525708.59393520094</v>
      </c>
      <c r="G2907" s="16">
        <v>460952.697010184</v>
      </c>
      <c r="H2907" s="16">
        <v>475699.74903283903</v>
      </c>
      <c r="I2907" s="16">
        <v>494521.110044609</v>
      </c>
      <c r="J2907" s="16">
        <v>70766.357541027901</v>
      </c>
      <c r="K2907" s="16">
        <v>532802.73889916204</v>
      </c>
      <c r="L2907" s="15">
        <f t="shared" si="315"/>
        <v>6</v>
      </c>
      <c r="M2907" s="16">
        <v>934818.15776278998</v>
      </c>
      <c r="N2907" s="16">
        <v>793025.81405850698</v>
      </c>
      <c r="O2907" s="16">
        <v>855367.63220165204</v>
      </c>
      <c r="P2907" s="16">
        <v>685652.43148397701</v>
      </c>
      <c r="Q2907" s="16">
        <v>618661.75814279797</v>
      </c>
      <c r="R2907" s="16">
        <v>731731.71169518796</v>
      </c>
      <c r="S2907" s="17">
        <f t="shared" si="316"/>
        <v>855367.63220165204</v>
      </c>
      <c r="T2907" s="17">
        <f t="shared" si="317"/>
        <v>685652.43148397701</v>
      </c>
      <c r="U2907" s="18">
        <f t="shared" si="318"/>
        <v>0.80158800224782778</v>
      </c>
      <c r="X2907" s="20">
        <f t="shared" si="319"/>
        <v>2.5560000564746412E-2</v>
      </c>
      <c r="AA2907" s="20">
        <f t="shared" si="320"/>
        <v>-0.31906717970141762</v>
      </c>
      <c r="AE2907" s="20">
        <f t="shared" si="321"/>
        <v>1.5924391409179313</v>
      </c>
    </row>
    <row r="2908" spans="1:31" x14ac:dyDescent="0.2">
      <c r="A2908" s="15" t="s">
        <v>6241</v>
      </c>
      <c r="B2908" s="15" t="s">
        <v>6242</v>
      </c>
      <c r="C2908" t="s">
        <v>6243</v>
      </c>
      <c r="D2908" s="15">
        <v>13</v>
      </c>
      <c r="E2908" s="15">
        <v>8</v>
      </c>
      <c r="F2908" s="16">
        <v>156328.31739550701</v>
      </c>
      <c r="G2908" s="16">
        <v>175726.43060947899</v>
      </c>
      <c r="H2908" s="16">
        <v>160364.284178612</v>
      </c>
      <c r="I2908" s="16">
        <v>188534.99704987099</v>
      </c>
      <c r="J2908" s="16">
        <v>18455.328534521501</v>
      </c>
      <c r="K2908" s="16">
        <v>195003.22084914899</v>
      </c>
      <c r="L2908" s="15">
        <f t="shared" si="315"/>
        <v>6</v>
      </c>
      <c r="M2908" s="16">
        <v>277983.946543278</v>
      </c>
      <c r="N2908" s="16">
        <v>302320.81640819402</v>
      </c>
      <c r="O2908" s="16">
        <v>288355.035558581</v>
      </c>
      <c r="P2908" s="16">
        <v>261403.35876745</v>
      </c>
      <c r="Q2908" s="16">
        <v>161342.287423095</v>
      </c>
      <c r="R2908" s="16">
        <v>267810.26102237799</v>
      </c>
      <c r="S2908" s="17">
        <f t="shared" si="316"/>
        <v>288355.035558581</v>
      </c>
      <c r="T2908" s="17">
        <f t="shared" si="317"/>
        <v>261403.35876745</v>
      </c>
      <c r="U2908" s="18">
        <f t="shared" si="318"/>
        <v>0.90653301150464694</v>
      </c>
      <c r="X2908" s="20">
        <f t="shared" si="319"/>
        <v>0.16681751665501218</v>
      </c>
      <c r="AA2908" s="20">
        <f t="shared" si="320"/>
        <v>-0.14156853805428735</v>
      </c>
      <c r="AE2908" s="20">
        <f t="shared" si="321"/>
        <v>0.77775834825947421</v>
      </c>
    </row>
    <row r="2909" spans="1:31" x14ac:dyDescent="0.2">
      <c r="A2909" s="15" t="s">
        <v>9544</v>
      </c>
      <c r="B2909" s="15" t="s">
        <v>9545</v>
      </c>
      <c r="C2909" t="s">
        <v>9546</v>
      </c>
      <c r="D2909" s="15">
        <v>13</v>
      </c>
      <c r="E2909" s="15">
        <v>7</v>
      </c>
      <c r="F2909" s="16">
        <v>232262.666577097</v>
      </c>
      <c r="G2909" s="16">
        <v>207631.92588026001</v>
      </c>
      <c r="H2909" s="16">
        <v>206905.07443019599</v>
      </c>
      <c r="I2909" s="16">
        <v>233726.60604518701</v>
      </c>
      <c r="J2909" s="16">
        <v>125442.89577187601</v>
      </c>
      <c r="K2909" s="16">
        <v>264795.57163353002</v>
      </c>
      <c r="L2909" s="15">
        <f t="shared" si="315"/>
        <v>6</v>
      </c>
      <c r="M2909" s="16">
        <v>413010.85923171602</v>
      </c>
      <c r="N2909" s="16">
        <v>357211.22387117997</v>
      </c>
      <c r="O2909" s="16">
        <v>372041.19608153502</v>
      </c>
      <c r="P2909" s="16">
        <v>324061.42525022599</v>
      </c>
      <c r="Q2909" s="16">
        <v>1096661.2546047601</v>
      </c>
      <c r="R2909" s="16">
        <v>363660.512108177</v>
      </c>
      <c r="S2909" s="17">
        <f t="shared" si="316"/>
        <v>372041.19608153502</v>
      </c>
      <c r="T2909" s="17">
        <f t="shared" si="317"/>
        <v>363660.512108177</v>
      </c>
      <c r="U2909" s="18">
        <f t="shared" si="318"/>
        <v>0.97747377424428739</v>
      </c>
      <c r="X2909" s="20">
        <f t="shared" si="319"/>
        <v>0.44310183212419685</v>
      </c>
      <c r="AA2909" s="20">
        <f t="shared" si="320"/>
        <v>-3.2870099654354556E-2</v>
      </c>
      <c r="AE2909" s="20">
        <f t="shared" si="321"/>
        <v>0.35349645425684695</v>
      </c>
    </row>
    <row r="2910" spans="1:31" x14ac:dyDescent="0.2">
      <c r="A2910" s="15" t="s">
        <v>14263</v>
      </c>
      <c r="B2910" s="15" t="s">
        <v>14264</v>
      </c>
      <c r="C2910" t="s">
        <v>14265</v>
      </c>
      <c r="D2910" s="15">
        <v>15</v>
      </c>
      <c r="E2910" s="15">
        <v>9</v>
      </c>
      <c r="F2910" s="16">
        <v>300643.56629096699</v>
      </c>
      <c r="G2910" s="16">
        <v>306377.31968022801</v>
      </c>
      <c r="H2910" s="16">
        <v>286849.08485771599</v>
      </c>
      <c r="I2910" s="16">
        <v>489695.22137021302</v>
      </c>
      <c r="J2910" s="16">
        <v>64962.686494333298</v>
      </c>
      <c r="K2910" s="16">
        <v>420114.11794366699</v>
      </c>
      <c r="L2910" s="15">
        <f t="shared" si="315"/>
        <v>6</v>
      </c>
      <c r="M2910" s="16">
        <v>534606.18301780696</v>
      </c>
      <c r="N2910" s="16">
        <v>527093.397922148</v>
      </c>
      <c r="O2910" s="16">
        <v>515790.52335597802</v>
      </c>
      <c r="P2910" s="16">
        <v>678961.34745043097</v>
      </c>
      <c r="Q2910" s="16">
        <v>567924.24022902199</v>
      </c>
      <c r="R2910" s="16">
        <v>576969.29874156299</v>
      </c>
      <c r="S2910" s="17">
        <f t="shared" si="316"/>
        <v>527093.397922148</v>
      </c>
      <c r="T2910" s="17">
        <f t="shared" si="317"/>
        <v>576969.29874156299</v>
      </c>
      <c r="U2910" s="18">
        <f t="shared" si="318"/>
        <v>1.094624408152389</v>
      </c>
      <c r="X2910" s="20">
        <f t="shared" si="319"/>
        <v>8.4786599544730737E-2</v>
      </c>
      <c r="AA2910" s="20">
        <f t="shared" si="320"/>
        <v>0.13043593151717184</v>
      </c>
      <c r="AE2910" s="20">
        <f t="shared" si="321"/>
        <v>1.0716727822203753</v>
      </c>
    </row>
    <row r="2911" spans="1:31" x14ac:dyDescent="0.2">
      <c r="A2911" s="15" t="s">
        <v>8672</v>
      </c>
      <c r="B2911" s="15" t="s">
        <v>8673</v>
      </c>
      <c r="C2911" t="s">
        <v>8674</v>
      </c>
      <c r="D2911" s="15">
        <v>12</v>
      </c>
      <c r="E2911" s="15">
        <v>11</v>
      </c>
      <c r="F2911" s="16">
        <v>80936.0180189456</v>
      </c>
      <c r="G2911" s="16">
        <v>91685.584247167993</v>
      </c>
      <c r="H2911" s="16">
        <v>93723.408226967993</v>
      </c>
      <c r="I2911" s="16">
        <v>96937.777427197201</v>
      </c>
      <c r="J2911" s="16">
        <v>24830.793358593801</v>
      </c>
      <c r="K2911" s="16">
        <v>83768.487635723694</v>
      </c>
      <c r="L2911" s="15">
        <f t="shared" si="315"/>
        <v>6</v>
      </c>
      <c r="M2911" s="16">
        <v>143920.91005164801</v>
      </c>
      <c r="N2911" s="16">
        <v>157736.43490241701</v>
      </c>
      <c r="O2911" s="16">
        <v>168526.40755006199</v>
      </c>
      <c r="P2911" s="16">
        <v>134404.015209006</v>
      </c>
      <c r="Q2911" s="16">
        <v>217078.60640420599</v>
      </c>
      <c r="R2911" s="16">
        <v>115044.564092239</v>
      </c>
      <c r="S2911" s="17">
        <f t="shared" si="316"/>
        <v>157736.43490241701</v>
      </c>
      <c r="T2911" s="17">
        <f t="shared" si="317"/>
        <v>134404.015209006</v>
      </c>
      <c r="U2911" s="18">
        <f t="shared" si="318"/>
        <v>0.85207970683599188</v>
      </c>
      <c r="X2911" s="20">
        <f t="shared" si="319"/>
        <v>0.97151999836929392</v>
      </c>
      <c r="AA2911" s="20">
        <f t="shared" si="320"/>
        <v>-0.2309397028418668</v>
      </c>
      <c r="AE2911" s="20">
        <f t="shared" si="321"/>
        <v>1.2548255185618926E-2</v>
      </c>
    </row>
    <row r="2912" spans="1:31" x14ac:dyDescent="0.2">
      <c r="A2912" s="15" t="s">
        <v>13066</v>
      </c>
      <c r="B2912" s="15" t="s">
        <v>13067</v>
      </c>
      <c r="C2912" t="s">
        <v>13068</v>
      </c>
      <c r="D2912" s="15">
        <v>12</v>
      </c>
      <c r="E2912" s="15">
        <v>9</v>
      </c>
      <c r="F2912" s="16">
        <v>456464.73793124303</v>
      </c>
      <c r="G2912" s="16">
        <v>469475.42845696199</v>
      </c>
      <c r="H2912" s="16">
        <v>468222.50599178101</v>
      </c>
      <c r="I2912" s="16">
        <v>731195.50467358797</v>
      </c>
      <c r="J2912" s="16">
        <v>88967.426986004997</v>
      </c>
      <c r="K2912" s="16">
        <v>739006.64525678405</v>
      </c>
      <c r="L2912" s="15">
        <f t="shared" si="315"/>
        <v>6</v>
      </c>
      <c r="M2912" s="16">
        <v>811688.31995384104</v>
      </c>
      <c r="N2912" s="16">
        <v>807688.37290114095</v>
      </c>
      <c r="O2912" s="16">
        <v>841922.61422880297</v>
      </c>
      <c r="P2912" s="16">
        <v>1013800.9591226</v>
      </c>
      <c r="Q2912" s="16">
        <v>777781.23262444395</v>
      </c>
      <c r="R2912" s="16">
        <v>1014924.58279237</v>
      </c>
      <c r="S2912" s="17">
        <f t="shared" si="316"/>
        <v>811688.31995384104</v>
      </c>
      <c r="T2912" s="17">
        <f t="shared" si="317"/>
        <v>1013800.9591226</v>
      </c>
      <c r="U2912" s="18">
        <f t="shared" si="318"/>
        <v>1.2490027689202829</v>
      </c>
      <c r="X2912" s="20">
        <f t="shared" si="319"/>
        <v>0.22180704127377238</v>
      </c>
      <c r="AA2912" s="20">
        <f t="shared" si="320"/>
        <v>0.32077667526703357</v>
      </c>
      <c r="AE2912" s="20">
        <f t="shared" si="321"/>
        <v>0.6540246712715907</v>
      </c>
    </row>
    <row r="2913" spans="1:31" x14ac:dyDescent="0.2">
      <c r="A2913" s="15" t="s">
        <v>4088</v>
      </c>
      <c r="B2913" s="15" t="s">
        <v>4089</v>
      </c>
      <c r="C2913" t="s">
        <v>4090</v>
      </c>
      <c r="D2913" s="15">
        <v>12</v>
      </c>
      <c r="E2913" s="15">
        <v>9</v>
      </c>
      <c r="F2913" s="16">
        <v>215185.04789690801</v>
      </c>
      <c r="G2913" s="16">
        <v>218643.16747252899</v>
      </c>
      <c r="H2913" s="16">
        <v>227673.72029277001</v>
      </c>
      <c r="I2913" s="16">
        <v>317870.209945018</v>
      </c>
      <c r="J2913" s="16">
        <v>56922.275508398401</v>
      </c>
      <c r="K2913" s="16">
        <v>316138.897300485</v>
      </c>
      <c r="L2913" s="15">
        <f t="shared" si="315"/>
        <v>6</v>
      </c>
      <c r="M2913" s="16">
        <v>382643.33582090802</v>
      </c>
      <c r="N2913" s="16">
        <v>376155.03065253003</v>
      </c>
      <c r="O2913" s="16">
        <v>409385.81833879498</v>
      </c>
      <c r="P2913" s="16">
        <v>440726.347001574</v>
      </c>
      <c r="Q2913" s="16">
        <v>497632.43816947402</v>
      </c>
      <c r="R2913" s="16">
        <v>434173.54973262298</v>
      </c>
      <c r="S2913" s="17">
        <f t="shared" si="316"/>
        <v>382643.33582090802</v>
      </c>
      <c r="T2913" s="17">
        <f t="shared" si="317"/>
        <v>440726.347001574</v>
      </c>
      <c r="U2913" s="18">
        <f t="shared" si="318"/>
        <v>1.1517941271760475</v>
      </c>
      <c r="X2913" s="20">
        <f t="shared" si="319"/>
        <v>3.9244021953112065E-2</v>
      </c>
      <c r="AA2913" s="20">
        <f t="shared" si="320"/>
        <v>0.20388287108172548</v>
      </c>
      <c r="AE2913" s="20">
        <f t="shared" si="321"/>
        <v>1.4062264900144785</v>
      </c>
    </row>
    <row r="2914" spans="1:31" x14ac:dyDescent="0.2">
      <c r="A2914" s="15" t="s">
        <v>10999</v>
      </c>
      <c r="B2914" s="15" t="s">
        <v>11000</v>
      </c>
      <c r="C2914" t="s">
        <v>11001</v>
      </c>
      <c r="D2914" s="15">
        <v>12</v>
      </c>
      <c r="E2914" s="15">
        <v>5</v>
      </c>
      <c r="F2914" s="16">
        <v>194254.217186052</v>
      </c>
      <c r="G2914" s="16">
        <v>240771.39576295999</v>
      </c>
      <c r="H2914" s="16">
        <v>225805.09672973299</v>
      </c>
      <c r="I2914" s="16">
        <v>289608.04912932502</v>
      </c>
      <c r="J2914" s="16">
        <v>26056.5652323303</v>
      </c>
      <c r="K2914" s="16">
        <v>275347.34092646901</v>
      </c>
      <c r="L2914" s="15">
        <f t="shared" si="315"/>
        <v>6</v>
      </c>
      <c r="M2914" s="16">
        <v>345424.007791474</v>
      </c>
      <c r="N2914" s="16">
        <v>414224.56873640098</v>
      </c>
      <c r="O2914" s="16">
        <v>406025.799512128</v>
      </c>
      <c r="P2914" s="16">
        <v>401540.92318716302</v>
      </c>
      <c r="Q2914" s="16">
        <v>227794.68970760601</v>
      </c>
      <c r="R2914" s="16">
        <v>378151.92448733997</v>
      </c>
      <c r="S2914" s="17">
        <f t="shared" si="316"/>
        <v>406025.799512128</v>
      </c>
      <c r="T2914" s="17">
        <f t="shared" si="317"/>
        <v>378151.92448733997</v>
      </c>
      <c r="U2914" s="18">
        <f t="shared" si="318"/>
        <v>0.93134949784402699</v>
      </c>
      <c r="X2914" s="20">
        <f t="shared" si="319"/>
        <v>0.41910897130299135</v>
      </c>
      <c r="AA2914" s="20">
        <f t="shared" si="320"/>
        <v>-0.10260544032771006</v>
      </c>
      <c r="AE2914" s="20">
        <f t="shared" si="321"/>
        <v>0.37767304270783042</v>
      </c>
    </row>
    <row r="2915" spans="1:31" x14ac:dyDescent="0.2">
      <c r="A2915" s="15" t="s">
        <v>1370</v>
      </c>
      <c r="B2915" s="15" t="s">
        <v>1371</v>
      </c>
      <c r="C2915" t="s">
        <v>1372</v>
      </c>
      <c r="D2915" s="15">
        <v>8</v>
      </c>
      <c r="E2915" s="15">
        <v>6</v>
      </c>
      <c r="F2915" s="16">
        <v>71947.019256298896</v>
      </c>
      <c r="G2915" s="16">
        <v>53673.351255896101</v>
      </c>
      <c r="H2915" s="16">
        <v>69483.935142187504</v>
      </c>
      <c r="I2915" s="16">
        <v>85084.431019219905</v>
      </c>
      <c r="J2915" s="16">
        <v>17940.349254574801</v>
      </c>
      <c r="K2915" s="16">
        <v>92956.677984548194</v>
      </c>
      <c r="L2915" s="15">
        <f t="shared" si="315"/>
        <v>6</v>
      </c>
      <c r="M2915" s="16">
        <v>127936.618829532</v>
      </c>
      <c r="N2915" s="16">
        <v>92339.958848347494</v>
      </c>
      <c r="O2915" s="16">
        <v>124940.803940855</v>
      </c>
      <c r="P2915" s="16">
        <v>117969.37648323301</v>
      </c>
      <c r="Q2915" s="16">
        <v>156840.176564072</v>
      </c>
      <c r="R2915" s="16">
        <v>127663.287233974</v>
      </c>
      <c r="S2915" s="17">
        <f t="shared" si="316"/>
        <v>124940.803940855</v>
      </c>
      <c r="T2915" s="17">
        <f t="shared" si="317"/>
        <v>127663.287233974</v>
      </c>
      <c r="U2915" s="18">
        <f t="shared" si="318"/>
        <v>1.0217901854898244</v>
      </c>
      <c r="X2915" s="20">
        <f t="shared" si="319"/>
        <v>0.3072017693840709</v>
      </c>
      <c r="AA2915" s="20">
        <f t="shared" si="320"/>
        <v>3.1098983526741036E-2</v>
      </c>
      <c r="AE2915" s="20">
        <f t="shared" si="321"/>
        <v>0.5125762872358206</v>
      </c>
    </row>
    <row r="2916" spans="1:31" x14ac:dyDescent="0.2">
      <c r="A2916" s="15" t="s">
        <v>10084</v>
      </c>
      <c r="B2916" s="15" t="s">
        <v>10085</v>
      </c>
      <c r="C2916" t="s">
        <v>10086</v>
      </c>
      <c r="D2916" s="15">
        <v>9</v>
      </c>
      <c r="E2916" s="15">
        <v>6</v>
      </c>
      <c r="F2916" s="16">
        <v>123341.916290743</v>
      </c>
      <c r="G2916" s="16">
        <v>139632.906545215</v>
      </c>
      <c r="H2916" s="16">
        <v>131411.29310997599</v>
      </c>
      <c r="I2916" s="16">
        <v>162863.246340674</v>
      </c>
      <c r="J2916" s="16">
        <v>8726.4722885742194</v>
      </c>
      <c r="K2916" s="16">
        <v>166175.510601043</v>
      </c>
      <c r="L2916" s="15">
        <f t="shared" si="315"/>
        <v>6</v>
      </c>
      <c r="M2916" s="16">
        <v>219327.331323894</v>
      </c>
      <c r="N2916" s="16">
        <v>240225.298822643</v>
      </c>
      <c r="O2916" s="16">
        <v>236293.93721685099</v>
      </c>
      <c r="P2916" s="16">
        <v>225809.53286864501</v>
      </c>
      <c r="Q2916" s="16">
        <v>76289.565777124095</v>
      </c>
      <c r="R2916" s="16">
        <v>228219.342612907</v>
      </c>
      <c r="S2916" s="17">
        <f t="shared" si="316"/>
        <v>236293.93721685099</v>
      </c>
      <c r="T2916" s="17">
        <f t="shared" si="317"/>
        <v>225809.53286864501</v>
      </c>
      <c r="U2916" s="18">
        <f t="shared" si="318"/>
        <v>0.95562982075759206</v>
      </c>
      <c r="X2916" s="20">
        <f t="shared" si="319"/>
        <v>0.33726162296309764</v>
      </c>
      <c r="AA2916" s="20">
        <f t="shared" si="320"/>
        <v>-6.5476220595184514E-2</v>
      </c>
      <c r="AE2916" s="20">
        <f t="shared" si="321"/>
        <v>0.47203307441586445</v>
      </c>
    </row>
    <row r="2917" spans="1:31" x14ac:dyDescent="0.2">
      <c r="A2917" s="15" t="s">
        <v>1301</v>
      </c>
      <c r="B2917" s="15" t="s">
        <v>1302</v>
      </c>
      <c r="C2917" t="s">
        <v>1303</v>
      </c>
      <c r="D2917" s="15">
        <v>7</v>
      </c>
      <c r="E2917" s="15">
        <v>7</v>
      </c>
      <c r="F2917" s="16">
        <v>128891.926122234</v>
      </c>
      <c r="G2917" s="16">
        <v>133758.09622441401</v>
      </c>
      <c r="H2917" s="16">
        <v>144083.89265267199</v>
      </c>
      <c r="I2917" s="16">
        <v>169085.796253398</v>
      </c>
      <c r="J2917" s="16">
        <v>20648.602203811901</v>
      </c>
      <c r="K2917" s="16">
        <v>182629.151647853</v>
      </c>
      <c r="L2917" s="15">
        <f t="shared" si="315"/>
        <v>6</v>
      </c>
      <c r="M2917" s="16">
        <v>229196.391913912</v>
      </c>
      <c r="N2917" s="16">
        <v>230118.239535842</v>
      </c>
      <c r="O2917" s="16">
        <v>259080.85582825399</v>
      </c>
      <c r="P2917" s="16">
        <v>234437.084637477</v>
      </c>
      <c r="Q2917" s="16">
        <v>180516.57576405999</v>
      </c>
      <c r="R2917" s="16">
        <v>250816.16888237401</v>
      </c>
      <c r="S2917" s="17">
        <f t="shared" si="316"/>
        <v>230118.239535842</v>
      </c>
      <c r="T2917" s="17">
        <f t="shared" si="317"/>
        <v>234437.084637477</v>
      </c>
      <c r="U2917" s="18">
        <f t="shared" si="318"/>
        <v>1.0187679390836046</v>
      </c>
      <c r="X2917" s="20">
        <f t="shared" si="319"/>
        <v>0.49503185912746578</v>
      </c>
      <c r="AA2917" s="20">
        <f t="shared" si="320"/>
        <v>2.6825463416443818E-2</v>
      </c>
      <c r="AE2917" s="20">
        <f t="shared" si="321"/>
        <v>0.30536684995933538</v>
      </c>
    </row>
    <row r="2918" spans="1:31" x14ac:dyDescent="0.2">
      <c r="A2918" s="15" t="s">
        <v>14173</v>
      </c>
      <c r="B2918" s="15" t="s">
        <v>14174</v>
      </c>
      <c r="C2918" t="s">
        <v>14175</v>
      </c>
      <c r="D2918" s="15">
        <v>12</v>
      </c>
      <c r="E2918" s="15">
        <v>5</v>
      </c>
      <c r="F2918" s="16">
        <v>206836.98388138801</v>
      </c>
      <c r="G2918" s="16">
        <v>188900.69675796799</v>
      </c>
      <c r="H2918" s="16">
        <v>206645.69453707099</v>
      </c>
      <c r="I2918" s="16">
        <v>296203.64048689802</v>
      </c>
      <c r="J2918" s="16">
        <v>82159.294903125003</v>
      </c>
      <c r="K2918" s="16">
        <v>311583.54958755203</v>
      </c>
      <c r="L2918" s="15">
        <f t="shared" si="315"/>
        <v>6</v>
      </c>
      <c r="M2918" s="16">
        <v>367798.75858952402</v>
      </c>
      <c r="N2918" s="16">
        <v>324985.90374750999</v>
      </c>
      <c r="O2918" s="16">
        <v>371574.79859977501</v>
      </c>
      <c r="P2918" s="16">
        <v>410685.69609885197</v>
      </c>
      <c r="Q2918" s="16">
        <v>718262.40036547102</v>
      </c>
      <c r="R2918" s="16">
        <v>427917.40250215202</v>
      </c>
      <c r="S2918" s="17">
        <f t="shared" si="316"/>
        <v>367798.75858952402</v>
      </c>
      <c r="T2918" s="17">
        <f t="shared" si="317"/>
        <v>427917.40250215202</v>
      </c>
      <c r="U2918" s="18">
        <f t="shared" si="318"/>
        <v>1.1634552659807165</v>
      </c>
      <c r="X2918" s="20">
        <f t="shared" si="319"/>
        <v>0.17902276186730645</v>
      </c>
      <c r="AA2918" s="20">
        <f t="shared" si="320"/>
        <v>0.21841574122158156</v>
      </c>
      <c r="AE2918" s="20">
        <f t="shared" si="321"/>
        <v>0.74709174709326187</v>
      </c>
    </row>
    <row r="2919" spans="1:31" x14ac:dyDescent="0.2">
      <c r="A2919" s="15" t="s">
        <v>16460</v>
      </c>
      <c r="B2919" s="15" t="s">
        <v>16461</v>
      </c>
      <c r="C2919" t="s">
        <v>16462</v>
      </c>
      <c r="D2919" s="15">
        <v>11</v>
      </c>
      <c r="E2919" s="15">
        <v>7</v>
      </c>
      <c r="F2919" s="16">
        <v>325474.16890312202</v>
      </c>
      <c r="G2919" s="16">
        <v>337470.80262714799</v>
      </c>
      <c r="H2919" s="16">
        <v>332866.18457489897</v>
      </c>
      <c r="I2919" s="16">
        <v>443174.041813499</v>
      </c>
      <c r="J2919" s="16">
        <v>52969.814835372199</v>
      </c>
      <c r="K2919" s="16">
        <v>438860.81441747799</v>
      </c>
      <c r="L2919" s="15">
        <f t="shared" si="315"/>
        <v>6</v>
      </c>
      <c r="M2919" s="16">
        <v>578760.10870557395</v>
      </c>
      <c r="N2919" s="16">
        <v>580586.81446104904</v>
      </c>
      <c r="O2919" s="16">
        <v>598535.02281367499</v>
      </c>
      <c r="P2919" s="16">
        <v>614459.83430838096</v>
      </c>
      <c r="Q2919" s="16">
        <v>463078.78366567998</v>
      </c>
      <c r="R2919" s="16">
        <v>602715.32311026996</v>
      </c>
      <c r="S2919" s="17">
        <f t="shared" si="316"/>
        <v>580586.81446104904</v>
      </c>
      <c r="T2919" s="17">
        <f t="shared" si="317"/>
        <v>602715.32311026996</v>
      </c>
      <c r="U2919" s="18">
        <f t="shared" si="318"/>
        <v>1.0381140392755259</v>
      </c>
      <c r="X2919" s="20">
        <f t="shared" si="319"/>
        <v>0.6255792151030628</v>
      </c>
      <c r="AA2919" s="20">
        <f t="shared" si="320"/>
        <v>5.3964935854047956E-2</v>
      </c>
      <c r="AE2919" s="20">
        <f t="shared" si="321"/>
        <v>0.2037176891617673</v>
      </c>
    </row>
    <row r="2920" spans="1:31" x14ac:dyDescent="0.2">
      <c r="A2920" s="15" t="s">
        <v>6779</v>
      </c>
      <c r="B2920" s="15" t="s">
        <v>6780</v>
      </c>
      <c r="C2920" t="s">
        <v>6781</v>
      </c>
      <c r="D2920" s="15">
        <v>9</v>
      </c>
      <c r="E2920" s="15">
        <v>7</v>
      </c>
      <c r="F2920" s="16">
        <v>159375.84147568399</v>
      </c>
      <c r="G2920" s="16">
        <v>163982.24119820501</v>
      </c>
      <c r="H2920" s="16">
        <v>152792.46257805999</v>
      </c>
      <c r="I2920" s="16">
        <v>171963.37287769499</v>
      </c>
      <c r="J2920" s="16">
        <v>59731.004695312397</v>
      </c>
      <c r="K2920" s="16">
        <v>190616.84735687901</v>
      </c>
      <c r="L2920" s="15">
        <f t="shared" si="315"/>
        <v>6</v>
      </c>
      <c r="M2920" s="16">
        <v>283403.072042146</v>
      </c>
      <c r="N2920" s="16">
        <v>282116.04175617098</v>
      </c>
      <c r="O2920" s="16">
        <v>274739.95350927202</v>
      </c>
      <c r="P2920" s="16">
        <v>238426.83829845299</v>
      </c>
      <c r="Q2920" s="16">
        <v>522187.23224539898</v>
      </c>
      <c r="R2920" s="16">
        <v>261786.17678012201</v>
      </c>
      <c r="S2920" s="17">
        <f t="shared" si="316"/>
        <v>282116.04175617098</v>
      </c>
      <c r="T2920" s="17">
        <f t="shared" si="317"/>
        <v>261786.17678012201</v>
      </c>
      <c r="U2920" s="18">
        <f t="shared" si="318"/>
        <v>0.92793793344931519</v>
      </c>
      <c r="X2920" s="20">
        <f t="shared" si="319"/>
        <v>0.54110397623863082</v>
      </c>
      <c r="AA2920" s="20">
        <f t="shared" si="320"/>
        <v>-0.1078997831761369</v>
      </c>
      <c r="AE2920" s="20">
        <f t="shared" si="321"/>
        <v>0.26671927469400986</v>
      </c>
    </row>
    <row r="2921" spans="1:31" x14ac:dyDescent="0.2">
      <c r="A2921" s="15" t="s">
        <v>6580</v>
      </c>
      <c r="B2921" s="15" t="s">
        <v>6581</v>
      </c>
      <c r="C2921" t="s">
        <v>6582</v>
      </c>
      <c r="D2921" s="15">
        <v>6</v>
      </c>
      <c r="E2921" s="15">
        <v>2</v>
      </c>
      <c r="F2921" s="16">
        <v>36721.012304882497</v>
      </c>
      <c r="G2921" s="16">
        <v>44901.325889062697</v>
      </c>
      <c r="H2921" s="16">
        <v>36852.940479744997</v>
      </c>
      <c r="I2921" s="16">
        <v>46234.2389437499</v>
      </c>
      <c r="J2921" s="16">
        <v>14640.9636785156</v>
      </c>
      <c r="K2921" s="16">
        <v>48836.059406835797</v>
      </c>
      <c r="L2921" s="15">
        <f t="shared" si="315"/>
        <v>6</v>
      </c>
      <c r="M2921" s="16">
        <v>65297.523133635797</v>
      </c>
      <c r="N2921" s="16">
        <v>77248.513234522994</v>
      </c>
      <c r="O2921" s="16">
        <v>66266.195224861804</v>
      </c>
      <c r="P2921" s="16">
        <v>64103.670613239701</v>
      </c>
      <c r="Q2921" s="16">
        <v>127995.909991608</v>
      </c>
      <c r="R2921" s="16">
        <v>67069.650234990695</v>
      </c>
      <c r="S2921" s="17">
        <f t="shared" si="316"/>
        <v>66266.195224861804</v>
      </c>
      <c r="T2921" s="17">
        <f t="shared" si="317"/>
        <v>67069.650234990695</v>
      </c>
      <c r="U2921" s="18">
        <f t="shared" si="318"/>
        <v>1.0121246588460755</v>
      </c>
      <c r="X2921" s="20">
        <f t="shared" si="319"/>
        <v>0.47222254487120441</v>
      </c>
      <c r="AA2921" s="20">
        <f t="shared" si="320"/>
        <v>1.7386991240967774E-2</v>
      </c>
      <c r="AE2921" s="20">
        <f t="shared" si="321"/>
        <v>0.32585328265451402</v>
      </c>
    </row>
    <row r="2922" spans="1:31" x14ac:dyDescent="0.2">
      <c r="A2922" s="15" t="s">
        <v>13327</v>
      </c>
      <c r="B2922" s="15" t="s">
        <v>13328</v>
      </c>
      <c r="C2922" t="s">
        <v>13329</v>
      </c>
      <c r="D2922" s="15">
        <v>10</v>
      </c>
      <c r="E2922" s="15">
        <v>4</v>
      </c>
      <c r="F2922" s="16">
        <v>254751.66237924399</v>
      </c>
      <c r="G2922" s="16">
        <v>243261.240244043</v>
      </c>
      <c r="H2922" s="16">
        <v>246366.258552699</v>
      </c>
      <c r="I2922" s="16">
        <v>389738.32593867299</v>
      </c>
      <c r="J2922" s="16">
        <v>82490.528316797005</v>
      </c>
      <c r="K2922" s="16">
        <v>372931.14504835999</v>
      </c>
      <c r="L2922" s="15">
        <f t="shared" si="315"/>
        <v>6</v>
      </c>
      <c r="M2922" s="16">
        <v>453000.92572146002</v>
      </c>
      <c r="N2922" s="16">
        <v>418508.11227415799</v>
      </c>
      <c r="O2922" s="16">
        <v>442997.33952152001</v>
      </c>
      <c r="P2922" s="16">
        <v>540371.33176830504</v>
      </c>
      <c r="Q2922" s="16">
        <v>721158.14706176205</v>
      </c>
      <c r="R2922" s="16">
        <v>512169.93680343899</v>
      </c>
      <c r="S2922" s="17">
        <f t="shared" si="316"/>
        <v>442997.33952152001</v>
      </c>
      <c r="T2922" s="17">
        <f t="shared" si="317"/>
        <v>540371.33176830504</v>
      </c>
      <c r="U2922" s="18">
        <f t="shared" si="318"/>
        <v>1.2198071716456771</v>
      </c>
      <c r="X2922" s="20">
        <f t="shared" si="319"/>
        <v>8.2050681274147511E-2</v>
      </c>
      <c r="AA2922" s="20">
        <f t="shared" si="320"/>
        <v>0.28665310311779851</v>
      </c>
      <c r="AE2922" s="20">
        <f t="shared" si="321"/>
        <v>1.085917808609979</v>
      </c>
    </row>
    <row r="2923" spans="1:31" x14ac:dyDescent="0.2">
      <c r="A2923" s="15" t="s">
        <v>983</v>
      </c>
      <c r="B2923" s="15" t="s">
        <v>984</v>
      </c>
      <c r="C2923" t="s">
        <v>985</v>
      </c>
      <c r="D2923" s="15">
        <v>11</v>
      </c>
      <c r="E2923" s="15">
        <v>6</v>
      </c>
      <c r="F2923" s="16">
        <v>59808.467075164699</v>
      </c>
      <c r="G2923" s="16">
        <v>38700.383362704</v>
      </c>
      <c r="H2923" s="16">
        <v>52288.238628255203</v>
      </c>
      <c r="I2923" s="16">
        <v>64463.091104628802</v>
      </c>
      <c r="J2923" s="16">
        <v>9180.6541245117296</v>
      </c>
      <c r="K2923" s="16">
        <v>52760.893406683601</v>
      </c>
      <c r="L2923" s="15">
        <f t="shared" si="315"/>
        <v>6</v>
      </c>
      <c r="M2923" s="16">
        <v>106351.772930525</v>
      </c>
      <c r="N2923" s="16">
        <v>66580.374124389898</v>
      </c>
      <c r="O2923" s="16">
        <v>94020.791388641301</v>
      </c>
      <c r="P2923" s="16">
        <v>89377.9340438566</v>
      </c>
      <c r="Q2923" s="16">
        <v>80260.166255956399</v>
      </c>
      <c r="R2923" s="16">
        <v>72459.873090755005</v>
      </c>
      <c r="S2923" s="17">
        <f t="shared" si="316"/>
        <v>94020.791388641301</v>
      </c>
      <c r="T2923" s="17">
        <f t="shared" si="317"/>
        <v>80260.166255956399</v>
      </c>
      <c r="U2923" s="18">
        <f t="shared" si="318"/>
        <v>0.85364274295666764</v>
      </c>
      <c r="X2923" s="20">
        <f t="shared" si="319"/>
        <v>0.55065707349658743</v>
      </c>
      <c r="AA2923" s="20">
        <f t="shared" si="320"/>
        <v>-0.22829567937665457</v>
      </c>
      <c r="AE2923" s="20">
        <f t="shared" si="321"/>
        <v>0.25911877765016589</v>
      </c>
    </row>
    <row r="2924" spans="1:31" x14ac:dyDescent="0.2">
      <c r="A2924" s="15" t="s">
        <v>10219</v>
      </c>
      <c r="B2924" s="15" t="s">
        <v>10220</v>
      </c>
      <c r="C2924" t="s">
        <v>10221</v>
      </c>
      <c r="D2924" s="15">
        <v>9</v>
      </c>
      <c r="E2924" s="15">
        <v>8</v>
      </c>
      <c r="F2924" s="16">
        <v>107116.531503223</v>
      </c>
      <c r="G2924" s="16">
        <v>133677.11643337499</v>
      </c>
      <c r="H2924" s="16">
        <v>138406.32636255599</v>
      </c>
      <c r="I2924" s="16">
        <v>184548.540343498</v>
      </c>
      <c r="J2924" s="16">
        <v>29653.485936035198</v>
      </c>
      <c r="K2924" s="16">
        <v>177810.448960084</v>
      </c>
      <c r="L2924" s="15">
        <f t="shared" si="315"/>
        <v>6</v>
      </c>
      <c r="M2924" s="16">
        <v>190475.255304891</v>
      </c>
      <c r="N2924" s="16">
        <v>229978.921412469</v>
      </c>
      <c r="O2924" s="16">
        <v>248871.88169253399</v>
      </c>
      <c r="P2924" s="16">
        <v>255876.14531141799</v>
      </c>
      <c r="Q2924" s="16">
        <v>259240.101959666</v>
      </c>
      <c r="R2924" s="16">
        <v>244198.33960252401</v>
      </c>
      <c r="S2924" s="17">
        <f t="shared" si="316"/>
        <v>229978.921412469</v>
      </c>
      <c r="T2924" s="17">
        <f t="shared" si="317"/>
        <v>255876.14531141799</v>
      </c>
      <c r="U2924" s="18">
        <f t="shared" si="318"/>
        <v>1.1126069456274303</v>
      </c>
      <c r="X2924" s="20">
        <f t="shared" si="319"/>
        <v>0.16719156762602438</v>
      </c>
      <c r="AA2924" s="20">
        <f t="shared" si="320"/>
        <v>0.15394401698761873</v>
      </c>
      <c r="AE2924" s="20">
        <f t="shared" si="321"/>
        <v>0.77678563016157176</v>
      </c>
    </row>
    <row r="2925" spans="1:31" x14ac:dyDescent="0.2">
      <c r="A2925" s="15" t="s">
        <v>497</v>
      </c>
      <c r="B2925" s="15" t="s">
        <v>498</v>
      </c>
      <c r="C2925" t="s">
        <v>499</v>
      </c>
      <c r="D2925" s="15">
        <v>17</v>
      </c>
      <c r="E2925" s="15">
        <v>5</v>
      </c>
      <c r="F2925" s="16">
        <v>150908.195486101</v>
      </c>
      <c r="G2925" s="16">
        <v>151284.699418359</v>
      </c>
      <c r="H2925" s="16">
        <v>174094.33319824201</v>
      </c>
      <c r="I2925" s="16">
        <v>184023.96019116699</v>
      </c>
      <c r="J2925" s="16">
        <v>17035.787142773399</v>
      </c>
      <c r="K2925" s="16">
        <v>173036.91210895</v>
      </c>
      <c r="L2925" s="15">
        <f t="shared" si="315"/>
        <v>6</v>
      </c>
      <c r="M2925" s="16">
        <v>268345.85343113501</v>
      </c>
      <c r="N2925" s="16">
        <v>260271.113910393</v>
      </c>
      <c r="O2925" s="16">
        <v>313043.38055731403</v>
      </c>
      <c r="P2925" s="16">
        <v>255148.81608391201</v>
      </c>
      <c r="Q2925" s="16">
        <v>148932.210040404</v>
      </c>
      <c r="R2925" s="16">
        <v>237642.53942376099</v>
      </c>
      <c r="S2925" s="17">
        <f t="shared" si="316"/>
        <v>268345.85343113501</v>
      </c>
      <c r="T2925" s="17">
        <f t="shared" si="317"/>
        <v>237642.53942376099</v>
      </c>
      <c r="U2925" s="18">
        <f t="shared" si="318"/>
        <v>0.88558305032556295</v>
      </c>
      <c r="X2925" s="20">
        <f t="shared" si="319"/>
        <v>0.1439366650640643</v>
      </c>
      <c r="AA2925" s="20">
        <f t="shared" si="320"/>
        <v>-0.17530048505929896</v>
      </c>
      <c r="AE2925" s="20">
        <f t="shared" si="321"/>
        <v>0.84182856390399974</v>
      </c>
    </row>
    <row r="2926" spans="1:31" x14ac:dyDescent="0.2">
      <c r="A2926" s="15" t="s">
        <v>14170</v>
      </c>
      <c r="B2926" s="15" t="s">
        <v>14171</v>
      </c>
      <c r="C2926" t="s">
        <v>14172</v>
      </c>
      <c r="D2926" s="15">
        <v>9</v>
      </c>
      <c r="E2926" s="15">
        <v>6</v>
      </c>
      <c r="F2926" s="16">
        <v>191983.099481643</v>
      </c>
      <c r="G2926" s="16">
        <v>197922.64603418001</v>
      </c>
      <c r="H2926" s="16">
        <v>201061.22475891799</v>
      </c>
      <c r="I2926" s="16">
        <v>284461.08397406898</v>
      </c>
      <c r="J2926" s="16">
        <v>36772.579632785499</v>
      </c>
      <c r="K2926" s="16">
        <v>285233.47069980297</v>
      </c>
      <c r="L2926" s="15">
        <f t="shared" si="315"/>
        <v>6</v>
      </c>
      <c r="M2926" s="16">
        <v>341385.49274151999</v>
      </c>
      <c r="N2926" s="16">
        <v>340507.31996997399</v>
      </c>
      <c r="O2926" s="16">
        <v>361533.223633733</v>
      </c>
      <c r="P2926" s="16">
        <v>394404.66731904302</v>
      </c>
      <c r="Q2926" s="16">
        <v>321477.45846429298</v>
      </c>
      <c r="R2926" s="16">
        <v>391729.17199929699</v>
      </c>
      <c r="S2926" s="17">
        <f t="shared" si="316"/>
        <v>341385.49274151999</v>
      </c>
      <c r="T2926" s="17">
        <f t="shared" si="317"/>
        <v>391729.17199929699</v>
      </c>
      <c r="U2926" s="18">
        <f t="shared" si="318"/>
        <v>1.1474687130184957</v>
      </c>
      <c r="X2926" s="20">
        <f t="shared" si="319"/>
        <v>0.43769464391239388</v>
      </c>
      <c r="AA2926" s="20">
        <f t="shared" si="320"/>
        <v>0.19845481752717262</v>
      </c>
      <c r="AE2926" s="20">
        <f t="shared" si="321"/>
        <v>0.35882876783405132</v>
      </c>
    </row>
    <row r="2927" spans="1:31" x14ac:dyDescent="0.2">
      <c r="A2927" s="15" t="s">
        <v>6421</v>
      </c>
      <c r="B2927" s="15" t="s">
        <v>6422</v>
      </c>
      <c r="C2927" t="s">
        <v>6423</v>
      </c>
      <c r="D2927" s="15">
        <v>11</v>
      </c>
      <c r="E2927" s="15">
        <v>7</v>
      </c>
      <c r="F2927" s="16">
        <v>149182.29164075301</v>
      </c>
      <c r="G2927" s="16">
        <v>177519.37621874001</v>
      </c>
      <c r="H2927" s="16">
        <v>169070.37941836199</v>
      </c>
      <c r="I2927" s="16">
        <v>230691.19521741799</v>
      </c>
      <c r="J2927" s="16">
        <v>39681.996977018498</v>
      </c>
      <c r="K2927" s="16">
        <v>213125.41444787101</v>
      </c>
      <c r="L2927" s="15">
        <f t="shared" si="315"/>
        <v>6</v>
      </c>
      <c r="M2927" s="16">
        <v>265276.84091774502</v>
      </c>
      <c r="N2927" s="16">
        <v>305405.41090253001</v>
      </c>
      <c r="O2927" s="16">
        <v>304009.68344537698</v>
      </c>
      <c r="P2927" s="16">
        <v>319852.83481325803</v>
      </c>
      <c r="Q2927" s="16">
        <v>346912.500084328</v>
      </c>
      <c r="R2927" s="16">
        <v>292698.61608050502</v>
      </c>
      <c r="S2927" s="17">
        <f t="shared" si="316"/>
        <v>304009.68344537698</v>
      </c>
      <c r="T2927" s="17">
        <f t="shared" si="317"/>
        <v>319852.83481325803</v>
      </c>
      <c r="U2927" s="18">
        <f t="shared" si="318"/>
        <v>1.052113969490474</v>
      </c>
      <c r="X2927" s="20">
        <f t="shared" si="319"/>
        <v>0.23903107995443282</v>
      </c>
      <c r="AA2927" s="20">
        <f t="shared" si="320"/>
        <v>7.3290991999877195E-2</v>
      </c>
      <c r="AE2927" s="20">
        <f t="shared" si="321"/>
        <v>0.6215456263525212</v>
      </c>
    </row>
    <row r="2928" spans="1:31" x14ac:dyDescent="0.2">
      <c r="A2928" s="15" t="s">
        <v>3764</v>
      </c>
      <c r="B2928" s="15" t="s">
        <v>3765</v>
      </c>
      <c r="C2928" t="s">
        <v>3766</v>
      </c>
      <c r="D2928" s="15">
        <v>13</v>
      </c>
      <c r="E2928" s="15">
        <v>7</v>
      </c>
      <c r="F2928" s="16">
        <v>397517.63935781701</v>
      </c>
      <c r="G2928" s="16">
        <v>410530.33172433497</v>
      </c>
      <c r="H2928" s="16">
        <v>464879.49663973798</v>
      </c>
      <c r="I2928" s="16">
        <v>524667.11706304003</v>
      </c>
      <c r="J2928" s="16">
        <v>71245.356134457994</v>
      </c>
      <c r="K2928" s="16">
        <v>478184.98346193798</v>
      </c>
      <c r="L2928" s="15">
        <f t="shared" si="315"/>
        <v>6</v>
      </c>
      <c r="M2928" s="16">
        <v>706868.23763145902</v>
      </c>
      <c r="N2928" s="16">
        <v>706278.87117928499</v>
      </c>
      <c r="O2928" s="16">
        <v>835911.46539027803</v>
      </c>
      <c r="P2928" s="16">
        <v>727449.80391536898</v>
      </c>
      <c r="Q2928" s="16">
        <v>622849.31452207803</v>
      </c>
      <c r="R2928" s="16">
        <v>656721.69249445503</v>
      </c>
      <c r="S2928" s="17">
        <f t="shared" si="316"/>
        <v>706868.23763145902</v>
      </c>
      <c r="T2928" s="17">
        <f t="shared" si="317"/>
        <v>656721.69249445503</v>
      </c>
      <c r="U2928" s="18">
        <f t="shared" si="318"/>
        <v>0.92905814341717674</v>
      </c>
      <c r="X2928" s="20">
        <f t="shared" si="319"/>
        <v>0.20255448215681321</v>
      </c>
      <c r="AA2928" s="20">
        <f t="shared" si="320"/>
        <v>-0.10615920700416294</v>
      </c>
      <c r="AE2928" s="20">
        <f t="shared" si="321"/>
        <v>0.69345814223880431</v>
      </c>
    </row>
    <row r="2929" spans="1:31" x14ac:dyDescent="0.2">
      <c r="A2929" s="15" t="s">
        <v>10138</v>
      </c>
      <c r="B2929" s="15" t="s">
        <v>10139</v>
      </c>
      <c r="C2929" t="s">
        <v>10140</v>
      </c>
      <c r="D2929" s="15">
        <v>27</v>
      </c>
      <c r="E2929" s="15">
        <v>5</v>
      </c>
      <c r="F2929" s="16">
        <v>1518134.76140461</v>
      </c>
      <c r="G2929" s="16">
        <v>1623284.3531256299</v>
      </c>
      <c r="H2929" s="16">
        <v>1487028.6667607401</v>
      </c>
      <c r="I2929" s="16">
        <v>1828869.3146112999</v>
      </c>
      <c r="J2929" s="16">
        <v>257802.205833107</v>
      </c>
      <c r="K2929" s="16">
        <v>1976656.15665854</v>
      </c>
      <c r="L2929" s="15">
        <f t="shared" si="315"/>
        <v>6</v>
      </c>
      <c r="M2929" s="16">
        <v>2699556.2889101901</v>
      </c>
      <c r="N2929" s="16">
        <v>2792708.2408576198</v>
      </c>
      <c r="O2929" s="16">
        <v>2673863.48697718</v>
      </c>
      <c r="P2929" s="16">
        <v>2535723.2825036598</v>
      </c>
      <c r="Q2929" s="16">
        <v>2253787.97857913</v>
      </c>
      <c r="R2929" s="16">
        <v>2714666.9627355798</v>
      </c>
      <c r="S2929" s="17">
        <f t="shared" si="316"/>
        <v>2699556.2889101901</v>
      </c>
      <c r="T2929" s="17">
        <f t="shared" si="317"/>
        <v>2535723.2825036598</v>
      </c>
      <c r="U2929" s="18">
        <f t="shared" si="318"/>
        <v>0.93931113528561783</v>
      </c>
      <c r="X2929" s="20">
        <f t="shared" si="319"/>
        <v>0.18741054309831101</v>
      </c>
      <c r="AA2929" s="20">
        <f t="shared" si="320"/>
        <v>-9.0324982819275951E-2</v>
      </c>
      <c r="AE2929" s="20">
        <f t="shared" si="321"/>
        <v>0.72720598078750487</v>
      </c>
    </row>
    <row r="2930" spans="1:31" x14ac:dyDescent="0.2">
      <c r="A2930" s="15" t="s">
        <v>11260</v>
      </c>
      <c r="B2930" s="15" t="s">
        <v>11261</v>
      </c>
      <c r="C2930" t="s">
        <v>11262</v>
      </c>
      <c r="D2930" s="15">
        <v>17</v>
      </c>
      <c r="E2930" s="15">
        <v>2</v>
      </c>
      <c r="F2930" s="16">
        <v>72019.204226596703</v>
      </c>
      <c r="G2930" s="16">
        <v>71138.848449023397</v>
      </c>
      <c r="H2930" s="16">
        <v>72115.804631835897</v>
      </c>
      <c r="I2930" s="16">
        <v>88734.822193359607</v>
      </c>
      <c r="J2930" s="16">
        <v>15958.080477539001</v>
      </c>
      <c r="K2930" s="16">
        <v>92662.8342459962</v>
      </c>
      <c r="L2930" s="15">
        <f t="shared" si="315"/>
        <v>6</v>
      </c>
      <c r="M2930" s="16">
        <v>128064.97857432401</v>
      </c>
      <c r="N2930" s="16">
        <v>122387.70608869</v>
      </c>
      <c r="O2930" s="16">
        <v>129673.23438296</v>
      </c>
      <c r="P2930" s="16">
        <v>123030.635817927</v>
      </c>
      <c r="Q2930" s="16">
        <v>139510.55936565201</v>
      </c>
      <c r="R2930" s="16">
        <v>127259.733036363</v>
      </c>
      <c r="S2930" s="17">
        <f t="shared" si="316"/>
        <v>128064.97857432401</v>
      </c>
      <c r="T2930" s="17">
        <f t="shared" si="317"/>
        <v>127259.733036363</v>
      </c>
      <c r="U2930" s="18">
        <f t="shared" si="318"/>
        <v>0.9937122111999287</v>
      </c>
      <c r="X2930" s="20">
        <f t="shared" si="319"/>
        <v>0.58340583298198423</v>
      </c>
      <c r="AA2930" s="20">
        <f t="shared" si="320"/>
        <v>-9.1000012392819917E-3</v>
      </c>
      <c r="AE2930" s="20">
        <f t="shared" si="321"/>
        <v>0.23402923304900514</v>
      </c>
    </row>
    <row r="2931" spans="1:31" x14ac:dyDescent="0.2">
      <c r="A2931" s="15" t="s">
        <v>8624</v>
      </c>
      <c r="B2931" s="15" t="s">
        <v>8625</v>
      </c>
      <c r="C2931" t="s">
        <v>8626</v>
      </c>
      <c r="D2931" s="15">
        <v>15</v>
      </c>
      <c r="E2931" s="15">
        <v>9</v>
      </c>
      <c r="F2931" s="16">
        <v>418714.78256383602</v>
      </c>
      <c r="G2931" s="16">
        <v>392192.40592036198</v>
      </c>
      <c r="H2931" s="16">
        <v>352505.460940797</v>
      </c>
      <c r="I2931" s="16">
        <v>526075.49834129098</v>
      </c>
      <c r="J2931" s="16">
        <v>119073.02973456999</v>
      </c>
      <c r="K2931" s="16">
        <v>600010.25899181399</v>
      </c>
      <c r="L2931" s="15">
        <f t="shared" si="315"/>
        <v>6</v>
      </c>
      <c r="M2931" s="16">
        <v>744561.12412843597</v>
      </c>
      <c r="N2931" s="16">
        <v>674730.19246850803</v>
      </c>
      <c r="O2931" s="16">
        <v>633848.89749493403</v>
      </c>
      <c r="P2931" s="16">
        <v>729402.52146023302</v>
      </c>
      <c r="Q2931" s="16">
        <v>1040973.88197873</v>
      </c>
      <c r="R2931" s="16">
        <v>824032.05125011003</v>
      </c>
      <c r="S2931" s="17">
        <f t="shared" si="316"/>
        <v>674730.19246850803</v>
      </c>
      <c r="T2931" s="17">
        <f t="shared" si="317"/>
        <v>824032.05125011003</v>
      </c>
      <c r="U2931" s="18">
        <f t="shared" si="318"/>
        <v>1.2212763863958414</v>
      </c>
      <c r="X2931" s="20">
        <f t="shared" si="319"/>
        <v>0.13859115683215278</v>
      </c>
      <c r="AA2931" s="20">
        <f t="shared" si="320"/>
        <v>0.28838973280671165</v>
      </c>
      <c r="AE2931" s="20">
        <f t="shared" si="321"/>
        <v>0.85826448012481638</v>
      </c>
    </row>
    <row r="2932" spans="1:31" x14ac:dyDescent="0.2">
      <c r="A2932" s="15" t="s">
        <v>3806</v>
      </c>
      <c r="B2932" s="15" t="s">
        <v>3807</v>
      </c>
      <c r="C2932" t="s">
        <v>3808</v>
      </c>
      <c r="D2932" s="15">
        <v>7</v>
      </c>
      <c r="E2932" s="15">
        <v>7</v>
      </c>
      <c r="F2932" s="16">
        <v>136107.834769629</v>
      </c>
      <c r="G2932" s="16">
        <v>97261.1945745634</v>
      </c>
      <c r="H2932" s="16">
        <v>118686.35455515501</v>
      </c>
      <c r="I2932" s="16">
        <v>138818.94496464799</v>
      </c>
      <c r="J2932" s="16">
        <v>45920.276383007797</v>
      </c>
      <c r="K2932" s="16">
        <v>131788.47166289101</v>
      </c>
      <c r="L2932" s="15">
        <f t="shared" si="315"/>
        <v>6</v>
      </c>
      <c r="M2932" s="16">
        <v>242027.763716015</v>
      </c>
      <c r="N2932" s="16">
        <v>167328.748706924</v>
      </c>
      <c r="O2932" s="16">
        <v>213412.90651696501</v>
      </c>
      <c r="P2932" s="16">
        <v>192472.161891058</v>
      </c>
      <c r="Q2932" s="16">
        <v>401449.50098702201</v>
      </c>
      <c r="R2932" s="16">
        <v>180993.44637534101</v>
      </c>
      <c r="S2932" s="17">
        <f t="shared" si="316"/>
        <v>213412.90651696501</v>
      </c>
      <c r="T2932" s="17">
        <f t="shared" si="317"/>
        <v>192472.161891058</v>
      </c>
      <c r="U2932" s="18">
        <f t="shared" si="318"/>
        <v>0.90187685942863838</v>
      </c>
      <c r="X2932" s="20">
        <f t="shared" si="319"/>
        <v>0.53537432145863473</v>
      </c>
      <c r="AA2932" s="20">
        <f t="shared" si="320"/>
        <v>-0.14899763082951678</v>
      </c>
      <c r="AE2932" s="20">
        <f t="shared" si="321"/>
        <v>0.271342463026301</v>
      </c>
    </row>
    <row r="2933" spans="1:31" x14ac:dyDescent="0.2">
      <c r="A2933" s="15" t="s">
        <v>9131</v>
      </c>
      <c r="B2933" s="15" t="s">
        <v>9132</v>
      </c>
      <c r="C2933" t="s">
        <v>9133</v>
      </c>
      <c r="D2933" s="15">
        <v>18</v>
      </c>
      <c r="E2933" s="15">
        <v>9</v>
      </c>
      <c r="F2933" s="16">
        <v>526049.63950107596</v>
      </c>
      <c r="G2933" s="16">
        <v>615535.14490987197</v>
      </c>
      <c r="H2933" s="16">
        <v>578349.84922135004</v>
      </c>
      <c r="I2933" s="16">
        <v>562182.79250331898</v>
      </c>
      <c r="J2933" s="16">
        <v>108439.77770369301</v>
      </c>
      <c r="K2933" s="16">
        <v>570645.96208845405</v>
      </c>
      <c r="L2933" s="15">
        <f t="shared" si="315"/>
        <v>6</v>
      </c>
      <c r="M2933" s="16">
        <v>935424.60702247894</v>
      </c>
      <c r="N2933" s="16">
        <v>1058970.3944458901</v>
      </c>
      <c r="O2933" s="16">
        <v>1039945.3481286101</v>
      </c>
      <c r="P2933" s="16">
        <v>779465.20540565299</v>
      </c>
      <c r="Q2933" s="16">
        <v>948014.64789092599</v>
      </c>
      <c r="R2933" s="16">
        <v>783704.20443720499</v>
      </c>
      <c r="S2933" s="17">
        <f t="shared" si="316"/>
        <v>1039945.3481286101</v>
      </c>
      <c r="T2933" s="17">
        <f t="shared" si="317"/>
        <v>783704.20443720499</v>
      </c>
      <c r="U2933" s="18">
        <f t="shared" si="318"/>
        <v>0.75360133669282425</v>
      </c>
      <c r="X2933" s="20">
        <f t="shared" si="319"/>
        <v>6.1063920543355056E-2</v>
      </c>
      <c r="AA2933" s="20">
        <f t="shared" si="320"/>
        <v>-0.4081265709685154</v>
      </c>
      <c r="AE2933" s="20">
        <f t="shared" si="321"/>
        <v>1.2142153157320026</v>
      </c>
    </row>
    <row r="2934" spans="1:31" x14ac:dyDescent="0.2">
      <c r="A2934" s="15" t="s">
        <v>6007</v>
      </c>
      <c r="B2934" s="15" t="s">
        <v>6008</v>
      </c>
      <c r="C2934" t="s">
        <v>6009</v>
      </c>
      <c r="D2934" s="15">
        <v>17</v>
      </c>
      <c r="E2934" s="15">
        <v>9</v>
      </c>
      <c r="F2934" s="16">
        <v>309967.19120934297</v>
      </c>
      <c r="G2934" s="16">
        <v>303947.77713551698</v>
      </c>
      <c r="H2934" s="16">
        <v>311774.70194940601</v>
      </c>
      <c r="I2934" s="16">
        <v>410830.122868946</v>
      </c>
      <c r="J2934" s="16">
        <v>89141.295530096395</v>
      </c>
      <c r="K2934" s="16">
        <v>393153.99517324101</v>
      </c>
      <c r="L2934" s="15">
        <f t="shared" si="315"/>
        <v>6</v>
      </c>
      <c r="M2934" s="16">
        <v>551185.50846619799</v>
      </c>
      <c r="N2934" s="16">
        <v>522913.598201252</v>
      </c>
      <c r="O2934" s="16">
        <v>560609.89968785702</v>
      </c>
      <c r="P2934" s="16">
        <v>569615.06182525505</v>
      </c>
      <c r="Q2934" s="16">
        <v>779301.24612960406</v>
      </c>
      <c r="R2934" s="16">
        <v>539943.25637722295</v>
      </c>
      <c r="S2934" s="17">
        <f t="shared" si="316"/>
        <v>551185.50846619799</v>
      </c>
      <c r="T2934" s="17">
        <f t="shared" si="317"/>
        <v>569615.06182525505</v>
      </c>
      <c r="U2934" s="18">
        <f t="shared" si="318"/>
        <v>1.0334362080932453</v>
      </c>
      <c r="X2934" s="20">
        <f t="shared" si="319"/>
        <v>0.32841878363650856</v>
      </c>
      <c r="AA2934" s="20">
        <f t="shared" si="320"/>
        <v>4.7449336893067934E-2</v>
      </c>
      <c r="AE2934" s="20">
        <f t="shared" si="321"/>
        <v>0.48357201173409226</v>
      </c>
    </row>
    <row r="2935" spans="1:31" x14ac:dyDescent="0.2">
      <c r="A2935" s="15" t="s">
        <v>7373</v>
      </c>
      <c r="B2935" s="15" t="s">
        <v>7374</v>
      </c>
      <c r="C2935" t="s">
        <v>7375</v>
      </c>
      <c r="D2935" s="15">
        <v>19</v>
      </c>
      <c r="E2935" s="15">
        <v>4</v>
      </c>
      <c r="F2935" s="16">
        <v>551974.28533905803</v>
      </c>
      <c r="G2935" s="16">
        <v>517803.61765993701</v>
      </c>
      <c r="H2935" s="16">
        <v>525345.61753330403</v>
      </c>
      <c r="I2935" s="16">
        <v>639837.47883055103</v>
      </c>
      <c r="J2935" s="16">
        <v>148826.40597088699</v>
      </c>
      <c r="K2935" s="16">
        <v>633796.988986223</v>
      </c>
      <c r="L2935" s="15">
        <f t="shared" si="315"/>
        <v>6</v>
      </c>
      <c r="M2935" s="16">
        <v>981523.96690074296</v>
      </c>
      <c r="N2935" s="16">
        <v>890832.48255327798</v>
      </c>
      <c r="O2935" s="16">
        <v>944637.11168776697</v>
      </c>
      <c r="P2935" s="16">
        <v>887133.25721356994</v>
      </c>
      <c r="Q2935" s="16">
        <v>1301087.2563653099</v>
      </c>
      <c r="R2935" s="16">
        <v>870433.50523375894</v>
      </c>
      <c r="S2935" s="17">
        <f t="shared" si="316"/>
        <v>944637.11168776697</v>
      </c>
      <c r="T2935" s="17">
        <f t="shared" si="317"/>
        <v>887133.25721356994</v>
      </c>
      <c r="U2935" s="18">
        <f t="shared" si="318"/>
        <v>0.93912598418724424</v>
      </c>
      <c r="X2935" s="20">
        <f t="shared" si="319"/>
        <v>0.60401055169129036</v>
      </c>
      <c r="AA2935" s="20">
        <f t="shared" si="320"/>
        <v>-9.0609385815292889E-2</v>
      </c>
      <c r="AE2935" s="20">
        <f t="shared" si="321"/>
        <v>0.21895547445622771</v>
      </c>
    </row>
    <row r="2936" spans="1:31" x14ac:dyDescent="0.2">
      <c r="A2936" s="15" t="s">
        <v>6881</v>
      </c>
      <c r="B2936" s="15" t="s">
        <v>6882</v>
      </c>
      <c r="C2936" t="s">
        <v>6883</v>
      </c>
      <c r="D2936" s="15">
        <v>12</v>
      </c>
      <c r="E2936" s="15">
        <v>10</v>
      </c>
      <c r="F2936" s="16">
        <v>618761.32382326899</v>
      </c>
      <c r="G2936" s="16">
        <v>658335.38449757802</v>
      </c>
      <c r="H2936" s="16">
        <v>642590.69936647196</v>
      </c>
      <c r="I2936" s="16">
        <v>723080.505005638</v>
      </c>
      <c r="J2936" s="16">
        <v>71951.184383203203</v>
      </c>
      <c r="K2936" s="16">
        <v>732203.45101375098</v>
      </c>
      <c r="L2936" s="15">
        <f t="shared" si="315"/>
        <v>6</v>
      </c>
      <c r="M2936" s="16">
        <v>1100285.0771403401</v>
      </c>
      <c r="N2936" s="16">
        <v>1132604.18607156</v>
      </c>
      <c r="O2936" s="16">
        <v>1155458.4296279701</v>
      </c>
      <c r="P2936" s="16">
        <v>1002549.52993019</v>
      </c>
      <c r="Q2936" s="16">
        <v>629019.88710047305</v>
      </c>
      <c r="R2936" s="16">
        <v>1005581.32570114</v>
      </c>
      <c r="S2936" s="17">
        <f t="shared" si="316"/>
        <v>1132604.18607156</v>
      </c>
      <c r="T2936" s="17">
        <f t="shared" si="317"/>
        <v>1002549.52993019</v>
      </c>
      <c r="U2936" s="18">
        <f t="shared" si="318"/>
        <v>0.88517201530707301</v>
      </c>
      <c r="X2936" s="20">
        <f t="shared" si="319"/>
        <v>0.11789661164529427</v>
      </c>
      <c r="AA2936" s="20">
        <f t="shared" si="320"/>
        <v>-0.17597025379803286</v>
      </c>
      <c r="AE2936" s="20">
        <f t="shared" si="321"/>
        <v>0.92849867637138539</v>
      </c>
    </row>
    <row r="2937" spans="1:31" x14ac:dyDescent="0.2">
      <c r="A2937" s="15" t="s">
        <v>7952</v>
      </c>
      <c r="B2937" s="15" t="s">
        <v>7953</v>
      </c>
      <c r="C2937" t="s">
        <v>7954</v>
      </c>
      <c r="D2937" s="15">
        <v>13</v>
      </c>
      <c r="E2937" s="15">
        <v>7</v>
      </c>
      <c r="F2937" s="16">
        <v>197091.564697105</v>
      </c>
      <c r="G2937" s="16">
        <v>209275.18863925801</v>
      </c>
      <c r="H2937" s="16">
        <v>193249.87187988299</v>
      </c>
      <c r="I2937" s="16">
        <v>246806.023053588</v>
      </c>
      <c r="J2937" s="16">
        <v>30983.963616757399</v>
      </c>
      <c r="K2937" s="16">
        <v>257622.596730469</v>
      </c>
      <c r="L2937" s="15">
        <f t="shared" si="315"/>
        <v>6</v>
      </c>
      <c r="M2937" s="16">
        <v>350469.39606135298</v>
      </c>
      <c r="N2937" s="16">
        <v>360038.30308260198</v>
      </c>
      <c r="O2937" s="16">
        <v>347487.43439374102</v>
      </c>
      <c r="P2937" s="16">
        <v>342196.008167008</v>
      </c>
      <c r="Q2937" s="16">
        <v>270871.556364369</v>
      </c>
      <c r="R2937" s="16">
        <v>353809.41184054798</v>
      </c>
      <c r="S2937" s="17">
        <f t="shared" si="316"/>
        <v>350469.39606135298</v>
      </c>
      <c r="T2937" s="17">
        <f t="shared" si="317"/>
        <v>342196.008167008</v>
      </c>
      <c r="U2937" s="18">
        <f t="shared" si="318"/>
        <v>0.97639340841932842</v>
      </c>
      <c r="X2937" s="20">
        <f t="shared" si="319"/>
        <v>0.31088449607266277</v>
      </c>
      <c r="AA2937" s="20">
        <f t="shared" si="320"/>
        <v>-3.4465539293946856E-2</v>
      </c>
      <c r="AE2937" s="20">
        <f t="shared" si="321"/>
        <v>0.50740093584675017</v>
      </c>
    </row>
    <row r="2938" spans="1:31" x14ac:dyDescent="0.2">
      <c r="A2938" s="15" t="s">
        <v>1838</v>
      </c>
      <c r="B2938" s="15" t="s">
        <v>1839</v>
      </c>
      <c r="C2938" t="s">
        <v>1840</v>
      </c>
      <c r="D2938" s="15">
        <v>7</v>
      </c>
      <c r="E2938" s="15">
        <v>6</v>
      </c>
      <c r="F2938" s="16">
        <v>347204.30672920001</v>
      </c>
      <c r="G2938" s="16">
        <v>381787.16300319001</v>
      </c>
      <c r="H2938" s="16">
        <v>349508.80345342401</v>
      </c>
      <c r="I2938" s="16">
        <v>454345.21696791297</v>
      </c>
      <c r="J2938" s="16">
        <v>90595.957188840199</v>
      </c>
      <c r="K2938" s="16">
        <v>449749.89071288402</v>
      </c>
      <c r="L2938" s="15">
        <f t="shared" si="315"/>
        <v>6</v>
      </c>
      <c r="M2938" s="16">
        <v>617400.76941543003</v>
      </c>
      <c r="N2938" s="16">
        <v>656828.94948113</v>
      </c>
      <c r="O2938" s="16">
        <v>628460.53261833801</v>
      </c>
      <c r="P2938" s="16">
        <v>629948.64409137797</v>
      </c>
      <c r="Q2938" s="16">
        <v>792018.35593392898</v>
      </c>
      <c r="R2938" s="16">
        <v>617669.98053729394</v>
      </c>
      <c r="S2938" s="17">
        <f t="shared" si="316"/>
        <v>628460.53261833801</v>
      </c>
      <c r="T2938" s="17">
        <f t="shared" si="317"/>
        <v>629948.64409137797</v>
      </c>
      <c r="U2938" s="18">
        <f t="shared" si="318"/>
        <v>1.0023678678227257</v>
      </c>
      <c r="X2938" s="20">
        <f t="shared" si="319"/>
        <v>0.47094380335681785</v>
      </c>
      <c r="AA2938" s="20">
        <f t="shared" si="320"/>
        <v>3.412073088638291E-3</v>
      </c>
      <c r="AE2938" s="20">
        <f t="shared" si="321"/>
        <v>0.32703091314313593</v>
      </c>
    </row>
    <row r="2939" spans="1:31" x14ac:dyDescent="0.2">
      <c r="A2939" s="15" t="s">
        <v>5941</v>
      </c>
      <c r="B2939" s="15" t="s">
        <v>5942</v>
      </c>
      <c r="C2939" t="s">
        <v>5943</v>
      </c>
      <c r="D2939" s="15">
        <v>11</v>
      </c>
      <c r="E2939" s="15">
        <v>8</v>
      </c>
      <c r="F2939" s="16">
        <v>247205.042484048</v>
      </c>
      <c r="G2939" s="16">
        <v>253215.00303925</v>
      </c>
      <c r="H2939" s="16">
        <v>250967.57710677799</v>
      </c>
      <c r="I2939" s="16">
        <v>285891.73601827899</v>
      </c>
      <c r="J2939" s="16">
        <v>34515.137884305099</v>
      </c>
      <c r="K2939" s="16">
        <v>315971.13528631697</v>
      </c>
      <c r="L2939" s="15">
        <f t="shared" si="315"/>
        <v>6</v>
      </c>
      <c r="M2939" s="16">
        <v>439581.48120571498</v>
      </c>
      <c r="N2939" s="16">
        <v>435632.62612300599</v>
      </c>
      <c r="O2939" s="16">
        <v>451271.08564943</v>
      </c>
      <c r="P2939" s="16">
        <v>396388.26323192997</v>
      </c>
      <c r="Q2939" s="16">
        <v>301742.19259010802</v>
      </c>
      <c r="R2939" s="16">
        <v>433943.15154428303</v>
      </c>
      <c r="S2939" s="17">
        <f t="shared" si="316"/>
        <v>439581.48120571498</v>
      </c>
      <c r="T2939" s="17">
        <f t="shared" si="317"/>
        <v>396388.26323192997</v>
      </c>
      <c r="U2939" s="18">
        <f t="shared" si="318"/>
        <v>0.90174013278423004</v>
      </c>
      <c r="X2939" s="20">
        <f t="shared" si="319"/>
        <v>0.17717617709533084</v>
      </c>
      <c r="AA2939" s="20">
        <f t="shared" si="320"/>
        <v>-0.14921636335762536</v>
      </c>
      <c r="AE2939" s="20">
        <f t="shared" si="321"/>
        <v>0.75159467325921447</v>
      </c>
    </row>
    <row r="2940" spans="1:31" x14ac:dyDescent="0.2">
      <c r="A2940" s="15" t="s">
        <v>4532</v>
      </c>
      <c r="B2940" s="15" t="s">
        <v>4533</v>
      </c>
      <c r="C2940" t="s">
        <v>4534</v>
      </c>
      <c r="D2940" s="15">
        <v>12</v>
      </c>
      <c r="E2940" s="15">
        <v>6</v>
      </c>
      <c r="F2940" s="16">
        <v>89607.096498046303</v>
      </c>
      <c r="G2940" s="16">
        <v>68444.282836845494</v>
      </c>
      <c r="H2940" s="16">
        <v>80082.325647069898</v>
      </c>
      <c r="I2940" s="16">
        <v>86122.256040820401</v>
      </c>
      <c r="J2940" s="16">
        <v>28674.6852028547</v>
      </c>
      <c r="K2940" s="16">
        <v>99565.581863038096</v>
      </c>
      <c r="L2940" s="15">
        <f t="shared" si="315"/>
        <v>6</v>
      </c>
      <c r="M2940" s="16">
        <v>159339.873529062</v>
      </c>
      <c r="N2940" s="16">
        <v>117751.959076054</v>
      </c>
      <c r="O2940" s="16">
        <v>143998.035334694</v>
      </c>
      <c r="P2940" s="16">
        <v>119408.318593209</v>
      </c>
      <c r="Q2940" s="16">
        <v>250683.11805513399</v>
      </c>
      <c r="R2940" s="16">
        <v>136739.71307485501</v>
      </c>
      <c r="S2940" s="17">
        <f t="shared" si="316"/>
        <v>143998.035334694</v>
      </c>
      <c r="T2940" s="17">
        <f t="shared" si="317"/>
        <v>136739.71307485501</v>
      </c>
      <c r="U2940" s="18">
        <f t="shared" si="318"/>
        <v>0.94959429659600214</v>
      </c>
      <c r="X2940" s="20">
        <f t="shared" si="319"/>
        <v>0.54198152776655928</v>
      </c>
      <c r="AA2940" s="20">
        <f t="shared" si="320"/>
        <v>-7.4616824921626482E-2</v>
      </c>
      <c r="AE2940" s="20">
        <f t="shared" si="321"/>
        <v>0.26601551516966254</v>
      </c>
    </row>
    <row r="2941" spans="1:31" x14ac:dyDescent="0.2">
      <c r="A2941" s="15" t="s">
        <v>12916</v>
      </c>
      <c r="B2941" s="15" t="s">
        <v>12917</v>
      </c>
      <c r="C2941" t="s">
        <v>12918</v>
      </c>
      <c r="D2941" s="15">
        <v>13</v>
      </c>
      <c r="E2941" s="15">
        <v>6</v>
      </c>
      <c r="F2941" s="16">
        <v>336706.21220408002</v>
      </c>
      <c r="G2941" s="16">
        <v>398733.03837597597</v>
      </c>
      <c r="H2941" s="16">
        <v>384970.65437305003</v>
      </c>
      <c r="I2941" s="16">
        <v>496057.760598013</v>
      </c>
      <c r="J2941" s="16">
        <v>43179.017320312501</v>
      </c>
      <c r="K2941" s="16">
        <v>520196.12040050997</v>
      </c>
      <c r="L2941" s="15">
        <f t="shared" si="315"/>
        <v>6</v>
      </c>
      <c r="M2941" s="16">
        <v>598732.99510622397</v>
      </c>
      <c r="N2941" s="16">
        <v>685982.73619200499</v>
      </c>
      <c r="O2941" s="16">
        <v>692225.37486658304</v>
      </c>
      <c r="P2941" s="16">
        <v>687782.99409673898</v>
      </c>
      <c r="Q2941" s="16">
        <v>377484.55196066003</v>
      </c>
      <c r="R2941" s="16">
        <v>714418.24489175796</v>
      </c>
      <c r="S2941" s="17">
        <f t="shared" si="316"/>
        <v>685982.73619200499</v>
      </c>
      <c r="T2941" s="17">
        <f t="shared" si="317"/>
        <v>687782.99409673898</v>
      </c>
      <c r="U2941" s="18">
        <f t="shared" si="318"/>
        <v>1.0026243487040614</v>
      </c>
      <c r="X2941" s="20">
        <f t="shared" si="319"/>
        <v>0.58957882690030461</v>
      </c>
      <c r="AA2941" s="20">
        <f t="shared" si="320"/>
        <v>3.7811754667463988E-3</v>
      </c>
      <c r="AE2941" s="20">
        <f t="shared" si="321"/>
        <v>0.22945812135910254</v>
      </c>
    </row>
    <row r="2942" spans="1:31" x14ac:dyDescent="0.2">
      <c r="A2942" s="15" t="s">
        <v>419</v>
      </c>
      <c r="B2942" s="15" t="s">
        <v>420</v>
      </c>
      <c r="C2942" t="s">
        <v>421</v>
      </c>
      <c r="D2942" s="15">
        <v>10</v>
      </c>
      <c r="E2942" s="15">
        <v>9</v>
      </c>
      <c r="F2942" s="16">
        <v>133678.392250139</v>
      </c>
      <c r="G2942" s="16">
        <v>137587.72591814201</v>
      </c>
      <c r="H2942" s="16">
        <v>129407.602151953</v>
      </c>
      <c r="I2942" s="16">
        <v>217080.450434912</v>
      </c>
      <c r="J2942" s="16">
        <v>41730.548652245998</v>
      </c>
      <c r="K2942" s="16">
        <v>208387.06143272101</v>
      </c>
      <c r="L2942" s="15">
        <f t="shared" si="315"/>
        <v>6</v>
      </c>
      <c r="M2942" s="16">
        <v>237707.71453542099</v>
      </c>
      <c r="N2942" s="16">
        <v>236706.75767470899</v>
      </c>
      <c r="O2942" s="16">
        <v>232691.05032462001</v>
      </c>
      <c r="P2942" s="16">
        <v>300981.56710622099</v>
      </c>
      <c r="Q2942" s="16">
        <v>364821.583228926</v>
      </c>
      <c r="R2942" s="16">
        <v>286191.13608977501</v>
      </c>
      <c r="S2942" s="17">
        <f t="shared" si="316"/>
        <v>236706.75767470899</v>
      </c>
      <c r="T2942" s="17">
        <f t="shared" si="317"/>
        <v>300981.56710622099</v>
      </c>
      <c r="U2942" s="18">
        <f t="shared" si="318"/>
        <v>1.2715377037095019</v>
      </c>
      <c r="X2942" s="20">
        <f t="shared" si="319"/>
        <v>2.7870973364735912E-2</v>
      </c>
      <c r="AA2942" s="20">
        <f t="shared" si="320"/>
        <v>0.34657424153903171</v>
      </c>
      <c r="AE2942" s="20">
        <f t="shared" si="321"/>
        <v>1.5548478637390837</v>
      </c>
    </row>
    <row r="2943" spans="1:31" x14ac:dyDescent="0.2">
      <c r="A2943" s="15" t="s">
        <v>10306</v>
      </c>
      <c r="B2943" s="15" t="s">
        <v>10307</v>
      </c>
      <c r="C2943" t="s">
        <v>10308</v>
      </c>
      <c r="D2943" s="15">
        <v>10</v>
      </c>
      <c r="E2943" s="15">
        <v>8</v>
      </c>
      <c r="F2943" s="16">
        <v>48439.887753713403</v>
      </c>
      <c r="G2943" s="16">
        <v>77366.771257859</v>
      </c>
      <c r="H2943" s="16">
        <v>34972.005646874997</v>
      </c>
      <c r="I2943" s="16">
        <v>73297.858998715004</v>
      </c>
      <c r="J2943" s="16">
        <v>21335.557795797798</v>
      </c>
      <c r="K2943" s="16">
        <v>79401.880249205395</v>
      </c>
      <c r="L2943" s="15">
        <f t="shared" si="315"/>
        <v>6</v>
      </c>
      <c r="M2943" s="16">
        <v>86136.097363750101</v>
      </c>
      <c r="N2943" s="16">
        <v>133102.26224034099</v>
      </c>
      <c r="O2943" s="16">
        <v>62884.0391955835</v>
      </c>
      <c r="P2943" s="16">
        <v>101627.32029883401</v>
      </c>
      <c r="Q2943" s="16">
        <v>186522.15764041501</v>
      </c>
      <c r="R2943" s="16">
        <v>109047.625893612</v>
      </c>
      <c r="S2943" s="17">
        <f t="shared" si="316"/>
        <v>86136.097363750101</v>
      </c>
      <c r="T2943" s="17">
        <f t="shared" si="317"/>
        <v>109047.625893612</v>
      </c>
      <c r="U2943" s="18">
        <f t="shared" si="318"/>
        <v>1.2659921825005285</v>
      </c>
      <c r="X2943" s="20">
        <f t="shared" si="319"/>
        <v>0.32368539676690533</v>
      </c>
      <c r="AA2943" s="20">
        <f t="shared" si="320"/>
        <v>0.34026849615445232</v>
      </c>
      <c r="AE2943" s="20">
        <f t="shared" si="321"/>
        <v>0.4898768935742957</v>
      </c>
    </row>
    <row r="2944" spans="1:31" x14ac:dyDescent="0.2">
      <c r="A2944" s="15" t="s">
        <v>1535</v>
      </c>
      <c r="B2944" s="15" t="s">
        <v>1536</v>
      </c>
      <c r="C2944" t="s">
        <v>1537</v>
      </c>
      <c r="D2944" s="15">
        <v>24</v>
      </c>
      <c r="E2944" s="15">
        <v>5</v>
      </c>
      <c r="F2944" s="16">
        <v>548745.84467453195</v>
      </c>
      <c r="G2944" s="16">
        <v>488478.71524879499</v>
      </c>
      <c r="H2944" s="16">
        <v>480150.16963017703</v>
      </c>
      <c r="I2944" s="16">
        <v>600948.27294277702</v>
      </c>
      <c r="J2944" s="16">
        <v>183033.54571212799</v>
      </c>
      <c r="K2944" s="16">
        <v>629788.47358073306</v>
      </c>
      <c r="L2944" s="15">
        <f t="shared" si="315"/>
        <v>6</v>
      </c>
      <c r="M2944" s="16">
        <v>975783.13445235696</v>
      </c>
      <c r="N2944" s="16">
        <v>840381.74268860102</v>
      </c>
      <c r="O2944" s="16">
        <v>863370.04493444401</v>
      </c>
      <c r="P2944" s="16">
        <v>833213.45877862</v>
      </c>
      <c r="Q2944" s="16">
        <v>1600136.8323037601</v>
      </c>
      <c r="R2944" s="16">
        <v>864928.35740911402</v>
      </c>
      <c r="S2944" s="17">
        <f t="shared" si="316"/>
        <v>863370.04493444401</v>
      </c>
      <c r="T2944" s="17">
        <f t="shared" si="317"/>
        <v>864928.35740911402</v>
      </c>
      <c r="U2944" s="18">
        <f t="shared" si="318"/>
        <v>1.0018049183936979</v>
      </c>
      <c r="X2944" s="20">
        <f t="shared" si="319"/>
        <v>0.46233494553716764</v>
      </c>
      <c r="AA2944" s="20">
        <f t="shared" si="320"/>
        <v>2.6015996838752052E-3</v>
      </c>
      <c r="AE2944" s="20">
        <f t="shared" si="321"/>
        <v>0.33504327921953947</v>
      </c>
    </row>
    <row r="2945" spans="1:31" x14ac:dyDescent="0.2">
      <c r="A2945" s="15" t="s">
        <v>2075</v>
      </c>
      <c r="B2945" s="15" t="s">
        <v>2076</v>
      </c>
      <c r="C2945" t="s">
        <v>2077</v>
      </c>
      <c r="D2945" s="15">
        <v>11</v>
      </c>
      <c r="E2945" s="15">
        <v>8</v>
      </c>
      <c r="F2945" s="16">
        <v>335599.90437265701</v>
      </c>
      <c r="G2945" s="16">
        <v>338361.87454277498</v>
      </c>
      <c r="H2945" s="16">
        <v>347424.55758630799</v>
      </c>
      <c r="I2945" s="16">
        <v>418412.32587382197</v>
      </c>
      <c r="J2945" s="16">
        <v>25396.4691050365</v>
      </c>
      <c r="K2945" s="16">
        <v>384237.51964616199</v>
      </c>
      <c r="L2945" s="15">
        <f t="shared" si="315"/>
        <v>6</v>
      </c>
      <c r="M2945" s="16">
        <v>596765.75192089402</v>
      </c>
      <c r="N2945" s="16">
        <v>582119.81998603698</v>
      </c>
      <c r="O2945" s="16">
        <v>624712.79792664398</v>
      </c>
      <c r="P2945" s="16">
        <v>580127.76961608999</v>
      </c>
      <c r="Q2945" s="16">
        <v>222023.921720599</v>
      </c>
      <c r="R2945" s="16">
        <v>527697.69639155595</v>
      </c>
      <c r="S2945" s="17">
        <f t="shared" si="316"/>
        <v>596765.75192089402</v>
      </c>
      <c r="T2945" s="17">
        <f t="shared" si="317"/>
        <v>527697.69639155595</v>
      </c>
      <c r="U2945" s="18">
        <f t="shared" si="318"/>
        <v>0.88426270222944436</v>
      </c>
      <c r="X2945" s="20">
        <f t="shared" si="319"/>
        <v>0.23258665841655096</v>
      </c>
      <c r="AA2945" s="20">
        <f t="shared" si="320"/>
        <v>-0.17745305683133322</v>
      </c>
      <c r="AE2945" s="20">
        <f t="shared" si="321"/>
        <v>0.63341520079523461</v>
      </c>
    </row>
    <row r="2946" spans="1:31" x14ac:dyDescent="0.2">
      <c r="A2946" s="15" t="s">
        <v>10009</v>
      </c>
      <c r="B2946" s="15" t="s">
        <v>10010</v>
      </c>
      <c r="C2946" t="s">
        <v>10011</v>
      </c>
      <c r="D2946" s="15">
        <v>14</v>
      </c>
      <c r="E2946" s="15">
        <v>8</v>
      </c>
      <c r="F2946" s="16">
        <v>495280.92125171598</v>
      </c>
      <c r="G2946" s="16">
        <v>550810.97184556804</v>
      </c>
      <c r="H2946" s="16">
        <v>511516.32155709702</v>
      </c>
      <c r="I2946" s="16">
        <v>741602.26827362203</v>
      </c>
      <c r="J2946" s="16">
        <v>87279.804349726095</v>
      </c>
      <c r="K2946" s="16">
        <v>643033.636457555</v>
      </c>
      <c r="L2946" s="15">
        <f t="shared" ref="L2946:L3009" si="322">COUNTIF(F2946:K2946,"&gt;0")</f>
        <v>6</v>
      </c>
      <c r="M2946" s="16">
        <v>880711.48868579301</v>
      </c>
      <c r="N2946" s="16">
        <v>947618.53477242601</v>
      </c>
      <c r="O2946" s="16">
        <v>919770.30825086497</v>
      </c>
      <c r="P2946" s="16">
        <v>1028229.91396661</v>
      </c>
      <c r="Q2946" s="16">
        <v>763027.50467346702</v>
      </c>
      <c r="R2946" s="16">
        <v>883118.77760770905</v>
      </c>
      <c r="S2946" s="17">
        <f t="shared" ref="S2946:S3009" si="323">MEDIAN(M2946:O2946)</f>
        <v>919770.30825086497</v>
      </c>
      <c r="T2946" s="17">
        <f t="shared" ref="T2946:T3009" si="324">MEDIAN(P2946:R2946)</f>
        <v>883118.77760770905</v>
      </c>
      <c r="U2946" s="18">
        <f t="shared" ref="U2946:U3009" si="325">T2946/S2946</f>
        <v>0.96015143094491007</v>
      </c>
      <c r="X2946" s="20">
        <f t="shared" ref="X2946:X3009" si="326">_xlfn.T.TEST(P2946:R2946,M2946:O2946,2,2)</f>
        <v>0.77152790137076899</v>
      </c>
      <c r="AA2946" s="20">
        <f t="shared" ref="AA2946:AA3009" si="327">LOG(U2946,2)</f>
        <v>-5.8666135465668109E-2</v>
      </c>
      <c r="AE2946" s="20">
        <f t="shared" si="321"/>
        <v>0.11264836358365325</v>
      </c>
    </row>
    <row r="2947" spans="1:31" x14ac:dyDescent="0.2">
      <c r="A2947" s="15" t="s">
        <v>5569</v>
      </c>
      <c r="B2947" s="15" t="s">
        <v>5570</v>
      </c>
      <c r="C2947" t="s">
        <v>5571</v>
      </c>
      <c r="D2947" s="15">
        <v>9</v>
      </c>
      <c r="E2947" s="15">
        <v>9</v>
      </c>
      <c r="F2947" s="16">
        <v>433542.07741259801</v>
      </c>
      <c r="G2947" s="16">
        <v>430948.39123653498</v>
      </c>
      <c r="H2947" s="16">
        <v>432445.03092467901</v>
      </c>
      <c r="I2947" s="16">
        <v>603517.84272011905</v>
      </c>
      <c r="J2947" s="16">
        <v>117571.97114291599</v>
      </c>
      <c r="K2947" s="16">
        <v>560717.65011796402</v>
      </c>
      <c r="L2947" s="15">
        <f t="shared" si="322"/>
        <v>6</v>
      </c>
      <c r="M2947" s="16">
        <v>770927.10827826499</v>
      </c>
      <c r="N2947" s="16">
        <v>741406.22453068395</v>
      </c>
      <c r="O2947" s="16">
        <v>777590.24029646395</v>
      </c>
      <c r="P2947" s="16">
        <v>836776.16162368795</v>
      </c>
      <c r="Q2947" s="16">
        <v>1027851.15559212</v>
      </c>
      <c r="R2947" s="16">
        <v>770069.025445031</v>
      </c>
      <c r="S2947" s="17">
        <f t="shared" si="323"/>
        <v>770927.10827826499</v>
      </c>
      <c r="T2947" s="17">
        <f t="shared" si="324"/>
        <v>836776.16162368795</v>
      </c>
      <c r="U2947" s="18">
        <f t="shared" si="325"/>
        <v>1.085415407810066</v>
      </c>
      <c r="X2947" s="20">
        <f t="shared" si="326"/>
        <v>0.21485760655591438</v>
      </c>
      <c r="AA2947" s="20">
        <f t="shared" si="327"/>
        <v>0.11824729344413647</v>
      </c>
      <c r="AE2947" s="20">
        <f t="shared" ref="AE2947:AE3010" si="328">-LOG10(X2947)</f>
        <v>0.6678492664772484</v>
      </c>
    </row>
    <row r="2948" spans="1:31" x14ac:dyDescent="0.2">
      <c r="A2948" s="15" t="s">
        <v>7677</v>
      </c>
      <c r="B2948" s="15" t="s">
        <v>7678</v>
      </c>
      <c r="C2948" t="s">
        <v>7679</v>
      </c>
      <c r="D2948" s="15">
        <v>9</v>
      </c>
      <c r="E2948" s="15">
        <v>5</v>
      </c>
      <c r="F2948" s="16">
        <v>341655.18269666698</v>
      </c>
      <c r="G2948" s="16">
        <v>370091.733789019</v>
      </c>
      <c r="H2948" s="16">
        <v>334355.49277210602</v>
      </c>
      <c r="I2948" s="16">
        <v>479499.53554631298</v>
      </c>
      <c r="J2948" s="16">
        <v>35363.1068226563</v>
      </c>
      <c r="K2948" s="16">
        <v>474424.32390761701</v>
      </c>
      <c r="L2948" s="15">
        <f t="shared" si="322"/>
        <v>6</v>
      </c>
      <c r="M2948" s="16">
        <v>607533.28395840304</v>
      </c>
      <c r="N2948" s="16">
        <v>636708.06216776802</v>
      </c>
      <c r="O2948" s="16">
        <v>601212.98518143594</v>
      </c>
      <c r="P2948" s="16">
        <v>664825.05147881305</v>
      </c>
      <c r="Q2948" s="16">
        <v>309155.403789323</v>
      </c>
      <c r="R2948" s="16">
        <v>651556.940792031</v>
      </c>
      <c r="S2948" s="17">
        <f t="shared" si="323"/>
        <v>607533.28395840304</v>
      </c>
      <c r="T2948" s="17">
        <f t="shared" si="324"/>
        <v>651556.940792031</v>
      </c>
      <c r="U2948" s="18">
        <f t="shared" si="325"/>
        <v>1.0724629546990254</v>
      </c>
      <c r="X2948" s="20">
        <f t="shared" si="326"/>
        <v>0.56468595051905146</v>
      </c>
      <c r="AA2948" s="20">
        <f t="shared" si="327"/>
        <v>0.10092781462920264</v>
      </c>
      <c r="AE2948" s="20">
        <f t="shared" si="328"/>
        <v>0.24819301744809247</v>
      </c>
    </row>
    <row r="2949" spans="1:31" x14ac:dyDescent="0.2">
      <c r="A2949" s="15" t="s">
        <v>10450</v>
      </c>
      <c r="B2949" s="15" t="s">
        <v>10451</v>
      </c>
      <c r="C2949" t="s">
        <v>10452</v>
      </c>
      <c r="D2949" s="15">
        <v>8</v>
      </c>
      <c r="E2949" s="15">
        <v>8</v>
      </c>
      <c r="F2949" s="16">
        <v>142999.20311422899</v>
      </c>
      <c r="G2949" s="16">
        <v>165825.343059815</v>
      </c>
      <c r="H2949" s="16">
        <v>169117.13372490299</v>
      </c>
      <c r="I2949" s="16">
        <v>264761.88887434598</v>
      </c>
      <c r="J2949" s="16">
        <v>34025.161066552697</v>
      </c>
      <c r="K2949" s="16">
        <v>263423.70770135103</v>
      </c>
      <c r="L2949" s="15">
        <f t="shared" si="322"/>
        <v>6</v>
      </c>
      <c r="M2949" s="16">
        <v>254282.036015694</v>
      </c>
      <c r="N2949" s="16">
        <v>285286.92537107598</v>
      </c>
      <c r="O2949" s="16">
        <v>304093.75353488902</v>
      </c>
      <c r="P2949" s="16">
        <v>367091.77663742303</v>
      </c>
      <c r="Q2949" s="16">
        <v>297458.66112045199</v>
      </c>
      <c r="R2949" s="16">
        <v>361776.44457245001</v>
      </c>
      <c r="S2949" s="17">
        <f t="shared" si="323"/>
        <v>285286.92537107598</v>
      </c>
      <c r="T2949" s="17">
        <f t="shared" si="324"/>
        <v>361776.44457245001</v>
      </c>
      <c r="U2949" s="18">
        <f t="shared" si="325"/>
        <v>1.2681143522503993</v>
      </c>
      <c r="X2949" s="20">
        <f t="shared" si="326"/>
        <v>8.4561506527486507E-2</v>
      </c>
      <c r="AA2949" s="20">
        <f t="shared" si="327"/>
        <v>0.34268484641265928</v>
      </c>
      <c r="AE2949" s="20">
        <f t="shared" si="328"/>
        <v>1.0728272883455454</v>
      </c>
    </row>
    <row r="2950" spans="1:31" x14ac:dyDescent="0.2">
      <c r="A2950" s="15" t="s">
        <v>11173</v>
      </c>
      <c r="B2950" s="15" t="s">
        <v>11174</v>
      </c>
      <c r="C2950" t="s">
        <v>11175</v>
      </c>
      <c r="D2950" s="15">
        <v>12</v>
      </c>
      <c r="E2950" s="15">
        <v>7</v>
      </c>
      <c r="F2950" s="16">
        <v>99650.957564671698</v>
      </c>
      <c r="G2950" s="16">
        <v>89263.551892968797</v>
      </c>
      <c r="H2950" s="16">
        <v>82108.486876758805</v>
      </c>
      <c r="I2950" s="16">
        <v>121420.408734671</v>
      </c>
      <c r="J2950" s="16">
        <v>13236.103989220401</v>
      </c>
      <c r="K2950" s="16">
        <v>129092.21407822199</v>
      </c>
      <c r="L2950" s="15">
        <f t="shared" si="322"/>
        <v>6</v>
      </c>
      <c r="M2950" s="16">
        <v>177199.92719271901</v>
      </c>
      <c r="N2950" s="16">
        <v>153569.555758801</v>
      </c>
      <c r="O2950" s="16">
        <v>147641.32658515501</v>
      </c>
      <c r="P2950" s="16">
        <v>168349.129672535</v>
      </c>
      <c r="Q2950" s="16">
        <v>115714.184670088</v>
      </c>
      <c r="R2950" s="16">
        <v>177290.50524242301</v>
      </c>
      <c r="S2950" s="17">
        <f t="shared" si="323"/>
        <v>153569.555758801</v>
      </c>
      <c r="T2950" s="17">
        <f t="shared" si="324"/>
        <v>168349.129672535</v>
      </c>
      <c r="U2950" s="18">
        <f t="shared" si="325"/>
        <v>1.0962402596055369</v>
      </c>
      <c r="X2950" s="20">
        <f t="shared" si="326"/>
        <v>0.80204427361031139</v>
      </c>
      <c r="AA2950" s="20">
        <f t="shared" si="327"/>
        <v>0.13256402398702752</v>
      </c>
      <c r="AE2950" s="20">
        <f t="shared" si="328"/>
        <v>9.5801657583733796E-2</v>
      </c>
    </row>
    <row r="2951" spans="1:31" x14ac:dyDescent="0.2">
      <c r="A2951" s="15" t="s">
        <v>17712</v>
      </c>
      <c r="B2951" s="15" t="s">
        <v>17713</v>
      </c>
      <c r="C2951" t="s">
        <v>17714</v>
      </c>
      <c r="D2951" s="15">
        <v>15</v>
      </c>
      <c r="E2951" s="15">
        <v>1</v>
      </c>
      <c r="F2951" s="16">
        <v>120888.36849612001</v>
      </c>
      <c r="G2951" s="16">
        <v>107867.262102067</v>
      </c>
      <c r="H2951" s="16">
        <v>116046.544047071</v>
      </c>
      <c r="I2951" s="16">
        <v>136949.697147656</v>
      </c>
      <c r="J2951" s="16">
        <v>13989.7803826172</v>
      </c>
      <c r="K2951" s="16">
        <v>151888.742156252</v>
      </c>
      <c r="L2951" s="15">
        <f t="shared" si="322"/>
        <v>6</v>
      </c>
      <c r="M2951" s="16">
        <v>214964.417999264</v>
      </c>
      <c r="N2951" s="16">
        <v>185575.491571241</v>
      </c>
      <c r="O2951" s="16">
        <v>208666.19713073599</v>
      </c>
      <c r="P2951" s="16">
        <v>189880.45390380701</v>
      </c>
      <c r="Q2951" s="16">
        <v>122303.060780311</v>
      </c>
      <c r="R2951" s="16">
        <v>208598.41958556001</v>
      </c>
      <c r="S2951" s="17">
        <f t="shared" si="323"/>
        <v>208666.19713073599</v>
      </c>
      <c r="T2951" s="17">
        <f t="shared" si="324"/>
        <v>189880.45390380701</v>
      </c>
      <c r="U2951" s="18">
        <f t="shared" si="325"/>
        <v>0.90997227397037805</v>
      </c>
      <c r="X2951" s="20">
        <f t="shared" si="326"/>
        <v>0.34710153670104599</v>
      </c>
      <c r="AA2951" s="20">
        <f t="shared" si="327"/>
        <v>-0.13610550651538877</v>
      </c>
      <c r="AE2951" s="20">
        <f t="shared" si="328"/>
        <v>0.45954346359938236</v>
      </c>
    </row>
    <row r="2952" spans="1:31" x14ac:dyDescent="0.2">
      <c r="A2952" s="15" t="s">
        <v>788</v>
      </c>
      <c r="B2952" s="15" t="s">
        <v>789</v>
      </c>
      <c r="C2952" t="s">
        <v>790</v>
      </c>
      <c r="D2952" s="15">
        <v>10</v>
      </c>
      <c r="E2952" s="15">
        <v>6</v>
      </c>
      <c r="F2952" s="16">
        <v>208540.98813734</v>
      </c>
      <c r="G2952" s="16">
        <v>180824.006750086</v>
      </c>
      <c r="H2952" s="16">
        <v>198493.599709628</v>
      </c>
      <c r="I2952" s="16">
        <v>254812.20359267699</v>
      </c>
      <c r="J2952" s="16">
        <v>39328.048562988297</v>
      </c>
      <c r="K2952" s="16">
        <v>235475.968448595</v>
      </c>
      <c r="L2952" s="15">
        <f t="shared" si="322"/>
        <v>6</v>
      </c>
      <c r="M2952" s="16">
        <v>370828.82912241202</v>
      </c>
      <c r="N2952" s="16">
        <v>311090.71730008698</v>
      </c>
      <c r="O2952" s="16">
        <v>356916.31272877997</v>
      </c>
      <c r="P2952" s="16">
        <v>353296.559876582</v>
      </c>
      <c r="Q2952" s="16">
        <v>343818.17170959403</v>
      </c>
      <c r="R2952" s="16">
        <v>323394.046006552</v>
      </c>
      <c r="S2952" s="17">
        <f t="shared" si="323"/>
        <v>356916.31272877997</v>
      </c>
      <c r="T2952" s="17">
        <f t="shared" si="324"/>
        <v>343818.17170959403</v>
      </c>
      <c r="U2952" s="18">
        <f t="shared" si="325"/>
        <v>0.96330192666441894</v>
      </c>
      <c r="X2952" s="20">
        <f t="shared" si="326"/>
        <v>0.77620310526426217</v>
      </c>
      <c r="AA2952" s="20">
        <f t="shared" si="327"/>
        <v>-5.3940043618849583E-2</v>
      </c>
      <c r="AE2952" s="20">
        <f t="shared" si="328"/>
        <v>0.11002462416179065</v>
      </c>
    </row>
    <row r="2953" spans="1:31" x14ac:dyDescent="0.2">
      <c r="A2953" s="15" t="s">
        <v>13570</v>
      </c>
      <c r="B2953" s="15" t="s">
        <v>13571</v>
      </c>
      <c r="C2953" t="s">
        <v>13572</v>
      </c>
      <c r="D2953" s="15">
        <v>17</v>
      </c>
      <c r="E2953" s="15">
        <v>8</v>
      </c>
      <c r="F2953" s="16">
        <v>310988.69282074901</v>
      </c>
      <c r="G2953" s="16">
        <v>315331.17623584002</v>
      </c>
      <c r="H2953" s="16">
        <v>290498.30188731698</v>
      </c>
      <c r="I2953" s="16">
        <v>443817.64776005299</v>
      </c>
      <c r="J2953" s="16">
        <v>92717.148696584904</v>
      </c>
      <c r="K2953" s="16">
        <v>450177.91086073802</v>
      </c>
      <c r="L2953" s="15">
        <f t="shared" si="322"/>
        <v>6</v>
      </c>
      <c r="M2953" s="16">
        <v>553001.94872520003</v>
      </c>
      <c r="N2953" s="16">
        <v>542497.66701533902</v>
      </c>
      <c r="O2953" s="16">
        <v>522352.27188820997</v>
      </c>
      <c r="P2953" s="16">
        <v>615352.192537806</v>
      </c>
      <c r="Q2953" s="16">
        <v>810562.47934423795</v>
      </c>
      <c r="R2953" s="16">
        <v>618257.80768712505</v>
      </c>
      <c r="S2953" s="17">
        <f t="shared" si="323"/>
        <v>542497.66701533902</v>
      </c>
      <c r="T2953" s="17">
        <f t="shared" si="324"/>
        <v>618257.80768712505</v>
      </c>
      <c r="U2953" s="18">
        <f t="shared" si="325"/>
        <v>1.1396506294461981</v>
      </c>
      <c r="X2953" s="20">
        <f t="shared" si="326"/>
        <v>9.4842310501221161E-2</v>
      </c>
      <c r="AA2953" s="20">
        <f t="shared" si="327"/>
        <v>0.18859162051646006</v>
      </c>
      <c r="AE2953" s="20">
        <f t="shared" si="328"/>
        <v>1.0229978744986992</v>
      </c>
    </row>
    <row r="2954" spans="1:31" x14ac:dyDescent="0.2">
      <c r="A2954" s="15" t="s">
        <v>4703</v>
      </c>
      <c r="B2954" s="15" t="s">
        <v>4704</v>
      </c>
      <c r="C2954" t="s">
        <v>4705</v>
      </c>
      <c r="D2954" s="15">
        <v>8</v>
      </c>
      <c r="E2954" s="15">
        <v>6</v>
      </c>
      <c r="F2954" s="16">
        <v>113273.941193523</v>
      </c>
      <c r="G2954" s="16">
        <v>108051.41881230399</v>
      </c>
      <c r="H2954" s="16">
        <v>112536.575675391</v>
      </c>
      <c r="I2954" s="16">
        <v>155784.14239493301</v>
      </c>
      <c r="J2954" s="16">
        <v>48199.565506640603</v>
      </c>
      <c r="K2954" s="16">
        <v>135166.17598547399</v>
      </c>
      <c r="L2954" s="15">
        <f t="shared" si="322"/>
        <v>6</v>
      </c>
      <c r="M2954" s="16">
        <v>201424.39794718701</v>
      </c>
      <c r="N2954" s="16">
        <v>185892.31589182201</v>
      </c>
      <c r="O2954" s="16">
        <v>202354.835097665</v>
      </c>
      <c r="P2954" s="16">
        <v>215994.370816843</v>
      </c>
      <c r="Q2954" s="16">
        <v>421375.76348717703</v>
      </c>
      <c r="R2954" s="16">
        <v>185632.26142848801</v>
      </c>
      <c r="S2954" s="17">
        <f t="shared" si="323"/>
        <v>201424.39794718701</v>
      </c>
      <c r="T2954" s="17">
        <f t="shared" si="324"/>
        <v>215994.370816843</v>
      </c>
      <c r="U2954" s="18">
        <f t="shared" si="325"/>
        <v>1.0723346973760159</v>
      </c>
      <c r="X2954" s="20">
        <f t="shared" si="326"/>
        <v>0.35389450995686295</v>
      </c>
      <c r="AA2954" s="20">
        <f t="shared" si="327"/>
        <v>0.10075527042308136</v>
      </c>
      <c r="AE2954" s="20">
        <f t="shared" si="328"/>
        <v>0.45112617461575943</v>
      </c>
    </row>
    <row r="2955" spans="1:31" x14ac:dyDescent="0.2">
      <c r="A2955" s="15" t="s">
        <v>10630</v>
      </c>
      <c r="B2955" s="15" t="s">
        <v>10631</v>
      </c>
      <c r="C2955" t="s">
        <v>10632</v>
      </c>
      <c r="D2955" s="15">
        <v>9</v>
      </c>
      <c r="E2955" s="15">
        <v>9</v>
      </c>
      <c r="F2955" s="16">
        <v>146770.461665685</v>
      </c>
      <c r="G2955" s="16">
        <v>168303.84936620999</v>
      </c>
      <c r="H2955" s="16">
        <v>150778.31077675801</v>
      </c>
      <c r="I2955" s="16">
        <v>172382.882880536</v>
      </c>
      <c r="J2955" s="16">
        <v>24461.150187890598</v>
      </c>
      <c r="K2955" s="16">
        <v>201004.74386809301</v>
      </c>
      <c r="L2955" s="15">
        <f t="shared" si="322"/>
        <v>6</v>
      </c>
      <c r="M2955" s="16">
        <v>260988.110468709</v>
      </c>
      <c r="N2955" s="16">
        <v>289550.962644374</v>
      </c>
      <c r="O2955" s="16">
        <v>271118.25671275897</v>
      </c>
      <c r="P2955" s="16">
        <v>239008.48799477</v>
      </c>
      <c r="Q2955" s="16">
        <v>213847.06952963801</v>
      </c>
      <c r="R2955" s="16">
        <v>276052.53229993</v>
      </c>
      <c r="S2955" s="17">
        <f t="shared" si="323"/>
        <v>271118.25671275897</v>
      </c>
      <c r="T2955" s="17">
        <f t="shared" si="324"/>
        <v>239008.48799477</v>
      </c>
      <c r="U2955" s="18">
        <f t="shared" si="325"/>
        <v>0.88156545004636766</v>
      </c>
      <c r="X2955" s="20">
        <f t="shared" si="326"/>
        <v>0.19536935189853935</v>
      </c>
      <c r="AA2955" s="20">
        <f t="shared" si="327"/>
        <v>-0.18186041138608322</v>
      </c>
      <c r="AE2955" s="20">
        <f t="shared" si="328"/>
        <v>0.70914356418583058</v>
      </c>
    </row>
    <row r="2956" spans="1:31" x14ac:dyDescent="0.2">
      <c r="A2956" s="15" t="s">
        <v>2708</v>
      </c>
      <c r="B2956" s="15" t="s">
        <v>2709</v>
      </c>
      <c r="C2956" t="s">
        <v>2710</v>
      </c>
      <c r="D2956" s="15">
        <v>19</v>
      </c>
      <c r="E2956" s="15">
        <v>10</v>
      </c>
      <c r="F2956" s="16">
        <v>503573.74778866098</v>
      </c>
      <c r="G2956" s="16">
        <v>467654.05658948602</v>
      </c>
      <c r="H2956" s="16">
        <v>472693.84080404299</v>
      </c>
      <c r="I2956" s="16">
        <v>558270.00280148606</v>
      </c>
      <c r="J2956" s="16">
        <v>86474.914546619199</v>
      </c>
      <c r="K2956" s="16">
        <v>579949.81572844705</v>
      </c>
      <c r="L2956" s="15">
        <f t="shared" si="322"/>
        <v>6</v>
      </c>
      <c r="M2956" s="16">
        <v>895457.84230326803</v>
      </c>
      <c r="N2956" s="16">
        <v>804554.87369986402</v>
      </c>
      <c r="O2956" s="16">
        <v>849962.63333522796</v>
      </c>
      <c r="P2956" s="16">
        <v>774040.13108940097</v>
      </c>
      <c r="Q2956" s="16">
        <v>755990.90482568496</v>
      </c>
      <c r="R2956" s="16">
        <v>796481.77529470494</v>
      </c>
      <c r="S2956" s="17">
        <f t="shared" si="323"/>
        <v>849962.63333522796</v>
      </c>
      <c r="T2956" s="17">
        <f t="shared" si="324"/>
        <v>774040.13108940097</v>
      </c>
      <c r="U2956" s="18">
        <f t="shared" si="325"/>
        <v>0.9106754823469011</v>
      </c>
      <c r="X2956" s="20">
        <f t="shared" si="326"/>
        <v>6.0549384543558342E-2</v>
      </c>
      <c r="AA2956" s="20">
        <f t="shared" si="327"/>
        <v>-0.13499105119645041</v>
      </c>
      <c r="AE2956" s="20">
        <f t="shared" si="328"/>
        <v>1.2178902669006959</v>
      </c>
    </row>
    <row r="2957" spans="1:31" x14ac:dyDescent="0.2">
      <c r="A2957" s="15" t="s">
        <v>16178</v>
      </c>
      <c r="B2957" s="15" t="s">
        <v>16179</v>
      </c>
      <c r="C2957" t="s">
        <v>16180</v>
      </c>
      <c r="D2957" s="15">
        <v>16</v>
      </c>
      <c r="E2957" s="15">
        <v>6</v>
      </c>
      <c r="F2957" s="16">
        <v>182508.23412717099</v>
      </c>
      <c r="G2957" s="16">
        <v>167302.12946999801</v>
      </c>
      <c r="H2957" s="16">
        <v>173993.46109300901</v>
      </c>
      <c r="I2957" s="16">
        <v>240505.78208826299</v>
      </c>
      <c r="J2957" s="16">
        <v>27964.149400079899</v>
      </c>
      <c r="K2957" s="16">
        <v>268500.14824373199</v>
      </c>
      <c r="L2957" s="15">
        <f t="shared" si="322"/>
        <v>6</v>
      </c>
      <c r="M2957" s="16">
        <v>324537.230647463</v>
      </c>
      <c r="N2957" s="16">
        <v>287827.59766288003</v>
      </c>
      <c r="O2957" s="16">
        <v>312861.99989864399</v>
      </c>
      <c r="P2957" s="16">
        <v>333460.73792460997</v>
      </c>
      <c r="Q2957" s="16">
        <v>244471.390558588</v>
      </c>
      <c r="R2957" s="16">
        <v>368748.24155508302</v>
      </c>
      <c r="S2957" s="17">
        <f t="shared" si="323"/>
        <v>312861.99989864399</v>
      </c>
      <c r="T2957" s="17">
        <f t="shared" si="324"/>
        <v>333460.73792460997</v>
      </c>
      <c r="U2957" s="18">
        <f t="shared" si="325"/>
        <v>1.0658396930040697</v>
      </c>
      <c r="X2957" s="20">
        <f t="shared" si="326"/>
        <v>0.86178361486591037</v>
      </c>
      <c r="AA2957" s="20">
        <f t="shared" si="327"/>
        <v>9.1990466709190019E-2</v>
      </c>
      <c r="AE2957" s="20">
        <f t="shared" si="328"/>
        <v>6.4601767431415394E-2</v>
      </c>
    </row>
    <row r="2958" spans="1:31" x14ac:dyDescent="0.2">
      <c r="A2958" s="15" t="s">
        <v>10687</v>
      </c>
      <c r="B2958" s="15" t="s">
        <v>10688</v>
      </c>
      <c r="C2958" t="s">
        <v>10689</v>
      </c>
      <c r="D2958" s="15">
        <v>10</v>
      </c>
      <c r="E2958" s="15">
        <v>8</v>
      </c>
      <c r="F2958" s="16">
        <v>233015.672837889</v>
      </c>
      <c r="G2958" s="16">
        <v>227502.31332593699</v>
      </c>
      <c r="H2958" s="16">
        <v>248827.77194311601</v>
      </c>
      <c r="I2958" s="16">
        <v>261262.22945074999</v>
      </c>
      <c r="J2958" s="16">
        <v>54917.650625728602</v>
      </c>
      <c r="K2958" s="16">
        <v>290138.635192913</v>
      </c>
      <c r="L2958" s="15">
        <f t="shared" si="322"/>
        <v>6</v>
      </c>
      <c r="M2958" s="16">
        <v>414349.85945659003</v>
      </c>
      <c r="N2958" s="16">
        <v>391396.358879551</v>
      </c>
      <c r="O2958" s="16">
        <v>447423.44839518302</v>
      </c>
      <c r="P2958" s="16">
        <v>362239.50654335599</v>
      </c>
      <c r="Q2958" s="16">
        <v>480107.37686318503</v>
      </c>
      <c r="R2958" s="16">
        <v>398465.74474684999</v>
      </c>
      <c r="S2958" s="17">
        <f t="shared" si="323"/>
        <v>414349.85945659003</v>
      </c>
      <c r="T2958" s="17">
        <f t="shared" si="324"/>
        <v>398465.74474684999</v>
      </c>
      <c r="U2958" s="18">
        <f t="shared" si="325"/>
        <v>0.96166496899366227</v>
      </c>
      <c r="X2958" s="20">
        <f t="shared" si="326"/>
        <v>0.91987519364528603</v>
      </c>
      <c r="AA2958" s="20">
        <f t="shared" si="327"/>
        <v>-5.6393728706467396E-2</v>
      </c>
      <c r="AE2958" s="20">
        <f t="shared" si="328"/>
        <v>3.6271092641440683E-2</v>
      </c>
    </row>
    <row r="2959" spans="1:31" x14ac:dyDescent="0.2">
      <c r="A2959" s="15" t="s">
        <v>15183</v>
      </c>
      <c r="B2959" s="15" t="s">
        <v>15184</v>
      </c>
      <c r="C2959" t="s">
        <v>15185</v>
      </c>
      <c r="D2959" s="15">
        <v>15</v>
      </c>
      <c r="E2959" s="15">
        <v>6</v>
      </c>
      <c r="F2959" s="16">
        <v>376262.59271132702</v>
      </c>
      <c r="G2959" s="16">
        <v>363232.48932689801</v>
      </c>
      <c r="H2959" s="16">
        <v>319354.621455235</v>
      </c>
      <c r="I2959" s="16">
        <v>414124.99818423297</v>
      </c>
      <c r="J2959" s="16">
        <v>99087.832974023404</v>
      </c>
      <c r="K2959" s="16">
        <v>487424.88908388303</v>
      </c>
      <c r="L2959" s="15">
        <f t="shared" si="322"/>
        <v>6</v>
      </c>
      <c r="M2959" s="16">
        <v>669072.38689122302</v>
      </c>
      <c r="N2959" s="16">
        <v>624907.37641697202</v>
      </c>
      <c r="O2959" s="16">
        <v>574239.54278344905</v>
      </c>
      <c r="P2959" s="16">
        <v>574183.39920353005</v>
      </c>
      <c r="Q2959" s="16">
        <v>866257.00528289203</v>
      </c>
      <c r="R2959" s="16">
        <v>669411.43949278595</v>
      </c>
      <c r="S2959" s="17">
        <f t="shared" si="323"/>
        <v>624907.37641697202</v>
      </c>
      <c r="T2959" s="17">
        <f t="shared" si="324"/>
        <v>669411.43949278595</v>
      </c>
      <c r="U2959" s="18">
        <f t="shared" si="325"/>
        <v>1.0712170551274121</v>
      </c>
      <c r="X2959" s="20">
        <f t="shared" si="326"/>
        <v>0.42262021311498682</v>
      </c>
      <c r="AA2959" s="20">
        <f t="shared" si="327"/>
        <v>9.9250835483472036E-2</v>
      </c>
      <c r="AE2959" s="20">
        <f t="shared" si="328"/>
        <v>0.37404973531406649</v>
      </c>
    </row>
    <row r="2960" spans="1:31" x14ac:dyDescent="0.2">
      <c r="A2960" s="15" t="s">
        <v>1358</v>
      </c>
      <c r="B2960" s="15" t="s">
        <v>1359</v>
      </c>
      <c r="C2960" t="s">
        <v>1360</v>
      </c>
      <c r="D2960" s="15">
        <v>12</v>
      </c>
      <c r="E2960" s="15">
        <v>6</v>
      </c>
      <c r="F2960" s="16">
        <v>494623.53901131102</v>
      </c>
      <c r="G2960" s="16">
        <v>545748.12335518305</v>
      </c>
      <c r="H2960" s="16">
        <v>531774.88996757602</v>
      </c>
      <c r="I2960" s="16">
        <v>541294.20411163103</v>
      </c>
      <c r="J2960" s="16">
        <v>71329.461267826395</v>
      </c>
      <c r="K2960" s="16">
        <v>602602.30889175297</v>
      </c>
      <c r="L2960" s="15">
        <f t="shared" si="322"/>
        <v>6</v>
      </c>
      <c r="M2960" s="16">
        <v>879542.52766440099</v>
      </c>
      <c r="N2960" s="16">
        <v>938908.37954047997</v>
      </c>
      <c r="O2960" s="16">
        <v>956197.74746708805</v>
      </c>
      <c r="P2960" s="16">
        <v>750503.22354053799</v>
      </c>
      <c r="Q2960" s="16">
        <v>623584.58805439703</v>
      </c>
      <c r="R2960" s="16">
        <v>827591.87737638003</v>
      </c>
      <c r="S2960" s="17">
        <f t="shared" si="323"/>
        <v>938908.37954047997</v>
      </c>
      <c r="T2960" s="17">
        <f t="shared" si="324"/>
        <v>750503.22354053799</v>
      </c>
      <c r="U2960" s="18">
        <f t="shared" si="325"/>
        <v>0.79933595214886555</v>
      </c>
      <c r="X2960" s="20">
        <f t="shared" si="326"/>
        <v>4.0278370420853617E-2</v>
      </c>
      <c r="AA2960" s="20">
        <f t="shared" si="327"/>
        <v>-0.32312611534767821</v>
      </c>
      <c r="AE2960" s="20">
        <f t="shared" si="328"/>
        <v>1.3949281084150256</v>
      </c>
    </row>
    <row r="2961" spans="1:31" x14ac:dyDescent="0.2">
      <c r="A2961" s="15" t="s">
        <v>9409</v>
      </c>
      <c r="B2961" s="15" t="s">
        <v>9410</v>
      </c>
      <c r="C2961" t="s">
        <v>9411</v>
      </c>
      <c r="D2961" s="15">
        <v>14</v>
      </c>
      <c r="E2961" s="15">
        <v>8</v>
      </c>
      <c r="F2961" s="16">
        <v>183275.651707782</v>
      </c>
      <c r="G2961" s="16">
        <v>183782.97753295201</v>
      </c>
      <c r="H2961" s="16">
        <v>180501.76310060601</v>
      </c>
      <c r="I2961" s="16">
        <v>226332.89009135601</v>
      </c>
      <c r="J2961" s="16">
        <v>58178.3653816406</v>
      </c>
      <c r="K2961" s="16">
        <v>212979.33181317401</v>
      </c>
      <c r="L2961" s="15">
        <f t="shared" si="322"/>
        <v>6</v>
      </c>
      <c r="M2961" s="16">
        <v>325901.857167207</v>
      </c>
      <c r="N2961" s="16">
        <v>316181.34857109998</v>
      </c>
      <c r="O2961" s="16">
        <v>324564.74073298299</v>
      </c>
      <c r="P2961" s="16">
        <v>313810.05434112798</v>
      </c>
      <c r="Q2961" s="16">
        <v>508613.57096149097</v>
      </c>
      <c r="R2961" s="16">
        <v>292497.99155564501</v>
      </c>
      <c r="S2961" s="17">
        <f t="shared" si="323"/>
        <v>324564.74073298299</v>
      </c>
      <c r="T2961" s="17">
        <f t="shared" si="324"/>
        <v>313810.05434112798</v>
      </c>
      <c r="U2961" s="18">
        <f t="shared" si="325"/>
        <v>0.96686427993513069</v>
      </c>
      <c r="X2961" s="20">
        <f t="shared" si="326"/>
        <v>0.51241875555527827</v>
      </c>
      <c r="AA2961" s="20">
        <f t="shared" si="327"/>
        <v>-4.8614704054364133E-2</v>
      </c>
      <c r="AE2961" s="20">
        <f t="shared" si="328"/>
        <v>0.29037498258642441</v>
      </c>
    </row>
    <row r="2962" spans="1:31" x14ac:dyDescent="0.2">
      <c r="A2962" s="15" t="s">
        <v>476</v>
      </c>
      <c r="B2962" s="15" t="s">
        <v>477</v>
      </c>
      <c r="C2962" t="s">
        <v>478</v>
      </c>
      <c r="D2962" s="15">
        <v>10</v>
      </c>
      <c r="E2962" s="15">
        <v>10</v>
      </c>
      <c r="F2962" s="16">
        <v>91377.912293949194</v>
      </c>
      <c r="G2962" s="16">
        <v>92582.462286743597</v>
      </c>
      <c r="H2962" s="16">
        <v>77538.728555442605</v>
      </c>
      <c r="I2962" s="16">
        <v>96964.1911657858</v>
      </c>
      <c r="J2962" s="16">
        <v>9055.3869978515595</v>
      </c>
      <c r="K2962" s="16">
        <v>93806.093600472304</v>
      </c>
      <c r="L2962" s="15">
        <f t="shared" si="322"/>
        <v>6</v>
      </c>
      <c r="M2962" s="16">
        <v>162488.74874084399</v>
      </c>
      <c r="N2962" s="16">
        <v>159279.42931824</v>
      </c>
      <c r="O2962" s="16">
        <v>139424.32970217301</v>
      </c>
      <c r="P2962" s="16">
        <v>134440.63779946801</v>
      </c>
      <c r="Q2962" s="16">
        <v>79165.041630216801</v>
      </c>
      <c r="R2962" s="16">
        <v>128829.84344174599</v>
      </c>
      <c r="S2962" s="17">
        <f t="shared" si="323"/>
        <v>159279.42931824</v>
      </c>
      <c r="T2962" s="17">
        <f t="shared" si="324"/>
        <v>128829.84344174599</v>
      </c>
      <c r="U2962" s="18">
        <f t="shared" si="325"/>
        <v>0.80882913753002095</v>
      </c>
      <c r="X2962" s="20">
        <f t="shared" si="326"/>
        <v>0.10545520234781935</v>
      </c>
      <c r="AA2962" s="20">
        <f t="shared" si="327"/>
        <v>-0.30609312458401366</v>
      </c>
      <c r="AE2962" s="20">
        <f t="shared" si="328"/>
        <v>0.97693199064976288</v>
      </c>
    </row>
    <row r="2963" spans="1:31" x14ac:dyDescent="0.2">
      <c r="A2963" s="15" t="s">
        <v>12499</v>
      </c>
      <c r="B2963" s="15" t="s">
        <v>12500</v>
      </c>
      <c r="C2963" t="s">
        <v>12501</v>
      </c>
      <c r="D2963" s="15">
        <v>10</v>
      </c>
      <c r="E2963" s="15">
        <v>7</v>
      </c>
      <c r="F2963" s="16">
        <v>188676.829963878</v>
      </c>
      <c r="G2963" s="16">
        <v>196291.479598242</v>
      </c>
      <c r="H2963" s="16">
        <v>194361.103136677</v>
      </c>
      <c r="I2963" s="16">
        <v>275933.67597723898</v>
      </c>
      <c r="J2963" s="16">
        <v>54015.158802446203</v>
      </c>
      <c r="K2963" s="16">
        <v>256241.54264187001</v>
      </c>
      <c r="L2963" s="15">
        <f t="shared" si="322"/>
        <v>6</v>
      </c>
      <c r="M2963" s="16">
        <v>335506.26456202799</v>
      </c>
      <c r="N2963" s="16">
        <v>337701.05134606798</v>
      </c>
      <c r="O2963" s="16">
        <v>349485.56714635401</v>
      </c>
      <c r="P2963" s="16">
        <v>382581.43488563999</v>
      </c>
      <c r="Q2963" s="16">
        <v>472217.509452987</v>
      </c>
      <c r="R2963" s="16">
        <v>351912.72288154898</v>
      </c>
      <c r="S2963" s="17">
        <f t="shared" si="323"/>
        <v>337701.05134606798</v>
      </c>
      <c r="T2963" s="17">
        <f t="shared" si="324"/>
        <v>382581.43488563999</v>
      </c>
      <c r="U2963" s="18">
        <f t="shared" si="325"/>
        <v>1.1328997447910805</v>
      </c>
      <c r="X2963" s="20">
        <f t="shared" si="326"/>
        <v>0.16681266213549581</v>
      </c>
      <c r="AA2963" s="20">
        <f t="shared" si="327"/>
        <v>0.18002019646968112</v>
      </c>
      <c r="AE2963" s="20">
        <f t="shared" si="328"/>
        <v>0.77777098675066858</v>
      </c>
    </row>
    <row r="2964" spans="1:31" x14ac:dyDescent="0.2">
      <c r="A2964" s="15" t="s">
        <v>1727</v>
      </c>
      <c r="B2964" s="15" t="s">
        <v>1728</v>
      </c>
      <c r="C2964" t="s">
        <v>1729</v>
      </c>
      <c r="D2964" s="15">
        <v>10</v>
      </c>
      <c r="E2964" s="15">
        <v>7</v>
      </c>
      <c r="F2964" s="16">
        <v>472962.38808643701</v>
      </c>
      <c r="G2964" s="16">
        <v>465068.28560307698</v>
      </c>
      <c r="H2964" s="16">
        <v>427371.02989453299</v>
      </c>
      <c r="I2964" s="16">
        <v>661764.88698966301</v>
      </c>
      <c r="J2964" s="16">
        <v>68189.313547265599</v>
      </c>
      <c r="K2964" s="16">
        <v>649175.82937382802</v>
      </c>
      <c r="L2964" s="15">
        <f t="shared" si="322"/>
        <v>6</v>
      </c>
      <c r="M2964" s="16">
        <v>841024.53987379605</v>
      </c>
      <c r="N2964" s="16">
        <v>800106.29762087297</v>
      </c>
      <c r="O2964" s="16">
        <v>768466.551970436</v>
      </c>
      <c r="P2964" s="16">
        <v>917535.56040155899</v>
      </c>
      <c r="Q2964" s="16">
        <v>596132.42890513001</v>
      </c>
      <c r="R2964" s="16">
        <v>891554.23975543305</v>
      </c>
      <c r="S2964" s="17">
        <f t="shared" si="323"/>
        <v>800106.29762087297</v>
      </c>
      <c r="T2964" s="17">
        <f t="shared" si="324"/>
        <v>891554.23975543305</v>
      </c>
      <c r="U2964" s="18">
        <f t="shared" si="325"/>
        <v>1.1142947410943793</v>
      </c>
      <c r="X2964" s="20">
        <f t="shared" si="326"/>
        <v>0.98960271179605952</v>
      </c>
      <c r="AA2964" s="20">
        <f t="shared" si="327"/>
        <v>0.15613088911669595</v>
      </c>
      <c r="AE2964" s="20">
        <f t="shared" si="328"/>
        <v>4.5391232855131131E-3</v>
      </c>
    </row>
    <row r="2965" spans="1:31" x14ac:dyDescent="0.2">
      <c r="A2965" s="15" t="s">
        <v>2402</v>
      </c>
      <c r="B2965" s="15" t="s">
        <v>2403</v>
      </c>
      <c r="C2965" t="s">
        <v>2404</v>
      </c>
      <c r="D2965" s="15">
        <v>13</v>
      </c>
      <c r="E2965" s="15">
        <v>8</v>
      </c>
      <c r="F2965" s="16">
        <v>274618.47969171498</v>
      </c>
      <c r="G2965" s="16">
        <v>284792.60934017401</v>
      </c>
      <c r="H2965" s="16">
        <v>278517.73721355398</v>
      </c>
      <c r="I2965" s="16">
        <v>412473.85463582102</v>
      </c>
      <c r="J2965" s="16">
        <v>103487.06055589</v>
      </c>
      <c r="K2965" s="16">
        <v>411089.19814133702</v>
      </c>
      <c r="L2965" s="15">
        <f t="shared" si="322"/>
        <v>6</v>
      </c>
      <c r="M2965" s="16">
        <v>488328.21877869102</v>
      </c>
      <c r="N2965" s="16">
        <v>489958.93141470902</v>
      </c>
      <c r="O2965" s="16">
        <v>500809.71850601799</v>
      </c>
      <c r="P2965" s="16">
        <v>571894.09230499202</v>
      </c>
      <c r="Q2965" s="16">
        <v>904716.43664036901</v>
      </c>
      <c r="R2965" s="16">
        <v>564574.80537143606</v>
      </c>
      <c r="S2965" s="17">
        <f t="shared" si="323"/>
        <v>489958.93141470902</v>
      </c>
      <c r="T2965" s="17">
        <f t="shared" si="324"/>
        <v>571894.09230499202</v>
      </c>
      <c r="U2965" s="18">
        <f t="shared" si="325"/>
        <v>1.1672286300684491</v>
      </c>
      <c r="X2965" s="20">
        <f t="shared" si="326"/>
        <v>0.17040665359619564</v>
      </c>
      <c r="AA2965" s="20">
        <f t="shared" si="327"/>
        <v>0.22308717557817834</v>
      </c>
      <c r="AE2965" s="20">
        <f t="shared" si="328"/>
        <v>0.76851345203587584</v>
      </c>
    </row>
    <row r="2966" spans="1:31" x14ac:dyDescent="0.2">
      <c r="A2966" s="15" t="s">
        <v>14107</v>
      </c>
      <c r="B2966" s="15" t="s">
        <v>14108</v>
      </c>
      <c r="C2966" t="s">
        <v>14109</v>
      </c>
      <c r="D2966" s="15">
        <v>26</v>
      </c>
      <c r="E2966" s="15">
        <v>5</v>
      </c>
      <c r="F2966" s="16">
        <v>1065008.4922555699</v>
      </c>
      <c r="G2966" s="16">
        <v>1035039.17243606</v>
      </c>
      <c r="H2966" s="16">
        <v>1023894.38388114</v>
      </c>
      <c r="I2966" s="16">
        <v>1184972.45828924</v>
      </c>
      <c r="J2966" s="16">
        <v>271420.16191255301</v>
      </c>
      <c r="K2966" s="16">
        <v>1347589.22613214</v>
      </c>
      <c r="L2966" s="15">
        <f t="shared" si="322"/>
        <v>6</v>
      </c>
      <c r="M2966" s="16">
        <v>1893804.4540599501</v>
      </c>
      <c r="N2966" s="16">
        <v>1780687.6662778601</v>
      </c>
      <c r="O2966" s="16">
        <v>1841090.13415629</v>
      </c>
      <c r="P2966" s="16">
        <v>1642961.7073258499</v>
      </c>
      <c r="Q2966" s="16">
        <v>2372840.4343387401</v>
      </c>
      <c r="R2966" s="16">
        <v>1850729.5460549199</v>
      </c>
      <c r="S2966" s="17">
        <f t="shared" si="323"/>
        <v>1841090.13415629</v>
      </c>
      <c r="T2966" s="17">
        <f t="shared" si="324"/>
        <v>1850729.5460549199</v>
      </c>
      <c r="U2966" s="18">
        <f t="shared" si="325"/>
        <v>1.0052357088443404</v>
      </c>
      <c r="X2966" s="20">
        <f t="shared" si="326"/>
        <v>0.62239041239890147</v>
      </c>
      <c r="AA2966" s="20">
        <f t="shared" si="327"/>
        <v>7.5338258911145E-3</v>
      </c>
      <c r="AE2966" s="20">
        <f t="shared" si="328"/>
        <v>0.20593710604780599</v>
      </c>
    </row>
    <row r="2967" spans="1:31" x14ac:dyDescent="0.2">
      <c r="A2967" s="15" t="s">
        <v>8909</v>
      </c>
      <c r="B2967" s="15" t="s">
        <v>8910</v>
      </c>
      <c r="C2967" t="s">
        <v>8911</v>
      </c>
      <c r="D2967" s="15">
        <v>10</v>
      </c>
      <c r="E2967" s="15">
        <v>7</v>
      </c>
      <c r="F2967" s="16">
        <v>506014.66916767199</v>
      </c>
      <c r="G2967" s="16">
        <v>447249.40941244602</v>
      </c>
      <c r="H2967" s="16">
        <v>440932.41127439198</v>
      </c>
      <c r="I2967" s="16">
        <v>547063.90633568598</v>
      </c>
      <c r="J2967" s="16">
        <v>130752.99304160201</v>
      </c>
      <c r="K2967" s="16">
        <v>542220.77125473099</v>
      </c>
      <c r="L2967" s="15">
        <f t="shared" si="322"/>
        <v>6</v>
      </c>
      <c r="M2967" s="16">
        <v>899798.303260335</v>
      </c>
      <c r="N2967" s="16">
        <v>769450.59501117305</v>
      </c>
      <c r="O2967" s="16">
        <v>792851.61146197096</v>
      </c>
      <c r="P2967" s="16">
        <v>758502.90298497002</v>
      </c>
      <c r="Q2967" s="16">
        <v>1143083.79529993</v>
      </c>
      <c r="R2967" s="16">
        <v>744666.09140686004</v>
      </c>
      <c r="S2967" s="17">
        <f t="shared" si="323"/>
        <v>792851.61146197096</v>
      </c>
      <c r="T2967" s="17">
        <f t="shared" si="324"/>
        <v>758502.90298497002</v>
      </c>
      <c r="U2967" s="18">
        <f t="shared" si="325"/>
        <v>0.95667700237921705</v>
      </c>
      <c r="X2967" s="20">
        <f t="shared" si="326"/>
        <v>0.67640815071454741</v>
      </c>
      <c r="AA2967" s="20">
        <f t="shared" si="327"/>
        <v>-6.3896177199261495E-2</v>
      </c>
      <c r="AE2967" s="20">
        <f t="shared" si="328"/>
        <v>0.16979116779661391</v>
      </c>
    </row>
    <row r="2968" spans="1:31" x14ac:dyDescent="0.2">
      <c r="A2968" s="15" t="s">
        <v>7394</v>
      </c>
      <c r="B2968" s="15" t="s">
        <v>7395</v>
      </c>
      <c r="C2968" t="s">
        <v>7396</v>
      </c>
      <c r="D2968" s="15">
        <v>11</v>
      </c>
      <c r="E2968" s="15">
        <v>9</v>
      </c>
      <c r="F2968" s="16">
        <v>531749.084048972</v>
      </c>
      <c r="G2968" s="16">
        <v>514406.40707933001</v>
      </c>
      <c r="H2968" s="16">
        <v>504674.484903195</v>
      </c>
      <c r="I2968" s="16">
        <v>576447.86920810502</v>
      </c>
      <c r="J2968" s="16">
        <v>99116.755061418298</v>
      </c>
      <c r="K2968" s="16">
        <v>533745.22375281097</v>
      </c>
      <c r="L2968" s="15">
        <f t="shared" si="322"/>
        <v>6</v>
      </c>
      <c r="M2968" s="16">
        <v>945559.39331663703</v>
      </c>
      <c r="N2968" s="16">
        <v>884987.90087778703</v>
      </c>
      <c r="O2968" s="16">
        <v>907467.83041593398</v>
      </c>
      <c r="P2968" s="16">
        <v>799243.70288386801</v>
      </c>
      <c r="Q2968" s="16">
        <v>866509.85126873304</v>
      </c>
      <c r="R2968" s="16">
        <v>733026.08577560703</v>
      </c>
      <c r="S2968" s="17">
        <f t="shared" si="323"/>
        <v>907467.83041593398</v>
      </c>
      <c r="T2968" s="17">
        <f t="shared" si="324"/>
        <v>799243.70288386801</v>
      </c>
      <c r="U2968" s="18">
        <f t="shared" si="325"/>
        <v>0.88074053547169606</v>
      </c>
      <c r="X2968" s="20">
        <f t="shared" si="326"/>
        <v>5.5966828227886851E-2</v>
      </c>
      <c r="AA2968" s="20">
        <f t="shared" si="327"/>
        <v>-0.18321102843299233</v>
      </c>
      <c r="AE2968" s="20">
        <f t="shared" si="328"/>
        <v>1.2520693048881328</v>
      </c>
    </row>
    <row r="2969" spans="1:31" x14ac:dyDescent="0.2">
      <c r="A2969" s="15" t="s">
        <v>8750</v>
      </c>
      <c r="B2969" s="15" t="s">
        <v>8751</v>
      </c>
      <c r="C2969" t="s">
        <v>8752</v>
      </c>
      <c r="D2969" s="15">
        <v>8</v>
      </c>
      <c r="E2969" s="15">
        <v>7</v>
      </c>
      <c r="F2969" s="16">
        <v>97257.196689404605</v>
      </c>
      <c r="G2969" s="16">
        <v>84242.066854687597</v>
      </c>
      <c r="H2969" s="16">
        <v>102907.808895952</v>
      </c>
      <c r="I2969" s="16">
        <v>133049.27906015899</v>
      </c>
      <c r="J2969" s="16">
        <v>41751.176891015602</v>
      </c>
      <c r="K2969" s="16">
        <v>135557.64691070101</v>
      </c>
      <c r="L2969" s="15">
        <f t="shared" si="322"/>
        <v>6</v>
      </c>
      <c r="M2969" s="16">
        <v>172943.32732473701</v>
      </c>
      <c r="N2969" s="16">
        <v>144930.562460585</v>
      </c>
      <c r="O2969" s="16">
        <v>185041.10840788801</v>
      </c>
      <c r="P2969" s="16">
        <v>184472.53280362301</v>
      </c>
      <c r="Q2969" s="16">
        <v>365001.921781143</v>
      </c>
      <c r="R2969" s="16">
        <v>186169.893218421</v>
      </c>
      <c r="S2969" s="17">
        <f t="shared" si="323"/>
        <v>172943.32732473701</v>
      </c>
      <c r="T2969" s="17">
        <f t="shared" si="324"/>
        <v>186169.893218421</v>
      </c>
      <c r="U2969" s="18">
        <f t="shared" si="325"/>
        <v>1.0764791917577043</v>
      </c>
      <c r="X2969" s="20">
        <f t="shared" si="326"/>
        <v>0.27279074573719586</v>
      </c>
      <c r="AA2969" s="20">
        <f t="shared" si="327"/>
        <v>0.1063204326141954</v>
      </c>
      <c r="AE2969" s="20">
        <f t="shared" si="328"/>
        <v>0.56417036694606282</v>
      </c>
    </row>
    <row r="2970" spans="1:31" x14ac:dyDescent="0.2">
      <c r="A2970" s="15" t="s">
        <v>10552</v>
      </c>
      <c r="B2970" s="15" t="s">
        <v>10553</v>
      </c>
      <c r="C2970" t="s">
        <v>10554</v>
      </c>
      <c r="D2970" s="15">
        <v>14</v>
      </c>
      <c r="E2970" s="15">
        <v>7</v>
      </c>
      <c r="F2970" s="16">
        <v>86149.593760815202</v>
      </c>
      <c r="G2970" s="16">
        <v>108774.011407617</v>
      </c>
      <c r="H2970" s="16">
        <v>119944.870266243</v>
      </c>
      <c r="I2970" s="16">
        <v>160641.80659393899</v>
      </c>
      <c r="J2970" s="16">
        <v>14843.7031841382</v>
      </c>
      <c r="K2970" s="16">
        <v>136421.74002349301</v>
      </c>
      <c r="L2970" s="15">
        <f t="shared" si="322"/>
        <v>6</v>
      </c>
      <c r="M2970" s="16">
        <v>153191.72153656001</v>
      </c>
      <c r="N2970" s="16">
        <v>187135.46857288299</v>
      </c>
      <c r="O2970" s="16">
        <v>215675.875135448</v>
      </c>
      <c r="P2970" s="16">
        <v>222729.51154537601</v>
      </c>
      <c r="Q2970" s="16">
        <v>129768.32252422599</v>
      </c>
      <c r="R2970" s="16">
        <v>187356.606961285</v>
      </c>
      <c r="S2970" s="17">
        <f t="shared" si="323"/>
        <v>187135.46857288299</v>
      </c>
      <c r="T2970" s="17">
        <f t="shared" si="324"/>
        <v>187356.606961285</v>
      </c>
      <c r="U2970" s="18">
        <f t="shared" si="325"/>
        <v>1.0011817021652198</v>
      </c>
      <c r="X2970" s="20">
        <f t="shared" si="326"/>
        <v>0.87670226729502487</v>
      </c>
      <c r="AA2970" s="20">
        <f t="shared" si="327"/>
        <v>1.7038293423136521E-3</v>
      </c>
      <c r="AE2970" s="20">
        <f t="shared" si="328"/>
        <v>5.7147870287860759E-2</v>
      </c>
    </row>
    <row r="2971" spans="1:31" x14ac:dyDescent="0.2">
      <c r="A2971" s="15" t="s">
        <v>9703</v>
      </c>
      <c r="B2971" s="15" t="s">
        <v>9704</v>
      </c>
      <c r="C2971" t="s">
        <v>9705</v>
      </c>
      <c r="D2971" s="15">
        <v>9</v>
      </c>
      <c r="E2971" s="15">
        <v>6</v>
      </c>
      <c r="F2971" s="16">
        <v>132538.99781346301</v>
      </c>
      <c r="G2971" s="16">
        <v>107931.297717366</v>
      </c>
      <c r="H2971" s="16">
        <v>107478.850756</v>
      </c>
      <c r="I2971" s="16">
        <v>141623.715259747</v>
      </c>
      <c r="J2971" s="16">
        <v>35311.719165569397</v>
      </c>
      <c r="K2971" s="16">
        <v>151740.67950131901</v>
      </c>
      <c r="L2971" s="15">
        <f t="shared" si="322"/>
        <v>6</v>
      </c>
      <c r="M2971" s="16">
        <v>235681.636551256</v>
      </c>
      <c r="N2971" s="16">
        <v>185685.65883196099</v>
      </c>
      <c r="O2971" s="16">
        <v>193260.41325400799</v>
      </c>
      <c r="P2971" s="16">
        <v>196360.969736723</v>
      </c>
      <c r="Q2971" s="16">
        <v>308706.15672638401</v>
      </c>
      <c r="R2971" s="16">
        <v>208395.07577363501</v>
      </c>
      <c r="S2971" s="17">
        <f t="shared" si="323"/>
        <v>193260.41325400799</v>
      </c>
      <c r="T2971" s="17">
        <f t="shared" si="324"/>
        <v>208395.07577363501</v>
      </c>
      <c r="U2971" s="18">
        <f t="shared" si="325"/>
        <v>1.0783122744321936</v>
      </c>
      <c r="X2971" s="20">
        <f t="shared" si="326"/>
        <v>0.44433435597947957</v>
      </c>
      <c r="AA2971" s="20">
        <f t="shared" si="327"/>
        <v>0.10877503665683615</v>
      </c>
      <c r="AE2971" s="20">
        <f t="shared" si="328"/>
        <v>0.35229010576551706</v>
      </c>
    </row>
    <row r="2972" spans="1:31" x14ac:dyDescent="0.2">
      <c r="A2972" s="15" t="s">
        <v>5390</v>
      </c>
      <c r="B2972" s="15" t="s">
        <v>5391</v>
      </c>
      <c r="C2972" t="s">
        <v>5392</v>
      </c>
      <c r="D2972" s="15">
        <v>14</v>
      </c>
      <c r="E2972" s="15">
        <v>6</v>
      </c>
      <c r="F2972" s="16">
        <v>317916.30711305398</v>
      </c>
      <c r="G2972" s="16">
        <v>322731.055981496</v>
      </c>
      <c r="H2972" s="16">
        <v>303904.21651652001</v>
      </c>
      <c r="I2972" s="16">
        <v>350694.45729240798</v>
      </c>
      <c r="J2972" s="16">
        <v>99520.790354003897</v>
      </c>
      <c r="K2972" s="16">
        <v>397466.9229525</v>
      </c>
      <c r="L2972" s="15">
        <f t="shared" si="322"/>
        <v>6</v>
      </c>
      <c r="M2972" s="16">
        <v>565320.67378530803</v>
      </c>
      <c r="N2972" s="16">
        <v>555228.46498505794</v>
      </c>
      <c r="O2972" s="16">
        <v>546457.78272186697</v>
      </c>
      <c r="P2972" s="16">
        <v>486237.09375885403</v>
      </c>
      <c r="Q2972" s="16">
        <v>870042.05489130702</v>
      </c>
      <c r="R2972" s="16">
        <v>545866.47297490004</v>
      </c>
      <c r="S2972" s="17">
        <f t="shared" si="323"/>
        <v>555228.46498505794</v>
      </c>
      <c r="T2972" s="17">
        <f t="shared" si="324"/>
        <v>545866.47297490004</v>
      </c>
      <c r="U2972" s="18">
        <f t="shared" si="325"/>
        <v>0.98313848694625217</v>
      </c>
      <c r="X2972" s="20">
        <f t="shared" si="326"/>
        <v>0.54728788772015902</v>
      </c>
      <c r="AA2972" s="20">
        <f t="shared" si="327"/>
        <v>-2.4533442962204163E-2</v>
      </c>
      <c r="AE2972" s="20">
        <f t="shared" si="328"/>
        <v>0.26178416332196924</v>
      </c>
    </row>
    <row r="2973" spans="1:31" x14ac:dyDescent="0.2">
      <c r="A2973" s="15" t="s">
        <v>14143</v>
      </c>
      <c r="B2973" s="15" t="s">
        <v>14144</v>
      </c>
      <c r="C2973" t="s">
        <v>14145</v>
      </c>
      <c r="D2973" s="15">
        <v>9</v>
      </c>
      <c r="E2973" s="15">
        <v>7</v>
      </c>
      <c r="F2973" s="16">
        <v>351371.29826488602</v>
      </c>
      <c r="G2973" s="16">
        <v>396320.238844443</v>
      </c>
      <c r="H2973" s="16">
        <v>323742.27032167697</v>
      </c>
      <c r="I2973" s="16">
        <v>257073.57963972399</v>
      </c>
      <c r="J2973" s="16">
        <v>22538.427881835902</v>
      </c>
      <c r="K2973" s="16">
        <v>258968.13346444501</v>
      </c>
      <c r="L2973" s="15">
        <f t="shared" si="322"/>
        <v>6</v>
      </c>
      <c r="M2973" s="16">
        <v>624810.53862168302</v>
      </c>
      <c r="N2973" s="16">
        <v>681831.74125246995</v>
      </c>
      <c r="O2973" s="16">
        <v>582129.08409485803</v>
      </c>
      <c r="P2973" s="16">
        <v>356431.95279240201</v>
      </c>
      <c r="Q2973" s="16">
        <v>197038.026311686</v>
      </c>
      <c r="R2973" s="16">
        <v>355657.32256926299</v>
      </c>
      <c r="S2973" s="17">
        <f t="shared" si="323"/>
        <v>624810.53862168302</v>
      </c>
      <c r="T2973" s="17">
        <f t="shared" si="324"/>
        <v>355657.32256926299</v>
      </c>
      <c r="U2973" s="18">
        <f t="shared" si="325"/>
        <v>0.56922426973436535</v>
      </c>
      <c r="X2973" s="20">
        <f t="shared" si="326"/>
        <v>5.6545732285256441E-3</v>
      </c>
      <c r="AA2973" s="20">
        <f t="shared" si="327"/>
        <v>-0.81293092023489899</v>
      </c>
      <c r="AE2973" s="20">
        <f t="shared" si="328"/>
        <v>2.2476001673062513</v>
      </c>
    </row>
    <row r="2974" spans="1:31" x14ac:dyDescent="0.2">
      <c r="A2974" s="15" t="s">
        <v>5884</v>
      </c>
      <c r="B2974" s="15" t="s">
        <v>5885</v>
      </c>
      <c r="C2974" t="s">
        <v>5886</v>
      </c>
      <c r="D2974" s="15">
        <v>13</v>
      </c>
      <c r="E2974" s="15">
        <v>6</v>
      </c>
      <c r="F2974" s="16">
        <v>335657.51265264</v>
      </c>
      <c r="G2974" s="16">
        <v>359459.913169629</v>
      </c>
      <c r="H2974" s="16">
        <v>314874.49866562098</v>
      </c>
      <c r="I2974" s="16">
        <v>401413.25184799399</v>
      </c>
      <c r="J2974" s="16">
        <v>35843.285871679698</v>
      </c>
      <c r="K2974" s="16">
        <v>403966.75292993803</v>
      </c>
      <c r="L2974" s="15">
        <f t="shared" si="322"/>
        <v>6</v>
      </c>
      <c r="M2974" s="16">
        <v>596868.19130801095</v>
      </c>
      <c r="N2974" s="16">
        <v>618417.01352806506</v>
      </c>
      <c r="O2974" s="16">
        <v>566183.72179486195</v>
      </c>
      <c r="P2974" s="16">
        <v>556558.59086508804</v>
      </c>
      <c r="Q2974" s="16">
        <v>313353.280082729</v>
      </c>
      <c r="R2974" s="16">
        <v>554793.10072637303</v>
      </c>
      <c r="S2974" s="17">
        <f t="shared" si="323"/>
        <v>596868.19130801095</v>
      </c>
      <c r="T2974" s="17">
        <f t="shared" si="324"/>
        <v>554793.10072637303</v>
      </c>
      <c r="U2974" s="18">
        <f t="shared" si="325"/>
        <v>0.92950689751210869</v>
      </c>
      <c r="X2974" s="20">
        <f t="shared" si="326"/>
        <v>0.22144905123607114</v>
      </c>
      <c r="AA2974" s="20">
        <f t="shared" si="327"/>
        <v>-0.10546252401953685</v>
      </c>
      <c r="AE2974" s="20">
        <f t="shared" si="328"/>
        <v>0.65472617604222361</v>
      </c>
    </row>
    <row r="2975" spans="1:31" x14ac:dyDescent="0.2">
      <c r="A2975" s="15" t="s">
        <v>8753</v>
      </c>
      <c r="B2975" s="15" t="s">
        <v>8754</v>
      </c>
      <c r="C2975" t="s">
        <v>8755</v>
      </c>
      <c r="D2975" s="15">
        <v>11</v>
      </c>
      <c r="E2975" s="15">
        <v>7</v>
      </c>
      <c r="F2975" s="16">
        <v>308621.59209494101</v>
      </c>
      <c r="G2975" s="16">
        <v>320902.71390761703</v>
      </c>
      <c r="H2975" s="16">
        <v>309815.23126479698</v>
      </c>
      <c r="I2975" s="16">
        <v>455956.03640821099</v>
      </c>
      <c r="J2975" s="16">
        <v>43225.689562750304</v>
      </c>
      <c r="K2975" s="16">
        <v>410479.67476606002</v>
      </c>
      <c r="L2975" s="15">
        <f t="shared" si="322"/>
        <v>6</v>
      </c>
      <c r="M2975" s="16">
        <v>548792.75609402196</v>
      </c>
      <c r="N2975" s="16">
        <v>552082.97419843404</v>
      </c>
      <c r="O2975" s="16">
        <v>557086.52637671004</v>
      </c>
      <c r="P2975" s="16">
        <v>632182.04170269996</v>
      </c>
      <c r="Q2975" s="16">
        <v>377892.57538544002</v>
      </c>
      <c r="R2975" s="16">
        <v>563737.70835569804</v>
      </c>
      <c r="S2975" s="17">
        <f t="shared" si="323"/>
        <v>552082.97419843404</v>
      </c>
      <c r="T2975" s="17">
        <f t="shared" si="324"/>
        <v>563737.70835569804</v>
      </c>
      <c r="U2975" s="18">
        <f t="shared" si="325"/>
        <v>1.0211104756023051</v>
      </c>
      <c r="X2975" s="20">
        <f t="shared" si="326"/>
        <v>0.73080349809886647</v>
      </c>
      <c r="AA2975" s="20">
        <f t="shared" si="327"/>
        <v>3.0138962181769566E-2</v>
      </c>
      <c r="AE2975" s="20">
        <f t="shared" si="328"/>
        <v>0.13619938249985161</v>
      </c>
    </row>
    <row r="2976" spans="1:31" x14ac:dyDescent="0.2">
      <c r="A2976" s="15" t="s">
        <v>620</v>
      </c>
      <c r="B2976" s="15" t="s">
        <v>621</v>
      </c>
      <c r="C2976" t="s">
        <v>622</v>
      </c>
      <c r="D2976" s="15">
        <v>11</v>
      </c>
      <c r="E2976" s="15">
        <v>7</v>
      </c>
      <c r="F2976" s="16">
        <v>181358.37207176199</v>
      </c>
      <c r="G2976" s="16">
        <v>217529.21872884501</v>
      </c>
      <c r="H2976" s="16">
        <v>195314.41848574401</v>
      </c>
      <c r="I2976" s="16">
        <v>253120.03627109999</v>
      </c>
      <c r="J2976" s="16">
        <v>58854.532220694899</v>
      </c>
      <c r="K2976" s="16">
        <v>243805.093701857</v>
      </c>
      <c r="L2976" s="15">
        <f t="shared" si="322"/>
        <v>6</v>
      </c>
      <c r="M2976" s="16">
        <v>322492.53908122401</v>
      </c>
      <c r="N2976" s="16">
        <v>374238.58648155798</v>
      </c>
      <c r="O2976" s="16">
        <v>351199.747350424</v>
      </c>
      <c r="P2976" s="16">
        <v>350950.37360677402</v>
      </c>
      <c r="Q2976" s="16">
        <v>514524.83416596899</v>
      </c>
      <c r="R2976" s="16">
        <v>334832.96069960599</v>
      </c>
      <c r="S2976" s="17">
        <f t="shared" si="323"/>
        <v>351199.747350424</v>
      </c>
      <c r="T2976" s="17">
        <f t="shared" si="324"/>
        <v>350950.37360677402</v>
      </c>
      <c r="U2976" s="18">
        <f t="shared" si="325"/>
        <v>0.99928993757674556</v>
      </c>
      <c r="X2976" s="20">
        <f t="shared" si="326"/>
        <v>0.44012110642571928</v>
      </c>
      <c r="AA2976" s="20">
        <f t="shared" si="327"/>
        <v>-1.0247674042355806E-3</v>
      </c>
      <c r="AE2976" s="20">
        <f t="shared" si="328"/>
        <v>0.3564278039332438</v>
      </c>
    </row>
    <row r="2977" spans="1:31" x14ac:dyDescent="0.2">
      <c r="A2977" s="15" t="s">
        <v>11440</v>
      </c>
      <c r="B2977" s="15" t="s">
        <v>11441</v>
      </c>
      <c r="C2977" t="s">
        <v>11442</v>
      </c>
      <c r="D2977" s="15">
        <v>11</v>
      </c>
      <c r="E2977" s="15">
        <v>6</v>
      </c>
      <c r="F2977" s="16">
        <v>128335.886818607</v>
      </c>
      <c r="G2977" s="16">
        <v>135897.383908869</v>
      </c>
      <c r="H2977" s="16">
        <v>114299.789013866</v>
      </c>
      <c r="I2977" s="16">
        <v>151218.160929376</v>
      </c>
      <c r="J2977" s="16">
        <v>11535.413780687801</v>
      </c>
      <c r="K2977" s="16">
        <v>144152.827940813</v>
      </c>
      <c r="L2977" s="15">
        <f t="shared" si="322"/>
        <v>6</v>
      </c>
      <c r="M2977" s="16">
        <v>228207.63950724399</v>
      </c>
      <c r="N2977" s="16">
        <v>233798.68303573699</v>
      </c>
      <c r="O2977" s="16">
        <v>205525.313159646</v>
      </c>
      <c r="P2977" s="16">
        <v>209663.64755674201</v>
      </c>
      <c r="Q2977" s="16">
        <v>100846.215891887</v>
      </c>
      <c r="R2977" s="16">
        <v>197974.19914313999</v>
      </c>
      <c r="S2977" s="17">
        <f t="shared" si="323"/>
        <v>228207.63950724399</v>
      </c>
      <c r="T2977" s="17">
        <f t="shared" si="324"/>
        <v>197974.19914313999</v>
      </c>
      <c r="U2977" s="18">
        <f t="shared" si="325"/>
        <v>0.8675178428321445</v>
      </c>
      <c r="X2977" s="20">
        <f t="shared" si="326"/>
        <v>0.21021674152809708</v>
      </c>
      <c r="AA2977" s="20">
        <f t="shared" si="327"/>
        <v>-0.20503466399678166</v>
      </c>
      <c r="AE2977" s="20">
        <f t="shared" si="328"/>
        <v>0.67733269999310286</v>
      </c>
    </row>
    <row r="2978" spans="1:31" x14ac:dyDescent="0.2">
      <c r="A2978" s="15" t="s">
        <v>278</v>
      </c>
      <c r="B2978" s="15" t="s">
        <v>279</v>
      </c>
      <c r="C2978" t="s">
        <v>280</v>
      </c>
      <c r="D2978" s="15">
        <v>16</v>
      </c>
      <c r="E2978" s="15">
        <v>6</v>
      </c>
      <c r="F2978" s="16">
        <v>250021.186974604</v>
      </c>
      <c r="G2978" s="16">
        <v>302151.87797406001</v>
      </c>
      <c r="H2978" s="16">
        <v>336575.46405851003</v>
      </c>
      <c r="I2978" s="16">
        <v>280695.31255116302</v>
      </c>
      <c r="J2978" s="16">
        <v>26379.3791707071</v>
      </c>
      <c r="K2978" s="16">
        <v>263523.41920781299</v>
      </c>
      <c r="L2978" s="15">
        <f t="shared" si="322"/>
        <v>6</v>
      </c>
      <c r="M2978" s="16">
        <v>444589.16613806499</v>
      </c>
      <c r="N2978" s="16">
        <v>519823.92239781597</v>
      </c>
      <c r="O2978" s="16">
        <v>605204.77114867105</v>
      </c>
      <c r="P2978" s="16">
        <v>389183.43352318899</v>
      </c>
      <c r="Q2978" s="16">
        <v>230616.83070240601</v>
      </c>
      <c r="R2978" s="16">
        <v>361913.38469301001</v>
      </c>
      <c r="S2978" s="17">
        <f t="shared" si="323"/>
        <v>519823.92239781597</v>
      </c>
      <c r="T2978" s="17">
        <f t="shared" si="324"/>
        <v>361913.38469301001</v>
      </c>
      <c r="U2978" s="18">
        <f t="shared" si="325"/>
        <v>0.69622302687339843</v>
      </c>
      <c r="X2978" s="20">
        <f t="shared" si="326"/>
        <v>4.3866772360236193E-2</v>
      </c>
      <c r="AA2978" s="20">
        <f t="shared" si="327"/>
        <v>-0.52237856435538255</v>
      </c>
      <c r="AE2978" s="20">
        <f t="shared" si="328"/>
        <v>1.357864319041755</v>
      </c>
    </row>
    <row r="2979" spans="1:31" x14ac:dyDescent="0.2">
      <c r="A2979" s="15" t="s">
        <v>13150</v>
      </c>
      <c r="B2979" s="15" t="s">
        <v>13151</v>
      </c>
      <c r="C2979" t="s">
        <v>13152</v>
      </c>
      <c r="D2979" s="15">
        <v>17</v>
      </c>
      <c r="E2979" s="15">
        <v>3</v>
      </c>
      <c r="F2979" s="16">
        <v>449226.34390091302</v>
      </c>
      <c r="G2979" s="16">
        <v>414865.62030362198</v>
      </c>
      <c r="H2979" s="16">
        <v>435572.72062664898</v>
      </c>
      <c r="I2979" s="16">
        <v>474470.80597382801</v>
      </c>
      <c r="J2979" s="16">
        <v>103523.633155783</v>
      </c>
      <c r="K2979" s="16">
        <v>477056.40225774399</v>
      </c>
      <c r="L2979" s="15">
        <f t="shared" si="322"/>
        <v>6</v>
      </c>
      <c r="M2979" s="16">
        <v>798816.96450967202</v>
      </c>
      <c r="N2979" s="16">
        <v>713737.32792998105</v>
      </c>
      <c r="O2979" s="16">
        <v>783214.21747970802</v>
      </c>
      <c r="P2979" s="16">
        <v>657852.72898617305</v>
      </c>
      <c r="Q2979" s="16">
        <v>905036.16581304395</v>
      </c>
      <c r="R2979" s="16">
        <v>655171.74052153795</v>
      </c>
      <c r="S2979" s="17">
        <f t="shared" si="323"/>
        <v>783214.21747970802</v>
      </c>
      <c r="T2979" s="17">
        <f t="shared" si="324"/>
        <v>657852.72898617305</v>
      </c>
      <c r="U2979" s="18">
        <f t="shared" si="325"/>
        <v>0.83993971802895306</v>
      </c>
      <c r="X2979" s="20">
        <f t="shared" si="326"/>
        <v>0.78042531488780131</v>
      </c>
      <c r="AA2979" s="20">
        <f t="shared" si="327"/>
        <v>-0.25164230464054582</v>
      </c>
      <c r="AE2979" s="20">
        <f t="shared" si="328"/>
        <v>0.10766865170989975</v>
      </c>
    </row>
    <row r="2980" spans="1:31" x14ac:dyDescent="0.2">
      <c r="A2980" s="15" t="s">
        <v>13657</v>
      </c>
      <c r="B2980" s="15" t="s">
        <v>13658</v>
      </c>
      <c r="C2980" t="s">
        <v>13659</v>
      </c>
      <c r="D2980" s="15">
        <v>8</v>
      </c>
      <c r="E2980" s="15">
        <v>8</v>
      </c>
      <c r="F2980" s="16">
        <v>234678.78649974501</v>
      </c>
      <c r="G2980" s="16">
        <v>243889.33996397399</v>
      </c>
      <c r="H2980" s="16">
        <v>237429.24391756201</v>
      </c>
      <c r="I2980" s="16">
        <v>377798.72752420203</v>
      </c>
      <c r="J2980" s="16">
        <v>48431.102936132898</v>
      </c>
      <c r="K2980" s="16">
        <v>378985.63834892702</v>
      </c>
      <c r="L2980" s="15">
        <f t="shared" si="322"/>
        <v>6</v>
      </c>
      <c r="M2980" s="16">
        <v>417307.21809113101</v>
      </c>
      <c r="N2980" s="16">
        <v>419588.69883963198</v>
      </c>
      <c r="O2980" s="16">
        <v>426927.46968671097</v>
      </c>
      <c r="P2980" s="16">
        <v>523817.104825221</v>
      </c>
      <c r="Q2980" s="16">
        <v>423399.93652904301</v>
      </c>
      <c r="R2980" s="16">
        <v>520484.95552016801</v>
      </c>
      <c r="S2980" s="17">
        <f t="shared" si="323"/>
        <v>419588.69883963198</v>
      </c>
      <c r="T2980" s="17">
        <f t="shared" si="324"/>
        <v>520484.95552016801</v>
      </c>
      <c r="U2980" s="18">
        <f t="shared" si="325"/>
        <v>1.2404646668500927</v>
      </c>
      <c r="X2980" s="20">
        <f t="shared" si="326"/>
        <v>0.10898018168793018</v>
      </c>
      <c r="AA2980" s="20">
        <f t="shared" si="327"/>
        <v>0.31088064237575003</v>
      </c>
      <c r="AE2980" s="20">
        <f t="shared" si="328"/>
        <v>0.96265247239080398</v>
      </c>
    </row>
    <row r="2981" spans="1:31" x14ac:dyDescent="0.2">
      <c r="A2981" s="15" t="s">
        <v>10087</v>
      </c>
      <c r="B2981" s="15" t="s">
        <v>10088</v>
      </c>
      <c r="C2981" t="s">
        <v>10089</v>
      </c>
      <c r="D2981" s="15">
        <v>12</v>
      </c>
      <c r="E2981" s="15">
        <v>8</v>
      </c>
      <c r="F2981" s="16">
        <v>232416.147619875</v>
      </c>
      <c r="G2981" s="16">
        <v>230726.51911772499</v>
      </c>
      <c r="H2981" s="16">
        <v>244301.05039792601</v>
      </c>
      <c r="I2981" s="16">
        <v>293077.83372021402</v>
      </c>
      <c r="J2981" s="16">
        <v>46805.105283105397</v>
      </c>
      <c r="K2981" s="16">
        <v>324621.87314136501</v>
      </c>
      <c r="L2981" s="15">
        <f t="shared" si="322"/>
        <v>6</v>
      </c>
      <c r="M2981" s="16">
        <v>413283.78013755003</v>
      </c>
      <c r="N2981" s="16">
        <v>396943.30206766701</v>
      </c>
      <c r="O2981" s="16">
        <v>439283.83701716998</v>
      </c>
      <c r="P2981" s="16">
        <v>406351.77189138503</v>
      </c>
      <c r="Q2981" s="16">
        <v>409184.95356662601</v>
      </c>
      <c r="R2981" s="16">
        <v>445823.75717176101</v>
      </c>
      <c r="S2981" s="17">
        <f t="shared" si="323"/>
        <v>413283.78013755003</v>
      </c>
      <c r="T2981" s="17">
        <f t="shared" si="324"/>
        <v>409184.95356662601</v>
      </c>
      <c r="U2981" s="18">
        <f t="shared" si="325"/>
        <v>0.99008229510105661</v>
      </c>
      <c r="X2981" s="20">
        <f t="shared" si="326"/>
        <v>0.83441888667540576</v>
      </c>
      <c r="AA2981" s="20">
        <f t="shared" si="327"/>
        <v>-1.4379648685219751E-2</v>
      </c>
      <c r="AE2981" s="20">
        <f t="shared" si="328"/>
        <v>7.8615874420833981E-2</v>
      </c>
    </row>
    <row r="2982" spans="1:31" x14ac:dyDescent="0.2">
      <c r="A2982" s="15" t="s">
        <v>995</v>
      </c>
      <c r="B2982" s="15" t="s">
        <v>996</v>
      </c>
      <c r="C2982" t="s">
        <v>997</v>
      </c>
      <c r="D2982" s="15">
        <v>6</v>
      </c>
      <c r="E2982" s="15">
        <v>6</v>
      </c>
      <c r="F2982" s="16">
        <v>206926.42193765799</v>
      </c>
      <c r="G2982" s="16">
        <v>220206.04188515601</v>
      </c>
      <c r="H2982" s="16">
        <v>202243.734537729</v>
      </c>
      <c r="I2982" s="16">
        <v>253599.04421542899</v>
      </c>
      <c r="J2982" s="16">
        <v>21434.9985609375</v>
      </c>
      <c r="K2982" s="16">
        <v>268231.72310361598</v>
      </c>
      <c r="L2982" s="15">
        <f t="shared" si="322"/>
        <v>6</v>
      </c>
      <c r="M2982" s="16">
        <v>367957.79787471</v>
      </c>
      <c r="N2982" s="16">
        <v>378843.80926557299</v>
      </c>
      <c r="O2982" s="16">
        <v>363659.52408189001</v>
      </c>
      <c r="P2982" s="16">
        <v>351614.51706811099</v>
      </c>
      <c r="Q2982" s="16">
        <v>187391.50008970901</v>
      </c>
      <c r="R2982" s="16">
        <v>368379.59632693499</v>
      </c>
      <c r="S2982" s="17">
        <f t="shared" si="323"/>
        <v>367957.79787471</v>
      </c>
      <c r="T2982" s="17">
        <f t="shared" si="324"/>
        <v>351614.51706811099</v>
      </c>
      <c r="U2982" s="18">
        <f t="shared" si="325"/>
        <v>0.95558381721763674</v>
      </c>
      <c r="X2982" s="20">
        <f t="shared" si="326"/>
        <v>0.30738248090143405</v>
      </c>
      <c r="AA2982" s="20">
        <f t="shared" si="327"/>
        <v>-6.5545672882098921E-2</v>
      </c>
      <c r="AE2982" s="20">
        <f t="shared" si="328"/>
        <v>0.51232088851047886</v>
      </c>
    </row>
    <row r="2983" spans="1:31" x14ac:dyDescent="0.2">
      <c r="A2983" s="15" t="s">
        <v>131</v>
      </c>
      <c r="B2983" s="15" t="s">
        <v>132</v>
      </c>
      <c r="C2983" t="s">
        <v>133</v>
      </c>
      <c r="D2983" s="15">
        <v>6</v>
      </c>
      <c r="E2983" s="15">
        <v>4</v>
      </c>
      <c r="F2983" s="16">
        <v>44887.573541821002</v>
      </c>
      <c r="G2983" s="16">
        <v>48565.722157834898</v>
      </c>
      <c r="H2983" s="16">
        <v>56032.564807971299</v>
      </c>
      <c r="I2983" s="16">
        <v>58517.310727734301</v>
      </c>
      <c r="J2983" s="16">
        <v>3311.72648557194</v>
      </c>
      <c r="K2983" s="16">
        <v>44470.686136611599</v>
      </c>
      <c r="L2983" s="15">
        <f t="shared" si="322"/>
        <v>6</v>
      </c>
      <c r="M2983" s="16">
        <v>79819.351041423201</v>
      </c>
      <c r="N2983" s="16">
        <v>83552.7627875131</v>
      </c>
      <c r="O2983" s="16">
        <v>100753.558065618</v>
      </c>
      <c r="P2983" s="16">
        <v>81134.122627758203</v>
      </c>
      <c r="Q2983" s="16">
        <v>28952.154685426001</v>
      </c>
      <c r="R2983" s="16">
        <v>61074.406926351898</v>
      </c>
      <c r="S2983" s="17">
        <f t="shared" si="323"/>
        <v>83552.7627875131</v>
      </c>
      <c r="T2983" s="17">
        <f t="shared" si="324"/>
        <v>61074.406926351898</v>
      </c>
      <c r="U2983" s="18">
        <f t="shared" si="325"/>
        <v>0.73096813185786624</v>
      </c>
      <c r="X2983" s="20">
        <f t="shared" si="326"/>
        <v>0.13371730071854218</v>
      </c>
      <c r="AA2983" s="20">
        <f t="shared" si="327"/>
        <v>-0.45211958476001379</v>
      </c>
      <c r="AE2983" s="20">
        <f t="shared" si="328"/>
        <v>0.87381239886734141</v>
      </c>
    </row>
    <row r="2984" spans="1:31" x14ac:dyDescent="0.2">
      <c r="A2984" s="15" t="s">
        <v>12382</v>
      </c>
      <c r="B2984" s="15" t="s">
        <v>12383</v>
      </c>
      <c r="C2984" t="s">
        <v>12384</v>
      </c>
      <c r="D2984" s="15">
        <v>14</v>
      </c>
      <c r="E2984" s="15">
        <v>11</v>
      </c>
      <c r="F2984" s="16">
        <v>189942.084288621</v>
      </c>
      <c r="G2984" s="16">
        <v>178683.449809799</v>
      </c>
      <c r="H2984" s="16">
        <v>179643.86787831999</v>
      </c>
      <c r="I2984" s="16">
        <v>207043.240590687</v>
      </c>
      <c r="J2984" s="16">
        <v>20774.344280196299</v>
      </c>
      <c r="K2984" s="16">
        <v>218668.46549238201</v>
      </c>
      <c r="L2984" s="15">
        <f t="shared" si="322"/>
        <v>6</v>
      </c>
      <c r="M2984" s="16">
        <v>337756.14734995097</v>
      </c>
      <c r="N2984" s="16">
        <v>307408.09016476403</v>
      </c>
      <c r="O2984" s="16">
        <v>323022.13784858899</v>
      </c>
      <c r="P2984" s="16">
        <v>287064.99773188803</v>
      </c>
      <c r="Q2984" s="16">
        <v>181615.85254969</v>
      </c>
      <c r="R2984" s="16">
        <v>300311.238788102</v>
      </c>
      <c r="S2984" s="17">
        <f t="shared" si="323"/>
        <v>323022.13784858899</v>
      </c>
      <c r="T2984" s="17">
        <f t="shared" si="324"/>
        <v>287064.99773188803</v>
      </c>
      <c r="U2984" s="18">
        <f t="shared" si="325"/>
        <v>0.88868521409651724</v>
      </c>
      <c r="X2984" s="20">
        <f t="shared" si="326"/>
        <v>0.16019605852818261</v>
      </c>
      <c r="AA2984" s="20">
        <f t="shared" si="327"/>
        <v>-0.17025561001013645</v>
      </c>
      <c r="AE2984" s="20">
        <f t="shared" si="328"/>
        <v>0.79534817352343412</v>
      </c>
    </row>
    <row r="2985" spans="1:31" x14ac:dyDescent="0.2">
      <c r="A2985" s="15" t="s">
        <v>6115</v>
      </c>
      <c r="B2985" s="15" t="s">
        <v>6116</v>
      </c>
      <c r="C2985" t="s">
        <v>6117</v>
      </c>
      <c r="D2985" s="15">
        <v>10</v>
      </c>
      <c r="E2985" s="15">
        <v>6</v>
      </c>
      <c r="F2985" s="16">
        <v>23007.412035351601</v>
      </c>
      <c r="G2985" s="16">
        <v>40155.546822659897</v>
      </c>
      <c r="H2985" s="16">
        <v>39794.710153210799</v>
      </c>
      <c r="I2985" s="16">
        <v>73845.023641832799</v>
      </c>
      <c r="J2985" s="16">
        <v>14603.6357478516</v>
      </c>
      <c r="K2985" s="16">
        <v>49885.647691069003</v>
      </c>
      <c r="L2985" s="15">
        <f t="shared" si="322"/>
        <v>6</v>
      </c>
      <c r="M2985" s="16">
        <v>40911.917328153599</v>
      </c>
      <c r="N2985" s="16">
        <v>69083.846161552705</v>
      </c>
      <c r="O2985" s="16">
        <v>71555.8649486551</v>
      </c>
      <c r="P2985" s="16">
        <v>102385.962873146</v>
      </c>
      <c r="Q2985" s="16">
        <v>127669.577479735</v>
      </c>
      <c r="R2985" s="16">
        <v>68511.116233052206</v>
      </c>
      <c r="S2985" s="17">
        <f t="shared" si="323"/>
        <v>69083.846161552705</v>
      </c>
      <c r="T2985" s="17">
        <f t="shared" si="324"/>
        <v>102385.962873146</v>
      </c>
      <c r="U2985" s="18">
        <f t="shared" si="325"/>
        <v>1.4820535995305795</v>
      </c>
      <c r="X2985" s="20">
        <f t="shared" si="326"/>
        <v>0.1195725246507694</v>
      </c>
      <c r="AA2985" s="20">
        <f t="shared" si="327"/>
        <v>0.56759762468736141</v>
      </c>
      <c r="AE2985" s="20">
        <f t="shared" si="328"/>
        <v>0.92236860097775453</v>
      </c>
    </row>
    <row r="2986" spans="1:31" x14ac:dyDescent="0.2">
      <c r="A2986" s="15" t="s">
        <v>16748</v>
      </c>
      <c r="B2986" s="15" t="s">
        <v>16749</v>
      </c>
      <c r="C2986" t="s">
        <v>16750</v>
      </c>
      <c r="D2986" s="15">
        <v>12</v>
      </c>
      <c r="E2986" s="15">
        <v>9</v>
      </c>
      <c r="F2986" s="16">
        <v>185112.937461636</v>
      </c>
      <c r="G2986" s="16">
        <v>210378.52822938401</v>
      </c>
      <c r="H2986" s="16">
        <v>203809.34244250599</v>
      </c>
      <c r="I2986" s="16">
        <v>319235.58561350801</v>
      </c>
      <c r="J2986" s="16">
        <v>47464.321684760202</v>
      </c>
      <c r="K2986" s="16">
        <v>315366.40753535402</v>
      </c>
      <c r="L2986" s="15">
        <f t="shared" si="322"/>
        <v>6</v>
      </c>
      <c r="M2986" s="16">
        <v>329168.92965473299</v>
      </c>
      <c r="N2986" s="16">
        <v>361936.495201485</v>
      </c>
      <c r="O2986" s="16">
        <v>366474.68286468898</v>
      </c>
      <c r="P2986" s="16">
        <v>442619.437363084</v>
      </c>
      <c r="Q2986" s="16">
        <v>414948.030715367</v>
      </c>
      <c r="R2986" s="16">
        <v>433112.64066283399</v>
      </c>
      <c r="S2986" s="17">
        <f t="shared" si="323"/>
        <v>361936.495201485</v>
      </c>
      <c r="T2986" s="17">
        <f t="shared" si="324"/>
        <v>433112.64066283399</v>
      </c>
      <c r="U2986" s="18">
        <f t="shared" si="325"/>
        <v>1.1966536848452551</v>
      </c>
      <c r="X2986" s="20">
        <f t="shared" si="326"/>
        <v>5.5428899238377958E-3</v>
      </c>
      <c r="AA2986" s="20">
        <f t="shared" si="327"/>
        <v>0.25900569242664606</v>
      </c>
      <c r="AE2986" s="20">
        <f t="shared" si="328"/>
        <v>2.2562637459690604</v>
      </c>
    </row>
    <row r="2987" spans="1:31" x14ac:dyDescent="0.2">
      <c r="A2987" s="15" t="s">
        <v>14899</v>
      </c>
      <c r="B2987" s="15" t="s">
        <v>14900</v>
      </c>
      <c r="C2987" t="s">
        <v>14901</v>
      </c>
      <c r="D2987" s="15">
        <v>10</v>
      </c>
      <c r="E2987" s="15">
        <v>10</v>
      </c>
      <c r="F2987" s="16">
        <v>539522.27349653002</v>
      </c>
      <c r="G2987" s="16">
        <v>624246.67432682798</v>
      </c>
      <c r="H2987" s="16">
        <v>571263.327425102</v>
      </c>
      <c r="I2987" s="16">
        <v>728546.55416440999</v>
      </c>
      <c r="J2987" s="16">
        <v>81884.044601064394</v>
      </c>
      <c r="K2987" s="16">
        <v>782498.391297956</v>
      </c>
      <c r="L2987" s="15">
        <f t="shared" si="322"/>
        <v>6</v>
      </c>
      <c r="M2987" s="16">
        <v>959381.72516195395</v>
      </c>
      <c r="N2987" s="16">
        <v>1073957.7624608399</v>
      </c>
      <c r="O2987" s="16">
        <v>1027202.89581131</v>
      </c>
      <c r="P2987" s="16">
        <v>1010128.19506743</v>
      </c>
      <c r="Q2987" s="16">
        <v>715856.07564113603</v>
      </c>
      <c r="R2987" s="16">
        <v>1074654.54934823</v>
      </c>
      <c r="S2987" s="17">
        <f t="shared" si="323"/>
        <v>1027202.89581131</v>
      </c>
      <c r="T2987" s="17">
        <f t="shared" si="324"/>
        <v>1010128.19506743</v>
      </c>
      <c r="U2987" s="18">
        <f t="shared" si="325"/>
        <v>0.98337747993750158</v>
      </c>
      <c r="X2987" s="20">
        <f t="shared" si="326"/>
        <v>0.49431111462393268</v>
      </c>
      <c r="AA2987" s="20">
        <f t="shared" si="327"/>
        <v>-2.418277812064009E-2</v>
      </c>
      <c r="AE2987" s="20">
        <f t="shared" si="328"/>
        <v>0.30599962428416755</v>
      </c>
    </row>
    <row r="2988" spans="1:31" x14ac:dyDescent="0.2">
      <c r="A2988" s="15" t="s">
        <v>8666</v>
      </c>
      <c r="B2988" s="15" t="s">
        <v>8667</v>
      </c>
      <c r="C2988" t="s">
        <v>8668</v>
      </c>
      <c r="D2988" s="15">
        <v>15</v>
      </c>
      <c r="E2988" s="15">
        <v>9</v>
      </c>
      <c r="F2988" s="16">
        <v>325115.86256539798</v>
      </c>
      <c r="G2988" s="16">
        <v>338231.212184873</v>
      </c>
      <c r="H2988" s="16">
        <v>316718.54347998003</v>
      </c>
      <c r="I2988" s="16">
        <v>471896.488884805</v>
      </c>
      <c r="J2988" s="16">
        <v>58473.865794602803</v>
      </c>
      <c r="K2988" s="16">
        <v>459660.00751838298</v>
      </c>
      <c r="L2988" s="15">
        <f t="shared" si="322"/>
        <v>6</v>
      </c>
      <c r="M2988" s="16">
        <v>578122.96623841603</v>
      </c>
      <c r="N2988" s="16">
        <v>581895.02767347603</v>
      </c>
      <c r="O2988" s="16">
        <v>569499.544957979</v>
      </c>
      <c r="P2988" s="16">
        <v>654283.44400389795</v>
      </c>
      <c r="Q2988" s="16">
        <v>511196.92852527602</v>
      </c>
      <c r="R2988" s="16">
        <v>631280.17095817905</v>
      </c>
      <c r="S2988" s="17">
        <f t="shared" si="323"/>
        <v>578122.96623841603</v>
      </c>
      <c r="T2988" s="17">
        <f t="shared" si="324"/>
        <v>631280.17095817905</v>
      </c>
      <c r="U2988" s="18">
        <f t="shared" si="325"/>
        <v>1.0919479208128209</v>
      </c>
      <c r="X2988" s="20">
        <f t="shared" si="326"/>
        <v>0.64104606784639895</v>
      </c>
      <c r="AA2988" s="20">
        <f t="shared" si="327"/>
        <v>0.12690405023508047</v>
      </c>
      <c r="AE2988" s="20">
        <f t="shared" si="328"/>
        <v>0.19311075941631586</v>
      </c>
    </row>
    <row r="2989" spans="1:31" x14ac:dyDescent="0.2">
      <c r="A2989" s="15" t="s">
        <v>1880</v>
      </c>
      <c r="B2989" s="15" t="s">
        <v>1881</v>
      </c>
      <c r="C2989" t="s">
        <v>1882</v>
      </c>
      <c r="D2989" s="15">
        <v>10</v>
      </c>
      <c r="E2989" s="15">
        <v>9</v>
      </c>
      <c r="F2989" s="16">
        <v>273042.47003730497</v>
      </c>
      <c r="G2989" s="16">
        <v>300218.43281718798</v>
      </c>
      <c r="H2989" s="16">
        <v>279797.88416356902</v>
      </c>
      <c r="I2989" s="16">
        <v>343221.91360330302</v>
      </c>
      <c r="J2989" s="16">
        <v>70527.895097408298</v>
      </c>
      <c r="K2989" s="16">
        <v>372099.28099394299</v>
      </c>
      <c r="L2989" s="15">
        <f t="shared" si="322"/>
        <v>6</v>
      </c>
      <c r="M2989" s="16">
        <v>485525.749009797</v>
      </c>
      <c r="N2989" s="16">
        <v>516497.61163011298</v>
      </c>
      <c r="O2989" s="16">
        <v>503111.58279695199</v>
      </c>
      <c r="P2989" s="16">
        <v>475876.42836816399</v>
      </c>
      <c r="Q2989" s="16">
        <v>616577.04444907303</v>
      </c>
      <c r="R2989" s="16">
        <v>511027.485265569</v>
      </c>
      <c r="S2989" s="17">
        <f t="shared" si="323"/>
        <v>503111.58279695199</v>
      </c>
      <c r="T2989" s="17">
        <f t="shared" si="324"/>
        <v>511027.485265569</v>
      </c>
      <c r="U2989" s="18">
        <f t="shared" si="325"/>
        <v>1.0157338903322601</v>
      </c>
      <c r="X2989" s="20">
        <f t="shared" si="326"/>
        <v>0.49037532597583594</v>
      </c>
      <c r="AA2989" s="20">
        <f t="shared" si="327"/>
        <v>2.2522483424956649E-2</v>
      </c>
      <c r="AE2989" s="20">
        <f t="shared" si="328"/>
        <v>0.30947139016608399</v>
      </c>
    </row>
    <row r="2990" spans="1:31" x14ac:dyDescent="0.2">
      <c r="A2990" s="15" t="s">
        <v>9946</v>
      </c>
      <c r="B2990" s="15" t="s">
        <v>9947</v>
      </c>
      <c r="C2990" t="s">
        <v>9948</v>
      </c>
      <c r="D2990" s="15">
        <v>14</v>
      </c>
      <c r="E2990" s="15">
        <v>2</v>
      </c>
      <c r="F2990" s="16">
        <v>22721.824666406199</v>
      </c>
      <c r="G2990" s="16">
        <v>16436.191921875001</v>
      </c>
      <c r="H2990" s="16">
        <v>19197.384698534301</v>
      </c>
      <c r="I2990" s="16">
        <v>22612.215553124901</v>
      </c>
      <c r="J2990" s="16">
        <v>13024.644264843701</v>
      </c>
      <c r="K2990" s="16">
        <v>21866.191101562501</v>
      </c>
      <c r="L2990" s="15">
        <f t="shared" si="322"/>
        <v>6</v>
      </c>
      <c r="M2990" s="16">
        <v>40404.084165070999</v>
      </c>
      <c r="N2990" s="16">
        <v>28276.9242124183</v>
      </c>
      <c r="O2990" s="16">
        <v>34519.298207399101</v>
      </c>
      <c r="P2990" s="16">
        <v>31351.7871337006</v>
      </c>
      <c r="Q2990" s="16">
        <v>113865.537242058</v>
      </c>
      <c r="R2990" s="16">
        <v>30030.223711047001</v>
      </c>
      <c r="S2990" s="17">
        <f t="shared" si="323"/>
        <v>34519.298207399101</v>
      </c>
      <c r="T2990" s="17">
        <f t="shared" si="324"/>
        <v>31351.7871337006</v>
      </c>
      <c r="U2990" s="18">
        <f t="shared" si="325"/>
        <v>0.90823941278680009</v>
      </c>
      <c r="X2990" s="20">
        <f t="shared" si="326"/>
        <v>0.43861777368126975</v>
      </c>
      <c r="AA2990" s="20">
        <f t="shared" si="327"/>
        <v>-0.13885545143240346</v>
      </c>
      <c r="AE2990" s="20">
        <f t="shared" si="328"/>
        <v>0.35791377380919942</v>
      </c>
    </row>
    <row r="2991" spans="1:31" x14ac:dyDescent="0.2">
      <c r="A2991" s="15" t="s">
        <v>13606</v>
      </c>
      <c r="B2991" s="15" t="s">
        <v>13607</v>
      </c>
      <c r="C2991" t="s">
        <v>13608</v>
      </c>
      <c r="D2991" s="15">
        <v>11</v>
      </c>
      <c r="E2991" s="15">
        <v>9</v>
      </c>
      <c r="F2991" s="16">
        <v>196584.33813811699</v>
      </c>
      <c r="G2991" s="16">
        <v>195724.30972260301</v>
      </c>
      <c r="H2991" s="16">
        <v>176109.49989960901</v>
      </c>
      <c r="I2991" s="16">
        <v>246648.749004171</v>
      </c>
      <c r="J2991" s="16">
        <v>53816.974999218699</v>
      </c>
      <c r="K2991" s="16">
        <v>268861.05732080899</v>
      </c>
      <c r="L2991" s="15">
        <f t="shared" si="322"/>
        <v>6</v>
      </c>
      <c r="M2991" s="16">
        <v>349567.44276838598</v>
      </c>
      <c r="N2991" s="16">
        <v>336725.28885404801</v>
      </c>
      <c r="O2991" s="16">
        <v>316666.90227105201</v>
      </c>
      <c r="P2991" s="16">
        <v>341977.94804338203</v>
      </c>
      <c r="Q2991" s="16">
        <v>470484.92430376401</v>
      </c>
      <c r="R2991" s="16">
        <v>369243.90082530602</v>
      </c>
      <c r="S2991" s="17">
        <f t="shared" si="323"/>
        <v>336725.28885404801</v>
      </c>
      <c r="T2991" s="17">
        <f t="shared" si="324"/>
        <v>369243.90082530602</v>
      </c>
      <c r="U2991" s="18">
        <f t="shared" si="325"/>
        <v>1.0965731207237988</v>
      </c>
      <c r="X2991" s="20">
        <f t="shared" si="326"/>
        <v>0.21287035119217257</v>
      </c>
      <c r="AA2991" s="20">
        <f t="shared" si="327"/>
        <v>0.13300201574010351</v>
      </c>
      <c r="AE2991" s="20">
        <f t="shared" si="328"/>
        <v>0.6718848233447029</v>
      </c>
    </row>
    <row r="2992" spans="1:31" x14ac:dyDescent="0.2">
      <c r="A2992" s="15" t="s">
        <v>16943</v>
      </c>
      <c r="B2992" s="15" t="s">
        <v>16944</v>
      </c>
      <c r="C2992" t="s">
        <v>9564</v>
      </c>
      <c r="D2992" s="15">
        <v>10</v>
      </c>
      <c r="E2992" s="15">
        <v>3</v>
      </c>
      <c r="F2992" s="16">
        <v>42700.397745263399</v>
      </c>
      <c r="G2992" s="16">
        <v>49139.082035742002</v>
      </c>
      <c r="H2992" s="16">
        <v>46193.998142724296</v>
      </c>
      <c r="I2992" s="16">
        <v>67042.879973437593</v>
      </c>
      <c r="J2992" s="16">
        <v>7746.8187102538805</v>
      </c>
      <c r="K2992" s="16">
        <v>54401.017411962501</v>
      </c>
      <c r="L2992" s="15">
        <f t="shared" si="322"/>
        <v>6</v>
      </c>
      <c r="M2992" s="16">
        <v>75930.101992750904</v>
      </c>
      <c r="N2992" s="16">
        <v>84539.174596956698</v>
      </c>
      <c r="O2992" s="16">
        <v>83062.584946921794</v>
      </c>
      <c r="P2992" s="16">
        <v>92954.805636769001</v>
      </c>
      <c r="Q2992" s="16">
        <v>67725.126032105894</v>
      </c>
      <c r="R2992" s="16">
        <v>74712.359157652303</v>
      </c>
      <c r="S2992" s="17">
        <f t="shared" si="323"/>
        <v>83062.584946921794</v>
      </c>
      <c r="T2992" s="17">
        <f t="shared" si="324"/>
        <v>74712.359157652303</v>
      </c>
      <c r="U2992" s="18">
        <f t="shared" si="325"/>
        <v>0.89947067269089442</v>
      </c>
      <c r="X2992" s="20">
        <f t="shared" si="326"/>
        <v>0.7508646002688778</v>
      </c>
      <c r="AA2992" s="20">
        <f t="shared" si="327"/>
        <v>-0.15285185182435473</v>
      </c>
      <c r="AE2992" s="20">
        <f t="shared" si="328"/>
        <v>0.12443837012981206</v>
      </c>
    </row>
    <row r="2993" spans="1:31" x14ac:dyDescent="0.2">
      <c r="A2993" s="15" t="s">
        <v>10603</v>
      </c>
      <c r="B2993" s="15" t="s">
        <v>10604</v>
      </c>
      <c r="C2993" t="s">
        <v>10605</v>
      </c>
      <c r="D2993" s="15">
        <v>15</v>
      </c>
      <c r="E2993" s="15">
        <v>7</v>
      </c>
      <c r="F2993" s="16">
        <v>355206.49066946597</v>
      </c>
      <c r="G2993" s="16">
        <v>371123.77267933398</v>
      </c>
      <c r="H2993" s="16">
        <v>370982.83652461</v>
      </c>
      <c r="I2993" s="16">
        <v>551772.32477125898</v>
      </c>
      <c r="J2993" s="16">
        <v>58791.838037363799</v>
      </c>
      <c r="K2993" s="16">
        <v>521936.75755409402</v>
      </c>
      <c r="L2993" s="15">
        <f t="shared" si="322"/>
        <v>6</v>
      </c>
      <c r="M2993" s="16">
        <v>631630.30063370999</v>
      </c>
      <c r="N2993" s="16">
        <v>638483.588130499</v>
      </c>
      <c r="O2993" s="16">
        <v>667073.52928118105</v>
      </c>
      <c r="P2993" s="16">
        <v>765031.11479073798</v>
      </c>
      <c r="Q2993" s="16">
        <v>513976.741893981</v>
      </c>
      <c r="R2993" s="16">
        <v>716808.77202467795</v>
      </c>
      <c r="S2993" s="17">
        <f t="shared" si="323"/>
        <v>638483.588130499</v>
      </c>
      <c r="T2993" s="17">
        <f t="shared" si="324"/>
        <v>716808.77202467795</v>
      </c>
      <c r="U2993" s="18">
        <f t="shared" si="325"/>
        <v>1.1226737622552174</v>
      </c>
      <c r="X2993" s="20">
        <f t="shared" si="326"/>
        <v>0.81375907063038455</v>
      </c>
      <c r="AA2993" s="20">
        <f t="shared" si="327"/>
        <v>0.16693875591777113</v>
      </c>
      <c r="AE2993" s="20">
        <f t="shared" si="328"/>
        <v>8.9504157498690728E-2</v>
      </c>
    </row>
    <row r="2994" spans="1:31" x14ac:dyDescent="0.2">
      <c r="A2994" s="15" t="s">
        <v>10636</v>
      </c>
      <c r="B2994" s="15" t="s">
        <v>10637</v>
      </c>
      <c r="C2994" t="s">
        <v>10638</v>
      </c>
      <c r="D2994" s="15">
        <v>14</v>
      </c>
      <c r="E2994" s="15">
        <v>9</v>
      </c>
      <c r="F2994" s="16">
        <v>422703.80516490998</v>
      </c>
      <c r="G2994" s="16">
        <v>438643.49320587202</v>
      </c>
      <c r="H2994" s="16">
        <v>434516.51692228997</v>
      </c>
      <c r="I2994" s="16">
        <v>510315.28018560697</v>
      </c>
      <c r="J2994" s="16">
        <v>80526.681417187603</v>
      </c>
      <c r="K2994" s="16">
        <v>477318.46890853299</v>
      </c>
      <c r="L2994" s="15">
        <f t="shared" si="322"/>
        <v>6</v>
      </c>
      <c r="M2994" s="16">
        <v>751654.42791351594</v>
      </c>
      <c r="N2994" s="16">
        <v>754644.92460355</v>
      </c>
      <c r="O2994" s="16">
        <v>781315.03114724206</v>
      </c>
      <c r="P2994" s="16">
        <v>707551.01364858798</v>
      </c>
      <c r="Q2994" s="16">
        <v>703989.57971065503</v>
      </c>
      <c r="R2994" s="16">
        <v>655531.65323399298</v>
      </c>
      <c r="S2994" s="17">
        <f t="shared" si="323"/>
        <v>754644.92460355</v>
      </c>
      <c r="T2994" s="17">
        <f t="shared" si="324"/>
        <v>703989.57971065503</v>
      </c>
      <c r="U2994" s="18">
        <f t="shared" si="325"/>
        <v>0.9328752592889874</v>
      </c>
      <c r="X2994" s="20">
        <f t="shared" si="326"/>
        <v>1.8780753267066644E-2</v>
      </c>
      <c r="AA2994" s="20">
        <f t="shared" si="327"/>
        <v>-0.10024391288495514</v>
      </c>
      <c r="AE2994" s="20">
        <f t="shared" si="328"/>
        <v>1.726286992838288</v>
      </c>
    </row>
    <row r="2995" spans="1:31" x14ac:dyDescent="0.2">
      <c r="A2995" s="15" t="s">
        <v>8354</v>
      </c>
      <c r="B2995" s="15" t="s">
        <v>8355</v>
      </c>
      <c r="C2995" t="s">
        <v>8356</v>
      </c>
      <c r="D2995" s="15">
        <v>7</v>
      </c>
      <c r="E2995" s="15">
        <v>7</v>
      </c>
      <c r="F2995" s="16">
        <v>215997.654052203</v>
      </c>
      <c r="G2995" s="16">
        <v>193278.508604381</v>
      </c>
      <c r="H2995" s="16">
        <v>199861.00254785101</v>
      </c>
      <c r="I2995" s="16">
        <v>202843.31061972599</v>
      </c>
      <c r="J2995" s="16">
        <v>45770.369097436604</v>
      </c>
      <c r="K2995" s="16">
        <v>189963.765737109</v>
      </c>
      <c r="L2995" s="15">
        <f t="shared" si="322"/>
        <v>6</v>
      </c>
      <c r="M2995" s="16">
        <v>384088.31693372101</v>
      </c>
      <c r="N2995" s="16">
        <v>332517.517784731</v>
      </c>
      <c r="O2995" s="16">
        <v>359375.07401754399</v>
      </c>
      <c r="P2995" s="16">
        <v>281241.80406399397</v>
      </c>
      <c r="Q2995" s="16">
        <v>400138.964341185</v>
      </c>
      <c r="R2995" s="16">
        <v>260889.25847129599</v>
      </c>
      <c r="S2995" s="17">
        <f t="shared" si="323"/>
        <v>359375.07401754399</v>
      </c>
      <c r="T2995" s="17">
        <f t="shared" si="324"/>
        <v>281241.80406399397</v>
      </c>
      <c r="U2995" s="18">
        <f t="shared" si="325"/>
        <v>0.78258572838656115</v>
      </c>
      <c r="X2995" s="20">
        <f t="shared" si="326"/>
        <v>0.38657733283691992</v>
      </c>
      <c r="AA2995" s="20">
        <f t="shared" si="327"/>
        <v>-0.35367929409623178</v>
      </c>
      <c r="AE2995" s="20">
        <f t="shared" si="328"/>
        <v>0.41276361464386269</v>
      </c>
    </row>
    <row r="2996" spans="1:31" x14ac:dyDescent="0.2">
      <c r="A2996" s="15" t="s">
        <v>1412</v>
      </c>
      <c r="B2996" s="15" t="s">
        <v>1413</v>
      </c>
      <c r="C2996" t="s">
        <v>1414</v>
      </c>
      <c r="D2996" s="15">
        <v>16</v>
      </c>
      <c r="E2996" s="15">
        <v>3</v>
      </c>
      <c r="F2996" s="16">
        <v>306533.71963579702</v>
      </c>
      <c r="G2996" s="16">
        <v>285643.82777841802</v>
      </c>
      <c r="H2996" s="16">
        <v>303955.12452014099</v>
      </c>
      <c r="I2996" s="16">
        <v>289468.39343439002</v>
      </c>
      <c r="J2996" s="16">
        <v>41738.403073750203</v>
      </c>
      <c r="K2996" s="16">
        <v>285699.47976764699</v>
      </c>
      <c r="L2996" s="15">
        <f t="shared" si="322"/>
        <v>6</v>
      </c>
      <c r="M2996" s="16">
        <v>545080.08883231599</v>
      </c>
      <c r="N2996" s="16">
        <v>491423.37277563103</v>
      </c>
      <c r="O2996" s="16">
        <v>546549.32167812204</v>
      </c>
      <c r="P2996" s="16">
        <v>401347.29087327799</v>
      </c>
      <c r="Q2996" s="16">
        <v>364890.24905243103</v>
      </c>
      <c r="R2996" s="16">
        <v>392369.17173650401</v>
      </c>
      <c r="S2996" s="17">
        <f t="shared" si="323"/>
        <v>545080.08883231599</v>
      </c>
      <c r="T2996" s="17">
        <f t="shared" si="324"/>
        <v>392369.17173650401</v>
      </c>
      <c r="U2996" s="18">
        <f t="shared" si="325"/>
        <v>0.7198376528063003</v>
      </c>
      <c r="X2996" s="20">
        <f t="shared" si="326"/>
        <v>2.6171121285956996E-3</v>
      </c>
      <c r="AA2996" s="20">
        <f t="shared" si="327"/>
        <v>-0.47425652708402632</v>
      </c>
      <c r="AE2996" s="20">
        <f t="shared" si="328"/>
        <v>2.5821776698755308</v>
      </c>
    </row>
    <row r="2997" spans="1:31" x14ac:dyDescent="0.2">
      <c r="A2997" s="15" t="s">
        <v>11014</v>
      </c>
      <c r="B2997" s="15" t="s">
        <v>11015</v>
      </c>
      <c r="C2997" t="s">
        <v>11016</v>
      </c>
      <c r="D2997" s="15">
        <v>9</v>
      </c>
      <c r="E2997" s="15">
        <v>4</v>
      </c>
      <c r="F2997" s="16">
        <v>159015.890063378</v>
      </c>
      <c r="G2997" s="16">
        <v>167962.63973343</v>
      </c>
      <c r="H2997" s="16">
        <v>155538.49019276301</v>
      </c>
      <c r="I2997" s="16">
        <v>145616.59075862201</v>
      </c>
      <c r="J2997" s="16">
        <v>116111.237176172</v>
      </c>
      <c r="K2997" s="16">
        <v>186334.25166140299</v>
      </c>
      <c r="L2997" s="15">
        <f t="shared" si="322"/>
        <v>6</v>
      </c>
      <c r="M2997" s="16">
        <v>282763.004293554</v>
      </c>
      <c r="N2997" s="16">
        <v>288963.94352385402</v>
      </c>
      <c r="O2997" s="16">
        <v>279677.65453502402</v>
      </c>
      <c r="P2997" s="16">
        <v>201897.08283444101</v>
      </c>
      <c r="Q2997" s="16">
        <v>1015080.95976113</v>
      </c>
      <c r="R2997" s="16">
        <v>255904.617152213</v>
      </c>
      <c r="S2997" s="17">
        <f t="shared" si="323"/>
        <v>282763.004293554</v>
      </c>
      <c r="T2997" s="17">
        <f t="shared" si="324"/>
        <v>255904.617152213</v>
      </c>
      <c r="U2997" s="18">
        <f t="shared" si="325"/>
        <v>0.90501449364479936</v>
      </c>
      <c r="X2997" s="20">
        <f t="shared" si="326"/>
        <v>0.47421248742326727</v>
      </c>
      <c r="AA2997" s="20">
        <f t="shared" si="327"/>
        <v>-0.14398719800418086</v>
      </c>
      <c r="AE2997" s="20">
        <f t="shared" si="328"/>
        <v>0.32402701394363242</v>
      </c>
    </row>
    <row r="2998" spans="1:31" x14ac:dyDescent="0.2">
      <c r="A2998" s="15" t="s">
        <v>2423</v>
      </c>
      <c r="B2998" s="15" t="s">
        <v>2424</v>
      </c>
      <c r="C2998" t="s">
        <v>2425</v>
      </c>
      <c r="D2998" s="15">
        <v>10</v>
      </c>
      <c r="E2998" s="15">
        <v>5</v>
      </c>
      <c r="F2998" s="16">
        <v>450320.70726690802</v>
      </c>
      <c r="G2998" s="16">
        <v>449168.62782773498</v>
      </c>
      <c r="H2998" s="16">
        <v>410069.24161435699</v>
      </c>
      <c r="I2998" s="16">
        <v>568198.67277995497</v>
      </c>
      <c r="J2998" s="16">
        <v>130243.78040111301</v>
      </c>
      <c r="K2998" s="16">
        <v>546072.60527725006</v>
      </c>
      <c r="L2998" s="15">
        <f t="shared" si="322"/>
        <v>6</v>
      </c>
      <c r="M2998" s="16">
        <v>800762.967975326</v>
      </c>
      <c r="N2998" s="16">
        <v>772752.43000641896</v>
      </c>
      <c r="O2998" s="16">
        <v>737355.77315636899</v>
      </c>
      <c r="P2998" s="16">
        <v>787806.21017857303</v>
      </c>
      <c r="Q2998" s="16">
        <v>1138632.09821702</v>
      </c>
      <c r="R2998" s="16">
        <v>749956.05877506</v>
      </c>
      <c r="S2998" s="17">
        <f t="shared" si="323"/>
        <v>772752.43000641896</v>
      </c>
      <c r="T2998" s="17">
        <f t="shared" si="324"/>
        <v>787806.21017857303</v>
      </c>
      <c r="U2998" s="18">
        <f t="shared" si="325"/>
        <v>1.0194807283518073</v>
      </c>
      <c r="X2998" s="20">
        <f t="shared" si="326"/>
        <v>0.38518433608092628</v>
      </c>
      <c r="AA2998" s="20">
        <f t="shared" si="327"/>
        <v>2.7834503776223658E-2</v>
      </c>
      <c r="AE2998" s="20">
        <f t="shared" si="328"/>
        <v>0.41433138222231441</v>
      </c>
    </row>
    <row r="2999" spans="1:31" x14ac:dyDescent="0.2">
      <c r="A2999" s="15" t="s">
        <v>8189</v>
      </c>
      <c r="B2999" s="15" t="s">
        <v>8190</v>
      </c>
      <c r="C2999" t="s">
        <v>8191</v>
      </c>
      <c r="D2999" s="15">
        <v>14</v>
      </c>
      <c r="E2999" s="15">
        <v>8</v>
      </c>
      <c r="F2999" s="16">
        <v>112778.39259987199</v>
      </c>
      <c r="G2999" s="16">
        <v>87149.783850812906</v>
      </c>
      <c r="H2999" s="16">
        <v>92939.1668777343</v>
      </c>
      <c r="I2999" s="16">
        <v>94680.549086750194</v>
      </c>
      <c r="J2999" s="16">
        <v>30943.432442871101</v>
      </c>
      <c r="K2999" s="16">
        <v>91273.356855203703</v>
      </c>
      <c r="L2999" s="15">
        <f t="shared" si="322"/>
        <v>6</v>
      </c>
      <c r="M2999" s="16">
        <v>200543.21048184301</v>
      </c>
      <c r="N2999" s="16">
        <v>149933.01640620799</v>
      </c>
      <c r="O2999" s="16">
        <v>167116.24353939699</v>
      </c>
      <c r="P2999" s="16">
        <v>131274.373079265</v>
      </c>
      <c r="Q2999" s="16">
        <v>270517.22009262402</v>
      </c>
      <c r="R2999" s="16">
        <v>125351.475823521</v>
      </c>
      <c r="S2999" s="17">
        <f t="shared" si="323"/>
        <v>167116.24353939699</v>
      </c>
      <c r="T2999" s="17">
        <f t="shared" si="324"/>
        <v>131274.373079265</v>
      </c>
      <c r="U2999" s="18">
        <f t="shared" si="325"/>
        <v>0.7855273090094177</v>
      </c>
      <c r="X2999" s="20">
        <f t="shared" si="326"/>
        <v>0.95200470661199921</v>
      </c>
      <c r="AA2999" s="20">
        <f t="shared" si="327"/>
        <v>-0.3482666629228226</v>
      </c>
      <c r="AE2999" s="20">
        <f t="shared" si="328"/>
        <v>2.1360904503585625E-2</v>
      </c>
    </row>
    <row r="3000" spans="1:31" x14ac:dyDescent="0.2">
      <c r="A3000" s="15" t="s">
        <v>6631</v>
      </c>
      <c r="B3000" s="15" t="s">
        <v>6632</v>
      </c>
      <c r="C3000" t="s">
        <v>6633</v>
      </c>
      <c r="D3000" s="15">
        <v>13</v>
      </c>
      <c r="E3000" s="15">
        <v>9</v>
      </c>
      <c r="F3000" s="16">
        <v>335974.524957338</v>
      </c>
      <c r="G3000" s="16">
        <v>286276.85935337702</v>
      </c>
      <c r="H3000" s="16">
        <v>269532.27528531902</v>
      </c>
      <c r="I3000" s="16">
        <v>393114.887627538</v>
      </c>
      <c r="J3000" s="16">
        <v>105957.502757433</v>
      </c>
      <c r="K3000" s="16">
        <v>432896.10742477002</v>
      </c>
      <c r="L3000" s="15">
        <f t="shared" si="322"/>
        <v>6</v>
      </c>
      <c r="M3000" s="16">
        <v>597431.90447930899</v>
      </c>
      <c r="N3000" s="16">
        <v>492512.44413438899</v>
      </c>
      <c r="O3000" s="16">
        <v>484652.73438017297</v>
      </c>
      <c r="P3000" s="16">
        <v>545052.92712389503</v>
      </c>
      <c r="Q3000" s="16">
        <v>926313.81947741495</v>
      </c>
      <c r="R3000" s="16">
        <v>594523.61361089302</v>
      </c>
      <c r="S3000" s="17">
        <f t="shared" si="323"/>
        <v>492512.44413438899</v>
      </c>
      <c r="T3000" s="17">
        <f t="shared" si="324"/>
        <v>594523.61361089302</v>
      </c>
      <c r="U3000" s="18">
        <f t="shared" si="325"/>
        <v>1.2071240446640752</v>
      </c>
      <c r="X3000" s="20">
        <f t="shared" si="326"/>
        <v>0.26063437159650321</v>
      </c>
      <c r="AA3000" s="20">
        <f t="shared" si="327"/>
        <v>0.27157393576688371</v>
      </c>
      <c r="AE3000" s="20">
        <f t="shared" si="328"/>
        <v>0.58396831153070727</v>
      </c>
    </row>
    <row r="3001" spans="1:31" x14ac:dyDescent="0.2">
      <c r="A3001" s="15" t="s">
        <v>4727</v>
      </c>
      <c r="B3001" s="15" t="s">
        <v>4728</v>
      </c>
      <c r="C3001" t="s">
        <v>4729</v>
      </c>
      <c r="D3001" s="15">
        <v>11</v>
      </c>
      <c r="E3001" s="15">
        <v>9</v>
      </c>
      <c r="F3001" s="16">
        <v>396295.71228301898</v>
      </c>
      <c r="G3001" s="16">
        <v>381645.31473749998</v>
      </c>
      <c r="H3001" s="16">
        <v>384280.22281927301</v>
      </c>
      <c r="I3001" s="16">
        <v>550841.00707324303</v>
      </c>
      <c r="J3001" s="16">
        <v>72552.383004835894</v>
      </c>
      <c r="K3001" s="16">
        <v>569311.12541982403</v>
      </c>
      <c r="L3001" s="15">
        <f t="shared" si="322"/>
        <v>6</v>
      </c>
      <c r="M3001" s="16">
        <v>704695.39961784997</v>
      </c>
      <c r="N3001" s="16">
        <v>656584.91286500497</v>
      </c>
      <c r="O3001" s="16">
        <v>690983.89259850804</v>
      </c>
      <c r="P3001" s="16">
        <v>763739.84485067101</v>
      </c>
      <c r="Q3001" s="16">
        <v>634275.75456598005</v>
      </c>
      <c r="R3001" s="16">
        <v>781870.98878521996</v>
      </c>
      <c r="S3001" s="17">
        <f t="shared" si="323"/>
        <v>690983.89259850804</v>
      </c>
      <c r="T3001" s="17">
        <f t="shared" si="324"/>
        <v>763739.84485067101</v>
      </c>
      <c r="U3001" s="18">
        <f t="shared" si="325"/>
        <v>1.1052932680942207</v>
      </c>
      <c r="X3001" s="20">
        <f t="shared" si="326"/>
        <v>0.43103381277860475</v>
      </c>
      <c r="AA3001" s="20">
        <f t="shared" si="327"/>
        <v>0.14442921150811866</v>
      </c>
      <c r="AE3001" s="20">
        <f t="shared" si="328"/>
        <v>0.36548865993863178</v>
      </c>
    </row>
    <row r="3002" spans="1:31" x14ac:dyDescent="0.2">
      <c r="A3002" s="15" t="s">
        <v>14158</v>
      </c>
      <c r="B3002" s="15" t="s">
        <v>14159</v>
      </c>
      <c r="C3002" t="s">
        <v>14160</v>
      </c>
      <c r="D3002" s="15">
        <v>14</v>
      </c>
      <c r="E3002" s="15">
        <v>5</v>
      </c>
      <c r="F3002" s="16">
        <v>772463.34303933999</v>
      </c>
      <c r="G3002" s="16">
        <v>661210.72575292899</v>
      </c>
      <c r="H3002" s="16">
        <v>671342.309364188</v>
      </c>
      <c r="I3002" s="16">
        <v>704225.57204510097</v>
      </c>
      <c r="J3002" s="16">
        <v>170207.03795514</v>
      </c>
      <c r="K3002" s="16">
        <v>742028.92289014405</v>
      </c>
      <c r="L3002" s="15">
        <f t="shared" si="322"/>
        <v>6</v>
      </c>
      <c r="M3002" s="16">
        <v>1373598.9245942</v>
      </c>
      <c r="N3002" s="16">
        <v>1137550.94059651</v>
      </c>
      <c r="O3002" s="16">
        <v>1207157.4196226699</v>
      </c>
      <c r="P3002" s="16">
        <v>976407.20684777398</v>
      </c>
      <c r="Q3002" s="16">
        <v>1488003.4667398999</v>
      </c>
      <c r="R3002" s="16">
        <v>1019075.26788541</v>
      </c>
      <c r="S3002" s="17">
        <f t="shared" si="323"/>
        <v>1207157.4196226699</v>
      </c>
      <c r="T3002" s="17">
        <f t="shared" si="324"/>
        <v>1019075.26788541</v>
      </c>
      <c r="U3002" s="18">
        <f t="shared" si="325"/>
        <v>0.8441941799139584</v>
      </c>
      <c r="X3002" s="20">
        <f t="shared" si="326"/>
        <v>0.68319896935707891</v>
      </c>
      <c r="AA3002" s="20">
        <f t="shared" si="327"/>
        <v>-0.24435321185830142</v>
      </c>
      <c r="AE3002" s="20">
        <f t="shared" si="328"/>
        <v>0.16545279747547856</v>
      </c>
    </row>
    <row r="3003" spans="1:31" x14ac:dyDescent="0.2">
      <c r="A3003" s="15" t="s">
        <v>13306</v>
      </c>
      <c r="B3003" s="15" t="s">
        <v>13307</v>
      </c>
      <c r="C3003" t="s">
        <v>13308</v>
      </c>
      <c r="D3003" s="15">
        <v>15</v>
      </c>
      <c r="E3003" s="15">
        <v>6</v>
      </c>
      <c r="F3003" s="16">
        <v>249392.04897057801</v>
      </c>
      <c r="G3003" s="16">
        <v>251409.81221992199</v>
      </c>
      <c r="H3003" s="16">
        <v>257801.24080917801</v>
      </c>
      <c r="I3003" s="16">
        <v>242739.306349805</v>
      </c>
      <c r="J3003" s="16">
        <v>15792.9433901753</v>
      </c>
      <c r="K3003" s="16">
        <v>218510.85838287801</v>
      </c>
      <c r="L3003" s="15">
        <f t="shared" si="322"/>
        <v>6</v>
      </c>
      <c r="M3003" s="16">
        <v>443470.42918628798</v>
      </c>
      <c r="N3003" s="16">
        <v>432526.96489504399</v>
      </c>
      <c r="O3003" s="16">
        <v>463558.86749557999</v>
      </c>
      <c r="P3003" s="16">
        <v>336557.51440108201</v>
      </c>
      <c r="Q3003" s="16">
        <v>138066.87900180399</v>
      </c>
      <c r="R3003" s="16">
        <v>300094.786972837</v>
      </c>
      <c r="S3003" s="17">
        <f t="shared" si="323"/>
        <v>443470.42918628798</v>
      </c>
      <c r="T3003" s="17">
        <f t="shared" si="324"/>
        <v>300094.786972837</v>
      </c>
      <c r="U3003" s="18">
        <f t="shared" si="325"/>
        <v>0.67669627380448549</v>
      </c>
      <c r="X3003" s="20">
        <f t="shared" si="326"/>
        <v>3.7924810859478124E-2</v>
      </c>
      <c r="AA3003" s="20">
        <f t="shared" si="327"/>
        <v>-0.56341965044892739</v>
      </c>
      <c r="AE3003" s="20">
        <f t="shared" si="328"/>
        <v>1.421076576471088</v>
      </c>
    </row>
    <row r="3004" spans="1:31" x14ac:dyDescent="0.2">
      <c r="A3004" s="15" t="s">
        <v>14491</v>
      </c>
      <c r="B3004" s="15" t="s">
        <v>14492</v>
      </c>
      <c r="C3004" t="s">
        <v>14493</v>
      </c>
      <c r="D3004" s="15">
        <v>12</v>
      </c>
      <c r="E3004" s="15">
        <v>7</v>
      </c>
      <c r="F3004" s="16">
        <v>492992.19681062101</v>
      </c>
      <c r="G3004" s="16">
        <v>604652.01683583902</v>
      </c>
      <c r="H3004" s="16">
        <v>525249.54649520596</v>
      </c>
      <c r="I3004" s="16">
        <v>539350.85781703098</v>
      </c>
      <c r="J3004" s="16">
        <v>50601.226786792002</v>
      </c>
      <c r="K3004" s="16">
        <v>562566.15599706396</v>
      </c>
      <c r="L3004" s="15">
        <f t="shared" si="322"/>
        <v>6</v>
      </c>
      <c r="M3004" s="16">
        <v>876641.665231633</v>
      </c>
      <c r="N3004" s="16">
        <v>1040246.99493789</v>
      </c>
      <c r="O3004" s="16">
        <v>944464.36394815298</v>
      </c>
      <c r="P3004" s="16">
        <v>747808.77817704703</v>
      </c>
      <c r="Q3004" s="16">
        <v>442371.84187344398</v>
      </c>
      <c r="R3004" s="16">
        <v>772607.69552354398</v>
      </c>
      <c r="S3004" s="17">
        <f t="shared" si="323"/>
        <v>944464.36394815298</v>
      </c>
      <c r="T3004" s="17">
        <f t="shared" si="324"/>
        <v>747808.77817704703</v>
      </c>
      <c r="U3004" s="18">
        <f t="shared" si="325"/>
        <v>0.79178083019562029</v>
      </c>
      <c r="X3004" s="20">
        <f t="shared" si="326"/>
        <v>6.1638743517527315E-2</v>
      </c>
      <c r="AA3004" s="20">
        <f t="shared" si="327"/>
        <v>-0.33682695618379144</v>
      </c>
      <c r="AE3004" s="20">
        <f t="shared" si="328"/>
        <v>1.210146222792136</v>
      </c>
    </row>
    <row r="3005" spans="1:31" x14ac:dyDescent="0.2">
      <c r="A3005" s="15" t="s">
        <v>13624</v>
      </c>
      <c r="B3005" s="15" t="s">
        <v>13625</v>
      </c>
      <c r="C3005" t="s">
        <v>13626</v>
      </c>
      <c r="D3005" s="15">
        <v>8</v>
      </c>
      <c r="E3005" s="15">
        <v>8</v>
      </c>
      <c r="F3005" s="16">
        <v>143160.48076603399</v>
      </c>
      <c r="G3005" s="16">
        <v>137785.90584103801</v>
      </c>
      <c r="H3005" s="16">
        <v>100782.511432324</v>
      </c>
      <c r="I3005" s="16">
        <v>157988.30076086099</v>
      </c>
      <c r="J3005" s="16">
        <v>42500.786679785102</v>
      </c>
      <c r="K3005" s="16">
        <v>151305.59820573</v>
      </c>
      <c r="L3005" s="15">
        <f t="shared" si="322"/>
        <v>6</v>
      </c>
      <c r="M3005" s="16">
        <v>254568.820898209</v>
      </c>
      <c r="N3005" s="16">
        <v>237047.707615352</v>
      </c>
      <c r="O3005" s="16">
        <v>181219.55781240499</v>
      </c>
      <c r="P3005" s="16">
        <v>219050.43154362901</v>
      </c>
      <c r="Q3005" s="16">
        <v>371555.24635450903</v>
      </c>
      <c r="R3005" s="16">
        <v>207797.55110286101</v>
      </c>
      <c r="S3005" s="17">
        <f t="shared" si="323"/>
        <v>237047.707615352</v>
      </c>
      <c r="T3005" s="17">
        <f t="shared" si="324"/>
        <v>219050.43154362901</v>
      </c>
      <c r="U3005" s="18">
        <f t="shared" si="325"/>
        <v>0.92407740934189297</v>
      </c>
      <c r="X3005" s="20">
        <f t="shared" si="326"/>
        <v>0.5052673347991582</v>
      </c>
      <c r="AA3005" s="20">
        <f t="shared" si="327"/>
        <v>-0.11391438459241657</v>
      </c>
      <c r="AE3005" s="20">
        <f t="shared" si="328"/>
        <v>0.29647877770681996</v>
      </c>
    </row>
    <row r="3006" spans="1:31" x14ac:dyDescent="0.2">
      <c r="A3006" s="15" t="s">
        <v>15096</v>
      </c>
      <c r="B3006" s="15" t="s">
        <v>15097</v>
      </c>
      <c r="C3006" t="s">
        <v>15098</v>
      </c>
      <c r="D3006" s="15">
        <v>10</v>
      </c>
      <c r="E3006" s="15">
        <v>6</v>
      </c>
      <c r="F3006" s="16">
        <v>146268.57082618901</v>
      </c>
      <c r="G3006" s="16">
        <v>172932.992059048</v>
      </c>
      <c r="H3006" s="16">
        <v>164278.123123786</v>
      </c>
      <c r="I3006" s="16">
        <v>267685.42074138299</v>
      </c>
      <c r="J3006" s="16">
        <v>28869.509753906299</v>
      </c>
      <c r="K3006" s="16">
        <v>244534.036193259</v>
      </c>
      <c r="L3006" s="15">
        <f t="shared" si="322"/>
        <v>6</v>
      </c>
      <c r="M3006" s="16">
        <v>260095.64518397101</v>
      </c>
      <c r="N3006" s="16">
        <v>297514.96779325698</v>
      </c>
      <c r="O3006" s="16">
        <v>295392.60738442</v>
      </c>
      <c r="P3006" s="16">
        <v>371145.24714138999</v>
      </c>
      <c r="Q3006" s="16">
        <v>252386.33556513701</v>
      </c>
      <c r="R3006" s="16">
        <v>335834.06354315201</v>
      </c>
      <c r="S3006" s="17">
        <f t="shared" si="323"/>
        <v>295392.60738442</v>
      </c>
      <c r="T3006" s="17">
        <f t="shared" si="324"/>
        <v>335834.06354315201</v>
      </c>
      <c r="U3006" s="18">
        <f t="shared" si="325"/>
        <v>1.1369074755012472</v>
      </c>
      <c r="X3006" s="20">
        <f t="shared" si="326"/>
        <v>0.39500280879790539</v>
      </c>
      <c r="AA3006" s="20">
        <f t="shared" si="327"/>
        <v>0.1851148487182627</v>
      </c>
      <c r="AE3006" s="20">
        <f t="shared" si="328"/>
        <v>0.40339981616823845</v>
      </c>
    </row>
    <row r="3007" spans="1:31" x14ac:dyDescent="0.2">
      <c r="A3007" s="15" t="s">
        <v>1010</v>
      </c>
      <c r="B3007" s="15" t="s">
        <v>1011</v>
      </c>
      <c r="C3007" t="s">
        <v>1012</v>
      </c>
      <c r="D3007" s="15">
        <v>9</v>
      </c>
      <c r="E3007" s="15">
        <v>8</v>
      </c>
      <c r="F3007" s="16">
        <v>181560.06728642699</v>
      </c>
      <c r="G3007" s="16">
        <v>184157.714335547</v>
      </c>
      <c r="H3007" s="16">
        <v>196065.34769188199</v>
      </c>
      <c r="I3007" s="16">
        <v>201630.24533437501</v>
      </c>
      <c r="J3007" s="16">
        <v>27813.080186745501</v>
      </c>
      <c r="K3007" s="16">
        <v>188479.264649627</v>
      </c>
      <c r="L3007" s="15">
        <f t="shared" si="322"/>
        <v>6</v>
      </c>
      <c r="M3007" s="16">
        <v>322851.19471512001</v>
      </c>
      <c r="N3007" s="16">
        <v>316826.04803779803</v>
      </c>
      <c r="O3007" s="16">
        <v>352550.01196231699</v>
      </c>
      <c r="P3007" s="16">
        <v>279559.89171373099</v>
      </c>
      <c r="Q3007" s="16">
        <v>243150.695974745</v>
      </c>
      <c r="R3007" s="16">
        <v>258850.49920365401</v>
      </c>
      <c r="S3007" s="17">
        <f t="shared" si="323"/>
        <v>322851.19471512001</v>
      </c>
      <c r="T3007" s="17">
        <f t="shared" si="324"/>
        <v>258850.49920365401</v>
      </c>
      <c r="U3007" s="18">
        <f t="shared" si="325"/>
        <v>0.80176410507652152</v>
      </c>
      <c r="X3007" s="20">
        <f t="shared" si="326"/>
        <v>1.0034154535376401E-2</v>
      </c>
      <c r="AA3007" s="20">
        <f t="shared" si="327"/>
        <v>-0.31875026530999484</v>
      </c>
      <c r="AE3007" s="20">
        <f t="shared" si="328"/>
        <v>1.9985192147150423</v>
      </c>
    </row>
    <row r="3008" spans="1:31" x14ac:dyDescent="0.2">
      <c r="A3008" s="15" t="s">
        <v>10504</v>
      </c>
      <c r="B3008" s="15" t="s">
        <v>10505</v>
      </c>
      <c r="C3008" t="s">
        <v>10506</v>
      </c>
      <c r="D3008" s="15">
        <v>19</v>
      </c>
      <c r="E3008" s="15">
        <v>8</v>
      </c>
      <c r="F3008" s="16">
        <v>294691.56793623202</v>
      </c>
      <c r="G3008" s="16">
        <v>292917.72827097902</v>
      </c>
      <c r="H3008" s="16">
        <v>293170.88319707999</v>
      </c>
      <c r="I3008" s="16">
        <v>372496.50981483603</v>
      </c>
      <c r="J3008" s="16">
        <v>80774.386455759595</v>
      </c>
      <c r="K3008" s="16">
        <v>436762.74865591299</v>
      </c>
      <c r="L3008" s="15">
        <f t="shared" si="322"/>
        <v>6</v>
      </c>
      <c r="M3008" s="16">
        <v>524022.30403776298</v>
      </c>
      <c r="N3008" s="16">
        <v>503937.43527468602</v>
      </c>
      <c r="O3008" s="16">
        <v>527157.90727365296</v>
      </c>
      <c r="P3008" s="16">
        <v>516465.59163227299</v>
      </c>
      <c r="Q3008" s="16">
        <v>706155.09507683699</v>
      </c>
      <c r="R3008" s="16">
        <v>599833.91665554605</v>
      </c>
      <c r="S3008" s="17">
        <f t="shared" si="323"/>
        <v>524022.30403776298</v>
      </c>
      <c r="T3008" s="17">
        <f t="shared" si="324"/>
        <v>599833.91665554605</v>
      </c>
      <c r="U3008" s="18">
        <f t="shared" si="325"/>
        <v>1.1446724920554523</v>
      </c>
      <c r="X3008" s="20">
        <f t="shared" si="326"/>
        <v>0.18282699862667878</v>
      </c>
      <c r="AA3008" s="20">
        <f t="shared" si="327"/>
        <v>0.19493488070228671</v>
      </c>
      <c r="AE3008" s="20">
        <f t="shared" si="328"/>
        <v>0.73795967026092202</v>
      </c>
    </row>
    <row r="3009" spans="1:31" x14ac:dyDescent="0.2">
      <c r="A3009" s="15" t="s">
        <v>13603</v>
      </c>
      <c r="B3009" s="15" t="s">
        <v>13604</v>
      </c>
      <c r="C3009" t="s">
        <v>13605</v>
      </c>
      <c r="D3009" s="15">
        <v>12</v>
      </c>
      <c r="E3009" s="15">
        <v>6</v>
      </c>
      <c r="F3009" s="16">
        <v>150844.448845123</v>
      </c>
      <c r="G3009" s="16">
        <v>155580.698459573</v>
      </c>
      <c r="H3009" s="16">
        <v>151251.67616473799</v>
      </c>
      <c r="I3009" s="16">
        <v>214743.332522168</v>
      </c>
      <c r="J3009" s="16">
        <v>30140.536903125001</v>
      </c>
      <c r="K3009" s="16">
        <v>202578.335453974</v>
      </c>
      <c r="L3009" s="15">
        <f t="shared" si="322"/>
        <v>6</v>
      </c>
      <c r="M3009" s="16">
        <v>268232.49877387902</v>
      </c>
      <c r="N3009" s="16">
        <v>267661.97670162999</v>
      </c>
      <c r="O3009" s="16">
        <v>271969.42687189003</v>
      </c>
      <c r="P3009" s="16">
        <v>297741.15826018999</v>
      </c>
      <c r="Q3009" s="16">
        <v>263498.054722464</v>
      </c>
      <c r="R3009" s="16">
        <v>278213.64518577099</v>
      </c>
      <c r="S3009" s="17">
        <f t="shared" si="323"/>
        <v>268232.49877387902</v>
      </c>
      <c r="T3009" s="17">
        <f t="shared" si="324"/>
        <v>278213.64518577099</v>
      </c>
      <c r="U3009" s="18">
        <f t="shared" si="325"/>
        <v>1.0372108020374746</v>
      </c>
      <c r="X3009" s="20">
        <f t="shared" si="326"/>
        <v>0.35215254774296179</v>
      </c>
      <c r="AA3009" s="20">
        <f t="shared" si="327"/>
        <v>5.2709136337344836E-2</v>
      </c>
      <c r="AE3009" s="20">
        <f t="shared" si="328"/>
        <v>0.45326916523925725</v>
      </c>
    </row>
    <row r="3010" spans="1:31" x14ac:dyDescent="0.2">
      <c r="A3010" s="15" t="s">
        <v>3830</v>
      </c>
      <c r="B3010" s="15" t="s">
        <v>3831</v>
      </c>
      <c r="C3010" t="s">
        <v>3832</v>
      </c>
      <c r="D3010" s="15">
        <v>12</v>
      </c>
      <c r="E3010" s="15">
        <v>10</v>
      </c>
      <c r="F3010" s="16">
        <v>511866.48103535897</v>
      </c>
      <c r="G3010" s="16">
        <v>504959.64198485803</v>
      </c>
      <c r="H3010" s="16">
        <v>520963.11048439302</v>
      </c>
      <c r="I3010" s="16">
        <v>650386.43412059103</v>
      </c>
      <c r="J3010" s="16">
        <v>77251.303964355495</v>
      </c>
      <c r="K3010" s="16">
        <v>672225.32903504896</v>
      </c>
      <c r="L3010" s="15">
        <f t="shared" ref="L3010:L3073" si="329">COUNTIF(F3010:K3010,"&gt;0")</f>
        <v>6</v>
      </c>
      <c r="M3010" s="16">
        <v>910204.03003146802</v>
      </c>
      <c r="N3010" s="16">
        <v>868735.62894651399</v>
      </c>
      <c r="O3010" s="16">
        <v>936756.81600723404</v>
      </c>
      <c r="P3010" s="16">
        <v>901759.36052305205</v>
      </c>
      <c r="Q3010" s="16">
        <v>675355.19970352296</v>
      </c>
      <c r="R3010" s="16">
        <v>923209.57597924804</v>
      </c>
      <c r="S3010" s="17">
        <f t="shared" ref="S3010:S3073" si="330">MEDIAN(M3010:O3010)</f>
        <v>910204.03003146802</v>
      </c>
      <c r="T3010" s="17">
        <f t="shared" ref="T3010:T3073" si="331">MEDIAN(P3010:R3010)</f>
        <v>901759.36052305205</v>
      </c>
      <c r="U3010" s="18">
        <f t="shared" ref="U3010:U3073" si="332">T3010/S3010</f>
        <v>0.99072222355670736</v>
      </c>
      <c r="X3010" s="20">
        <f t="shared" ref="X3010:X3073" si="333">_xlfn.T.TEST(P3010:R3010,M3010:O3010,2,2)</f>
        <v>0.42927054413728488</v>
      </c>
      <c r="AA3010" s="20">
        <f t="shared" ref="AA3010:AA3073" si="334">LOG(U3010,2)</f>
        <v>-1.3447480333507953E-2</v>
      </c>
      <c r="AE3010" s="20">
        <f t="shared" si="328"/>
        <v>0.36726891109551574</v>
      </c>
    </row>
    <row r="3011" spans="1:31" x14ac:dyDescent="0.2">
      <c r="A3011" s="15" t="s">
        <v>10675</v>
      </c>
      <c r="B3011" s="15" t="s">
        <v>10676</v>
      </c>
      <c r="C3011" t="s">
        <v>10677</v>
      </c>
      <c r="D3011" s="15">
        <v>13</v>
      </c>
      <c r="E3011" s="15">
        <v>8</v>
      </c>
      <c r="F3011" s="16">
        <v>324235.17769348703</v>
      </c>
      <c r="G3011" s="16">
        <v>379215.37415892602</v>
      </c>
      <c r="H3011" s="16">
        <v>344344.69682446</v>
      </c>
      <c r="I3011" s="16">
        <v>610193.87873684103</v>
      </c>
      <c r="J3011" s="16">
        <v>49753.827698437497</v>
      </c>
      <c r="K3011" s="16">
        <v>594837.90258849796</v>
      </c>
      <c r="L3011" s="15">
        <f t="shared" si="329"/>
        <v>6</v>
      </c>
      <c r="M3011" s="16">
        <v>576556.92714560602</v>
      </c>
      <c r="N3011" s="16">
        <v>652404.42836423905</v>
      </c>
      <c r="O3011" s="16">
        <v>619174.82315846405</v>
      </c>
      <c r="P3011" s="16">
        <v>846032.47087836801</v>
      </c>
      <c r="Q3011" s="16">
        <v>434963.612482153</v>
      </c>
      <c r="R3011" s="16">
        <v>816928.52694707003</v>
      </c>
      <c r="S3011" s="17">
        <f t="shared" si="330"/>
        <v>619174.82315846405</v>
      </c>
      <c r="T3011" s="17">
        <f t="shared" si="331"/>
        <v>816928.52694707003</v>
      </c>
      <c r="U3011" s="18">
        <f t="shared" si="332"/>
        <v>1.3193826628477032</v>
      </c>
      <c r="X3011" s="20">
        <f t="shared" si="333"/>
        <v>0.56869711907335452</v>
      </c>
      <c r="AA3011" s="20">
        <f t="shared" si="334"/>
        <v>0.39986305263090732</v>
      </c>
      <c r="AE3011" s="20">
        <f t="shared" ref="AE3011:AE3074" si="335">-LOG10(X3011)</f>
        <v>0.24511897180711503</v>
      </c>
    </row>
    <row r="3012" spans="1:31" x14ac:dyDescent="0.2">
      <c r="A3012" s="15" t="s">
        <v>14041</v>
      </c>
      <c r="B3012" s="15" t="s">
        <v>14042</v>
      </c>
      <c r="C3012" t="s">
        <v>14043</v>
      </c>
      <c r="D3012" s="15">
        <v>14</v>
      </c>
      <c r="E3012" s="15">
        <v>3</v>
      </c>
      <c r="F3012" s="16">
        <v>593148.06892382796</v>
      </c>
      <c r="G3012" s="16">
        <v>664716.94610126899</v>
      </c>
      <c r="H3012" s="16">
        <v>631044.26396938099</v>
      </c>
      <c r="I3012" s="16">
        <v>714888.82190730004</v>
      </c>
      <c r="J3012" s="16">
        <v>43810.081842578402</v>
      </c>
      <c r="K3012" s="16">
        <v>686731.89269102097</v>
      </c>
      <c r="L3012" s="15">
        <f t="shared" si="329"/>
        <v>6</v>
      </c>
      <c r="M3012" s="16">
        <v>1054739.43448654</v>
      </c>
      <c r="N3012" s="16">
        <v>1143583.0633371801</v>
      </c>
      <c r="O3012" s="16">
        <v>1134696.49497053</v>
      </c>
      <c r="P3012" s="16">
        <v>991191.77933018794</v>
      </c>
      <c r="Q3012" s="16">
        <v>383001.51652422699</v>
      </c>
      <c r="R3012" s="16">
        <v>943132.35767652502</v>
      </c>
      <c r="S3012" s="17">
        <f t="shared" si="330"/>
        <v>1134696.49497053</v>
      </c>
      <c r="T3012" s="17">
        <f t="shared" si="331"/>
        <v>943132.35767652502</v>
      </c>
      <c r="U3012" s="18">
        <f t="shared" si="332"/>
        <v>0.83117587994401954</v>
      </c>
      <c r="X3012" s="20">
        <f t="shared" si="333"/>
        <v>0.16121922256054311</v>
      </c>
      <c r="AA3012" s="20">
        <f t="shared" si="334"/>
        <v>-0.2667743058883168</v>
      </c>
      <c r="AE3012" s="20">
        <f t="shared" si="335"/>
        <v>0.79258317745486773</v>
      </c>
    </row>
    <row r="3013" spans="1:31" x14ac:dyDescent="0.2">
      <c r="A3013" s="15" t="s">
        <v>2783</v>
      </c>
      <c r="B3013" s="15" t="s">
        <v>2784</v>
      </c>
      <c r="C3013" t="s">
        <v>2785</v>
      </c>
      <c r="D3013" s="15">
        <v>9</v>
      </c>
      <c r="E3013" s="15">
        <v>8</v>
      </c>
      <c r="F3013" s="16">
        <v>153669.684182303</v>
      </c>
      <c r="G3013" s="16">
        <v>137961.83742773501</v>
      </c>
      <c r="H3013" s="16">
        <v>138865.40407643901</v>
      </c>
      <c r="I3013" s="16">
        <v>195459.75506352499</v>
      </c>
      <c r="J3013" s="16">
        <v>70349.745238329997</v>
      </c>
      <c r="K3013" s="16">
        <v>190914.49541162199</v>
      </c>
      <c r="L3013" s="15">
        <f t="shared" si="329"/>
        <v>6</v>
      </c>
      <c r="M3013" s="16">
        <v>273256.349103924</v>
      </c>
      <c r="N3013" s="16">
        <v>237350.38138353601</v>
      </c>
      <c r="O3013" s="16">
        <v>249697.36082704799</v>
      </c>
      <c r="P3013" s="16">
        <v>271004.52052386402</v>
      </c>
      <c r="Q3013" s="16">
        <v>615019.60234155203</v>
      </c>
      <c r="R3013" s="16">
        <v>262194.95568585797</v>
      </c>
      <c r="S3013" s="17">
        <f t="shared" si="330"/>
        <v>249697.36082704799</v>
      </c>
      <c r="T3013" s="17">
        <f t="shared" si="331"/>
        <v>271004.52052386402</v>
      </c>
      <c r="U3013" s="18">
        <f t="shared" si="332"/>
        <v>1.0853319379357571</v>
      </c>
      <c r="X3013" s="20">
        <f t="shared" si="333"/>
        <v>0.32978993796151801</v>
      </c>
      <c r="AA3013" s="20">
        <f t="shared" si="334"/>
        <v>0.11813634402938826</v>
      </c>
      <c r="AE3013" s="20">
        <f t="shared" si="335"/>
        <v>0.48176259900821428</v>
      </c>
    </row>
    <row r="3014" spans="1:31" x14ac:dyDescent="0.2">
      <c r="A3014" s="15" t="s">
        <v>341</v>
      </c>
      <c r="B3014" s="15" t="s">
        <v>342</v>
      </c>
      <c r="C3014" t="s">
        <v>343</v>
      </c>
      <c r="D3014" s="15">
        <v>19</v>
      </c>
      <c r="E3014" s="15">
        <v>6</v>
      </c>
      <c r="F3014" s="16">
        <v>489770.60106350301</v>
      </c>
      <c r="G3014" s="16">
        <v>484633.64994564297</v>
      </c>
      <c r="H3014" s="16">
        <v>501842.12430509197</v>
      </c>
      <c r="I3014" s="16">
        <v>509284.867096628</v>
      </c>
      <c r="J3014" s="16">
        <v>48047.893083845302</v>
      </c>
      <c r="K3014" s="16">
        <v>522058.05692196998</v>
      </c>
      <c r="L3014" s="15">
        <f t="shared" si="329"/>
        <v>6</v>
      </c>
      <c r="M3014" s="16">
        <v>870913.00445621496</v>
      </c>
      <c r="N3014" s="16">
        <v>833766.66903371701</v>
      </c>
      <c r="O3014" s="16">
        <v>902374.89189059997</v>
      </c>
      <c r="P3014" s="16">
        <v>706122.34816689102</v>
      </c>
      <c r="Q3014" s="16">
        <v>420049.79545648</v>
      </c>
      <c r="R3014" s="16">
        <v>716975.36012117902</v>
      </c>
      <c r="S3014" s="17">
        <f t="shared" si="330"/>
        <v>870913.00445621496</v>
      </c>
      <c r="T3014" s="17">
        <f t="shared" si="331"/>
        <v>706122.34816689102</v>
      </c>
      <c r="U3014" s="18">
        <f t="shared" si="332"/>
        <v>0.81078402154275242</v>
      </c>
      <c r="X3014" s="20">
        <f t="shared" si="333"/>
        <v>6.2213984747397512E-2</v>
      </c>
      <c r="AA3014" s="20">
        <f t="shared" si="334"/>
        <v>-0.30261043759239104</v>
      </c>
      <c r="AE3014" s="20">
        <f t="shared" si="335"/>
        <v>1.2061119816120778</v>
      </c>
    </row>
    <row r="3015" spans="1:31" x14ac:dyDescent="0.2">
      <c r="A3015" s="15" t="s">
        <v>6310</v>
      </c>
      <c r="B3015" s="15" t="s">
        <v>6311</v>
      </c>
      <c r="C3015" t="s">
        <v>6312</v>
      </c>
      <c r="D3015" s="15">
        <v>13</v>
      </c>
      <c r="E3015" s="15">
        <v>7</v>
      </c>
      <c r="F3015" s="16">
        <v>320796.63239218399</v>
      </c>
      <c r="G3015" s="16">
        <v>301399.56894931599</v>
      </c>
      <c r="H3015" s="16">
        <v>293862.15249732003</v>
      </c>
      <c r="I3015" s="16">
        <v>336931.71981039998</v>
      </c>
      <c r="J3015" s="16">
        <v>68185.334548658895</v>
      </c>
      <c r="K3015" s="16">
        <v>317943.69633038499</v>
      </c>
      <c r="L3015" s="15">
        <f t="shared" si="329"/>
        <v>6</v>
      </c>
      <c r="M3015" s="16">
        <v>570442.485378757</v>
      </c>
      <c r="N3015" s="16">
        <v>518529.645391431</v>
      </c>
      <c r="O3015" s="16">
        <v>528400.89591462305</v>
      </c>
      <c r="P3015" s="16">
        <v>467155.08850823302</v>
      </c>
      <c r="Q3015" s="16">
        <v>596097.643247662</v>
      </c>
      <c r="R3015" s="16">
        <v>436652.19442980201</v>
      </c>
      <c r="S3015" s="17">
        <f t="shared" si="330"/>
        <v>528400.89591462305</v>
      </c>
      <c r="T3015" s="17">
        <f t="shared" si="331"/>
        <v>467155.08850823302</v>
      </c>
      <c r="U3015" s="18">
        <f t="shared" si="332"/>
        <v>0.88409215828376286</v>
      </c>
      <c r="X3015" s="20">
        <f t="shared" si="333"/>
        <v>0.48855792483197508</v>
      </c>
      <c r="AA3015" s="20">
        <f t="shared" si="334"/>
        <v>-0.1777313300568551</v>
      </c>
      <c r="AE3015" s="20">
        <f t="shared" si="335"/>
        <v>0.31108393769029841</v>
      </c>
    </row>
    <row r="3016" spans="1:31" x14ac:dyDescent="0.2">
      <c r="A3016" s="15" t="s">
        <v>10426</v>
      </c>
      <c r="B3016" s="15" t="s">
        <v>10427</v>
      </c>
      <c r="C3016" t="s">
        <v>10428</v>
      </c>
      <c r="D3016" s="15">
        <v>10</v>
      </c>
      <c r="E3016" s="15">
        <v>8</v>
      </c>
      <c r="F3016" s="16">
        <v>274510.217089438</v>
      </c>
      <c r="G3016" s="16">
        <v>268990.28093611402</v>
      </c>
      <c r="H3016" s="16">
        <v>255060.208787668</v>
      </c>
      <c r="I3016" s="16">
        <v>352682.98847704002</v>
      </c>
      <c r="J3016" s="16">
        <v>53108.380702961796</v>
      </c>
      <c r="K3016" s="16">
        <v>384209.38202649198</v>
      </c>
      <c r="L3016" s="15">
        <f t="shared" si="329"/>
        <v>6</v>
      </c>
      <c r="M3016" s="16">
        <v>488135.70557350002</v>
      </c>
      <c r="N3016" s="16">
        <v>462772.50984058098</v>
      </c>
      <c r="O3016" s="16">
        <v>458630.14917105902</v>
      </c>
      <c r="P3016" s="16">
        <v>488994.187872999</v>
      </c>
      <c r="Q3016" s="16">
        <v>464290.17006792402</v>
      </c>
      <c r="R3016" s="16">
        <v>527659.05321819906</v>
      </c>
      <c r="S3016" s="17">
        <f t="shared" si="330"/>
        <v>462772.50984058098</v>
      </c>
      <c r="T3016" s="17">
        <f t="shared" si="331"/>
        <v>488994.187872999</v>
      </c>
      <c r="U3016" s="18">
        <f t="shared" si="332"/>
        <v>1.0566621341476206</v>
      </c>
      <c r="X3016" s="20">
        <f t="shared" si="333"/>
        <v>0.31260708168331974</v>
      </c>
      <c r="AA3016" s="20">
        <f t="shared" si="334"/>
        <v>7.9514151261720345E-2</v>
      </c>
      <c r="AE3016" s="20">
        <f t="shared" si="335"/>
        <v>0.50500118786145098</v>
      </c>
    </row>
    <row r="3017" spans="1:31" x14ac:dyDescent="0.2">
      <c r="A3017" s="15" t="s">
        <v>3506</v>
      </c>
      <c r="B3017" s="15" t="s">
        <v>3507</v>
      </c>
      <c r="C3017" t="s">
        <v>3508</v>
      </c>
      <c r="D3017" s="15">
        <v>17</v>
      </c>
      <c r="E3017" s="15">
        <v>6</v>
      </c>
      <c r="F3017" s="16">
        <v>476154.386468362</v>
      </c>
      <c r="G3017" s="16">
        <v>476467.47544365301</v>
      </c>
      <c r="H3017" s="16">
        <v>483208.74908810202</v>
      </c>
      <c r="I3017" s="16">
        <v>517546.64867490198</v>
      </c>
      <c r="J3017" s="16">
        <v>44733.072601464897</v>
      </c>
      <c r="K3017" s="16">
        <v>481833.36884115398</v>
      </c>
      <c r="L3017" s="15">
        <f t="shared" si="329"/>
        <v>6</v>
      </c>
      <c r="M3017" s="16">
        <v>846700.57043787104</v>
      </c>
      <c r="N3017" s="16">
        <v>819717.53292020794</v>
      </c>
      <c r="O3017" s="16">
        <v>868869.75325706694</v>
      </c>
      <c r="P3017" s="16">
        <v>717577.290155155</v>
      </c>
      <c r="Q3017" s="16">
        <v>391070.59207769501</v>
      </c>
      <c r="R3017" s="16">
        <v>661732.25096863497</v>
      </c>
      <c r="S3017" s="17">
        <f t="shared" si="330"/>
        <v>846700.57043787104</v>
      </c>
      <c r="T3017" s="17">
        <f t="shared" si="331"/>
        <v>661732.25096863497</v>
      </c>
      <c r="U3017" s="18">
        <f t="shared" si="332"/>
        <v>0.78154222882644364</v>
      </c>
      <c r="X3017" s="20">
        <f t="shared" si="333"/>
        <v>6.6476781099478105E-2</v>
      </c>
      <c r="AA3017" s="20">
        <f t="shared" si="334"/>
        <v>-0.35560426686710866</v>
      </c>
      <c r="AE3017" s="20">
        <f t="shared" si="335"/>
        <v>1.1773300178728519</v>
      </c>
    </row>
    <row r="3018" spans="1:31" x14ac:dyDescent="0.2">
      <c r="A3018" s="15" t="s">
        <v>10657</v>
      </c>
      <c r="B3018" s="15" t="s">
        <v>10658</v>
      </c>
      <c r="C3018" t="s">
        <v>10659</v>
      </c>
      <c r="D3018" s="15">
        <v>12</v>
      </c>
      <c r="E3018" s="15">
        <v>5</v>
      </c>
      <c r="F3018" s="16">
        <v>254273.454481158</v>
      </c>
      <c r="G3018" s="16">
        <v>265416.33695281699</v>
      </c>
      <c r="H3018" s="16">
        <v>284384.23907095299</v>
      </c>
      <c r="I3018" s="16">
        <v>398285.289049274</v>
      </c>
      <c r="J3018" s="16">
        <v>53485.939187137701</v>
      </c>
      <c r="K3018" s="16">
        <v>394984.76934934198</v>
      </c>
      <c r="L3018" s="15">
        <f t="shared" si="329"/>
        <v>6</v>
      </c>
      <c r="M3018" s="16">
        <v>452150.57358441403</v>
      </c>
      <c r="N3018" s="16">
        <v>456623.87494781101</v>
      </c>
      <c r="O3018" s="16">
        <v>511358.42241698899</v>
      </c>
      <c r="P3018" s="16">
        <v>552221.67732394498</v>
      </c>
      <c r="Q3018" s="16">
        <v>467590.90510274097</v>
      </c>
      <c r="R3018" s="16">
        <v>542457.57438612496</v>
      </c>
      <c r="S3018" s="17">
        <f t="shared" si="330"/>
        <v>456623.87494781101</v>
      </c>
      <c r="T3018" s="17">
        <f t="shared" si="331"/>
        <v>542457.57438612496</v>
      </c>
      <c r="U3018" s="18">
        <f t="shared" si="332"/>
        <v>1.187974620135936</v>
      </c>
      <c r="X3018" s="20">
        <f t="shared" si="333"/>
        <v>0.22229301496515735</v>
      </c>
      <c r="AA3018" s="20">
        <f t="shared" si="334"/>
        <v>0.24850401476229317</v>
      </c>
      <c r="AE3018" s="20">
        <f t="shared" si="335"/>
        <v>0.65307418376861548</v>
      </c>
    </row>
    <row r="3019" spans="1:31" x14ac:dyDescent="0.2">
      <c r="A3019" s="15" t="s">
        <v>11176</v>
      </c>
      <c r="B3019" s="15" t="s">
        <v>11177</v>
      </c>
      <c r="C3019" t="s">
        <v>11178</v>
      </c>
      <c r="D3019" s="15">
        <v>20</v>
      </c>
      <c r="E3019" s="15">
        <v>5</v>
      </c>
      <c r="F3019" s="16">
        <v>311736.871335515</v>
      </c>
      <c r="G3019" s="16">
        <v>316731.91186370602</v>
      </c>
      <c r="H3019" s="16">
        <v>327193.33137485501</v>
      </c>
      <c r="I3019" s="16">
        <v>325132.87073992298</v>
      </c>
      <c r="J3019" s="16">
        <v>57259.2197030315</v>
      </c>
      <c r="K3019" s="16">
        <v>314435.53514422802</v>
      </c>
      <c r="L3019" s="15">
        <f t="shared" si="329"/>
        <v>6</v>
      </c>
      <c r="M3019" s="16">
        <v>554332.36422329</v>
      </c>
      <c r="N3019" s="16">
        <v>544907.50108025305</v>
      </c>
      <c r="O3019" s="16">
        <v>588334.52340324805</v>
      </c>
      <c r="P3019" s="16">
        <v>450796.01022104803</v>
      </c>
      <c r="Q3019" s="16">
        <v>500578.11030932999</v>
      </c>
      <c r="R3019" s="16">
        <v>431834.21471191698</v>
      </c>
      <c r="S3019" s="17">
        <f t="shared" si="330"/>
        <v>554332.36422329</v>
      </c>
      <c r="T3019" s="17">
        <f t="shared" si="331"/>
        <v>450796.01022104803</v>
      </c>
      <c r="U3019" s="18">
        <f t="shared" si="332"/>
        <v>0.81322332830536914</v>
      </c>
      <c r="X3019" s="20">
        <f t="shared" si="333"/>
        <v>1.4118928926704395E-2</v>
      </c>
      <c r="AA3019" s="20">
        <f t="shared" si="334"/>
        <v>-0.29827649364011127</v>
      </c>
      <c r="AE3019" s="20">
        <f t="shared" si="335"/>
        <v>1.8501982479630608</v>
      </c>
    </row>
    <row r="3020" spans="1:31" x14ac:dyDescent="0.2">
      <c r="A3020" s="15" t="s">
        <v>15365</v>
      </c>
      <c r="B3020" s="15" t="s">
        <v>15366</v>
      </c>
      <c r="C3020" t="s">
        <v>15367</v>
      </c>
      <c r="D3020" s="15">
        <v>12</v>
      </c>
      <c r="E3020" s="15">
        <v>7</v>
      </c>
      <c r="F3020" s="16">
        <v>633782.91925137001</v>
      </c>
      <c r="G3020" s="16">
        <v>696913.33334479097</v>
      </c>
      <c r="H3020" s="16">
        <v>682680.60194074502</v>
      </c>
      <c r="I3020" s="16">
        <v>1096149.6645901499</v>
      </c>
      <c r="J3020" s="16">
        <v>103223.329539258</v>
      </c>
      <c r="K3020" s="16">
        <v>1126232.1737405099</v>
      </c>
      <c r="L3020" s="15">
        <f t="shared" si="329"/>
        <v>6</v>
      </c>
      <c r="M3020" s="16">
        <v>1126996.5677394201</v>
      </c>
      <c r="N3020" s="16">
        <v>1198973.9231133501</v>
      </c>
      <c r="O3020" s="16">
        <v>1227545.08746176</v>
      </c>
      <c r="P3020" s="16">
        <v>1519809.09920869</v>
      </c>
      <c r="Q3020" s="16">
        <v>902410.81713279698</v>
      </c>
      <c r="R3020" s="16">
        <v>1546725.9007715201</v>
      </c>
      <c r="S3020" s="17">
        <f t="shared" si="330"/>
        <v>1198973.9231133501</v>
      </c>
      <c r="T3020" s="17">
        <f t="shared" si="331"/>
        <v>1519809.09920869</v>
      </c>
      <c r="U3020" s="18">
        <f t="shared" si="332"/>
        <v>1.2675914545849623</v>
      </c>
      <c r="X3020" s="20">
        <f t="shared" si="333"/>
        <v>0.55024956075575771</v>
      </c>
      <c r="AA3020" s="20">
        <f t="shared" si="334"/>
        <v>0.34208983899698986</v>
      </c>
      <c r="AE3020" s="20">
        <f t="shared" si="335"/>
        <v>0.25944029545598973</v>
      </c>
    </row>
    <row r="3021" spans="1:31" x14ac:dyDescent="0.2">
      <c r="A3021" s="15" t="s">
        <v>8642</v>
      </c>
      <c r="B3021" s="15" t="s">
        <v>8643</v>
      </c>
      <c r="C3021" t="s">
        <v>8644</v>
      </c>
      <c r="D3021" s="15">
        <v>12</v>
      </c>
      <c r="E3021" s="15">
        <v>5</v>
      </c>
      <c r="F3021" s="16">
        <v>382160.25352512201</v>
      </c>
      <c r="G3021" s="16">
        <v>413002.77768960397</v>
      </c>
      <c r="H3021" s="16">
        <v>356038.78311363602</v>
      </c>
      <c r="I3021" s="16">
        <v>445033.63869697502</v>
      </c>
      <c r="J3021" s="16">
        <v>74162.589355078002</v>
      </c>
      <c r="K3021" s="16">
        <v>501258.48525786999</v>
      </c>
      <c r="L3021" s="15">
        <f t="shared" si="329"/>
        <v>6</v>
      </c>
      <c r="M3021" s="16">
        <v>679559.64253182802</v>
      </c>
      <c r="N3021" s="16">
        <v>710532.482204973</v>
      </c>
      <c r="O3021" s="16">
        <v>640202.25258274097</v>
      </c>
      <c r="P3021" s="16">
        <v>617038.16129753599</v>
      </c>
      <c r="Q3021" s="16">
        <v>648352.68499207904</v>
      </c>
      <c r="R3021" s="16">
        <v>688409.99236848101</v>
      </c>
      <c r="S3021" s="17">
        <f t="shared" si="330"/>
        <v>679559.64253182802</v>
      </c>
      <c r="T3021" s="17">
        <f t="shared" si="331"/>
        <v>648352.68499207904</v>
      </c>
      <c r="U3021" s="18">
        <f t="shared" si="332"/>
        <v>0.95407767679746025</v>
      </c>
      <c r="X3021" s="20">
        <f t="shared" si="333"/>
        <v>0.42886308948232732</v>
      </c>
      <c r="AA3021" s="20">
        <f t="shared" si="334"/>
        <v>-6.782136600616806E-2</v>
      </c>
      <c r="AE3021" s="20">
        <f t="shared" si="335"/>
        <v>0.36768133012826154</v>
      </c>
    </row>
    <row r="3022" spans="1:31" x14ac:dyDescent="0.2">
      <c r="A3022" s="15" t="s">
        <v>12547</v>
      </c>
      <c r="B3022" s="15" t="s">
        <v>12548</v>
      </c>
      <c r="C3022" t="s">
        <v>12549</v>
      </c>
      <c r="D3022" s="15">
        <v>9</v>
      </c>
      <c r="E3022" s="15">
        <v>4</v>
      </c>
      <c r="F3022" s="16">
        <v>309540.88209257898</v>
      </c>
      <c r="G3022" s="16">
        <v>323490.27373974602</v>
      </c>
      <c r="H3022" s="16">
        <v>302354.20949608501</v>
      </c>
      <c r="I3022" s="16">
        <v>468070.61378085997</v>
      </c>
      <c r="J3022" s="16">
        <v>72400.209616259701</v>
      </c>
      <c r="K3022" s="16">
        <v>455475.20953068201</v>
      </c>
      <c r="L3022" s="15">
        <f t="shared" si="329"/>
        <v>6</v>
      </c>
      <c r="M3022" s="16">
        <v>550427.44305169303</v>
      </c>
      <c r="N3022" s="16">
        <v>556534.62781844405</v>
      </c>
      <c r="O3022" s="16">
        <v>543670.676279912</v>
      </c>
      <c r="P3022" s="16">
        <v>648978.87658646901</v>
      </c>
      <c r="Q3022" s="16">
        <v>632945.40693484095</v>
      </c>
      <c r="R3022" s="16">
        <v>625532.92311000603</v>
      </c>
      <c r="S3022" s="17">
        <f t="shared" si="330"/>
        <v>550427.44305169303</v>
      </c>
      <c r="T3022" s="17">
        <f t="shared" si="331"/>
        <v>632945.40693484095</v>
      </c>
      <c r="U3022" s="18">
        <f t="shared" si="332"/>
        <v>1.1499161513925429</v>
      </c>
      <c r="X3022" s="20">
        <f t="shared" si="333"/>
        <v>4.021035760257931E-4</v>
      </c>
      <c r="AA3022" s="20">
        <f t="shared" si="334"/>
        <v>0.20152866779541018</v>
      </c>
      <c r="AE3022" s="20">
        <f t="shared" si="335"/>
        <v>3.3956620645708933</v>
      </c>
    </row>
    <row r="3023" spans="1:31" x14ac:dyDescent="0.2">
      <c r="A3023" s="15" t="s">
        <v>15620</v>
      </c>
      <c r="B3023" s="15" t="s">
        <v>15621</v>
      </c>
      <c r="C3023" t="s">
        <v>15622</v>
      </c>
      <c r="D3023" s="15">
        <v>15</v>
      </c>
      <c r="E3023" s="15">
        <v>7</v>
      </c>
      <c r="F3023" s="16">
        <v>274967.548180021</v>
      </c>
      <c r="G3023" s="16">
        <v>264592.31437935203</v>
      </c>
      <c r="H3023" s="16">
        <v>293264.36107031099</v>
      </c>
      <c r="I3023" s="16">
        <v>356764.49770017702</v>
      </c>
      <c r="J3023" s="16">
        <v>29039.7398091797</v>
      </c>
      <c r="K3023" s="16">
        <v>365937.50016819203</v>
      </c>
      <c r="L3023" s="15">
        <f t="shared" si="329"/>
        <v>6</v>
      </c>
      <c r="M3023" s="16">
        <v>488948.93444690597</v>
      </c>
      <c r="N3023" s="16">
        <v>455206.22151750699</v>
      </c>
      <c r="O3023" s="16">
        <v>527325.99217857805</v>
      </c>
      <c r="P3023" s="16">
        <v>494653.19143447699</v>
      </c>
      <c r="Q3023" s="16">
        <v>253874.54025651299</v>
      </c>
      <c r="R3023" s="16">
        <v>502565.12180243601</v>
      </c>
      <c r="S3023" s="17">
        <f t="shared" si="330"/>
        <v>488948.93444690597</v>
      </c>
      <c r="T3023" s="17">
        <f t="shared" si="331"/>
        <v>494653.19143447699</v>
      </c>
      <c r="U3023" s="18">
        <f t="shared" si="332"/>
        <v>1.0116663655152938</v>
      </c>
      <c r="X3023" s="20">
        <f t="shared" si="333"/>
        <v>0.43232798043835824</v>
      </c>
      <c r="AA3023" s="20">
        <f t="shared" si="334"/>
        <v>1.6733586300502774E-2</v>
      </c>
      <c r="AE3023" s="20">
        <f t="shared" si="335"/>
        <v>0.36418665584562493</v>
      </c>
    </row>
    <row r="3024" spans="1:31" x14ac:dyDescent="0.2">
      <c r="A3024" s="15" t="s">
        <v>197</v>
      </c>
      <c r="B3024" s="15" t="s">
        <v>198</v>
      </c>
      <c r="C3024" t="s">
        <v>199</v>
      </c>
      <c r="D3024" s="15">
        <v>6</v>
      </c>
      <c r="E3024" s="15">
        <v>6</v>
      </c>
      <c r="F3024" s="16">
        <v>65054.187446337601</v>
      </c>
      <c r="G3024" s="16">
        <v>80232.400078585095</v>
      </c>
      <c r="H3024" s="16">
        <v>65108.999674511499</v>
      </c>
      <c r="I3024" s="16">
        <v>69034.554084374904</v>
      </c>
      <c r="J3024" s="16">
        <v>19105.760373504301</v>
      </c>
      <c r="K3024" s="16">
        <v>57706.699104085499</v>
      </c>
      <c r="L3024" s="15">
        <f t="shared" si="329"/>
        <v>6</v>
      </c>
      <c r="M3024" s="16">
        <v>115679.744187017</v>
      </c>
      <c r="N3024" s="16">
        <v>138032.30743388401</v>
      </c>
      <c r="O3024" s="16">
        <v>117074.122910165</v>
      </c>
      <c r="P3024" s="16">
        <v>95716.257411324506</v>
      </c>
      <c r="Q3024" s="16">
        <v>167028.56716165299</v>
      </c>
      <c r="R3024" s="16">
        <v>79252.260975526398</v>
      </c>
      <c r="S3024" s="17">
        <f t="shared" si="330"/>
        <v>117074.122910165</v>
      </c>
      <c r="T3024" s="17">
        <f t="shared" si="331"/>
        <v>95716.257411324506</v>
      </c>
      <c r="U3024" s="18">
        <f t="shared" si="332"/>
        <v>0.8175697159377473</v>
      </c>
      <c r="X3024" s="20">
        <f t="shared" si="333"/>
        <v>0.74811978096801779</v>
      </c>
      <c r="AA3024" s="20">
        <f t="shared" si="334"/>
        <v>-0.29058633730508304</v>
      </c>
      <c r="AE3024" s="20">
        <f t="shared" si="335"/>
        <v>0.12602886196339461</v>
      </c>
    </row>
    <row r="3025" spans="1:31" x14ac:dyDescent="0.2">
      <c r="A3025" s="15" t="s">
        <v>10729</v>
      </c>
      <c r="B3025" s="15" t="s">
        <v>10730</v>
      </c>
      <c r="C3025" t="s">
        <v>10731</v>
      </c>
      <c r="D3025" s="15">
        <v>21</v>
      </c>
      <c r="E3025" s="15">
        <v>8</v>
      </c>
      <c r="F3025" s="16">
        <v>116095.79820351599</v>
      </c>
      <c r="G3025" s="16">
        <v>139402.625746342</v>
      </c>
      <c r="H3025" s="16">
        <v>153678.83664124299</v>
      </c>
      <c r="I3025" s="16">
        <v>246401.62906285501</v>
      </c>
      <c r="J3025" s="16">
        <v>27482.514372070302</v>
      </c>
      <c r="K3025" s="16">
        <v>231404.4206589</v>
      </c>
      <c r="L3025" s="15">
        <f t="shared" si="329"/>
        <v>6</v>
      </c>
      <c r="M3025" s="16">
        <v>206442.24091567399</v>
      </c>
      <c r="N3025" s="16">
        <v>239829.12234038499</v>
      </c>
      <c r="O3025" s="16">
        <v>276333.76491070999</v>
      </c>
      <c r="P3025" s="16">
        <v>341635.31678823498</v>
      </c>
      <c r="Q3025" s="16">
        <v>240260.78563888601</v>
      </c>
      <c r="R3025" s="16">
        <v>317802.33182062698</v>
      </c>
      <c r="S3025" s="17">
        <f t="shared" si="330"/>
        <v>239829.12234038499</v>
      </c>
      <c r="T3025" s="17">
        <f t="shared" si="331"/>
        <v>317802.33182062698</v>
      </c>
      <c r="U3025" s="18">
        <f t="shared" si="332"/>
        <v>1.325119855000662</v>
      </c>
      <c r="X3025" s="20">
        <f t="shared" si="333"/>
        <v>0.18262354255431701</v>
      </c>
      <c r="AA3025" s="20">
        <f t="shared" si="334"/>
        <v>0.40612285506824136</v>
      </c>
      <c r="AE3025" s="20">
        <f t="shared" si="335"/>
        <v>0.73844323697492809</v>
      </c>
    </row>
    <row r="3026" spans="1:31" x14ac:dyDescent="0.2">
      <c r="A3026" s="15" t="s">
        <v>7355</v>
      </c>
      <c r="B3026" s="15" t="s">
        <v>7356</v>
      </c>
      <c r="C3026" t="s">
        <v>7357</v>
      </c>
      <c r="D3026" s="15">
        <v>30</v>
      </c>
      <c r="E3026" s="15">
        <v>5</v>
      </c>
      <c r="F3026" s="16">
        <v>148595.41475647499</v>
      </c>
      <c r="G3026" s="16">
        <v>154261.58656236099</v>
      </c>
      <c r="H3026" s="16">
        <v>146738.472248426</v>
      </c>
      <c r="I3026" s="16">
        <v>209491.68286112501</v>
      </c>
      <c r="J3026" s="16">
        <v>65750.333126220605</v>
      </c>
      <c r="K3026" s="16">
        <v>228710.24656831799</v>
      </c>
      <c r="L3026" s="15">
        <f t="shared" si="329"/>
        <v>6</v>
      </c>
      <c r="M3026" s="16">
        <v>264233.25294120598</v>
      </c>
      <c r="N3026" s="16">
        <v>265392.56859770702</v>
      </c>
      <c r="O3026" s="16">
        <v>263854.12188089901</v>
      </c>
      <c r="P3026" s="16">
        <v>290459.75755502802</v>
      </c>
      <c r="Q3026" s="16">
        <v>574810.09484993003</v>
      </c>
      <c r="R3026" s="16">
        <v>314102.25208195997</v>
      </c>
      <c r="S3026" s="17">
        <f t="shared" si="330"/>
        <v>264233.25294120598</v>
      </c>
      <c r="T3026" s="17">
        <f t="shared" si="331"/>
        <v>314102.25208195997</v>
      </c>
      <c r="U3026" s="18">
        <f t="shared" si="332"/>
        <v>1.1887309738106666</v>
      </c>
      <c r="X3026" s="20">
        <f t="shared" si="333"/>
        <v>0.23081125913828329</v>
      </c>
      <c r="AA3026" s="20">
        <f t="shared" si="334"/>
        <v>0.24942225026887641</v>
      </c>
      <c r="AE3026" s="20">
        <f t="shared" si="335"/>
        <v>0.63674300980416598</v>
      </c>
    </row>
    <row r="3027" spans="1:31" x14ac:dyDescent="0.2">
      <c r="A3027" s="15" t="s">
        <v>11293</v>
      </c>
      <c r="B3027" s="15" t="s">
        <v>11294</v>
      </c>
      <c r="C3027" t="s">
        <v>11295</v>
      </c>
      <c r="D3027" s="15">
        <v>10</v>
      </c>
      <c r="E3027" s="15">
        <v>8</v>
      </c>
      <c r="F3027" s="16">
        <v>124556.21717988299</v>
      </c>
      <c r="G3027" s="16">
        <v>156461.930322764</v>
      </c>
      <c r="H3027" s="16">
        <v>159512.67553823601</v>
      </c>
      <c r="I3027" s="16">
        <v>169090.629001213</v>
      </c>
      <c r="J3027" s="16">
        <v>29224.4755562809</v>
      </c>
      <c r="K3027" s="16">
        <v>148639.31999296899</v>
      </c>
      <c r="L3027" s="15">
        <f t="shared" si="329"/>
        <v>6</v>
      </c>
      <c r="M3027" s="16">
        <v>221486.608408673</v>
      </c>
      <c r="N3027" s="16">
        <v>269178.05334076099</v>
      </c>
      <c r="O3027" s="16">
        <v>286823.73673456098</v>
      </c>
      <c r="P3027" s="16">
        <v>234443.78523169301</v>
      </c>
      <c r="Q3027" s="16">
        <v>255489.558268811</v>
      </c>
      <c r="R3027" s="16">
        <v>204135.78253817599</v>
      </c>
      <c r="S3027" s="17">
        <f t="shared" si="330"/>
        <v>269178.05334076099</v>
      </c>
      <c r="T3027" s="17">
        <f t="shared" si="331"/>
        <v>234443.78523169301</v>
      </c>
      <c r="U3027" s="18">
        <f t="shared" si="332"/>
        <v>0.87096173823243761</v>
      </c>
      <c r="X3027" s="20">
        <f t="shared" si="333"/>
        <v>0.32074959486110777</v>
      </c>
      <c r="AA3027" s="20">
        <f t="shared" si="334"/>
        <v>-0.19931875295734736</v>
      </c>
      <c r="AE3027" s="20">
        <f t="shared" si="335"/>
        <v>0.49383388351015445</v>
      </c>
    </row>
    <row r="3028" spans="1:31" x14ac:dyDescent="0.2">
      <c r="A3028" s="15" t="s">
        <v>6367</v>
      </c>
      <c r="B3028" s="15" t="s">
        <v>6368</v>
      </c>
      <c r="C3028" t="s">
        <v>6369</v>
      </c>
      <c r="D3028" s="15">
        <v>10</v>
      </c>
      <c r="E3028" s="15">
        <v>3</v>
      </c>
      <c r="F3028" s="16">
        <v>195985.11111655799</v>
      </c>
      <c r="G3028" s="16">
        <v>208565.153439844</v>
      </c>
      <c r="H3028" s="16">
        <v>178456.413169482</v>
      </c>
      <c r="I3028" s="16">
        <v>250164.59338755099</v>
      </c>
      <c r="J3028" s="16">
        <v>22206.1104375</v>
      </c>
      <c r="K3028" s="16">
        <v>275914.05894597102</v>
      </c>
      <c r="L3028" s="15">
        <f t="shared" si="329"/>
        <v>6</v>
      </c>
      <c r="M3028" s="16">
        <v>348501.89370406</v>
      </c>
      <c r="N3028" s="16">
        <v>358816.75422156299</v>
      </c>
      <c r="O3028" s="16">
        <v>320886.94579790899</v>
      </c>
      <c r="P3028" s="16">
        <v>346852.65854859399</v>
      </c>
      <c r="Q3028" s="16">
        <v>194132.80267833499</v>
      </c>
      <c r="R3028" s="16">
        <v>378930.23419970198</v>
      </c>
      <c r="S3028" s="17">
        <f t="shared" si="330"/>
        <v>348501.89370406</v>
      </c>
      <c r="T3028" s="17">
        <f t="shared" si="331"/>
        <v>346852.65854859399</v>
      </c>
      <c r="U3028" s="18">
        <f t="shared" si="332"/>
        <v>0.99526764363333275</v>
      </c>
      <c r="X3028" s="20">
        <f t="shared" si="333"/>
        <v>0.56821584073597675</v>
      </c>
      <c r="AA3028" s="20">
        <f t="shared" si="334"/>
        <v>-6.8435529297533534E-3</v>
      </c>
      <c r="AE3028" s="20">
        <f t="shared" si="335"/>
        <v>0.24548666317146198</v>
      </c>
    </row>
    <row r="3029" spans="1:31" x14ac:dyDescent="0.2">
      <c r="A3029" s="15" t="s">
        <v>12157</v>
      </c>
      <c r="B3029" s="15" t="s">
        <v>12158</v>
      </c>
      <c r="C3029" t="s">
        <v>12159</v>
      </c>
      <c r="D3029" s="15">
        <v>17</v>
      </c>
      <c r="E3029" s="15">
        <v>6</v>
      </c>
      <c r="F3029" s="16">
        <v>382409.48639430001</v>
      </c>
      <c r="G3029" s="16">
        <v>397116.36630058603</v>
      </c>
      <c r="H3029" s="16">
        <v>377167.31875773799</v>
      </c>
      <c r="I3029" s="16">
        <v>540909.06018928497</v>
      </c>
      <c r="J3029" s="16">
        <v>72343.797319921898</v>
      </c>
      <c r="K3029" s="16">
        <v>526667.34275779396</v>
      </c>
      <c r="L3029" s="15">
        <f t="shared" si="329"/>
        <v>6</v>
      </c>
      <c r="M3029" s="16">
        <v>680002.82990655699</v>
      </c>
      <c r="N3029" s="16">
        <v>683201.40375384397</v>
      </c>
      <c r="O3029" s="16">
        <v>678194.00166927802</v>
      </c>
      <c r="P3029" s="16">
        <v>749969.22233924596</v>
      </c>
      <c r="Q3029" s="16">
        <v>632452.23289500095</v>
      </c>
      <c r="R3029" s="16">
        <v>723305.58398847398</v>
      </c>
      <c r="S3029" s="17">
        <f t="shared" si="330"/>
        <v>680002.82990655699</v>
      </c>
      <c r="T3029" s="17">
        <f t="shared" si="331"/>
        <v>723305.58398847398</v>
      </c>
      <c r="U3029" s="18">
        <f t="shared" si="332"/>
        <v>1.0636802556952116</v>
      </c>
      <c r="X3029" s="20">
        <f t="shared" si="333"/>
        <v>0.57944662418443893</v>
      </c>
      <c r="AA3029" s="20">
        <f t="shared" si="334"/>
        <v>8.9064539139122295E-2</v>
      </c>
      <c r="AE3029" s="20">
        <f t="shared" si="335"/>
        <v>0.23698656296144643</v>
      </c>
    </row>
    <row r="3030" spans="1:31" x14ac:dyDescent="0.2">
      <c r="A3030" s="15" t="s">
        <v>12367</v>
      </c>
      <c r="B3030" s="15" t="s">
        <v>12368</v>
      </c>
      <c r="C3030" t="s">
        <v>12369</v>
      </c>
      <c r="D3030" s="15">
        <v>16</v>
      </c>
      <c r="E3030" s="15">
        <v>5</v>
      </c>
      <c r="F3030" s="16">
        <v>660084.18446835503</v>
      </c>
      <c r="G3030" s="16">
        <v>723669.17907278799</v>
      </c>
      <c r="H3030" s="16">
        <v>617696.470670918</v>
      </c>
      <c r="I3030" s="16">
        <v>897984.782290829</v>
      </c>
      <c r="J3030" s="16">
        <v>151969.58788945299</v>
      </c>
      <c r="K3030" s="16">
        <v>1003845.21478044</v>
      </c>
      <c r="L3030" s="15">
        <f t="shared" si="329"/>
        <v>6</v>
      </c>
      <c r="M3030" s="16">
        <v>1173765.6344440901</v>
      </c>
      <c r="N3030" s="16">
        <v>1245004.8422876899</v>
      </c>
      <c r="O3030" s="16">
        <v>1110695.4935572699</v>
      </c>
      <c r="P3030" s="16">
        <v>1245053.9257217499</v>
      </c>
      <c r="Q3030" s="16">
        <v>1328565.9414279901</v>
      </c>
      <c r="R3030" s="16">
        <v>1378644.14662353</v>
      </c>
      <c r="S3030" s="17">
        <f t="shared" si="330"/>
        <v>1173765.6344440901</v>
      </c>
      <c r="T3030" s="17">
        <f t="shared" si="331"/>
        <v>1328565.9414279901</v>
      </c>
      <c r="U3030" s="18">
        <f t="shared" si="332"/>
        <v>1.1318834888680442</v>
      </c>
      <c r="X3030" s="20">
        <f t="shared" si="333"/>
        <v>6.2432079338157254E-2</v>
      </c>
      <c r="AA3030" s="20">
        <f t="shared" si="334"/>
        <v>0.1787254610998216</v>
      </c>
      <c r="AE3030" s="20">
        <f t="shared" si="335"/>
        <v>1.2045922003874787</v>
      </c>
    </row>
    <row r="3031" spans="1:31" x14ac:dyDescent="0.2">
      <c r="A3031" s="15" t="s">
        <v>15257</v>
      </c>
      <c r="B3031" s="15" t="s">
        <v>15258</v>
      </c>
      <c r="C3031" t="s">
        <v>15259</v>
      </c>
      <c r="D3031" s="15">
        <v>10</v>
      </c>
      <c r="E3031" s="15">
        <v>10</v>
      </c>
      <c r="F3031" s="16">
        <v>122625.308360157</v>
      </c>
      <c r="G3031" s="16">
        <v>144375.37517519499</v>
      </c>
      <c r="H3031" s="16">
        <v>119770.159484252</v>
      </c>
      <c r="I3031" s="16">
        <v>198109.89909951901</v>
      </c>
      <c r="J3031" s="16">
        <v>14122.0402133972</v>
      </c>
      <c r="K3031" s="16">
        <v>204365.93311546001</v>
      </c>
      <c r="L3031" s="15">
        <f t="shared" si="329"/>
        <v>6</v>
      </c>
      <c r="M3031" s="16">
        <v>218053.05482692001</v>
      </c>
      <c r="N3031" s="16">
        <v>248384.27060072499</v>
      </c>
      <c r="O3031" s="16">
        <v>215361.72330287701</v>
      </c>
      <c r="P3031" s="16">
        <v>274678.93940134801</v>
      </c>
      <c r="Q3031" s="16">
        <v>123459.317825117</v>
      </c>
      <c r="R3031" s="16">
        <v>280668.666155377</v>
      </c>
      <c r="S3031" s="17">
        <f t="shared" si="330"/>
        <v>218053.05482692001</v>
      </c>
      <c r="T3031" s="17">
        <f t="shared" si="331"/>
        <v>274678.93940134801</v>
      </c>
      <c r="U3031" s="18">
        <f t="shared" si="332"/>
        <v>1.2596885634983417</v>
      </c>
      <c r="X3031" s="20">
        <f t="shared" si="333"/>
        <v>0.9857561911419026</v>
      </c>
      <c r="AA3031" s="20">
        <f t="shared" si="334"/>
        <v>0.33306709607934043</v>
      </c>
      <c r="AE3031" s="20">
        <f t="shared" si="335"/>
        <v>6.2304866155595091E-3</v>
      </c>
    </row>
    <row r="3032" spans="1:31" x14ac:dyDescent="0.2">
      <c r="A3032" s="15" t="s">
        <v>4946</v>
      </c>
      <c r="B3032" s="15" t="s">
        <v>4947</v>
      </c>
      <c r="C3032" t="s">
        <v>4948</v>
      </c>
      <c r="D3032" s="15">
        <v>15</v>
      </c>
      <c r="E3032" s="15">
        <v>8</v>
      </c>
      <c r="F3032" s="16">
        <v>328783.19200990599</v>
      </c>
      <c r="G3032" s="16">
        <v>347944.61799720401</v>
      </c>
      <c r="H3032" s="16">
        <v>339505.19761465502</v>
      </c>
      <c r="I3032" s="16">
        <v>433525.03478002403</v>
      </c>
      <c r="J3032" s="16">
        <v>37992.459517675801</v>
      </c>
      <c r="K3032" s="16">
        <v>414010.37582194997</v>
      </c>
      <c r="L3032" s="15">
        <f t="shared" si="329"/>
        <v>6</v>
      </c>
      <c r="M3032" s="16">
        <v>584644.23333348497</v>
      </c>
      <c r="N3032" s="16">
        <v>598606.02991202904</v>
      </c>
      <c r="O3032" s="16">
        <v>610472.79842847702</v>
      </c>
      <c r="P3032" s="16">
        <v>601081.50727738498</v>
      </c>
      <c r="Q3032" s="16">
        <v>332142.03214779397</v>
      </c>
      <c r="R3032" s="16">
        <v>568586.64350278105</v>
      </c>
      <c r="S3032" s="17">
        <f t="shared" si="330"/>
        <v>598606.02991202904</v>
      </c>
      <c r="T3032" s="17">
        <f t="shared" si="331"/>
        <v>568586.64350278105</v>
      </c>
      <c r="U3032" s="18">
        <f t="shared" si="332"/>
        <v>0.94985117939146113</v>
      </c>
      <c r="X3032" s="20">
        <f t="shared" si="333"/>
        <v>0.31654782814747268</v>
      </c>
      <c r="AA3032" s="20">
        <f t="shared" si="334"/>
        <v>-7.422660204653693E-2</v>
      </c>
      <c r="AE3032" s="20">
        <f t="shared" si="335"/>
        <v>0.49956066185125714</v>
      </c>
    </row>
    <row r="3033" spans="1:31" x14ac:dyDescent="0.2">
      <c r="A3033" s="15" t="s">
        <v>4514</v>
      </c>
      <c r="B3033" s="15" t="s">
        <v>4515</v>
      </c>
      <c r="C3033" t="s">
        <v>4516</v>
      </c>
      <c r="D3033" s="15">
        <v>10</v>
      </c>
      <c r="E3033" s="15">
        <v>8</v>
      </c>
      <c r="F3033" s="16">
        <v>104283.98887990401</v>
      </c>
      <c r="G3033" s="16">
        <v>107581.161371191</v>
      </c>
      <c r="H3033" s="16">
        <v>105658.197992724</v>
      </c>
      <c r="I3033" s="16">
        <v>156827.18586791001</v>
      </c>
      <c r="J3033" s="16">
        <v>41023.950424516901</v>
      </c>
      <c r="K3033" s="16">
        <v>173200.26452658401</v>
      </c>
      <c r="L3033" s="15">
        <f t="shared" si="329"/>
        <v>6</v>
      </c>
      <c r="M3033" s="16">
        <v>185438.411115044</v>
      </c>
      <c r="N3033" s="16">
        <v>185083.28213960701</v>
      </c>
      <c r="O3033" s="16">
        <v>189986.65192377701</v>
      </c>
      <c r="P3033" s="16">
        <v>217440.54829817501</v>
      </c>
      <c r="Q3033" s="16">
        <v>358644.27925204602</v>
      </c>
      <c r="R3033" s="16">
        <v>237866.881634185</v>
      </c>
      <c r="S3033" s="17">
        <f t="shared" si="330"/>
        <v>185438.411115044</v>
      </c>
      <c r="T3033" s="17">
        <f t="shared" si="331"/>
        <v>237866.881634185</v>
      </c>
      <c r="U3033" s="18">
        <f t="shared" si="332"/>
        <v>1.2827271340597011</v>
      </c>
      <c r="X3033" s="20">
        <f t="shared" si="333"/>
        <v>0.12783156794900605</v>
      </c>
      <c r="AA3033" s="20">
        <f t="shared" si="334"/>
        <v>0.35921430822455364</v>
      </c>
      <c r="AE3033" s="20">
        <f t="shared" si="335"/>
        <v>0.89336188410323547</v>
      </c>
    </row>
    <row r="3034" spans="1:31" x14ac:dyDescent="0.2">
      <c r="A3034" s="15" t="s">
        <v>11689</v>
      </c>
      <c r="B3034" s="15" t="s">
        <v>11690</v>
      </c>
      <c r="C3034" t="s">
        <v>11691</v>
      </c>
      <c r="D3034" s="15">
        <v>9</v>
      </c>
      <c r="E3034" s="15">
        <v>7</v>
      </c>
      <c r="F3034" s="16">
        <v>145247.01088092499</v>
      </c>
      <c r="G3034" s="16">
        <v>188801.34058220399</v>
      </c>
      <c r="H3034" s="16">
        <v>172952.84622034899</v>
      </c>
      <c r="I3034" s="16">
        <v>239078.288009401</v>
      </c>
      <c r="J3034" s="16">
        <v>24198.5618321777</v>
      </c>
      <c r="K3034" s="16">
        <v>238104.510586224</v>
      </c>
      <c r="L3034" s="15">
        <f t="shared" si="329"/>
        <v>6</v>
      </c>
      <c r="M3034" s="16">
        <v>258279.10119535599</v>
      </c>
      <c r="N3034" s="16">
        <v>324814.97078046598</v>
      </c>
      <c r="O3034" s="16">
        <v>310990.84423486702</v>
      </c>
      <c r="P3034" s="16">
        <v>331481.52052373497</v>
      </c>
      <c r="Q3034" s="16">
        <v>211551.439523262</v>
      </c>
      <c r="R3034" s="16">
        <v>327003.989231702</v>
      </c>
      <c r="S3034" s="17">
        <f t="shared" si="330"/>
        <v>310990.84423486702</v>
      </c>
      <c r="T3034" s="17">
        <f t="shared" si="331"/>
        <v>327003.989231702</v>
      </c>
      <c r="U3034" s="18">
        <f t="shared" si="332"/>
        <v>1.0514907280831121</v>
      </c>
      <c r="X3034" s="20">
        <f t="shared" si="333"/>
        <v>0.86483729676833965</v>
      </c>
      <c r="AA3034" s="20">
        <f t="shared" si="334"/>
        <v>7.2436128617015205E-2</v>
      </c>
      <c r="AE3034" s="20">
        <f t="shared" si="335"/>
        <v>6.3065589369955502E-2</v>
      </c>
    </row>
    <row r="3035" spans="1:31" x14ac:dyDescent="0.2">
      <c r="A3035" s="15" t="s">
        <v>9053</v>
      </c>
      <c r="B3035" s="15" t="s">
        <v>9054</v>
      </c>
      <c r="C3035" t="s">
        <v>9055</v>
      </c>
      <c r="D3035" s="15">
        <v>21</v>
      </c>
      <c r="E3035" s="15">
        <v>9</v>
      </c>
      <c r="F3035" s="16">
        <v>999513.43270775105</v>
      </c>
      <c r="G3035" s="16">
        <v>977788.87952774705</v>
      </c>
      <c r="H3035" s="16">
        <v>902298.32844012498</v>
      </c>
      <c r="I3035" s="16">
        <v>1199468.4135165501</v>
      </c>
      <c r="J3035" s="16">
        <v>163526.653281582</v>
      </c>
      <c r="K3035" s="16">
        <v>1208778.88065239</v>
      </c>
      <c r="L3035" s="15">
        <f t="shared" si="329"/>
        <v>6</v>
      </c>
      <c r="M3035" s="16">
        <v>1777340.7484721299</v>
      </c>
      <c r="N3035" s="16">
        <v>1682193.91532862</v>
      </c>
      <c r="O3035" s="16">
        <v>1622445.2216056499</v>
      </c>
      <c r="P3035" s="16">
        <v>1663060.31736777</v>
      </c>
      <c r="Q3035" s="16">
        <v>1429601.4425178999</v>
      </c>
      <c r="R3035" s="16">
        <v>1660092.5160937801</v>
      </c>
      <c r="S3035" s="17">
        <f t="shared" si="330"/>
        <v>1682193.91532862</v>
      </c>
      <c r="T3035" s="17">
        <f t="shared" si="331"/>
        <v>1660092.5160937801</v>
      </c>
      <c r="U3035" s="18">
        <f t="shared" si="332"/>
        <v>0.98686156272862136</v>
      </c>
      <c r="X3035" s="20">
        <f t="shared" si="333"/>
        <v>0.28748268838291219</v>
      </c>
      <c r="AA3035" s="20">
        <f t="shared" si="334"/>
        <v>-1.9080377756677664E-2</v>
      </c>
      <c r="AE3035" s="20">
        <f t="shared" si="335"/>
        <v>0.54138830250874725</v>
      </c>
    </row>
    <row r="3036" spans="1:31" x14ac:dyDescent="0.2">
      <c r="A3036" s="15" t="s">
        <v>5141</v>
      </c>
      <c r="B3036" s="15" t="s">
        <v>5142</v>
      </c>
      <c r="C3036" t="s">
        <v>5143</v>
      </c>
      <c r="D3036" s="15">
        <v>10</v>
      </c>
      <c r="E3036" s="15">
        <v>10</v>
      </c>
      <c r="F3036" s="16">
        <v>261925.06511339301</v>
      </c>
      <c r="G3036" s="16">
        <v>306404.62529531203</v>
      </c>
      <c r="H3036" s="16">
        <v>283528.12675100798</v>
      </c>
      <c r="I3036" s="16">
        <v>338099.64655276597</v>
      </c>
      <c r="J3036" s="16">
        <v>32174.252948704001</v>
      </c>
      <c r="K3036" s="16">
        <v>345175.95775699598</v>
      </c>
      <c r="L3036" s="15">
        <f t="shared" si="329"/>
        <v>6</v>
      </c>
      <c r="M3036" s="16">
        <v>465756.71325506503</v>
      </c>
      <c r="N3036" s="16">
        <v>527140.37466785498</v>
      </c>
      <c r="O3036" s="16">
        <v>509819.02541394398</v>
      </c>
      <c r="P3036" s="16">
        <v>468774.41636792</v>
      </c>
      <c r="Q3036" s="16">
        <v>281277.440125925</v>
      </c>
      <c r="R3036" s="16">
        <v>474051.98202885903</v>
      </c>
      <c r="S3036" s="17">
        <f t="shared" si="330"/>
        <v>509819.02541394398</v>
      </c>
      <c r="T3036" s="17">
        <f t="shared" si="331"/>
        <v>468774.41636792</v>
      </c>
      <c r="U3036" s="18">
        <f t="shared" si="332"/>
        <v>0.91949180591544599</v>
      </c>
      <c r="X3036" s="20">
        <f t="shared" si="333"/>
        <v>0.23200299475611139</v>
      </c>
      <c r="AA3036" s="20">
        <f t="shared" si="334"/>
        <v>-0.12109137682200873</v>
      </c>
      <c r="AE3036" s="20">
        <f t="shared" si="335"/>
        <v>0.6345064090847059</v>
      </c>
    </row>
    <row r="3037" spans="1:31" x14ac:dyDescent="0.2">
      <c r="A3037" s="15" t="s">
        <v>14266</v>
      </c>
      <c r="B3037" s="15" t="s">
        <v>14267</v>
      </c>
      <c r="C3037" t="s">
        <v>14268</v>
      </c>
      <c r="D3037" s="15">
        <v>33</v>
      </c>
      <c r="E3037" s="15">
        <v>4</v>
      </c>
      <c r="F3037" s="16">
        <v>1865797.5347784399</v>
      </c>
      <c r="G3037" s="16">
        <v>1923641.48893318</v>
      </c>
      <c r="H3037" s="16">
        <v>1620440.8781441001</v>
      </c>
      <c r="I3037" s="16">
        <v>2369035.1620430802</v>
      </c>
      <c r="J3037" s="16">
        <v>472200.088187696</v>
      </c>
      <c r="K3037" s="16">
        <v>2442501.6511502001</v>
      </c>
      <c r="L3037" s="15">
        <f t="shared" si="329"/>
        <v>6</v>
      </c>
      <c r="M3037" s="16">
        <v>3317772.3064480098</v>
      </c>
      <c r="N3037" s="16">
        <v>3309444.4779531201</v>
      </c>
      <c r="O3037" s="16">
        <v>2913755.3254525699</v>
      </c>
      <c r="P3037" s="16">
        <v>3284662.04198917</v>
      </c>
      <c r="Q3037" s="16">
        <v>4128121.70788946</v>
      </c>
      <c r="R3037" s="16">
        <v>3354442.0543091702</v>
      </c>
      <c r="S3037" s="17">
        <f t="shared" si="330"/>
        <v>3309444.4779531201</v>
      </c>
      <c r="T3037" s="17">
        <f t="shared" si="331"/>
        <v>3354442.0543091702</v>
      </c>
      <c r="U3037" s="18">
        <f t="shared" si="332"/>
        <v>1.0135967159007546</v>
      </c>
      <c r="X3037" s="20">
        <f t="shared" si="333"/>
        <v>0.24649587100754761</v>
      </c>
      <c r="AA3037" s="20">
        <f t="shared" si="334"/>
        <v>1.9483755201688921E-2</v>
      </c>
      <c r="AE3037" s="20">
        <f t="shared" si="335"/>
        <v>0.60819035108718333</v>
      </c>
    </row>
    <row r="3038" spans="1:31" x14ac:dyDescent="0.2">
      <c r="A3038" s="15" t="s">
        <v>2291</v>
      </c>
      <c r="B3038" s="15" t="s">
        <v>2292</v>
      </c>
      <c r="C3038" t="s">
        <v>2293</v>
      </c>
      <c r="D3038" s="15">
        <v>10</v>
      </c>
      <c r="E3038" s="15">
        <v>7</v>
      </c>
      <c r="F3038" s="16">
        <v>74232.432691168797</v>
      </c>
      <c r="G3038" s="16">
        <v>106117.668202735</v>
      </c>
      <c r="H3038" s="16">
        <v>109651.092429786</v>
      </c>
      <c r="I3038" s="16">
        <v>119885.52402262999</v>
      </c>
      <c r="J3038" s="16">
        <v>5041.2651883300696</v>
      </c>
      <c r="K3038" s="16">
        <v>138762.06408621601</v>
      </c>
      <c r="L3038" s="15">
        <f t="shared" si="329"/>
        <v>6</v>
      </c>
      <c r="M3038" s="16">
        <v>132000.55463267199</v>
      </c>
      <c r="N3038" s="16">
        <v>182565.479621448</v>
      </c>
      <c r="O3038" s="16">
        <v>197166.37540945</v>
      </c>
      <c r="P3038" s="16">
        <v>166221.015394938</v>
      </c>
      <c r="Q3038" s="16">
        <v>44072.326074832497</v>
      </c>
      <c r="R3038" s="16">
        <v>190570.72206864299</v>
      </c>
      <c r="S3038" s="17">
        <f t="shared" si="330"/>
        <v>182565.479621448</v>
      </c>
      <c r="T3038" s="17">
        <f t="shared" si="331"/>
        <v>166221.015394938</v>
      </c>
      <c r="U3038" s="18">
        <f t="shared" si="332"/>
        <v>0.91047341337255838</v>
      </c>
      <c r="X3038" s="20">
        <f t="shared" si="333"/>
        <v>0.49628544193529905</v>
      </c>
      <c r="AA3038" s="20">
        <f t="shared" si="334"/>
        <v>-0.13531120503898722</v>
      </c>
      <c r="AE3038" s="20">
        <f t="shared" si="335"/>
        <v>0.3042684642342664</v>
      </c>
    </row>
    <row r="3039" spans="1:31" x14ac:dyDescent="0.2">
      <c r="A3039" s="15" t="s">
        <v>3710</v>
      </c>
      <c r="B3039" s="15" t="s">
        <v>3711</v>
      </c>
      <c r="C3039" t="s">
        <v>3712</v>
      </c>
      <c r="D3039" s="15">
        <v>7</v>
      </c>
      <c r="E3039" s="15">
        <v>7</v>
      </c>
      <c r="F3039" s="16">
        <v>181276.77085244999</v>
      </c>
      <c r="G3039" s="16">
        <v>181802.53688573401</v>
      </c>
      <c r="H3039" s="16">
        <v>177043.432633741</v>
      </c>
      <c r="I3039" s="16">
        <v>245000.88208860799</v>
      </c>
      <c r="J3039" s="16">
        <v>23529.082944726601</v>
      </c>
      <c r="K3039" s="16">
        <v>214370.911576991</v>
      </c>
      <c r="L3039" s="15">
        <f t="shared" si="329"/>
        <v>6</v>
      </c>
      <c r="M3039" s="16">
        <v>322347.43530626502</v>
      </c>
      <c r="N3039" s="16">
        <v>312774.18647693901</v>
      </c>
      <c r="O3039" s="16">
        <v>318346.23010978498</v>
      </c>
      <c r="P3039" s="16">
        <v>339693.184189083</v>
      </c>
      <c r="Q3039" s="16">
        <v>205698.644495485</v>
      </c>
      <c r="R3039" s="16">
        <v>294409.13609037799</v>
      </c>
      <c r="S3039" s="17">
        <f t="shared" si="330"/>
        <v>318346.23010978498</v>
      </c>
      <c r="T3039" s="17">
        <f t="shared" si="331"/>
        <v>294409.13609037799</v>
      </c>
      <c r="U3039" s="18">
        <f t="shared" si="332"/>
        <v>0.92480798653983731</v>
      </c>
      <c r="X3039" s="20">
        <f t="shared" si="333"/>
        <v>0.3912271263638456</v>
      </c>
      <c r="AA3039" s="20">
        <f t="shared" si="334"/>
        <v>-0.11277423803961721</v>
      </c>
      <c r="AE3039" s="20">
        <f t="shared" si="335"/>
        <v>0.40757104033202979</v>
      </c>
    </row>
    <row r="3040" spans="1:31" x14ac:dyDescent="0.2">
      <c r="A3040" s="15" t="s">
        <v>5938</v>
      </c>
      <c r="B3040" s="15" t="s">
        <v>5939</v>
      </c>
      <c r="C3040" t="s">
        <v>5940</v>
      </c>
      <c r="D3040" s="15">
        <v>7</v>
      </c>
      <c r="E3040" s="15">
        <v>5</v>
      </c>
      <c r="F3040" s="16">
        <v>171296.29406939101</v>
      </c>
      <c r="G3040" s="16">
        <v>156909.740924707</v>
      </c>
      <c r="H3040" s="16">
        <v>153054.14816484501</v>
      </c>
      <c r="I3040" s="16">
        <v>224849.56272377999</v>
      </c>
      <c r="J3040" s="16">
        <v>19947.719446874999</v>
      </c>
      <c r="K3040" s="16">
        <v>215549.80636825599</v>
      </c>
      <c r="L3040" s="15">
        <f t="shared" si="329"/>
        <v>6</v>
      </c>
      <c r="M3040" s="16">
        <v>304600.09195375402</v>
      </c>
      <c r="N3040" s="16">
        <v>269948.46941480401</v>
      </c>
      <c r="O3040" s="16">
        <v>275210.49691654701</v>
      </c>
      <c r="P3040" s="16">
        <v>311753.42420824402</v>
      </c>
      <c r="Q3040" s="16">
        <v>174389.238230724</v>
      </c>
      <c r="R3040" s="16">
        <v>296028.18689575302</v>
      </c>
      <c r="S3040" s="17">
        <f t="shared" si="330"/>
        <v>275210.49691654701</v>
      </c>
      <c r="T3040" s="17">
        <f t="shared" si="331"/>
        <v>296028.18689575302</v>
      </c>
      <c r="U3040" s="18">
        <f t="shared" si="332"/>
        <v>1.0756427905637576</v>
      </c>
      <c r="X3040" s="20">
        <f t="shared" si="333"/>
        <v>0.64092086407325721</v>
      </c>
      <c r="AA3040" s="20">
        <f t="shared" si="334"/>
        <v>0.10519905387696282</v>
      </c>
      <c r="AE3040" s="20">
        <f t="shared" si="335"/>
        <v>0.19319559047803503</v>
      </c>
    </row>
    <row r="3041" spans="1:31" x14ac:dyDescent="0.2">
      <c r="A3041" s="15" t="s">
        <v>3239</v>
      </c>
      <c r="B3041" s="15" t="s">
        <v>3240</v>
      </c>
      <c r="C3041" t="s">
        <v>3241</v>
      </c>
      <c r="D3041" s="15">
        <v>24</v>
      </c>
      <c r="E3041" s="15">
        <v>6</v>
      </c>
      <c r="F3041" s="16">
        <v>283205.29763707903</v>
      </c>
      <c r="G3041" s="16">
        <v>320664.21307718201</v>
      </c>
      <c r="H3041" s="16">
        <v>285749.75764692598</v>
      </c>
      <c r="I3041" s="16">
        <v>370627.25554751599</v>
      </c>
      <c r="J3041" s="16">
        <v>65224.495494038398</v>
      </c>
      <c r="K3041" s="16">
        <v>335549.27798757399</v>
      </c>
      <c r="L3041" s="15">
        <f t="shared" si="329"/>
        <v>6</v>
      </c>
      <c r="M3041" s="16">
        <v>503597.34967237199</v>
      </c>
      <c r="N3041" s="16">
        <v>551672.655924052</v>
      </c>
      <c r="O3041" s="16">
        <v>513813.79556661</v>
      </c>
      <c r="P3041" s="16">
        <v>513873.87470165599</v>
      </c>
      <c r="Q3041" s="16">
        <v>570213.05686002201</v>
      </c>
      <c r="R3041" s="16">
        <v>460831.05362264498</v>
      </c>
      <c r="S3041" s="17">
        <f t="shared" si="330"/>
        <v>513813.79556661</v>
      </c>
      <c r="T3041" s="17">
        <f t="shared" si="331"/>
        <v>513873.87470165599</v>
      </c>
      <c r="U3041" s="18">
        <f t="shared" si="332"/>
        <v>1.0001169278356563</v>
      </c>
      <c r="X3041" s="20">
        <f t="shared" si="333"/>
        <v>0.82831466254161601</v>
      </c>
      <c r="AA3041" s="20">
        <f t="shared" si="334"/>
        <v>1.6868134706300023E-4</v>
      </c>
      <c r="AE3041" s="20">
        <f t="shared" si="335"/>
        <v>8.1804650841299745E-2</v>
      </c>
    </row>
    <row r="3042" spans="1:31" x14ac:dyDescent="0.2">
      <c r="A3042" s="15" t="s">
        <v>14566</v>
      </c>
      <c r="B3042" s="15" t="s">
        <v>14567</v>
      </c>
      <c r="C3042" t="s">
        <v>14568</v>
      </c>
      <c r="D3042" s="15">
        <v>20</v>
      </c>
      <c r="E3042" s="15">
        <v>8</v>
      </c>
      <c r="F3042" s="16">
        <v>620600.96393593203</v>
      </c>
      <c r="G3042" s="16">
        <v>616418.33392125706</v>
      </c>
      <c r="H3042" s="16">
        <v>526646.26832127105</v>
      </c>
      <c r="I3042" s="16">
        <v>702178.09132002003</v>
      </c>
      <c r="J3042" s="16">
        <v>172887.64975684599</v>
      </c>
      <c r="K3042" s="16">
        <v>756466.71536616597</v>
      </c>
      <c r="L3042" s="15">
        <f t="shared" si="329"/>
        <v>6</v>
      </c>
      <c r="M3042" s="16">
        <v>1103556.3361627499</v>
      </c>
      <c r="N3042" s="16">
        <v>1060489.83817464</v>
      </c>
      <c r="O3042" s="16">
        <v>946975.84444322204</v>
      </c>
      <c r="P3042" s="16">
        <v>973568.379325444</v>
      </c>
      <c r="Q3042" s="16">
        <v>1511438.2183332699</v>
      </c>
      <c r="R3042" s="16">
        <v>1038903.60177011</v>
      </c>
      <c r="S3042" s="17">
        <f t="shared" si="330"/>
        <v>1060489.83817464</v>
      </c>
      <c r="T3042" s="17">
        <f t="shared" si="331"/>
        <v>1038903.60177011</v>
      </c>
      <c r="U3042" s="18">
        <f t="shared" si="332"/>
        <v>0.97964503229782463</v>
      </c>
      <c r="X3042" s="20">
        <f t="shared" si="333"/>
        <v>0.4773875591990055</v>
      </c>
      <c r="AA3042" s="20">
        <f t="shared" si="334"/>
        <v>-2.9669001692384508E-2</v>
      </c>
      <c r="AE3042" s="20">
        <f t="shared" si="335"/>
        <v>0.32112890296986529</v>
      </c>
    </row>
    <row r="3043" spans="1:31" x14ac:dyDescent="0.2">
      <c r="A3043" s="15" t="s">
        <v>4160</v>
      </c>
      <c r="B3043" s="15" t="s">
        <v>4161</v>
      </c>
      <c r="C3043" t="s">
        <v>4162</v>
      </c>
      <c r="D3043" s="15">
        <v>12</v>
      </c>
      <c r="E3043" s="15">
        <v>6</v>
      </c>
      <c r="F3043" s="16">
        <v>159373.72855883799</v>
      </c>
      <c r="G3043" s="16">
        <v>198796.721091421</v>
      </c>
      <c r="H3043" s="16">
        <v>159715.78868440201</v>
      </c>
      <c r="I3043" s="16">
        <v>233197.84272318601</v>
      </c>
      <c r="J3043" s="16">
        <v>42445.467046187099</v>
      </c>
      <c r="K3043" s="16">
        <v>231566.96396813399</v>
      </c>
      <c r="L3043" s="15">
        <f t="shared" si="329"/>
        <v>6</v>
      </c>
      <c r="M3043" s="16">
        <v>283399.31484080601</v>
      </c>
      <c r="N3043" s="16">
        <v>342011.083996767</v>
      </c>
      <c r="O3043" s="16">
        <v>287188.95956946397</v>
      </c>
      <c r="P3043" s="16">
        <v>323328.29606717301</v>
      </c>
      <c r="Q3043" s="16">
        <v>371071.62471605302</v>
      </c>
      <c r="R3043" s="16">
        <v>318025.56283129402</v>
      </c>
      <c r="S3043" s="17">
        <f t="shared" si="330"/>
        <v>287188.95956946397</v>
      </c>
      <c r="T3043" s="17">
        <f t="shared" si="331"/>
        <v>323328.29606717301</v>
      </c>
      <c r="U3043" s="18">
        <f t="shared" si="332"/>
        <v>1.1258381817737246</v>
      </c>
      <c r="X3043" s="20">
        <f t="shared" si="333"/>
        <v>0.25971554036870248</v>
      </c>
      <c r="AA3043" s="20">
        <f t="shared" si="334"/>
        <v>0.17099948183277647</v>
      </c>
      <c r="AE3043" s="20">
        <f t="shared" si="335"/>
        <v>0.5855020630990363</v>
      </c>
    </row>
    <row r="3044" spans="1:31" x14ac:dyDescent="0.2">
      <c r="A3044" s="15" t="s">
        <v>15668</v>
      </c>
      <c r="B3044" s="15" t="s">
        <v>15669</v>
      </c>
      <c r="C3044" t="s">
        <v>15670</v>
      </c>
      <c r="D3044" s="15">
        <v>17</v>
      </c>
      <c r="E3044" s="15">
        <v>7</v>
      </c>
      <c r="F3044" s="16">
        <v>671691.07656943903</v>
      </c>
      <c r="G3044" s="16">
        <v>771195.19509499904</v>
      </c>
      <c r="H3044" s="16">
        <v>750007.27759199101</v>
      </c>
      <c r="I3044" s="16">
        <v>1098020.3434534301</v>
      </c>
      <c r="J3044" s="16">
        <v>84249.788465920399</v>
      </c>
      <c r="K3044" s="16">
        <v>1052835.5931752201</v>
      </c>
      <c r="L3044" s="15">
        <f t="shared" si="329"/>
        <v>6</v>
      </c>
      <c r="M3044" s="16">
        <v>1194405.07921722</v>
      </c>
      <c r="N3044" s="16">
        <v>1326768.88833717</v>
      </c>
      <c r="O3044" s="16">
        <v>1348606.8690853601</v>
      </c>
      <c r="P3044" s="16">
        <v>1522402.7913384801</v>
      </c>
      <c r="Q3044" s="16">
        <v>736538.15268457797</v>
      </c>
      <c r="R3044" s="16">
        <v>1445925.7328884101</v>
      </c>
      <c r="S3044" s="17">
        <f t="shared" si="330"/>
        <v>1326768.88833717</v>
      </c>
      <c r="T3044" s="17">
        <f t="shared" si="331"/>
        <v>1445925.7328884101</v>
      </c>
      <c r="U3044" s="18">
        <f t="shared" si="332"/>
        <v>1.0898097970179106</v>
      </c>
      <c r="X3044" s="20">
        <f t="shared" si="333"/>
        <v>0.83973075252748042</v>
      </c>
      <c r="AA3044" s="20">
        <f t="shared" si="334"/>
        <v>0.12407636542111757</v>
      </c>
      <c r="AE3044" s="20">
        <f t="shared" si="335"/>
        <v>7.585994183807454E-2</v>
      </c>
    </row>
    <row r="3045" spans="1:31" x14ac:dyDescent="0.2">
      <c r="A3045" s="15" t="s">
        <v>4952</v>
      </c>
      <c r="B3045" s="15" t="s">
        <v>4953</v>
      </c>
      <c r="C3045" t="s">
        <v>4954</v>
      </c>
      <c r="D3045" s="15">
        <v>10</v>
      </c>
      <c r="E3045" s="15">
        <v>9</v>
      </c>
      <c r="F3045" s="16">
        <v>119844.449493022</v>
      </c>
      <c r="G3045" s="16">
        <v>124206.34704338</v>
      </c>
      <c r="H3045" s="16">
        <v>118259.55064349899</v>
      </c>
      <c r="I3045" s="16">
        <v>130867.43323729699</v>
      </c>
      <c r="J3045" s="16">
        <v>58545.788296874904</v>
      </c>
      <c r="K3045" s="16">
        <v>125315.40443967099</v>
      </c>
      <c r="L3045" s="15">
        <f t="shared" si="329"/>
        <v>6</v>
      </c>
      <c r="M3045" s="16">
        <v>213108.11500063099</v>
      </c>
      <c r="N3045" s="16">
        <v>213685.35234567401</v>
      </c>
      <c r="O3045" s="16">
        <v>212645.45971450201</v>
      </c>
      <c r="P3045" s="16">
        <v>181447.408368726</v>
      </c>
      <c r="Q3045" s="16">
        <v>511825.69766433898</v>
      </c>
      <c r="R3045" s="16">
        <v>172103.573607511</v>
      </c>
      <c r="S3045" s="17">
        <f t="shared" si="330"/>
        <v>213108.11500063099</v>
      </c>
      <c r="T3045" s="17">
        <f t="shared" si="331"/>
        <v>181447.408368726</v>
      </c>
      <c r="U3045" s="18">
        <f t="shared" si="332"/>
        <v>0.85143359448413658</v>
      </c>
      <c r="X3045" s="20">
        <f t="shared" si="333"/>
        <v>0.53717420348906719</v>
      </c>
      <c r="AA3045" s="20">
        <f t="shared" si="334"/>
        <v>-0.2320340801265692</v>
      </c>
      <c r="AE3045" s="20">
        <f t="shared" si="335"/>
        <v>0.26988485146004532</v>
      </c>
    </row>
    <row r="3046" spans="1:31" x14ac:dyDescent="0.2">
      <c r="A3046" s="15" t="s">
        <v>1247</v>
      </c>
      <c r="B3046" s="15" t="s">
        <v>1248</v>
      </c>
      <c r="C3046" t="s">
        <v>1249</v>
      </c>
      <c r="D3046" s="15">
        <v>6</v>
      </c>
      <c r="E3046" s="15">
        <v>6</v>
      </c>
      <c r="F3046" s="16">
        <v>449320.82536171802</v>
      </c>
      <c r="G3046" s="16">
        <v>415578.07448294299</v>
      </c>
      <c r="H3046" s="16">
        <v>342807.07984745997</v>
      </c>
      <c r="I3046" s="16">
        <v>390555.80484301603</v>
      </c>
      <c r="J3046" s="16">
        <v>208390.78858070201</v>
      </c>
      <c r="K3046" s="16">
        <v>474999.24749062402</v>
      </c>
      <c r="L3046" s="15">
        <f t="shared" si="329"/>
        <v>6</v>
      </c>
      <c r="M3046" s="16">
        <v>798984.97200688801</v>
      </c>
      <c r="N3046" s="16">
        <v>714963.03841871605</v>
      </c>
      <c r="O3046" s="16">
        <v>616409.99556390895</v>
      </c>
      <c r="P3046" s="16">
        <v>541504.76447130705</v>
      </c>
      <c r="Q3046" s="16">
        <v>1821817.8259260501</v>
      </c>
      <c r="R3046" s="16">
        <v>652346.51972391899</v>
      </c>
      <c r="S3046" s="17">
        <f t="shared" si="330"/>
        <v>714963.03841871605</v>
      </c>
      <c r="T3046" s="17">
        <f t="shared" si="331"/>
        <v>652346.51972391899</v>
      </c>
      <c r="U3046" s="18">
        <f t="shared" si="332"/>
        <v>0.91241992196787403</v>
      </c>
      <c r="X3046" s="20">
        <f t="shared" si="333"/>
        <v>0.51431577265495942</v>
      </c>
      <c r="AA3046" s="20">
        <f t="shared" si="334"/>
        <v>-0.13223014778741915</v>
      </c>
      <c r="AE3046" s="20">
        <f t="shared" si="335"/>
        <v>0.28877015685336499</v>
      </c>
    </row>
    <row r="3047" spans="1:31" x14ac:dyDescent="0.2">
      <c r="A3047" s="15" t="s">
        <v>11101</v>
      </c>
      <c r="B3047" s="15" t="s">
        <v>11102</v>
      </c>
      <c r="C3047" t="s">
        <v>11103</v>
      </c>
      <c r="D3047" s="15">
        <v>19</v>
      </c>
      <c r="E3047" s="15">
        <v>4</v>
      </c>
      <c r="F3047" s="16">
        <v>578895.552573308</v>
      </c>
      <c r="G3047" s="16">
        <v>691398.54564902303</v>
      </c>
      <c r="H3047" s="16">
        <v>653739.88529880706</v>
      </c>
      <c r="I3047" s="16">
        <v>841975.09380380798</v>
      </c>
      <c r="J3047" s="16">
        <v>192599.675907514</v>
      </c>
      <c r="K3047" s="16">
        <v>878479.68970332097</v>
      </c>
      <c r="L3047" s="15">
        <f t="shared" si="329"/>
        <v>6</v>
      </c>
      <c r="M3047" s="16">
        <v>1029395.52489103</v>
      </c>
      <c r="N3047" s="16">
        <v>1189486.24893298</v>
      </c>
      <c r="O3047" s="16">
        <v>1175506.06007408</v>
      </c>
      <c r="P3047" s="16">
        <v>1167396.6158157601</v>
      </c>
      <c r="Q3047" s="16">
        <v>1683766.95162803</v>
      </c>
      <c r="R3047" s="16">
        <v>1206471.7391734801</v>
      </c>
      <c r="S3047" s="17">
        <f t="shared" si="330"/>
        <v>1175506.06007408</v>
      </c>
      <c r="T3047" s="17">
        <f t="shared" si="331"/>
        <v>1206471.7391734801</v>
      </c>
      <c r="U3047" s="18">
        <f t="shared" si="332"/>
        <v>1.0263424240428405</v>
      </c>
      <c r="X3047" s="20">
        <f t="shared" si="333"/>
        <v>0.27206385938143779</v>
      </c>
      <c r="AA3047" s="20">
        <f t="shared" si="334"/>
        <v>3.7512145222900202E-2</v>
      </c>
      <c r="AE3047" s="20">
        <f t="shared" si="335"/>
        <v>0.56532914551779656</v>
      </c>
    </row>
    <row r="3048" spans="1:31" x14ac:dyDescent="0.2">
      <c r="A3048" s="15" t="s">
        <v>2483</v>
      </c>
      <c r="B3048" s="15" t="s">
        <v>2484</v>
      </c>
      <c r="C3048" t="s">
        <v>2485</v>
      </c>
      <c r="D3048" s="15">
        <v>10</v>
      </c>
      <c r="E3048" s="15">
        <v>8</v>
      </c>
      <c r="F3048" s="16">
        <v>221918.62238265001</v>
      </c>
      <c r="G3048" s="16">
        <v>232561.31514257801</v>
      </c>
      <c r="H3048" s="16">
        <v>214584.436711221</v>
      </c>
      <c r="I3048" s="16">
        <v>303842.12192648603</v>
      </c>
      <c r="J3048" s="16">
        <v>25332.425105642898</v>
      </c>
      <c r="K3048" s="16">
        <v>288827.65740034397</v>
      </c>
      <c r="L3048" s="15">
        <f t="shared" si="329"/>
        <v>6</v>
      </c>
      <c r="M3048" s="16">
        <v>394617.01813947503</v>
      </c>
      <c r="N3048" s="16">
        <v>400099.89627067</v>
      </c>
      <c r="O3048" s="16">
        <v>385849.64972165902</v>
      </c>
      <c r="P3048" s="16">
        <v>421276.43381564302</v>
      </c>
      <c r="Q3048" s="16">
        <v>221464.02893199</v>
      </c>
      <c r="R3048" s="16">
        <v>396665.295998908</v>
      </c>
      <c r="S3048" s="17">
        <f t="shared" si="330"/>
        <v>394617.01813947503</v>
      </c>
      <c r="T3048" s="17">
        <f t="shared" si="331"/>
        <v>396665.295998908</v>
      </c>
      <c r="U3048" s="18">
        <f t="shared" si="332"/>
        <v>1.0051905461885302</v>
      </c>
      <c r="X3048" s="20">
        <f t="shared" si="333"/>
        <v>0.49691048330025389</v>
      </c>
      <c r="AA3048" s="20">
        <f t="shared" si="334"/>
        <v>7.4690078562140508E-3</v>
      </c>
      <c r="AE3048" s="20">
        <f t="shared" si="335"/>
        <v>0.3037218408647982</v>
      </c>
    </row>
    <row r="3049" spans="1:31" x14ac:dyDescent="0.2">
      <c r="A3049" s="15" t="s">
        <v>15785</v>
      </c>
      <c r="B3049" s="15" t="s">
        <v>15786</v>
      </c>
      <c r="C3049" t="s">
        <v>15787</v>
      </c>
      <c r="D3049" s="15">
        <v>15</v>
      </c>
      <c r="E3049" s="15">
        <v>3</v>
      </c>
      <c r="F3049" s="16">
        <v>276529.96175773302</v>
      </c>
      <c r="G3049" s="16">
        <v>284625.04950792901</v>
      </c>
      <c r="H3049" s="16">
        <v>262262.449482008</v>
      </c>
      <c r="I3049" s="16">
        <v>324662.36126266199</v>
      </c>
      <c r="J3049" s="16">
        <v>56007.130879070501</v>
      </c>
      <c r="K3049" s="16">
        <v>377848.87845080497</v>
      </c>
      <c r="L3049" s="15">
        <f t="shared" si="329"/>
        <v>6</v>
      </c>
      <c r="M3049" s="16">
        <v>491727.22759111301</v>
      </c>
      <c r="N3049" s="16">
        <v>489670.66046362999</v>
      </c>
      <c r="O3049" s="16">
        <v>471580.678537092</v>
      </c>
      <c r="P3049" s="16">
        <v>450143.64986561</v>
      </c>
      <c r="Q3049" s="16">
        <v>489631.95594871399</v>
      </c>
      <c r="R3049" s="16">
        <v>518923.77122941503</v>
      </c>
      <c r="S3049" s="17">
        <f t="shared" si="330"/>
        <v>489670.66046362999</v>
      </c>
      <c r="T3049" s="17">
        <f t="shared" si="331"/>
        <v>489631.95594871399</v>
      </c>
      <c r="U3049" s="18">
        <f t="shared" si="332"/>
        <v>0.99992095806826709</v>
      </c>
      <c r="X3049" s="20">
        <f t="shared" si="333"/>
        <v>0.93178626369797257</v>
      </c>
      <c r="AA3049" s="20">
        <f t="shared" si="334"/>
        <v>-1.1403790988107884E-4</v>
      </c>
      <c r="AE3049" s="20">
        <f t="shared" si="335"/>
        <v>3.0683696167411709E-2</v>
      </c>
    </row>
    <row r="3050" spans="1:31" x14ac:dyDescent="0.2">
      <c r="A3050" s="15" t="s">
        <v>10507</v>
      </c>
      <c r="B3050" s="15" t="s">
        <v>10508</v>
      </c>
      <c r="C3050" t="s">
        <v>10509</v>
      </c>
      <c r="D3050" s="15">
        <v>9</v>
      </c>
      <c r="E3050" s="15">
        <v>7</v>
      </c>
      <c r="F3050" s="16">
        <v>159437.50915552099</v>
      </c>
      <c r="G3050" s="16">
        <v>164272.27098208101</v>
      </c>
      <c r="H3050" s="16">
        <v>169545.29431667301</v>
      </c>
      <c r="I3050" s="16">
        <v>160868.682481934</v>
      </c>
      <c r="J3050" s="16">
        <v>50740.506509788698</v>
      </c>
      <c r="K3050" s="16">
        <v>175454.05086968999</v>
      </c>
      <c r="L3050" s="15">
        <f t="shared" si="329"/>
        <v>6</v>
      </c>
      <c r="M3050" s="16">
        <v>283512.72987830098</v>
      </c>
      <c r="N3050" s="16">
        <v>282615.01075440302</v>
      </c>
      <c r="O3050" s="16">
        <v>304863.63981784001</v>
      </c>
      <c r="P3050" s="16">
        <v>223044.07446511599</v>
      </c>
      <c r="Q3050" s="16">
        <v>443589.46902421</v>
      </c>
      <c r="R3050" s="16">
        <v>240962.14901596299</v>
      </c>
      <c r="S3050" s="17">
        <f t="shared" si="330"/>
        <v>283512.72987830098</v>
      </c>
      <c r="T3050" s="17">
        <f t="shared" si="331"/>
        <v>240962.14901596299</v>
      </c>
      <c r="U3050" s="18">
        <f t="shared" si="332"/>
        <v>0.84991650681575037</v>
      </c>
      <c r="X3050" s="20">
        <f t="shared" si="333"/>
        <v>0.87206052517810595</v>
      </c>
      <c r="AA3050" s="20">
        <f t="shared" si="334"/>
        <v>-0.23460697260084129</v>
      </c>
      <c r="AE3050" s="20">
        <f t="shared" si="335"/>
        <v>5.9453371903822681E-2</v>
      </c>
    </row>
    <row r="3051" spans="1:31" x14ac:dyDescent="0.2">
      <c r="A3051" s="15" t="s">
        <v>12760</v>
      </c>
      <c r="B3051" s="15" t="s">
        <v>12761</v>
      </c>
      <c r="C3051" t="s">
        <v>12762</v>
      </c>
      <c r="D3051" s="15">
        <v>13</v>
      </c>
      <c r="E3051" s="15">
        <v>5</v>
      </c>
      <c r="F3051" s="16">
        <v>532204.99995957303</v>
      </c>
      <c r="G3051" s="16">
        <v>571130.24619941798</v>
      </c>
      <c r="H3051" s="16">
        <v>503517.53591711301</v>
      </c>
      <c r="I3051" s="16">
        <v>654522.07862569997</v>
      </c>
      <c r="J3051" s="16">
        <v>179998.63887132099</v>
      </c>
      <c r="K3051" s="16">
        <v>723334.51699407899</v>
      </c>
      <c r="L3051" s="15">
        <f t="shared" si="329"/>
        <v>6</v>
      </c>
      <c r="M3051" s="16">
        <v>946370.105708558</v>
      </c>
      <c r="N3051" s="16">
        <v>982575.93753860297</v>
      </c>
      <c r="O3051" s="16">
        <v>905387.49146932899</v>
      </c>
      <c r="P3051" s="16">
        <v>907493.42253392399</v>
      </c>
      <c r="Q3051" s="16">
        <v>1573604.7220302499</v>
      </c>
      <c r="R3051" s="16">
        <v>993401.05747553497</v>
      </c>
      <c r="S3051" s="17">
        <f t="shared" si="330"/>
        <v>946370.105708558</v>
      </c>
      <c r="T3051" s="17">
        <f t="shared" si="331"/>
        <v>993401.05747553497</v>
      </c>
      <c r="U3051" s="18">
        <f t="shared" si="332"/>
        <v>1.0496961510970007</v>
      </c>
      <c r="X3051" s="20">
        <f t="shared" si="333"/>
        <v>0.36780350646736559</v>
      </c>
      <c r="AA3051" s="20">
        <f t="shared" si="334"/>
        <v>6.9971780515919221E-2</v>
      </c>
      <c r="AE3051" s="20">
        <f t="shared" si="335"/>
        <v>0.43438413471684073</v>
      </c>
    </row>
    <row r="3052" spans="1:31" x14ac:dyDescent="0.2">
      <c r="A3052" s="15" t="s">
        <v>10930</v>
      </c>
      <c r="B3052" s="15" t="s">
        <v>10931</v>
      </c>
      <c r="C3052" t="s">
        <v>10932</v>
      </c>
      <c r="D3052" s="15">
        <v>8</v>
      </c>
      <c r="E3052" s="15">
        <v>5</v>
      </c>
      <c r="F3052" s="16">
        <v>57971.7698160051</v>
      </c>
      <c r="G3052" s="16">
        <v>73042.601816018505</v>
      </c>
      <c r="H3052" s="16">
        <v>84937.685648310493</v>
      </c>
      <c r="I3052" s="16">
        <v>126486.82010307899</v>
      </c>
      <c r="J3052" s="16">
        <v>10195.0137261006</v>
      </c>
      <c r="K3052" s="16">
        <v>127453.634724023</v>
      </c>
      <c r="L3052" s="15">
        <f t="shared" si="329"/>
        <v>6</v>
      </c>
      <c r="M3052" s="16">
        <v>103085.746907775</v>
      </c>
      <c r="N3052" s="16">
        <v>125662.93492110699</v>
      </c>
      <c r="O3052" s="16">
        <v>152728.57975098101</v>
      </c>
      <c r="P3052" s="16">
        <v>175373.69789235</v>
      </c>
      <c r="Q3052" s="16">
        <v>89128.016973638994</v>
      </c>
      <c r="R3052" s="16">
        <v>175040.14054258299</v>
      </c>
      <c r="S3052" s="17">
        <f t="shared" si="330"/>
        <v>125662.93492110699</v>
      </c>
      <c r="T3052" s="17">
        <f t="shared" si="331"/>
        <v>175040.14054258299</v>
      </c>
      <c r="U3052" s="18">
        <f t="shared" si="332"/>
        <v>1.3929337290464823</v>
      </c>
      <c r="X3052" s="20">
        <f t="shared" si="333"/>
        <v>0.57884635746239876</v>
      </c>
      <c r="AA3052" s="20">
        <f t="shared" si="334"/>
        <v>0.47812662114783366</v>
      </c>
      <c r="AE3052" s="20">
        <f t="shared" si="335"/>
        <v>0.23743669527256397</v>
      </c>
    </row>
    <row r="3053" spans="1:31" x14ac:dyDescent="0.2">
      <c r="A3053" s="15" t="s">
        <v>8240</v>
      </c>
      <c r="B3053" s="15" t="s">
        <v>8241</v>
      </c>
      <c r="C3053" t="s">
        <v>8242</v>
      </c>
      <c r="D3053" s="15">
        <v>8</v>
      </c>
      <c r="E3053" s="15">
        <v>8</v>
      </c>
      <c r="F3053" s="16">
        <v>68069.936368186405</v>
      </c>
      <c r="G3053" s="16">
        <v>80635.352972438093</v>
      </c>
      <c r="H3053" s="16">
        <v>84624.162693907201</v>
      </c>
      <c r="I3053" s="16">
        <v>55464.628030473701</v>
      </c>
      <c r="J3053" s="16">
        <v>14513.8627347656</v>
      </c>
      <c r="K3053" s="16">
        <v>55099.347113378899</v>
      </c>
      <c r="L3053" s="15">
        <f t="shared" si="329"/>
        <v>6</v>
      </c>
      <c r="M3053" s="16">
        <v>121042.366909797</v>
      </c>
      <c r="N3053" s="16">
        <v>138725.55003501801</v>
      </c>
      <c r="O3053" s="16">
        <v>152164.826274772</v>
      </c>
      <c r="P3053" s="16">
        <v>76901.584781725804</v>
      </c>
      <c r="Q3053" s="16">
        <v>126884.753560016</v>
      </c>
      <c r="R3053" s="16">
        <v>75671.419519843403</v>
      </c>
      <c r="S3053" s="17">
        <f t="shared" si="330"/>
        <v>138725.55003501801</v>
      </c>
      <c r="T3053" s="17">
        <f t="shared" si="331"/>
        <v>76901.584781725804</v>
      </c>
      <c r="U3053" s="18">
        <f t="shared" si="332"/>
        <v>0.55434334023050402</v>
      </c>
      <c r="X3053" s="20">
        <f t="shared" si="333"/>
        <v>8.2140780999751431E-2</v>
      </c>
      <c r="AA3053" s="20">
        <f t="shared" si="334"/>
        <v>-0.85114828861320324</v>
      </c>
      <c r="AE3053" s="20">
        <f t="shared" si="335"/>
        <v>1.085441172163278</v>
      </c>
    </row>
    <row r="3054" spans="1:31" x14ac:dyDescent="0.2">
      <c r="A3054" s="15" t="s">
        <v>4595</v>
      </c>
      <c r="B3054" s="15" t="s">
        <v>4596</v>
      </c>
      <c r="C3054" t="s">
        <v>4597</v>
      </c>
      <c r="D3054" s="15">
        <v>10</v>
      </c>
      <c r="E3054" s="15">
        <v>8</v>
      </c>
      <c r="F3054" s="16">
        <v>143294.946471623</v>
      </c>
      <c r="G3054" s="16">
        <v>155456.01433109801</v>
      </c>
      <c r="H3054" s="16">
        <v>135057.058480735</v>
      </c>
      <c r="I3054" s="16">
        <v>182303.61120634299</v>
      </c>
      <c r="J3054" s="16">
        <v>27614.221326711398</v>
      </c>
      <c r="K3054" s="16">
        <v>181255.05308173801</v>
      </c>
      <c r="L3054" s="15">
        <f t="shared" si="329"/>
        <v>6</v>
      </c>
      <c r="M3054" s="16">
        <v>254807.92861801901</v>
      </c>
      <c r="N3054" s="16">
        <v>267447.46937121399</v>
      </c>
      <c r="O3054" s="16">
        <v>242849.47923487701</v>
      </c>
      <c r="P3054" s="16">
        <v>252763.55599999099</v>
      </c>
      <c r="Q3054" s="16">
        <v>241412.20926657101</v>
      </c>
      <c r="R3054" s="16">
        <v>248929.03238247699</v>
      </c>
      <c r="S3054" s="17">
        <f t="shared" si="330"/>
        <v>254807.92861801901</v>
      </c>
      <c r="T3054" s="17">
        <f t="shared" si="331"/>
        <v>248929.03238247699</v>
      </c>
      <c r="U3054" s="18">
        <f t="shared" si="332"/>
        <v>0.97692812673676632</v>
      </c>
      <c r="X3054" s="20">
        <f t="shared" si="333"/>
        <v>0.40283885440295153</v>
      </c>
      <c r="AA3054" s="20">
        <f t="shared" si="334"/>
        <v>-3.367566883972236E-2</v>
      </c>
      <c r="AE3054" s="20">
        <f t="shared" si="335"/>
        <v>0.39486864775347419</v>
      </c>
    </row>
    <row r="3055" spans="1:31" x14ac:dyDescent="0.2">
      <c r="A3055" s="15" t="s">
        <v>9568</v>
      </c>
      <c r="B3055" s="15" t="s">
        <v>9569</v>
      </c>
      <c r="C3055" t="s">
        <v>9570</v>
      </c>
      <c r="D3055" s="15">
        <v>15</v>
      </c>
      <c r="E3055" s="15">
        <v>5</v>
      </c>
      <c r="F3055" s="16">
        <v>251626.42149505601</v>
      </c>
      <c r="G3055" s="16">
        <v>270953.63792094699</v>
      </c>
      <c r="H3055" s="16">
        <v>283147.92355174001</v>
      </c>
      <c r="I3055" s="16">
        <v>337648.171546356</v>
      </c>
      <c r="J3055" s="16">
        <v>20692.3425435887</v>
      </c>
      <c r="K3055" s="16">
        <v>326203.40737543401</v>
      </c>
      <c r="L3055" s="15">
        <f t="shared" si="329"/>
        <v>6</v>
      </c>
      <c r="M3055" s="16">
        <v>447443.603738092</v>
      </c>
      <c r="N3055" s="16">
        <v>466150.28109842201</v>
      </c>
      <c r="O3055" s="16">
        <v>509135.37251949799</v>
      </c>
      <c r="P3055" s="16">
        <v>468148.44726445398</v>
      </c>
      <c r="Q3055" s="16">
        <v>180898.96757350699</v>
      </c>
      <c r="R3055" s="16">
        <v>447995.778198888</v>
      </c>
      <c r="S3055" s="17">
        <f t="shared" si="330"/>
        <v>466150.28109842201</v>
      </c>
      <c r="T3055" s="17">
        <f t="shared" si="331"/>
        <v>447995.778198888</v>
      </c>
      <c r="U3055" s="18">
        <f t="shared" si="332"/>
        <v>0.96105439890166899</v>
      </c>
      <c r="X3055" s="20">
        <f t="shared" si="333"/>
        <v>0.31402707909672878</v>
      </c>
      <c r="AA3055" s="20">
        <f t="shared" si="334"/>
        <v>-5.7310000200010772E-2</v>
      </c>
      <c r="AE3055" s="20">
        <f t="shared" si="335"/>
        <v>0.50303290034967019</v>
      </c>
    </row>
    <row r="3056" spans="1:31" x14ac:dyDescent="0.2">
      <c r="A3056" s="15" t="s">
        <v>14257</v>
      </c>
      <c r="B3056" s="15" t="s">
        <v>14258</v>
      </c>
      <c r="C3056" t="s">
        <v>14259</v>
      </c>
      <c r="D3056" s="15">
        <v>14</v>
      </c>
      <c r="E3056" s="15">
        <v>8</v>
      </c>
      <c r="F3056" s="16">
        <v>246816.20023886699</v>
      </c>
      <c r="G3056" s="16">
        <v>238477.321893177</v>
      </c>
      <c r="H3056" s="16">
        <v>218309.75047815099</v>
      </c>
      <c r="I3056" s="16">
        <v>287962.92290747399</v>
      </c>
      <c r="J3056" s="16">
        <v>18462.738692288302</v>
      </c>
      <c r="K3056" s="16">
        <v>300576.97560535697</v>
      </c>
      <c r="L3056" s="15">
        <f t="shared" si="329"/>
        <v>6</v>
      </c>
      <c r="M3056" s="16">
        <v>438890.03960576101</v>
      </c>
      <c r="N3056" s="16">
        <v>410277.83014501102</v>
      </c>
      <c r="O3056" s="16">
        <v>392548.22970305698</v>
      </c>
      <c r="P3056" s="16">
        <v>399259.95929866697</v>
      </c>
      <c r="Q3056" s="16">
        <v>161407.069353258</v>
      </c>
      <c r="R3056" s="16">
        <v>412801.37806779699</v>
      </c>
      <c r="S3056" s="17">
        <f t="shared" si="330"/>
        <v>410277.83014501102</v>
      </c>
      <c r="T3056" s="17">
        <f t="shared" si="331"/>
        <v>399259.95929866697</v>
      </c>
      <c r="U3056" s="18">
        <f t="shared" si="332"/>
        <v>0.97314534192001112</v>
      </c>
      <c r="X3056" s="20">
        <f t="shared" si="333"/>
        <v>0.34066052952525488</v>
      </c>
      <c r="AA3056" s="20">
        <f t="shared" si="334"/>
        <v>-3.9272803336259085E-2</v>
      </c>
      <c r="AE3056" s="20">
        <f t="shared" si="335"/>
        <v>0.46767818284657947</v>
      </c>
    </row>
    <row r="3057" spans="1:31" x14ac:dyDescent="0.2">
      <c r="A3057" s="15" t="s">
        <v>8105</v>
      </c>
      <c r="B3057" s="15" t="s">
        <v>8106</v>
      </c>
      <c r="C3057" t="s">
        <v>8107</v>
      </c>
      <c r="D3057" s="15">
        <v>13</v>
      </c>
      <c r="E3057" s="15">
        <v>8</v>
      </c>
      <c r="F3057" s="16">
        <v>543022.88084200199</v>
      </c>
      <c r="G3057" s="16">
        <v>526403.99037955306</v>
      </c>
      <c r="H3057" s="16">
        <v>552020.713838203</v>
      </c>
      <c r="I3057" s="16">
        <v>605841.58217205398</v>
      </c>
      <c r="J3057" s="16">
        <v>192240.94904193701</v>
      </c>
      <c r="K3057" s="16">
        <v>704475.08207450598</v>
      </c>
      <c r="L3057" s="15">
        <f t="shared" si="329"/>
        <v>6</v>
      </c>
      <c r="M3057" s="16">
        <v>965606.52602596302</v>
      </c>
      <c r="N3057" s="16">
        <v>905628.61591233697</v>
      </c>
      <c r="O3057" s="16">
        <v>992602.27040702803</v>
      </c>
      <c r="P3057" s="16">
        <v>839998.02126323199</v>
      </c>
      <c r="Q3057" s="16">
        <v>1680630.84852674</v>
      </c>
      <c r="R3057" s="16">
        <v>967500.202266315</v>
      </c>
      <c r="S3057" s="17">
        <f t="shared" si="330"/>
        <v>965606.52602596302</v>
      </c>
      <c r="T3057" s="17">
        <f t="shared" si="331"/>
        <v>967500.202266315</v>
      </c>
      <c r="U3057" s="18">
        <f t="shared" si="332"/>
        <v>1.0019611261826757</v>
      </c>
      <c r="X3057" s="20">
        <f t="shared" si="333"/>
        <v>0.47279756493714814</v>
      </c>
      <c r="AA3057" s="20">
        <f t="shared" si="334"/>
        <v>2.8265363261275114E-3</v>
      </c>
      <c r="AE3057" s="20">
        <f t="shared" si="335"/>
        <v>0.3253247688803606</v>
      </c>
    </row>
    <row r="3058" spans="1:31" x14ac:dyDescent="0.2">
      <c r="A3058" s="15" t="s">
        <v>4931</v>
      </c>
      <c r="B3058" s="15" t="s">
        <v>4932</v>
      </c>
      <c r="C3058" t="s">
        <v>4933</v>
      </c>
      <c r="D3058" s="15">
        <v>13</v>
      </c>
      <c r="E3058" s="15">
        <v>5</v>
      </c>
      <c r="F3058" s="16">
        <v>44550.126241113299</v>
      </c>
      <c r="G3058" s="16">
        <v>48635.009484960901</v>
      </c>
      <c r="H3058" s="16">
        <v>60206.754571878198</v>
      </c>
      <c r="I3058" s="16">
        <v>75736.106136748902</v>
      </c>
      <c r="J3058" s="16">
        <v>23799.269516601598</v>
      </c>
      <c r="K3058" s="16">
        <v>71796.817827326202</v>
      </c>
      <c r="L3058" s="15">
        <f t="shared" si="329"/>
        <v>6</v>
      </c>
      <c r="M3058" s="16">
        <v>79219.300238319105</v>
      </c>
      <c r="N3058" s="16">
        <v>83671.965125094401</v>
      </c>
      <c r="O3058" s="16">
        <v>108259.273218869</v>
      </c>
      <c r="P3058" s="16">
        <v>105007.944593318</v>
      </c>
      <c r="Q3058" s="16">
        <v>208060.70049767199</v>
      </c>
      <c r="R3058" s="16">
        <v>98603.112498263494</v>
      </c>
      <c r="S3058" s="17">
        <f t="shared" si="330"/>
        <v>83671.965125094401</v>
      </c>
      <c r="T3058" s="17">
        <f t="shared" si="331"/>
        <v>105007.944593318</v>
      </c>
      <c r="U3058" s="18">
        <f t="shared" si="332"/>
        <v>1.2549955583847598</v>
      </c>
      <c r="X3058" s="20">
        <f t="shared" si="333"/>
        <v>0.26978278269388095</v>
      </c>
      <c r="AA3058" s="20">
        <f t="shared" si="334"/>
        <v>0.32768225827356146</v>
      </c>
      <c r="AE3058" s="20">
        <f t="shared" si="335"/>
        <v>0.56898577008159301</v>
      </c>
    </row>
    <row r="3059" spans="1:31" x14ac:dyDescent="0.2">
      <c r="A3059" s="15" t="s">
        <v>2150</v>
      </c>
      <c r="B3059" s="15" t="s">
        <v>2151</v>
      </c>
      <c r="C3059" t="s">
        <v>2152</v>
      </c>
      <c r="D3059" s="15">
        <v>9</v>
      </c>
      <c r="E3059" s="15">
        <v>8</v>
      </c>
      <c r="F3059" s="16">
        <v>217184.759081283</v>
      </c>
      <c r="G3059" s="16">
        <v>261178.28420064499</v>
      </c>
      <c r="H3059" s="16">
        <v>240037.00777996599</v>
      </c>
      <c r="I3059" s="16">
        <v>297739.27238140401</v>
      </c>
      <c r="J3059" s="16">
        <v>56839.534959667901</v>
      </c>
      <c r="K3059" s="16">
        <v>312584.13819132402</v>
      </c>
      <c r="L3059" s="15">
        <f t="shared" si="329"/>
        <v>6</v>
      </c>
      <c r="M3059" s="16">
        <v>386199.23417791002</v>
      </c>
      <c r="N3059" s="16">
        <v>449332.70330348902</v>
      </c>
      <c r="O3059" s="16">
        <v>431616.55519676302</v>
      </c>
      <c r="P3059" s="16">
        <v>412814.84634329198</v>
      </c>
      <c r="Q3059" s="16">
        <v>496909.094265308</v>
      </c>
      <c r="R3059" s="16">
        <v>429291.57413883199</v>
      </c>
      <c r="S3059" s="17">
        <f t="shared" si="330"/>
        <v>431616.55519676302</v>
      </c>
      <c r="T3059" s="17">
        <f t="shared" si="331"/>
        <v>429291.57413883199</v>
      </c>
      <c r="U3059" s="18">
        <f t="shared" si="332"/>
        <v>0.99461331816414889</v>
      </c>
      <c r="X3059" s="20">
        <f t="shared" si="333"/>
        <v>0.49400782632904716</v>
      </c>
      <c r="AA3059" s="20">
        <f t="shared" si="334"/>
        <v>-7.7923455074659625E-3</v>
      </c>
      <c r="AE3059" s="20">
        <f t="shared" si="335"/>
        <v>0.30626617070267942</v>
      </c>
    </row>
    <row r="3060" spans="1:31" x14ac:dyDescent="0.2">
      <c r="A3060" s="15" t="s">
        <v>2312</v>
      </c>
      <c r="B3060" s="15" t="s">
        <v>2313</v>
      </c>
      <c r="C3060" t="s">
        <v>2314</v>
      </c>
      <c r="D3060" s="15">
        <v>10</v>
      </c>
      <c r="E3060" s="15">
        <v>8</v>
      </c>
      <c r="F3060" s="16">
        <v>283905.292922389</v>
      </c>
      <c r="G3060" s="16">
        <v>285376.24609136098</v>
      </c>
      <c r="H3060" s="16">
        <v>271280.61363095097</v>
      </c>
      <c r="I3060" s="16">
        <v>373553.487590376</v>
      </c>
      <c r="J3060" s="16">
        <v>94075.349298047106</v>
      </c>
      <c r="K3060" s="16">
        <v>379165.44434773002</v>
      </c>
      <c r="L3060" s="15">
        <f t="shared" si="329"/>
        <v>6</v>
      </c>
      <c r="M3060" s="16">
        <v>504842.08546441601</v>
      </c>
      <c r="N3060" s="16">
        <v>490963.023619238</v>
      </c>
      <c r="O3060" s="16">
        <v>487796.46534499002</v>
      </c>
      <c r="P3060" s="16">
        <v>517931.08899346401</v>
      </c>
      <c r="Q3060" s="16">
        <v>822436.29624267097</v>
      </c>
      <c r="R3060" s="16">
        <v>520731.89447462797</v>
      </c>
      <c r="S3060" s="17">
        <f t="shared" si="330"/>
        <v>490963.023619238</v>
      </c>
      <c r="T3060" s="17">
        <f t="shared" si="331"/>
        <v>520731.89447462797</v>
      </c>
      <c r="U3060" s="18">
        <f t="shared" si="332"/>
        <v>1.0606336310949498</v>
      </c>
      <c r="X3060" s="20">
        <f t="shared" si="333"/>
        <v>0.28150952946321101</v>
      </c>
      <c r="AA3060" s="20">
        <f t="shared" si="334"/>
        <v>8.4926400003381003E-2</v>
      </c>
      <c r="AE3060" s="20">
        <f t="shared" si="335"/>
        <v>0.55050689913150219</v>
      </c>
    </row>
    <row r="3061" spans="1:31" x14ac:dyDescent="0.2">
      <c r="A3061" s="15" t="s">
        <v>14050</v>
      </c>
      <c r="B3061" s="15" t="s">
        <v>14051</v>
      </c>
      <c r="C3061" t="s">
        <v>14052</v>
      </c>
      <c r="D3061" s="15">
        <v>17</v>
      </c>
      <c r="E3061" s="15">
        <v>7</v>
      </c>
      <c r="F3061" s="16">
        <v>579768.85576550604</v>
      </c>
      <c r="G3061" s="16">
        <v>596519.80443916703</v>
      </c>
      <c r="H3061" s="16">
        <v>556646.37423848</v>
      </c>
      <c r="I3061" s="16">
        <v>821132.84299372195</v>
      </c>
      <c r="J3061" s="16">
        <v>111667.63416061101</v>
      </c>
      <c r="K3061" s="16">
        <v>813857.09177373396</v>
      </c>
      <c r="L3061" s="15">
        <f t="shared" si="329"/>
        <v>6</v>
      </c>
      <c r="M3061" s="16">
        <v>1030948.4378369401</v>
      </c>
      <c r="N3061" s="16">
        <v>1026256.28743624</v>
      </c>
      <c r="O3061" s="16">
        <v>1000919.78621821</v>
      </c>
      <c r="P3061" s="16">
        <v>1138498.8809056301</v>
      </c>
      <c r="Q3061" s="16">
        <v>976233.58440339798</v>
      </c>
      <c r="R3061" s="16">
        <v>1117721.4367728101</v>
      </c>
      <c r="S3061" s="17">
        <f t="shared" si="330"/>
        <v>1026256.28743624</v>
      </c>
      <c r="T3061" s="17">
        <f t="shared" si="331"/>
        <v>1117721.4367728101</v>
      </c>
      <c r="U3061" s="18">
        <f t="shared" si="332"/>
        <v>1.0891250562421062</v>
      </c>
      <c r="X3061" s="20">
        <f t="shared" si="333"/>
        <v>0.32494229006805864</v>
      </c>
      <c r="AA3061" s="20">
        <f t="shared" si="334"/>
        <v>0.12316961765618197</v>
      </c>
      <c r="AE3061" s="20">
        <f t="shared" si="335"/>
        <v>0.48819376311488599</v>
      </c>
    </row>
    <row r="3062" spans="1:31" x14ac:dyDescent="0.2">
      <c r="A3062" s="15" t="s">
        <v>12154</v>
      </c>
      <c r="B3062" s="15" t="s">
        <v>12155</v>
      </c>
      <c r="C3062" t="s">
        <v>12156</v>
      </c>
      <c r="D3062" s="15">
        <v>14</v>
      </c>
      <c r="E3062" s="15">
        <v>9</v>
      </c>
      <c r="F3062" s="16">
        <v>190753.930631706</v>
      </c>
      <c r="G3062" s="16">
        <v>177100.03181477499</v>
      </c>
      <c r="H3062" s="16">
        <v>193773.193119592</v>
      </c>
      <c r="I3062" s="16">
        <v>237766.968890266</v>
      </c>
      <c r="J3062" s="16">
        <v>50554.197197754002</v>
      </c>
      <c r="K3062" s="16">
        <v>245565.847639707</v>
      </c>
      <c r="L3062" s="15">
        <f t="shared" si="329"/>
        <v>6</v>
      </c>
      <c r="M3062" s="16">
        <v>339199.77736015798</v>
      </c>
      <c r="N3062" s="16">
        <v>304683.968248041</v>
      </c>
      <c r="O3062" s="16">
        <v>348428.43142096599</v>
      </c>
      <c r="P3062" s="16">
        <v>329663.37944901799</v>
      </c>
      <c r="Q3062" s="16">
        <v>441960.69441227702</v>
      </c>
      <c r="R3062" s="16">
        <v>337251.11548514501</v>
      </c>
      <c r="S3062" s="17">
        <f t="shared" si="330"/>
        <v>339199.77736015798</v>
      </c>
      <c r="T3062" s="17">
        <f t="shared" si="331"/>
        <v>337251.11548514501</v>
      </c>
      <c r="U3062" s="18">
        <f t="shared" si="332"/>
        <v>0.99425512041847863</v>
      </c>
      <c r="X3062" s="20">
        <f t="shared" si="333"/>
        <v>0.37110675311279018</v>
      </c>
      <c r="AA3062" s="20">
        <f t="shared" si="334"/>
        <v>-8.3120079515960083E-3</v>
      </c>
      <c r="AE3062" s="20">
        <f t="shared" si="335"/>
        <v>0.43050114262525219</v>
      </c>
    </row>
    <row r="3063" spans="1:31" x14ac:dyDescent="0.2">
      <c r="A3063" s="15" t="s">
        <v>9290</v>
      </c>
      <c r="B3063" s="15" t="s">
        <v>9291</v>
      </c>
      <c r="C3063" t="s">
        <v>9292</v>
      </c>
      <c r="D3063" s="15">
        <v>10</v>
      </c>
      <c r="E3063" s="15">
        <v>2</v>
      </c>
      <c r="F3063" s="16">
        <v>126719.132343292</v>
      </c>
      <c r="G3063" s="16">
        <v>155231.26718708701</v>
      </c>
      <c r="H3063" s="16">
        <v>140146.44025325801</v>
      </c>
      <c r="I3063" s="16">
        <v>226166.02408543299</v>
      </c>
      <c r="J3063" s="16">
        <v>20563.479031528201</v>
      </c>
      <c r="K3063" s="16">
        <v>209736.151543385</v>
      </c>
      <c r="L3063" s="15">
        <f t="shared" si="329"/>
        <v>6</v>
      </c>
      <c r="M3063" s="16">
        <v>225332.71705475901</v>
      </c>
      <c r="N3063" s="16">
        <v>267060.81302232499</v>
      </c>
      <c r="O3063" s="16">
        <v>252000.824058967</v>
      </c>
      <c r="P3063" s="16">
        <v>313578.69499090197</v>
      </c>
      <c r="Q3063" s="16">
        <v>179772.40221530601</v>
      </c>
      <c r="R3063" s="16">
        <v>288043.92689551902</v>
      </c>
      <c r="S3063" s="17">
        <f t="shared" si="330"/>
        <v>252000.824058967</v>
      </c>
      <c r="T3063" s="17">
        <f t="shared" si="331"/>
        <v>288043.92689551902</v>
      </c>
      <c r="U3063" s="18">
        <f t="shared" si="332"/>
        <v>1.14302771814793</v>
      </c>
      <c r="X3063" s="20">
        <f t="shared" si="333"/>
        <v>0.78748706083795073</v>
      </c>
      <c r="AA3063" s="20">
        <f t="shared" si="334"/>
        <v>0.19286038898519742</v>
      </c>
      <c r="AE3063" s="20">
        <f t="shared" si="335"/>
        <v>0.1037565733514975</v>
      </c>
    </row>
    <row r="3064" spans="1:31" x14ac:dyDescent="0.2">
      <c r="A3064" s="15" t="s">
        <v>16814</v>
      </c>
      <c r="B3064" s="15" t="s">
        <v>16815</v>
      </c>
      <c r="C3064" t="s">
        <v>16816</v>
      </c>
      <c r="D3064" s="15">
        <v>13</v>
      </c>
      <c r="E3064" s="15">
        <v>10</v>
      </c>
      <c r="F3064" s="16">
        <v>767971.80600684695</v>
      </c>
      <c r="G3064" s="16">
        <v>797074.23033691396</v>
      </c>
      <c r="H3064" s="16">
        <v>782145.13619218499</v>
      </c>
      <c r="I3064" s="16">
        <v>1044624.12732811</v>
      </c>
      <c r="J3064" s="16">
        <v>73935.258154324707</v>
      </c>
      <c r="K3064" s="16">
        <v>953621.41156792501</v>
      </c>
      <c r="L3064" s="15">
        <f t="shared" si="329"/>
        <v>6</v>
      </c>
      <c r="M3064" s="16">
        <v>1365612.0466495</v>
      </c>
      <c r="N3064" s="16">
        <v>1371291.3374363501</v>
      </c>
      <c r="O3064" s="16">
        <v>1406394.7574976799</v>
      </c>
      <c r="P3064" s="16">
        <v>1448369.0551142099</v>
      </c>
      <c r="Q3064" s="16">
        <v>646365.28412497602</v>
      </c>
      <c r="R3064" s="16">
        <v>1309668.62001782</v>
      </c>
      <c r="S3064" s="17">
        <f t="shared" si="330"/>
        <v>1371291.3374363501</v>
      </c>
      <c r="T3064" s="17">
        <f t="shared" si="331"/>
        <v>1309668.62001782</v>
      </c>
      <c r="U3064" s="18">
        <f t="shared" si="332"/>
        <v>0.95506227178993586</v>
      </c>
      <c r="X3064" s="20">
        <f t="shared" si="333"/>
        <v>0.37652206853019043</v>
      </c>
      <c r="AA3064" s="20">
        <f t="shared" si="334"/>
        <v>-6.6333292342510328E-2</v>
      </c>
      <c r="AE3064" s="20">
        <f t="shared" si="335"/>
        <v>0.42420956405821691</v>
      </c>
    </row>
    <row r="3065" spans="1:31" x14ac:dyDescent="0.2">
      <c r="A3065" s="15" t="s">
        <v>13828</v>
      </c>
      <c r="B3065" s="15" t="s">
        <v>13829</v>
      </c>
      <c r="C3065" t="s">
        <v>13830</v>
      </c>
      <c r="D3065" s="15">
        <v>12</v>
      </c>
      <c r="E3065" s="15">
        <v>5</v>
      </c>
      <c r="F3065" s="16">
        <v>264480.14781882701</v>
      </c>
      <c r="G3065" s="16">
        <v>300898.857012539</v>
      </c>
      <c r="H3065" s="16">
        <v>269941.17580546997</v>
      </c>
      <c r="I3065" s="16">
        <v>332563.024908091</v>
      </c>
      <c r="J3065" s="16">
        <v>68132.051071696304</v>
      </c>
      <c r="K3065" s="16">
        <v>320143.57432148501</v>
      </c>
      <c r="L3065" s="15">
        <f t="shared" si="329"/>
        <v>6</v>
      </c>
      <c r="M3065" s="16">
        <v>470300.17656378902</v>
      </c>
      <c r="N3065" s="16">
        <v>517668.21754027298</v>
      </c>
      <c r="O3065" s="16">
        <v>485387.98864599603</v>
      </c>
      <c r="P3065" s="16">
        <v>461097.90263418702</v>
      </c>
      <c r="Q3065" s="16">
        <v>595631.82233101397</v>
      </c>
      <c r="R3065" s="16">
        <v>439673.42606099503</v>
      </c>
      <c r="S3065" s="17">
        <f t="shared" si="330"/>
        <v>485387.98864599603</v>
      </c>
      <c r="T3065" s="17">
        <f t="shared" si="331"/>
        <v>461097.90263418702</v>
      </c>
      <c r="U3065" s="18">
        <f t="shared" si="332"/>
        <v>0.94995738135266405</v>
      </c>
      <c r="X3065" s="20">
        <f t="shared" si="333"/>
        <v>0.8870496777795398</v>
      </c>
      <c r="AA3065" s="20">
        <f t="shared" si="334"/>
        <v>-7.4065304696808457E-2</v>
      </c>
      <c r="AE3065" s="20">
        <f t="shared" si="335"/>
        <v>5.2052057528605498E-2</v>
      </c>
    </row>
    <row r="3066" spans="1:31" x14ac:dyDescent="0.2">
      <c r="A3066" s="15" t="s">
        <v>2288</v>
      </c>
      <c r="B3066" s="15" t="s">
        <v>2289</v>
      </c>
      <c r="C3066" t="s">
        <v>2290</v>
      </c>
      <c r="D3066" s="15">
        <v>11</v>
      </c>
      <c r="E3066" s="15">
        <v>8</v>
      </c>
      <c r="F3066" s="16">
        <v>281654.02563310502</v>
      </c>
      <c r="G3066" s="16">
        <v>309301.52299341199</v>
      </c>
      <c r="H3066" s="16">
        <v>287888.82018574298</v>
      </c>
      <c r="I3066" s="16">
        <v>345399.80372026202</v>
      </c>
      <c r="J3066" s="16">
        <v>68752.587202148497</v>
      </c>
      <c r="K3066" s="16">
        <v>376013.13743371598</v>
      </c>
      <c r="L3066" s="15">
        <f t="shared" si="329"/>
        <v>6</v>
      </c>
      <c r="M3066" s="16">
        <v>500838.86854105198</v>
      </c>
      <c r="N3066" s="16">
        <v>532124.21502757305</v>
      </c>
      <c r="O3066" s="16">
        <v>517660.09748852497</v>
      </c>
      <c r="P3066" s="16">
        <v>478896.06822552503</v>
      </c>
      <c r="Q3066" s="16">
        <v>601056.74438149598</v>
      </c>
      <c r="R3066" s="16">
        <v>516402.63194353401</v>
      </c>
      <c r="S3066" s="17">
        <f t="shared" si="330"/>
        <v>517660.09748852497</v>
      </c>
      <c r="T3066" s="17">
        <f t="shared" si="331"/>
        <v>516402.63194353401</v>
      </c>
      <c r="U3066" s="18">
        <f t="shared" si="332"/>
        <v>0.99757086638299597</v>
      </c>
      <c r="X3066" s="20">
        <f t="shared" si="333"/>
        <v>0.70328105474207359</v>
      </c>
      <c r="AA3066" s="20">
        <f t="shared" si="334"/>
        <v>-3.5087623766720806E-3</v>
      </c>
      <c r="AE3066" s="20">
        <f t="shared" si="335"/>
        <v>0.15287108162227814</v>
      </c>
    </row>
    <row r="3067" spans="1:31" x14ac:dyDescent="0.2">
      <c r="A3067" s="15" t="s">
        <v>10876</v>
      </c>
      <c r="B3067" s="15" t="s">
        <v>10877</v>
      </c>
      <c r="C3067" t="s">
        <v>10878</v>
      </c>
      <c r="D3067" s="15">
        <v>9</v>
      </c>
      <c r="E3067" s="15">
        <v>7</v>
      </c>
      <c r="F3067" s="16">
        <v>917896.23783769202</v>
      </c>
      <c r="G3067" s="16">
        <v>1011257.7249328099</v>
      </c>
      <c r="H3067" s="16">
        <v>919028.60534911603</v>
      </c>
      <c r="I3067" s="16">
        <v>1070374.8116951201</v>
      </c>
      <c r="J3067" s="16">
        <v>111338.270245899</v>
      </c>
      <c r="K3067" s="16">
        <v>1044102.71928786</v>
      </c>
      <c r="L3067" s="15">
        <f t="shared" si="329"/>
        <v>6</v>
      </c>
      <c r="M3067" s="16">
        <v>1632208.56568039</v>
      </c>
      <c r="N3067" s="16">
        <v>1739773.9198390699</v>
      </c>
      <c r="O3067" s="16">
        <v>1652528.35151021</v>
      </c>
      <c r="P3067" s="16">
        <v>1484072.3223559801</v>
      </c>
      <c r="Q3067" s="16">
        <v>973354.18145509099</v>
      </c>
      <c r="R3067" s="16">
        <v>1433932.3246510201</v>
      </c>
      <c r="S3067" s="17">
        <f t="shared" si="330"/>
        <v>1652528.35151021</v>
      </c>
      <c r="T3067" s="17">
        <f t="shared" si="331"/>
        <v>1433932.3246510201</v>
      </c>
      <c r="U3067" s="18">
        <f t="shared" si="332"/>
        <v>0.86772025626100779</v>
      </c>
      <c r="X3067" s="20">
        <f t="shared" si="333"/>
        <v>8.5016012658428869E-2</v>
      </c>
      <c r="AA3067" s="20">
        <f t="shared" si="334"/>
        <v>-0.20469808672648371</v>
      </c>
      <c r="AE3067" s="20">
        <f t="shared" si="335"/>
        <v>1.0704992677651557</v>
      </c>
    </row>
    <row r="3068" spans="1:31" x14ac:dyDescent="0.2">
      <c r="A3068" s="15" t="s">
        <v>13366</v>
      </c>
      <c r="B3068" s="15" t="s">
        <v>13367</v>
      </c>
      <c r="C3068" t="s">
        <v>13368</v>
      </c>
      <c r="D3068" s="15">
        <v>12</v>
      </c>
      <c r="E3068" s="15">
        <v>9</v>
      </c>
      <c r="F3068" s="16">
        <v>1046470.27359233</v>
      </c>
      <c r="G3068" s="16">
        <v>1132466.86666574</v>
      </c>
      <c r="H3068" s="16">
        <v>1084132.35071687</v>
      </c>
      <c r="I3068" s="16">
        <v>1659802.69262285</v>
      </c>
      <c r="J3068" s="16">
        <v>186829.175520096</v>
      </c>
      <c r="K3068" s="16">
        <v>1703168.5175904001</v>
      </c>
      <c r="L3068" s="15">
        <f t="shared" si="329"/>
        <v>6</v>
      </c>
      <c r="M3068" s="16">
        <v>1860839.68304632</v>
      </c>
      <c r="N3068" s="16">
        <v>1948302.8620007001</v>
      </c>
      <c r="O3068" s="16">
        <v>1949405.53092847</v>
      </c>
      <c r="P3068" s="16">
        <v>2301312.7829423598</v>
      </c>
      <c r="Q3068" s="16">
        <v>1633319.4220519301</v>
      </c>
      <c r="R3068" s="16">
        <v>2339069.0844733901</v>
      </c>
      <c r="S3068" s="17">
        <f t="shared" si="330"/>
        <v>1948302.8620007001</v>
      </c>
      <c r="T3068" s="17">
        <f t="shared" si="331"/>
        <v>2301312.7829423598</v>
      </c>
      <c r="U3068" s="18">
        <f t="shared" si="332"/>
        <v>1.1811884218961501</v>
      </c>
      <c r="X3068" s="20">
        <f t="shared" si="333"/>
        <v>0.49870071537154775</v>
      </c>
      <c r="AA3068" s="20">
        <f t="shared" si="334"/>
        <v>0.24023912024106411</v>
      </c>
      <c r="AE3068" s="20">
        <f t="shared" si="335"/>
        <v>0.30216000879849508</v>
      </c>
    </row>
    <row r="3069" spans="1:31" x14ac:dyDescent="0.2">
      <c r="A3069" s="15" t="s">
        <v>13129</v>
      </c>
      <c r="B3069" s="15" t="s">
        <v>13130</v>
      </c>
      <c r="C3069" t="s">
        <v>13131</v>
      </c>
      <c r="D3069" s="15">
        <v>36</v>
      </c>
      <c r="E3069" s="15">
        <v>2</v>
      </c>
      <c r="F3069" s="16">
        <v>105051.851418192</v>
      </c>
      <c r="G3069" s="16">
        <v>95795.190111328498</v>
      </c>
      <c r="H3069" s="16">
        <v>96003.906996678299</v>
      </c>
      <c r="I3069" s="16">
        <v>120774.45207569</v>
      </c>
      <c r="J3069" s="16">
        <v>9678.4546318985795</v>
      </c>
      <c r="K3069" s="16">
        <v>114450.767475195</v>
      </c>
      <c r="L3069" s="15">
        <f t="shared" si="329"/>
        <v>6</v>
      </c>
      <c r="M3069" s="16">
        <v>186803.82886118401</v>
      </c>
      <c r="N3069" s="16">
        <v>164806.625742006</v>
      </c>
      <c r="O3069" s="16">
        <v>172627.029500887</v>
      </c>
      <c r="P3069" s="16">
        <v>167453.5121855</v>
      </c>
      <c r="Q3069" s="16">
        <v>84612.0948814445</v>
      </c>
      <c r="R3069" s="16">
        <v>157182.480259926</v>
      </c>
      <c r="S3069" s="17">
        <f t="shared" si="330"/>
        <v>172627.029500887</v>
      </c>
      <c r="T3069" s="17">
        <f t="shared" si="331"/>
        <v>157182.480259926</v>
      </c>
      <c r="U3069" s="18">
        <f t="shared" si="332"/>
        <v>0.91053226551128463</v>
      </c>
      <c r="X3069" s="20">
        <f t="shared" si="333"/>
        <v>0.22665745192675163</v>
      </c>
      <c r="AA3069" s="20">
        <f t="shared" si="334"/>
        <v>-0.13521795361237149</v>
      </c>
      <c r="AE3069" s="20">
        <f t="shared" si="335"/>
        <v>0.64462999786068276</v>
      </c>
    </row>
    <row r="3070" spans="1:31" x14ac:dyDescent="0.2">
      <c r="A3070" s="15" t="s">
        <v>9349</v>
      </c>
      <c r="B3070" s="15" t="s">
        <v>9350</v>
      </c>
      <c r="C3070" t="s">
        <v>9351</v>
      </c>
      <c r="D3070" s="15">
        <v>12</v>
      </c>
      <c r="E3070" s="15">
        <v>6</v>
      </c>
      <c r="F3070" s="16">
        <v>699394.54629810899</v>
      </c>
      <c r="G3070" s="16">
        <v>657874.74862262397</v>
      </c>
      <c r="H3070" s="16">
        <v>664058.50465356605</v>
      </c>
      <c r="I3070" s="16">
        <v>909570.743739133</v>
      </c>
      <c r="J3070" s="16">
        <v>246763.63251231099</v>
      </c>
      <c r="K3070" s="16">
        <v>873230.71312222001</v>
      </c>
      <c r="L3070" s="15">
        <f t="shared" si="329"/>
        <v>6</v>
      </c>
      <c r="M3070" s="16">
        <v>1243667.5543491801</v>
      </c>
      <c r="N3070" s="16">
        <v>1131811.7053200901</v>
      </c>
      <c r="O3070" s="16">
        <v>1194060.2279562701</v>
      </c>
      <c r="P3070" s="16">
        <v>1261117.8357889899</v>
      </c>
      <c r="Q3070" s="16">
        <v>2157285.2982755401</v>
      </c>
      <c r="R3070" s="16">
        <v>1199262.98753255</v>
      </c>
      <c r="S3070" s="17">
        <f t="shared" si="330"/>
        <v>1194060.2279562701</v>
      </c>
      <c r="T3070" s="17">
        <f t="shared" si="331"/>
        <v>1261117.8357889899</v>
      </c>
      <c r="U3070" s="18">
        <f t="shared" si="332"/>
        <v>1.056159317815563</v>
      </c>
      <c r="X3070" s="20">
        <f t="shared" si="333"/>
        <v>0.32445207895579342</v>
      </c>
      <c r="AA3070" s="20">
        <f t="shared" si="334"/>
        <v>7.882747644425471E-2</v>
      </c>
      <c r="AE3070" s="20">
        <f t="shared" si="335"/>
        <v>0.4888494387154706</v>
      </c>
    </row>
    <row r="3071" spans="1:31" x14ac:dyDescent="0.2">
      <c r="A3071" s="15" t="s">
        <v>10666</v>
      </c>
      <c r="B3071" s="15" t="s">
        <v>10667</v>
      </c>
      <c r="C3071" t="s">
        <v>10668</v>
      </c>
      <c r="D3071" s="15">
        <v>17</v>
      </c>
      <c r="E3071" s="15">
        <v>7</v>
      </c>
      <c r="F3071" s="16">
        <v>968254.77205420297</v>
      </c>
      <c r="G3071" s="16">
        <v>922404.71270115895</v>
      </c>
      <c r="H3071" s="16">
        <v>1010005.41731416</v>
      </c>
      <c r="I3071" s="16">
        <v>1100650.6704808101</v>
      </c>
      <c r="J3071" s="16">
        <v>113892.804176676</v>
      </c>
      <c r="K3071" s="16">
        <v>1091020.7934299</v>
      </c>
      <c r="L3071" s="15">
        <f t="shared" si="329"/>
        <v>6</v>
      </c>
      <c r="M3071" s="16">
        <v>1721756.41162965</v>
      </c>
      <c r="N3071" s="16">
        <v>1586910.6590021299</v>
      </c>
      <c r="O3071" s="16">
        <v>1816116.0355357199</v>
      </c>
      <c r="P3071" s="16">
        <v>1526049.7339771001</v>
      </c>
      <c r="Q3071" s="16">
        <v>995686.72064130101</v>
      </c>
      <c r="R3071" s="16">
        <v>1498367.8843711701</v>
      </c>
      <c r="S3071" s="17">
        <f t="shared" si="330"/>
        <v>1721756.41162965</v>
      </c>
      <c r="T3071" s="17">
        <f t="shared" si="331"/>
        <v>1498367.8843711701</v>
      </c>
      <c r="U3071" s="18">
        <f t="shared" si="332"/>
        <v>0.87025544046207925</v>
      </c>
      <c r="X3071" s="20">
        <f t="shared" si="333"/>
        <v>0.11702927327166639</v>
      </c>
      <c r="AA3071" s="20">
        <f t="shared" si="334"/>
        <v>-0.20048916680237722</v>
      </c>
      <c r="AE3071" s="20">
        <f t="shared" si="335"/>
        <v>0.9317054918418699</v>
      </c>
    </row>
    <row r="3072" spans="1:31" x14ac:dyDescent="0.2">
      <c r="A3072" s="15" t="s">
        <v>8789</v>
      </c>
      <c r="B3072" s="15" t="s">
        <v>8790</v>
      </c>
      <c r="C3072" t="s">
        <v>8791</v>
      </c>
      <c r="D3072" s="15">
        <v>11</v>
      </c>
      <c r="E3072" s="15">
        <v>9</v>
      </c>
      <c r="F3072" s="16">
        <v>217313.20598699301</v>
      </c>
      <c r="G3072" s="16">
        <v>210820.17220300599</v>
      </c>
      <c r="H3072" s="16">
        <v>201083.86315327199</v>
      </c>
      <c r="I3072" s="16">
        <v>314569.54116824601</v>
      </c>
      <c r="J3072" s="16">
        <v>32965.424942808</v>
      </c>
      <c r="K3072" s="16">
        <v>296785.14744785102</v>
      </c>
      <c r="L3072" s="15">
        <f t="shared" si="329"/>
        <v>6</v>
      </c>
      <c r="M3072" s="16">
        <v>386427.639231871</v>
      </c>
      <c r="N3072" s="16">
        <v>362696.30217078299</v>
      </c>
      <c r="O3072" s="16">
        <v>361573.93029757799</v>
      </c>
      <c r="P3072" s="16">
        <v>436149.97700169001</v>
      </c>
      <c r="Q3072" s="16">
        <v>288194.11457228201</v>
      </c>
      <c r="R3072" s="16">
        <v>407593.820550584</v>
      </c>
      <c r="S3072" s="17">
        <f t="shared" si="330"/>
        <v>362696.30217078299</v>
      </c>
      <c r="T3072" s="17">
        <f t="shared" si="331"/>
        <v>407593.820550584</v>
      </c>
      <c r="U3072" s="18">
        <f t="shared" si="332"/>
        <v>1.1237881889368149</v>
      </c>
      <c r="X3072" s="20">
        <f t="shared" si="333"/>
        <v>0.88521593454326974</v>
      </c>
      <c r="AA3072" s="20">
        <f t="shared" si="334"/>
        <v>0.16837014270623751</v>
      </c>
      <c r="AE3072" s="20">
        <f t="shared" si="335"/>
        <v>5.2950777051684092E-2</v>
      </c>
    </row>
    <row r="3073" spans="1:31" x14ac:dyDescent="0.2">
      <c r="A3073" s="15" t="s">
        <v>599</v>
      </c>
      <c r="B3073" s="15" t="s">
        <v>600</v>
      </c>
      <c r="C3073" t="s">
        <v>601</v>
      </c>
      <c r="D3073" s="15">
        <v>11</v>
      </c>
      <c r="E3073" s="15">
        <v>4</v>
      </c>
      <c r="F3073" s="16">
        <v>135973.05603427699</v>
      </c>
      <c r="G3073" s="16">
        <v>117456.990814719</v>
      </c>
      <c r="H3073" s="16">
        <v>113770.28348584101</v>
      </c>
      <c r="I3073" s="16">
        <v>132785.35980380801</v>
      </c>
      <c r="J3073" s="16">
        <v>27699.021017716001</v>
      </c>
      <c r="K3073" s="16">
        <v>141925.18978008599</v>
      </c>
      <c r="L3073" s="15">
        <f t="shared" si="329"/>
        <v>6</v>
      </c>
      <c r="M3073" s="16">
        <v>241788.09936481001</v>
      </c>
      <c r="N3073" s="16">
        <v>202073.71897782301</v>
      </c>
      <c r="O3073" s="16">
        <v>204573.19600872099</v>
      </c>
      <c r="P3073" s="16">
        <v>184106.60933512601</v>
      </c>
      <c r="Q3073" s="16">
        <v>242153.554840228</v>
      </c>
      <c r="R3073" s="16">
        <v>194914.84271461601</v>
      </c>
      <c r="S3073" s="17">
        <f t="shared" si="330"/>
        <v>204573.19600872099</v>
      </c>
      <c r="T3073" s="17">
        <f t="shared" si="331"/>
        <v>194914.84271461601</v>
      </c>
      <c r="U3073" s="18">
        <f t="shared" si="332"/>
        <v>0.95278778704863543</v>
      </c>
      <c r="X3073" s="20">
        <f t="shared" si="333"/>
        <v>0.70035095657299407</v>
      </c>
      <c r="AA3073" s="20">
        <f t="shared" si="334"/>
        <v>-6.9773174209781977E-2</v>
      </c>
      <c r="AE3073" s="20">
        <f t="shared" si="335"/>
        <v>0.15468427383283309</v>
      </c>
    </row>
    <row r="3074" spans="1:31" x14ac:dyDescent="0.2">
      <c r="A3074" s="15" t="s">
        <v>9940</v>
      </c>
      <c r="B3074" s="15" t="s">
        <v>9941</v>
      </c>
      <c r="C3074" t="s">
        <v>9942</v>
      </c>
      <c r="D3074" s="15">
        <v>10</v>
      </c>
      <c r="E3074" s="15">
        <v>8</v>
      </c>
      <c r="F3074" s="16">
        <v>221166.28836972799</v>
      </c>
      <c r="G3074" s="16">
        <v>267011.37677836599</v>
      </c>
      <c r="H3074" s="16">
        <v>241500.387987911</v>
      </c>
      <c r="I3074" s="16">
        <v>339396.93936461001</v>
      </c>
      <c r="J3074" s="16">
        <v>31843.2875874889</v>
      </c>
      <c r="K3074" s="16">
        <v>281741.40031192498</v>
      </c>
      <c r="L3074" s="15">
        <f t="shared" ref="L3074:L3137" si="336">COUNTIF(F3074:K3074,"&gt;0")</f>
        <v>6</v>
      </c>
      <c r="M3074" s="16">
        <v>393279.21330977301</v>
      </c>
      <c r="N3074" s="16">
        <v>459367.99113221798</v>
      </c>
      <c r="O3074" s="16">
        <v>434247.89579769003</v>
      </c>
      <c r="P3074" s="16">
        <v>470573.109998425</v>
      </c>
      <c r="Q3074" s="16">
        <v>278384.036828532</v>
      </c>
      <c r="R3074" s="16">
        <v>386933.29079275101</v>
      </c>
      <c r="S3074" s="17">
        <f t="shared" ref="S3074:S3137" si="337">MEDIAN(M3074:O3074)</f>
        <v>434247.89579769003</v>
      </c>
      <c r="T3074" s="17">
        <f t="shared" ref="T3074:T3137" si="338">MEDIAN(P3074:R3074)</f>
        <v>386933.29079275101</v>
      </c>
      <c r="U3074" s="18">
        <f t="shared" ref="U3074:U3137" si="339">T3074/S3074</f>
        <v>0.89104240812030966</v>
      </c>
      <c r="X3074" s="20">
        <f t="shared" ref="X3074:X3137" si="340">_xlfn.T.TEST(P3074:R3074,M3074:O3074,2,2)</f>
        <v>0.44076485239809893</v>
      </c>
      <c r="AA3074" s="20">
        <f t="shared" ref="AA3074:AA3137" si="341">LOG(U3074,2)</f>
        <v>-0.16643399812456619</v>
      </c>
      <c r="AE3074" s="20">
        <f t="shared" si="335"/>
        <v>0.3557930444152349</v>
      </c>
    </row>
    <row r="3075" spans="1:31" x14ac:dyDescent="0.2">
      <c r="A3075" s="15" t="s">
        <v>4958</v>
      </c>
      <c r="B3075" s="15" t="s">
        <v>4959</v>
      </c>
      <c r="C3075" t="s">
        <v>4960</v>
      </c>
      <c r="D3075" s="15">
        <v>15</v>
      </c>
      <c r="E3075" s="15">
        <v>9</v>
      </c>
      <c r="F3075" s="16">
        <v>491989.649625919</v>
      </c>
      <c r="G3075" s="16">
        <v>517285.89060585899</v>
      </c>
      <c r="H3075" s="16">
        <v>539488.88274375396</v>
      </c>
      <c r="I3075" s="16">
        <v>809595.23957925604</v>
      </c>
      <c r="J3075" s="16">
        <v>68640.551696701004</v>
      </c>
      <c r="K3075" s="16">
        <v>813788.24701935903</v>
      </c>
      <c r="L3075" s="15">
        <f t="shared" si="336"/>
        <v>6</v>
      </c>
      <c r="M3075" s="16">
        <v>874858.92984726804</v>
      </c>
      <c r="N3075" s="16">
        <v>889941.78179117502</v>
      </c>
      <c r="O3075" s="16">
        <v>970068.47106783604</v>
      </c>
      <c r="P3075" s="16">
        <v>1122502.01914595</v>
      </c>
      <c r="Q3075" s="16">
        <v>600077.29475058499</v>
      </c>
      <c r="R3075" s="16">
        <v>1117626.8879158299</v>
      </c>
      <c r="S3075" s="17">
        <f t="shared" si="337"/>
        <v>889941.78179117502</v>
      </c>
      <c r="T3075" s="17">
        <f t="shared" si="338"/>
        <v>1117626.8879158299</v>
      </c>
      <c r="U3075" s="18">
        <f t="shared" si="339"/>
        <v>1.2558426975598289</v>
      </c>
      <c r="X3075" s="20">
        <f t="shared" si="340"/>
        <v>0.85146424727956038</v>
      </c>
      <c r="AA3075" s="20">
        <f t="shared" si="341"/>
        <v>0.32865576863831392</v>
      </c>
      <c r="AE3075" s="20">
        <f t="shared" ref="AE3075:AE3138" si="342">-LOG10(X3075)</f>
        <v>6.9833583209526665E-2</v>
      </c>
    </row>
    <row r="3076" spans="1:31" x14ac:dyDescent="0.2">
      <c r="A3076" s="15" t="s">
        <v>4400</v>
      </c>
      <c r="B3076" s="15" t="s">
        <v>4401</v>
      </c>
      <c r="C3076" t="s">
        <v>4402</v>
      </c>
      <c r="D3076" s="15">
        <v>8</v>
      </c>
      <c r="E3076" s="15">
        <v>7</v>
      </c>
      <c r="F3076" s="16">
        <v>135114.043324219</v>
      </c>
      <c r="G3076" s="16">
        <v>142799.15834852401</v>
      </c>
      <c r="H3076" s="16">
        <v>135026.76248789</v>
      </c>
      <c r="I3076" s="16">
        <v>143166.518155742</v>
      </c>
      <c r="J3076" s="16">
        <v>21539.3737373449</v>
      </c>
      <c r="K3076" s="16">
        <v>148984.34919507499</v>
      </c>
      <c r="L3076" s="15">
        <f t="shared" si="336"/>
        <v>6</v>
      </c>
      <c r="M3076" s="16">
        <v>240260.59783948801</v>
      </c>
      <c r="N3076" s="16">
        <v>245672.53761768501</v>
      </c>
      <c r="O3076" s="16">
        <v>242795.003251407</v>
      </c>
      <c r="P3076" s="16">
        <v>198500.06255895601</v>
      </c>
      <c r="Q3076" s="16">
        <v>188303.98071449299</v>
      </c>
      <c r="R3076" s="16">
        <v>204609.63297138401</v>
      </c>
      <c r="S3076" s="17">
        <f t="shared" si="337"/>
        <v>242795.003251407</v>
      </c>
      <c r="T3076" s="17">
        <f t="shared" si="338"/>
        <v>198500.06255895601</v>
      </c>
      <c r="U3076" s="18">
        <f t="shared" si="339"/>
        <v>0.81756238761394562</v>
      </c>
      <c r="X3076" s="20">
        <f t="shared" si="340"/>
        <v>7.9434163415078836E-4</v>
      </c>
      <c r="AA3076" s="20">
        <f t="shared" si="341"/>
        <v>-0.29059926902648198</v>
      </c>
      <c r="AE3076" s="20">
        <f t="shared" si="342"/>
        <v>3.0999926740009278</v>
      </c>
    </row>
    <row r="3077" spans="1:31" x14ac:dyDescent="0.2">
      <c r="A3077" s="15" t="s">
        <v>12196</v>
      </c>
      <c r="B3077" s="15" t="s">
        <v>12197</v>
      </c>
      <c r="C3077" t="s">
        <v>12198</v>
      </c>
      <c r="D3077" s="15">
        <v>11</v>
      </c>
      <c r="E3077" s="15">
        <v>9</v>
      </c>
      <c r="F3077" s="16">
        <v>217973.914473046</v>
      </c>
      <c r="G3077" s="16">
        <v>228007.77953284301</v>
      </c>
      <c r="H3077" s="16">
        <v>213648.300702626</v>
      </c>
      <c r="I3077" s="16">
        <v>349007.24471250002</v>
      </c>
      <c r="J3077" s="16">
        <v>55509.027176367199</v>
      </c>
      <c r="K3077" s="16">
        <v>336790.15114953899</v>
      </c>
      <c r="L3077" s="15">
        <f t="shared" si="336"/>
        <v>6</v>
      </c>
      <c r="M3077" s="16">
        <v>387602.51500311802</v>
      </c>
      <c r="N3077" s="16">
        <v>392265.96600585699</v>
      </c>
      <c r="O3077" s="16">
        <v>384166.36011993297</v>
      </c>
      <c r="P3077" s="16">
        <v>483897.77722747298</v>
      </c>
      <c r="Q3077" s="16">
        <v>485277.37669439497</v>
      </c>
      <c r="R3077" s="16">
        <v>462535.22324586601</v>
      </c>
      <c r="S3077" s="17">
        <f t="shared" si="337"/>
        <v>387602.51500311802</v>
      </c>
      <c r="T3077" s="17">
        <f t="shared" si="338"/>
        <v>483897.77722747298</v>
      </c>
      <c r="U3077" s="18">
        <f t="shared" si="339"/>
        <v>1.2484381769906223</v>
      </c>
      <c r="X3077" s="20">
        <f t="shared" si="340"/>
        <v>3.2119237593746425E-4</v>
      </c>
      <c r="AA3077" s="20">
        <f t="shared" si="341"/>
        <v>0.32012438037112656</v>
      </c>
      <c r="AE3077" s="20">
        <f t="shared" si="342"/>
        <v>3.493234772009751</v>
      </c>
    </row>
    <row r="3078" spans="1:31" x14ac:dyDescent="0.2">
      <c r="A3078" s="15" t="s">
        <v>3527</v>
      </c>
      <c r="B3078" s="15" t="s">
        <v>3528</v>
      </c>
      <c r="C3078" t="s">
        <v>3529</v>
      </c>
      <c r="D3078" s="15">
        <v>10</v>
      </c>
      <c r="E3078" s="15">
        <v>2</v>
      </c>
      <c r="F3078" s="16">
        <v>174250.854169984</v>
      </c>
      <c r="G3078" s="16">
        <v>170527.34592570699</v>
      </c>
      <c r="H3078" s="16">
        <v>146393.80973056701</v>
      </c>
      <c r="I3078" s="16">
        <v>209061.209742773</v>
      </c>
      <c r="J3078" s="16">
        <v>31033.666279687499</v>
      </c>
      <c r="K3078" s="16">
        <v>190740.01069599701</v>
      </c>
      <c r="L3078" s="15">
        <f t="shared" si="336"/>
        <v>6</v>
      </c>
      <c r="M3078" s="16">
        <v>309853.908349565</v>
      </c>
      <c r="N3078" s="16">
        <v>293376.27960333298</v>
      </c>
      <c r="O3078" s="16">
        <v>263234.37557577901</v>
      </c>
      <c r="P3078" s="16">
        <v>289862.90752316598</v>
      </c>
      <c r="Q3078" s="16">
        <v>271306.07267835102</v>
      </c>
      <c r="R3078" s="16">
        <v>261955.32478626299</v>
      </c>
      <c r="S3078" s="17">
        <f t="shared" si="337"/>
        <v>293376.27960333298</v>
      </c>
      <c r="T3078" s="17">
        <f t="shared" si="338"/>
        <v>271306.07267835102</v>
      </c>
      <c r="U3078" s="18">
        <f t="shared" si="339"/>
        <v>0.92477167221964041</v>
      </c>
      <c r="X3078" s="20">
        <f t="shared" si="340"/>
        <v>0.41558390245038745</v>
      </c>
      <c r="AA3078" s="20">
        <f t="shared" si="341"/>
        <v>-0.11283088927863787</v>
      </c>
      <c r="AE3078" s="20">
        <f t="shared" si="342"/>
        <v>0.38134128308879195</v>
      </c>
    </row>
    <row r="3079" spans="1:31" x14ac:dyDescent="0.2">
      <c r="A3079" s="15" t="s">
        <v>12421</v>
      </c>
      <c r="B3079" s="15" t="s">
        <v>12422</v>
      </c>
      <c r="C3079" t="s">
        <v>12423</v>
      </c>
      <c r="D3079" s="15">
        <v>24</v>
      </c>
      <c r="E3079" s="15">
        <v>6</v>
      </c>
      <c r="F3079" s="16">
        <v>385912.85730794101</v>
      </c>
      <c r="G3079" s="16">
        <v>411234.32748697</v>
      </c>
      <c r="H3079" s="16">
        <v>389459.67199186201</v>
      </c>
      <c r="I3079" s="16">
        <v>574978.19217168598</v>
      </c>
      <c r="J3079" s="16">
        <v>57829.012734668002</v>
      </c>
      <c r="K3079" s="16">
        <v>553611.97931200999</v>
      </c>
      <c r="L3079" s="15">
        <f t="shared" si="336"/>
        <v>6</v>
      </c>
      <c r="M3079" s="16">
        <v>686232.54496397101</v>
      </c>
      <c r="N3079" s="16">
        <v>707490.02975667897</v>
      </c>
      <c r="O3079" s="16">
        <v>700297.18987031595</v>
      </c>
      <c r="P3079" s="16">
        <v>797205.99890511204</v>
      </c>
      <c r="Q3079" s="16">
        <v>505559.42022803501</v>
      </c>
      <c r="R3079" s="16">
        <v>760310.35815228103</v>
      </c>
      <c r="S3079" s="17">
        <f t="shared" si="337"/>
        <v>700297.18987031595</v>
      </c>
      <c r="T3079" s="17">
        <f t="shared" si="338"/>
        <v>760310.35815228103</v>
      </c>
      <c r="U3079" s="18">
        <f t="shared" si="339"/>
        <v>1.085696714409319</v>
      </c>
      <c r="X3079" s="20">
        <f t="shared" si="340"/>
        <v>0.91604108866776357</v>
      </c>
      <c r="AA3079" s="20">
        <f t="shared" si="341"/>
        <v>0.11862114759365679</v>
      </c>
      <c r="AE3079" s="20">
        <f t="shared" si="342"/>
        <v>3.8085045784697E-2</v>
      </c>
    </row>
    <row r="3080" spans="1:31" x14ac:dyDescent="0.2">
      <c r="A3080" s="15" t="s">
        <v>2138</v>
      </c>
      <c r="B3080" s="15" t="s">
        <v>2139</v>
      </c>
      <c r="C3080" t="s">
        <v>2140</v>
      </c>
      <c r="D3080" s="15">
        <v>14</v>
      </c>
      <c r="E3080" s="15">
        <v>8</v>
      </c>
      <c r="F3080" s="16">
        <v>282290.032801322</v>
      </c>
      <c r="G3080" s="16">
        <v>304746.18382106</v>
      </c>
      <c r="H3080" s="16">
        <v>286454.01034051599</v>
      </c>
      <c r="I3080" s="16">
        <v>319355.01743386203</v>
      </c>
      <c r="J3080" s="16">
        <v>46068.131139550802</v>
      </c>
      <c r="K3080" s="16">
        <v>293487.15999586799</v>
      </c>
      <c r="L3080" s="15">
        <f t="shared" si="336"/>
        <v>6</v>
      </c>
      <c r="M3080" s="16">
        <v>501969.82028156897</v>
      </c>
      <c r="N3080" s="16">
        <v>524287.18190270202</v>
      </c>
      <c r="O3080" s="16">
        <v>515080.129972319</v>
      </c>
      <c r="P3080" s="16">
        <v>442785.029319341</v>
      </c>
      <c r="Q3080" s="16">
        <v>402742.093778443</v>
      </c>
      <c r="R3080" s="16">
        <v>403064.48571950803</v>
      </c>
      <c r="S3080" s="17">
        <f t="shared" si="337"/>
        <v>515080.129972319</v>
      </c>
      <c r="T3080" s="17">
        <f t="shared" si="338"/>
        <v>403064.48571950803</v>
      </c>
      <c r="U3080" s="18">
        <f t="shared" si="339"/>
        <v>0.78252773163889888</v>
      </c>
      <c r="X3080" s="20">
        <f t="shared" si="340"/>
        <v>2.7321857307563077E-3</v>
      </c>
      <c r="AA3080" s="20">
        <f t="shared" si="341"/>
        <v>-0.35378621493285528</v>
      </c>
      <c r="AE3080" s="20">
        <f t="shared" si="342"/>
        <v>2.5634897811614885</v>
      </c>
    </row>
    <row r="3081" spans="1:31" x14ac:dyDescent="0.2">
      <c r="A3081" s="15" t="s">
        <v>9718</v>
      </c>
      <c r="B3081" s="15" t="s">
        <v>9719</v>
      </c>
      <c r="C3081" t="s">
        <v>9720</v>
      </c>
      <c r="D3081" s="15">
        <v>12</v>
      </c>
      <c r="E3081" s="15">
        <v>6</v>
      </c>
      <c r="F3081" s="16">
        <v>229202.85558808499</v>
      </c>
      <c r="G3081" s="16">
        <v>247595.173920703</v>
      </c>
      <c r="H3081" s="16">
        <v>233201.63971435401</v>
      </c>
      <c r="I3081" s="16">
        <v>291096.47774879698</v>
      </c>
      <c r="J3081" s="16">
        <v>33892.342932421903</v>
      </c>
      <c r="K3081" s="16">
        <v>327806.97419926402</v>
      </c>
      <c r="L3081" s="15">
        <f t="shared" si="336"/>
        <v>6</v>
      </c>
      <c r="M3081" s="16">
        <v>407569.88507826201</v>
      </c>
      <c r="N3081" s="16">
        <v>425964.23804216401</v>
      </c>
      <c r="O3081" s="16">
        <v>419325.70869243698</v>
      </c>
      <c r="P3081" s="16">
        <v>403604.62619458197</v>
      </c>
      <c r="Q3081" s="16">
        <v>296297.52321213199</v>
      </c>
      <c r="R3081" s="16">
        <v>450198.05797553301</v>
      </c>
      <c r="S3081" s="17">
        <f t="shared" si="337"/>
        <v>419325.70869243698</v>
      </c>
      <c r="T3081" s="17">
        <f t="shared" si="338"/>
        <v>403604.62619458197</v>
      </c>
      <c r="U3081" s="18">
        <f t="shared" si="339"/>
        <v>0.96250866051862816</v>
      </c>
      <c r="X3081" s="20">
        <f t="shared" si="340"/>
        <v>0.49681846625454429</v>
      </c>
      <c r="AA3081" s="20">
        <f t="shared" si="341"/>
        <v>-5.5128572965381116E-2</v>
      </c>
      <c r="AE3081" s="20">
        <f t="shared" si="342"/>
        <v>0.30380227023203127</v>
      </c>
    </row>
    <row r="3082" spans="1:31" x14ac:dyDescent="0.2">
      <c r="A3082" s="15" t="s">
        <v>16169</v>
      </c>
      <c r="B3082" s="15" t="s">
        <v>16170</v>
      </c>
      <c r="C3082" t="s">
        <v>16171</v>
      </c>
      <c r="D3082" s="15">
        <v>18</v>
      </c>
      <c r="E3082" s="15">
        <v>3</v>
      </c>
      <c r="F3082" s="16">
        <v>395602.194951271</v>
      </c>
      <c r="G3082" s="16">
        <v>324913.43351573503</v>
      </c>
      <c r="H3082" s="16">
        <v>384713.696843279</v>
      </c>
      <c r="I3082" s="16">
        <v>498563.78170605598</v>
      </c>
      <c r="J3082" s="16">
        <v>127731.22639705701</v>
      </c>
      <c r="K3082" s="16">
        <v>530722.61617975798</v>
      </c>
      <c r="L3082" s="15">
        <f t="shared" si="336"/>
        <v>6</v>
      </c>
      <c r="M3082" s="16">
        <v>703462.18296147301</v>
      </c>
      <c r="N3082" s="16">
        <v>558983.04052371602</v>
      </c>
      <c r="O3082" s="16">
        <v>691763.33309703495</v>
      </c>
      <c r="P3082" s="16">
        <v>691257.58685158601</v>
      </c>
      <c r="Q3082" s="16">
        <v>1116666.56075558</v>
      </c>
      <c r="R3082" s="16">
        <v>728874.94755551696</v>
      </c>
      <c r="S3082" s="17">
        <f t="shared" si="337"/>
        <v>691763.33309703495</v>
      </c>
      <c r="T3082" s="17">
        <f t="shared" si="338"/>
        <v>728874.94755551696</v>
      </c>
      <c r="U3082" s="18">
        <f t="shared" si="339"/>
        <v>1.0536478484517715</v>
      </c>
      <c r="X3082" s="20">
        <f t="shared" si="340"/>
        <v>0.24778873615607652</v>
      </c>
      <c r="AA3082" s="20">
        <f t="shared" si="341"/>
        <v>7.5392768129847063E-2</v>
      </c>
      <c r="AE3082" s="20">
        <f t="shared" si="342"/>
        <v>0.60591843943067469</v>
      </c>
    </row>
    <row r="3083" spans="1:31" x14ac:dyDescent="0.2">
      <c r="A3083" s="15" t="s">
        <v>7064</v>
      </c>
      <c r="B3083" s="15" t="s">
        <v>7065</v>
      </c>
      <c r="C3083" t="s">
        <v>7066</v>
      </c>
      <c r="D3083" s="15">
        <v>15</v>
      </c>
      <c r="E3083" s="15">
        <v>5</v>
      </c>
      <c r="F3083" s="16">
        <v>242524.54708388701</v>
      </c>
      <c r="G3083" s="16">
        <v>242467.07740664101</v>
      </c>
      <c r="H3083" s="16">
        <v>244511.810336125</v>
      </c>
      <c r="I3083" s="16">
        <v>283853.61164415098</v>
      </c>
      <c r="J3083" s="16">
        <v>109428.29499835199</v>
      </c>
      <c r="K3083" s="16">
        <v>274801.44502669497</v>
      </c>
      <c r="L3083" s="15">
        <f t="shared" si="336"/>
        <v>6</v>
      </c>
      <c r="M3083" s="16">
        <v>431258.596364433</v>
      </c>
      <c r="N3083" s="16">
        <v>417141.82971477398</v>
      </c>
      <c r="O3083" s="16">
        <v>439662.80974033702</v>
      </c>
      <c r="P3083" s="16">
        <v>393562.40826961701</v>
      </c>
      <c r="Q3083" s="16">
        <v>956656.57703238004</v>
      </c>
      <c r="R3083" s="16">
        <v>377402.21110941202</v>
      </c>
      <c r="S3083" s="17">
        <f t="shared" si="337"/>
        <v>431258.596364433</v>
      </c>
      <c r="T3083" s="17">
        <f t="shared" si="338"/>
        <v>393562.40826961701</v>
      </c>
      <c r="U3083" s="18">
        <f t="shared" si="339"/>
        <v>0.91259029173539996</v>
      </c>
      <c r="X3083" s="20">
        <f t="shared" si="340"/>
        <v>0.48484754920513612</v>
      </c>
      <c r="AA3083" s="20">
        <f t="shared" si="341"/>
        <v>-0.13196078861606161</v>
      </c>
      <c r="AE3083" s="20">
        <f t="shared" si="342"/>
        <v>0.3143947953088046</v>
      </c>
    </row>
    <row r="3084" spans="1:31" x14ac:dyDescent="0.2">
      <c r="A3084" s="15" t="s">
        <v>3323</v>
      </c>
      <c r="B3084" s="15" t="s">
        <v>3324</v>
      </c>
      <c r="C3084" t="s">
        <v>3325</v>
      </c>
      <c r="D3084" s="15">
        <v>9</v>
      </c>
      <c r="E3084" s="15">
        <v>6</v>
      </c>
      <c r="F3084" s="16">
        <v>226600.510572464</v>
      </c>
      <c r="G3084" s="16">
        <v>239789.98034980401</v>
      </c>
      <c r="H3084" s="16">
        <v>232310.726609737</v>
      </c>
      <c r="I3084" s="16">
        <v>306550.338013587</v>
      </c>
      <c r="J3084" s="16">
        <v>36317.561004785101</v>
      </c>
      <c r="K3084" s="16">
        <v>287357.37312659301</v>
      </c>
      <c r="L3084" s="15">
        <f t="shared" si="336"/>
        <v>6</v>
      </c>
      <c r="M3084" s="16">
        <v>402942.379647628</v>
      </c>
      <c r="N3084" s="16">
        <v>412536.13571063499</v>
      </c>
      <c r="O3084" s="16">
        <v>417723.73552692001</v>
      </c>
      <c r="P3084" s="16">
        <v>425031.36946426902</v>
      </c>
      <c r="Q3084" s="16">
        <v>317499.54248602298</v>
      </c>
      <c r="R3084" s="16">
        <v>394646.06158105697</v>
      </c>
      <c r="S3084" s="17">
        <f t="shared" si="337"/>
        <v>412536.13571063499</v>
      </c>
      <c r="T3084" s="17">
        <f t="shared" si="338"/>
        <v>394646.06158105697</v>
      </c>
      <c r="U3084" s="18">
        <f t="shared" si="339"/>
        <v>0.9566339222653536</v>
      </c>
      <c r="X3084" s="20">
        <f t="shared" si="340"/>
        <v>0.37775019722191627</v>
      </c>
      <c r="AA3084" s="20">
        <f t="shared" si="341"/>
        <v>-6.3961144650020993E-2</v>
      </c>
      <c r="AE3084" s="20">
        <f t="shared" si="342"/>
        <v>0.42279530024540934</v>
      </c>
    </row>
    <row r="3085" spans="1:31" x14ac:dyDescent="0.2">
      <c r="A3085" s="15" t="s">
        <v>13642</v>
      </c>
      <c r="B3085" s="15" t="s">
        <v>13643</v>
      </c>
      <c r="C3085" t="s">
        <v>13644</v>
      </c>
      <c r="D3085" s="15">
        <v>13</v>
      </c>
      <c r="E3085" s="15">
        <v>9</v>
      </c>
      <c r="F3085" s="16">
        <v>623309.93692669505</v>
      </c>
      <c r="G3085" s="16">
        <v>674563.25275552995</v>
      </c>
      <c r="H3085" s="16">
        <v>614741.28939312603</v>
      </c>
      <c r="I3085" s="16">
        <v>825430.31899243302</v>
      </c>
      <c r="J3085" s="16">
        <v>186829.845142479</v>
      </c>
      <c r="K3085" s="16">
        <v>751497.93094077101</v>
      </c>
      <c r="L3085" s="15">
        <f t="shared" si="336"/>
        <v>6</v>
      </c>
      <c r="M3085" s="16">
        <v>1108373.4480948499</v>
      </c>
      <c r="N3085" s="16">
        <v>1160522.7089897899</v>
      </c>
      <c r="O3085" s="16">
        <v>1105381.7080918599</v>
      </c>
      <c r="P3085" s="16">
        <v>1144457.3219264699</v>
      </c>
      <c r="Q3085" s="16">
        <v>1633325.27610144</v>
      </c>
      <c r="R3085" s="16">
        <v>1032079.65574433</v>
      </c>
      <c r="S3085" s="17">
        <f t="shared" si="337"/>
        <v>1108373.4480948499</v>
      </c>
      <c r="T3085" s="17">
        <f t="shared" si="338"/>
        <v>1144457.3219264699</v>
      </c>
      <c r="U3085" s="18">
        <f t="shared" si="339"/>
        <v>1.0325557003315475</v>
      </c>
      <c r="X3085" s="20">
        <f t="shared" si="340"/>
        <v>0.47737004539336231</v>
      </c>
      <c r="AA3085" s="20">
        <f t="shared" si="341"/>
        <v>4.621960869036025E-2</v>
      </c>
      <c r="AE3085" s="20">
        <f t="shared" si="342"/>
        <v>0.32114483612213812</v>
      </c>
    </row>
    <row r="3086" spans="1:31" x14ac:dyDescent="0.2">
      <c r="A3086" s="15" t="s">
        <v>11380</v>
      </c>
      <c r="B3086" s="15" t="s">
        <v>11381</v>
      </c>
      <c r="C3086" t="s">
        <v>11382</v>
      </c>
      <c r="D3086" s="15">
        <v>8</v>
      </c>
      <c r="E3086" s="15">
        <v>8</v>
      </c>
      <c r="F3086" s="16">
        <v>86306.363401757102</v>
      </c>
      <c r="G3086" s="16">
        <v>91747.346518840597</v>
      </c>
      <c r="H3086" s="16">
        <v>109748.013532236</v>
      </c>
      <c r="I3086" s="16">
        <v>144670.22170927699</v>
      </c>
      <c r="J3086" s="16">
        <v>7787.7452167968804</v>
      </c>
      <c r="K3086" s="16">
        <v>161451.91749257201</v>
      </c>
      <c r="L3086" s="15">
        <f t="shared" si="336"/>
        <v>6</v>
      </c>
      <c r="M3086" s="16">
        <v>153470.49024726599</v>
      </c>
      <c r="N3086" s="16">
        <v>157842.69108898201</v>
      </c>
      <c r="O3086" s="16">
        <v>197340.651671067</v>
      </c>
      <c r="P3086" s="16">
        <v>200584.94422886</v>
      </c>
      <c r="Q3086" s="16">
        <v>68082.918426293501</v>
      </c>
      <c r="R3086" s="16">
        <v>221732.133335878</v>
      </c>
      <c r="S3086" s="17">
        <f t="shared" si="337"/>
        <v>157842.69108898201</v>
      </c>
      <c r="T3086" s="17">
        <f t="shared" si="338"/>
        <v>200584.94422886</v>
      </c>
      <c r="U3086" s="18">
        <f t="shared" si="339"/>
        <v>1.270790195257014</v>
      </c>
      <c r="X3086" s="20">
        <f t="shared" si="340"/>
        <v>0.90912750737513881</v>
      </c>
      <c r="AA3086" s="20">
        <f t="shared" si="341"/>
        <v>0.34572586413740525</v>
      </c>
      <c r="AE3086" s="20">
        <f t="shared" si="342"/>
        <v>4.1375201633972618E-2</v>
      </c>
    </row>
    <row r="3087" spans="1:31" x14ac:dyDescent="0.2">
      <c r="A3087" s="15" t="s">
        <v>1325</v>
      </c>
      <c r="B3087" s="15" t="s">
        <v>1326</v>
      </c>
      <c r="C3087" t="s">
        <v>1327</v>
      </c>
      <c r="D3087" s="15">
        <v>11</v>
      </c>
      <c r="E3087" s="15">
        <v>9</v>
      </c>
      <c r="F3087" s="16">
        <v>278544.74018496397</v>
      </c>
      <c r="G3087" s="16">
        <v>264906.12655519298</v>
      </c>
      <c r="H3087" s="16">
        <v>273606.17106754601</v>
      </c>
      <c r="I3087" s="16">
        <v>297350.57090994599</v>
      </c>
      <c r="J3087" s="16">
        <v>76076.306003027305</v>
      </c>
      <c r="K3087" s="16">
        <v>284477.34704482398</v>
      </c>
      <c r="L3087" s="15">
        <f t="shared" si="336"/>
        <v>6</v>
      </c>
      <c r="M3087" s="16">
        <v>495309.91860924102</v>
      </c>
      <c r="N3087" s="16">
        <v>455746.10588703398</v>
      </c>
      <c r="O3087" s="16">
        <v>491978.10841319303</v>
      </c>
      <c r="P3087" s="16">
        <v>412275.91260798101</v>
      </c>
      <c r="Q3087" s="16">
        <v>665082.99791402195</v>
      </c>
      <c r="R3087" s="16">
        <v>390690.73954406101</v>
      </c>
      <c r="S3087" s="17">
        <f t="shared" si="337"/>
        <v>491978.10841319303</v>
      </c>
      <c r="T3087" s="17">
        <f t="shared" si="338"/>
        <v>412275.91260798101</v>
      </c>
      <c r="U3087" s="18">
        <f t="shared" si="339"/>
        <v>0.8379964586995946</v>
      </c>
      <c r="X3087" s="20">
        <f t="shared" si="340"/>
        <v>0.92985490326222697</v>
      </c>
      <c r="AA3087" s="20">
        <f t="shared" si="341"/>
        <v>-0.25498394765405796</v>
      </c>
      <c r="AE3087" s="20">
        <f t="shared" si="342"/>
        <v>3.158481448776701E-2</v>
      </c>
    </row>
    <row r="3088" spans="1:31" x14ac:dyDescent="0.2">
      <c r="A3088" s="15" t="s">
        <v>2255</v>
      </c>
      <c r="B3088" s="15" t="s">
        <v>2256</v>
      </c>
      <c r="C3088" t="s">
        <v>2257</v>
      </c>
      <c r="D3088" s="15">
        <v>10</v>
      </c>
      <c r="E3088" s="15">
        <v>10</v>
      </c>
      <c r="F3088" s="16">
        <v>218349.59559638501</v>
      </c>
      <c r="G3088" s="16">
        <v>250510.294705006</v>
      </c>
      <c r="H3088" s="16">
        <v>234185.51268886999</v>
      </c>
      <c r="I3088" s="16">
        <v>272174.58872226602</v>
      </c>
      <c r="J3088" s="16">
        <v>23607.415080262501</v>
      </c>
      <c r="K3088" s="16">
        <v>247611.41189941199</v>
      </c>
      <c r="L3088" s="15">
        <f t="shared" si="336"/>
        <v>6</v>
      </c>
      <c r="M3088" s="16">
        <v>388270.55341770302</v>
      </c>
      <c r="N3088" s="16">
        <v>430979.42950984603</v>
      </c>
      <c r="O3088" s="16">
        <v>421094.83532811498</v>
      </c>
      <c r="P3088" s="16">
        <v>377369.46867392299</v>
      </c>
      <c r="Q3088" s="16">
        <v>206383.44866477701</v>
      </c>
      <c r="R3088" s="16">
        <v>340060.41830560198</v>
      </c>
      <c r="S3088" s="17">
        <f t="shared" si="337"/>
        <v>421094.83532811498</v>
      </c>
      <c r="T3088" s="17">
        <f t="shared" si="338"/>
        <v>340060.41830560198</v>
      </c>
      <c r="U3088" s="18">
        <f t="shared" si="339"/>
        <v>0.80756254832864105</v>
      </c>
      <c r="X3088" s="20">
        <f t="shared" si="340"/>
        <v>0.1198107626745125</v>
      </c>
      <c r="AA3088" s="20">
        <f t="shared" si="341"/>
        <v>-0.30835408936087727</v>
      </c>
      <c r="AE3088" s="20">
        <f t="shared" si="342"/>
        <v>0.9215041672538592</v>
      </c>
    </row>
    <row r="3089" spans="1:31" x14ac:dyDescent="0.2">
      <c r="A3089" s="15" t="s">
        <v>12730</v>
      </c>
      <c r="B3089" s="15" t="s">
        <v>12731</v>
      </c>
      <c r="C3089" t="s">
        <v>12732</v>
      </c>
      <c r="D3089" s="15">
        <v>11</v>
      </c>
      <c r="E3089" s="15">
        <v>5</v>
      </c>
      <c r="F3089" s="16">
        <v>163071.33465820301</v>
      </c>
      <c r="G3089" s="16">
        <v>176182.50318355401</v>
      </c>
      <c r="H3089" s="16">
        <v>145662.923275999</v>
      </c>
      <c r="I3089" s="16">
        <v>185797.612055184</v>
      </c>
      <c r="J3089" s="16">
        <v>75657.657771056605</v>
      </c>
      <c r="K3089" s="16">
        <v>188222.23484817799</v>
      </c>
      <c r="L3089" s="15">
        <f t="shared" si="336"/>
        <v>6</v>
      </c>
      <c r="M3089" s="16">
        <v>289974.42006415298</v>
      </c>
      <c r="N3089" s="16">
        <v>303105.44642917399</v>
      </c>
      <c r="O3089" s="16">
        <v>261920.150337436</v>
      </c>
      <c r="P3089" s="16">
        <v>257607.98049260501</v>
      </c>
      <c r="Q3089" s="16">
        <v>661423.04337864497</v>
      </c>
      <c r="R3089" s="16">
        <v>258497.50391507801</v>
      </c>
      <c r="S3089" s="17">
        <f t="shared" si="337"/>
        <v>289974.42006415298</v>
      </c>
      <c r="T3089" s="17">
        <f t="shared" si="338"/>
        <v>258497.50391507801</v>
      </c>
      <c r="U3089" s="18">
        <f t="shared" si="339"/>
        <v>0.89144933493750544</v>
      </c>
      <c r="X3089" s="20">
        <f t="shared" si="340"/>
        <v>0.47042425477645028</v>
      </c>
      <c r="AA3089" s="20">
        <f t="shared" si="341"/>
        <v>-0.16577528953457324</v>
      </c>
      <c r="AE3089" s="20">
        <f t="shared" si="342"/>
        <v>0.32751029440638296</v>
      </c>
    </row>
    <row r="3090" spans="1:31" x14ac:dyDescent="0.2">
      <c r="A3090" s="15" t="s">
        <v>3359</v>
      </c>
      <c r="B3090" s="15" t="s">
        <v>3360</v>
      </c>
      <c r="C3090" t="s">
        <v>3361</v>
      </c>
      <c r="D3090" s="15">
        <v>10</v>
      </c>
      <c r="E3090" s="15">
        <v>6</v>
      </c>
      <c r="F3090" s="16">
        <v>167208.00002479501</v>
      </c>
      <c r="G3090" s="16">
        <v>184405.526603757</v>
      </c>
      <c r="H3090" s="16">
        <v>176915.434044097</v>
      </c>
      <c r="I3090" s="16">
        <v>236734.776822071</v>
      </c>
      <c r="J3090" s="16">
        <v>23142.9007927735</v>
      </c>
      <c r="K3090" s="16">
        <v>234040.383410857</v>
      </c>
      <c r="L3090" s="15">
        <f t="shared" si="336"/>
        <v>6</v>
      </c>
      <c r="M3090" s="16">
        <v>297330.26309561502</v>
      </c>
      <c r="N3090" s="16">
        <v>317252.38576617098</v>
      </c>
      <c r="O3090" s="16">
        <v>318116.07264013903</v>
      </c>
      <c r="P3090" s="16">
        <v>328232.24741655</v>
      </c>
      <c r="Q3090" s="16">
        <v>202322.51864426801</v>
      </c>
      <c r="R3090" s="16">
        <v>321422.466244935</v>
      </c>
      <c r="S3090" s="17">
        <f t="shared" si="337"/>
        <v>317252.38576617098</v>
      </c>
      <c r="T3090" s="17">
        <f t="shared" si="338"/>
        <v>321422.466244935</v>
      </c>
      <c r="U3090" s="18">
        <f t="shared" si="339"/>
        <v>1.0131443628664705</v>
      </c>
      <c r="X3090" s="20">
        <f t="shared" si="340"/>
        <v>0.55156075599544352</v>
      </c>
      <c r="AA3090" s="20">
        <f t="shared" si="341"/>
        <v>1.8839758297529589E-2</v>
      </c>
      <c r="AE3090" s="20">
        <f t="shared" si="342"/>
        <v>0.25840664180898743</v>
      </c>
    </row>
    <row r="3091" spans="1:31" x14ac:dyDescent="0.2">
      <c r="A3091" s="15" t="s">
        <v>8396</v>
      </c>
      <c r="B3091" s="15" t="s">
        <v>8397</v>
      </c>
      <c r="C3091" t="s">
        <v>8398</v>
      </c>
      <c r="D3091" s="15">
        <v>14</v>
      </c>
      <c r="E3091" s="15">
        <v>8</v>
      </c>
      <c r="F3091" s="16">
        <v>543986.251000055</v>
      </c>
      <c r="G3091" s="16">
        <v>647535.39997078304</v>
      </c>
      <c r="H3091" s="16">
        <v>637318.63327176799</v>
      </c>
      <c r="I3091" s="16">
        <v>682334.98473751196</v>
      </c>
      <c r="J3091" s="16">
        <v>30526.0347722443</v>
      </c>
      <c r="K3091" s="16">
        <v>621566.55764294195</v>
      </c>
      <c r="L3091" s="15">
        <f t="shared" si="336"/>
        <v>6</v>
      </c>
      <c r="M3091" s="16">
        <v>967319.59658783698</v>
      </c>
      <c r="N3091" s="16">
        <v>1114023.8272262099</v>
      </c>
      <c r="O3091" s="16">
        <v>1145978.595549</v>
      </c>
      <c r="P3091" s="16">
        <v>946055.95568944397</v>
      </c>
      <c r="Q3091" s="16">
        <v>266868.19835789601</v>
      </c>
      <c r="R3091" s="16">
        <v>853636.68005211698</v>
      </c>
      <c r="S3091" s="17">
        <f t="shared" si="337"/>
        <v>1114023.8272262099</v>
      </c>
      <c r="T3091" s="17">
        <f t="shared" si="338"/>
        <v>853636.68005211698</v>
      </c>
      <c r="U3091" s="18">
        <f t="shared" si="339"/>
        <v>0.76626429272843588</v>
      </c>
      <c r="X3091" s="20">
        <f t="shared" si="340"/>
        <v>0.15297336756284022</v>
      </c>
      <c r="AA3091" s="20">
        <f t="shared" si="341"/>
        <v>-0.38408601599438169</v>
      </c>
      <c r="AE3091" s="20">
        <f t="shared" si="342"/>
        <v>0.81538417262867147</v>
      </c>
    </row>
    <row r="3092" spans="1:31" x14ac:dyDescent="0.2">
      <c r="A3092" s="15" t="s">
        <v>1409</v>
      </c>
      <c r="B3092" s="15" t="s">
        <v>1410</v>
      </c>
      <c r="C3092" t="s">
        <v>1411</v>
      </c>
      <c r="D3092" s="15">
        <v>10</v>
      </c>
      <c r="E3092" s="15">
        <v>6</v>
      </c>
      <c r="F3092" s="16">
        <v>441381.22034746897</v>
      </c>
      <c r="G3092" s="16">
        <v>478291.32920835802</v>
      </c>
      <c r="H3092" s="16">
        <v>448590.64730652602</v>
      </c>
      <c r="I3092" s="16">
        <v>587801.73712853796</v>
      </c>
      <c r="J3092" s="16">
        <v>38303.999469140697</v>
      </c>
      <c r="K3092" s="16">
        <v>631572.92638472596</v>
      </c>
      <c r="L3092" s="15">
        <f t="shared" si="336"/>
        <v>6</v>
      </c>
      <c r="M3092" s="16">
        <v>784866.71900815703</v>
      </c>
      <c r="N3092" s="16">
        <v>822855.30199252395</v>
      </c>
      <c r="O3092" s="16">
        <v>806622.07746487798</v>
      </c>
      <c r="P3092" s="16">
        <v>814985.81578515796</v>
      </c>
      <c r="Q3092" s="16">
        <v>334865.61240262398</v>
      </c>
      <c r="R3092" s="16">
        <v>867379.05934695201</v>
      </c>
      <c r="S3092" s="17">
        <f t="shared" si="337"/>
        <v>806622.07746487798</v>
      </c>
      <c r="T3092" s="17">
        <f t="shared" si="338"/>
        <v>814985.81578515796</v>
      </c>
      <c r="U3092" s="18">
        <f t="shared" si="339"/>
        <v>1.0103688437918366</v>
      </c>
      <c r="X3092" s="20">
        <f t="shared" si="340"/>
        <v>0.47920574686636752</v>
      </c>
      <c r="AA3092" s="20">
        <f t="shared" si="341"/>
        <v>1.4882057302200274E-2</v>
      </c>
      <c r="AE3092" s="20">
        <f t="shared" si="342"/>
        <v>0.31947798231869085</v>
      </c>
    </row>
    <row r="3093" spans="1:31" x14ac:dyDescent="0.2">
      <c r="A3093" s="15" t="s">
        <v>6148</v>
      </c>
      <c r="B3093" s="15" t="s">
        <v>6149</v>
      </c>
      <c r="C3093" t="s">
        <v>6150</v>
      </c>
      <c r="D3093" s="15">
        <v>13</v>
      </c>
      <c r="E3093" s="15">
        <v>8</v>
      </c>
      <c r="F3093" s="16">
        <v>404986.62866903498</v>
      </c>
      <c r="G3093" s="16">
        <v>446962.69303660101</v>
      </c>
      <c r="H3093" s="16">
        <v>430344.22004232998</v>
      </c>
      <c r="I3093" s="16">
        <v>585181.735465604</v>
      </c>
      <c r="J3093" s="16">
        <v>87698.371245090704</v>
      </c>
      <c r="K3093" s="16">
        <v>553291.40268820897</v>
      </c>
      <c r="L3093" s="15">
        <f t="shared" si="336"/>
        <v>6</v>
      </c>
      <c r="M3093" s="16">
        <v>720149.63897968095</v>
      </c>
      <c r="N3093" s="16">
        <v>768957.32642020297</v>
      </c>
      <c r="O3093" s="16">
        <v>773812.719636022</v>
      </c>
      <c r="P3093" s="16">
        <v>811353.18924162898</v>
      </c>
      <c r="Q3093" s="16">
        <v>766686.74813864799</v>
      </c>
      <c r="R3093" s="16">
        <v>759870.08999197104</v>
      </c>
      <c r="S3093" s="17">
        <f t="shared" si="337"/>
        <v>768957.32642020297</v>
      </c>
      <c r="T3093" s="17">
        <f t="shared" si="338"/>
        <v>766686.74813864799</v>
      </c>
      <c r="U3093" s="18">
        <f t="shared" si="339"/>
        <v>0.99704719858496516</v>
      </c>
      <c r="X3093" s="20">
        <f t="shared" si="340"/>
        <v>0.34821538685253689</v>
      </c>
      <c r="AA3093" s="20">
        <f t="shared" si="341"/>
        <v>-4.2662938218337408E-3</v>
      </c>
      <c r="AE3093" s="20">
        <f t="shared" si="342"/>
        <v>0.45815204230108908</v>
      </c>
    </row>
    <row r="3094" spans="1:31" x14ac:dyDescent="0.2">
      <c r="A3094" s="15" t="s">
        <v>13885</v>
      </c>
      <c r="B3094" s="15" t="s">
        <v>13886</v>
      </c>
      <c r="C3094" t="s">
        <v>13887</v>
      </c>
      <c r="D3094" s="15">
        <v>10</v>
      </c>
      <c r="E3094" s="15">
        <v>8</v>
      </c>
      <c r="F3094" s="16">
        <v>242838.694434554</v>
      </c>
      <c r="G3094" s="16">
        <v>245621.009297168</v>
      </c>
      <c r="H3094" s="16">
        <v>220464.44863168799</v>
      </c>
      <c r="I3094" s="16">
        <v>324639.32919018902</v>
      </c>
      <c r="J3094" s="16">
        <v>32736.0861746675</v>
      </c>
      <c r="K3094" s="16">
        <v>310804.17144885502</v>
      </c>
      <c r="L3094" s="15">
        <f t="shared" si="336"/>
        <v>6</v>
      </c>
      <c r="M3094" s="16">
        <v>431817.21505738201</v>
      </c>
      <c r="N3094" s="16">
        <v>422567.87325718801</v>
      </c>
      <c r="O3094" s="16">
        <v>396422.64641537901</v>
      </c>
      <c r="P3094" s="16">
        <v>450111.71594778099</v>
      </c>
      <c r="Q3094" s="16">
        <v>286189.16291957197</v>
      </c>
      <c r="R3094" s="16">
        <v>426847.03319311899</v>
      </c>
      <c r="S3094" s="17">
        <f t="shared" si="337"/>
        <v>422567.87325718801</v>
      </c>
      <c r="T3094" s="17">
        <f t="shared" si="338"/>
        <v>426847.03319311899</v>
      </c>
      <c r="U3094" s="18">
        <f t="shared" si="339"/>
        <v>1.0101265623980045</v>
      </c>
      <c r="X3094" s="20">
        <f t="shared" si="340"/>
        <v>0.60610531219401931</v>
      </c>
      <c r="AA3094" s="20">
        <f t="shared" si="341"/>
        <v>1.4536064763948794E-2</v>
      </c>
      <c r="AE3094" s="20">
        <f t="shared" si="342"/>
        <v>0.21745190961077973</v>
      </c>
    </row>
    <row r="3095" spans="1:31" x14ac:dyDescent="0.2">
      <c r="A3095" s="15" t="s">
        <v>10207</v>
      </c>
      <c r="B3095" s="15" t="s">
        <v>10208</v>
      </c>
      <c r="C3095" t="s">
        <v>10209</v>
      </c>
      <c r="D3095" s="15">
        <v>11</v>
      </c>
      <c r="E3095" s="15">
        <v>7</v>
      </c>
      <c r="F3095" s="16">
        <v>129427.864639509</v>
      </c>
      <c r="G3095" s="16">
        <v>119055.940662012</v>
      </c>
      <c r="H3095" s="16">
        <v>118004.144216053</v>
      </c>
      <c r="I3095" s="16">
        <v>176633.11234763599</v>
      </c>
      <c r="J3095" s="16">
        <v>29315.850218133899</v>
      </c>
      <c r="K3095" s="16">
        <v>167125.65520546999</v>
      </c>
      <c r="L3095" s="15">
        <f t="shared" si="336"/>
        <v>6</v>
      </c>
      <c r="M3095" s="16">
        <v>230149.40098238399</v>
      </c>
      <c r="N3095" s="16">
        <v>204824.56198733801</v>
      </c>
      <c r="O3095" s="16">
        <v>212186.20702089099</v>
      </c>
      <c r="P3095" s="16">
        <v>244901.42180343799</v>
      </c>
      <c r="Q3095" s="16">
        <v>256288.384305871</v>
      </c>
      <c r="R3095" s="16">
        <v>229524.236313701</v>
      </c>
      <c r="S3095" s="17">
        <f t="shared" si="337"/>
        <v>212186.20702089099</v>
      </c>
      <c r="T3095" s="17">
        <f t="shared" si="338"/>
        <v>244901.42180343799</v>
      </c>
      <c r="U3095" s="18">
        <f t="shared" si="339"/>
        <v>1.1541816277404213</v>
      </c>
      <c r="X3095" s="20">
        <f t="shared" si="340"/>
        <v>6.144898344172204E-2</v>
      </c>
      <c r="AA3095" s="20">
        <f t="shared" si="341"/>
        <v>0.20687027148935022</v>
      </c>
      <c r="AE3095" s="20">
        <f t="shared" si="342"/>
        <v>1.2114852973064516</v>
      </c>
    </row>
    <row r="3096" spans="1:31" x14ac:dyDescent="0.2">
      <c r="A3096" s="15" t="s">
        <v>4511</v>
      </c>
      <c r="B3096" s="15" t="s">
        <v>4512</v>
      </c>
      <c r="C3096" t="s">
        <v>4513</v>
      </c>
      <c r="D3096" s="15">
        <v>17</v>
      </c>
      <c r="E3096" s="15">
        <v>6</v>
      </c>
      <c r="F3096" s="16">
        <v>333305.81693964999</v>
      </c>
      <c r="G3096" s="16">
        <v>387648.62234257098</v>
      </c>
      <c r="H3096" s="16">
        <v>379166.32426992402</v>
      </c>
      <c r="I3096" s="16">
        <v>455095.93633332499</v>
      </c>
      <c r="J3096" s="16">
        <v>55685.1122165505</v>
      </c>
      <c r="K3096" s="16">
        <v>432826.25517978601</v>
      </c>
      <c r="L3096" s="15">
        <f t="shared" si="336"/>
        <v>6</v>
      </c>
      <c r="M3096" s="16">
        <v>592686.39196252299</v>
      </c>
      <c r="N3096" s="16">
        <v>666913.03965856705</v>
      </c>
      <c r="O3096" s="16">
        <v>681788.46354400704</v>
      </c>
      <c r="P3096" s="16">
        <v>630989.51484047505</v>
      </c>
      <c r="Q3096" s="16">
        <v>486816.76750562002</v>
      </c>
      <c r="R3096" s="16">
        <v>594427.68110331299</v>
      </c>
      <c r="S3096" s="17">
        <f t="shared" si="337"/>
        <v>666913.03965856705</v>
      </c>
      <c r="T3096" s="17">
        <f t="shared" si="338"/>
        <v>594427.68110331299</v>
      </c>
      <c r="U3096" s="18">
        <f t="shared" si="339"/>
        <v>0.89131212880113475</v>
      </c>
      <c r="X3096" s="20">
        <f t="shared" si="340"/>
        <v>0.21073535803980434</v>
      </c>
      <c r="AA3096" s="20">
        <f t="shared" si="341"/>
        <v>-0.16599735694733553</v>
      </c>
      <c r="AE3096" s="20">
        <f t="shared" si="342"/>
        <v>0.67626259057473648</v>
      </c>
    </row>
    <row r="3097" spans="1:31" x14ac:dyDescent="0.2">
      <c r="A3097" s="15" t="s">
        <v>11347</v>
      </c>
      <c r="B3097" s="15" t="s">
        <v>11348</v>
      </c>
      <c r="C3097" t="s">
        <v>11349</v>
      </c>
      <c r="D3097" s="15">
        <v>15</v>
      </c>
      <c r="E3097" s="15">
        <v>9</v>
      </c>
      <c r="F3097" s="16">
        <v>272474.38932551001</v>
      </c>
      <c r="G3097" s="16">
        <v>304881.27433652699</v>
      </c>
      <c r="H3097" s="16">
        <v>297386.33759808401</v>
      </c>
      <c r="I3097" s="16">
        <v>447110.248194966</v>
      </c>
      <c r="J3097" s="16">
        <v>57736.151943650097</v>
      </c>
      <c r="K3097" s="16">
        <v>434104.53620519099</v>
      </c>
      <c r="L3097" s="15">
        <f t="shared" si="336"/>
        <v>6</v>
      </c>
      <c r="M3097" s="16">
        <v>484515.58449929202</v>
      </c>
      <c r="N3097" s="16">
        <v>524519.592444379</v>
      </c>
      <c r="O3097" s="16">
        <v>534737.82140430203</v>
      </c>
      <c r="P3097" s="16">
        <v>619917.37579944602</v>
      </c>
      <c r="Q3097" s="16">
        <v>504747.60198233399</v>
      </c>
      <c r="R3097" s="16">
        <v>596183.22531218897</v>
      </c>
      <c r="S3097" s="17">
        <f t="shared" si="337"/>
        <v>524519.592444379</v>
      </c>
      <c r="T3097" s="17">
        <f t="shared" si="338"/>
        <v>596183.22531218897</v>
      </c>
      <c r="U3097" s="18">
        <f t="shared" si="339"/>
        <v>1.1366271801856653</v>
      </c>
      <c r="X3097" s="20">
        <f t="shared" si="340"/>
        <v>0.19821319096455522</v>
      </c>
      <c r="AA3097" s="20">
        <f t="shared" si="341"/>
        <v>0.18475912010615503</v>
      </c>
      <c r="AE3097" s="20">
        <f t="shared" si="342"/>
        <v>0.70286744686138791</v>
      </c>
    </row>
    <row r="3098" spans="1:31" x14ac:dyDescent="0.2">
      <c r="A3098" s="15" t="s">
        <v>8324</v>
      </c>
      <c r="B3098" s="15" t="s">
        <v>8325</v>
      </c>
      <c r="C3098" t="s">
        <v>8326</v>
      </c>
      <c r="D3098" s="15">
        <v>15</v>
      </c>
      <c r="E3098" s="15">
        <v>7</v>
      </c>
      <c r="F3098" s="16">
        <v>405847.16685644002</v>
      </c>
      <c r="G3098" s="16">
        <v>422886.93892500002</v>
      </c>
      <c r="H3098" s="16">
        <v>409674.65658808599</v>
      </c>
      <c r="I3098" s="16">
        <v>551125.02073505195</v>
      </c>
      <c r="J3098" s="16">
        <v>64057.342729923403</v>
      </c>
      <c r="K3098" s="16">
        <v>599124.58125992701</v>
      </c>
      <c r="L3098" s="15">
        <f t="shared" si="336"/>
        <v>6</v>
      </c>
      <c r="M3098" s="16">
        <v>721679.85311792197</v>
      </c>
      <c r="N3098" s="16">
        <v>727537.25310842297</v>
      </c>
      <c r="O3098" s="16">
        <v>736646.25993861002</v>
      </c>
      <c r="P3098" s="16">
        <v>764133.62916814198</v>
      </c>
      <c r="Q3098" s="16">
        <v>560009.44025237102</v>
      </c>
      <c r="R3098" s="16">
        <v>822815.69398418604</v>
      </c>
      <c r="S3098" s="17">
        <f t="shared" si="337"/>
        <v>727537.25310842297</v>
      </c>
      <c r="T3098" s="17">
        <f t="shared" si="338"/>
        <v>764133.62916814198</v>
      </c>
      <c r="U3098" s="18">
        <f t="shared" si="339"/>
        <v>1.0503017211879666</v>
      </c>
      <c r="X3098" s="20">
        <f t="shared" si="340"/>
        <v>0.87872887755460205</v>
      </c>
      <c r="AA3098" s="20">
        <f t="shared" si="341"/>
        <v>7.0803831826917005E-2</v>
      </c>
      <c r="AE3098" s="20">
        <f t="shared" si="342"/>
        <v>5.6145101200264252E-2</v>
      </c>
    </row>
    <row r="3099" spans="1:31" x14ac:dyDescent="0.2">
      <c r="A3099" s="15" t="s">
        <v>11332</v>
      </c>
      <c r="B3099" s="15" t="s">
        <v>11333</v>
      </c>
      <c r="C3099" t="s">
        <v>11334</v>
      </c>
      <c r="D3099" s="15">
        <v>11</v>
      </c>
      <c r="E3099" s="15">
        <v>9</v>
      </c>
      <c r="F3099" s="16">
        <v>259891.62111858799</v>
      </c>
      <c r="G3099" s="16">
        <v>294522.35600617999</v>
      </c>
      <c r="H3099" s="16">
        <v>246628.225422096</v>
      </c>
      <c r="I3099" s="16">
        <v>423482.09944377502</v>
      </c>
      <c r="J3099" s="16">
        <v>42825.982647288198</v>
      </c>
      <c r="K3099" s="16">
        <v>403921.82228915801</v>
      </c>
      <c r="L3099" s="15">
        <f t="shared" si="336"/>
        <v>6</v>
      </c>
      <c r="M3099" s="16">
        <v>462140.83101333003</v>
      </c>
      <c r="N3099" s="16">
        <v>506698.04655697697</v>
      </c>
      <c r="O3099" s="16">
        <v>443468.38871010201</v>
      </c>
      <c r="P3099" s="16">
        <v>587156.99952095305</v>
      </c>
      <c r="Q3099" s="16">
        <v>374398.21179723</v>
      </c>
      <c r="R3099" s="16">
        <v>554731.39463463495</v>
      </c>
      <c r="S3099" s="17">
        <f t="shared" si="337"/>
        <v>462140.83101333003</v>
      </c>
      <c r="T3099" s="17">
        <f t="shared" si="338"/>
        <v>554731.39463463495</v>
      </c>
      <c r="U3099" s="18">
        <f t="shared" si="339"/>
        <v>1.2003514024464854</v>
      </c>
      <c r="X3099" s="20">
        <f t="shared" si="340"/>
        <v>0.64083789923826151</v>
      </c>
      <c r="AA3099" s="20">
        <f t="shared" si="341"/>
        <v>0.26345681612755817</v>
      </c>
      <c r="AE3099" s="20">
        <f t="shared" si="342"/>
        <v>0.19325181193110766</v>
      </c>
    </row>
    <row r="3100" spans="1:31" x14ac:dyDescent="0.2">
      <c r="A3100" s="15" t="s">
        <v>16094</v>
      </c>
      <c r="B3100" s="15" t="s">
        <v>16095</v>
      </c>
      <c r="C3100" t="s">
        <v>16096</v>
      </c>
      <c r="D3100" s="15">
        <v>10</v>
      </c>
      <c r="E3100" s="15">
        <v>8</v>
      </c>
      <c r="F3100" s="16">
        <v>161798.81977860001</v>
      </c>
      <c r="G3100" s="16">
        <v>144212.05935359301</v>
      </c>
      <c r="H3100" s="16">
        <v>137710.71882078101</v>
      </c>
      <c r="I3100" s="16">
        <v>200427.87921123899</v>
      </c>
      <c r="J3100" s="16">
        <v>22030.594991698599</v>
      </c>
      <c r="K3100" s="16">
        <v>206784.08247975199</v>
      </c>
      <c r="L3100" s="15">
        <f t="shared" si="336"/>
        <v>6</v>
      </c>
      <c r="M3100" s="16">
        <v>287711.62651426601</v>
      </c>
      <c r="N3100" s="16">
        <v>248103.30107128099</v>
      </c>
      <c r="O3100" s="16">
        <v>247621.09235081301</v>
      </c>
      <c r="P3100" s="16">
        <v>277892.81372834899</v>
      </c>
      <c r="Q3100" s="16">
        <v>192598.39144037099</v>
      </c>
      <c r="R3100" s="16">
        <v>283989.663673378</v>
      </c>
      <c r="S3100" s="17">
        <f t="shared" si="337"/>
        <v>248103.30107128099</v>
      </c>
      <c r="T3100" s="17">
        <f t="shared" si="338"/>
        <v>277892.81372834899</v>
      </c>
      <c r="U3100" s="18">
        <f t="shared" si="339"/>
        <v>1.1200689895234783</v>
      </c>
      <c r="X3100" s="20">
        <f t="shared" si="340"/>
        <v>0.78031032957634416</v>
      </c>
      <c r="AA3100" s="20">
        <f t="shared" si="341"/>
        <v>0.16358759637045212</v>
      </c>
      <c r="AE3100" s="20">
        <f t="shared" si="342"/>
        <v>0.10773264395167785</v>
      </c>
    </row>
    <row r="3101" spans="1:31" x14ac:dyDescent="0.2">
      <c r="A3101" s="15" t="s">
        <v>11158</v>
      </c>
      <c r="B3101" s="15" t="s">
        <v>11159</v>
      </c>
      <c r="C3101" t="s">
        <v>11160</v>
      </c>
      <c r="D3101" s="15">
        <v>9</v>
      </c>
      <c r="E3101" s="15">
        <v>7</v>
      </c>
      <c r="F3101" s="16">
        <v>201526.823932634</v>
      </c>
      <c r="G3101" s="16">
        <v>198448.408627734</v>
      </c>
      <c r="H3101" s="16">
        <v>172825.136981836</v>
      </c>
      <c r="I3101" s="16">
        <v>269535.21765908197</v>
      </c>
      <c r="J3101" s="16">
        <v>57952.224302929702</v>
      </c>
      <c r="K3101" s="16">
        <v>295637.68110698898</v>
      </c>
      <c r="L3101" s="15">
        <f t="shared" si="336"/>
        <v>6</v>
      </c>
      <c r="M3101" s="16">
        <v>358356.20049177302</v>
      </c>
      <c r="N3101" s="16">
        <v>341411.84512289998</v>
      </c>
      <c r="O3101" s="16">
        <v>310761.20705473301</v>
      </c>
      <c r="P3101" s="16">
        <v>373709.98649954802</v>
      </c>
      <c r="Q3101" s="16">
        <v>506636.57451565203</v>
      </c>
      <c r="R3101" s="16">
        <v>406017.93242462201</v>
      </c>
      <c r="S3101" s="17">
        <f t="shared" si="337"/>
        <v>341411.84512289998</v>
      </c>
      <c r="T3101" s="17">
        <f t="shared" si="338"/>
        <v>406017.93242462201</v>
      </c>
      <c r="U3101" s="18">
        <f t="shared" si="339"/>
        <v>1.1892321201640366</v>
      </c>
      <c r="X3101" s="20">
        <f t="shared" si="340"/>
        <v>9.585984442035253E-2</v>
      </c>
      <c r="AA3101" s="20">
        <f t="shared" si="341"/>
        <v>0.25003033486977044</v>
      </c>
      <c r="AE3101" s="20">
        <f t="shared" si="342"/>
        <v>1.0183632801996161</v>
      </c>
    </row>
    <row r="3102" spans="1:31" x14ac:dyDescent="0.2">
      <c r="A3102" s="15" t="s">
        <v>8384</v>
      </c>
      <c r="B3102" s="15" t="s">
        <v>8385</v>
      </c>
      <c r="C3102" t="s">
        <v>8386</v>
      </c>
      <c r="D3102" s="15">
        <v>11</v>
      </c>
      <c r="E3102" s="15">
        <v>4</v>
      </c>
      <c r="F3102" s="16">
        <v>122264.117402409</v>
      </c>
      <c r="G3102" s="16">
        <v>140296.21938749999</v>
      </c>
      <c r="H3102" s="16">
        <v>146900.32576109801</v>
      </c>
      <c r="I3102" s="16">
        <v>195915.25173373701</v>
      </c>
      <c r="J3102" s="16">
        <v>22750.945404713999</v>
      </c>
      <c r="K3102" s="16">
        <v>177279.983239411</v>
      </c>
      <c r="L3102" s="15">
        <f t="shared" si="336"/>
        <v>6</v>
      </c>
      <c r="M3102" s="16">
        <v>217410.78291122799</v>
      </c>
      <c r="N3102" s="16">
        <v>241366.466257263</v>
      </c>
      <c r="O3102" s="16">
        <v>264145.15473550803</v>
      </c>
      <c r="P3102" s="16">
        <v>271636.06565534702</v>
      </c>
      <c r="Q3102" s="16">
        <v>198895.921346961</v>
      </c>
      <c r="R3102" s="16">
        <v>243469.81746582099</v>
      </c>
      <c r="S3102" s="17">
        <f t="shared" si="337"/>
        <v>241366.466257263</v>
      </c>
      <c r="T3102" s="17">
        <f t="shared" si="338"/>
        <v>243469.81746582099</v>
      </c>
      <c r="U3102" s="18">
        <f t="shared" si="339"/>
        <v>1.0087143472793612</v>
      </c>
      <c r="X3102" s="20">
        <f t="shared" si="340"/>
        <v>0.911439149456862</v>
      </c>
      <c r="AA3102" s="20">
        <f t="shared" si="341"/>
        <v>1.2517682759814415E-2</v>
      </c>
      <c r="AE3102" s="20">
        <f t="shared" si="342"/>
        <v>4.0272320906166344E-2</v>
      </c>
    </row>
    <row r="3103" spans="1:31" x14ac:dyDescent="0.2">
      <c r="A3103" s="15" t="s">
        <v>16451</v>
      </c>
      <c r="B3103" s="15" t="s">
        <v>16452</v>
      </c>
      <c r="C3103" t="s">
        <v>16453</v>
      </c>
      <c r="D3103" s="15">
        <v>15</v>
      </c>
      <c r="E3103" s="15">
        <v>9</v>
      </c>
      <c r="F3103" s="16">
        <v>611684.42625307501</v>
      </c>
      <c r="G3103" s="16">
        <v>617099.28186353901</v>
      </c>
      <c r="H3103" s="16">
        <v>553540.40174296603</v>
      </c>
      <c r="I3103" s="16">
        <v>737169.12249076797</v>
      </c>
      <c r="J3103" s="16">
        <v>76143.440883605101</v>
      </c>
      <c r="K3103" s="16">
        <v>765959.64527211001</v>
      </c>
      <c r="L3103" s="15">
        <f t="shared" si="336"/>
        <v>6</v>
      </c>
      <c r="M3103" s="16">
        <v>1087700.8956649699</v>
      </c>
      <c r="N3103" s="16">
        <v>1061661.3451421901</v>
      </c>
      <c r="O3103" s="16">
        <v>995334.85928777896</v>
      </c>
      <c r="P3103" s="16">
        <v>1022083.36708844</v>
      </c>
      <c r="Q3103" s="16">
        <v>665669.91215822101</v>
      </c>
      <c r="R3103" s="16">
        <v>1051940.8430264799</v>
      </c>
      <c r="S3103" s="17">
        <f t="shared" si="337"/>
        <v>1061661.3451421901</v>
      </c>
      <c r="T3103" s="17">
        <f t="shared" si="338"/>
        <v>1022083.36708844</v>
      </c>
      <c r="U3103" s="18">
        <f t="shared" si="339"/>
        <v>0.96272071293275785</v>
      </c>
      <c r="X3103" s="20">
        <f t="shared" si="340"/>
        <v>0.34800286182251311</v>
      </c>
      <c r="AA3103" s="20">
        <f t="shared" si="341"/>
        <v>-5.4810764633834483E-2</v>
      </c>
      <c r="AE3103" s="20">
        <f t="shared" si="342"/>
        <v>0.45841718459188119</v>
      </c>
    </row>
    <row r="3104" spans="1:31" x14ac:dyDescent="0.2">
      <c r="A3104" s="15" t="s">
        <v>4166</v>
      </c>
      <c r="B3104" s="15" t="s">
        <v>4167</v>
      </c>
      <c r="C3104" t="s">
        <v>4168</v>
      </c>
      <c r="D3104" s="15">
        <v>15</v>
      </c>
      <c r="E3104" s="15">
        <v>9</v>
      </c>
      <c r="F3104" s="16">
        <v>343229.81107206998</v>
      </c>
      <c r="G3104" s="16">
        <v>372618.97325339902</v>
      </c>
      <c r="H3104" s="16">
        <v>373783.34217616398</v>
      </c>
      <c r="I3104" s="16">
        <v>460257.93661933602</v>
      </c>
      <c r="J3104" s="16">
        <v>68532.848732519502</v>
      </c>
      <c r="K3104" s="16">
        <v>470957.367910587</v>
      </c>
      <c r="L3104" s="15">
        <f t="shared" si="336"/>
        <v>6</v>
      </c>
      <c r="M3104" s="16">
        <v>610333.29752872896</v>
      </c>
      <c r="N3104" s="16">
        <v>641055.94026146503</v>
      </c>
      <c r="O3104" s="16">
        <v>672109.18862934597</v>
      </c>
      <c r="P3104" s="16">
        <v>638146.61688432004</v>
      </c>
      <c r="Q3104" s="16">
        <v>599135.72155827901</v>
      </c>
      <c r="R3104" s="16">
        <v>646795.55076742196</v>
      </c>
      <c r="S3104" s="17">
        <f t="shared" si="337"/>
        <v>641055.94026146503</v>
      </c>
      <c r="T3104" s="17">
        <f t="shared" si="338"/>
        <v>638146.61688432004</v>
      </c>
      <c r="U3104" s="18">
        <f t="shared" si="339"/>
        <v>0.99546167004402397</v>
      </c>
      <c r="X3104" s="20">
        <f t="shared" si="340"/>
        <v>0.59965547008918563</v>
      </c>
      <c r="AA3104" s="20">
        <f t="shared" si="341"/>
        <v>-6.5623284162357569E-3</v>
      </c>
      <c r="AE3104" s="20">
        <f t="shared" si="342"/>
        <v>0.22209820030776173</v>
      </c>
    </row>
    <row r="3105" spans="1:31" x14ac:dyDescent="0.2">
      <c r="A3105" s="15" t="s">
        <v>7758</v>
      </c>
      <c r="B3105" s="15" t="s">
        <v>7759</v>
      </c>
      <c r="C3105" t="s">
        <v>7760</v>
      </c>
      <c r="D3105" s="15">
        <v>10</v>
      </c>
      <c r="E3105" s="15">
        <v>4</v>
      </c>
      <c r="F3105" s="16">
        <v>111667.561512</v>
      </c>
      <c r="G3105" s="16">
        <v>111256.281254527</v>
      </c>
      <c r="H3105" s="16">
        <v>98151.514594011402</v>
      </c>
      <c r="I3105" s="16">
        <v>125188.251692431</v>
      </c>
      <c r="J3105" s="16">
        <v>13799.8702294922</v>
      </c>
      <c r="K3105" s="16">
        <v>124486.28204590001</v>
      </c>
      <c r="L3105" s="15">
        <f t="shared" si="336"/>
        <v>6</v>
      </c>
      <c r="M3105" s="16">
        <v>198567.92401491199</v>
      </c>
      <c r="N3105" s="16">
        <v>191405.980664095</v>
      </c>
      <c r="O3105" s="16">
        <v>176488.69650652201</v>
      </c>
      <c r="P3105" s="16">
        <v>173573.235646908</v>
      </c>
      <c r="Q3105" s="16">
        <v>120642.806482874</v>
      </c>
      <c r="R3105" s="16">
        <v>170964.88736567099</v>
      </c>
      <c r="S3105" s="17">
        <f t="shared" si="337"/>
        <v>191405.980664095</v>
      </c>
      <c r="T3105" s="17">
        <f t="shared" si="338"/>
        <v>170964.88736567099</v>
      </c>
      <c r="U3105" s="18">
        <f t="shared" si="339"/>
        <v>0.89320556636996218</v>
      </c>
      <c r="X3105" s="20">
        <f t="shared" si="340"/>
        <v>0.14063657650414446</v>
      </c>
      <c r="AA3105" s="20">
        <f t="shared" si="341"/>
        <v>-0.16293585296419349</v>
      </c>
      <c r="AE3105" s="20">
        <f t="shared" si="342"/>
        <v>0.85190171410943361</v>
      </c>
    </row>
    <row r="3106" spans="1:31" x14ac:dyDescent="0.2">
      <c r="A3106" s="15" t="s">
        <v>1160</v>
      </c>
      <c r="B3106" s="15" t="s">
        <v>1161</v>
      </c>
      <c r="C3106" t="s">
        <v>1162</v>
      </c>
      <c r="D3106" s="15">
        <v>7</v>
      </c>
      <c r="E3106" s="15">
        <v>6</v>
      </c>
      <c r="F3106" s="16">
        <v>276584.88616171898</v>
      </c>
      <c r="G3106" s="16">
        <v>229884.49751792199</v>
      </c>
      <c r="H3106" s="16">
        <v>205990.85927607599</v>
      </c>
      <c r="I3106" s="16">
        <v>250523.918296541</v>
      </c>
      <c r="J3106" s="16">
        <v>82946.157396093695</v>
      </c>
      <c r="K3106" s="16">
        <v>238189.36891465</v>
      </c>
      <c r="L3106" s="15">
        <f t="shared" si="336"/>
        <v>6</v>
      </c>
      <c r="M3106" s="16">
        <v>491824.894493923</v>
      </c>
      <c r="N3106" s="16">
        <v>395494.68300334702</v>
      </c>
      <c r="O3106" s="16">
        <v>370397.32291722897</v>
      </c>
      <c r="P3106" s="16">
        <v>347350.86174465198</v>
      </c>
      <c r="Q3106" s="16">
        <v>725141.39979728998</v>
      </c>
      <c r="R3106" s="16">
        <v>327120.53054310498</v>
      </c>
      <c r="S3106" s="17">
        <f t="shared" si="337"/>
        <v>395494.68300334702</v>
      </c>
      <c r="T3106" s="17">
        <f t="shared" si="338"/>
        <v>347350.86174465198</v>
      </c>
      <c r="U3106" s="18">
        <f t="shared" si="339"/>
        <v>0.87826935903892389</v>
      </c>
      <c r="X3106" s="20">
        <f t="shared" si="340"/>
        <v>0.74305393550726007</v>
      </c>
      <c r="AA3106" s="20">
        <f t="shared" si="341"/>
        <v>-0.18726462283437739</v>
      </c>
      <c r="AE3106" s="20">
        <f t="shared" si="342"/>
        <v>0.12897966128244662</v>
      </c>
    </row>
    <row r="3107" spans="1:31" x14ac:dyDescent="0.2">
      <c r="A3107" s="15" t="s">
        <v>6328</v>
      </c>
      <c r="B3107" s="15" t="s">
        <v>6329</v>
      </c>
      <c r="C3107" t="s">
        <v>6330</v>
      </c>
      <c r="D3107" s="15">
        <v>9</v>
      </c>
      <c r="E3107" s="15">
        <v>6</v>
      </c>
      <c r="F3107" s="16">
        <v>184915.36435515399</v>
      </c>
      <c r="G3107" s="16">
        <v>175087.57568735501</v>
      </c>
      <c r="H3107" s="16">
        <v>162621.78190995599</v>
      </c>
      <c r="I3107" s="16">
        <v>234070.96837413099</v>
      </c>
      <c r="J3107" s="16">
        <v>52423.745715188503</v>
      </c>
      <c r="K3107" s="16">
        <v>237006.61237020901</v>
      </c>
      <c r="L3107" s="15">
        <f t="shared" si="336"/>
        <v>6</v>
      </c>
      <c r="M3107" s="16">
        <v>328817.60397819697</v>
      </c>
      <c r="N3107" s="16">
        <v>301221.72652767302</v>
      </c>
      <c r="O3107" s="16">
        <v>292414.29876628</v>
      </c>
      <c r="P3107" s="16">
        <v>324538.88286195602</v>
      </c>
      <c r="Q3107" s="16">
        <v>458304.87564357399</v>
      </c>
      <c r="R3107" s="16">
        <v>325496.176147761</v>
      </c>
      <c r="S3107" s="17">
        <f t="shared" si="337"/>
        <v>301221.72652767302</v>
      </c>
      <c r="T3107" s="17">
        <f t="shared" si="338"/>
        <v>325496.176147761</v>
      </c>
      <c r="U3107" s="18">
        <f t="shared" si="339"/>
        <v>1.0805866492431047</v>
      </c>
      <c r="X3107" s="20">
        <f t="shared" si="340"/>
        <v>0.24718744923055144</v>
      </c>
      <c r="AA3107" s="20">
        <f t="shared" si="341"/>
        <v>0.11181476254554638</v>
      </c>
      <c r="AE3107" s="20">
        <f t="shared" si="342"/>
        <v>0.60697358402129342</v>
      </c>
    </row>
    <row r="3108" spans="1:31" x14ac:dyDescent="0.2">
      <c r="A3108" s="15" t="s">
        <v>15833</v>
      </c>
      <c r="B3108" s="15" t="s">
        <v>15834</v>
      </c>
      <c r="C3108" t="s">
        <v>15835</v>
      </c>
      <c r="D3108" s="15">
        <v>7</v>
      </c>
      <c r="E3108" s="15">
        <v>7</v>
      </c>
      <c r="F3108" s="16">
        <v>86642.194240722907</v>
      </c>
      <c r="G3108" s="16">
        <v>85297.592367072197</v>
      </c>
      <c r="H3108" s="16">
        <v>91481.282391211003</v>
      </c>
      <c r="I3108" s="16">
        <v>115281.024659752</v>
      </c>
      <c r="J3108" s="16">
        <v>46545.283560113501</v>
      </c>
      <c r="K3108" s="16">
        <v>121990.724921484</v>
      </c>
      <c r="L3108" s="15">
        <f t="shared" si="336"/>
        <v>6</v>
      </c>
      <c r="M3108" s="16">
        <v>154067.66664845799</v>
      </c>
      <c r="N3108" s="16">
        <v>146746.494950291</v>
      </c>
      <c r="O3108" s="16">
        <v>164494.78493279399</v>
      </c>
      <c r="P3108" s="16">
        <v>159836.887154914</v>
      </c>
      <c r="Q3108" s="16">
        <v>406913.51033377799</v>
      </c>
      <c r="R3108" s="16">
        <v>167537.58087311301</v>
      </c>
      <c r="S3108" s="17">
        <f t="shared" si="337"/>
        <v>154067.66664845799</v>
      </c>
      <c r="T3108" s="17">
        <f t="shared" si="338"/>
        <v>167537.58087311301</v>
      </c>
      <c r="U3108" s="18">
        <f t="shared" si="339"/>
        <v>1.0874285599157534</v>
      </c>
      <c r="X3108" s="20">
        <f t="shared" si="340"/>
        <v>0.33182962892436324</v>
      </c>
      <c r="AA3108" s="20">
        <f t="shared" si="341"/>
        <v>0.12092062428023732</v>
      </c>
      <c r="AE3108" s="20">
        <f t="shared" si="342"/>
        <v>0.4790848386134548</v>
      </c>
    </row>
    <row r="3109" spans="1:31" x14ac:dyDescent="0.2">
      <c r="A3109" s="15" t="s">
        <v>7839</v>
      </c>
      <c r="B3109" s="15" t="s">
        <v>7840</v>
      </c>
      <c r="C3109" t="s">
        <v>7841</v>
      </c>
      <c r="D3109" s="15">
        <v>18</v>
      </c>
      <c r="E3109" s="15">
        <v>4</v>
      </c>
      <c r="F3109" s="16">
        <v>184881.89114560801</v>
      </c>
      <c r="G3109" s="16">
        <v>231740.36264620101</v>
      </c>
      <c r="H3109" s="16">
        <v>244905.260850294</v>
      </c>
      <c r="I3109" s="16">
        <v>320048.64984380401</v>
      </c>
      <c r="J3109" s="16">
        <v>32437.0807663858</v>
      </c>
      <c r="K3109" s="16">
        <v>317237.14577929798</v>
      </c>
      <c r="L3109" s="15">
        <f t="shared" si="336"/>
        <v>6</v>
      </c>
      <c r="M3109" s="16">
        <v>328758.08171730401</v>
      </c>
      <c r="N3109" s="16">
        <v>398687.52461959701</v>
      </c>
      <c r="O3109" s="16">
        <v>440370.28296347201</v>
      </c>
      <c r="P3109" s="16">
        <v>443746.74913023098</v>
      </c>
      <c r="Q3109" s="16">
        <v>283575.16358415998</v>
      </c>
      <c r="R3109" s="16">
        <v>435681.843854626</v>
      </c>
      <c r="S3109" s="17">
        <f t="shared" si="337"/>
        <v>398687.52461959701</v>
      </c>
      <c r="T3109" s="17">
        <f t="shared" si="338"/>
        <v>435681.843854626</v>
      </c>
      <c r="U3109" s="18">
        <f t="shared" si="339"/>
        <v>1.0927902604184234</v>
      </c>
      <c r="X3109" s="20">
        <f t="shared" si="340"/>
        <v>0.98042123411612203</v>
      </c>
      <c r="AA3109" s="20">
        <f t="shared" si="341"/>
        <v>0.12801653066170887</v>
      </c>
      <c r="AE3109" s="20">
        <f t="shared" si="342"/>
        <v>8.5872913004218076E-3</v>
      </c>
    </row>
    <row r="3110" spans="1:31" x14ac:dyDescent="0.2">
      <c r="A3110" s="15" t="s">
        <v>17715</v>
      </c>
      <c r="B3110" s="15" t="s">
        <v>17716</v>
      </c>
      <c r="C3110" t="s">
        <v>17717</v>
      </c>
      <c r="D3110" s="15">
        <v>23</v>
      </c>
      <c r="E3110" s="15">
        <v>2</v>
      </c>
      <c r="F3110" s="16">
        <v>19536.467878125</v>
      </c>
      <c r="G3110" s="16">
        <v>25410.087536097599</v>
      </c>
      <c r="H3110" s="16">
        <v>22712.2429810547</v>
      </c>
      <c r="I3110" s="16">
        <v>33382.536657421799</v>
      </c>
      <c r="J3110" s="16">
        <v>5002.0908093750004</v>
      </c>
      <c r="K3110" s="16">
        <v>27499.497557812501</v>
      </c>
      <c r="L3110" s="15">
        <f t="shared" si="336"/>
        <v>6</v>
      </c>
      <c r="M3110" s="16">
        <v>34739.8637224329</v>
      </c>
      <c r="N3110" s="16">
        <v>43715.6686235128</v>
      </c>
      <c r="O3110" s="16">
        <v>40839.4529116142</v>
      </c>
      <c r="P3110" s="16">
        <v>46284.813657802202</v>
      </c>
      <c r="Q3110" s="16">
        <v>43729.851331174199</v>
      </c>
      <c r="R3110" s="16">
        <v>37766.799886034503</v>
      </c>
      <c r="S3110" s="17">
        <f t="shared" si="337"/>
        <v>40839.4529116142</v>
      </c>
      <c r="T3110" s="17">
        <f t="shared" si="338"/>
        <v>43729.851331174199</v>
      </c>
      <c r="U3110" s="18">
        <f t="shared" si="339"/>
        <v>1.0707746606159361</v>
      </c>
      <c r="X3110" s="20">
        <f t="shared" si="340"/>
        <v>0.48234324454926203</v>
      </c>
      <c r="AA3110" s="20">
        <f t="shared" si="341"/>
        <v>9.8654903788492149E-2</v>
      </c>
      <c r="AE3110" s="20">
        <f t="shared" si="342"/>
        <v>0.316643799601669</v>
      </c>
    </row>
    <row r="3111" spans="1:31" x14ac:dyDescent="0.2">
      <c r="A3111" s="15" t="s">
        <v>824</v>
      </c>
      <c r="B3111" s="15" t="s">
        <v>825</v>
      </c>
      <c r="C3111" t="s">
        <v>826</v>
      </c>
      <c r="D3111" s="15">
        <v>12</v>
      </c>
      <c r="E3111" s="15">
        <v>6</v>
      </c>
      <c r="F3111" s="16">
        <v>220811.41065337899</v>
      </c>
      <c r="G3111" s="16">
        <v>199718.80264054201</v>
      </c>
      <c r="H3111" s="16">
        <v>208789.48436499</v>
      </c>
      <c r="I3111" s="16">
        <v>304037.337002657</v>
      </c>
      <c r="J3111" s="16">
        <v>83751.147188974297</v>
      </c>
      <c r="K3111" s="16">
        <v>215711.55233221801</v>
      </c>
      <c r="L3111" s="15">
        <f t="shared" si="336"/>
        <v>6</v>
      </c>
      <c r="M3111" s="16">
        <v>392648.167637598</v>
      </c>
      <c r="N3111" s="16">
        <v>343597.43868318602</v>
      </c>
      <c r="O3111" s="16">
        <v>375429.600778614</v>
      </c>
      <c r="P3111" s="16">
        <v>421547.09908941999</v>
      </c>
      <c r="Q3111" s="16">
        <v>732178.87378712895</v>
      </c>
      <c r="R3111" s="16">
        <v>296250.32286170899</v>
      </c>
      <c r="S3111" s="17">
        <f t="shared" si="337"/>
        <v>375429.600778614</v>
      </c>
      <c r="T3111" s="17">
        <f t="shared" si="338"/>
        <v>421547.09908941999</v>
      </c>
      <c r="U3111" s="18">
        <f t="shared" si="339"/>
        <v>1.1228392705720636</v>
      </c>
      <c r="X3111" s="20">
        <f t="shared" si="340"/>
        <v>0.43584762543030092</v>
      </c>
      <c r="AA3111" s="20">
        <f t="shared" si="341"/>
        <v>0.16715142716472584</v>
      </c>
      <c r="AE3111" s="20">
        <f t="shared" si="342"/>
        <v>0.36066531577978767</v>
      </c>
    </row>
    <row r="3112" spans="1:31" x14ac:dyDescent="0.2">
      <c r="A3112" s="15" t="s">
        <v>2720</v>
      </c>
      <c r="B3112" s="15" t="s">
        <v>2721</v>
      </c>
      <c r="C3112" t="s">
        <v>2722</v>
      </c>
      <c r="D3112" s="15">
        <v>7</v>
      </c>
      <c r="E3112" s="15">
        <v>5</v>
      </c>
      <c r="F3112" s="16">
        <v>77379.515909900801</v>
      </c>
      <c r="G3112" s="16">
        <v>91201.812489402306</v>
      </c>
      <c r="H3112" s="16">
        <v>112792.77433124</v>
      </c>
      <c r="I3112" s="16">
        <v>143642.281820862</v>
      </c>
      <c r="J3112" s="16">
        <v>9232.3340532714901</v>
      </c>
      <c r="K3112" s="16">
        <v>125458.91249750899</v>
      </c>
      <c r="L3112" s="15">
        <f t="shared" si="336"/>
        <v>6</v>
      </c>
      <c r="M3112" s="16">
        <v>137596.71678562299</v>
      </c>
      <c r="N3112" s="16">
        <v>156904.15103791401</v>
      </c>
      <c r="O3112" s="16">
        <v>202815.51231701</v>
      </c>
      <c r="P3112" s="16">
        <v>199159.707834306</v>
      </c>
      <c r="Q3112" s="16">
        <v>80711.968449797903</v>
      </c>
      <c r="R3112" s="16">
        <v>172300.662303077</v>
      </c>
      <c r="S3112" s="17">
        <f t="shared" si="337"/>
        <v>156904.15103791401</v>
      </c>
      <c r="T3112" s="17">
        <f t="shared" si="338"/>
        <v>172300.662303077</v>
      </c>
      <c r="U3112" s="18">
        <f t="shared" si="339"/>
        <v>1.0981268574688161</v>
      </c>
      <c r="X3112" s="20">
        <f t="shared" si="340"/>
        <v>0.73056994079833781</v>
      </c>
      <c r="AA3112" s="20">
        <f t="shared" si="341"/>
        <v>0.13504472653760879</v>
      </c>
      <c r="AE3112" s="20">
        <f t="shared" si="342"/>
        <v>0.13633820074437641</v>
      </c>
    </row>
    <row r="3113" spans="1:31" x14ac:dyDescent="0.2">
      <c r="A3113" s="15" t="s">
        <v>3539</v>
      </c>
      <c r="B3113" s="15" t="s">
        <v>3540</v>
      </c>
      <c r="C3113" t="s">
        <v>3541</v>
      </c>
      <c r="D3113" s="15">
        <v>5</v>
      </c>
      <c r="E3113" s="15">
        <v>5</v>
      </c>
      <c r="F3113" s="16">
        <v>65816.636141308598</v>
      </c>
      <c r="G3113" s="16">
        <v>41047.141587890597</v>
      </c>
      <c r="H3113" s="16">
        <v>38045.5374252658</v>
      </c>
      <c r="I3113" s="16">
        <v>61366.8904488279</v>
      </c>
      <c r="J3113" s="16">
        <v>7034.2359720703198</v>
      </c>
      <c r="K3113" s="16">
        <v>66735.695183988501</v>
      </c>
      <c r="L3113" s="15">
        <f t="shared" si="336"/>
        <v>6</v>
      </c>
      <c r="M3113" s="16">
        <v>117035.535004675</v>
      </c>
      <c r="N3113" s="16">
        <v>70617.751200168306</v>
      </c>
      <c r="O3113" s="16">
        <v>68410.633660103893</v>
      </c>
      <c r="P3113" s="16">
        <v>85085.058644016404</v>
      </c>
      <c r="Q3113" s="16">
        <v>61495.503582324403</v>
      </c>
      <c r="R3113" s="16">
        <v>91652.352555549194</v>
      </c>
      <c r="S3113" s="17">
        <f t="shared" si="337"/>
        <v>70617.751200168306</v>
      </c>
      <c r="T3113" s="17">
        <f t="shared" si="338"/>
        <v>85085.058644016404</v>
      </c>
      <c r="U3113" s="18">
        <f t="shared" si="339"/>
        <v>1.2048678582647023</v>
      </c>
      <c r="X3113" s="20">
        <f t="shared" si="340"/>
        <v>0.76170851834831088</v>
      </c>
      <c r="AA3113" s="20">
        <f t="shared" si="341"/>
        <v>0.26887493012337821</v>
      </c>
      <c r="AE3113" s="20">
        <f t="shared" si="342"/>
        <v>0.1182111875719294</v>
      </c>
    </row>
    <row r="3114" spans="1:31" x14ac:dyDescent="0.2">
      <c r="A3114" s="15" t="s">
        <v>2819</v>
      </c>
      <c r="B3114" s="15" t="s">
        <v>2820</v>
      </c>
      <c r="C3114" t="s">
        <v>2821</v>
      </c>
      <c r="D3114" s="15">
        <v>17</v>
      </c>
      <c r="E3114" s="15">
        <v>6</v>
      </c>
      <c r="F3114" s="16">
        <v>199983.96964409601</v>
      </c>
      <c r="G3114" s="16">
        <v>240389.08820083001</v>
      </c>
      <c r="H3114" s="16">
        <v>206550.297399695</v>
      </c>
      <c r="I3114" s="16">
        <v>211103.62148697101</v>
      </c>
      <c r="J3114" s="16">
        <v>52944.817064870302</v>
      </c>
      <c r="K3114" s="16">
        <v>242880.597995402</v>
      </c>
      <c r="L3114" s="15">
        <f t="shared" si="336"/>
        <v>6</v>
      </c>
      <c r="M3114" s="16">
        <v>355612.68779225298</v>
      </c>
      <c r="N3114" s="16">
        <v>413566.84448910702</v>
      </c>
      <c r="O3114" s="16">
        <v>371403.26261792402</v>
      </c>
      <c r="P3114" s="16">
        <v>292694.70691465097</v>
      </c>
      <c r="Q3114" s="16">
        <v>462860.24529256398</v>
      </c>
      <c r="R3114" s="16">
        <v>333563.29225319898</v>
      </c>
      <c r="S3114" s="17">
        <f t="shared" si="337"/>
        <v>371403.26261792402</v>
      </c>
      <c r="T3114" s="17">
        <f t="shared" si="338"/>
        <v>333563.29225319898</v>
      </c>
      <c r="U3114" s="18">
        <f t="shared" si="339"/>
        <v>0.89811621444033363</v>
      </c>
      <c r="X3114" s="20">
        <f t="shared" si="340"/>
        <v>0.76713301871114625</v>
      </c>
      <c r="AA3114" s="20">
        <f t="shared" si="341"/>
        <v>-0.15502595599141034</v>
      </c>
      <c r="AE3114" s="20">
        <f t="shared" si="342"/>
        <v>0.11512932407783173</v>
      </c>
    </row>
    <row r="3115" spans="1:31" x14ac:dyDescent="0.2">
      <c r="A3115" s="15" t="s">
        <v>8705</v>
      </c>
      <c r="B3115" s="15" t="s">
        <v>8706</v>
      </c>
      <c r="C3115" t="s">
        <v>8707</v>
      </c>
      <c r="D3115" s="15">
        <v>8</v>
      </c>
      <c r="E3115" s="15">
        <v>7</v>
      </c>
      <c r="F3115" s="16">
        <v>257327.255265063</v>
      </c>
      <c r="G3115" s="16">
        <v>240324.170592774</v>
      </c>
      <c r="H3115" s="16">
        <v>237174.617723223</v>
      </c>
      <c r="I3115" s="16">
        <v>266507.42774326197</v>
      </c>
      <c r="J3115" s="16">
        <v>89699.325825739201</v>
      </c>
      <c r="K3115" s="16">
        <v>244385.62134243801</v>
      </c>
      <c r="L3115" s="15">
        <f t="shared" si="336"/>
        <v>6</v>
      </c>
      <c r="M3115" s="16">
        <v>457580.86035529402</v>
      </c>
      <c r="N3115" s="16">
        <v>413455.15984270099</v>
      </c>
      <c r="O3115" s="16">
        <v>426469.61994978902</v>
      </c>
      <c r="P3115" s="16">
        <v>369511.962440237</v>
      </c>
      <c r="Q3115" s="16">
        <v>784179.72251012304</v>
      </c>
      <c r="R3115" s="16">
        <v>335630.23603833001</v>
      </c>
      <c r="S3115" s="17">
        <f t="shared" si="337"/>
        <v>426469.61994978902</v>
      </c>
      <c r="T3115" s="17">
        <f t="shared" si="338"/>
        <v>369511.962440237</v>
      </c>
      <c r="U3115" s="18">
        <f t="shared" si="339"/>
        <v>0.86644381019154892</v>
      </c>
      <c r="X3115" s="20">
        <f t="shared" si="340"/>
        <v>0.68161268520290608</v>
      </c>
      <c r="AA3115" s="20">
        <f t="shared" si="341"/>
        <v>-0.20682190278583221</v>
      </c>
      <c r="AE3115" s="20">
        <f t="shared" si="342"/>
        <v>0.16646233569681443</v>
      </c>
    </row>
    <row r="3116" spans="1:31" x14ac:dyDescent="0.2">
      <c r="A3116" s="15" t="s">
        <v>2393</v>
      </c>
      <c r="B3116" s="15" t="s">
        <v>2394</v>
      </c>
      <c r="C3116" t="s">
        <v>2395</v>
      </c>
      <c r="D3116" s="15">
        <v>14</v>
      </c>
      <c r="E3116" s="15">
        <v>5</v>
      </c>
      <c r="F3116" s="16">
        <v>159749.525287978</v>
      </c>
      <c r="G3116" s="16">
        <v>202541.960982216</v>
      </c>
      <c r="H3116" s="16">
        <v>170804.90758418001</v>
      </c>
      <c r="I3116" s="16">
        <v>206383.19905592201</v>
      </c>
      <c r="J3116" s="16">
        <v>25421.107661425802</v>
      </c>
      <c r="K3116" s="16">
        <v>219174.009710249</v>
      </c>
      <c r="L3116" s="15">
        <f t="shared" si="336"/>
        <v>6</v>
      </c>
      <c r="M3116" s="16">
        <v>284067.55882631498</v>
      </c>
      <c r="N3116" s="16">
        <v>348454.41740712698</v>
      </c>
      <c r="O3116" s="16">
        <v>307128.58198000898</v>
      </c>
      <c r="P3116" s="16">
        <v>286149.85159555601</v>
      </c>
      <c r="Q3116" s="16">
        <v>222239.319730947</v>
      </c>
      <c r="R3116" s="16">
        <v>301005.53464822</v>
      </c>
      <c r="S3116" s="17">
        <f t="shared" si="337"/>
        <v>307128.58198000898</v>
      </c>
      <c r="T3116" s="17">
        <f t="shared" si="338"/>
        <v>286149.85159555601</v>
      </c>
      <c r="U3116" s="18">
        <f t="shared" si="339"/>
        <v>0.93169398221029631</v>
      </c>
      <c r="X3116" s="20">
        <f t="shared" si="340"/>
        <v>0.22938270648808559</v>
      </c>
      <c r="AA3116" s="20">
        <f t="shared" si="341"/>
        <v>-0.10207191988348518</v>
      </c>
      <c r="AE3116" s="20">
        <f t="shared" si="342"/>
        <v>0.63943932732360553</v>
      </c>
    </row>
    <row r="3117" spans="1:31" x14ac:dyDescent="0.2">
      <c r="A3117" s="15" t="s">
        <v>6496</v>
      </c>
      <c r="B3117" s="15" t="s">
        <v>6497</v>
      </c>
      <c r="C3117" t="s">
        <v>6498</v>
      </c>
      <c r="D3117" s="15">
        <v>10</v>
      </c>
      <c r="E3117" s="15">
        <v>8</v>
      </c>
      <c r="F3117" s="16">
        <v>100803.515640477</v>
      </c>
      <c r="G3117" s="16">
        <v>128507.845921602</v>
      </c>
      <c r="H3117" s="16">
        <v>121276.01670615299</v>
      </c>
      <c r="I3117" s="16">
        <v>151770.70031940099</v>
      </c>
      <c r="J3117" s="16">
        <v>14250.3791203125</v>
      </c>
      <c r="K3117" s="16">
        <v>131104.42529613999</v>
      </c>
      <c r="L3117" s="15">
        <f t="shared" si="336"/>
        <v>6</v>
      </c>
      <c r="M3117" s="16">
        <v>179249.41283850899</v>
      </c>
      <c r="N3117" s="16">
        <v>221085.67708983799</v>
      </c>
      <c r="O3117" s="16">
        <v>218069.44288639599</v>
      </c>
      <c r="P3117" s="16">
        <v>210429.74220582101</v>
      </c>
      <c r="Q3117" s="16">
        <v>124581.29692011701</v>
      </c>
      <c r="R3117" s="16">
        <v>180054.00222035</v>
      </c>
      <c r="S3117" s="17">
        <f t="shared" si="337"/>
        <v>218069.44288639599</v>
      </c>
      <c r="T3117" s="17">
        <f t="shared" si="338"/>
        <v>180054.00222035</v>
      </c>
      <c r="U3117" s="18">
        <f t="shared" si="339"/>
        <v>0.82567277577789633</v>
      </c>
      <c r="X3117" s="20">
        <f t="shared" si="340"/>
        <v>0.29358216771393658</v>
      </c>
      <c r="AA3117" s="20">
        <f t="shared" si="341"/>
        <v>-0.27635795766953714</v>
      </c>
      <c r="AE3117" s="20">
        <f t="shared" si="342"/>
        <v>0.53227032715730582</v>
      </c>
    </row>
    <row r="3118" spans="1:31" x14ac:dyDescent="0.2">
      <c r="A3118" s="15" t="s">
        <v>1202</v>
      </c>
      <c r="B3118" s="15" t="s">
        <v>1203</v>
      </c>
      <c r="C3118" t="s">
        <v>1204</v>
      </c>
      <c r="D3118" s="15">
        <v>17</v>
      </c>
      <c r="E3118" s="15">
        <v>6</v>
      </c>
      <c r="F3118" s="16">
        <v>611139.46905407996</v>
      </c>
      <c r="G3118" s="16">
        <v>571849.29210779397</v>
      </c>
      <c r="H3118" s="16">
        <v>554629.80052256305</v>
      </c>
      <c r="I3118" s="16">
        <v>520424.49604619702</v>
      </c>
      <c r="J3118" s="16">
        <v>121380.129633984</v>
      </c>
      <c r="K3118" s="16">
        <v>489523.26256612001</v>
      </c>
      <c r="L3118" s="15">
        <f t="shared" si="336"/>
        <v>6</v>
      </c>
      <c r="M3118" s="16">
        <v>1086731.84952286</v>
      </c>
      <c r="N3118" s="16">
        <v>983812.98847795802</v>
      </c>
      <c r="O3118" s="16">
        <v>997293.73451636801</v>
      </c>
      <c r="P3118" s="16">
        <v>721567.41920624895</v>
      </c>
      <c r="Q3118" s="16">
        <v>1061143.2750290299</v>
      </c>
      <c r="R3118" s="16">
        <v>672293.26855977799</v>
      </c>
      <c r="S3118" s="17">
        <f t="shared" si="337"/>
        <v>997293.73451636801</v>
      </c>
      <c r="T3118" s="17">
        <f t="shared" si="338"/>
        <v>721567.41920624895</v>
      </c>
      <c r="U3118" s="18">
        <f t="shared" si="339"/>
        <v>0.72352547121552813</v>
      </c>
      <c r="X3118" s="20">
        <f t="shared" si="340"/>
        <v>0.18145144413426931</v>
      </c>
      <c r="AA3118" s="20">
        <f t="shared" si="341"/>
        <v>-0.46688428815179939</v>
      </c>
      <c r="AE3118" s="20">
        <f t="shared" si="342"/>
        <v>0.74123957099029991</v>
      </c>
    </row>
    <row r="3119" spans="1:31" x14ac:dyDescent="0.2">
      <c r="A3119" s="15" t="s">
        <v>1592</v>
      </c>
      <c r="B3119" s="15" t="s">
        <v>1593</v>
      </c>
      <c r="C3119" t="s">
        <v>1594</v>
      </c>
      <c r="D3119" s="15">
        <v>10</v>
      </c>
      <c r="E3119" s="15">
        <v>9</v>
      </c>
      <c r="F3119" s="16">
        <v>232030.02069402399</v>
      </c>
      <c r="G3119" s="16">
        <v>252296.424535547</v>
      </c>
      <c r="H3119" s="16">
        <v>248877.67283371199</v>
      </c>
      <c r="I3119" s="16">
        <v>208678.94800585101</v>
      </c>
      <c r="J3119" s="16">
        <v>46692.581209792101</v>
      </c>
      <c r="K3119" s="16">
        <v>211011.68465499999</v>
      </c>
      <c r="L3119" s="15">
        <f t="shared" si="336"/>
        <v>6</v>
      </c>
      <c r="M3119" s="16">
        <v>412597.166934626</v>
      </c>
      <c r="N3119" s="16">
        <v>434052.29809715599</v>
      </c>
      <c r="O3119" s="16">
        <v>447513.17643628601</v>
      </c>
      <c r="P3119" s="16">
        <v>289332.90246562602</v>
      </c>
      <c r="Q3119" s="16">
        <v>408201.23272174498</v>
      </c>
      <c r="R3119" s="16">
        <v>289795.697220526</v>
      </c>
      <c r="S3119" s="17">
        <f t="shared" si="337"/>
        <v>434052.29809715599</v>
      </c>
      <c r="T3119" s="17">
        <f t="shared" si="338"/>
        <v>289795.697220526</v>
      </c>
      <c r="U3119" s="18">
        <f t="shared" si="339"/>
        <v>0.66765156754373334</v>
      </c>
      <c r="X3119" s="20">
        <f t="shared" si="340"/>
        <v>6.6421880024021746E-2</v>
      </c>
      <c r="AA3119" s="20">
        <f t="shared" si="341"/>
        <v>-0.58283270614481653</v>
      </c>
      <c r="AE3119" s="20">
        <f t="shared" si="342"/>
        <v>1.1776888361675737</v>
      </c>
    </row>
    <row r="3120" spans="1:31" x14ac:dyDescent="0.2">
      <c r="A3120" s="15" t="s">
        <v>13990</v>
      </c>
      <c r="B3120" s="15" t="s">
        <v>13991</v>
      </c>
      <c r="C3120" t="s">
        <v>13992</v>
      </c>
      <c r="D3120" s="15">
        <v>10</v>
      </c>
      <c r="E3120" s="15">
        <v>6</v>
      </c>
      <c r="F3120" s="16">
        <v>381168.63397145498</v>
      </c>
      <c r="G3120" s="16">
        <v>375764.08556701598</v>
      </c>
      <c r="H3120" s="16">
        <v>376214.90294663003</v>
      </c>
      <c r="I3120" s="16">
        <v>452195.58118884498</v>
      </c>
      <c r="J3120" s="16">
        <v>28119.2378109643</v>
      </c>
      <c r="K3120" s="16">
        <v>384277.04112897703</v>
      </c>
      <c r="L3120" s="15">
        <f t="shared" si="336"/>
        <v>6</v>
      </c>
      <c r="M3120" s="16">
        <v>677796.33872615604</v>
      </c>
      <c r="N3120" s="16">
        <v>646466.81055030099</v>
      </c>
      <c r="O3120" s="16">
        <v>676481.43894694105</v>
      </c>
      <c r="P3120" s="16">
        <v>626968.17881136201</v>
      </c>
      <c r="Q3120" s="16">
        <v>245827.22223170599</v>
      </c>
      <c r="R3120" s="16">
        <v>527751.97374442499</v>
      </c>
      <c r="S3120" s="17">
        <f t="shared" si="337"/>
        <v>676481.43894694105</v>
      </c>
      <c r="T3120" s="17">
        <f t="shared" si="338"/>
        <v>527751.97374442499</v>
      </c>
      <c r="U3120" s="18">
        <f t="shared" si="339"/>
        <v>0.78014257799291742</v>
      </c>
      <c r="X3120" s="20">
        <f t="shared" si="340"/>
        <v>0.15583781494007637</v>
      </c>
      <c r="AA3120" s="20">
        <f t="shared" si="341"/>
        <v>-0.35819028146922161</v>
      </c>
      <c r="AE3120" s="20">
        <f t="shared" si="342"/>
        <v>0.80732714982711451</v>
      </c>
    </row>
    <row r="3121" spans="1:31" x14ac:dyDescent="0.2">
      <c r="A3121" s="15" t="s">
        <v>12892</v>
      </c>
      <c r="B3121" s="15" t="s">
        <v>12893</v>
      </c>
      <c r="C3121" t="s">
        <v>12894</v>
      </c>
      <c r="D3121" s="15">
        <v>8</v>
      </c>
      <c r="E3121" s="15">
        <v>5</v>
      </c>
      <c r="F3121" s="16">
        <v>134348.04911279201</v>
      </c>
      <c r="G3121" s="16">
        <v>129682.97069951901</v>
      </c>
      <c r="H3121" s="16">
        <v>148996.79902958299</v>
      </c>
      <c r="I3121" s="16">
        <v>159514.528503373</v>
      </c>
      <c r="J3121" s="16">
        <v>39381.605890429702</v>
      </c>
      <c r="K3121" s="16">
        <v>154941.68723014899</v>
      </c>
      <c r="L3121" s="15">
        <f t="shared" si="336"/>
        <v>6</v>
      </c>
      <c r="M3121" s="16">
        <v>238898.502363318</v>
      </c>
      <c r="N3121" s="16">
        <v>223107.368880931</v>
      </c>
      <c r="O3121" s="16">
        <v>267914.87582382897</v>
      </c>
      <c r="P3121" s="16">
        <v>221166.542952013</v>
      </c>
      <c r="Q3121" s="16">
        <v>344286.38671327202</v>
      </c>
      <c r="R3121" s="16">
        <v>212791.22221500901</v>
      </c>
      <c r="S3121" s="17">
        <f t="shared" si="337"/>
        <v>238898.502363318</v>
      </c>
      <c r="T3121" s="17">
        <f t="shared" si="338"/>
        <v>221166.542952013</v>
      </c>
      <c r="U3121" s="18">
        <f t="shared" si="339"/>
        <v>0.92577618011042129</v>
      </c>
      <c r="X3121" s="20">
        <f t="shared" si="340"/>
        <v>0.73559359279287406</v>
      </c>
      <c r="AA3121" s="20">
        <f t="shared" si="341"/>
        <v>-0.11126465180677346</v>
      </c>
      <c r="AE3121" s="20">
        <f t="shared" si="342"/>
        <v>0.13336206223278804</v>
      </c>
    </row>
    <row r="3122" spans="1:31" x14ac:dyDescent="0.2">
      <c r="A3122" s="15" t="s">
        <v>4670</v>
      </c>
      <c r="B3122" s="15" t="s">
        <v>4671</v>
      </c>
      <c r="C3122" t="s">
        <v>4672</v>
      </c>
      <c r="D3122" s="15">
        <v>7</v>
      </c>
      <c r="E3122" s="15">
        <v>7</v>
      </c>
      <c r="F3122" s="16">
        <v>220962.45731507099</v>
      </c>
      <c r="G3122" s="16">
        <v>239377.103005246</v>
      </c>
      <c r="H3122" s="16">
        <v>233539.01980180899</v>
      </c>
      <c r="I3122" s="16">
        <v>354026.978494921</v>
      </c>
      <c r="J3122" s="16">
        <v>46398.480037207002</v>
      </c>
      <c r="K3122" s="16">
        <v>329879.99219678203</v>
      </c>
      <c r="L3122" s="15">
        <f t="shared" si="336"/>
        <v>6</v>
      </c>
      <c r="M3122" s="16">
        <v>392916.75971246301</v>
      </c>
      <c r="N3122" s="16">
        <v>411825.81902435102</v>
      </c>
      <c r="O3122" s="16">
        <v>419932.36027706601</v>
      </c>
      <c r="P3122" s="16">
        <v>490857.62707697501</v>
      </c>
      <c r="Q3122" s="16">
        <v>405630.10775748699</v>
      </c>
      <c r="R3122" s="16">
        <v>453045.06475112197</v>
      </c>
      <c r="S3122" s="17">
        <f t="shared" si="337"/>
        <v>411825.81902435102</v>
      </c>
      <c r="T3122" s="17">
        <f t="shared" si="338"/>
        <v>453045.06475112197</v>
      </c>
      <c r="U3122" s="18">
        <f t="shared" si="339"/>
        <v>1.1000890275029931</v>
      </c>
      <c r="X3122" s="20">
        <f t="shared" si="340"/>
        <v>0.18363870394006529</v>
      </c>
      <c r="AA3122" s="20">
        <f t="shared" si="341"/>
        <v>0.13762028224064629</v>
      </c>
      <c r="AE3122" s="20">
        <f t="shared" si="342"/>
        <v>0.73603578099893852</v>
      </c>
    </row>
    <row r="3123" spans="1:31" x14ac:dyDescent="0.2">
      <c r="A3123" s="15" t="s">
        <v>17718</v>
      </c>
      <c r="B3123" s="15" t="s">
        <v>17719</v>
      </c>
      <c r="C3123" t="s">
        <v>17720</v>
      </c>
      <c r="D3123" s="15">
        <v>25</v>
      </c>
      <c r="E3123" s="15">
        <v>2</v>
      </c>
      <c r="F3123" s="16">
        <v>2110186.0446916702</v>
      </c>
      <c r="G3123" s="16">
        <v>2386900.9514194201</v>
      </c>
      <c r="H3123" s="16">
        <v>2086667.6472219699</v>
      </c>
      <c r="I3123" s="16">
        <v>2737230.0742826201</v>
      </c>
      <c r="J3123" s="16">
        <v>261722.63802122601</v>
      </c>
      <c r="K3123" s="16">
        <v>2706675.0647066599</v>
      </c>
      <c r="L3123" s="15">
        <f t="shared" si="336"/>
        <v>6</v>
      </c>
      <c r="M3123" s="16">
        <v>3752345.4126347499</v>
      </c>
      <c r="N3123" s="16">
        <v>4106438.8653193801</v>
      </c>
      <c r="O3123" s="16">
        <v>3752089.3551550601</v>
      </c>
      <c r="P3123" s="16">
        <v>3795163.4780437299</v>
      </c>
      <c r="Q3123" s="16">
        <v>2288061.6299928701</v>
      </c>
      <c r="R3123" s="16">
        <v>3717248.1173662399</v>
      </c>
      <c r="S3123" s="17">
        <f t="shared" si="337"/>
        <v>3752345.4126347499</v>
      </c>
      <c r="T3123" s="17">
        <f t="shared" si="338"/>
        <v>3717248.1173662399</v>
      </c>
      <c r="U3123" s="18">
        <f t="shared" si="339"/>
        <v>0.99064657130168998</v>
      </c>
      <c r="X3123" s="20">
        <f t="shared" si="340"/>
        <v>0.29721124731012827</v>
      </c>
      <c r="AA3123" s="20">
        <f t="shared" si="341"/>
        <v>-1.35576497613115E-2</v>
      </c>
      <c r="AE3123" s="20">
        <f t="shared" si="342"/>
        <v>0.52693475967492309</v>
      </c>
    </row>
    <row r="3124" spans="1:31" x14ac:dyDescent="0.2">
      <c r="A3124" s="15" t="s">
        <v>10936</v>
      </c>
      <c r="B3124" s="15" t="s">
        <v>10937</v>
      </c>
      <c r="C3124" t="s">
        <v>10938</v>
      </c>
      <c r="D3124" s="15">
        <v>13</v>
      </c>
      <c r="E3124" s="15">
        <v>5</v>
      </c>
      <c r="F3124" s="16">
        <v>219044.639470091</v>
      </c>
      <c r="G3124" s="16">
        <v>260579.41703282401</v>
      </c>
      <c r="H3124" s="16">
        <v>253365.54466152401</v>
      </c>
      <c r="I3124" s="16">
        <v>317470.82377965801</v>
      </c>
      <c r="J3124" s="16">
        <v>3244.6873464843802</v>
      </c>
      <c r="K3124" s="16">
        <v>322886.99671733502</v>
      </c>
      <c r="L3124" s="15">
        <f t="shared" si="336"/>
        <v>6</v>
      </c>
      <c r="M3124" s="16">
        <v>389506.48458009498</v>
      </c>
      <c r="N3124" s="16">
        <v>448302.408597862</v>
      </c>
      <c r="O3124" s="16">
        <v>455582.93116452498</v>
      </c>
      <c r="P3124" s="16">
        <v>440172.59896166599</v>
      </c>
      <c r="Q3124" s="16">
        <v>28366.077443450598</v>
      </c>
      <c r="R3124" s="16">
        <v>443441.14161321899</v>
      </c>
      <c r="S3124" s="17">
        <f t="shared" si="337"/>
        <v>448302.408597862</v>
      </c>
      <c r="T3124" s="17">
        <f t="shared" si="338"/>
        <v>440172.59896166599</v>
      </c>
      <c r="U3124" s="18">
        <f t="shared" si="339"/>
        <v>0.98186534473097453</v>
      </c>
      <c r="X3124" s="20">
        <f t="shared" si="340"/>
        <v>0.41333178226567474</v>
      </c>
      <c r="AA3124" s="20">
        <f t="shared" si="341"/>
        <v>-2.6402911293748336E-2</v>
      </c>
      <c r="AE3124" s="20">
        <f t="shared" si="342"/>
        <v>0.38370119928659452</v>
      </c>
    </row>
    <row r="3125" spans="1:31" x14ac:dyDescent="0.2">
      <c r="A3125" s="15" t="s">
        <v>3377</v>
      </c>
      <c r="B3125" s="15" t="s">
        <v>3378</v>
      </c>
      <c r="C3125" t="s">
        <v>3379</v>
      </c>
      <c r="D3125" s="15">
        <v>10</v>
      </c>
      <c r="E3125" s="15">
        <v>3</v>
      </c>
      <c r="F3125" s="16">
        <v>85826.339868456897</v>
      </c>
      <c r="G3125" s="16">
        <v>95453.264900683498</v>
      </c>
      <c r="H3125" s="16">
        <v>80150.692236877701</v>
      </c>
      <c r="I3125" s="16">
        <v>99998.841658767895</v>
      </c>
      <c r="J3125" s="16">
        <v>23046.0073308512</v>
      </c>
      <c r="K3125" s="16">
        <v>126843.994346661</v>
      </c>
      <c r="L3125" s="15">
        <f t="shared" si="336"/>
        <v>6</v>
      </c>
      <c r="M3125" s="16">
        <v>152616.90953685099</v>
      </c>
      <c r="N3125" s="16">
        <v>164218.37553699</v>
      </c>
      <c r="O3125" s="16">
        <v>144120.967012006</v>
      </c>
      <c r="P3125" s="16">
        <v>138648.17403392601</v>
      </c>
      <c r="Q3125" s="16">
        <v>201475.44552098899</v>
      </c>
      <c r="R3125" s="16">
        <v>174202.88284047801</v>
      </c>
      <c r="S3125" s="17">
        <f t="shared" si="337"/>
        <v>152616.90953685099</v>
      </c>
      <c r="T3125" s="17">
        <f t="shared" si="338"/>
        <v>174202.88284047801</v>
      </c>
      <c r="U3125" s="18">
        <f t="shared" si="339"/>
        <v>1.1414389360204864</v>
      </c>
      <c r="X3125" s="20">
        <f t="shared" si="340"/>
        <v>0.40434025220979519</v>
      </c>
      <c r="AA3125" s="20">
        <f t="shared" si="341"/>
        <v>0.19085368123861104</v>
      </c>
      <c r="AE3125" s="20">
        <f t="shared" si="342"/>
        <v>0.3932530223506337</v>
      </c>
    </row>
    <row r="3126" spans="1:31" x14ac:dyDescent="0.2">
      <c r="A3126" s="15" t="s">
        <v>2384</v>
      </c>
      <c r="B3126" s="15" t="s">
        <v>2385</v>
      </c>
      <c r="C3126" t="s">
        <v>2386</v>
      </c>
      <c r="D3126" s="15">
        <v>12</v>
      </c>
      <c r="E3126" s="15">
        <v>8</v>
      </c>
      <c r="F3126" s="16">
        <v>82285.029561008298</v>
      </c>
      <c r="G3126" s="16">
        <v>125800.165419593</v>
      </c>
      <c r="H3126" s="16">
        <v>128659.39166964201</v>
      </c>
      <c r="I3126" s="16">
        <v>141663.36798145401</v>
      </c>
      <c r="J3126" s="16">
        <v>27258.132480688801</v>
      </c>
      <c r="K3126" s="16">
        <v>156375.91554855401</v>
      </c>
      <c r="L3126" s="15">
        <f t="shared" si="336"/>
        <v>6</v>
      </c>
      <c r="M3126" s="16">
        <v>146319.73042304799</v>
      </c>
      <c r="N3126" s="16">
        <v>216427.367141239</v>
      </c>
      <c r="O3126" s="16">
        <v>231345.674318128</v>
      </c>
      <c r="P3126" s="16">
        <v>196415.948148161</v>
      </c>
      <c r="Q3126" s="16">
        <v>238299.16856205699</v>
      </c>
      <c r="R3126" s="16">
        <v>214760.938708128</v>
      </c>
      <c r="S3126" s="17">
        <f t="shared" si="337"/>
        <v>216427.367141239</v>
      </c>
      <c r="T3126" s="17">
        <f t="shared" si="338"/>
        <v>214760.938708128</v>
      </c>
      <c r="U3126" s="18">
        <f t="shared" si="339"/>
        <v>0.99230028782809387</v>
      </c>
      <c r="X3126" s="20">
        <f t="shared" si="340"/>
        <v>0.55742719712741828</v>
      </c>
      <c r="AA3126" s="20">
        <f t="shared" si="341"/>
        <v>-1.1151322860710791E-2</v>
      </c>
      <c r="AE3126" s="20">
        <f t="shared" si="342"/>
        <v>0.25381184567974557</v>
      </c>
    </row>
    <row r="3127" spans="1:31" x14ac:dyDescent="0.2">
      <c r="A3127" s="15" t="s">
        <v>4028</v>
      </c>
      <c r="B3127" s="15" t="s">
        <v>4029</v>
      </c>
      <c r="C3127" t="s">
        <v>4030</v>
      </c>
      <c r="D3127" s="15">
        <v>7</v>
      </c>
      <c r="E3127" s="15">
        <v>7</v>
      </c>
      <c r="F3127" s="16">
        <v>132023.456762449</v>
      </c>
      <c r="G3127" s="16">
        <v>132838.788161367</v>
      </c>
      <c r="H3127" s="16">
        <v>127901.541115346</v>
      </c>
      <c r="I3127" s="16">
        <v>130475.535256919</v>
      </c>
      <c r="J3127" s="16">
        <v>40916.719000781202</v>
      </c>
      <c r="K3127" s="16">
        <v>148464.30052910201</v>
      </c>
      <c r="L3127" s="15">
        <f t="shared" si="336"/>
        <v>6</v>
      </c>
      <c r="M3127" s="16">
        <v>234764.898378969</v>
      </c>
      <c r="N3127" s="16">
        <v>228536.65637167601</v>
      </c>
      <c r="O3127" s="16">
        <v>229982.96425677501</v>
      </c>
      <c r="P3127" s="16">
        <v>180904.042680827</v>
      </c>
      <c r="Q3127" s="16">
        <v>357706.82841464801</v>
      </c>
      <c r="R3127" s="16">
        <v>203895.41723498699</v>
      </c>
      <c r="S3127" s="17">
        <f t="shared" si="337"/>
        <v>229982.96425677501</v>
      </c>
      <c r="T3127" s="17">
        <f t="shared" si="338"/>
        <v>203895.41723498699</v>
      </c>
      <c r="U3127" s="18">
        <f t="shared" si="339"/>
        <v>0.88656748074321978</v>
      </c>
      <c r="X3127" s="20">
        <f t="shared" si="340"/>
        <v>0.78234981338397147</v>
      </c>
      <c r="AA3127" s="20">
        <f t="shared" si="341"/>
        <v>-0.17369764940528401</v>
      </c>
      <c r="AE3127" s="20">
        <f t="shared" si="342"/>
        <v>0.10659901669371075</v>
      </c>
    </row>
    <row r="3128" spans="1:31" x14ac:dyDescent="0.2">
      <c r="A3128" s="15" t="s">
        <v>10654</v>
      </c>
      <c r="B3128" s="15" t="s">
        <v>10655</v>
      </c>
      <c r="C3128" t="s">
        <v>10656</v>
      </c>
      <c r="D3128" s="15">
        <v>9</v>
      </c>
      <c r="E3128" s="15">
        <v>7</v>
      </c>
      <c r="F3128" s="16">
        <v>248361.54310999101</v>
      </c>
      <c r="G3128" s="16">
        <v>245105.92945244399</v>
      </c>
      <c r="H3128" s="16">
        <v>252547.83795706599</v>
      </c>
      <c r="I3128" s="16">
        <v>273459.06277929101</v>
      </c>
      <c r="J3128" s="16">
        <v>30318.364084111199</v>
      </c>
      <c r="K3128" s="16">
        <v>310701.06413832703</v>
      </c>
      <c r="L3128" s="15">
        <f t="shared" si="336"/>
        <v>6</v>
      </c>
      <c r="M3128" s="16">
        <v>441637.97751767997</v>
      </c>
      <c r="N3128" s="16">
        <v>421681.72677010403</v>
      </c>
      <c r="O3128" s="16">
        <v>454112.59226052201</v>
      </c>
      <c r="P3128" s="16">
        <v>379150.38912906399</v>
      </c>
      <c r="Q3128" s="16">
        <v>265052.67587660102</v>
      </c>
      <c r="R3128" s="16">
        <v>426705.42939998402</v>
      </c>
      <c r="S3128" s="17">
        <f t="shared" si="337"/>
        <v>441637.97751767997</v>
      </c>
      <c r="T3128" s="17">
        <f t="shared" si="338"/>
        <v>379150.38912906399</v>
      </c>
      <c r="U3128" s="18">
        <f t="shared" si="339"/>
        <v>0.85850947706118763</v>
      </c>
      <c r="X3128" s="20">
        <f t="shared" si="340"/>
        <v>0.1680682654134267</v>
      </c>
      <c r="AA3128" s="20">
        <f t="shared" si="341"/>
        <v>-0.22009403470338668</v>
      </c>
      <c r="AE3128" s="20">
        <f t="shared" si="342"/>
        <v>0.77451428214008355</v>
      </c>
    </row>
    <row r="3129" spans="1:31" x14ac:dyDescent="0.2">
      <c r="A3129" s="15" t="s">
        <v>7088</v>
      </c>
      <c r="B3129" s="15" t="s">
        <v>7089</v>
      </c>
      <c r="C3129" t="s">
        <v>7090</v>
      </c>
      <c r="D3129" s="15">
        <v>10</v>
      </c>
      <c r="E3129" s="15">
        <v>5</v>
      </c>
      <c r="F3129" s="16">
        <v>96824.834635547493</v>
      </c>
      <c r="G3129" s="16">
        <v>100307.178145154</v>
      </c>
      <c r="H3129" s="16">
        <v>82302.152377650098</v>
      </c>
      <c r="I3129" s="16">
        <v>107563.406578418</v>
      </c>
      <c r="J3129" s="16">
        <v>18083.670571837702</v>
      </c>
      <c r="K3129" s="16">
        <v>107234.48150379999</v>
      </c>
      <c r="L3129" s="15">
        <f t="shared" si="336"/>
        <v>6</v>
      </c>
      <c r="M3129" s="16">
        <v>172174.498541384</v>
      </c>
      <c r="N3129" s="16">
        <v>172569.077305377</v>
      </c>
      <c r="O3129" s="16">
        <v>147989.561372483</v>
      </c>
      <c r="P3129" s="16">
        <v>149136.426658387</v>
      </c>
      <c r="Q3129" s="16">
        <v>158093.136603252</v>
      </c>
      <c r="R3129" s="16">
        <v>147271.89816186699</v>
      </c>
      <c r="S3129" s="17">
        <f t="shared" si="337"/>
        <v>172174.498541384</v>
      </c>
      <c r="T3129" s="17">
        <f t="shared" si="338"/>
        <v>149136.426658387</v>
      </c>
      <c r="U3129" s="18">
        <f t="shared" si="339"/>
        <v>0.86619347186622098</v>
      </c>
      <c r="X3129" s="20">
        <f t="shared" si="340"/>
        <v>0.22061049635376367</v>
      </c>
      <c r="AA3129" s="20">
        <f t="shared" si="341"/>
        <v>-0.20723879542314094</v>
      </c>
      <c r="AE3129" s="20">
        <f t="shared" si="342"/>
        <v>0.65637382825088686</v>
      </c>
    </row>
    <row r="3130" spans="1:31" x14ac:dyDescent="0.2">
      <c r="A3130" s="15" t="s">
        <v>2852</v>
      </c>
      <c r="B3130" s="15" t="s">
        <v>2853</v>
      </c>
      <c r="C3130" t="s">
        <v>2854</v>
      </c>
      <c r="D3130" s="15">
        <v>21</v>
      </c>
      <c r="E3130" s="15">
        <v>6</v>
      </c>
      <c r="F3130" s="16">
        <v>1309484.0359119</v>
      </c>
      <c r="G3130" s="16">
        <v>1436872.41267777</v>
      </c>
      <c r="H3130" s="16">
        <v>1256479.93394741</v>
      </c>
      <c r="I3130" s="16">
        <v>1670352.9638507999</v>
      </c>
      <c r="J3130" s="16">
        <v>156209.81694005401</v>
      </c>
      <c r="K3130" s="16">
        <v>1643558.9850129399</v>
      </c>
      <c r="L3130" s="15">
        <f t="shared" si="336"/>
        <v>6</v>
      </c>
      <c r="M3130" s="16">
        <v>2328532.3241678402</v>
      </c>
      <c r="N3130" s="16">
        <v>2472004.0085519399</v>
      </c>
      <c r="O3130" s="16">
        <v>2259308.0366230998</v>
      </c>
      <c r="P3130" s="16">
        <v>2315940.7107968698</v>
      </c>
      <c r="Q3130" s="16">
        <v>1365635.3576099901</v>
      </c>
      <c r="R3130" s="16">
        <v>2257203.5418968401</v>
      </c>
      <c r="S3130" s="17">
        <f t="shared" si="337"/>
        <v>2328532.3241678402</v>
      </c>
      <c r="T3130" s="17">
        <f t="shared" si="338"/>
        <v>2257203.5418968401</v>
      </c>
      <c r="U3130" s="18">
        <f t="shared" si="339"/>
        <v>0.96936749319273841</v>
      </c>
      <c r="X3130" s="20">
        <f t="shared" si="340"/>
        <v>0.29949902650250654</v>
      </c>
      <c r="AA3130" s="20">
        <f t="shared" si="341"/>
        <v>-4.4884390963565557E-2</v>
      </c>
      <c r="AE3130" s="20">
        <f t="shared" si="342"/>
        <v>0.52360458491165374</v>
      </c>
    </row>
    <row r="3131" spans="1:31" x14ac:dyDescent="0.2">
      <c r="A3131" s="15" t="s">
        <v>10291</v>
      </c>
      <c r="B3131" s="15" t="s">
        <v>10292</v>
      </c>
      <c r="C3131" t="s">
        <v>10293</v>
      </c>
      <c r="D3131" s="15">
        <v>8</v>
      </c>
      <c r="E3131" s="15">
        <v>5</v>
      </c>
      <c r="F3131" s="16">
        <v>66892.761760107198</v>
      </c>
      <c r="G3131" s="16">
        <v>54187.1053130859</v>
      </c>
      <c r="H3131" s="16">
        <v>74362.116397851598</v>
      </c>
      <c r="I3131" s="16">
        <v>79746.111041655502</v>
      </c>
      <c r="J3131" s="16">
        <v>16916.6702629354</v>
      </c>
      <c r="K3131" s="16">
        <v>79811.762198437806</v>
      </c>
      <c r="L3131" s="15">
        <f t="shared" si="336"/>
        <v>6</v>
      </c>
      <c r="M3131" s="16">
        <v>118949.10799947201</v>
      </c>
      <c r="N3131" s="16">
        <v>93223.824442521</v>
      </c>
      <c r="O3131" s="16">
        <v>133712.383826259</v>
      </c>
      <c r="P3131" s="16">
        <v>110567.80757482701</v>
      </c>
      <c r="Q3131" s="16">
        <v>147890.852807027</v>
      </c>
      <c r="R3131" s="16">
        <v>109610.542707674</v>
      </c>
      <c r="S3131" s="17">
        <f t="shared" si="337"/>
        <v>118949.10799947201</v>
      </c>
      <c r="T3131" s="17">
        <f t="shared" si="338"/>
        <v>110567.80757482701</v>
      </c>
      <c r="U3131" s="18">
        <f t="shared" si="339"/>
        <v>0.92953877027239074</v>
      </c>
      <c r="X3131" s="20">
        <f t="shared" si="340"/>
        <v>0.69083210237791248</v>
      </c>
      <c r="AA3131" s="20">
        <f t="shared" si="341"/>
        <v>-0.10541305490320507</v>
      </c>
      <c r="AE3131" s="20">
        <f t="shared" si="342"/>
        <v>0.1606274893419202</v>
      </c>
    </row>
    <row r="3132" spans="1:31" x14ac:dyDescent="0.2">
      <c r="A3132" s="15" t="s">
        <v>12376</v>
      </c>
      <c r="B3132" s="15" t="s">
        <v>12377</v>
      </c>
      <c r="C3132" t="s">
        <v>12378</v>
      </c>
      <c r="D3132" s="15">
        <v>32</v>
      </c>
      <c r="E3132" s="15">
        <v>3</v>
      </c>
      <c r="F3132" s="16">
        <v>434002.884943438</v>
      </c>
      <c r="G3132" s="16">
        <v>488570.25600478402</v>
      </c>
      <c r="H3132" s="16">
        <v>549158.76086026302</v>
      </c>
      <c r="I3132" s="16">
        <v>1033340.84233098</v>
      </c>
      <c r="J3132" s="16">
        <v>145285.07775814499</v>
      </c>
      <c r="K3132" s="16">
        <v>1099301.4585669599</v>
      </c>
      <c r="L3132" s="15">
        <f t="shared" si="336"/>
        <v>6</v>
      </c>
      <c r="M3132" s="16">
        <v>771746.51897847594</v>
      </c>
      <c r="N3132" s="16">
        <v>840539.22996009002</v>
      </c>
      <c r="O3132" s="16">
        <v>987456.12108239601</v>
      </c>
      <c r="P3132" s="16">
        <v>1432724.80528085</v>
      </c>
      <c r="Q3132" s="16">
        <v>1270127.8511566301</v>
      </c>
      <c r="R3132" s="16">
        <v>1509740.24572058</v>
      </c>
      <c r="S3132" s="17">
        <f t="shared" si="337"/>
        <v>840539.22996009002</v>
      </c>
      <c r="T3132" s="17">
        <f t="shared" si="338"/>
        <v>1432724.80528085</v>
      </c>
      <c r="U3132" s="18">
        <f t="shared" si="339"/>
        <v>1.704530561112392</v>
      </c>
      <c r="X3132" s="20">
        <f t="shared" si="340"/>
        <v>4.8153827710814062E-3</v>
      </c>
      <c r="AA3132" s="20">
        <f t="shared" si="341"/>
        <v>0.76937446628339401</v>
      </c>
      <c r="AE3132" s="20">
        <f t="shared" si="342"/>
        <v>2.3173691854322085</v>
      </c>
    </row>
    <row r="3133" spans="1:31" x14ac:dyDescent="0.2">
      <c r="A3133" s="15" t="s">
        <v>3284</v>
      </c>
      <c r="B3133" s="15" t="s">
        <v>3285</v>
      </c>
      <c r="C3133" t="s">
        <v>3286</v>
      </c>
      <c r="D3133" s="15">
        <v>10</v>
      </c>
      <c r="E3133" s="15">
        <v>9</v>
      </c>
      <c r="F3133" s="16">
        <v>253831.87335889199</v>
      </c>
      <c r="G3133" s="16">
        <v>291050.25056575303</v>
      </c>
      <c r="H3133" s="16">
        <v>274014.27841347898</v>
      </c>
      <c r="I3133" s="16">
        <v>336300.84059434</v>
      </c>
      <c r="J3133" s="16">
        <v>74464.587333984397</v>
      </c>
      <c r="K3133" s="16">
        <v>391066.92933515803</v>
      </c>
      <c r="L3133" s="15">
        <f t="shared" si="336"/>
        <v>6</v>
      </c>
      <c r="M3133" s="16">
        <v>451365.35139862099</v>
      </c>
      <c r="N3133" s="16">
        <v>500724.61531066598</v>
      </c>
      <c r="O3133" s="16">
        <v>492711.93645258999</v>
      </c>
      <c r="P3133" s="16">
        <v>466280.37586264801</v>
      </c>
      <c r="Q3133" s="16">
        <v>650992.846321246</v>
      </c>
      <c r="R3133" s="16">
        <v>537076.95681338001</v>
      </c>
      <c r="S3133" s="17">
        <f t="shared" si="337"/>
        <v>492711.93645258999</v>
      </c>
      <c r="T3133" s="17">
        <f t="shared" si="338"/>
        <v>537076.95681338001</v>
      </c>
      <c r="U3133" s="18">
        <f t="shared" si="339"/>
        <v>1.0900425118177728</v>
      </c>
      <c r="X3133" s="20">
        <f t="shared" si="340"/>
        <v>0.27985018604226597</v>
      </c>
      <c r="AA3133" s="20">
        <f t="shared" si="341"/>
        <v>0.12438440141751722</v>
      </c>
      <c r="AE3133" s="20">
        <f t="shared" si="342"/>
        <v>0.55307440004150132</v>
      </c>
    </row>
    <row r="3134" spans="1:31" x14ac:dyDescent="0.2">
      <c r="A3134" s="15" t="s">
        <v>14374</v>
      </c>
      <c r="B3134" s="15" t="s">
        <v>14375</v>
      </c>
      <c r="C3134" t="s">
        <v>14376</v>
      </c>
      <c r="D3134" s="15">
        <v>14</v>
      </c>
      <c r="E3134" s="15">
        <v>7</v>
      </c>
      <c r="F3134" s="16">
        <v>239926.32966049699</v>
      </c>
      <c r="G3134" s="16">
        <v>261518.02237236401</v>
      </c>
      <c r="H3134" s="16">
        <v>226110.54279137199</v>
      </c>
      <c r="I3134" s="16">
        <v>317445.500784848</v>
      </c>
      <c r="J3134" s="16">
        <v>58560.307858692599</v>
      </c>
      <c r="K3134" s="16">
        <v>351086.599616197</v>
      </c>
      <c r="L3134" s="15">
        <f t="shared" si="336"/>
        <v>6</v>
      </c>
      <c r="M3134" s="16">
        <v>426638.43064292602</v>
      </c>
      <c r="N3134" s="16">
        <v>449917.19091348001</v>
      </c>
      <c r="O3134" s="16">
        <v>406575.02972517803</v>
      </c>
      <c r="P3134" s="16">
        <v>440137.488685055</v>
      </c>
      <c r="Q3134" s="16">
        <v>511952.632241074</v>
      </c>
      <c r="R3134" s="16">
        <v>482169.44045969599</v>
      </c>
      <c r="S3134" s="17">
        <f t="shared" si="337"/>
        <v>426638.43064292602</v>
      </c>
      <c r="T3134" s="17">
        <f t="shared" si="338"/>
        <v>482169.44045969599</v>
      </c>
      <c r="U3134" s="18">
        <f t="shared" si="339"/>
        <v>1.1301594179715295</v>
      </c>
      <c r="X3134" s="20">
        <f t="shared" si="340"/>
        <v>0.10691700348095859</v>
      </c>
      <c r="AA3134" s="20">
        <f t="shared" si="341"/>
        <v>0.17652629060075101</v>
      </c>
      <c r="AE3134" s="20">
        <f t="shared" si="342"/>
        <v>0.9709532215384048</v>
      </c>
    </row>
    <row r="3135" spans="1:31" x14ac:dyDescent="0.2">
      <c r="A3135" s="15" t="s">
        <v>15578</v>
      </c>
      <c r="B3135" s="15" t="s">
        <v>15579</v>
      </c>
      <c r="C3135" t="s">
        <v>15580</v>
      </c>
      <c r="D3135" s="15">
        <v>10</v>
      </c>
      <c r="E3135" s="15">
        <v>7</v>
      </c>
      <c r="F3135" s="16">
        <v>189598.714888207</v>
      </c>
      <c r="G3135" s="16">
        <v>219248.15302500001</v>
      </c>
      <c r="H3135" s="16">
        <v>188049.0224748</v>
      </c>
      <c r="I3135" s="16">
        <v>277124.38593430899</v>
      </c>
      <c r="J3135" s="16">
        <v>46468.683972549901</v>
      </c>
      <c r="K3135" s="16">
        <v>228775.553473181</v>
      </c>
      <c r="L3135" s="15">
        <f t="shared" si="336"/>
        <v>6</v>
      </c>
      <c r="M3135" s="16">
        <v>337145.56583382201</v>
      </c>
      <c r="N3135" s="16">
        <v>377195.85146419797</v>
      </c>
      <c r="O3135" s="16">
        <v>338135.65682793898</v>
      </c>
      <c r="P3135" s="16">
        <v>384232.35162240599</v>
      </c>
      <c r="Q3135" s="16">
        <v>406243.85264385602</v>
      </c>
      <c r="R3135" s="16">
        <v>314191.94218636898</v>
      </c>
      <c r="S3135" s="17">
        <f t="shared" si="337"/>
        <v>338135.65682793898</v>
      </c>
      <c r="T3135" s="17">
        <f t="shared" si="338"/>
        <v>384232.35162240599</v>
      </c>
      <c r="U3135" s="18">
        <f t="shared" si="339"/>
        <v>1.1363260391610324</v>
      </c>
      <c r="X3135" s="20">
        <f t="shared" si="340"/>
        <v>0.60152315561853364</v>
      </c>
      <c r="AA3135" s="20">
        <f t="shared" si="341"/>
        <v>0.18437683800576662</v>
      </c>
      <c r="AE3135" s="20">
        <f t="shared" si="342"/>
        <v>0.22074764984734158</v>
      </c>
    </row>
    <row r="3136" spans="1:31" x14ac:dyDescent="0.2">
      <c r="A3136" s="15" t="s">
        <v>290</v>
      </c>
      <c r="B3136" s="15" t="s">
        <v>291</v>
      </c>
      <c r="C3136" t="s">
        <v>292</v>
      </c>
      <c r="D3136" s="15">
        <v>10</v>
      </c>
      <c r="E3136" s="15">
        <v>7</v>
      </c>
      <c r="F3136" s="16">
        <v>261224.10037639001</v>
      </c>
      <c r="G3136" s="16">
        <v>245835.77786449</v>
      </c>
      <c r="H3136" s="16">
        <v>227830.75532297799</v>
      </c>
      <c r="I3136" s="16">
        <v>171278.799395215</v>
      </c>
      <c r="J3136" s="16">
        <v>46463.378997994601</v>
      </c>
      <c r="K3136" s="16">
        <v>199670.74381803701</v>
      </c>
      <c r="L3136" s="15">
        <f t="shared" si="336"/>
        <v>6</v>
      </c>
      <c r="M3136" s="16">
        <v>464510.25357823703</v>
      </c>
      <c r="N3136" s="16">
        <v>422937.362402256</v>
      </c>
      <c r="O3136" s="16">
        <v>409668.18695941003</v>
      </c>
      <c r="P3136" s="16">
        <v>237477.67867056601</v>
      </c>
      <c r="Q3136" s="16">
        <v>406197.47488754202</v>
      </c>
      <c r="R3136" s="16">
        <v>274220.46562916698</v>
      </c>
      <c r="S3136" s="17">
        <f t="shared" si="337"/>
        <v>422937.362402256</v>
      </c>
      <c r="T3136" s="17">
        <f t="shared" si="338"/>
        <v>274220.46562916698</v>
      </c>
      <c r="U3136" s="18">
        <f t="shared" si="339"/>
        <v>0.64837134291378995</v>
      </c>
      <c r="X3136" s="20">
        <f t="shared" si="340"/>
        <v>7.8642320546036149E-2</v>
      </c>
      <c r="AA3136" s="20">
        <f t="shared" si="341"/>
        <v>-0.62510776768059462</v>
      </c>
      <c r="AE3136" s="20">
        <f t="shared" si="342"/>
        <v>1.1043436799995541</v>
      </c>
    </row>
    <row r="3137" spans="1:31" x14ac:dyDescent="0.2">
      <c r="A3137" s="15" t="s">
        <v>16025</v>
      </c>
      <c r="B3137" s="15" t="s">
        <v>16026</v>
      </c>
      <c r="C3137" t="s">
        <v>16027</v>
      </c>
      <c r="D3137" s="15">
        <v>10</v>
      </c>
      <c r="E3137" s="15">
        <v>8</v>
      </c>
      <c r="F3137" s="16">
        <v>265208.23588461097</v>
      </c>
      <c r="G3137" s="16">
        <v>265784.84355424799</v>
      </c>
      <c r="H3137" s="16">
        <v>215755.44447674099</v>
      </c>
      <c r="I3137" s="16">
        <v>291442.10765565198</v>
      </c>
      <c r="J3137" s="16">
        <v>53391.875323420798</v>
      </c>
      <c r="K3137" s="16">
        <v>308236.682097802</v>
      </c>
      <c r="L3137" s="15">
        <f t="shared" si="336"/>
        <v>6</v>
      </c>
      <c r="M3137" s="16">
        <v>471594.86710565502</v>
      </c>
      <c r="N3137" s="16">
        <v>457257.85593866202</v>
      </c>
      <c r="O3137" s="16">
        <v>387955.26811166102</v>
      </c>
      <c r="P3137" s="16">
        <v>404083.841300297</v>
      </c>
      <c r="Q3137" s="16">
        <v>466768.56921706098</v>
      </c>
      <c r="R3137" s="16">
        <v>423320.93762257701</v>
      </c>
      <c r="S3137" s="17">
        <f t="shared" si="337"/>
        <v>457257.85593866202</v>
      </c>
      <c r="T3137" s="17">
        <f t="shared" si="338"/>
        <v>423320.93762257701</v>
      </c>
      <c r="U3137" s="18">
        <f t="shared" si="339"/>
        <v>0.9257816615388289</v>
      </c>
      <c r="X3137" s="20">
        <f t="shared" si="340"/>
        <v>0.824058290837413</v>
      </c>
      <c r="AA3137" s="20">
        <f t="shared" si="341"/>
        <v>-0.11125610977864689</v>
      </c>
      <c r="AE3137" s="20">
        <f t="shared" si="342"/>
        <v>8.4042066830002718E-2</v>
      </c>
    </row>
    <row r="3138" spans="1:31" x14ac:dyDescent="0.2">
      <c r="A3138" s="15" t="s">
        <v>4799</v>
      </c>
      <c r="B3138" s="15" t="s">
        <v>4800</v>
      </c>
      <c r="C3138" t="s">
        <v>4801</v>
      </c>
      <c r="D3138" s="15">
        <v>18</v>
      </c>
      <c r="E3138" s="15">
        <v>7</v>
      </c>
      <c r="F3138" s="16">
        <v>506790.08922159602</v>
      </c>
      <c r="G3138" s="16">
        <v>560658.19118549197</v>
      </c>
      <c r="H3138" s="16">
        <v>521082.65805529198</v>
      </c>
      <c r="I3138" s="16">
        <v>543069.17982907104</v>
      </c>
      <c r="J3138" s="16">
        <v>86563.468299902306</v>
      </c>
      <c r="K3138" s="16">
        <v>522050.52723860001</v>
      </c>
      <c r="L3138" s="15">
        <f t="shared" ref="L3138:L3201" si="343">COUNTIF(F3138:K3138,"&gt;0")</f>
        <v>6</v>
      </c>
      <c r="M3138" s="16">
        <v>901177.15982586297</v>
      </c>
      <c r="N3138" s="16">
        <v>964559.75061497802</v>
      </c>
      <c r="O3138" s="16">
        <v>936971.77748842805</v>
      </c>
      <c r="P3138" s="16">
        <v>752964.22346908995</v>
      </c>
      <c r="Q3138" s="16">
        <v>756765.06959267205</v>
      </c>
      <c r="R3138" s="16">
        <v>716965.01913060399</v>
      </c>
      <c r="S3138" s="17">
        <f t="shared" ref="S3138:S3201" si="344">MEDIAN(M3138:O3138)</f>
        <v>936971.77748842805</v>
      </c>
      <c r="T3138" s="17">
        <f t="shared" ref="T3138:T3201" si="345">MEDIAN(P3138:R3138)</f>
        <v>752964.22346908995</v>
      </c>
      <c r="U3138" s="18">
        <f t="shared" ref="U3138:U3201" si="346">T3138/S3138</f>
        <v>0.80361462485820645</v>
      </c>
      <c r="X3138" s="20">
        <f t="shared" ref="X3138:X3201" si="347">_xlfn.T.TEST(P3138:R3138,M3138:O3138,2,2)</f>
        <v>1.0007224002175691E-3</v>
      </c>
      <c r="AA3138" s="20">
        <f t="shared" ref="AA3138:AA3201" si="348">LOG(U3138,2)</f>
        <v>-0.3154242751934393</v>
      </c>
      <c r="AE3138" s="20">
        <f t="shared" si="342"/>
        <v>2.999686378838148</v>
      </c>
    </row>
    <row r="3139" spans="1:31" x14ac:dyDescent="0.2">
      <c r="A3139" s="15" t="s">
        <v>5971</v>
      </c>
      <c r="B3139" s="15" t="s">
        <v>5972</v>
      </c>
      <c r="C3139" t="s">
        <v>5973</v>
      </c>
      <c r="D3139" s="15">
        <v>12</v>
      </c>
      <c r="E3139" s="15">
        <v>9</v>
      </c>
      <c r="F3139" s="16">
        <v>580348.11071815295</v>
      </c>
      <c r="G3139" s="16">
        <v>572886.61108593701</v>
      </c>
      <c r="H3139" s="16">
        <v>633852.22042118595</v>
      </c>
      <c r="I3139" s="16">
        <v>637214.72425488499</v>
      </c>
      <c r="J3139" s="16">
        <v>83395.781911034894</v>
      </c>
      <c r="K3139" s="16">
        <v>639970.76715140603</v>
      </c>
      <c r="L3139" s="15">
        <f t="shared" si="343"/>
        <v>6</v>
      </c>
      <c r="M3139" s="16">
        <v>1031978.47244919</v>
      </c>
      <c r="N3139" s="16">
        <v>985597.59833579406</v>
      </c>
      <c r="O3139" s="16">
        <v>1139745.55178923</v>
      </c>
      <c r="P3139" s="16">
        <v>883496.81376259401</v>
      </c>
      <c r="Q3139" s="16">
        <v>729072.15874240606</v>
      </c>
      <c r="R3139" s="16">
        <v>878912.34540220397</v>
      </c>
      <c r="S3139" s="17">
        <f t="shared" si="344"/>
        <v>1031978.47244919</v>
      </c>
      <c r="T3139" s="17">
        <f t="shared" si="345"/>
        <v>878912.34540220397</v>
      </c>
      <c r="U3139" s="18">
        <f t="shared" si="346"/>
        <v>0.85167701542870866</v>
      </c>
      <c r="X3139" s="20">
        <f t="shared" si="347"/>
        <v>3.1318297430003195E-2</v>
      </c>
      <c r="AA3139" s="20">
        <f t="shared" si="348"/>
        <v>-0.2316216792056543</v>
      </c>
      <c r="AE3139" s="20">
        <f t="shared" ref="AE3139:AE3202" si="349">-LOG10(X3139)</f>
        <v>1.5042018557090149</v>
      </c>
    </row>
    <row r="3140" spans="1:31" x14ac:dyDescent="0.2">
      <c r="A3140" s="15" t="s">
        <v>6220</v>
      </c>
      <c r="B3140" s="15" t="s">
        <v>6221</v>
      </c>
      <c r="C3140" t="s">
        <v>6222</v>
      </c>
      <c r="D3140" s="15">
        <v>8</v>
      </c>
      <c r="E3140" s="15">
        <v>7</v>
      </c>
      <c r="F3140" s="16">
        <v>123301.973083007</v>
      </c>
      <c r="G3140" s="16">
        <v>127057.135908372</v>
      </c>
      <c r="H3140" s="16">
        <v>122574.66190664</v>
      </c>
      <c r="I3140" s="16">
        <v>159279.10858736999</v>
      </c>
      <c r="J3140" s="16">
        <v>14195.2810441406</v>
      </c>
      <c r="K3140" s="16">
        <v>145195.01150207399</v>
      </c>
      <c r="L3140" s="15">
        <f t="shared" si="343"/>
        <v>6</v>
      </c>
      <c r="M3140" s="16">
        <v>219256.30407362399</v>
      </c>
      <c r="N3140" s="16">
        <v>218589.866789419</v>
      </c>
      <c r="O3140" s="16">
        <v>220404.56934477499</v>
      </c>
      <c r="P3140" s="16">
        <v>220840.13375623</v>
      </c>
      <c r="Q3140" s="16">
        <v>124099.612206374</v>
      </c>
      <c r="R3140" s="16">
        <v>199405.49576664701</v>
      </c>
      <c r="S3140" s="17">
        <f t="shared" si="344"/>
        <v>219256.30407362399</v>
      </c>
      <c r="T3140" s="17">
        <f t="shared" si="345"/>
        <v>199405.49576664701</v>
      </c>
      <c r="U3140" s="18">
        <f t="shared" si="346"/>
        <v>0.90946299860864532</v>
      </c>
      <c r="X3140" s="20">
        <f t="shared" si="347"/>
        <v>0.26528456786734078</v>
      </c>
      <c r="AA3140" s="20">
        <f t="shared" si="348"/>
        <v>-0.13691315168867998</v>
      </c>
      <c r="AE3140" s="20">
        <f t="shared" si="349"/>
        <v>0.57628801305947663</v>
      </c>
    </row>
    <row r="3141" spans="1:31" x14ac:dyDescent="0.2">
      <c r="A3141" s="15" t="s">
        <v>6385</v>
      </c>
      <c r="B3141" s="15" t="s">
        <v>6386</v>
      </c>
      <c r="C3141" t="s">
        <v>6387</v>
      </c>
      <c r="D3141" s="15">
        <v>13</v>
      </c>
      <c r="E3141" s="15">
        <v>9</v>
      </c>
      <c r="F3141" s="16">
        <v>581140.30574082304</v>
      </c>
      <c r="G3141" s="16">
        <v>615989.18860967294</v>
      </c>
      <c r="H3141" s="16">
        <v>606721.69002876105</v>
      </c>
      <c r="I3141" s="16">
        <v>711033.11867607397</v>
      </c>
      <c r="J3141" s="16">
        <v>90353.395129980505</v>
      </c>
      <c r="K3141" s="16">
        <v>718793.90651761403</v>
      </c>
      <c r="L3141" s="15">
        <f t="shared" si="343"/>
        <v>6</v>
      </c>
      <c r="M3141" s="16">
        <v>1033387.15836421</v>
      </c>
      <c r="N3141" s="16">
        <v>1059751.5339792699</v>
      </c>
      <c r="O3141" s="16">
        <v>1090961.4656312501</v>
      </c>
      <c r="P3141" s="16">
        <v>985845.85527988395</v>
      </c>
      <c r="Q3141" s="16">
        <v>789897.80211418599</v>
      </c>
      <c r="R3141" s="16">
        <v>987165.14982432895</v>
      </c>
      <c r="S3141" s="17">
        <f t="shared" si="344"/>
        <v>1059751.5339792699</v>
      </c>
      <c r="T3141" s="17">
        <f t="shared" si="345"/>
        <v>985845.85527988395</v>
      </c>
      <c r="U3141" s="18">
        <f t="shared" si="346"/>
        <v>0.93026131472357776</v>
      </c>
      <c r="X3141" s="20">
        <f t="shared" si="347"/>
        <v>0.10645881274021506</v>
      </c>
      <c r="AA3141" s="20">
        <f t="shared" si="348"/>
        <v>-0.10429206199928455</v>
      </c>
      <c r="AE3141" s="20">
        <f t="shared" si="349"/>
        <v>0.97281838151521161</v>
      </c>
    </row>
    <row r="3142" spans="1:31" x14ac:dyDescent="0.2">
      <c r="A3142" s="15" t="s">
        <v>8390</v>
      </c>
      <c r="B3142" s="15" t="s">
        <v>8391</v>
      </c>
      <c r="C3142" t="s">
        <v>8392</v>
      </c>
      <c r="D3142" s="15">
        <v>11</v>
      </c>
      <c r="E3142" s="15">
        <v>8</v>
      </c>
      <c r="F3142" s="16">
        <v>284317.44709197403</v>
      </c>
      <c r="G3142" s="16">
        <v>295254.79259434802</v>
      </c>
      <c r="H3142" s="16">
        <v>293379.62179266702</v>
      </c>
      <c r="I3142" s="16">
        <v>354715.42317202099</v>
      </c>
      <c r="J3142" s="16">
        <v>57009.429589867999</v>
      </c>
      <c r="K3142" s="16">
        <v>349220.07119048998</v>
      </c>
      <c r="L3142" s="15">
        <f t="shared" si="343"/>
        <v>6</v>
      </c>
      <c r="M3142" s="16">
        <v>505574.98046740901</v>
      </c>
      <c r="N3142" s="16">
        <v>507958.13490301702</v>
      </c>
      <c r="O3142" s="16">
        <v>527533.245370046</v>
      </c>
      <c r="P3142" s="16">
        <v>491812.15410768701</v>
      </c>
      <c r="Q3142" s="16">
        <v>498394.36656518199</v>
      </c>
      <c r="R3142" s="16">
        <v>479606.01887764502</v>
      </c>
      <c r="S3142" s="17">
        <f t="shared" si="344"/>
        <v>507958.13490301702</v>
      </c>
      <c r="T3142" s="17">
        <f t="shared" si="345"/>
        <v>491812.15410768701</v>
      </c>
      <c r="U3142" s="18">
        <f t="shared" si="346"/>
        <v>0.96821395369834418</v>
      </c>
      <c r="X3142" s="20">
        <f t="shared" si="347"/>
        <v>5.5369150641169977E-2</v>
      </c>
      <c r="AA3142" s="20">
        <f t="shared" si="348"/>
        <v>-4.660220871757411E-2</v>
      </c>
      <c r="AE3142" s="20">
        <f t="shared" si="349"/>
        <v>1.2567321384834116</v>
      </c>
    </row>
    <row r="3143" spans="1:31" x14ac:dyDescent="0.2">
      <c r="A3143" s="15" t="s">
        <v>3047</v>
      </c>
      <c r="B3143" s="15" t="s">
        <v>3048</v>
      </c>
      <c r="C3143" t="s">
        <v>3049</v>
      </c>
      <c r="D3143" s="15">
        <v>11</v>
      </c>
      <c r="E3143" s="15">
        <v>8</v>
      </c>
      <c r="F3143" s="16">
        <v>207717.02113544499</v>
      </c>
      <c r="G3143" s="16">
        <v>212836.60775301899</v>
      </c>
      <c r="H3143" s="16">
        <v>189634.89477720199</v>
      </c>
      <c r="I3143" s="16">
        <v>236338.420353283</v>
      </c>
      <c r="J3143" s="16">
        <v>82077.691085881495</v>
      </c>
      <c r="K3143" s="16">
        <v>227566.87974184501</v>
      </c>
      <c r="L3143" s="15">
        <f t="shared" si="343"/>
        <v>6</v>
      </c>
      <c r="M3143" s="16">
        <v>369363.64608440403</v>
      </c>
      <c r="N3143" s="16">
        <v>366165.390113901</v>
      </c>
      <c r="O3143" s="16">
        <v>340987.25353161199</v>
      </c>
      <c r="P3143" s="16">
        <v>327682.70004427701</v>
      </c>
      <c r="Q3143" s="16">
        <v>717548.99412554002</v>
      </c>
      <c r="R3143" s="16">
        <v>312531.99407848401</v>
      </c>
      <c r="S3143" s="17">
        <f t="shared" si="344"/>
        <v>366165.390113901</v>
      </c>
      <c r="T3143" s="17">
        <f t="shared" si="345"/>
        <v>327682.70004427701</v>
      </c>
      <c r="U3143" s="18">
        <f t="shared" si="346"/>
        <v>0.89490352963819597</v>
      </c>
      <c r="X3143" s="20">
        <f t="shared" si="347"/>
        <v>0.51933617990070491</v>
      </c>
      <c r="AA3143" s="20">
        <f t="shared" si="348"/>
        <v>-0.16019592626905652</v>
      </c>
      <c r="AE3143" s="20">
        <f t="shared" si="349"/>
        <v>0.28455142093681296</v>
      </c>
    </row>
    <row r="3144" spans="1:31" x14ac:dyDescent="0.2">
      <c r="A3144" s="15" t="s">
        <v>10684</v>
      </c>
      <c r="B3144" s="15" t="s">
        <v>10685</v>
      </c>
      <c r="C3144" t="s">
        <v>10686</v>
      </c>
      <c r="D3144" s="15">
        <v>11</v>
      </c>
      <c r="E3144" s="15">
        <v>4</v>
      </c>
      <c r="F3144" s="16">
        <v>234443.77081834999</v>
      </c>
      <c r="G3144" s="16">
        <v>164596.130076856</v>
      </c>
      <c r="H3144" s="16">
        <v>170452.225488575</v>
      </c>
      <c r="I3144" s="16">
        <v>213776.14708617399</v>
      </c>
      <c r="J3144" s="16">
        <v>94002.313884960997</v>
      </c>
      <c r="K3144" s="16">
        <v>248098.37487269699</v>
      </c>
      <c r="L3144" s="15">
        <f t="shared" si="343"/>
        <v>6</v>
      </c>
      <c r="M3144" s="16">
        <v>416889.31180452701</v>
      </c>
      <c r="N3144" s="16">
        <v>283172.17990416603</v>
      </c>
      <c r="O3144" s="16">
        <v>306494.41547130002</v>
      </c>
      <c r="P3144" s="16">
        <v>296400.15778030001</v>
      </c>
      <c r="Q3144" s="16">
        <v>821797.79768719105</v>
      </c>
      <c r="R3144" s="16">
        <v>340729.19536690199</v>
      </c>
      <c r="S3144" s="17">
        <f t="shared" si="344"/>
        <v>306494.41547130002</v>
      </c>
      <c r="T3144" s="17">
        <f t="shared" si="345"/>
        <v>340729.19536690199</v>
      </c>
      <c r="U3144" s="18">
        <f t="shared" si="346"/>
        <v>1.1116978912746542</v>
      </c>
      <c r="X3144" s="20">
        <f t="shared" si="347"/>
        <v>0.4331263231542557</v>
      </c>
      <c r="AA3144" s="20">
        <f t="shared" si="348"/>
        <v>0.15276478268671784</v>
      </c>
      <c r="AE3144" s="20">
        <f t="shared" si="349"/>
        <v>0.36338542131923668</v>
      </c>
    </row>
    <row r="3145" spans="1:31" x14ac:dyDescent="0.2">
      <c r="A3145" s="15" t="s">
        <v>8678</v>
      </c>
      <c r="B3145" s="15" t="s">
        <v>8679</v>
      </c>
      <c r="C3145" t="s">
        <v>8680</v>
      </c>
      <c r="D3145" s="15">
        <v>8</v>
      </c>
      <c r="E3145" s="15">
        <v>7</v>
      </c>
      <c r="F3145" s="16">
        <v>138270.99662771501</v>
      </c>
      <c r="G3145" s="16">
        <v>128285.141521582</v>
      </c>
      <c r="H3145" s="16">
        <v>139577.417696191</v>
      </c>
      <c r="I3145" s="16">
        <v>167102.97734229799</v>
      </c>
      <c r="J3145" s="16">
        <v>56730.344601562603</v>
      </c>
      <c r="K3145" s="16">
        <v>171869.63161548099</v>
      </c>
      <c r="L3145" s="15">
        <f t="shared" si="343"/>
        <v>6</v>
      </c>
      <c r="M3145" s="16">
        <v>245874.31103604499</v>
      </c>
      <c r="N3145" s="16">
        <v>220702.53509009301</v>
      </c>
      <c r="O3145" s="16">
        <v>250977.65034845599</v>
      </c>
      <c r="P3145" s="16">
        <v>231687.91057801899</v>
      </c>
      <c r="Q3145" s="16">
        <v>495954.51780744101</v>
      </c>
      <c r="R3145" s="16">
        <v>236039.43926838401</v>
      </c>
      <c r="S3145" s="17">
        <f t="shared" si="344"/>
        <v>245874.31103604499</v>
      </c>
      <c r="T3145" s="17">
        <f t="shared" si="345"/>
        <v>236039.43926838401</v>
      </c>
      <c r="U3145" s="18">
        <f t="shared" si="346"/>
        <v>0.96000040945221321</v>
      </c>
      <c r="X3145" s="20">
        <f t="shared" si="347"/>
        <v>0.4033371235965017</v>
      </c>
      <c r="AA3145" s="20">
        <f t="shared" si="348"/>
        <v>-5.8893073725910704E-2</v>
      </c>
      <c r="AE3145" s="20">
        <f t="shared" si="349"/>
        <v>0.39433180320657285</v>
      </c>
    </row>
    <row r="3146" spans="1:31" x14ac:dyDescent="0.2">
      <c r="A3146" s="15" t="s">
        <v>4688</v>
      </c>
      <c r="B3146" s="15" t="s">
        <v>4689</v>
      </c>
      <c r="C3146" t="s">
        <v>4690</v>
      </c>
      <c r="D3146" s="15">
        <v>12</v>
      </c>
      <c r="E3146" s="15">
        <v>9</v>
      </c>
      <c r="F3146" s="16">
        <v>237087.37898629901</v>
      </c>
      <c r="G3146" s="16">
        <v>222065.60093959101</v>
      </c>
      <c r="H3146" s="16">
        <v>228974.77890533299</v>
      </c>
      <c r="I3146" s="16">
        <v>300026.48766298802</v>
      </c>
      <c r="J3146" s="16">
        <v>35241.715964898998</v>
      </c>
      <c r="K3146" s="16">
        <v>286893.79193931702</v>
      </c>
      <c r="L3146" s="15">
        <f t="shared" si="343"/>
        <v>6</v>
      </c>
      <c r="M3146" s="16">
        <v>421590.19161878002</v>
      </c>
      <c r="N3146" s="16">
        <v>382043.00593477098</v>
      </c>
      <c r="O3146" s="16">
        <v>411725.28441386798</v>
      </c>
      <c r="P3146" s="16">
        <v>415986.06530096999</v>
      </c>
      <c r="Q3146" s="16">
        <v>308094.16672566597</v>
      </c>
      <c r="R3146" s="16">
        <v>394009.396205845</v>
      </c>
      <c r="S3146" s="17">
        <f t="shared" si="344"/>
        <v>411725.28441386798</v>
      </c>
      <c r="T3146" s="17">
        <f t="shared" si="345"/>
        <v>394009.396205845</v>
      </c>
      <c r="U3146" s="18">
        <f t="shared" si="346"/>
        <v>0.95697158061778176</v>
      </c>
      <c r="X3146" s="20">
        <f t="shared" si="347"/>
        <v>0.40666118589505612</v>
      </c>
      <c r="AA3146" s="20">
        <f t="shared" si="348"/>
        <v>-6.3452013551803951E-2</v>
      </c>
      <c r="AE3146" s="20">
        <f t="shared" si="349"/>
        <v>0.39076727720452153</v>
      </c>
    </row>
    <row r="3147" spans="1:31" x14ac:dyDescent="0.2">
      <c r="A3147" s="15" t="s">
        <v>16196</v>
      </c>
      <c r="B3147" s="15" t="s">
        <v>16197</v>
      </c>
      <c r="C3147" t="s">
        <v>16198</v>
      </c>
      <c r="D3147" s="15">
        <v>14</v>
      </c>
      <c r="E3147" s="15">
        <v>5</v>
      </c>
      <c r="F3147" s="16">
        <v>287244.76012807398</v>
      </c>
      <c r="G3147" s="16">
        <v>268472.91009436001</v>
      </c>
      <c r="H3147" s="16">
        <v>263433.74564074801</v>
      </c>
      <c r="I3147" s="16">
        <v>298245.08574864297</v>
      </c>
      <c r="J3147" s="16">
        <v>97613.490157985099</v>
      </c>
      <c r="K3147" s="16">
        <v>295754.57291782502</v>
      </c>
      <c r="L3147" s="15">
        <f t="shared" si="343"/>
        <v>6</v>
      </c>
      <c r="M3147" s="16">
        <v>510780.34597060102</v>
      </c>
      <c r="N3147" s="16">
        <v>461882.42190832098</v>
      </c>
      <c r="O3147" s="16">
        <v>473686.815494165</v>
      </c>
      <c r="P3147" s="16">
        <v>413516.15546454198</v>
      </c>
      <c r="Q3147" s="16">
        <v>853367.83661052305</v>
      </c>
      <c r="R3147" s="16">
        <v>406178.46734417399</v>
      </c>
      <c r="S3147" s="17">
        <f t="shared" si="344"/>
        <v>473686.815494165</v>
      </c>
      <c r="T3147" s="17">
        <f t="shared" si="345"/>
        <v>413516.15546454198</v>
      </c>
      <c r="U3147" s="18">
        <f t="shared" si="346"/>
        <v>0.87297374961375884</v>
      </c>
      <c r="X3147" s="20">
        <f t="shared" si="347"/>
        <v>0.6378037171907418</v>
      </c>
      <c r="AA3147" s="20">
        <f t="shared" si="348"/>
        <v>-0.19598982232868625</v>
      </c>
      <c r="AE3147" s="20">
        <f t="shared" si="349"/>
        <v>0.19531295396931703</v>
      </c>
    </row>
    <row r="3148" spans="1:31" x14ac:dyDescent="0.2">
      <c r="A3148" s="15" t="s">
        <v>12937</v>
      </c>
      <c r="B3148" s="15" t="s">
        <v>12938</v>
      </c>
      <c r="C3148" t="s">
        <v>12939</v>
      </c>
      <c r="D3148" s="15">
        <v>11</v>
      </c>
      <c r="E3148" s="15">
        <v>7</v>
      </c>
      <c r="F3148" s="16">
        <v>214899.14085776001</v>
      </c>
      <c r="G3148" s="16">
        <v>204927.723142531</v>
      </c>
      <c r="H3148" s="16">
        <v>211086.80075097701</v>
      </c>
      <c r="I3148" s="16">
        <v>269776.47332724999</v>
      </c>
      <c r="J3148" s="16">
        <v>36871.836094628903</v>
      </c>
      <c r="K3148" s="16">
        <v>263143.41611796798</v>
      </c>
      <c r="L3148" s="15">
        <f t="shared" si="343"/>
        <v>6</v>
      </c>
      <c r="M3148" s="16">
        <v>382134.934218365</v>
      </c>
      <c r="N3148" s="16">
        <v>352558.89708932798</v>
      </c>
      <c r="O3148" s="16">
        <v>379560.462906448</v>
      </c>
      <c r="P3148" s="16">
        <v>374044.48695287301</v>
      </c>
      <c r="Q3148" s="16">
        <v>322345.18967619602</v>
      </c>
      <c r="R3148" s="16">
        <v>361391.50240697601</v>
      </c>
      <c r="S3148" s="17">
        <f t="shared" si="344"/>
        <v>379560.462906448</v>
      </c>
      <c r="T3148" s="17">
        <f t="shared" si="345"/>
        <v>361391.50240697601</v>
      </c>
      <c r="U3148" s="18">
        <f t="shared" si="346"/>
        <v>0.95213157777197099</v>
      </c>
      <c r="X3148" s="20">
        <f t="shared" si="347"/>
        <v>0.35962757556796754</v>
      </c>
      <c r="AA3148" s="20">
        <f t="shared" si="348"/>
        <v>-7.0767137444300465E-2</v>
      </c>
      <c r="AE3148" s="20">
        <f t="shared" si="349"/>
        <v>0.44414701477572072</v>
      </c>
    </row>
    <row r="3149" spans="1:31" x14ac:dyDescent="0.2">
      <c r="A3149" s="15" t="s">
        <v>7331</v>
      </c>
      <c r="B3149" s="15" t="s">
        <v>7332</v>
      </c>
      <c r="C3149" t="s">
        <v>7333</v>
      </c>
      <c r="D3149" s="15">
        <v>9</v>
      </c>
      <c r="E3149" s="15">
        <v>6</v>
      </c>
      <c r="F3149" s="16">
        <v>135750.96643218599</v>
      </c>
      <c r="G3149" s="16">
        <v>138404.065271484</v>
      </c>
      <c r="H3149" s="16">
        <v>141756.05869541</v>
      </c>
      <c r="I3149" s="16">
        <v>206993.871858984</v>
      </c>
      <c r="J3149" s="16">
        <v>57170.163792269603</v>
      </c>
      <c r="K3149" s="16">
        <v>187768.24777033101</v>
      </c>
      <c r="L3149" s="15">
        <f t="shared" si="343"/>
        <v>6</v>
      </c>
      <c r="M3149" s="16">
        <v>241393.178309535</v>
      </c>
      <c r="N3149" s="16">
        <v>238111.19284654199</v>
      </c>
      <c r="O3149" s="16">
        <v>254895.119291226</v>
      </c>
      <c r="P3149" s="16">
        <v>286996.548093958</v>
      </c>
      <c r="Q3149" s="16">
        <v>499799.55552370299</v>
      </c>
      <c r="R3149" s="16">
        <v>257874.014737363</v>
      </c>
      <c r="S3149" s="17">
        <f t="shared" si="344"/>
        <v>241393.178309535</v>
      </c>
      <c r="T3149" s="17">
        <f t="shared" si="345"/>
        <v>286996.548093958</v>
      </c>
      <c r="U3149" s="18">
        <f t="shared" si="346"/>
        <v>1.1889173923794418</v>
      </c>
      <c r="X3149" s="20">
        <f t="shared" si="347"/>
        <v>0.24739751249449377</v>
      </c>
      <c r="AA3149" s="20">
        <f t="shared" si="348"/>
        <v>0.24964847812416152</v>
      </c>
      <c r="AE3149" s="20">
        <f t="shared" si="349"/>
        <v>0.6066046713817006</v>
      </c>
    </row>
    <row r="3150" spans="1:31" x14ac:dyDescent="0.2">
      <c r="A3150" s="15" t="s">
        <v>4142</v>
      </c>
      <c r="B3150" s="15" t="s">
        <v>4143</v>
      </c>
      <c r="C3150" t="s">
        <v>4144</v>
      </c>
      <c r="D3150" s="15">
        <v>13</v>
      </c>
      <c r="E3150" s="15">
        <v>6</v>
      </c>
      <c r="F3150" s="16">
        <v>321235.17548737198</v>
      </c>
      <c r="G3150" s="16">
        <v>338244.523751617</v>
      </c>
      <c r="H3150" s="16">
        <v>285374.34422096901</v>
      </c>
      <c r="I3150" s="16">
        <v>394818.65549119998</v>
      </c>
      <c r="J3150" s="16">
        <v>73602.442363183596</v>
      </c>
      <c r="K3150" s="16">
        <v>418401.74728023499</v>
      </c>
      <c r="L3150" s="15">
        <f t="shared" si="343"/>
        <v>6</v>
      </c>
      <c r="M3150" s="16">
        <v>571222.305326676</v>
      </c>
      <c r="N3150" s="16">
        <v>581917.928973592</v>
      </c>
      <c r="O3150" s="16">
        <v>513138.755283512</v>
      </c>
      <c r="P3150" s="16">
        <v>547415.19751979003</v>
      </c>
      <c r="Q3150" s="16">
        <v>643455.703787092</v>
      </c>
      <c r="R3150" s="16">
        <v>574617.59176798596</v>
      </c>
      <c r="S3150" s="17">
        <f t="shared" si="344"/>
        <v>571222.305326676</v>
      </c>
      <c r="T3150" s="17">
        <f t="shared" si="345"/>
        <v>574617.59176798596</v>
      </c>
      <c r="U3150" s="18">
        <f t="shared" si="346"/>
        <v>1.005943896815038</v>
      </c>
      <c r="X3150" s="20">
        <f t="shared" si="347"/>
        <v>0.40652305538854561</v>
      </c>
      <c r="AA3150" s="20">
        <f t="shared" si="348"/>
        <v>8.5498458554133759E-3</v>
      </c>
      <c r="AE3150" s="20">
        <f t="shared" si="349"/>
        <v>0.39091481896514962</v>
      </c>
    </row>
    <row r="3151" spans="1:31" x14ac:dyDescent="0.2">
      <c r="A3151" s="15" t="s">
        <v>15839</v>
      </c>
      <c r="B3151" s="15" t="s">
        <v>15840</v>
      </c>
      <c r="C3151" t="s">
        <v>15841</v>
      </c>
      <c r="D3151" s="15">
        <v>10</v>
      </c>
      <c r="E3151" s="15">
        <v>5</v>
      </c>
      <c r="F3151" s="16">
        <v>351621.98799472698</v>
      </c>
      <c r="G3151" s="16">
        <v>368280.78597685398</v>
      </c>
      <c r="H3151" s="16">
        <v>369204.10417835799</v>
      </c>
      <c r="I3151" s="16">
        <v>391809.825481968</v>
      </c>
      <c r="J3151" s="16">
        <v>84157.356172119107</v>
      </c>
      <c r="K3151" s="16">
        <v>377008.70437763701</v>
      </c>
      <c r="L3151" s="15">
        <f t="shared" si="343"/>
        <v>6</v>
      </c>
      <c r="M3151" s="16">
        <v>625256.31659473397</v>
      </c>
      <c r="N3151" s="16">
        <v>633592.49657443503</v>
      </c>
      <c r="O3151" s="16">
        <v>663875.14610265906</v>
      </c>
      <c r="P3151" s="16">
        <v>543243.46132926596</v>
      </c>
      <c r="Q3151" s="16">
        <v>735730.08049633401</v>
      </c>
      <c r="R3151" s="16">
        <v>517769.90701702097</v>
      </c>
      <c r="S3151" s="17">
        <f t="shared" si="344"/>
        <v>633592.49657443503</v>
      </c>
      <c r="T3151" s="17">
        <f t="shared" si="345"/>
        <v>543243.46132926596</v>
      </c>
      <c r="U3151" s="18">
        <f t="shared" si="346"/>
        <v>0.85740198039962934</v>
      </c>
      <c r="X3151" s="20">
        <f t="shared" si="347"/>
        <v>0.57983334520617325</v>
      </c>
      <c r="AA3151" s="20">
        <f t="shared" si="348"/>
        <v>-0.22195634543783646</v>
      </c>
      <c r="AE3151" s="20">
        <f t="shared" si="349"/>
        <v>0.2366968127433117</v>
      </c>
    </row>
    <row r="3152" spans="1:31" x14ac:dyDescent="0.2">
      <c r="A3152" s="15" t="s">
        <v>6268</v>
      </c>
      <c r="B3152" s="15" t="s">
        <v>6269</v>
      </c>
      <c r="C3152" t="s">
        <v>6270</v>
      </c>
      <c r="D3152" s="15">
        <v>9</v>
      </c>
      <c r="E3152" s="15">
        <v>6</v>
      </c>
      <c r="F3152" s="16">
        <v>61912.334991084303</v>
      </c>
      <c r="G3152" s="16">
        <v>63818.486064791003</v>
      </c>
      <c r="H3152" s="16">
        <v>55350.2869606116</v>
      </c>
      <c r="I3152" s="16">
        <v>83198.782292870994</v>
      </c>
      <c r="J3152" s="16">
        <v>27702.053180419902</v>
      </c>
      <c r="K3152" s="16">
        <v>95161.265409247193</v>
      </c>
      <c r="L3152" s="15">
        <f t="shared" si="343"/>
        <v>6</v>
      </c>
      <c r="M3152" s="16">
        <v>110092.88340888701</v>
      </c>
      <c r="N3152" s="16">
        <v>109793.71026956799</v>
      </c>
      <c r="O3152" s="16">
        <v>99526.737181254997</v>
      </c>
      <c r="P3152" s="16">
        <v>115354.928671229</v>
      </c>
      <c r="Q3152" s="16">
        <v>242180.062960393</v>
      </c>
      <c r="R3152" s="16">
        <v>130690.986628293</v>
      </c>
      <c r="S3152" s="17">
        <f t="shared" si="344"/>
        <v>109793.71026956799</v>
      </c>
      <c r="T3152" s="17">
        <f t="shared" si="345"/>
        <v>130690.986628293</v>
      </c>
      <c r="U3152" s="18">
        <f t="shared" si="346"/>
        <v>1.190332181209812</v>
      </c>
      <c r="X3152" s="20">
        <f t="shared" si="347"/>
        <v>0.23334996829867852</v>
      </c>
      <c r="AA3152" s="20">
        <f t="shared" si="348"/>
        <v>0.25136423681775222</v>
      </c>
      <c r="AE3152" s="20">
        <f t="shared" si="349"/>
        <v>0.63199225377908208</v>
      </c>
    </row>
    <row r="3153" spans="1:31" x14ac:dyDescent="0.2">
      <c r="A3153" s="15" t="s">
        <v>2042</v>
      </c>
      <c r="B3153" s="15" t="s">
        <v>2043</v>
      </c>
      <c r="C3153" t="s">
        <v>2044</v>
      </c>
      <c r="D3153" s="15">
        <v>8</v>
      </c>
      <c r="E3153" s="15">
        <v>7</v>
      </c>
      <c r="F3153" s="16">
        <v>288556.59363544901</v>
      </c>
      <c r="G3153" s="16">
        <v>277997.97354298702</v>
      </c>
      <c r="H3153" s="16">
        <v>276588.84390701703</v>
      </c>
      <c r="I3153" s="16">
        <v>272402.77708755003</v>
      </c>
      <c r="J3153" s="16">
        <v>83612.632247872098</v>
      </c>
      <c r="K3153" s="16">
        <v>307886.729293946</v>
      </c>
      <c r="L3153" s="15">
        <f t="shared" si="343"/>
        <v>6</v>
      </c>
      <c r="M3153" s="16">
        <v>513113.05613894103</v>
      </c>
      <c r="N3153" s="16">
        <v>478269.39880269702</v>
      </c>
      <c r="O3153" s="16">
        <v>497341.32714416302</v>
      </c>
      <c r="P3153" s="16">
        <v>377685.851340539</v>
      </c>
      <c r="Q3153" s="16">
        <v>730967.93260025606</v>
      </c>
      <c r="R3153" s="16">
        <v>422840.32529557002</v>
      </c>
      <c r="S3153" s="17">
        <f t="shared" si="344"/>
        <v>497341.32714416302</v>
      </c>
      <c r="T3153" s="17">
        <f t="shared" si="345"/>
        <v>422840.32529557002</v>
      </c>
      <c r="U3153" s="18">
        <f t="shared" si="346"/>
        <v>0.85020146570888611</v>
      </c>
      <c r="X3153" s="20">
        <f t="shared" si="347"/>
        <v>0.90439280692871338</v>
      </c>
      <c r="AA3153" s="20">
        <f t="shared" si="348"/>
        <v>-0.23412334876711</v>
      </c>
      <c r="AE3153" s="20">
        <f t="shared" si="349"/>
        <v>4.3642900465986456E-2</v>
      </c>
    </row>
    <row r="3154" spans="1:31" x14ac:dyDescent="0.2">
      <c r="A3154" s="15" t="s">
        <v>6767</v>
      </c>
      <c r="B3154" s="15" t="s">
        <v>6768</v>
      </c>
      <c r="C3154" t="s">
        <v>6769</v>
      </c>
      <c r="D3154" s="15">
        <v>9</v>
      </c>
      <c r="E3154" s="15">
        <v>6</v>
      </c>
      <c r="F3154" s="16">
        <v>206460.66864079001</v>
      </c>
      <c r="G3154" s="16">
        <v>182344.37942405001</v>
      </c>
      <c r="H3154" s="16">
        <v>212151.902061539</v>
      </c>
      <c r="I3154" s="16">
        <v>207331.192421271</v>
      </c>
      <c r="J3154" s="16">
        <v>49045.116694921897</v>
      </c>
      <c r="K3154" s="16">
        <v>207994.23217532501</v>
      </c>
      <c r="L3154" s="15">
        <f t="shared" si="343"/>
        <v>6</v>
      </c>
      <c r="M3154" s="16">
        <v>367129.59258384601</v>
      </c>
      <c r="N3154" s="16">
        <v>313706.37566430401</v>
      </c>
      <c r="O3154" s="16">
        <v>381475.64824745897</v>
      </c>
      <c r="P3154" s="16">
        <v>287464.24231170502</v>
      </c>
      <c r="Q3154" s="16">
        <v>428767.83795474598</v>
      </c>
      <c r="R3154" s="16">
        <v>285651.63881633303</v>
      </c>
      <c r="S3154" s="17">
        <f t="shared" si="344"/>
        <v>367129.59258384601</v>
      </c>
      <c r="T3154" s="17">
        <f t="shared" si="345"/>
        <v>287464.24231170502</v>
      </c>
      <c r="U3154" s="18">
        <f t="shared" si="346"/>
        <v>0.78300482477737932</v>
      </c>
      <c r="X3154" s="20">
        <f t="shared" si="347"/>
        <v>0.71666210948811782</v>
      </c>
      <c r="AA3154" s="20">
        <f t="shared" si="348"/>
        <v>-0.35290689763802841</v>
      </c>
      <c r="AE3154" s="20">
        <f t="shared" si="349"/>
        <v>0.14468555642794934</v>
      </c>
    </row>
    <row r="3155" spans="1:31" x14ac:dyDescent="0.2">
      <c r="A3155" s="15" t="s">
        <v>4754</v>
      </c>
      <c r="B3155" s="15" t="s">
        <v>4755</v>
      </c>
      <c r="C3155" t="s">
        <v>4756</v>
      </c>
      <c r="D3155" s="15">
        <v>9</v>
      </c>
      <c r="E3155" s="15">
        <v>7</v>
      </c>
      <c r="F3155" s="16">
        <v>232027.99301279301</v>
      </c>
      <c r="G3155" s="16">
        <v>237574.80762205401</v>
      </c>
      <c r="H3155" s="16">
        <v>222442.09043525401</v>
      </c>
      <c r="I3155" s="16">
        <v>251464.53427193899</v>
      </c>
      <c r="J3155" s="16">
        <v>34444.025749804598</v>
      </c>
      <c r="K3155" s="16">
        <v>274792.55375936499</v>
      </c>
      <c r="L3155" s="15">
        <f t="shared" si="343"/>
        <v>6</v>
      </c>
      <c r="M3155" s="16">
        <v>412593.56129976502</v>
      </c>
      <c r="N3155" s="16">
        <v>408725.13912226801</v>
      </c>
      <c r="O3155" s="16">
        <v>399978.69367060403</v>
      </c>
      <c r="P3155" s="16">
        <v>348655.02372585802</v>
      </c>
      <c r="Q3155" s="16">
        <v>301120.50794101699</v>
      </c>
      <c r="R3155" s="16">
        <v>377390.00016943802</v>
      </c>
      <c r="S3155" s="17">
        <f t="shared" si="344"/>
        <v>408725.13912226801</v>
      </c>
      <c r="T3155" s="17">
        <f t="shared" si="345"/>
        <v>348655.02372585802</v>
      </c>
      <c r="U3155" s="18">
        <f t="shared" si="346"/>
        <v>0.85303053410071672</v>
      </c>
      <c r="X3155" s="20">
        <f t="shared" si="347"/>
        <v>4.5483324887498199E-2</v>
      </c>
      <c r="AA3155" s="20">
        <f t="shared" si="348"/>
        <v>-0.22933071136575933</v>
      </c>
      <c r="AE3155" s="20">
        <f t="shared" si="349"/>
        <v>1.3421477953582308</v>
      </c>
    </row>
    <row r="3156" spans="1:31" x14ac:dyDescent="0.2">
      <c r="A3156" s="15" t="s">
        <v>4994</v>
      </c>
      <c r="B3156" s="15" t="s">
        <v>4995</v>
      </c>
      <c r="C3156" t="s">
        <v>4996</v>
      </c>
      <c r="D3156" s="15">
        <v>14</v>
      </c>
      <c r="E3156" s="15">
        <v>5</v>
      </c>
      <c r="F3156" s="16">
        <v>161633.27042545599</v>
      </c>
      <c r="G3156" s="16">
        <v>177297.85907019299</v>
      </c>
      <c r="H3156" s="16">
        <v>185109.94612711499</v>
      </c>
      <c r="I3156" s="16">
        <v>227477.933589844</v>
      </c>
      <c r="J3156" s="16">
        <v>52357.381247636098</v>
      </c>
      <c r="K3156" s="16">
        <v>204211.028098943</v>
      </c>
      <c r="L3156" s="15">
        <f t="shared" si="343"/>
        <v>6</v>
      </c>
      <c r="M3156" s="16">
        <v>287417.24566694797</v>
      </c>
      <c r="N3156" s="16">
        <v>305024.31145741598</v>
      </c>
      <c r="O3156" s="16">
        <v>332850.83004068502</v>
      </c>
      <c r="P3156" s="16">
        <v>315397.65463350498</v>
      </c>
      <c r="Q3156" s="16">
        <v>457724.696592386</v>
      </c>
      <c r="R3156" s="16">
        <v>280455.92529537401</v>
      </c>
      <c r="S3156" s="17">
        <f t="shared" si="344"/>
        <v>305024.31145741598</v>
      </c>
      <c r="T3156" s="17">
        <f t="shared" si="345"/>
        <v>315397.65463350498</v>
      </c>
      <c r="U3156" s="18">
        <f t="shared" si="346"/>
        <v>1.0340082504457591</v>
      </c>
      <c r="X3156" s="20">
        <f t="shared" si="347"/>
        <v>0.48621586634931013</v>
      </c>
      <c r="AA3156" s="20">
        <f t="shared" si="348"/>
        <v>4.8247697093557952E-2</v>
      </c>
      <c r="AE3156" s="20">
        <f t="shared" si="349"/>
        <v>0.3131708732271074</v>
      </c>
    </row>
    <row r="3157" spans="1:31" x14ac:dyDescent="0.2">
      <c r="A3157" s="15" t="s">
        <v>14683</v>
      </c>
      <c r="B3157" s="15" t="s">
        <v>14684</v>
      </c>
      <c r="C3157" t="s">
        <v>14685</v>
      </c>
      <c r="D3157" s="15">
        <v>9</v>
      </c>
      <c r="E3157" s="15">
        <v>8</v>
      </c>
      <c r="F3157" s="16">
        <v>85522.350119262206</v>
      </c>
      <c r="G3157" s="16">
        <v>92885.798325006399</v>
      </c>
      <c r="H3157" s="16">
        <v>93692.226471679707</v>
      </c>
      <c r="I3157" s="16">
        <v>135955.18562972499</v>
      </c>
      <c r="J3157" s="16">
        <v>33753.6849439453</v>
      </c>
      <c r="K3157" s="16">
        <v>140243.28746607801</v>
      </c>
      <c r="L3157" s="15">
        <f t="shared" si="343"/>
        <v>6</v>
      </c>
      <c r="M3157" s="16">
        <v>152076.353151433</v>
      </c>
      <c r="N3157" s="16">
        <v>159801.29047717701</v>
      </c>
      <c r="O3157" s="16">
        <v>168470.33885495999</v>
      </c>
      <c r="P3157" s="16">
        <v>188501.565871409</v>
      </c>
      <c r="Q3157" s="16">
        <v>295085.33146011498</v>
      </c>
      <c r="R3157" s="16">
        <v>192604.97985303201</v>
      </c>
      <c r="S3157" s="17">
        <f t="shared" si="344"/>
        <v>159801.29047717701</v>
      </c>
      <c r="T3157" s="17">
        <f t="shared" si="345"/>
        <v>192604.97985303201</v>
      </c>
      <c r="U3157" s="18">
        <f t="shared" si="346"/>
        <v>1.205278000433545</v>
      </c>
      <c r="X3157" s="20">
        <f t="shared" si="347"/>
        <v>0.13712684602892569</v>
      </c>
      <c r="AA3157" s="20">
        <f t="shared" si="348"/>
        <v>0.26936594611448522</v>
      </c>
      <c r="AE3157" s="20">
        <f t="shared" si="349"/>
        <v>0.8628775128190237</v>
      </c>
    </row>
    <row r="3158" spans="1:31" x14ac:dyDescent="0.2">
      <c r="A3158" s="15" t="s">
        <v>3989</v>
      </c>
      <c r="B3158" s="15" t="s">
        <v>3990</v>
      </c>
      <c r="C3158" t="s">
        <v>3991</v>
      </c>
      <c r="D3158" s="15">
        <v>9</v>
      </c>
      <c r="E3158" s="15">
        <v>7</v>
      </c>
      <c r="F3158" s="16">
        <v>282579.05498667603</v>
      </c>
      <c r="G3158" s="16">
        <v>327537.39178523398</v>
      </c>
      <c r="H3158" s="16">
        <v>302029.79486333003</v>
      </c>
      <c r="I3158" s="16">
        <v>405793.28022219398</v>
      </c>
      <c r="J3158" s="16">
        <v>22156.0805425781</v>
      </c>
      <c r="K3158" s="16">
        <v>413157.64237734</v>
      </c>
      <c r="L3158" s="15">
        <f t="shared" si="343"/>
        <v>6</v>
      </c>
      <c r="M3158" s="16">
        <v>502483.76125567901</v>
      </c>
      <c r="N3158" s="16">
        <v>563497.31423601205</v>
      </c>
      <c r="O3158" s="16">
        <v>543087.33820408699</v>
      </c>
      <c r="P3158" s="16">
        <v>562631.49057298596</v>
      </c>
      <c r="Q3158" s="16">
        <v>193695.42559934501</v>
      </c>
      <c r="R3158" s="16">
        <v>567415.53071095701</v>
      </c>
      <c r="S3158" s="17">
        <f t="shared" si="344"/>
        <v>543087.33820408699</v>
      </c>
      <c r="T3158" s="17">
        <f t="shared" si="345"/>
        <v>562631.49057298596</v>
      </c>
      <c r="U3158" s="18">
        <f t="shared" si="346"/>
        <v>1.0359871258157642</v>
      </c>
      <c r="X3158" s="20">
        <f t="shared" si="347"/>
        <v>0.48936560658833445</v>
      </c>
      <c r="AA3158" s="20">
        <f t="shared" si="348"/>
        <v>5.1006074803271607E-2</v>
      </c>
      <c r="AE3158" s="20">
        <f t="shared" si="349"/>
        <v>0.31036655683502978</v>
      </c>
    </row>
    <row r="3159" spans="1:31" x14ac:dyDescent="0.2">
      <c r="A3159" s="15" t="s">
        <v>4319</v>
      </c>
      <c r="B3159" s="15" t="s">
        <v>4320</v>
      </c>
      <c r="C3159" t="s">
        <v>4321</v>
      </c>
      <c r="D3159" s="15">
        <v>7</v>
      </c>
      <c r="E3159" s="15">
        <v>3</v>
      </c>
      <c r="F3159" s="16">
        <v>59820.822389855202</v>
      </c>
      <c r="G3159" s="16">
        <v>54448.267641267397</v>
      </c>
      <c r="H3159" s="16">
        <v>58591.172604640196</v>
      </c>
      <c r="I3159" s="16">
        <v>89785.122068098906</v>
      </c>
      <c r="J3159" s="16">
        <v>11676.472345312501</v>
      </c>
      <c r="K3159" s="16">
        <v>68061.201520855902</v>
      </c>
      <c r="L3159" s="15">
        <f t="shared" si="343"/>
        <v>6</v>
      </c>
      <c r="M3159" s="16">
        <v>106373.743224811</v>
      </c>
      <c r="N3159" s="16">
        <v>93673.1296949924</v>
      </c>
      <c r="O3159" s="16">
        <v>105354.254822804</v>
      </c>
      <c r="P3159" s="16">
        <v>124486.874284344</v>
      </c>
      <c r="Q3159" s="16">
        <v>102079.394235724</v>
      </c>
      <c r="R3159" s="16">
        <v>93472.754272595106</v>
      </c>
      <c r="S3159" s="17">
        <f t="shared" si="344"/>
        <v>105354.254822804</v>
      </c>
      <c r="T3159" s="17">
        <f t="shared" si="345"/>
        <v>102079.394235724</v>
      </c>
      <c r="U3159" s="18">
        <f t="shared" si="346"/>
        <v>0.96891572540104809</v>
      </c>
      <c r="X3159" s="20">
        <f t="shared" si="347"/>
        <v>0.65433332617177675</v>
      </c>
      <c r="AA3159" s="20">
        <f t="shared" si="348"/>
        <v>-4.5556906887198302E-2</v>
      </c>
      <c r="AE3159" s="20">
        <f t="shared" si="349"/>
        <v>0.18420095987292856</v>
      </c>
    </row>
    <row r="3160" spans="1:31" x14ac:dyDescent="0.2">
      <c r="A3160" s="15" t="s">
        <v>8495</v>
      </c>
      <c r="B3160" s="15" t="s">
        <v>8496</v>
      </c>
      <c r="C3160" t="s">
        <v>8497</v>
      </c>
      <c r="D3160" s="15">
        <v>10</v>
      </c>
      <c r="E3160" s="15">
        <v>6</v>
      </c>
      <c r="F3160" s="16">
        <v>100196.754389209</v>
      </c>
      <c r="G3160" s="16">
        <v>123231.28043919599</v>
      </c>
      <c r="H3160" s="16">
        <v>99296.001987725394</v>
      </c>
      <c r="I3160" s="16">
        <v>134295.04496946899</v>
      </c>
      <c r="J3160" s="16">
        <v>10952.1107405273</v>
      </c>
      <c r="K3160" s="16">
        <v>159091.84852534399</v>
      </c>
      <c r="L3160" s="15">
        <f t="shared" si="343"/>
        <v>6</v>
      </c>
      <c r="M3160" s="16">
        <v>178170.46636197099</v>
      </c>
      <c r="N3160" s="16">
        <v>212007.84184934801</v>
      </c>
      <c r="O3160" s="16">
        <v>178546.627951801</v>
      </c>
      <c r="P3160" s="16">
        <v>186199.78449708701</v>
      </c>
      <c r="Q3160" s="16">
        <v>95746.797228908603</v>
      </c>
      <c r="R3160" s="16">
        <v>218490.90130190601</v>
      </c>
      <c r="S3160" s="17">
        <f t="shared" si="344"/>
        <v>178546.627951801</v>
      </c>
      <c r="T3160" s="17">
        <f t="shared" si="345"/>
        <v>186199.78449708701</v>
      </c>
      <c r="U3160" s="18">
        <f t="shared" si="346"/>
        <v>1.0428636297032279</v>
      </c>
      <c r="X3160" s="20">
        <f t="shared" si="347"/>
        <v>0.58531161977596802</v>
      </c>
      <c r="AA3160" s="20">
        <f t="shared" si="348"/>
        <v>6.055051585025651E-2</v>
      </c>
      <c r="AE3160" s="20">
        <f t="shared" si="349"/>
        <v>0.23261285406027329</v>
      </c>
    </row>
    <row r="3161" spans="1:31" x14ac:dyDescent="0.2">
      <c r="A3161" s="15" t="s">
        <v>3515</v>
      </c>
      <c r="B3161" s="15" t="s">
        <v>3516</v>
      </c>
      <c r="C3161" t="s">
        <v>3517</v>
      </c>
      <c r="D3161" s="15">
        <v>12</v>
      </c>
      <c r="E3161" s="15">
        <v>7</v>
      </c>
      <c r="F3161" s="16">
        <v>159521.99375074799</v>
      </c>
      <c r="G3161" s="16">
        <v>130559.446771496</v>
      </c>
      <c r="H3161" s="16">
        <v>132019.908539867</v>
      </c>
      <c r="I3161" s="16">
        <v>159220.66090128399</v>
      </c>
      <c r="J3161" s="16">
        <v>36344.352834667901</v>
      </c>
      <c r="K3161" s="16">
        <v>165885.93031097899</v>
      </c>
      <c r="L3161" s="15">
        <f t="shared" si="343"/>
        <v>6</v>
      </c>
      <c r="M3161" s="16">
        <v>283662.96088951197</v>
      </c>
      <c r="N3161" s="16">
        <v>224615.26362803101</v>
      </c>
      <c r="O3161" s="16">
        <v>237388.30386355601</v>
      </c>
      <c r="P3161" s="16">
        <v>220759.09616801501</v>
      </c>
      <c r="Q3161" s="16">
        <v>317733.76509059197</v>
      </c>
      <c r="R3161" s="16">
        <v>227821.64367885099</v>
      </c>
      <c r="S3161" s="17">
        <f t="shared" si="344"/>
        <v>237388.30386355601</v>
      </c>
      <c r="T3161" s="17">
        <f t="shared" si="345"/>
        <v>227821.64367885099</v>
      </c>
      <c r="U3161" s="18">
        <f t="shared" si="346"/>
        <v>0.95970037264260644</v>
      </c>
      <c r="X3161" s="20">
        <f t="shared" si="347"/>
        <v>0.85769664181680016</v>
      </c>
      <c r="AA3161" s="20">
        <f t="shared" si="348"/>
        <v>-5.9344041527628309E-2</v>
      </c>
      <c r="AE3161" s="20">
        <f t="shared" si="349"/>
        <v>6.666629033425038E-2</v>
      </c>
    </row>
    <row r="3162" spans="1:31" x14ac:dyDescent="0.2">
      <c r="A3162" s="15" t="s">
        <v>10024</v>
      </c>
      <c r="B3162" s="15" t="s">
        <v>10025</v>
      </c>
      <c r="C3162" t="s">
        <v>10026</v>
      </c>
      <c r="D3162" s="15">
        <v>8</v>
      </c>
      <c r="E3162" s="15">
        <v>4</v>
      </c>
      <c r="F3162" s="16">
        <v>444611.07871923299</v>
      </c>
      <c r="G3162" s="16">
        <v>370422.338664771</v>
      </c>
      <c r="H3162" s="16">
        <v>375615.80077822902</v>
      </c>
      <c r="I3162" s="16">
        <v>379088.69625000103</v>
      </c>
      <c r="J3162" s="16">
        <v>95054.443254052705</v>
      </c>
      <c r="K3162" s="16">
        <v>440741.505524265</v>
      </c>
      <c r="L3162" s="15">
        <f t="shared" si="343"/>
        <v>6</v>
      </c>
      <c r="M3162" s="16">
        <v>790610.07243201102</v>
      </c>
      <c r="N3162" s="16">
        <v>637276.83680001402</v>
      </c>
      <c r="O3162" s="16">
        <v>675404.178333972</v>
      </c>
      <c r="P3162" s="16">
        <v>525605.64362653205</v>
      </c>
      <c r="Q3162" s="16">
        <v>830995.84359337704</v>
      </c>
      <c r="R3162" s="16">
        <v>605298.19519832102</v>
      </c>
      <c r="S3162" s="17">
        <f t="shared" si="344"/>
        <v>675404.178333972</v>
      </c>
      <c r="T3162" s="17">
        <f t="shared" si="345"/>
        <v>605298.19519832102</v>
      </c>
      <c r="U3162" s="18">
        <f t="shared" si="346"/>
        <v>0.89620143702903599</v>
      </c>
      <c r="X3162" s="20">
        <f t="shared" si="347"/>
        <v>0.6692766575937078</v>
      </c>
      <c r="AA3162" s="20">
        <f t="shared" si="348"/>
        <v>-0.15810505508183401</v>
      </c>
      <c r="AE3162" s="20">
        <f t="shared" si="349"/>
        <v>0.17439432164976107</v>
      </c>
    </row>
    <row r="3163" spans="1:31" x14ac:dyDescent="0.2">
      <c r="A3163" s="15" t="s">
        <v>962</v>
      </c>
      <c r="B3163" s="15" t="s">
        <v>963</v>
      </c>
      <c r="C3163" t="s">
        <v>964</v>
      </c>
      <c r="D3163" s="15">
        <v>8</v>
      </c>
      <c r="E3163" s="15">
        <v>7</v>
      </c>
      <c r="F3163" s="16">
        <v>356017.64191963302</v>
      </c>
      <c r="G3163" s="16">
        <v>377889.62290147803</v>
      </c>
      <c r="H3163" s="16">
        <v>290989.06054292002</v>
      </c>
      <c r="I3163" s="16">
        <v>527638.98009454797</v>
      </c>
      <c r="J3163" s="16">
        <v>64135.056839648401</v>
      </c>
      <c r="K3163" s="16">
        <v>507737.20795487397</v>
      </c>
      <c r="L3163" s="15">
        <f t="shared" si="343"/>
        <v>6</v>
      </c>
      <c r="M3163" s="16">
        <v>633072.69462554401</v>
      </c>
      <c r="N3163" s="16">
        <v>650123.59786471899</v>
      </c>
      <c r="O3163" s="16">
        <v>523234.71731745201</v>
      </c>
      <c r="P3163" s="16">
        <v>731570.28547258105</v>
      </c>
      <c r="Q3163" s="16">
        <v>560688.84144561505</v>
      </c>
      <c r="R3163" s="16">
        <v>697307.63215627999</v>
      </c>
      <c r="S3163" s="17">
        <f t="shared" si="344"/>
        <v>633072.69462554401</v>
      </c>
      <c r="T3163" s="17">
        <f t="shared" si="345"/>
        <v>697307.63215627999</v>
      </c>
      <c r="U3163" s="18">
        <f t="shared" si="346"/>
        <v>1.1014653420942919</v>
      </c>
      <c r="X3163" s="20">
        <f t="shared" si="347"/>
        <v>0.4048488770069249</v>
      </c>
      <c r="AA3163" s="20">
        <f t="shared" si="348"/>
        <v>0.13942410096223812</v>
      </c>
      <c r="AE3163" s="20">
        <f t="shared" si="349"/>
        <v>0.39270706105711706</v>
      </c>
    </row>
    <row r="3164" spans="1:31" x14ac:dyDescent="0.2">
      <c r="A3164" s="15" t="s">
        <v>143</v>
      </c>
      <c r="B3164" s="15" t="s">
        <v>144</v>
      </c>
      <c r="C3164" t="s">
        <v>145</v>
      </c>
      <c r="D3164" s="15">
        <v>9</v>
      </c>
      <c r="E3164" s="15">
        <v>8</v>
      </c>
      <c r="F3164" s="16">
        <v>102154.965837546</v>
      </c>
      <c r="G3164" s="16">
        <v>112981.913894695</v>
      </c>
      <c r="H3164" s="16">
        <v>82784.122127050694</v>
      </c>
      <c r="I3164" s="16">
        <v>130092.53818026</v>
      </c>
      <c r="J3164" s="16">
        <v>18226.801712109402</v>
      </c>
      <c r="K3164" s="16">
        <v>127629.49007393001</v>
      </c>
      <c r="L3164" s="15">
        <f t="shared" si="343"/>
        <v>6</v>
      </c>
      <c r="M3164" s="16">
        <v>181652.56964078799</v>
      </c>
      <c r="N3164" s="16">
        <v>194374.76951837601</v>
      </c>
      <c r="O3164" s="16">
        <v>148856.20324937199</v>
      </c>
      <c r="P3164" s="16">
        <v>180373.018076359</v>
      </c>
      <c r="Q3164" s="16">
        <v>159344.43405535101</v>
      </c>
      <c r="R3164" s="16">
        <v>175281.653820957</v>
      </c>
      <c r="S3164" s="17">
        <f t="shared" si="344"/>
        <v>181652.56964078799</v>
      </c>
      <c r="T3164" s="17">
        <f t="shared" si="345"/>
        <v>175281.653820957</v>
      </c>
      <c r="U3164" s="18">
        <f t="shared" si="346"/>
        <v>0.96492801707991649</v>
      </c>
      <c r="X3164" s="20">
        <f t="shared" si="347"/>
        <v>0.83652850633908693</v>
      </c>
      <c r="AA3164" s="20">
        <f t="shared" si="348"/>
        <v>-5.1506772481029098E-2</v>
      </c>
      <c r="AE3164" s="20">
        <f t="shared" si="349"/>
        <v>7.751925501859383E-2</v>
      </c>
    </row>
    <row r="3165" spans="1:31" x14ac:dyDescent="0.2">
      <c r="A3165" s="15" t="s">
        <v>12310</v>
      </c>
      <c r="B3165" s="15" t="s">
        <v>12311</v>
      </c>
      <c r="C3165" t="s">
        <v>12312</v>
      </c>
      <c r="D3165" s="15">
        <v>11</v>
      </c>
      <c r="E3165" s="15">
        <v>7</v>
      </c>
      <c r="F3165" s="16">
        <v>412190.222628469</v>
      </c>
      <c r="G3165" s="16">
        <v>363349.97244594799</v>
      </c>
      <c r="H3165" s="16">
        <v>413496.08381231601</v>
      </c>
      <c r="I3165" s="16">
        <v>540919.82374321402</v>
      </c>
      <c r="J3165" s="16">
        <v>125320.362546312</v>
      </c>
      <c r="K3165" s="16">
        <v>552026.72596425703</v>
      </c>
      <c r="L3165" s="15">
        <f t="shared" si="343"/>
        <v>6</v>
      </c>
      <c r="M3165" s="16">
        <v>732959.11273018795</v>
      </c>
      <c r="N3165" s="16">
        <v>625109.49508712406</v>
      </c>
      <c r="O3165" s="16">
        <v>743517.663934652</v>
      </c>
      <c r="P3165" s="16">
        <v>749984.14598309598</v>
      </c>
      <c r="Q3165" s="16">
        <v>1095590.0306023899</v>
      </c>
      <c r="R3165" s="16">
        <v>758133.22943102405</v>
      </c>
      <c r="S3165" s="17">
        <f t="shared" si="344"/>
        <v>732959.11273018795</v>
      </c>
      <c r="T3165" s="17">
        <f t="shared" si="345"/>
        <v>758133.22943102405</v>
      </c>
      <c r="U3165" s="18">
        <f t="shared" si="346"/>
        <v>1.0343458676802113</v>
      </c>
      <c r="X3165" s="20">
        <f t="shared" si="347"/>
        <v>0.23551233712060951</v>
      </c>
      <c r="AA3165" s="20">
        <f t="shared" si="348"/>
        <v>4.8718679030277892E-2</v>
      </c>
      <c r="AE3165" s="20">
        <f t="shared" si="349"/>
        <v>0.62798633777896995</v>
      </c>
    </row>
    <row r="3166" spans="1:31" x14ac:dyDescent="0.2">
      <c r="A3166" s="15" t="s">
        <v>1568</v>
      </c>
      <c r="B3166" s="15" t="s">
        <v>1569</v>
      </c>
      <c r="C3166" t="s">
        <v>1570</v>
      </c>
      <c r="D3166" s="15">
        <v>10</v>
      </c>
      <c r="E3166" s="15">
        <v>8</v>
      </c>
      <c r="F3166" s="16">
        <v>99624.132645259306</v>
      </c>
      <c r="G3166" s="16">
        <v>101299.173470215</v>
      </c>
      <c r="H3166" s="16">
        <v>101178.839308432</v>
      </c>
      <c r="I3166" s="16">
        <v>128826.914477228</v>
      </c>
      <c r="J3166" s="16">
        <v>21529.319600344501</v>
      </c>
      <c r="K3166" s="16">
        <v>137489.376223292</v>
      </c>
      <c r="L3166" s="15">
        <f t="shared" si="343"/>
        <v>6</v>
      </c>
      <c r="M3166" s="16">
        <v>177152.22696100001</v>
      </c>
      <c r="N3166" s="16">
        <v>174275.71207571501</v>
      </c>
      <c r="O3166" s="16">
        <v>181932.204892104</v>
      </c>
      <c r="P3166" s="16">
        <v>178618.233595572</v>
      </c>
      <c r="Q3166" s="16">
        <v>188216.08428616999</v>
      </c>
      <c r="R3166" s="16">
        <v>188822.85930368301</v>
      </c>
      <c r="S3166" s="17">
        <f t="shared" si="344"/>
        <v>177152.22696100001</v>
      </c>
      <c r="T3166" s="17">
        <f t="shared" si="345"/>
        <v>188216.08428616999</v>
      </c>
      <c r="U3166" s="18">
        <f t="shared" si="346"/>
        <v>1.0624539556457604</v>
      </c>
      <c r="X3166" s="20">
        <f t="shared" si="347"/>
        <v>0.13586772645121523</v>
      </c>
      <c r="AA3166" s="20">
        <f t="shared" si="348"/>
        <v>8.7400319461237747E-2</v>
      </c>
      <c r="AE3166" s="20">
        <f t="shared" si="349"/>
        <v>0.86688369182305769</v>
      </c>
    </row>
    <row r="3167" spans="1:31" x14ac:dyDescent="0.2">
      <c r="A3167" s="15" t="s">
        <v>3422</v>
      </c>
      <c r="B3167" s="15" t="s">
        <v>3423</v>
      </c>
      <c r="C3167" t="s">
        <v>3424</v>
      </c>
      <c r="D3167" s="15">
        <v>6</v>
      </c>
      <c r="E3167" s="15">
        <v>4</v>
      </c>
      <c r="F3167" s="16">
        <v>159956.287266356</v>
      </c>
      <c r="G3167" s="16">
        <v>137365.74253359399</v>
      </c>
      <c r="H3167" s="16">
        <v>127307.934880887</v>
      </c>
      <c r="I3167" s="16">
        <v>167352.254077563</v>
      </c>
      <c r="J3167" s="16">
        <v>32476.412770312501</v>
      </c>
      <c r="K3167" s="16">
        <v>145248.32133058601</v>
      </c>
      <c r="L3167" s="15">
        <f t="shared" si="343"/>
        <v>6</v>
      </c>
      <c r="M3167" s="16">
        <v>284435.224209673</v>
      </c>
      <c r="N3167" s="16">
        <v>236324.85611435201</v>
      </c>
      <c r="O3167" s="16">
        <v>228915.58602026699</v>
      </c>
      <c r="P3167" s="16">
        <v>232033.53222323401</v>
      </c>
      <c r="Q3167" s="16">
        <v>283919.01633490401</v>
      </c>
      <c r="R3167" s="16">
        <v>199478.70952704901</v>
      </c>
      <c r="S3167" s="17">
        <f t="shared" si="344"/>
        <v>236324.85611435201</v>
      </c>
      <c r="T3167" s="17">
        <f t="shared" si="345"/>
        <v>232033.53222323401</v>
      </c>
      <c r="U3167" s="18">
        <f t="shared" si="346"/>
        <v>0.98184141963873017</v>
      </c>
      <c r="X3167" s="20">
        <f t="shared" si="347"/>
        <v>0.72399598140377153</v>
      </c>
      <c r="AA3167" s="20">
        <f t="shared" si="348"/>
        <v>-2.643806584183234E-2</v>
      </c>
      <c r="AE3167" s="20">
        <f t="shared" si="349"/>
        <v>0.14026384438159703</v>
      </c>
    </row>
    <row r="3168" spans="1:31" x14ac:dyDescent="0.2">
      <c r="A3168" s="15" t="s">
        <v>17721</v>
      </c>
      <c r="B3168" s="15" t="s">
        <v>17722</v>
      </c>
      <c r="C3168" t="s">
        <v>17723</v>
      </c>
      <c r="D3168" s="15">
        <v>10</v>
      </c>
      <c r="E3168" s="15">
        <v>1</v>
      </c>
      <c r="F3168" s="16">
        <v>38354.665041733002</v>
      </c>
      <c r="G3168" s="16">
        <v>46403.664962402298</v>
      </c>
      <c r="H3168" s="16">
        <v>48038.145470068499</v>
      </c>
      <c r="I3168" s="16">
        <v>57791.744894748997</v>
      </c>
      <c r="J3168" s="16">
        <v>21524.618132080101</v>
      </c>
      <c r="K3168" s="16">
        <v>55078.208505761897</v>
      </c>
      <c r="L3168" s="15">
        <f t="shared" si="343"/>
        <v>6</v>
      </c>
      <c r="M3168" s="16">
        <v>68202.494175587199</v>
      </c>
      <c r="N3168" s="16">
        <v>79833.146482911805</v>
      </c>
      <c r="O3168" s="16">
        <v>86378.592441204804</v>
      </c>
      <c r="P3168" s="16">
        <v>80128.127196050104</v>
      </c>
      <c r="Q3168" s="16">
        <v>188174.982571692</v>
      </c>
      <c r="R3168" s="16">
        <v>75642.388532565703</v>
      </c>
      <c r="S3168" s="17">
        <f t="shared" si="344"/>
        <v>79833.146482911805</v>
      </c>
      <c r="T3168" s="17">
        <f t="shared" si="345"/>
        <v>80128.127196050104</v>
      </c>
      <c r="U3168" s="18">
        <f t="shared" si="346"/>
        <v>1.0036949653888618</v>
      </c>
      <c r="X3168" s="20">
        <f t="shared" si="347"/>
        <v>0.38156422249667221</v>
      </c>
      <c r="AA3168" s="20">
        <f t="shared" si="348"/>
        <v>5.3208840441521027E-3</v>
      </c>
      <c r="AE3168" s="20">
        <f t="shared" si="349"/>
        <v>0.418432353833536</v>
      </c>
    </row>
    <row r="3169" spans="1:31" x14ac:dyDescent="0.2">
      <c r="A3169" s="15" t="s">
        <v>7034</v>
      </c>
      <c r="B3169" s="15" t="s">
        <v>7035</v>
      </c>
      <c r="C3169" t="s">
        <v>7036</v>
      </c>
      <c r="D3169" s="15">
        <v>11</v>
      </c>
      <c r="E3169" s="15">
        <v>8</v>
      </c>
      <c r="F3169" s="16">
        <v>182568.35850671699</v>
      </c>
      <c r="G3169" s="16">
        <v>189478.576753125</v>
      </c>
      <c r="H3169" s="16">
        <v>203875.06391010599</v>
      </c>
      <c r="I3169" s="16">
        <v>248492.49928523001</v>
      </c>
      <c r="J3169" s="16">
        <v>34973.301737036403</v>
      </c>
      <c r="K3169" s="16">
        <v>231303.735196875</v>
      </c>
      <c r="L3169" s="15">
        <f t="shared" si="343"/>
        <v>6</v>
      </c>
      <c r="M3169" s="16">
        <v>324644.14417783398</v>
      </c>
      <c r="N3169" s="16">
        <v>325980.09199406998</v>
      </c>
      <c r="O3169" s="16">
        <v>366592.858281516</v>
      </c>
      <c r="P3169" s="16">
        <v>344534.303753138</v>
      </c>
      <c r="Q3169" s="16">
        <v>305747.60511234897</v>
      </c>
      <c r="R3169" s="16">
        <v>317664.05410527001</v>
      </c>
      <c r="S3169" s="17">
        <f t="shared" si="344"/>
        <v>325980.09199406998</v>
      </c>
      <c r="T3169" s="17">
        <f t="shared" si="345"/>
        <v>317664.05410527001</v>
      </c>
      <c r="U3169" s="18">
        <f t="shared" si="346"/>
        <v>0.9744891234371722</v>
      </c>
      <c r="X3169" s="20">
        <f t="shared" si="347"/>
        <v>0.41122447306450327</v>
      </c>
      <c r="AA3169" s="20">
        <f t="shared" si="348"/>
        <v>-3.728201166260893E-2</v>
      </c>
      <c r="AE3169" s="20">
        <f t="shared" si="349"/>
        <v>0.38592104722144538</v>
      </c>
    </row>
    <row r="3170" spans="1:31" x14ac:dyDescent="0.2">
      <c r="A3170" s="15" t="s">
        <v>15293</v>
      </c>
      <c r="B3170" s="15" t="s">
        <v>15294</v>
      </c>
      <c r="C3170" t="s">
        <v>15295</v>
      </c>
      <c r="D3170" s="15">
        <v>19</v>
      </c>
      <c r="E3170" s="15">
        <v>7</v>
      </c>
      <c r="F3170" s="16">
        <v>469953.31041725801</v>
      </c>
      <c r="G3170" s="16">
        <v>501125.64175724902</v>
      </c>
      <c r="H3170" s="16">
        <v>466068.21051913901</v>
      </c>
      <c r="I3170" s="16">
        <v>697867.83310179203</v>
      </c>
      <c r="J3170" s="16">
        <v>63576.528855468801</v>
      </c>
      <c r="K3170" s="16">
        <v>624806.568513926</v>
      </c>
      <c r="L3170" s="15">
        <f t="shared" si="343"/>
        <v>6</v>
      </c>
      <c r="M3170" s="16">
        <v>835673.78001230897</v>
      </c>
      <c r="N3170" s="16">
        <v>862139.59171466494</v>
      </c>
      <c r="O3170" s="16">
        <v>838048.92158708395</v>
      </c>
      <c r="P3170" s="16">
        <v>967592.21578535705</v>
      </c>
      <c r="Q3170" s="16">
        <v>555806.01411535195</v>
      </c>
      <c r="R3170" s="16">
        <v>858086.39197633602</v>
      </c>
      <c r="S3170" s="17">
        <f t="shared" si="344"/>
        <v>838048.92158708395</v>
      </c>
      <c r="T3170" s="17">
        <f t="shared" si="345"/>
        <v>858086.39197633602</v>
      </c>
      <c r="U3170" s="18">
        <f t="shared" si="346"/>
        <v>1.0239096666950007</v>
      </c>
      <c r="X3170" s="20">
        <f t="shared" si="347"/>
        <v>0.69814119667843921</v>
      </c>
      <c r="AA3170" s="20">
        <f t="shared" si="348"/>
        <v>3.4088440767795401E-2</v>
      </c>
      <c r="AE3170" s="20">
        <f t="shared" si="349"/>
        <v>0.15605673391420896</v>
      </c>
    </row>
    <row r="3171" spans="1:31" x14ac:dyDescent="0.2">
      <c r="A3171" s="15" t="s">
        <v>9017</v>
      </c>
      <c r="B3171" s="15" t="s">
        <v>9018</v>
      </c>
      <c r="C3171" t="s">
        <v>9019</v>
      </c>
      <c r="D3171" s="15">
        <v>37</v>
      </c>
      <c r="E3171" s="15">
        <v>5</v>
      </c>
      <c r="F3171" s="16">
        <v>1173061.78273131</v>
      </c>
      <c r="G3171" s="16">
        <v>1087937.77467956</v>
      </c>
      <c r="H3171" s="16">
        <v>1057667.7950877701</v>
      </c>
      <c r="I3171" s="16">
        <v>1275394.7122200199</v>
      </c>
      <c r="J3171" s="16">
        <v>114923.281288112</v>
      </c>
      <c r="K3171" s="16">
        <v>1146587.0836537101</v>
      </c>
      <c r="L3171" s="15">
        <f t="shared" si="343"/>
        <v>6</v>
      </c>
      <c r="M3171" s="16">
        <v>2085945.4597578601</v>
      </c>
      <c r="N3171" s="16">
        <v>1871694.74222904</v>
      </c>
      <c r="O3171" s="16">
        <v>1901818.9506711699</v>
      </c>
      <c r="P3171" s="16">
        <v>1768331.9635365601</v>
      </c>
      <c r="Q3171" s="16">
        <v>1004695.47570005</v>
      </c>
      <c r="R3171" s="16">
        <v>1574680.586408</v>
      </c>
      <c r="S3171" s="17">
        <f t="shared" si="344"/>
        <v>1901818.9506711699</v>
      </c>
      <c r="T3171" s="17">
        <f t="shared" si="345"/>
        <v>1574680.586408</v>
      </c>
      <c r="U3171" s="18">
        <f t="shared" si="346"/>
        <v>0.82798658928720859</v>
      </c>
      <c r="X3171" s="20">
        <f t="shared" si="347"/>
        <v>0.10244061618477145</v>
      </c>
      <c r="AA3171" s="20">
        <f t="shared" si="348"/>
        <v>-0.27232069398102537</v>
      </c>
      <c r="AE3171" s="20">
        <f t="shared" si="349"/>
        <v>0.98952781789551303</v>
      </c>
    </row>
    <row r="3172" spans="1:31" x14ac:dyDescent="0.2">
      <c r="A3172" s="15" t="s">
        <v>15195</v>
      </c>
      <c r="B3172" s="15" t="s">
        <v>15196</v>
      </c>
      <c r="C3172" t="s">
        <v>15197</v>
      </c>
      <c r="D3172" s="15">
        <v>17</v>
      </c>
      <c r="E3172" s="15">
        <v>8</v>
      </c>
      <c r="F3172" s="16">
        <v>347982.59841913998</v>
      </c>
      <c r="G3172" s="16">
        <v>347328.35243261303</v>
      </c>
      <c r="H3172" s="16">
        <v>286103.35612517502</v>
      </c>
      <c r="I3172" s="16">
        <v>398773.272821336</v>
      </c>
      <c r="J3172" s="16">
        <v>93194.338235336298</v>
      </c>
      <c r="K3172" s="16">
        <v>353527.31385141402</v>
      </c>
      <c r="L3172" s="15">
        <f t="shared" si="343"/>
        <v>6</v>
      </c>
      <c r="M3172" s="16">
        <v>618784.73234125099</v>
      </c>
      <c r="N3172" s="16">
        <v>597545.80289913598</v>
      </c>
      <c r="O3172" s="16">
        <v>514449.60984590102</v>
      </c>
      <c r="P3172" s="16">
        <v>552898.26575069304</v>
      </c>
      <c r="Q3172" s="16">
        <v>814734.22039845504</v>
      </c>
      <c r="R3172" s="16">
        <v>485521.42774261499</v>
      </c>
      <c r="S3172" s="17">
        <f t="shared" si="344"/>
        <v>597545.80289913598</v>
      </c>
      <c r="T3172" s="17">
        <f t="shared" si="345"/>
        <v>552898.26575069304</v>
      </c>
      <c r="U3172" s="18">
        <f t="shared" si="346"/>
        <v>0.92528181616902883</v>
      </c>
      <c r="X3172" s="20">
        <f t="shared" si="347"/>
        <v>0.71829275214344523</v>
      </c>
      <c r="AA3172" s="20">
        <f t="shared" si="348"/>
        <v>-0.11203525588836567</v>
      </c>
      <c r="AE3172" s="20">
        <f t="shared" si="349"/>
        <v>0.14369851574683204</v>
      </c>
    </row>
    <row r="3173" spans="1:31" x14ac:dyDescent="0.2">
      <c r="A3173" s="15" t="s">
        <v>13810</v>
      </c>
      <c r="B3173" s="15" t="s">
        <v>13811</v>
      </c>
      <c r="C3173" t="s">
        <v>13812</v>
      </c>
      <c r="D3173" s="15">
        <v>9</v>
      </c>
      <c r="E3173" s="15">
        <v>9</v>
      </c>
      <c r="F3173" s="16">
        <v>140195.217485081</v>
      </c>
      <c r="G3173" s="16">
        <v>131914.09977362701</v>
      </c>
      <c r="H3173" s="16">
        <v>126248.949924024</v>
      </c>
      <c r="I3173" s="16">
        <v>180153.841775273</v>
      </c>
      <c r="J3173" s="16">
        <v>40189.772518661899</v>
      </c>
      <c r="K3173" s="16">
        <v>166566.50655680301</v>
      </c>
      <c r="L3173" s="15">
        <f t="shared" si="343"/>
        <v>6</v>
      </c>
      <c r="M3173" s="16">
        <v>249295.972043232</v>
      </c>
      <c r="N3173" s="16">
        <v>226945.81686429301</v>
      </c>
      <c r="O3173" s="16">
        <v>227011.39864802</v>
      </c>
      <c r="P3173" s="16">
        <v>249782.905411769</v>
      </c>
      <c r="Q3173" s="16">
        <v>351351.63359707</v>
      </c>
      <c r="R3173" s="16">
        <v>228756.322097219</v>
      </c>
      <c r="S3173" s="17">
        <f t="shared" si="344"/>
        <v>227011.39864802</v>
      </c>
      <c r="T3173" s="17">
        <f t="shared" si="345"/>
        <v>249782.905411769</v>
      </c>
      <c r="U3173" s="18">
        <f t="shared" si="346"/>
        <v>1.1003099707740056</v>
      </c>
      <c r="X3173" s="20">
        <f t="shared" si="347"/>
        <v>0.33529508547986625</v>
      </c>
      <c r="AA3173" s="20">
        <f t="shared" si="348"/>
        <v>0.13791000584325511</v>
      </c>
      <c r="AE3173" s="20">
        <f t="shared" si="349"/>
        <v>0.47457281210836189</v>
      </c>
    </row>
    <row r="3174" spans="1:31" x14ac:dyDescent="0.2">
      <c r="A3174" s="15" t="s">
        <v>16739</v>
      </c>
      <c r="B3174" s="15" t="s">
        <v>16740</v>
      </c>
      <c r="C3174" t="s">
        <v>16741</v>
      </c>
      <c r="D3174" s="15">
        <v>16</v>
      </c>
      <c r="E3174" s="15">
        <v>2</v>
      </c>
      <c r="F3174" s="16">
        <v>10705.530315820301</v>
      </c>
      <c r="G3174" s="16">
        <v>11102.6970914062</v>
      </c>
      <c r="H3174" s="16">
        <v>8784.7491509765405</v>
      </c>
      <c r="I3174" s="16">
        <v>12953.146606640599</v>
      </c>
      <c r="J3174" s="16">
        <v>3446.1073839843698</v>
      </c>
      <c r="K3174" s="16">
        <v>11266.9350685546</v>
      </c>
      <c r="L3174" s="15">
        <f t="shared" si="343"/>
        <v>6</v>
      </c>
      <c r="M3174" s="16">
        <v>19036.637869653001</v>
      </c>
      <c r="N3174" s="16">
        <v>19101.147376436598</v>
      </c>
      <c r="O3174" s="16">
        <v>15796.0774543893</v>
      </c>
      <c r="P3174" s="16">
        <v>17959.509282445801</v>
      </c>
      <c r="Q3174" s="16">
        <v>30126.954770684599</v>
      </c>
      <c r="R3174" s="16">
        <v>15473.594787267701</v>
      </c>
      <c r="S3174" s="17">
        <f t="shared" si="344"/>
        <v>19036.637869653001</v>
      </c>
      <c r="T3174" s="17">
        <f t="shared" si="345"/>
        <v>17959.509282445801</v>
      </c>
      <c r="U3174" s="18">
        <f t="shared" si="346"/>
        <v>0.94341812905290956</v>
      </c>
      <c r="X3174" s="20">
        <f t="shared" si="347"/>
        <v>0.52869876640255509</v>
      </c>
      <c r="AA3174" s="20">
        <f t="shared" si="348"/>
        <v>-8.4030770420713025E-2</v>
      </c>
      <c r="AE3174" s="20">
        <f t="shared" si="349"/>
        <v>0.27679170292038174</v>
      </c>
    </row>
    <row r="3175" spans="1:31" x14ac:dyDescent="0.2">
      <c r="A3175" s="15" t="s">
        <v>13024</v>
      </c>
      <c r="B3175" s="15" t="s">
        <v>13025</v>
      </c>
      <c r="C3175" t="s">
        <v>13026</v>
      </c>
      <c r="D3175" s="15">
        <v>14</v>
      </c>
      <c r="E3175" s="15">
        <v>9</v>
      </c>
      <c r="F3175" s="16">
        <v>266232.953184076</v>
      </c>
      <c r="G3175" s="16">
        <v>264757.857324087</v>
      </c>
      <c r="H3175" s="16">
        <v>242784.353206053</v>
      </c>
      <c r="I3175" s="16">
        <v>314475.57896137901</v>
      </c>
      <c r="J3175" s="16">
        <v>190935.963065266</v>
      </c>
      <c r="K3175" s="16">
        <v>301705.43958456902</v>
      </c>
      <c r="L3175" s="15">
        <f t="shared" si="343"/>
        <v>6</v>
      </c>
      <c r="M3175" s="16">
        <v>473417.02552034397</v>
      </c>
      <c r="N3175" s="16">
        <v>455491.02260308701</v>
      </c>
      <c r="O3175" s="16">
        <v>436556.625812168</v>
      </c>
      <c r="P3175" s="16">
        <v>436019.69860851899</v>
      </c>
      <c r="Q3175" s="16">
        <v>1669222.2506176201</v>
      </c>
      <c r="R3175" s="16">
        <v>414351.16904822801</v>
      </c>
      <c r="S3175" s="17">
        <f t="shared" si="344"/>
        <v>455491.02260308701</v>
      </c>
      <c r="T3175" s="17">
        <f t="shared" si="345"/>
        <v>436019.69860851899</v>
      </c>
      <c r="U3175" s="18">
        <f t="shared" si="346"/>
        <v>0.95725201369877433</v>
      </c>
      <c r="X3175" s="20">
        <f t="shared" si="347"/>
        <v>0.40624938754495454</v>
      </c>
      <c r="AA3175" s="20">
        <f t="shared" si="348"/>
        <v>-6.3029304920121848E-2</v>
      </c>
      <c r="AE3175" s="20">
        <f t="shared" si="349"/>
        <v>0.39120728074795452</v>
      </c>
    </row>
    <row r="3176" spans="1:31" x14ac:dyDescent="0.2">
      <c r="A3176" s="15" t="s">
        <v>16966</v>
      </c>
      <c r="B3176" s="15" t="s">
        <v>16967</v>
      </c>
      <c r="C3176" t="s">
        <v>16968</v>
      </c>
      <c r="D3176" s="15">
        <v>8</v>
      </c>
      <c r="E3176" s="15">
        <v>8</v>
      </c>
      <c r="F3176" s="16">
        <v>318271.10758540698</v>
      </c>
      <c r="G3176" s="16">
        <v>338316.46770249098</v>
      </c>
      <c r="H3176" s="16">
        <v>320614.64036114299</v>
      </c>
      <c r="I3176" s="16">
        <v>421294.82037548098</v>
      </c>
      <c r="J3176" s="16">
        <v>112568.14175797701</v>
      </c>
      <c r="K3176" s="16">
        <v>508194.33159450197</v>
      </c>
      <c r="L3176" s="15">
        <f t="shared" si="343"/>
        <v>6</v>
      </c>
      <c r="M3176" s="16">
        <v>565951.58210174798</v>
      </c>
      <c r="N3176" s="16">
        <v>582041.70178277197</v>
      </c>
      <c r="O3176" s="16">
        <v>576505.214334185</v>
      </c>
      <c r="P3176" s="16">
        <v>584124.34190321201</v>
      </c>
      <c r="Q3176" s="16">
        <v>984106.10508647701</v>
      </c>
      <c r="R3176" s="16">
        <v>697935.42897273903</v>
      </c>
      <c r="S3176" s="17">
        <f t="shared" si="344"/>
        <v>576505.214334185</v>
      </c>
      <c r="T3176" s="17">
        <f t="shared" si="345"/>
        <v>697935.42897273903</v>
      </c>
      <c r="U3176" s="18">
        <f t="shared" si="346"/>
        <v>1.210631598152665</v>
      </c>
      <c r="X3176" s="20">
        <f t="shared" si="347"/>
        <v>0.20403797949421718</v>
      </c>
      <c r="AA3176" s="20">
        <f t="shared" si="348"/>
        <v>0.27575991178872589</v>
      </c>
      <c r="AE3176" s="20">
        <f t="shared" si="349"/>
        <v>0.69028898576257613</v>
      </c>
    </row>
    <row r="3177" spans="1:31" x14ac:dyDescent="0.2">
      <c r="A3177" s="15" t="s">
        <v>14731</v>
      </c>
      <c r="B3177" s="15" t="s">
        <v>14732</v>
      </c>
      <c r="C3177" t="s">
        <v>14733</v>
      </c>
      <c r="D3177" s="15">
        <v>10</v>
      </c>
      <c r="E3177" s="15">
        <v>6</v>
      </c>
      <c r="F3177" s="16">
        <v>232421.02309724901</v>
      </c>
      <c r="G3177" s="16">
        <v>240156.047679298</v>
      </c>
      <c r="H3177" s="16">
        <v>267060.57381926698</v>
      </c>
      <c r="I3177" s="16">
        <v>292246.90568906203</v>
      </c>
      <c r="J3177" s="16">
        <v>40712.051231369398</v>
      </c>
      <c r="K3177" s="16">
        <v>288007.37272145698</v>
      </c>
      <c r="L3177" s="15">
        <f t="shared" si="343"/>
        <v>6</v>
      </c>
      <c r="M3177" s="16">
        <v>413292.449740501</v>
      </c>
      <c r="N3177" s="16">
        <v>413165.92016326002</v>
      </c>
      <c r="O3177" s="16">
        <v>480208.30607255897</v>
      </c>
      <c r="P3177" s="16">
        <v>405199.69200364</v>
      </c>
      <c r="Q3177" s="16">
        <v>355917.55839342298</v>
      </c>
      <c r="R3177" s="16">
        <v>395538.74715007999</v>
      </c>
      <c r="S3177" s="17">
        <f t="shared" si="344"/>
        <v>413292.449740501</v>
      </c>
      <c r="T3177" s="17">
        <f t="shared" si="345"/>
        <v>395538.74715007999</v>
      </c>
      <c r="U3177" s="18">
        <f t="shared" si="346"/>
        <v>0.95704324479779812</v>
      </c>
      <c r="X3177" s="20">
        <f t="shared" si="347"/>
        <v>0.13702309286988382</v>
      </c>
      <c r="AA3177" s="20">
        <f t="shared" si="348"/>
        <v>-6.3343979323652308E-2</v>
      </c>
      <c r="AE3177" s="20">
        <f t="shared" si="349"/>
        <v>0.86320623385966411</v>
      </c>
    </row>
    <row r="3178" spans="1:31" x14ac:dyDescent="0.2">
      <c r="A3178" s="15" t="s">
        <v>8243</v>
      </c>
      <c r="B3178" s="15" t="s">
        <v>8244</v>
      </c>
      <c r="C3178" t="s">
        <v>8245</v>
      </c>
      <c r="D3178" s="15">
        <v>8</v>
      </c>
      <c r="E3178" s="15">
        <v>8</v>
      </c>
      <c r="F3178" s="16">
        <v>186480.61311722401</v>
      </c>
      <c r="G3178" s="16">
        <v>159160.815713285</v>
      </c>
      <c r="H3178" s="16">
        <v>159224.62348789399</v>
      </c>
      <c r="I3178" s="16">
        <v>235001.17078066399</v>
      </c>
      <c r="J3178" s="16">
        <v>21647.265216743501</v>
      </c>
      <c r="K3178" s="16">
        <v>251247.84409976401</v>
      </c>
      <c r="L3178" s="15">
        <f t="shared" si="343"/>
        <v>6</v>
      </c>
      <c r="M3178" s="16">
        <v>331600.93866414198</v>
      </c>
      <c r="N3178" s="16">
        <v>273821.23212624399</v>
      </c>
      <c r="O3178" s="16">
        <v>286305.78312883998</v>
      </c>
      <c r="P3178" s="16">
        <v>325828.60645283398</v>
      </c>
      <c r="Q3178" s="16">
        <v>189247.20196612499</v>
      </c>
      <c r="R3178" s="16">
        <v>345054.56072297099</v>
      </c>
      <c r="S3178" s="17">
        <f t="shared" si="344"/>
        <v>286305.78312883998</v>
      </c>
      <c r="T3178" s="17">
        <f t="shared" si="345"/>
        <v>325828.60645283398</v>
      </c>
      <c r="U3178" s="18">
        <f t="shared" si="346"/>
        <v>1.1380440970911454</v>
      </c>
      <c r="X3178" s="20">
        <f t="shared" si="347"/>
        <v>0.84963719571242735</v>
      </c>
      <c r="AA3178" s="20">
        <f t="shared" si="348"/>
        <v>0.18655646047590518</v>
      </c>
      <c r="AE3178" s="20">
        <f t="shared" si="349"/>
        <v>7.0766483151663201E-2</v>
      </c>
    </row>
    <row r="3179" spans="1:31" x14ac:dyDescent="0.2">
      <c r="A3179" s="15" t="s">
        <v>5755</v>
      </c>
      <c r="B3179" s="15" t="s">
        <v>5756</v>
      </c>
      <c r="C3179" t="s">
        <v>5757</v>
      </c>
      <c r="D3179" s="15">
        <v>9</v>
      </c>
      <c r="E3179" s="15">
        <v>7</v>
      </c>
      <c r="F3179" s="16">
        <v>1467755.5507432499</v>
      </c>
      <c r="G3179" s="16">
        <v>1154227.01829477</v>
      </c>
      <c r="H3179" s="16">
        <v>1166153.4611734799</v>
      </c>
      <c r="I3179" s="16">
        <v>1478896.12165546</v>
      </c>
      <c r="J3179" s="16">
        <v>310674.799008211</v>
      </c>
      <c r="K3179" s="16">
        <v>1532576.66575342</v>
      </c>
      <c r="L3179" s="15">
        <f t="shared" si="343"/>
        <v>6</v>
      </c>
      <c r="M3179" s="16">
        <v>2609971.6759833698</v>
      </c>
      <c r="N3179" s="16">
        <v>1985739.15876516</v>
      </c>
      <c r="O3179" s="16">
        <v>2096889.74378429</v>
      </c>
      <c r="P3179" s="16">
        <v>2050486.22016119</v>
      </c>
      <c r="Q3179" s="16">
        <v>2716016.8199083498</v>
      </c>
      <c r="R3179" s="16">
        <v>2104784.5010198001</v>
      </c>
      <c r="S3179" s="17">
        <f t="shared" si="344"/>
        <v>2096889.74378429</v>
      </c>
      <c r="T3179" s="17">
        <f t="shared" si="345"/>
        <v>2104784.5010198001</v>
      </c>
      <c r="U3179" s="18">
        <f t="shared" si="346"/>
        <v>1.003764984429397</v>
      </c>
      <c r="X3179" s="20">
        <f t="shared" si="347"/>
        <v>0.84583840260845777</v>
      </c>
      <c r="AA3179" s="20">
        <f t="shared" si="348"/>
        <v>5.4215247793239227E-3</v>
      </c>
      <c r="AE3179" s="20">
        <f t="shared" si="349"/>
        <v>7.2712600978747863E-2</v>
      </c>
    </row>
    <row r="3180" spans="1:31" x14ac:dyDescent="0.2">
      <c r="A3180" s="15" t="s">
        <v>4583</v>
      </c>
      <c r="B3180" s="15" t="s">
        <v>4584</v>
      </c>
      <c r="C3180" t="s">
        <v>4585</v>
      </c>
      <c r="D3180" s="15">
        <v>16</v>
      </c>
      <c r="E3180" s="15">
        <v>8</v>
      </c>
      <c r="F3180" s="16">
        <v>229547.63774643099</v>
      </c>
      <c r="G3180" s="16">
        <v>210826.94332653499</v>
      </c>
      <c r="H3180" s="16">
        <v>211416.729355391</v>
      </c>
      <c r="I3180" s="16">
        <v>270897.54014622798</v>
      </c>
      <c r="J3180" s="16">
        <v>33518.272779492203</v>
      </c>
      <c r="K3180" s="16">
        <v>304867.643078411</v>
      </c>
      <c r="L3180" s="15">
        <f t="shared" si="343"/>
        <v>6</v>
      </c>
      <c r="M3180" s="16">
        <v>408182.97876897297</v>
      </c>
      <c r="N3180" s="16">
        <v>362707.95125274698</v>
      </c>
      <c r="O3180" s="16">
        <v>380153.71579280403</v>
      </c>
      <c r="P3180" s="16">
        <v>375598.84363184101</v>
      </c>
      <c r="Q3180" s="16">
        <v>293027.28426637198</v>
      </c>
      <c r="R3180" s="16">
        <v>418694.02317855501</v>
      </c>
      <c r="S3180" s="17">
        <f t="shared" si="344"/>
        <v>380153.71579280403</v>
      </c>
      <c r="T3180" s="17">
        <f t="shared" si="345"/>
        <v>375598.84363184101</v>
      </c>
      <c r="U3180" s="18">
        <f t="shared" si="346"/>
        <v>0.98801834107694064</v>
      </c>
      <c r="X3180" s="20">
        <f t="shared" si="347"/>
        <v>0.61646781702068154</v>
      </c>
      <c r="AA3180" s="20">
        <f t="shared" si="348"/>
        <v>-1.7390271361675751E-2</v>
      </c>
      <c r="AE3180" s="20">
        <f t="shared" si="349"/>
        <v>0.21008959101497751</v>
      </c>
    </row>
    <row r="3181" spans="1:31" x14ac:dyDescent="0.2">
      <c r="A3181" s="15" t="s">
        <v>14461</v>
      </c>
      <c r="B3181" s="15" t="s">
        <v>14462</v>
      </c>
      <c r="C3181" t="s">
        <v>14463</v>
      </c>
      <c r="D3181" s="15">
        <v>11</v>
      </c>
      <c r="E3181" s="15">
        <v>7</v>
      </c>
      <c r="F3181" s="16">
        <v>291456.67365929298</v>
      </c>
      <c r="G3181" s="16">
        <v>278028.88736860303</v>
      </c>
      <c r="H3181" s="16">
        <v>287410.22731561097</v>
      </c>
      <c r="I3181" s="16">
        <v>332267.20890229399</v>
      </c>
      <c r="J3181" s="16">
        <v>57476.360161816498</v>
      </c>
      <c r="K3181" s="16">
        <v>320968.04851307801</v>
      </c>
      <c r="L3181" s="15">
        <f t="shared" si="343"/>
        <v>6</v>
      </c>
      <c r="M3181" s="16">
        <v>518269.99573728599</v>
      </c>
      <c r="N3181" s="16">
        <v>478322.58313567401</v>
      </c>
      <c r="O3181" s="16">
        <v>516799.52766282001</v>
      </c>
      <c r="P3181" s="16">
        <v>460687.75439273199</v>
      </c>
      <c r="Q3181" s="16">
        <v>502476.42050451</v>
      </c>
      <c r="R3181" s="16">
        <v>440805.72863269103</v>
      </c>
      <c r="S3181" s="17">
        <f t="shared" si="344"/>
        <v>516799.52766282001</v>
      </c>
      <c r="T3181" s="17">
        <f t="shared" si="345"/>
        <v>460687.75439273199</v>
      </c>
      <c r="U3181" s="18">
        <f t="shared" si="346"/>
        <v>0.89142448809144903</v>
      </c>
      <c r="X3181" s="20">
        <f t="shared" si="347"/>
        <v>0.1786317545376914</v>
      </c>
      <c r="AA3181" s="20">
        <f t="shared" si="348"/>
        <v>-0.16581550149026705</v>
      </c>
      <c r="AE3181" s="20">
        <f t="shared" si="349"/>
        <v>0.74804133607089307</v>
      </c>
    </row>
    <row r="3182" spans="1:31" x14ac:dyDescent="0.2">
      <c r="A3182" s="15" t="s">
        <v>16649</v>
      </c>
      <c r="B3182" s="15" t="s">
        <v>16650</v>
      </c>
      <c r="C3182" t="s">
        <v>16651</v>
      </c>
      <c r="D3182" s="15">
        <v>11</v>
      </c>
      <c r="E3182" s="15">
        <v>6</v>
      </c>
      <c r="F3182" s="16">
        <v>34885.3343831686</v>
      </c>
      <c r="G3182" s="16">
        <v>16825.656969580101</v>
      </c>
      <c r="H3182" s="16">
        <v>31936.734174277299</v>
      </c>
      <c r="I3182" s="16">
        <v>81906.156930403202</v>
      </c>
      <c r="J3182" s="16">
        <v>14711.441059077601</v>
      </c>
      <c r="K3182" s="16">
        <v>62045.746934598603</v>
      </c>
      <c r="L3182" s="15">
        <f t="shared" si="343"/>
        <v>6</v>
      </c>
      <c r="M3182" s="16">
        <v>62033.309702812803</v>
      </c>
      <c r="N3182" s="16">
        <v>28946.962241280999</v>
      </c>
      <c r="O3182" s="16">
        <v>57426.241545103898</v>
      </c>
      <c r="P3182" s="16">
        <v>113562.706449019</v>
      </c>
      <c r="Q3182" s="16">
        <v>128612.045422097</v>
      </c>
      <c r="R3182" s="16">
        <v>85211.349892202401</v>
      </c>
      <c r="S3182" s="17">
        <f t="shared" si="344"/>
        <v>57426.241545103898</v>
      </c>
      <c r="T3182" s="17">
        <f t="shared" si="345"/>
        <v>113562.706449019</v>
      </c>
      <c r="U3182" s="18">
        <f t="shared" si="346"/>
        <v>1.9775402915725246</v>
      </c>
      <c r="X3182" s="20">
        <f t="shared" si="347"/>
        <v>2.2004742151551814E-2</v>
      </c>
      <c r="AA3182" s="20">
        <f t="shared" si="348"/>
        <v>0.98370708931738204</v>
      </c>
      <c r="AE3182" s="20">
        <f t="shared" si="349"/>
        <v>1.6574837160723748</v>
      </c>
    </row>
    <row r="3183" spans="1:31" x14ac:dyDescent="0.2">
      <c r="A3183" s="15" t="s">
        <v>17383</v>
      </c>
      <c r="B3183" s="15" t="s">
        <v>17384</v>
      </c>
      <c r="C3183" t="s">
        <v>17385</v>
      </c>
      <c r="D3183" s="15">
        <v>14</v>
      </c>
      <c r="E3183" s="15">
        <v>7</v>
      </c>
      <c r="F3183" s="16">
        <v>715707.34841624298</v>
      </c>
      <c r="G3183" s="16">
        <v>742646.51255833299</v>
      </c>
      <c r="H3183" s="16">
        <v>716313.08688614203</v>
      </c>
      <c r="I3183" s="16">
        <v>978987.83520530502</v>
      </c>
      <c r="J3183" s="16">
        <v>203771.296143985</v>
      </c>
      <c r="K3183" s="16">
        <v>1023138.33602393</v>
      </c>
      <c r="L3183" s="15">
        <f t="shared" si="343"/>
        <v>6</v>
      </c>
      <c r="M3183" s="16">
        <v>1272675.07638696</v>
      </c>
      <c r="N3183" s="16">
        <v>1277653.56184969</v>
      </c>
      <c r="O3183" s="16">
        <v>1288020.5009369401</v>
      </c>
      <c r="P3183" s="16">
        <v>1357364.4804388699</v>
      </c>
      <c r="Q3183" s="16">
        <v>1781432.7699201701</v>
      </c>
      <c r="R3183" s="16">
        <v>1405140.6107006699</v>
      </c>
      <c r="S3183" s="17">
        <f t="shared" si="344"/>
        <v>1277653.56184969</v>
      </c>
      <c r="T3183" s="17">
        <f t="shared" si="345"/>
        <v>1405140.6107006699</v>
      </c>
      <c r="U3183" s="18">
        <f t="shared" si="346"/>
        <v>1.0997821730848649</v>
      </c>
      <c r="X3183" s="20">
        <f t="shared" si="347"/>
        <v>0.1545041976435538</v>
      </c>
      <c r="AA3183" s="20">
        <f t="shared" si="348"/>
        <v>0.13721780654110424</v>
      </c>
      <c r="AE3183" s="20">
        <f t="shared" si="349"/>
        <v>0.81105971695974244</v>
      </c>
    </row>
    <row r="3184" spans="1:31" x14ac:dyDescent="0.2">
      <c r="A3184" s="15" t="s">
        <v>14707</v>
      </c>
      <c r="B3184" s="15" t="s">
        <v>14708</v>
      </c>
      <c r="C3184" t="s">
        <v>14709</v>
      </c>
      <c r="D3184" s="15">
        <v>12</v>
      </c>
      <c r="E3184" s="15">
        <v>9</v>
      </c>
      <c r="F3184" s="16">
        <v>341011.09067600197</v>
      </c>
      <c r="G3184" s="16">
        <v>356415.84452741197</v>
      </c>
      <c r="H3184" s="16">
        <v>340696.58267519798</v>
      </c>
      <c r="I3184" s="16">
        <v>507987.03491637198</v>
      </c>
      <c r="J3184" s="16">
        <v>60845.138265623398</v>
      </c>
      <c r="K3184" s="16">
        <v>506772.62302100798</v>
      </c>
      <c r="L3184" s="15">
        <f t="shared" si="343"/>
        <v>6</v>
      </c>
      <c r="M3184" s="16">
        <v>606387.955685033</v>
      </c>
      <c r="N3184" s="16">
        <v>613179.97938399401</v>
      </c>
      <c r="O3184" s="16">
        <v>612615.05774298997</v>
      </c>
      <c r="P3184" s="16">
        <v>704322.90670326899</v>
      </c>
      <c r="Q3184" s="16">
        <v>531927.33838290698</v>
      </c>
      <c r="R3184" s="16">
        <v>695982.90663742996</v>
      </c>
      <c r="S3184" s="17">
        <f t="shared" si="344"/>
        <v>612615.05774298997</v>
      </c>
      <c r="T3184" s="17">
        <f t="shared" si="345"/>
        <v>695982.90663742996</v>
      </c>
      <c r="U3184" s="18">
        <f t="shared" si="346"/>
        <v>1.1360852101833501</v>
      </c>
      <c r="X3184" s="20">
        <f t="shared" si="347"/>
        <v>0.58463148289462352</v>
      </c>
      <c r="AA3184" s="20">
        <f t="shared" si="348"/>
        <v>0.18407104584494569</v>
      </c>
      <c r="AE3184" s="20">
        <f t="shared" si="349"/>
        <v>0.23311780122754647</v>
      </c>
    </row>
    <row r="3185" spans="1:31" x14ac:dyDescent="0.2">
      <c r="A3185" s="15" t="s">
        <v>13639</v>
      </c>
      <c r="B3185" s="15" t="s">
        <v>13640</v>
      </c>
      <c r="C3185" t="s">
        <v>13641</v>
      </c>
      <c r="D3185" s="15">
        <v>9</v>
      </c>
      <c r="E3185" s="15">
        <v>3</v>
      </c>
      <c r="F3185" s="16">
        <v>120889.012178837</v>
      </c>
      <c r="G3185" s="16">
        <v>158941.10144690401</v>
      </c>
      <c r="H3185" s="16">
        <v>151557.97285019499</v>
      </c>
      <c r="I3185" s="16">
        <v>192689.39192636701</v>
      </c>
      <c r="J3185" s="16">
        <v>31599.5702914635</v>
      </c>
      <c r="K3185" s="16">
        <v>208712.12749964499</v>
      </c>
      <c r="L3185" s="15">
        <f t="shared" si="343"/>
        <v>6</v>
      </c>
      <c r="M3185" s="16">
        <v>214965.56259971199</v>
      </c>
      <c r="N3185" s="16">
        <v>273443.234370536</v>
      </c>
      <c r="O3185" s="16">
        <v>272520.18661292997</v>
      </c>
      <c r="P3185" s="16">
        <v>267163.41812701302</v>
      </c>
      <c r="Q3185" s="16">
        <v>276253.38356209203</v>
      </c>
      <c r="R3185" s="16">
        <v>286637.56988637301</v>
      </c>
      <c r="S3185" s="17">
        <f t="shared" si="344"/>
        <v>272520.18661292997</v>
      </c>
      <c r="T3185" s="17">
        <f t="shared" si="345"/>
        <v>276253.38356209203</v>
      </c>
      <c r="U3185" s="18">
        <f t="shared" si="346"/>
        <v>1.0136987905210282</v>
      </c>
      <c r="X3185" s="20">
        <f t="shared" si="347"/>
        <v>0.31644771844995673</v>
      </c>
      <c r="AA3185" s="20">
        <f t="shared" si="348"/>
        <v>1.9629035007348489E-2</v>
      </c>
      <c r="AE3185" s="20">
        <f t="shared" si="349"/>
        <v>0.4996980311892007</v>
      </c>
    </row>
    <row r="3186" spans="1:31" x14ac:dyDescent="0.2">
      <c r="A3186" s="15" t="s">
        <v>7605</v>
      </c>
      <c r="B3186" s="15" t="s">
        <v>7606</v>
      </c>
      <c r="C3186" t="s">
        <v>7607</v>
      </c>
      <c r="D3186" s="15">
        <v>20</v>
      </c>
      <c r="E3186" s="15">
        <v>4</v>
      </c>
      <c r="F3186" s="16">
        <v>394597.71589471598</v>
      </c>
      <c r="G3186" s="16">
        <v>355514.03001623403</v>
      </c>
      <c r="H3186" s="16">
        <v>400760.10297835298</v>
      </c>
      <c r="I3186" s="16">
        <v>439274.370183622</v>
      </c>
      <c r="J3186" s="16">
        <v>201715.38499317999</v>
      </c>
      <c r="K3186" s="16">
        <v>501811.54787317698</v>
      </c>
      <c r="L3186" s="15">
        <f t="shared" si="343"/>
        <v>6</v>
      </c>
      <c r="M3186" s="16">
        <v>701676.012311053</v>
      </c>
      <c r="N3186" s="16">
        <v>611628.49223250302</v>
      </c>
      <c r="O3186" s="16">
        <v>720616.77783609706</v>
      </c>
      <c r="P3186" s="16">
        <v>609052.94817004504</v>
      </c>
      <c r="Q3186" s="16">
        <v>1763459.34792505</v>
      </c>
      <c r="R3186" s="16">
        <v>689169.548250288</v>
      </c>
      <c r="S3186" s="17">
        <f t="shared" si="344"/>
        <v>701676.012311053</v>
      </c>
      <c r="T3186" s="17">
        <f t="shared" si="345"/>
        <v>689169.548250288</v>
      </c>
      <c r="U3186" s="18">
        <f t="shared" si="346"/>
        <v>0.98217629811859541</v>
      </c>
      <c r="X3186" s="20">
        <f t="shared" si="347"/>
        <v>0.41113015864122532</v>
      </c>
      <c r="AA3186" s="20">
        <f t="shared" si="348"/>
        <v>-2.5946087055168827E-2</v>
      </c>
      <c r="AE3186" s="20">
        <f t="shared" si="349"/>
        <v>0.38602066418034336</v>
      </c>
    </row>
    <row r="3187" spans="1:31" x14ac:dyDescent="0.2">
      <c r="A3187" s="15" t="s">
        <v>3770</v>
      </c>
      <c r="B3187" s="15" t="s">
        <v>3771</v>
      </c>
      <c r="C3187" t="s">
        <v>3772</v>
      </c>
      <c r="D3187" s="15">
        <v>9</v>
      </c>
      <c r="E3187" s="15">
        <v>6</v>
      </c>
      <c r="F3187" s="16">
        <v>138865.902013296</v>
      </c>
      <c r="G3187" s="16">
        <v>139903.660550845</v>
      </c>
      <c r="H3187" s="16">
        <v>144187.47875361401</v>
      </c>
      <c r="I3187" s="16">
        <v>193174.660559471</v>
      </c>
      <c r="J3187" s="16">
        <v>52670.164196255399</v>
      </c>
      <c r="K3187" s="16">
        <v>183692.08901480399</v>
      </c>
      <c r="L3187" s="15">
        <f t="shared" si="343"/>
        <v>6</v>
      </c>
      <c r="M3187" s="16">
        <v>246932.17534149499</v>
      </c>
      <c r="N3187" s="16">
        <v>240691.105655138</v>
      </c>
      <c r="O3187" s="16">
        <v>259267.11659057499</v>
      </c>
      <c r="P3187" s="16">
        <v>267836.24201956799</v>
      </c>
      <c r="Q3187" s="16">
        <v>460459.143519342</v>
      </c>
      <c r="R3187" s="16">
        <v>252275.96802032599</v>
      </c>
      <c r="S3187" s="17">
        <f t="shared" si="344"/>
        <v>246932.17534149499</v>
      </c>
      <c r="T3187" s="17">
        <f t="shared" si="345"/>
        <v>267836.24201956799</v>
      </c>
      <c r="U3187" s="18">
        <f t="shared" si="346"/>
        <v>1.0846550946597531</v>
      </c>
      <c r="X3187" s="20">
        <f t="shared" si="347"/>
        <v>0.31072151244941798</v>
      </c>
      <c r="AA3187" s="20">
        <f t="shared" si="348"/>
        <v>0.11723635849514398</v>
      </c>
      <c r="AE3187" s="20">
        <f t="shared" si="349"/>
        <v>0.50762867782114374</v>
      </c>
    </row>
    <row r="3188" spans="1:31" x14ac:dyDescent="0.2">
      <c r="A3188" s="15" t="s">
        <v>14077</v>
      </c>
      <c r="B3188" s="15" t="s">
        <v>14078</v>
      </c>
      <c r="C3188" t="s">
        <v>14079</v>
      </c>
      <c r="D3188" s="15">
        <v>12</v>
      </c>
      <c r="E3188" s="15">
        <v>9</v>
      </c>
      <c r="F3188" s="16">
        <v>393297.238463432</v>
      </c>
      <c r="G3188" s="16">
        <v>443958.41815488302</v>
      </c>
      <c r="H3188" s="16">
        <v>392151.59722148499</v>
      </c>
      <c r="I3188" s="16">
        <v>537309.33051855594</v>
      </c>
      <c r="J3188" s="16">
        <v>94949.146704506595</v>
      </c>
      <c r="K3188" s="16">
        <v>558730.47398756002</v>
      </c>
      <c r="L3188" s="15">
        <f t="shared" si="343"/>
        <v>6</v>
      </c>
      <c r="M3188" s="16">
        <v>699363.49558496405</v>
      </c>
      <c r="N3188" s="16">
        <v>763788.75370290899</v>
      </c>
      <c r="O3188" s="16">
        <v>705137.60804250801</v>
      </c>
      <c r="P3188" s="16">
        <v>744978.205067612</v>
      </c>
      <c r="Q3188" s="16">
        <v>830075.30803478498</v>
      </c>
      <c r="R3188" s="16">
        <v>767339.91073675395</v>
      </c>
      <c r="S3188" s="17">
        <f t="shared" si="344"/>
        <v>705137.60804250801</v>
      </c>
      <c r="T3188" s="17">
        <f t="shared" si="345"/>
        <v>767339.91073675395</v>
      </c>
      <c r="U3188" s="18">
        <f t="shared" si="346"/>
        <v>1.0882129984059739</v>
      </c>
      <c r="X3188" s="20">
        <f t="shared" si="347"/>
        <v>0.15103880543809844</v>
      </c>
      <c r="AA3188" s="20">
        <f t="shared" si="348"/>
        <v>0.12196096621012492</v>
      </c>
      <c r="AE3188" s="20">
        <f t="shared" si="349"/>
        <v>0.82091145785594855</v>
      </c>
    </row>
    <row r="3189" spans="1:31" x14ac:dyDescent="0.2">
      <c r="A3189" s="15" t="s">
        <v>6382</v>
      </c>
      <c r="B3189" s="15" t="s">
        <v>6383</v>
      </c>
      <c r="C3189" t="s">
        <v>6384</v>
      </c>
      <c r="D3189" s="15">
        <v>19</v>
      </c>
      <c r="E3189" s="15">
        <v>5</v>
      </c>
      <c r="F3189" s="16">
        <v>296051.47178926098</v>
      </c>
      <c r="G3189" s="16">
        <v>314619.11638938799</v>
      </c>
      <c r="H3189" s="16">
        <v>307874.00681410602</v>
      </c>
      <c r="I3189" s="16">
        <v>413623.72632090899</v>
      </c>
      <c r="J3189" s="16">
        <v>64579.005372548301</v>
      </c>
      <c r="K3189" s="16">
        <v>416287.10145798698</v>
      </c>
      <c r="L3189" s="15">
        <f t="shared" si="343"/>
        <v>6</v>
      </c>
      <c r="M3189" s="16">
        <v>526440.49318149895</v>
      </c>
      <c r="N3189" s="16">
        <v>541272.63493926404</v>
      </c>
      <c r="O3189" s="16">
        <v>553595.96207572904</v>
      </c>
      <c r="P3189" s="16">
        <v>573488.38686747197</v>
      </c>
      <c r="Q3189" s="16">
        <v>564569.97917026898</v>
      </c>
      <c r="R3189" s="16">
        <v>571713.41486690799</v>
      </c>
      <c r="S3189" s="17">
        <f t="shared" si="344"/>
        <v>541272.63493926404</v>
      </c>
      <c r="T3189" s="17">
        <f t="shared" si="345"/>
        <v>571713.41486690799</v>
      </c>
      <c r="U3189" s="18">
        <f t="shared" si="346"/>
        <v>1.0562392738200401</v>
      </c>
      <c r="X3189" s="20">
        <f t="shared" si="347"/>
        <v>2.3831380022051308E-2</v>
      </c>
      <c r="AA3189" s="20">
        <f t="shared" si="348"/>
        <v>7.89366908052756E-2</v>
      </c>
      <c r="AE3189" s="20">
        <f t="shared" si="349"/>
        <v>1.6228508079007806</v>
      </c>
    </row>
    <row r="3190" spans="1:31" x14ac:dyDescent="0.2">
      <c r="A3190" s="15" t="s">
        <v>4322</v>
      </c>
      <c r="B3190" s="15" t="s">
        <v>4323</v>
      </c>
      <c r="C3190" t="s">
        <v>4324</v>
      </c>
      <c r="D3190" s="15">
        <v>8</v>
      </c>
      <c r="E3190" s="15">
        <v>4</v>
      </c>
      <c r="F3190" s="16">
        <v>49320.162443191402</v>
      </c>
      <c r="G3190" s="16">
        <v>37011.181033215697</v>
      </c>
      <c r="H3190" s="16">
        <v>39850.224029052901</v>
      </c>
      <c r="I3190" s="16">
        <v>50559.696122460999</v>
      </c>
      <c r="J3190" s="16">
        <v>19843.4777094727</v>
      </c>
      <c r="K3190" s="16">
        <v>51143.454860120997</v>
      </c>
      <c r="L3190" s="15">
        <f t="shared" si="343"/>
        <v>6</v>
      </c>
      <c r="M3190" s="16">
        <v>87701.407067712295</v>
      </c>
      <c r="N3190" s="16">
        <v>63674.260197427997</v>
      </c>
      <c r="O3190" s="16">
        <v>71655.685839101105</v>
      </c>
      <c r="P3190" s="16">
        <v>70100.907478609399</v>
      </c>
      <c r="Q3190" s="16">
        <v>173477.92417169901</v>
      </c>
      <c r="R3190" s="16">
        <v>70238.542399618906</v>
      </c>
      <c r="S3190" s="17">
        <f t="shared" si="344"/>
        <v>71655.685839101105</v>
      </c>
      <c r="T3190" s="17">
        <f t="shared" si="345"/>
        <v>70238.542399618906</v>
      </c>
      <c r="U3190" s="18">
        <f t="shared" si="346"/>
        <v>0.98022287522773399</v>
      </c>
      <c r="X3190" s="20">
        <f t="shared" si="347"/>
        <v>0.43785963722509441</v>
      </c>
      <c r="AA3190" s="20">
        <f t="shared" si="348"/>
        <v>-2.8818279916342213E-2</v>
      </c>
      <c r="AE3190" s="20">
        <f t="shared" si="349"/>
        <v>0.35866508709455019</v>
      </c>
    </row>
    <row r="3191" spans="1:31" x14ac:dyDescent="0.2">
      <c r="A3191" s="15" t="s">
        <v>9634</v>
      </c>
      <c r="B3191" s="15" t="s">
        <v>9635</v>
      </c>
      <c r="C3191" t="s">
        <v>9636</v>
      </c>
      <c r="D3191" s="15">
        <v>15</v>
      </c>
      <c r="E3191" s="15">
        <v>10</v>
      </c>
      <c r="F3191" s="16">
        <v>387038.72606976202</v>
      </c>
      <c r="G3191" s="16">
        <v>376913.87843219202</v>
      </c>
      <c r="H3191" s="16">
        <v>355680.73410371202</v>
      </c>
      <c r="I3191" s="16">
        <v>515366.96894622297</v>
      </c>
      <c r="J3191" s="16">
        <v>124874.628776386</v>
      </c>
      <c r="K3191" s="16">
        <v>550476.58246856905</v>
      </c>
      <c r="L3191" s="15">
        <f t="shared" si="343"/>
        <v>6</v>
      </c>
      <c r="M3191" s="16">
        <v>688234.57151242299</v>
      </c>
      <c r="N3191" s="16">
        <v>648444.92116516305</v>
      </c>
      <c r="O3191" s="16">
        <v>639558.43569098797</v>
      </c>
      <c r="P3191" s="16">
        <v>714555.16900507896</v>
      </c>
      <c r="Q3191" s="16">
        <v>1091693.2857740801</v>
      </c>
      <c r="R3191" s="16">
        <v>756004.31929100305</v>
      </c>
      <c r="S3191" s="17">
        <f t="shared" si="344"/>
        <v>648444.92116516305</v>
      </c>
      <c r="T3191" s="17">
        <f t="shared" si="345"/>
        <v>756004.31929100305</v>
      </c>
      <c r="U3191" s="18">
        <f t="shared" si="346"/>
        <v>1.1658728360961963</v>
      </c>
      <c r="X3191" s="20">
        <f t="shared" si="347"/>
        <v>0.17986338218763892</v>
      </c>
      <c r="AA3191" s="20">
        <f t="shared" si="348"/>
        <v>0.2214104397063979</v>
      </c>
      <c r="AE3191" s="20">
        <f t="shared" si="349"/>
        <v>0.74505724428396336</v>
      </c>
    </row>
    <row r="3192" spans="1:31" x14ac:dyDescent="0.2">
      <c r="A3192" s="15" t="s">
        <v>9511</v>
      </c>
      <c r="B3192" s="15" t="s">
        <v>9512</v>
      </c>
      <c r="C3192" t="s">
        <v>9513</v>
      </c>
      <c r="D3192" s="15">
        <v>6</v>
      </c>
      <c r="E3192" s="15">
        <v>5</v>
      </c>
      <c r="F3192" s="16">
        <v>81022.173585330704</v>
      </c>
      <c r="G3192" s="16">
        <v>63346.737322159497</v>
      </c>
      <c r="H3192" s="16">
        <v>66554.263986775899</v>
      </c>
      <c r="I3192" s="16">
        <v>42902.434863427603</v>
      </c>
      <c r="J3192" s="16">
        <v>8784.5645507812405</v>
      </c>
      <c r="K3192" s="16">
        <v>41154.639754980497</v>
      </c>
      <c r="L3192" s="15">
        <f t="shared" si="343"/>
        <v>6</v>
      </c>
      <c r="M3192" s="16">
        <v>144074.112393741</v>
      </c>
      <c r="N3192" s="16">
        <v>108982.110873182</v>
      </c>
      <c r="O3192" s="16">
        <v>119672.88886537201</v>
      </c>
      <c r="P3192" s="16">
        <v>59484.131583459697</v>
      </c>
      <c r="Q3192" s="16">
        <v>76797.426607048095</v>
      </c>
      <c r="R3192" s="16">
        <v>56520.270624603698</v>
      </c>
      <c r="S3192" s="17">
        <f t="shared" si="344"/>
        <v>119672.88886537201</v>
      </c>
      <c r="T3192" s="17">
        <f t="shared" si="345"/>
        <v>59484.131583459697</v>
      </c>
      <c r="U3192" s="18">
        <f t="shared" si="346"/>
        <v>0.49705603455747904</v>
      </c>
      <c r="X3192" s="20">
        <f t="shared" si="347"/>
        <v>7.8566119653304452E-3</v>
      </c>
      <c r="AA3192" s="20">
        <f t="shared" si="348"/>
        <v>-1.0085195947671743</v>
      </c>
      <c r="AE3192" s="20">
        <f t="shared" si="349"/>
        <v>2.1047646959422002</v>
      </c>
    </row>
    <row r="3193" spans="1:31" x14ac:dyDescent="0.2">
      <c r="A3193" s="15" t="s">
        <v>17724</v>
      </c>
      <c r="B3193" s="15" t="s">
        <v>17725</v>
      </c>
      <c r="C3193" t="s">
        <v>17726</v>
      </c>
      <c r="D3193" s="15">
        <v>45</v>
      </c>
      <c r="E3193" s="15">
        <v>3</v>
      </c>
      <c r="F3193" s="16">
        <v>3613882.2262846502</v>
      </c>
      <c r="G3193" s="16">
        <v>3720541.4237299198</v>
      </c>
      <c r="H3193" s="16">
        <v>3491204.8161761598</v>
      </c>
      <c r="I3193" s="16">
        <v>4828279.8201290099</v>
      </c>
      <c r="J3193" s="16">
        <v>378908.205397346</v>
      </c>
      <c r="K3193" s="16">
        <v>4806024.8685002998</v>
      </c>
      <c r="L3193" s="15">
        <f t="shared" si="343"/>
        <v>6</v>
      </c>
      <c r="M3193" s="16">
        <v>6426226.9327929597</v>
      </c>
      <c r="N3193" s="16">
        <v>6400842.0179102002</v>
      </c>
      <c r="O3193" s="16">
        <v>6277622.8140020501</v>
      </c>
      <c r="P3193" s="16">
        <v>6694399.3518453399</v>
      </c>
      <c r="Q3193" s="16">
        <v>3312534.7223071</v>
      </c>
      <c r="R3193" s="16">
        <v>6600418.0285246996</v>
      </c>
      <c r="S3193" s="17">
        <f t="shared" si="344"/>
        <v>6400842.0179102002</v>
      </c>
      <c r="T3193" s="17">
        <f t="shared" si="345"/>
        <v>6600418.0285246996</v>
      </c>
      <c r="U3193" s="18">
        <f t="shared" si="346"/>
        <v>1.0311796494986232</v>
      </c>
      <c r="X3193" s="20">
        <f t="shared" si="347"/>
        <v>0.4960419747519661</v>
      </c>
      <c r="AA3193" s="20">
        <f t="shared" si="348"/>
        <v>4.4295697267281081E-2</v>
      </c>
      <c r="AE3193" s="20">
        <f t="shared" si="349"/>
        <v>0.30448157223589889</v>
      </c>
    </row>
    <row r="3194" spans="1:31" x14ac:dyDescent="0.2">
      <c r="A3194" s="15" t="s">
        <v>1295</v>
      </c>
      <c r="B3194" s="15" t="s">
        <v>1296</v>
      </c>
      <c r="C3194" t="s">
        <v>1297</v>
      </c>
      <c r="D3194" s="15">
        <v>9</v>
      </c>
      <c r="E3194" s="15">
        <v>9</v>
      </c>
      <c r="F3194" s="16">
        <v>110254.13097129</v>
      </c>
      <c r="G3194" s="16">
        <v>148759.01065136699</v>
      </c>
      <c r="H3194" s="16">
        <v>128705.088562907</v>
      </c>
      <c r="I3194" s="16">
        <v>154656.77680664099</v>
      </c>
      <c r="J3194" s="16">
        <v>32041.057705924999</v>
      </c>
      <c r="K3194" s="16">
        <v>167832.409892108</v>
      </c>
      <c r="L3194" s="15">
        <f t="shared" si="343"/>
        <v>6</v>
      </c>
      <c r="M3194" s="16">
        <v>196054.553395836</v>
      </c>
      <c r="N3194" s="16">
        <v>255925.90364588401</v>
      </c>
      <c r="O3194" s="16">
        <v>231427.84304634499</v>
      </c>
      <c r="P3194" s="16">
        <v>214431.28090807301</v>
      </c>
      <c r="Q3194" s="16">
        <v>280113.00541517802</v>
      </c>
      <c r="R3194" s="16">
        <v>230494.86724114401</v>
      </c>
      <c r="S3194" s="17">
        <f t="shared" si="344"/>
        <v>231427.84304634499</v>
      </c>
      <c r="T3194" s="17">
        <f t="shared" si="345"/>
        <v>230494.86724114401</v>
      </c>
      <c r="U3194" s="18">
        <f t="shared" si="346"/>
        <v>0.9959686103758304</v>
      </c>
      <c r="X3194" s="20">
        <f t="shared" si="347"/>
        <v>0.62592515014818784</v>
      </c>
      <c r="AA3194" s="20">
        <f t="shared" si="348"/>
        <v>-5.8278208357170598E-3</v>
      </c>
      <c r="AE3194" s="20">
        <f t="shared" si="349"/>
        <v>0.20347759781379837</v>
      </c>
    </row>
    <row r="3195" spans="1:31" x14ac:dyDescent="0.2">
      <c r="A3195" s="15" t="s">
        <v>254</v>
      </c>
      <c r="B3195" s="15" t="s">
        <v>255</v>
      </c>
      <c r="C3195" t="s">
        <v>256</v>
      </c>
      <c r="D3195" s="15">
        <v>34</v>
      </c>
      <c r="E3195" s="15">
        <v>5</v>
      </c>
      <c r="F3195" s="16">
        <v>1550141.5208900999</v>
      </c>
      <c r="G3195" s="16">
        <v>1227535.3872736201</v>
      </c>
      <c r="H3195" s="16">
        <v>1230330.5311718001</v>
      </c>
      <c r="I3195" s="16">
        <v>1353567.6970704501</v>
      </c>
      <c r="J3195" s="16">
        <v>564633.18756955396</v>
      </c>
      <c r="K3195" s="16">
        <v>1481986.1644580499</v>
      </c>
      <c r="L3195" s="15">
        <f t="shared" si="343"/>
        <v>6</v>
      </c>
      <c r="M3195" s="16">
        <v>2756470.8995583099</v>
      </c>
      <c r="N3195" s="16">
        <v>2111859.32112417</v>
      </c>
      <c r="O3195" s="16">
        <v>2212288.1406043698</v>
      </c>
      <c r="P3195" s="16">
        <v>1876718.6351070099</v>
      </c>
      <c r="Q3195" s="16">
        <v>4936200.9387727799</v>
      </c>
      <c r="R3195" s="16">
        <v>2035305.36473595</v>
      </c>
      <c r="S3195" s="17">
        <f t="shared" si="344"/>
        <v>2212288.1406043698</v>
      </c>
      <c r="T3195" s="17">
        <f t="shared" si="345"/>
        <v>2035305.36473595</v>
      </c>
      <c r="U3195" s="18">
        <f t="shared" si="346"/>
        <v>0.92000012447742441</v>
      </c>
      <c r="X3195" s="20">
        <f t="shared" si="347"/>
        <v>0.5925069117788917</v>
      </c>
      <c r="AA3195" s="20">
        <f t="shared" si="348"/>
        <v>-0.12029403851885233</v>
      </c>
      <c r="AE3195" s="20">
        <f t="shared" si="349"/>
        <v>0.22730657910701538</v>
      </c>
    </row>
    <row r="3196" spans="1:31" x14ac:dyDescent="0.2">
      <c r="A3196" s="15" t="s">
        <v>16616</v>
      </c>
      <c r="B3196" s="15" t="s">
        <v>16617</v>
      </c>
      <c r="C3196" t="s">
        <v>16618</v>
      </c>
      <c r="D3196" s="15">
        <v>11</v>
      </c>
      <c r="E3196" s="15">
        <v>9</v>
      </c>
      <c r="F3196" s="16">
        <v>433934.71336745302</v>
      </c>
      <c r="G3196" s="16">
        <v>456864.62681144697</v>
      </c>
      <c r="H3196" s="16">
        <v>473981.83515761601</v>
      </c>
      <c r="I3196" s="16">
        <v>575120.865920034</v>
      </c>
      <c r="J3196" s="16">
        <v>80242.901306486703</v>
      </c>
      <c r="K3196" s="16">
        <v>603457.85764962505</v>
      </c>
      <c r="L3196" s="15">
        <f t="shared" si="343"/>
        <v>6</v>
      </c>
      <c r="M3196" s="16">
        <v>771625.29587539297</v>
      </c>
      <c r="N3196" s="16">
        <v>785992.67330825306</v>
      </c>
      <c r="O3196" s="16">
        <v>852278.60823903</v>
      </c>
      <c r="P3196" s="16">
        <v>797403.81574341701</v>
      </c>
      <c r="Q3196" s="16">
        <v>701508.68471602001</v>
      </c>
      <c r="R3196" s="16">
        <v>828766.85661603301</v>
      </c>
      <c r="S3196" s="17">
        <f t="shared" si="344"/>
        <v>785992.67330825306</v>
      </c>
      <c r="T3196" s="17">
        <f t="shared" si="345"/>
        <v>797403.81574341701</v>
      </c>
      <c r="U3196" s="18">
        <f t="shared" si="346"/>
        <v>1.0145181282506543</v>
      </c>
      <c r="X3196" s="20">
        <f t="shared" si="347"/>
        <v>0.58048148984795345</v>
      </c>
      <c r="AA3196" s="20">
        <f t="shared" si="348"/>
        <v>2.0794644595460123E-2</v>
      </c>
      <c r="AE3196" s="20">
        <f t="shared" si="349"/>
        <v>0.23621162430621959</v>
      </c>
    </row>
    <row r="3197" spans="1:31" x14ac:dyDescent="0.2">
      <c r="A3197" s="15" t="s">
        <v>7181</v>
      </c>
      <c r="B3197" s="15" t="s">
        <v>7182</v>
      </c>
      <c r="C3197" t="s">
        <v>7183</v>
      </c>
      <c r="D3197" s="15">
        <v>12</v>
      </c>
      <c r="E3197" s="15">
        <v>6</v>
      </c>
      <c r="F3197" s="16">
        <v>107372.86356972699</v>
      </c>
      <c r="G3197" s="16">
        <v>89894.461198724006</v>
      </c>
      <c r="H3197" s="16">
        <v>105344.725045313</v>
      </c>
      <c r="I3197" s="16">
        <v>130262.76420673799</v>
      </c>
      <c r="J3197" s="16">
        <v>47440.214348659902</v>
      </c>
      <c r="K3197" s="16">
        <v>137462.21362354601</v>
      </c>
      <c r="L3197" s="15">
        <f t="shared" si="343"/>
        <v>6</v>
      </c>
      <c r="M3197" s="16">
        <v>190931.066514654</v>
      </c>
      <c r="N3197" s="16">
        <v>154654.97595275799</v>
      </c>
      <c r="O3197" s="16">
        <v>189422.988366392</v>
      </c>
      <c r="P3197" s="16">
        <v>180609.036087696</v>
      </c>
      <c r="Q3197" s="16">
        <v>414737.276799888</v>
      </c>
      <c r="R3197" s="16">
        <v>188785.555186877</v>
      </c>
      <c r="S3197" s="17">
        <f t="shared" si="344"/>
        <v>189422.988366392</v>
      </c>
      <c r="T3197" s="17">
        <f t="shared" si="345"/>
        <v>188785.555186877</v>
      </c>
      <c r="U3197" s="18">
        <f t="shared" si="346"/>
        <v>0.99663486895116415</v>
      </c>
      <c r="X3197" s="20">
        <f t="shared" si="347"/>
        <v>0.34498633691070002</v>
      </c>
      <c r="AA3197" s="20">
        <f t="shared" si="348"/>
        <v>-4.8630448646045411E-3</v>
      </c>
      <c r="AE3197" s="20">
        <f t="shared" si="349"/>
        <v>0.46219810470003175</v>
      </c>
    </row>
    <row r="3198" spans="1:31" x14ac:dyDescent="0.2">
      <c r="A3198" s="15" t="s">
        <v>2306</v>
      </c>
      <c r="B3198" s="15" t="s">
        <v>2307</v>
      </c>
      <c r="C3198" t="s">
        <v>2308</v>
      </c>
      <c r="D3198" s="15">
        <v>7</v>
      </c>
      <c r="E3198" s="15">
        <v>6</v>
      </c>
      <c r="F3198" s="16">
        <v>232397.14504230401</v>
      </c>
      <c r="G3198" s="16">
        <v>213831.428986377</v>
      </c>
      <c r="H3198" s="16">
        <v>202636.70481315101</v>
      </c>
      <c r="I3198" s="16">
        <v>238531.739202539</v>
      </c>
      <c r="J3198" s="16">
        <v>74105.864069531002</v>
      </c>
      <c r="K3198" s="16">
        <v>261972.84551874999</v>
      </c>
      <c r="L3198" s="15">
        <f t="shared" si="343"/>
        <v>6</v>
      </c>
      <c r="M3198" s="16">
        <v>413249.98964075698</v>
      </c>
      <c r="N3198" s="16">
        <v>367876.88659400301</v>
      </c>
      <c r="O3198" s="16">
        <v>364366.13377570699</v>
      </c>
      <c r="P3198" s="16">
        <v>330723.731805038</v>
      </c>
      <c r="Q3198" s="16">
        <v>647856.77470211801</v>
      </c>
      <c r="R3198" s="16">
        <v>359783.88374120899</v>
      </c>
      <c r="S3198" s="17">
        <f t="shared" si="344"/>
        <v>367876.88659400301</v>
      </c>
      <c r="T3198" s="17">
        <f t="shared" si="345"/>
        <v>359783.88374120899</v>
      </c>
      <c r="U3198" s="18">
        <f t="shared" si="346"/>
        <v>0.9780007846436799</v>
      </c>
      <c r="X3198" s="20">
        <f t="shared" si="347"/>
        <v>0.56429148267638007</v>
      </c>
      <c r="AA3198" s="20">
        <f t="shared" si="348"/>
        <v>-3.2092472244524321E-2</v>
      </c>
      <c r="AE3198" s="20">
        <f t="shared" si="349"/>
        <v>0.24849650485057684</v>
      </c>
    </row>
    <row r="3199" spans="1:31" x14ac:dyDescent="0.2">
      <c r="A3199" s="15" t="s">
        <v>2231</v>
      </c>
      <c r="B3199" s="15" t="s">
        <v>2232</v>
      </c>
      <c r="C3199" t="s">
        <v>2233</v>
      </c>
      <c r="D3199" s="15">
        <v>11</v>
      </c>
      <c r="E3199" s="15">
        <v>9</v>
      </c>
      <c r="F3199" s="16">
        <v>149648.508016626</v>
      </c>
      <c r="G3199" s="16">
        <v>172947.596736912</v>
      </c>
      <c r="H3199" s="16">
        <v>160594.01233856799</v>
      </c>
      <c r="I3199" s="16">
        <v>213739.25541396899</v>
      </c>
      <c r="J3199" s="16">
        <v>50742.659543178197</v>
      </c>
      <c r="K3199" s="16">
        <v>231521.15257089699</v>
      </c>
      <c r="L3199" s="15">
        <f t="shared" si="343"/>
        <v>6</v>
      </c>
      <c r="M3199" s="16">
        <v>266105.86965845898</v>
      </c>
      <c r="N3199" s="16">
        <v>297540.09376958298</v>
      </c>
      <c r="O3199" s="16">
        <v>288768.11551633</v>
      </c>
      <c r="P3199" s="16">
        <v>296349.00755792297</v>
      </c>
      <c r="Q3199" s="16">
        <v>443608.29151936702</v>
      </c>
      <c r="R3199" s="16">
        <v>317962.647140986</v>
      </c>
      <c r="S3199" s="17">
        <f t="shared" si="344"/>
        <v>288768.11551633</v>
      </c>
      <c r="T3199" s="17">
        <f t="shared" si="345"/>
        <v>317962.647140986</v>
      </c>
      <c r="U3199" s="18">
        <f t="shared" si="346"/>
        <v>1.1011002602294055</v>
      </c>
      <c r="X3199" s="20">
        <f t="shared" si="347"/>
        <v>0.21755898760836226</v>
      </c>
      <c r="AA3199" s="20">
        <f t="shared" si="348"/>
        <v>0.13894583888436135</v>
      </c>
      <c r="AE3199" s="20">
        <f t="shared" si="349"/>
        <v>0.66242297080338608</v>
      </c>
    </row>
    <row r="3200" spans="1:31" x14ac:dyDescent="0.2">
      <c r="A3200" s="15" t="s">
        <v>7635</v>
      </c>
      <c r="B3200" s="15" t="s">
        <v>7636</v>
      </c>
      <c r="C3200" t="s">
        <v>7637</v>
      </c>
      <c r="D3200" s="15">
        <v>9</v>
      </c>
      <c r="E3200" s="15">
        <v>5</v>
      </c>
      <c r="F3200" s="16">
        <v>111967.820420801</v>
      </c>
      <c r="G3200" s="16">
        <v>91985.551494695304</v>
      </c>
      <c r="H3200" s="16">
        <v>125071.702400391</v>
      </c>
      <c r="I3200" s="16">
        <v>165895.76116185801</v>
      </c>
      <c r="J3200" s="16">
        <v>29836.8098434571</v>
      </c>
      <c r="K3200" s="16">
        <v>155436.23739316399</v>
      </c>
      <c r="L3200" s="15">
        <f t="shared" si="343"/>
        <v>6</v>
      </c>
      <c r="M3200" s="16">
        <v>199101.84619768601</v>
      </c>
      <c r="N3200" s="16">
        <v>158252.50037335101</v>
      </c>
      <c r="O3200" s="16">
        <v>224894.56039268701</v>
      </c>
      <c r="P3200" s="16">
        <v>230014.107998853</v>
      </c>
      <c r="Q3200" s="16">
        <v>260842.77722537299</v>
      </c>
      <c r="R3200" s="16">
        <v>213470.419244007</v>
      </c>
      <c r="S3200" s="17">
        <f t="shared" si="344"/>
        <v>199101.84619768601</v>
      </c>
      <c r="T3200" s="17">
        <f t="shared" si="345"/>
        <v>230014.107998853</v>
      </c>
      <c r="U3200" s="18">
        <f t="shared" si="346"/>
        <v>1.1552585392426473</v>
      </c>
      <c r="X3200" s="20">
        <f t="shared" si="347"/>
        <v>0.16323811072030742</v>
      </c>
      <c r="AA3200" s="20">
        <f t="shared" si="348"/>
        <v>0.20821575341051912</v>
      </c>
      <c r="AE3200" s="20">
        <f t="shared" si="349"/>
        <v>0.78717844029237982</v>
      </c>
    </row>
    <row r="3201" spans="1:31" x14ac:dyDescent="0.2">
      <c r="A3201" s="15" t="s">
        <v>1679</v>
      </c>
      <c r="B3201" s="15" t="s">
        <v>1680</v>
      </c>
      <c r="C3201" t="s">
        <v>1681</v>
      </c>
      <c r="D3201" s="15">
        <v>10</v>
      </c>
      <c r="E3201" s="15">
        <v>7</v>
      </c>
      <c r="F3201" s="16">
        <v>162530.16085416</v>
      </c>
      <c r="G3201" s="16">
        <v>171423.827422998</v>
      </c>
      <c r="H3201" s="16">
        <v>174658.56830098701</v>
      </c>
      <c r="I3201" s="16">
        <v>168643.079147065</v>
      </c>
      <c r="J3201" s="16">
        <v>7869.2701731445304</v>
      </c>
      <c r="K3201" s="16">
        <v>158331.507614039</v>
      </c>
      <c r="L3201" s="15">
        <f t="shared" si="343"/>
        <v>6</v>
      </c>
      <c r="M3201" s="16">
        <v>289012.10157751897</v>
      </c>
      <c r="N3201" s="16">
        <v>294918.59180540702</v>
      </c>
      <c r="O3201" s="16">
        <v>314057.945826312</v>
      </c>
      <c r="P3201" s="16">
        <v>233823.25834320701</v>
      </c>
      <c r="Q3201" s="16">
        <v>68795.635239467098</v>
      </c>
      <c r="R3201" s="16">
        <v>217446.67702173299</v>
      </c>
      <c r="S3201" s="17">
        <f t="shared" si="344"/>
        <v>294918.59180540702</v>
      </c>
      <c r="T3201" s="17">
        <f t="shared" si="345"/>
        <v>217446.67702173299</v>
      </c>
      <c r="U3201" s="18">
        <f t="shared" si="346"/>
        <v>0.73731084802279434</v>
      </c>
      <c r="X3201" s="20">
        <f t="shared" si="347"/>
        <v>7.6376685376030151E-2</v>
      </c>
      <c r="AA3201" s="20">
        <f t="shared" si="348"/>
        <v>-0.43965511145140046</v>
      </c>
      <c r="AE3201" s="20">
        <f t="shared" si="349"/>
        <v>1.1170391932281594</v>
      </c>
    </row>
    <row r="3202" spans="1:31" x14ac:dyDescent="0.2">
      <c r="A3202" s="15" t="s">
        <v>13120</v>
      </c>
      <c r="B3202" s="15" t="s">
        <v>13121</v>
      </c>
      <c r="C3202" t="s">
        <v>13122</v>
      </c>
      <c r="D3202" s="15">
        <v>10</v>
      </c>
      <c r="E3202" s="15">
        <v>8</v>
      </c>
      <c r="F3202" s="16">
        <v>431537.81645301601</v>
      </c>
      <c r="G3202" s="16">
        <v>502160.90858321398</v>
      </c>
      <c r="H3202" s="16">
        <v>451758.02348144603</v>
      </c>
      <c r="I3202" s="16">
        <v>705809.53314204398</v>
      </c>
      <c r="J3202" s="16">
        <v>49579.577868013999</v>
      </c>
      <c r="K3202" s="16">
        <v>636295.79124629905</v>
      </c>
      <c r="L3202" s="15">
        <f t="shared" ref="L3202:L3265" si="350">COUNTIF(F3202:K3202,"&gt;0")</f>
        <v>6</v>
      </c>
      <c r="M3202" s="16">
        <v>767363.11948385194</v>
      </c>
      <c r="N3202" s="16">
        <v>863920.67103745404</v>
      </c>
      <c r="O3202" s="16">
        <v>812317.41588904301</v>
      </c>
      <c r="P3202" s="16">
        <v>978603.36542510404</v>
      </c>
      <c r="Q3202" s="16">
        <v>433440.26565193897</v>
      </c>
      <c r="R3202" s="16">
        <v>873865.26847643999</v>
      </c>
      <c r="S3202" s="17">
        <f t="shared" ref="S3202:S3265" si="351">MEDIAN(M3202:O3202)</f>
        <v>812317.41588904301</v>
      </c>
      <c r="T3202" s="17">
        <f t="shared" ref="T3202:T3265" si="352">MEDIAN(P3202:R3202)</f>
        <v>873865.26847643999</v>
      </c>
      <c r="U3202" s="18">
        <f t="shared" ref="U3202:U3265" si="353">T3202/S3202</f>
        <v>1.0757682297381692</v>
      </c>
      <c r="X3202" s="20">
        <f t="shared" ref="X3202:X3265" si="354">_xlfn.T.TEST(P3202:R3202,M3202:O3202,2,2)</f>
        <v>0.77175057510638578</v>
      </c>
      <c r="AA3202" s="20">
        <f t="shared" ref="AA3202:AA3265" si="355">LOG(U3202,2)</f>
        <v>0.1053672880947429</v>
      </c>
      <c r="AE3202" s="20">
        <f t="shared" si="349"/>
        <v>0.11252303821070435</v>
      </c>
    </row>
    <row r="3203" spans="1:31" x14ac:dyDescent="0.2">
      <c r="A3203" s="15" t="s">
        <v>5204</v>
      </c>
      <c r="B3203" s="15" t="s">
        <v>5205</v>
      </c>
      <c r="C3203" t="s">
        <v>5206</v>
      </c>
      <c r="D3203" s="15">
        <v>8</v>
      </c>
      <c r="E3203" s="15">
        <v>6</v>
      </c>
      <c r="F3203" s="16">
        <v>151896.37581547099</v>
      </c>
      <c r="G3203" s="16">
        <v>210728.297401508</v>
      </c>
      <c r="H3203" s="16">
        <v>219878.81722801499</v>
      </c>
      <c r="I3203" s="16">
        <v>258501.41493837899</v>
      </c>
      <c r="J3203" s="16">
        <v>11782.5414860726</v>
      </c>
      <c r="K3203" s="16">
        <v>223650.33117579401</v>
      </c>
      <c r="L3203" s="15">
        <f t="shared" si="350"/>
        <v>6</v>
      </c>
      <c r="M3203" s="16">
        <v>270103.04158764699</v>
      </c>
      <c r="N3203" s="16">
        <v>362538.240205376</v>
      </c>
      <c r="O3203" s="16">
        <v>395369.60792183102</v>
      </c>
      <c r="P3203" s="16">
        <v>358411.64329377102</v>
      </c>
      <c r="Q3203" s="16">
        <v>103006.684029738</v>
      </c>
      <c r="R3203" s="16">
        <v>307153.150133171</v>
      </c>
      <c r="S3203" s="17">
        <f t="shared" si="351"/>
        <v>362538.240205376</v>
      </c>
      <c r="T3203" s="17">
        <f t="shared" si="352"/>
        <v>307153.150133171</v>
      </c>
      <c r="U3203" s="18">
        <f t="shared" si="353"/>
        <v>0.84722966040539716</v>
      </c>
      <c r="X3203" s="20">
        <f t="shared" si="354"/>
        <v>0.37426926955895723</v>
      </c>
      <c r="AA3203" s="20">
        <f t="shared" si="355"/>
        <v>-0.23917499780128038</v>
      </c>
      <c r="AE3203" s="20">
        <f t="shared" ref="AE3203:AE3266" si="356">-LOG10(X3203)</f>
        <v>0.42681583040324961</v>
      </c>
    </row>
    <row r="3204" spans="1:31" x14ac:dyDescent="0.2">
      <c r="A3204" s="15" t="s">
        <v>17233</v>
      </c>
      <c r="B3204" s="15" t="s">
        <v>17234</v>
      </c>
      <c r="C3204" t="s">
        <v>17235</v>
      </c>
      <c r="D3204" s="15">
        <v>18</v>
      </c>
      <c r="E3204" s="15">
        <v>5</v>
      </c>
      <c r="F3204" s="16">
        <v>773775.64876659401</v>
      </c>
      <c r="G3204" s="16">
        <v>766518.65178897395</v>
      </c>
      <c r="H3204" s="16">
        <v>716609.44433216797</v>
      </c>
      <c r="I3204" s="16">
        <v>848198.24988702696</v>
      </c>
      <c r="J3204" s="16">
        <v>108477.041554564</v>
      </c>
      <c r="K3204" s="16">
        <v>791737.59390395705</v>
      </c>
      <c r="L3204" s="15">
        <f t="shared" si="350"/>
        <v>6</v>
      </c>
      <c r="M3204" s="16">
        <v>1375932.4744667499</v>
      </c>
      <c r="N3204" s="16">
        <v>1318723.3348860301</v>
      </c>
      <c r="O3204" s="16">
        <v>1288553.3886826399</v>
      </c>
      <c r="P3204" s="16">
        <v>1176025.00803865</v>
      </c>
      <c r="Q3204" s="16">
        <v>948340.42019708699</v>
      </c>
      <c r="R3204" s="16">
        <v>1087343.3308502899</v>
      </c>
      <c r="S3204" s="17">
        <f t="shared" si="351"/>
        <v>1318723.3348860301</v>
      </c>
      <c r="T3204" s="17">
        <f t="shared" si="352"/>
        <v>1087343.3308502899</v>
      </c>
      <c r="U3204" s="18">
        <f t="shared" si="353"/>
        <v>0.82454242075291928</v>
      </c>
      <c r="X3204" s="20">
        <f t="shared" si="354"/>
        <v>2.2358402540857514E-2</v>
      </c>
      <c r="AA3204" s="20">
        <f t="shared" si="355"/>
        <v>-0.27833437607539308</v>
      </c>
      <c r="AE3204" s="20">
        <f t="shared" si="356"/>
        <v>1.6505592290715783</v>
      </c>
    </row>
    <row r="3205" spans="1:31" x14ac:dyDescent="0.2">
      <c r="A3205" s="15" t="s">
        <v>50</v>
      </c>
      <c r="B3205" s="15" t="s">
        <v>51</v>
      </c>
      <c r="C3205" t="s">
        <v>52</v>
      </c>
      <c r="D3205" s="15">
        <v>8</v>
      </c>
      <c r="E3205" s="15">
        <v>7</v>
      </c>
      <c r="F3205" s="16">
        <v>575150.50961219706</v>
      </c>
      <c r="G3205" s="16">
        <v>606642.61860468995</v>
      </c>
      <c r="H3205" s="16">
        <v>564241.327645379</v>
      </c>
      <c r="I3205" s="16">
        <v>158384.98703829999</v>
      </c>
      <c r="J3205" s="16">
        <v>8834.5494703125005</v>
      </c>
      <c r="K3205" s="16">
        <v>216531.273227025</v>
      </c>
      <c r="L3205" s="15">
        <f t="shared" si="350"/>
        <v>6</v>
      </c>
      <c r="M3205" s="16">
        <v>1022736.06715715</v>
      </c>
      <c r="N3205" s="16">
        <v>1043671.6382873</v>
      </c>
      <c r="O3205" s="16">
        <v>1014576.46214782</v>
      </c>
      <c r="P3205" s="16">
        <v>219600.43619487199</v>
      </c>
      <c r="Q3205" s="16">
        <v>77234.410497025907</v>
      </c>
      <c r="R3205" s="16">
        <v>297376.09743019001</v>
      </c>
      <c r="S3205" s="17">
        <f t="shared" si="351"/>
        <v>1022736.06715715</v>
      </c>
      <c r="T3205" s="17">
        <f t="shared" si="352"/>
        <v>219600.43619487199</v>
      </c>
      <c r="U3205" s="18">
        <f t="shared" si="353"/>
        <v>0.2147185801369895</v>
      </c>
      <c r="X3205" s="20">
        <f t="shared" si="354"/>
        <v>2.182999687482159E-4</v>
      </c>
      <c r="AA3205" s="20">
        <f t="shared" si="355"/>
        <v>-2.219481058270611</v>
      </c>
      <c r="AE3205" s="20">
        <f t="shared" si="356"/>
        <v>3.660946326464376</v>
      </c>
    </row>
    <row r="3206" spans="1:31" x14ac:dyDescent="0.2">
      <c r="A3206" s="15" t="s">
        <v>11584</v>
      </c>
      <c r="B3206" s="15" t="s">
        <v>11585</v>
      </c>
      <c r="C3206" t="s">
        <v>11586</v>
      </c>
      <c r="D3206" s="15">
        <v>14</v>
      </c>
      <c r="E3206" s="15">
        <v>5</v>
      </c>
      <c r="F3206" s="16">
        <v>478648.81518323597</v>
      </c>
      <c r="G3206" s="16">
        <v>395130.00377526297</v>
      </c>
      <c r="H3206" s="16">
        <v>411107.23391098098</v>
      </c>
      <c r="I3206" s="16">
        <v>460183.29102223797</v>
      </c>
      <c r="J3206" s="16">
        <v>128684.264430176</v>
      </c>
      <c r="K3206" s="16">
        <v>521350.99813080998</v>
      </c>
      <c r="L3206" s="15">
        <f t="shared" si="350"/>
        <v>6</v>
      </c>
      <c r="M3206" s="16">
        <v>851136.17845875898</v>
      </c>
      <c r="N3206" s="16">
        <v>679784.05362469598</v>
      </c>
      <c r="O3206" s="16">
        <v>739222.21310049703</v>
      </c>
      <c r="P3206" s="16">
        <v>638043.12092811102</v>
      </c>
      <c r="Q3206" s="16">
        <v>1124998.3190321601</v>
      </c>
      <c r="R3206" s="16">
        <v>716004.31154775398</v>
      </c>
      <c r="S3206" s="17">
        <f t="shared" si="351"/>
        <v>739222.21310049703</v>
      </c>
      <c r="T3206" s="17">
        <f t="shared" si="352"/>
        <v>716004.31154775398</v>
      </c>
      <c r="U3206" s="18">
        <f t="shared" si="353"/>
        <v>0.968591444979229</v>
      </c>
      <c r="X3206" s="20">
        <f t="shared" si="354"/>
        <v>0.68430170651340227</v>
      </c>
      <c r="AA3206" s="20">
        <f t="shared" si="355"/>
        <v>-4.6039834401414848E-2</v>
      </c>
      <c r="AE3206" s="20">
        <f t="shared" si="356"/>
        <v>0.16475237695761302</v>
      </c>
    </row>
    <row r="3207" spans="1:31" x14ac:dyDescent="0.2">
      <c r="A3207" s="15" t="s">
        <v>12061</v>
      </c>
      <c r="B3207" s="15" t="s">
        <v>12062</v>
      </c>
      <c r="C3207" t="s">
        <v>12063</v>
      </c>
      <c r="D3207" s="15">
        <v>20</v>
      </c>
      <c r="E3207" s="15">
        <v>4</v>
      </c>
      <c r="F3207" s="16">
        <v>700504.68589652504</v>
      </c>
      <c r="G3207" s="16">
        <v>725069.02636864095</v>
      </c>
      <c r="H3207" s="16">
        <v>666862.83766123001</v>
      </c>
      <c r="I3207" s="16">
        <v>1037183.342844</v>
      </c>
      <c r="J3207" s="16">
        <v>330195.26606781001</v>
      </c>
      <c r="K3207" s="16">
        <v>1002025.71681592</v>
      </c>
      <c r="L3207" s="15">
        <f t="shared" si="350"/>
        <v>6</v>
      </c>
      <c r="M3207" s="16">
        <v>1245641.61120544</v>
      </c>
      <c r="N3207" s="16">
        <v>1247413.1480608201</v>
      </c>
      <c r="O3207" s="16">
        <v>1199102.76936931</v>
      </c>
      <c r="P3207" s="16">
        <v>1438052.4237913999</v>
      </c>
      <c r="Q3207" s="16">
        <v>2886670.88337147</v>
      </c>
      <c r="R3207" s="16">
        <v>1376145.3149494401</v>
      </c>
      <c r="S3207" s="17">
        <f t="shared" si="351"/>
        <v>1245641.61120544</v>
      </c>
      <c r="T3207" s="17">
        <f t="shared" si="352"/>
        <v>1438052.4237913999</v>
      </c>
      <c r="U3207" s="18">
        <f t="shared" si="353"/>
        <v>1.154467232673577</v>
      </c>
      <c r="X3207" s="20">
        <f t="shared" si="354"/>
        <v>0.24658420537120923</v>
      </c>
      <c r="AA3207" s="20">
        <f t="shared" si="355"/>
        <v>0.2072272255761187</v>
      </c>
      <c r="AE3207" s="20">
        <f t="shared" si="356"/>
        <v>0.60803474501446253</v>
      </c>
    </row>
    <row r="3208" spans="1:31" x14ac:dyDescent="0.2">
      <c r="A3208" s="15" t="s">
        <v>1418</v>
      </c>
      <c r="B3208" s="15" t="s">
        <v>1419</v>
      </c>
      <c r="C3208" t="s">
        <v>1420</v>
      </c>
      <c r="D3208" s="15">
        <v>10</v>
      </c>
      <c r="E3208" s="15">
        <v>8</v>
      </c>
      <c r="F3208" s="16">
        <v>147951.08089072301</v>
      </c>
      <c r="G3208" s="16">
        <v>195277.48725024401</v>
      </c>
      <c r="H3208" s="16">
        <v>195747.069915108</v>
      </c>
      <c r="I3208" s="16">
        <v>220210.09032097101</v>
      </c>
      <c r="J3208" s="16">
        <v>28090.516787512199</v>
      </c>
      <c r="K3208" s="16">
        <v>241414.22050708099</v>
      </c>
      <c r="L3208" s="15">
        <f t="shared" si="350"/>
        <v>6</v>
      </c>
      <c r="M3208" s="16">
        <v>263087.49461746</v>
      </c>
      <c r="N3208" s="16">
        <v>335956.57276413101</v>
      </c>
      <c r="O3208" s="16">
        <v>351977.70872092398</v>
      </c>
      <c r="P3208" s="16">
        <v>305320.80592527101</v>
      </c>
      <c r="Q3208" s="16">
        <v>245576.13401009899</v>
      </c>
      <c r="R3208" s="16">
        <v>331549.42327096098</v>
      </c>
      <c r="S3208" s="17">
        <f t="shared" si="351"/>
        <v>335956.57276413101</v>
      </c>
      <c r="T3208" s="17">
        <f t="shared" si="352"/>
        <v>305320.80592527101</v>
      </c>
      <c r="U3208" s="18">
        <f t="shared" si="353"/>
        <v>0.90881033644676212</v>
      </c>
      <c r="X3208" s="20">
        <f t="shared" si="354"/>
        <v>0.57365807983195305</v>
      </c>
      <c r="AA3208" s="20">
        <f t="shared" si="355"/>
        <v>-0.13794885131272475</v>
      </c>
      <c r="AE3208" s="20">
        <f t="shared" si="356"/>
        <v>0.24134688510594904</v>
      </c>
    </row>
    <row r="3209" spans="1:31" x14ac:dyDescent="0.2">
      <c r="A3209" s="15" t="s">
        <v>242</v>
      </c>
      <c r="B3209" s="15" t="s">
        <v>243</v>
      </c>
      <c r="C3209" t="s">
        <v>244</v>
      </c>
      <c r="D3209" s="15">
        <v>7</v>
      </c>
      <c r="E3209" s="15">
        <v>6</v>
      </c>
      <c r="F3209" s="16">
        <v>170977.96831816001</v>
      </c>
      <c r="G3209" s="16">
        <v>171795.41293212899</v>
      </c>
      <c r="H3209" s="16">
        <v>160263.76860266001</v>
      </c>
      <c r="I3209" s="16">
        <v>151230.403212273</v>
      </c>
      <c r="J3209" s="16">
        <v>41926.562071955799</v>
      </c>
      <c r="K3209" s="16">
        <v>190645.035378361</v>
      </c>
      <c r="L3209" s="15">
        <f t="shared" si="350"/>
        <v>6</v>
      </c>
      <c r="M3209" s="16">
        <v>304034.04320399702</v>
      </c>
      <c r="N3209" s="16">
        <v>295557.86976772803</v>
      </c>
      <c r="O3209" s="16">
        <v>288174.295984141</v>
      </c>
      <c r="P3209" s="16">
        <v>209680.62145505499</v>
      </c>
      <c r="Q3209" s="16">
        <v>366535.19420271303</v>
      </c>
      <c r="R3209" s="16">
        <v>261824.88917347699</v>
      </c>
      <c r="S3209" s="17">
        <f t="shared" si="351"/>
        <v>295557.86976772803</v>
      </c>
      <c r="T3209" s="17">
        <f t="shared" si="352"/>
        <v>261824.88917347699</v>
      </c>
      <c r="U3209" s="18">
        <f t="shared" si="353"/>
        <v>0.88586674880029082</v>
      </c>
      <c r="X3209" s="20">
        <f t="shared" si="354"/>
        <v>0.73869023185002358</v>
      </c>
      <c r="AA3209" s="20">
        <f t="shared" si="355"/>
        <v>-0.17483838854795689</v>
      </c>
      <c r="AE3209" s="20">
        <f t="shared" si="356"/>
        <v>0.13153764388097891</v>
      </c>
    </row>
    <row r="3210" spans="1:31" x14ac:dyDescent="0.2">
      <c r="A3210" s="15" t="s">
        <v>11599</v>
      </c>
      <c r="B3210" s="15" t="s">
        <v>11600</v>
      </c>
      <c r="C3210" t="s">
        <v>11601</v>
      </c>
      <c r="D3210" s="15">
        <v>12</v>
      </c>
      <c r="E3210" s="15">
        <v>8</v>
      </c>
      <c r="F3210" s="16">
        <v>110888.866660898</v>
      </c>
      <c r="G3210" s="16">
        <v>125279.559376201</v>
      </c>
      <c r="H3210" s="16">
        <v>111095.885604936</v>
      </c>
      <c r="I3210" s="16">
        <v>142602.65107848099</v>
      </c>
      <c r="J3210" s="16">
        <v>19074.283526074199</v>
      </c>
      <c r="K3210" s="16">
        <v>178654.56472966701</v>
      </c>
      <c r="L3210" s="15">
        <f t="shared" si="350"/>
        <v>6</v>
      </c>
      <c r="M3210" s="16">
        <v>197183.24418550701</v>
      </c>
      <c r="N3210" s="16">
        <v>215531.713348469</v>
      </c>
      <c r="O3210" s="16">
        <v>199764.29420121401</v>
      </c>
      <c r="P3210" s="16">
        <v>197718.262096438</v>
      </c>
      <c r="Q3210" s="16">
        <v>166753.38665994999</v>
      </c>
      <c r="R3210" s="16">
        <v>245357.61719599401</v>
      </c>
      <c r="S3210" s="17">
        <f t="shared" si="351"/>
        <v>199764.29420121401</v>
      </c>
      <c r="T3210" s="17">
        <f t="shared" si="352"/>
        <v>197718.262096438</v>
      </c>
      <c r="U3210" s="18">
        <f t="shared" si="353"/>
        <v>0.98975776870958165</v>
      </c>
      <c r="X3210" s="20">
        <f t="shared" si="354"/>
        <v>0.97189932767716514</v>
      </c>
      <c r="AA3210" s="20">
        <f t="shared" si="355"/>
        <v>-1.4852608727164296E-2</v>
      </c>
      <c r="AE3210" s="20">
        <f t="shared" si="356"/>
        <v>1.2378718302747779E-2</v>
      </c>
    </row>
    <row r="3211" spans="1:31" x14ac:dyDescent="0.2">
      <c r="A3211" s="15" t="s">
        <v>1982</v>
      </c>
      <c r="B3211" s="15" t="s">
        <v>1983</v>
      </c>
      <c r="C3211" t="s">
        <v>1984</v>
      </c>
      <c r="D3211" s="15">
        <v>15</v>
      </c>
      <c r="E3211" s="15">
        <v>8</v>
      </c>
      <c r="F3211" s="16">
        <v>235287.95988476399</v>
      </c>
      <c r="G3211" s="16">
        <v>202995.17205483399</v>
      </c>
      <c r="H3211" s="16">
        <v>250565.07468523199</v>
      </c>
      <c r="I3211" s="16">
        <v>306425.94924830901</v>
      </c>
      <c r="J3211" s="16">
        <v>45459.329728970901</v>
      </c>
      <c r="K3211" s="16">
        <v>293250.31987894798</v>
      </c>
      <c r="L3211" s="15">
        <f t="shared" si="350"/>
        <v>6</v>
      </c>
      <c r="M3211" s="16">
        <v>418390.45383829501</v>
      </c>
      <c r="N3211" s="16">
        <v>349234.12448365497</v>
      </c>
      <c r="O3211" s="16">
        <v>450547.33596494101</v>
      </c>
      <c r="P3211" s="16">
        <v>424858.90471477801</v>
      </c>
      <c r="Q3211" s="16">
        <v>397419.76034039899</v>
      </c>
      <c r="R3211" s="16">
        <v>402739.218202096</v>
      </c>
      <c r="S3211" s="17">
        <f t="shared" si="351"/>
        <v>418390.45383829501</v>
      </c>
      <c r="T3211" s="17">
        <f t="shared" si="352"/>
        <v>402739.218202096</v>
      </c>
      <c r="U3211" s="18">
        <f t="shared" si="353"/>
        <v>0.96259179555218033</v>
      </c>
      <c r="X3211" s="20">
        <f t="shared" si="354"/>
        <v>0.94493772491859906</v>
      </c>
      <c r="AA3211" s="20">
        <f t="shared" si="355"/>
        <v>-5.5003968038582429E-2</v>
      </c>
      <c r="AE3211" s="20">
        <f t="shared" si="356"/>
        <v>2.45968122477765E-2</v>
      </c>
    </row>
    <row r="3212" spans="1:31" x14ac:dyDescent="0.2">
      <c r="A3212" s="15" t="s">
        <v>10501</v>
      </c>
      <c r="B3212" s="15" t="s">
        <v>10502</v>
      </c>
      <c r="C3212" t="s">
        <v>10503</v>
      </c>
      <c r="D3212" s="15">
        <v>9</v>
      </c>
      <c r="E3212" s="15">
        <v>6</v>
      </c>
      <c r="F3212" s="16">
        <v>124593.539254843</v>
      </c>
      <c r="G3212" s="16">
        <v>130482.940524349</v>
      </c>
      <c r="H3212" s="16">
        <v>136555.23191191399</v>
      </c>
      <c r="I3212" s="16">
        <v>162955.021536599</v>
      </c>
      <c r="J3212" s="16">
        <v>56041.181216367098</v>
      </c>
      <c r="K3212" s="16">
        <v>202358.08132675799</v>
      </c>
      <c r="L3212" s="15">
        <f t="shared" si="350"/>
        <v>6</v>
      </c>
      <c r="M3212" s="16">
        <v>221552.97474500601</v>
      </c>
      <c r="N3212" s="16">
        <v>224483.64181668701</v>
      </c>
      <c r="O3212" s="16">
        <v>245543.382401865</v>
      </c>
      <c r="P3212" s="16">
        <v>225936.77897595501</v>
      </c>
      <c r="Q3212" s="16">
        <v>489929.63470835699</v>
      </c>
      <c r="R3212" s="16">
        <v>277911.15625741403</v>
      </c>
      <c r="S3212" s="17">
        <f t="shared" si="351"/>
        <v>224483.64181668701</v>
      </c>
      <c r="T3212" s="17">
        <f t="shared" si="352"/>
        <v>277911.15625741403</v>
      </c>
      <c r="U3212" s="18">
        <f t="shared" si="353"/>
        <v>1.2380018161160975</v>
      </c>
      <c r="X3212" s="20">
        <f t="shared" si="354"/>
        <v>0.2820275115901032</v>
      </c>
      <c r="AA3212" s="20">
        <f t="shared" si="355"/>
        <v>0.30801343094940353</v>
      </c>
      <c r="AE3212" s="20">
        <f t="shared" si="356"/>
        <v>0.54970852448565588</v>
      </c>
    </row>
    <row r="3213" spans="1:31" x14ac:dyDescent="0.2">
      <c r="A3213" s="15" t="s">
        <v>16472</v>
      </c>
      <c r="B3213" s="15" t="s">
        <v>16473</v>
      </c>
      <c r="C3213" t="s">
        <v>16474</v>
      </c>
      <c r="D3213" s="15">
        <v>9</v>
      </c>
      <c r="E3213" s="15">
        <v>8</v>
      </c>
      <c r="F3213" s="16">
        <v>158543.58292585801</v>
      </c>
      <c r="G3213" s="16">
        <v>151615.531959171</v>
      </c>
      <c r="H3213" s="16">
        <v>148315.22390842999</v>
      </c>
      <c r="I3213" s="16">
        <v>176619.89661118601</v>
      </c>
      <c r="J3213" s="16">
        <v>19011.982880859399</v>
      </c>
      <c r="K3213" s="16">
        <v>183390.11883149701</v>
      </c>
      <c r="L3213" s="15">
        <f t="shared" si="350"/>
        <v>6</v>
      </c>
      <c r="M3213" s="16">
        <v>281923.14492414502</v>
      </c>
      <c r="N3213" s="16">
        <v>260840.28021898901</v>
      </c>
      <c r="O3213" s="16">
        <v>266689.31852905801</v>
      </c>
      <c r="P3213" s="16">
        <v>244883.09821391499</v>
      </c>
      <c r="Q3213" s="16">
        <v>166208.73482196699</v>
      </c>
      <c r="R3213" s="16">
        <v>251861.25326197399</v>
      </c>
      <c r="S3213" s="17">
        <f t="shared" si="351"/>
        <v>266689.31852905801</v>
      </c>
      <c r="T3213" s="17">
        <f t="shared" si="352"/>
        <v>244883.09821391499</v>
      </c>
      <c r="U3213" s="18">
        <f t="shared" si="353"/>
        <v>0.91823361942121784</v>
      </c>
      <c r="X3213" s="20">
        <f t="shared" si="354"/>
        <v>0.15804879097720714</v>
      </c>
      <c r="AA3213" s="20">
        <f t="shared" si="355"/>
        <v>-0.1230668402664649</v>
      </c>
      <c r="AE3213" s="20">
        <f t="shared" si="356"/>
        <v>0.80120882202582977</v>
      </c>
    </row>
    <row r="3214" spans="1:31" x14ac:dyDescent="0.2">
      <c r="A3214" s="15" t="s">
        <v>4331</v>
      </c>
      <c r="B3214" s="15" t="s">
        <v>4332</v>
      </c>
      <c r="C3214" t="s">
        <v>4333</v>
      </c>
      <c r="D3214" s="15">
        <v>7</v>
      </c>
      <c r="E3214" s="15">
        <v>6</v>
      </c>
      <c r="F3214" s="16">
        <v>174981.03872318499</v>
      </c>
      <c r="G3214" s="16">
        <v>136496.86743921801</v>
      </c>
      <c r="H3214" s="16">
        <v>154259.13385604799</v>
      </c>
      <c r="I3214" s="16">
        <v>164048.73359264899</v>
      </c>
      <c r="J3214" s="16">
        <v>54679.749236645403</v>
      </c>
      <c r="K3214" s="16">
        <v>188005.77030998399</v>
      </c>
      <c r="L3214" s="15">
        <f t="shared" si="350"/>
        <v>6</v>
      </c>
      <c r="M3214" s="16">
        <v>311152.32687786198</v>
      </c>
      <c r="N3214" s="16">
        <v>234830.038135193</v>
      </c>
      <c r="O3214" s="16">
        <v>277377.21186566498</v>
      </c>
      <c r="P3214" s="16">
        <v>227453.20833628401</v>
      </c>
      <c r="Q3214" s="16">
        <v>478027.56808470603</v>
      </c>
      <c r="R3214" s="16">
        <v>258200.21946909299</v>
      </c>
      <c r="S3214" s="17">
        <f t="shared" si="351"/>
        <v>277377.21186566498</v>
      </c>
      <c r="T3214" s="17">
        <f t="shared" si="352"/>
        <v>258200.21946909299</v>
      </c>
      <c r="U3214" s="18">
        <f t="shared" si="353"/>
        <v>0.93086312942730309</v>
      </c>
      <c r="X3214" s="20">
        <f t="shared" si="354"/>
        <v>0.598622335156896</v>
      </c>
      <c r="AA3214" s="20">
        <f t="shared" si="355"/>
        <v>-0.1033590398990281</v>
      </c>
      <c r="AE3214" s="20">
        <f t="shared" si="356"/>
        <v>0.22284708326189581</v>
      </c>
    </row>
    <row r="3215" spans="1:31" x14ac:dyDescent="0.2">
      <c r="A3215" s="15" t="s">
        <v>12466</v>
      </c>
      <c r="B3215" s="15" t="s">
        <v>12467</v>
      </c>
      <c r="C3215" t="s">
        <v>12468</v>
      </c>
      <c r="D3215" s="15">
        <v>13</v>
      </c>
      <c r="E3215" s="15">
        <v>9</v>
      </c>
      <c r="F3215" s="16">
        <v>176208.163354952</v>
      </c>
      <c r="G3215" s="16">
        <v>218137.94163801201</v>
      </c>
      <c r="H3215" s="16">
        <v>178870.05256308799</v>
      </c>
      <c r="I3215" s="16">
        <v>250835.89974609899</v>
      </c>
      <c r="J3215" s="16">
        <v>37436.679771155497</v>
      </c>
      <c r="K3215" s="16">
        <v>237690.69280973499</v>
      </c>
      <c r="L3215" s="15">
        <f t="shared" si="350"/>
        <v>6</v>
      </c>
      <c r="M3215" s="16">
        <v>313334.40721827798</v>
      </c>
      <c r="N3215" s="16">
        <v>375285.83706433797</v>
      </c>
      <c r="O3215" s="16">
        <v>321630.721150773</v>
      </c>
      <c r="P3215" s="16">
        <v>347783.42333832697</v>
      </c>
      <c r="Q3215" s="16">
        <v>327283.23077564401</v>
      </c>
      <c r="R3215" s="16">
        <v>326435.66709704802</v>
      </c>
      <c r="S3215" s="17">
        <f t="shared" si="351"/>
        <v>321630.721150773</v>
      </c>
      <c r="T3215" s="17">
        <f t="shared" si="352"/>
        <v>327283.23077564401</v>
      </c>
      <c r="U3215" s="18">
        <f t="shared" si="353"/>
        <v>1.0175745326959027</v>
      </c>
      <c r="X3215" s="20">
        <f t="shared" si="354"/>
        <v>0.89443177106107208</v>
      </c>
      <c r="AA3215" s="20">
        <f t="shared" si="355"/>
        <v>2.5134469196879245E-2</v>
      </c>
      <c r="AE3215" s="20">
        <f t="shared" si="356"/>
        <v>4.8452782633584414E-2</v>
      </c>
    </row>
    <row r="3216" spans="1:31" x14ac:dyDescent="0.2">
      <c r="A3216" s="15" t="s">
        <v>12256</v>
      </c>
      <c r="B3216" s="15" t="s">
        <v>12257</v>
      </c>
      <c r="C3216" t="s">
        <v>12258</v>
      </c>
      <c r="D3216" s="15">
        <v>13</v>
      </c>
      <c r="E3216" s="15">
        <v>6</v>
      </c>
      <c r="F3216" s="16">
        <v>232704.36888705401</v>
      </c>
      <c r="G3216" s="16">
        <v>219412.965299798</v>
      </c>
      <c r="H3216" s="16">
        <v>223263.13853379001</v>
      </c>
      <c r="I3216" s="16">
        <v>281861.601469249</v>
      </c>
      <c r="J3216" s="16">
        <v>63329.544116224301</v>
      </c>
      <c r="K3216" s="16">
        <v>232454.72708123</v>
      </c>
      <c r="L3216" s="15">
        <f t="shared" si="350"/>
        <v>6</v>
      </c>
      <c r="M3216" s="16">
        <v>413796.296914184</v>
      </c>
      <c r="N3216" s="16">
        <v>377479.39550078899</v>
      </c>
      <c r="O3216" s="16">
        <v>401455.04081898101</v>
      </c>
      <c r="P3216" s="16">
        <v>390800.49054311297</v>
      </c>
      <c r="Q3216" s="16">
        <v>553646.79583247204</v>
      </c>
      <c r="R3216" s="16">
        <v>319244.78408317303</v>
      </c>
      <c r="S3216" s="17">
        <f t="shared" si="351"/>
        <v>401455.04081898101</v>
      </c>
      <c r="T3216" s="17">
        <f t="shared" si="352"/>
        <v>390800.49054311297</v>
      </c>
      <c r="U3216" s="18">
        <f t="shared" si="353"/>
        <v>0.97346016566604221</v>
      </c>
      <c r="X3216" s="20">
        <f t="shared" si="354"/>
        <v>0.75299320183281893</v>
      </c>
      <c r="AA3216" s="20">
        <f t="shared" si="355"/>
        <v>-3.8806150324805909E-2</v>
      </c>
      <c r="AE3216" s="20">
        <f t="shared" si="356"/>
        <v>0.123208944675556</v>
      </c>
    </row>
    <row r="3217" spans="1:31" x14ac:dyDescent="0.2">
      <c r="A3217" s="15" t="s">
        <v>9871</v>
      </c>
      <c r="B3217" s="15" t="s">
        <v>9872</v>
      </c>
      <c r="C3217" t="s">
        <v>9873</v>
      </c>
      <c r="D3217" s="15">
        <v>14</v>
      </c>
      <c r="E3217" s="15">
        <v>4</v>
      </c>
      <c r="F3217" s="16">
        <v>215587.27277307</v>
      </c>
      <c r="G3217" s="16">
        <v>245224.237445776</v>
      </c>
      <c r="H3217" s="16">
        <v>245346.723943074</v>
      </c>
      <c r="I3217" s="16">
        <v>295101.50419134198</v>
      </c>
      <c r="J3217" s="16">
        <v>57756.386556884798</v>
      </c>
      <c r="K3217" s="16">
        <v>287781.97892694798</v>
      </c>
      <c r="L3217" s="15">
        <f t="shared" si="350"/>
        <v>6</v>
      </c>
      <c r="M3217" s="16">
        <v>383358.57449510501</v>
      </c>
      <c r="N3217" s="16">
        <v>421885.26455897198</v>
      </c>
      <c r="O3217" s="16">
        <v>441164.08880664001</v>
      </c>
      <c r="P3217" s="16">
        <v>409157.58654897602</v>
      </c>
      <c r="Q3217" s="16">
        <v>504924.49933630298</v>
      </c>
      <c r="R3217" s="16">
        <v>395229.199591443</v>
      </c>
      <c r="S3217" s="17">
        <f t="shared" si="351"/>
        <v>421885.26455897198</v>
      </c>
      <c r="T3217" s="17">
        <f t="shared" si="352"/>
        <v>409157.58654897602</v>
      </c>
      <c r="U3217" s="18">
        <f t="shared" si="353"/>
        <v>0.96983142318729443</v>
      </c>
      <c r="X3217" s="20">
        <f t="shared" si="354"/>
        <v>0.61441322532447329</v>
      </c>
      <c r="AA3217" s="20">
        <f t="shared" si="355"/>
        <v>-4.4194096110797887E-2</v>
      </c>
      <c r="AE3217" s="20">
        <f t="shared" si="356"/>
        <v>0.21153944463080401</v>
      </c>
    </row>
    <row r="3218" spans="1:31" x14ac:dyDescent="0.2">
      <c r="A3218" s="15" t="s">
        <v>1088</v>
      </c>
      <c r="B3218" s="15" t="s">
        <v>1089</v>
      </c>
      <c r="C3218" t="s">
        <v>1090</v>
      </c>
      <c r="D3218" s="15">
        <v>13</v>
      </c>
      <c r="E3218" s="15">
        <v>9</v>
      </c>
      <c r="F3218" s="16">
        <v>267543.08302251197</v>
      </c>
      <c r="G3218" s="16">
        <v>300043.153513294</v>
      </c>
      <c r="H3218" s="16">
        <v>297545.90599276498</v>
      </c>
      <c r="I3218" s="16">
        <v>393823.30931220402</v>
      </c>
      <c r="J3218" s="16">
        <v>41984.589073388699</v>
      </c>
      <c r="K3218" s="16">
        <v>410809.63768987102</v>
      </c>
      <c r="L3218" s="15">
        <f t="shared" si="350"/>
        <v>6</v>
      </c>
      <c r="M3218" s="16">
        <v>475746.706214412</v>
      </c>
      <c r="N3218" s="16">
        <v>516196.06005321699</v>
      </c>
      <c r="O3218" s="16">
        <v>535024.74533102405</v>
      </c>
      <c r="P3218" s="16">
        <v>546035.152231663</v>
      </c>
      <c r="Q3218" s="16">
        <v>367042.48450242099</v>
      </c>
      <c r="R3218" s="16">
        <v>564190.867315682</v>
      </c>
      <c r="S3218" s="17">
        <f t="shared" si="351"/>
        <v>516196.06005321699</v>
      </c>
      <c r="T3218" s="17">
        <f t="shared" si="352"/>
        <v>546035.152231663</v>
      </c>
      <c r="U3218" s="18">
        <f t="shared" si="353"/>
        <v>1.057805734075866</v>
      </c>
      <c r="X3218" s="20">
        <f t="shared" si="354"/>
        <v>0.81222089622126226</v>
      </c>
      <c r="AA3218" s="20">
        <f t="shared" si="355"/>
        <v>8.1074700968721797E-2</v>
      </c>
      <c r="AE3218" s="20">
        <f t="shared" si="356"/>
        <v>9.0325841493547845E-2</v>
      </c>
    </row>
    <row r="3219" spans="1:31" x14ac:dyDescent="0.2">
      <c r="A3219" s="15" t="s">
        <v>13744</v>
      </c>
      <c r="B3219" s="15" t="s">
        <v>13745</v>
      </c>
      <c r="C3219" t="s">
        <v>13746</v>
      </c>
      <c r="D3219" s="15">
        <v>9</v>
      </c>
      <c r="E3219" s="15">
        <v>7</v>
      </c>
      <c r="F3219" s="16">
        <v>168412.56363325301</v>
      </c>
      <c r="G3219" s="16">
        <v>151753.040904194</v>
      </c>
      <c r="H3219" s="16">
        <v>149381.055014218</v>
      </c>
      <c r="I3219" s="16">
        <v>223249.21008174101</v>
      </c>
      <c r="J3219" s="16">
        <v>16350.0195977318</v>
      </c>
      <c r="K3219" s="16">
        <v>202637.998047623</v>
      </c>
      <c r="L3219" s="15">
        <f t="shared" si="350"/>
        <v>6</v>
      </c>
      <c r="M3219" s="16">
        <v>299472.22528979898</v>
      </c>
      <c r="N3219" s="16">
        <v>261076.85144153301</v>
      </c>
      <c r="O3219" s="16">
        <v>268605.81613314099</v>
      </c>
      <c r="P3219" s="16">
        <v>309534.53878968803</v>
      </c>
      <c r="Q3219" s="16">
        <v>142937.014444153</v>
      </c>
      <c r="R3219" s="16">
        <v>278295.583600474</v>
      </c>
      <c r="S3219" s="17">
        <f t="shared" si="351"/>
        <v>268605.81613314099</v>
      </c>
      <c r="T3219" s="17">
        <f t="shared" si="352"/>
        <v>278295.583600474</v>
      </c>
      <c r="U3219" s="18">
        <f t="shared" si="353"/>
        <v>1.0360743025107471</v>
      </c>
      <c r="X3219" s="20">
        <f t="shared" si="354"/>
        <v>0.56575780242953888</v>
      </c>
      <c r="AA3219" s="20">
        <f t="shared" si="355"/>
        <v>5.1127470225132803E-2</v>
      </c>
      <c r="AE3219" s="20">
        <f t="shared" si="356"/>
        <v>0.24736944792784607</v>
      </c>
    </row>
    <row r="3220" spans="1:31" x14ac:dyDescent="0.2">
      <c r="A3220" s="15" t="s">
        <v>2357</v>
      </c>
      <c r="B3220" s="15" t="s">
        <v>2358</v>
      </c>
      <c r="C3220" t="s">
        <v>2359</v>
      </c>
      <c r="D3220" s="15">
        <v>11</v>
      </c>
      <c r="E3220" s="15">
        <v>6</v>
      </c>
      <c r="F3220" s="16">
        <v>526328.19603727898</v>
      </c>
      <c r="G3220" s="16">
        <v>541779.33596539905</v>
      </c>
      <c r="H3220" s="16">
        <v>436788.54989386699</v>
      </c>
      <c r="I3220" s="16">
        <v>538382.23252277495</v>
      </c>
      <c r="J3220" s="16">
        <v>64849.167590625002</v>
      </c>
      <c r="K3220" s="16">
        <v>572722.86664821999</v>
      </c>
      <c r="L3220" s="15">
        <f t="shared" si="350"/>
        <v>6</v>
      </c>
      <c r="M3220" s="16">
        <v>935919.93791683798</v>
      </c>
      <c r="N3220" s="16">
        <v>932080.453657798</v>
      </c>
      <c r="O3220" s="16">
        <v>785400.43053442705</v>
      </c>
      <c r="P3220" s="16">
        <v>746465.78133684304</v>
      </c>
      <c r="Q3220" s="16">
        <v>566931.82226389099</v>
      </c>
      <c r="R3220" s="16">
        <v>786556.54887463304</v>
      </c>
      <c r="S3220" s="17">
        <f t="shared" si="351"/>
        <v>932080.453657798</v>
      </c>
      <c r="T3220" s="17">
        <f t="shared" si="352"/>
        <v>746465.78133684304</v>
      </c>
      <c r="U3220" s="18">
        <f t="shared" si="353"/>
        <v>0.80085981677596563</v>
      </c>
      <c r="X3220" s="20">
        <f t="shared" si="354"/>
        <v>9.2373480535026475E-2</v>
      </c>
      <c r="AA3220" s="20">
        <f t="shared" si="355"/>
        <v>-0.32037836079442211</v>
      </c>
      <c r="AE3220" s="20">
        <f t="shared" si="356"/>
        <v>1.0344526923122006</v>
      </c>
    </row>
    <row r="3221" spans="1:31" x14ac:dyDescent="0.2">
      <c r="A3221" s="15" t="s">
        <v>4067</v>
      </c>
      <c r="B3221" s="15" t="s">
        <v>4068</v>
      </c>
      <c r="C3221" t="s">
        <v>4069</v>
      </c>
      <c r="D3221" s="15">
        <v>9</v>
      </c>
      <c r="E3221" s="15">
        <v>9</v>
      </c>
      <c r="F3221" s="16">
        <v>136040.539171582</v>
      </c>
      <c r="G3221" s="16">
        <v>136614.459967395</v>
      </c>
      <c r="H3221" s="16">
        <v>125454.534936482</v>
      </c>
      <c r="I3221" s="16">
        <v>158336.88448033799</v>
      </c>
      <c r="J3221" s="16">
        <v>23126.759874023399</v>
      </c>
      <c r="K3221" s="16">
        <v>178601.464044288</v>
      </c>
      <c r="L3221" s="15">
        <f t="shared" si="350"/>
        <v>6</v>
      </c>
      <c r="M3221" s="16">
        <v>241908.09828212601</v>
      </c>
      <c r="N3221" s="16">
        <v>235032.34503347101</v>
      </c>
      <c r="O3221" s="16">
        <v>225582.94116352301</v>
      </c>
      <c r="P3221" s="16">
        <v>219533.74210405</v>
      </c>
      <c r="Q3221" s="16">
        <v>202181.40965521001</v>
      </c>
      <c r="R3221" s="16">
        <v>245284.69066508999</v>
      </c>
      <c r="S3221" s="17">
        <f t="shared" si="351"/>
        <v>235032.34503347101</v>
      </c>
      <c r="T3221" s="17">
        <f t="shared" si="352"/>
        <v>219533.74210405</v>
      </c>
      <c r="U3221" s="18">
        <f t="shared" si="353"/>
        <v>0.93405757438528791</v>
      </c>
      <c r="X3221" s="20">
        <f t="shared" si="354"/>
        <v>0.42633521972354305</v>
      </c>
      <c r="AA3221" s="20">
        <f t="shared" si="355"/>
        <v>-9.8416615915866146E-2</v>
      </c>
      <c r="AE3221" s="20">
        <f t="shared" si="356"/>
        <v>0.37024878862948463</v>
      </c>
    </row>
    <row r="3222" spans="1:31" x14ac:dyDescent="0.2">
      <c r="A3222" s="15" t="s">
        <v>17727</v>
      </c>
      <c r="B3222" s="15" t="s">
        <v>17728</v>
      </c>
      <c r="C3222" t="s">
        <v>17729</v>
      </c>
      <c r="D3222" s="15">
        <v>6</v>
      </c>
      <c r="E3222" s="15">
        <v>6</v>
      </c>
      <c r="F3222" s="16">
        <v>51767.092388085999</v>
      </c>
      <c r="G3222" s="16">
        <v>34058.970696093798</v>
      </c>
      <c r="H3222" s="16">
        <v>37893.639880078197</v>
      </c>
      <c r="I3222" s="16">
        <v>73052.004344209607</v>
      </c>
      <c r="J3222" s="16">
        <v>19190.074328906299</v>
      </c>
      <c r="K3222" s="16">
        <v>55374.747524121201</v>
      </c>
      <c r="L3222" s="15">
        <f t="shared" si="350"/>
        <v>6</v>
      </c>
      <c r="M3222" s="16">
        <v>92052.552492477596</v>
      </c>
      <c r="N3222" s="16">
        <v>58595.259638252799</v>
      </c>
      <c r="O3222" s="16">
        <v>68137.502879966894</v>
      </c>
      <c r="P3222" s="16">
        <v>101286.44336106699</v>
      </c>
      <c r="Q3222" s="16">
        <v>167765.66628187799</v>
      </c>
      <c r="R3222" s="16">
        <v>76049.644328466398</v>
      </c>
      <c r="S3222" s="17">
        <f t="shared" si="351"/>
        <v>68137.502879966894</v>
      </c>
      <c r="T3222" s="17">
        <f t="shared" si="352"/>
        <v>101286.44336106699</v>
      </c>
      <c r="U3222" s="18">
        <f t="shared" si="353"/>
        <v>1.4865006652723434</v>
      </c>
      <c r="X3222" s="20">
        <f t="shared" si="354"/>
        <v>0.22156638076442908</v>
      </c>
      <c r="AA3222" s="20">
        <f t="shared" si="355"/>
        <v>0.57192010891316303</v>
      </c>
      <c r="AE3222" s="20">
        <f t="shared" si="356"/>
        <v>0.65449613634499937</v>
      </c>
    </row>
    <row r="3223" spans="1:31" x14ac:dyDescent="0.2">
      <c r="A3223" s="15" t="s">
        <v>16945</v>
      </c>
      <c r="B3223" s="15" t="s">
        <v>16946</v>
      </c>
      <c r="C3223" t="s">
        <v>16947</v>
      </c>
      <c r="D3223" s="15">
        <v>13</v>
      </c>
      <c r="E3223" s="15">
        <v>5</v>
      </c>
      <c r="F3223" s="16">
        <v>545349.23502275301</v>
      </c>
      <c r="G3223" s="16">
        <v>608545.92915058602</v>
      </c>
      <c r="H3223" s="16">
        <v>579365.251812562</v>
      </c>
      <c r="I3223" s="16">
        <v>846757.30010566302</v>
      </c>
      <c r="J3223" s="16">
        <v>134178.96582749399</v>
      </c>
      <c r="K3223" s="16">
        <v>864143.82302848203</v>
      </c>
      <c r="L3223" s="15">
        <f t="shared" si="350"/>
        <v>6</v>
      </c>
      <c r="M3223" s="16">
        <v>969743.262907653</v>
      </c>
      <c r="N3223" s="16">
        <v>1046946.10528761</v>
      </c>
      <c r="O3223" s="16">
        <v>1041771.1689577</v>
      </c>
      <c r="P3223" s="16">
        <v>1174027.1343358499</v>
      </c>
      <c r="Q3223" s="16">
        <v>1173034.72708048</v>
      </c>
      <c r="R3223" s="16">
        <v>1186783.38644038</v>
      </c>
      <c r="S3223" s="17">
        <f t="shared" si="351"/>
        <v>1041771.1689577</v>
      </c>
      <c r="T3223" s="17">
        <f t="shared" si="352"/>
        <v>1174027.1343358499</v>
      </c>
      <c r="U3223" s="18">
        <f t="shared" si="353"/>
        <v>1.1269529905597915</v>
      </c>
      <c r="X3223" s="20">
        <f t="shared" si="354"/>
        <v>3.318525918200563E-3</v>
      </c>
      <c r="AA3223" s="20">
        <f t="shared" si="355"/>
        <v>0.17242733653873787</v>
      </c>
      <c r="AE3223" s="20">
        <f t="shared" si="356"/>
        <v>2.4790547861016341</v>
      </c>
    </row>
    <row r="3224" spans="1:31" x14ac:dyDescent="0.2">
      <c r="A3224" s="15" t="s">
        <v>16394</v>
      </c>
      <c r="B3224" s="15" t="s">
        <v>16395</v>
      </c>
      <c r="C3224" t="s">
        <v>16396</v>
      </c>
      <c r="D3224" s="15">
        <v>20</v>
      </c>
      <c r="E3224" s="15">
        <v>6</v>
      </c>
      <c r="F3224" s="16">
        <v>409464.514804176</v>
      </c>
      <c r="G3224" s="16">
        <v>464046.81207070302</v>
      </c>
      <c r="H3224" s="16">
        <v>438402.11384706898</v>
      </c>
      <c r="I3224" s="16">
        <v>586084.27264843299</v>
      </c>
      <c r="J3224" s="16">
        <v>77328.981793528495</v>
      </c>
      <c r="K3224" s="16">
        <v>638155.78212082502</v>
      </c>
      <c r="L3224" s="15">
        <f t="shared" si="350"/>
        <v>6</v>
      </c>
      <c r="M3224" s="16">
        <v>728112.24281727197</v>
      </c>
      <c r="N3224" s="16">
        <v>798348.94836398703</v>
      </c>
      <c r="O3224" s="16">
        <v>788301.82028891402</v>
      </c>
      <c r="P3224" s="16">
        <v>812604.55506068503</v>
      </c>
      <c r="Q3224" s="16">
        <v>676034.28372077004</v>
      </c>
      <c r="R3224" s="16">
        <v>876419.71162582398</v>
      </c>
      <c r="S3224" s="17">
        <f t="shared" si="351"/>
        <v>788301.82028891402</v>
      </c>
      <c r="T3224" s="17">
        <f t="shared" si="352"/>
        <v>812604.55506068503</v>
      </c>
      <c r="U3224" s="18">
        <f t="shared" si="353"/>
        <v>1.0308292257435914</v>
      </c>
      <c r="X3224" s="20">
        <f t="shared" si="354"/>
        <v>0.80342967575002644</v>
      </c>
      <c r="AA3224" s="20">
        <f t="shared" si="355"/>
        <v>4.3805345722696586E-2</v>
      </c>
      <c r="AE3224" s="20">
        <f t="shared" si="356"/>
        <v>9.5052131060332126E-2</v>
      </c>
    </row>
    <row r="3225" spans="1:31" x14ac:dyDescent="0.2">
      <c r="A3225" s="15" t="s">
        <v>7827</v>
      </c>
      <c r="B3225" s="15" t="s">
        <v>7828</v>
      </c>
      <c r="C3225" t="s">
        <v>7829</v>
      </c>
      <c r="D3225" s="15">
        <v>10</v>
      </c>
      <c r="E3225" s="15">
        <v>8</v>
      </c>
      <c r="F3225" s="16">
        <v>276368.01293642499</v>
      </c>
      <c r="G3225" s="16">
        <v>247687.013784059</v>
      </c>
      <c r="H3225" s="16">
        <v>256958.81202890299</v>
      </c>
      <c r="I3225" s="16">
        <v>279324.90911242098</v>
      </c>
      <c r="J3225" s="16">
        <v>68099.606726692204</v>
      </c>
      <c r="K3225" s="16">
        <v>301993.92352368199</v>
      </c>
      <c r="L3225" s="15">
        <f t="shared" si="350"/>
        <v>6</v>
      </c>
      <c r="M3225" s="16">
        <v>491439.24923098501</v>
      </c>
      <c r="N3225" s="16">
        <v>426122.23989977897</v>
      </c>
      <c r="O3225" s="16">
        <v>462044.075207908</v>
      </c>
      <c r="P3225" s="16">
        <v>387283.37216928101</v>
      </c>
      <c r="Q3225" s="16">
        <v>595348.18366117799</v>
      </c>
      <c r="R3225" s="16">
        <v>414747.36229415599</v>
      </c>
      <c r="S3225" s="17">
        <f t="shared" si="351"/>
        <v>462044.075207908</v>
      </c>
      <c r="T3225" s="17">
        <f t="shared" si="352"/>
        <v>414747.36229415599</v>
      </c>
      <c r="U3225" s="18">
        <f t="shared" si="353"/>
        <v>0.89763592814718007</v>
      </c>
      <c r="X3225" s="20">
        <f t="shared" si="354"/>
        <v>0.93470149191756913</v>
      </c>
      <c r="AA3225" s="20">
        <f t="shared" si="355"/>
        <v>-0.15579767348340579</v>
      </c>
      <c r="AE3225" s="20">
        <f t="shared" si="356"/>
        <v>2.9327064113478837E-2</v>
      </c>
    </row>
    <row r="3226" spans="1:31" x14ac:dyDescent="0.2">
      <c r="A3226" s="15" t="s">
        <v>7794</v>
      </c>
      <c r="B3226" s="15" t="s">
        <v>7795</v>
      </c>
      <c r="C3226" t="s">
        <v>7796</v>
      </c>
      <c r="D3226" s="15">
        <v>11</v>
      </c>
      <c r="E3226" s="15">
        <v>7</v>
      </c>
      <c r="F3226" s="16">
        <v>439531.69260695099</v>
      </c>
      <c r="G3226" s="16">
        <v>459503.61152719002</v>
      </c>
      <c r="H3226" s="16">
        <v>394485.44927293499</v>
      </c>
      <c r="I3226" s="16">
        <v>537769.16652739199</v>
      </c>
      <c r="J3226" s="16">
        <v>98555.457712198797</v>
      </c>
      <c r="K3226" s="16">
        <v>589746.78164447099</v>
      </c>
      <c r="L3226" s="15">
        <f t="shared" si="350"/>
        <v>6</v>
      </c>
      <c r="M3226" s="16">
        <v>781577.87774691696</v>
      </c>
      <c r="N3226" s="16">
        <v>790532.79860975198</v>
      </c>
      <c r="O3226" s="16">
        <v>709334.16586541198</v>
      </c>
      <c r="P3226" s="16">
        <v>745615.76668255299</v>
      </c>
      <c r="Q3226" s="16">
        <v>861602.81327815005</v>
      </c>
      <c r="R3226" s="16">
        <v>809936.56844003103</v>
      </c>
      <c r="S3226" s="17">
        <f t="shared" si="351"/>
        <v>781577.87774691696</v>
      </c>
      <c r="T3226" s="17">
        <f t="shared" si="352"/>
        <v>809936.56844003103</v>
      </c>
      <c r="U3226" s="18">
        <f t="shared" si="353"/>
        <v>1.0362838963339964</v>
      </c>
      <c r="X3226" s="20">
        <f t="shared" si="354"/>
        <v>0.34475244705660046</v>
      </c>
      <c r="AA3226" s="20">
        <f t="shared" si="355"/>
        <v>5.1419292334459639E-2</v>
      </c>
      <c r="AE3226" s="20">
        <f t="shared" si="356"/>
        <v>0.46249264251423938</v>
      </c>
    </row>
    <row r="3227" spans="1:31" x14ac:dyDescent="0.2">
      <c r="A3227" s="15" t="s">
        <v>3794</v>
      </c>
      <c r="B3227" s="15" t="s">
        <v>3795</v>
      </c>
      <c r="C3227" t="s">
        <v>3796</v>
      </c>
      <c r="D3227" s="15">
        <v>11</v>
      </c>
      <c r="E3227" s="15">
        <v>6</v>
      </c>
      <c r="F3227" s="16">
        <v>162191.22403651499</v>
      </c>
      <c r="G3227" s="16">
        <v>166266.38011259001</v>
      </c>
      <c r="H3227" s="16">
        <v>146631.46015280701</v>
      </c>
      <c r="I3227" s="16">
        <v>158934.91596626799</v>
      </c>
      <c r="J3227" s="16">
        <v>26477.0768939878</v>
      </c>
      <c r="K3227" s="16">
        <v>179038.06329020599</v>
      </c>
      <c r="L3227" s="15">
        <f t="shared" si="350"/>
        <v>6</v>
      </c>
      <c r="M3227" s="16">
        <v>288409.40210651403</v>
      </c>
      <c r="N3227" s="16">
        <v>286045.68819007202</v>
      </c>
      <c r="O3227" s="16">
        <v>263661.700751747</v>
      </c>
      <c r="P3227" s="16">
        <v>220362.91144404901</v>
      </c>
      <c r="Q3227" s="16">
        <v>231470.934931472</v>
      </c>
      <c r="R3227" s="16">
        <v>245884.30003309101</v>
      </c>
      <c r="S3227" s="17">
        <f t="shared" si="351"/>
        <v>286045.68819007202</v>
      </c>
      <c r="T3227" s="17">
        <f t="shared" si="352"/>
        <v>231470.934931472</v>
      </c>
      <c r="U3227" s="18">
        <f t="shared" si="353"/>
        <v>0.8092096629600789</v>
      </c>
      <c r="X3227" s="20">
        <f t="shared" si="354"/>
        <v>1.2338102126478538E-2</v>
      </c>
      <c r="AA3227" s="20">
        <f t="shared" si="355"/>
        <v>-0.30541454733255152</v>
      </c>
      <c r="AE3227" s="20">
        <f t="shared" si="356"/>
        <v>1.9087516392806825</v>
      </c>
    </row>
    <row r="3228" spans="1:31" x14ac:dyDescent="0.2">
      <c r="A3228" s="15" t="s">
        <v>11545</v>
      </c>
      <c r="B3228" s="15" t="s">
        <v>11546</v>
      </c>
      <c r="C3228" t="s">
        <v>11547</v>
      </c>
      <c r="D3228" s="15">
        <v>8</v>
      </c>
      <c r="E3228" s="15">
        <v>8</v>
      </c>
      <c r="F3228" s="16">
        <v>110347.285801757</v>
      </c>
      <c r="G3228" s="16">
        <v>99356.659654090094</v>
      </c>
      <c r="H3228" s="16">
        <v>95375.808226908994</v>
      </c>
      <c r="I3228" s="16">
        <v>111266.14945971699</v>
      </c>
      <c r="J3228" s="16">
        <v>33027.009430360798</v>
      </c>
      <c r="K3228" s="16">
        <v>100258.23391289001</v>
      </c>
      <c r="L3228" s="15">
        <f t="shared" si="350"/>
        <v>6</v>
      </c>
      <c r="M3228" s="16">
        <v>196220.20187107299</v>
      </c>
      <c r="N3228" s="16">
        <v>170933.799531664</v>
      </c>
      <c r="O3228" s="16">
        <v>171497.62937280501</v>
      </c>
      <c r="P3228" s="16">
        <v>154270.27151992</v>
      </c>
      <c r="Q3228" s="16">
        <v>288732.50553470501</v>
      </c>
      <c r="R3228" s="16">
        <v>137690.975958928</v>
      </c>
      <c r="S3228" s="17">
        <f t="shared" si="351"/>
        <v>171497.62937280501</v>
      </c>
      <c r="T3228" s="17">
        <f t="shared" si="352"/>
        <v>154270.27151992</v>
      </c>
      <c r="U3228" s="18">
        <f t="shared" si="353"/>
        <v>0.89954754525827396</v>
      </c>
      <c r="X3228" s="20">
        <f t="shared" si="354"/>
        <v>0.78716831231639217</v>
      </c>
      <c r="AA3228" s="20">
        <f t="shared" si="355"/>
        <v>-0.15272855827379492</v>
      </c>
      <c r="AE3228" s="20">
        <f t="shared" si="356"/>
        <v>0.10393239687234976</v>
      </c>
    </row>
    <row r="3229" spans="1:31" x14ac:dyDescent="0.2">
      <c r="A3229" s="15" t="s">
        <v>17359</v>
      </c>
      <c r="B3229" s="15" t="s">
        <v>17360</v>
      </c>
      <c r="C3229" t="s">
        <v>17361</v>
      </c>
      <c r="D3229" s="15">
        <v>8</v>
      </c>
      <c r="E3229" s="15">
        <v>4</v>
      </c>
      <c r="F3229" s="16">
        <v>145659.22500206999</v>
      </c>
      <c r="G3229" s="16">
        <v>128786.21084478</v>
      </c>
      <c r="H3229" s="16">
        <v>185856.34951822099</v>
      </c>
      <c r="I3229" s="16">
        <v>204688.300632581</v>
      </c>
      <c r="J3229" s="16">
        <v>35687.910727000803</v>
      </c>
      <c r="K3229" s="16">
        <v>204972.83889302899</v>
      </c>
      <c r="L3229" s="15">
        <f t="shared" si="350"/>
        <v>6</v>
      </c>
      <c r="M3229" s="16">
        <v>259012.10280457101</v>
      </c>
      <c r="N3229" s="16">
        <v>221564.57779101701</v>
      </c>
      <c r="O3229" s="16">
        <v>334192.95667122299</v>
      </c>
      <c r="P3229" s="16">
        <v>283799.87865915801</v>
      </c>
      <c r="Q3229" s="16">
        <v>311994.94169258402</v>
      </c>
      <c r="R3229" s="16">
        <v>281502.16825856903</v>
      </c>
      <c r="S3229" s="17">
        <f t="shared" si="351"/>
        <v>259012.10280457101</v>
      </c>
      <c r="T3229" s="17">
        <f t="shared" si="352"/>
        <v>283799.87865915801</v>
      </c>
      <c r="U3229" s="18">
        <f t="shared" si="353"/>
        <v>1.0957012262600323</v>
      </c>
      <c r="X3229" s="20">
        <f t="shared" si="354"/>
        <v>0.5787316925190038</v>
      </c>
      <c r="AA3229" s="20">
        <f t="shared" si="355"/>
        <v>0.13185446056562761</v>
      </c>
      <c r="AE3229" s="20">
        <f t="shared" si="356"/>
        <v>0.2375227341402634</v>
      </c>
    </row>
    <row r="3230" spans="1:31" x14ac:dyDescent="0.2">
      <c r="A3230" s="15" t="s">
        <v>16148</v>
      </c>
      <c r="B3230" s="15" t="s">
        <v>16149</v>
      </c>
      <c r="C3230" t="s">
        <v>16150</v>
      </c>
      <c r="D3230" s="15">
        <v>13</v>
      </c>
      <c r="E3230" s="15">
        <v>8</v>
      </c>
      <c r="F3230" s="16">
        <v>337979.55626899097</v>
      </c>
      <c r="G3230" s="16">
        <v>358756.67985078599</v>
      </c>
      <c r="H3230" s="16">
        <v>360324.01904457703</v>
      </c>
      <c r="I3230" s="16">
        <v>535369.50463108497</v>
      </c>
      <c r="J3230" s="16">
        <v>49109.014614257903</v>
      </c>
      <c r="K3230" s="16">
        <v>543327.18114789901</v>
      </c>
      <c r="L3230" s="15">
        <f t="shared" si="350"/>
        <v>6</v>
      </c>
      <c r="M3230" s="16">
        <v>600997.26311837102</v>
      </c>
      <c r="N3230" s="16">
        <v>617207.16666359105</v>
      </c>
      <c r="O3230" s="16">
        <v>647907.64262998698</v>
      </c>
      <c r="P3230" s="16">
        <v>742288.64074086305</v>
      </c>
      <c r="Q3230" s="16">
        <v>429326.45366553997</v>
      </c>
      <c r="R3230" s="16">
        <v>746185.59411556902</v>
      </c>
      <c r="S3230" s="17">
        <f t="shared" si="351"/>
        <v>617207.16666359105</v>
      </c>
      <c r="T3230" s="17">
        <f t="shared" si="352"/>
        <v>742288.64074086305</v>
      </c>
      <c r="U3230" s="18">
        <f t="shared" si="353"/>
        <v>1.2026571965348674</v>
      </c>
      <c r="X3230" s="20">
        <f t="shared" si="354"/>
        <v>0.87861614825673051</v>
      </c>
      <c r="AA3230" s="20">
        <f t="shared" si="355"/>
        <v>0.26622547764544019</v>
      </c>
      <c r="AE3230" s="20">
        <f t="shared" si="356"/>
        <v>5.6200819014765688E-2</v>
      </c>
    </row>
    <row r="3231" spans="1:31" x14ac:dyDescent="0.2">
      <c r="A3231" s="15" t="s">
        <v>7833</v>
      </c>
      <c r="B3231" s="15" t="s">
        <v>7834</v>
      </c>
      <c r="C3231" t="s">
        <v>7835</v>
      </c>
      <c r="D3231" s="15">
        <v>9</v>
      </c>
      <c r="E3231" s="15">
        <v>6</v>
      </c>
      <c r="F3231" s="16">
        <v>107297.594585156</v>
      </c>
      <c r="G3231" s="16">
        <v>87579.857180905805</v>
      </c>
      <c r="H3231" s="16">
        <v>80051.174391503999</v>
      </c>
      <c r="I3231" s="16">
        <v>128988.55040589999</v>
      </c>
      <c r="J3231" s="16">
        <v>31273.862387109399</v>
      </c>
      <c r="K3231" s="16">
        <v>99999.722272790299</v>
      </c>
      <c r="L3231" s="15">
        <f t="shared" si="350"/>
        <v>6</v>
      </c>
      <c r="M3231" s="16">
        <v>190797.222757287</v>
      </c>
      <c r="N3231" s="16">
        <v>150672.91717024299</v>
      </c>
      <c r="O3231" s="16">
        <v>143942.02148190601</v>
      </c>
      <c r="P3231" s="16">
        <v>178842.341455193</v>
      </c>
      <c r="Q3231" s="16">
        <v>273405.94260638201</v>
      </c>
      <c r="R3231" s="16">
        <v>137335.94556757901</v>
      </c>
      <c r="S3231" s="17">
        <f t="shared" si="351"/>
        <v>150672.91717024299</v>
      </c>
      <c r="T3231" s="17">
        <f t="shared" si="352"/>
        <v>178842.341455193</v>
      </c>
      <c r="U3231" s="18">
        <f t="shared" si="353"/>
        <v>1.1869574493810444</v>
      </c>
      <c r="X3231" s="20">
        <f t="shared" si="354"/>
        <v>0.46306633313342455</v>
      </c>
      <c r="AA3231" s="20">
        <f t="shared" si="355"/>
        <v>0.24726821748422889</v>
      </c>
      <c r="AE3231" s="20">
        <f t="shared" si="356"/>
        <v>0.33435679289053766</v>
      </c>
    </row>
    <row r="3232" spans="1:31" x14ac:dyDescent="0.2">
      <c r="A3232" s="15" t="s">
        <v>16448</v>
      </c>
      <c r="B3232" s="15" t="s">
        <v>16449</v>
      </c>
      <c r="C3232" t="s">
        <v>16450</v>
      </c>
      <c r="D3232" s="15">
        <v>11</v>
      </c>
      <c r="E3232" s="15">
        <v>9</v>
      </c>
      <c r="F3232" s="16">
        <v>252661.98054786201</v>
      </c>
      <c r="G3232" s="16">
        <v>253178.12409462899</v>
      </c>
      <c r="H3232" s="16">
        <v>278362.941618287</v>
      </c>
      <c r="I3232" s="16">
        <v>302533.04814014398</v>
      </c>
      <c r="J3232" s="16">
        <v>54854.071213476498</v>
      </c>
      <c r="K3232" s="16">
        <v>299094.04089104402</v>
      </c>
      <c r="L3232" s="15">
        <f t="shared" si="350"/>
        <v>6</v>
      </c>
      <c r="M3232" s="16">
        <v>449285.04102324601</v>
      </c>
      <c r="N3232" s="16">
        <v>435569.17936313298</v>
      </c>
      <c r="O3232" s="16">
        <v>500531.37666945398</v>
      </c>
      <c r="P3232" s="16">
        <v>419461.40588990599</v>
      </c>
      <c r="Q3232" s="16">
        <v>479551.545641509</v>
      </c>
      <c r="R3232" s="16">
        <v>410764.76999953098</v>
      </c>
      <c r="S3232" s="17">
        <f t="shared" si="351"/>
        <v>449285.04102324601</v>
      </c>
      <c r="T3232" s="17">
        <f t="shared" si="352"/>
        <v>419461.40588990599</v>
      </c>
      <c r="U3232" s="18">
        <f t="shared" si="353"/>
        <v>0.93361979053338451</v>
      </c>
      <c r="X3232" s="20">
        <f t="shared" si="354"/>
        <v>0.43819764354697521</v>
      </c>
      <c r="AA3232" s="20">
        <f t="shared" si="355"/>
        <v>-9.9092951792236345E-2</v>
      </c>
      <c r="AE3232" s="20">
        <f t="shared" si="356"/>
        <v>0.35832996223240438</v>
      </c>
    </row>
    <row r="3233" spans="1:31" x14ac:dyDescent="0.2">
      <c r="A3233" s="15" t="s">
        <v>13477</v>
      </c>
      <c r="B3233" s="15" t="s">
        <v>13478</v>
      </c>
      <c r="C3233" t="s">
        <v>13479</v>
      </c>
      <c r="D3233" s="15">
        <v>11</v>
      </c>
      <c r="E3233" s="15">
        <v>5</v>
      </c>
      <c r="F3233" s="16">
        <v>195336.31095644599</v>
      </c>
      <c r="G3233" s="16">
        <v>212311.28830312501</v>
      </c>
      <c r="H3233" s="16">
        <v>203622.663421481</v>
      </c>
      <c r="I3233" s="16">
        <v>235919.88303017599</v>
      </c>
      <c r="J3233" s="16">
        <v>54552.816765820397</v>
      </c>
      <c r="K3233" s="16">
        <v>212244.19524220101</v>
      </c>
      <c r="L3233" s="15">
        <f t="shared" si="350"/>
        <v>6</v>
      </c>
      <c r="M3233" s="16">
        <v>347348.19338903902</v>
      </c>
      <c r="N3233" s="16">
        <v>365261.62734801398</v>
      </c>
      <c r="O3233" s="16">
        <v>366139.010641778</v>
      </c>
      <c r="P3233" s="16">
        <v>327102.39896627201</v>
      </c>
      <c r="Q3233" s="16">
        <v>476917.88449641998</v>
      </c>
      <c r="R3233" s="16">
        <v>291488.381990725</v>
      </c>
      <c r="S3233" s="17">
        <f t="shared" si="351"/>
        <v>365261.62734801398</v>
      </c>
      <c r="T3233" s="17">
        <f t="shared" si="352"/>
        <v>327102.39896627201</v>
      </c>
      <c r="U3233" s="18">
        <f t="shared" si="353"/>
        <v>0.89552905226098489</v>
      </c>
      <c r="X3233" s="20">
        <f t="shared" si="354"/>
        <v>0.92681912717332615</v>
      </c>
      <c r="AA3233" s="20">
        <f t="shared" si="355"/>
        <v>-0.15918785879787464</v>
      </c>
      <c r="AE3233" s="20">
        <f t="shared" si="356"/>
        <v>3.3005012063639989E-2</v>
      </c>
    </row>
    <row r="3234" spans="1:31" x14ac:dyDescent="0.2">
      <c r="A3234" s="15" t="s">
        <v>10642</v>
      </c>
      <c r="B3234" s="15" t="s">
        <v>10643</v>
      </c>
      <c r="C3234" t="s">
        <v>10644</v>
      </c>
      <c r="D3234" s="15">
        <v>13</v>
      </c>
      <c r="E3234" s="15">
        <v>7</v>
      </c>
      <c r="F3234" s="16">
        <v>396167.89396090899</v>
      </c>
      <c r="G3234" s="16">
        <v>349442.479492813</v>
      </c>
      <c r="H3234" s="16">
        <v>404214.620693365</v>
      </c>
      <c r="I3234" s="16">
        <v>432067.274239961</v>
      </c>
      <c r="J3234" s="16">
        <v>105621.88936084</v>
      </c>
      <c r="K3234" s="16">
        <v>471629.91426399798</v>
      </c>
      <c r="L3234" s="15">
        <f t="shared" si="350"/>
        <v>6</v>
      </c>
      <c r="M3234" s="16">
        <v>704468.11231499503</v>
      </c>
      <c r="N3234" s="16">
        <v>601182.95990854898</v>
      </c>
      <c r="O3234" s="16">
        <v>726828.43265470001</v>
      </c>
      <c r="P3234" s="16">
        <v>599060.32549461804</v>
      </c>
      <c r="Q3234" s="16">
        <v>923379.781592643</v>
      </c>
      <c r="R3234" s="16">
        <v>647719.20122648706</v>
      </c>
      <c r="S3234" s="17">
        <f t="shared" si="351"/>
        <v>704468.11231499503</v>
      </c>
      <c r="T3234" s="17">
        <f t="shared" si="352"/>
        <v>647719.20122648706</v>
      </c>
      <c r="U3234" s="18">
        <f t="shared" si="353"/>
        <v>0.91944431536862337</v>
      </c>
      <c r="X3234" s="20">
        <f t="shared" si="354"/>
        <v>0.69311184347211618</v>
      </c>
      <c r="AA3234" s="20">
        <f t="shared" si="355"/>
        <v>-0.1211658920546069</v>
      </c>
      <c r="AE3234" s="20">
        <f t="shared" si="356"/>
        <v>0.15919668013048316</v>
      </c>
    </row>
    <row r="3235" spans="1:31" x14ac:dyDescent="0.2">
      <c r="A3235" s="15" t="s">
        <v>9008</v>
      </c>
      <c r="B3235" s="15" t="s">
        <v>9009</v>
      </c>
      <c r="C3235" t="s">
        <v>9010</v>
      </c>
      <c r="D3235" s="15">
        <v>6</v>
      </c>
      <c r="E3235" s="15">
        <v>6</v>
      </c>
      <c r="F3235" s="16">
        <v>95581.622909993195</v>
      </c>
      <c r="G3235" s="16">
        <v>67217.473750195306</v>
      </c>
      <c r="H3235" s="16">
        <v>67323.173088419106</v>
      </c>
      <c r="I3235" s="16">
        <v>110344.317944825</v>
      </c>
      <c r="J3235" s="16">
        <v>20009.838157031299</v>
      </c>
      <c r="K3235" s="16">
        <v>89064.235824609597</v>
      </c>
      <c r="L3235" s="15">
        <f t="shared" si="350"/>
        <v>6</v>
      </c>
      <c r="M3235" s="16">
        <v>169963.81203483001</v>
      </c>
      <c r="N3235" s="16">
        <v>115641.349286925</v>
      </c>
      <c r="O3235" s="16">
        <v>121055.483577662</v>
      </c>
      <c r="P3235" s="16">
        <v>152992.15415189299</v>
      </c>
      <c r="Q3235" s="16">
        <v>174932.29953519499</v>
      </c>
      <c r="R3235" s="16">
        <v>122317.550141385</v>
      </c>
      <c r="S3235" s="17">
        <f t="shared" si="351"/>
        <v>121055.483577662</v>
      </c>
      <c r="T3235" s="17">
        <f t="shared" si="352"/>
        <v>152992.15415189299</v>
      </c>
      <c r="U3235" s="18">
        <f t="shared" si="353"/>
        <v>1.2638184544010542</v>
      </c>
      <c r="X3235" s="20">
        <f t="shared" si="354"/>
        <v>0.56273518170832149</v>
      </c>
      <c r="AA3235" s="20">
        <f t="shared" si="355"/>
        <v>0.33778923744995687</v>
      </c>
      <c r="AE3235" s="20">
        <f t="shared" si="356"/>
        <v>0.24969593228841672</v>
      </c>
    </row>
    <row r="3236" spans="1:31" x14ac:dyDescent="0.2">
      <c r="A3236" s="15" t="s">
        <v>5584</v>
      </c>
      <c r="B3236" s="15" t="s">
        <v>5585</v>
      </c>
      <c r="C3236" t="s">
        <v>5586</v>
      </c>
      <c r="D3236" s="15">
        <v>10</v>
      </c>
      <c r="E3236" s="15">
        <v>7</v>
      </c>
      <c r="F3236" s="16">
        <v>292689.63594650902</v>
      </c>
      <c r="G3236" s="16">
        <v>345579.60924599698</v>
      </c>
      <c r="H3236" s="16">
        <v>320742.50858947297</v>
      </c>
      <c r="I3236" s="16">
        <v>417764.50658379</v>
      </c>
      <c r="J3236" s="16">
        <v>58579.526264502398</v>
      </c>
      <c r="K3236" s="16">
        <v>410585.08939905697</v>
      </c>
      <c r="L3236" s="15">
        <f t="shared" si="350"/>
        <v>6</v>
      </c>
      <c r="M3236" s="16">
        <v>520462.45663144399</v>
      </c>
      <c r="N3236" s="16">
        <v>594537.25452065805</v>
      </c>
      <c r="O3236" s="16">
        <v>576735.13739788998</v>
      </c>
      <c r="P3236" s="16">
        <v>579229.56959520001</v>
      </c>
      <c r="Q3236" s="16">
        <v>512120.64559007401</v>
      </c>
      <c r="R3236" s="16">
        <v>563882.480940765</v>
      </c>
      <c r="S3236" s="17">
        <f t="shared" si="351"/>
        <v>576735.13739788998</v>
      </c>
      <c r="T3236" s="17">
        <f t="shared" si="352"/>
        <v>563882.480940765</v>
      </c>
      <c r="U3236" s="18">
        <f t="shared" si="353"/>
        <v>0.97771480247395104</v>
      </c>
      <c r="X3236" s="20">
        <f t="shared" si="354"/>
        <v>0.70740023237273986</v>
      </c>
      <c r="AA3236" s="20">
        <f t="shared" si="355"/>
        <v>-3.2514399710571996E-2</v>
      </c>
      <c r="AE3236" s="20">
        <f t="shared" si="356"/>
        <v>0.15033480186056311</v>
      </c>
    </row>
    <row r="3237" spans="1:31" x14ac:dyDescent="0.2">
      <c r="A3237" s="15" t="s">
        <v>17443</v>
      </c>
      <c r="B3237" s="15" t="s">
        <v>17444</v>
      </c>
      <c r="C3237" t="s">
        <v>17445</v>
      </c>
      <c r="D3237" s="15">
        <v>8</v>
      </c>
      <c r="E3237" s="15">
        <v>7</v>
      </c>
      <c r="F3237" s="16">
        <v>67885.244793460093</v>
      </c>
      <c r="G3237" s="16">
        <v>98202.819751136194</v>
      </c>
      <c r="H3237" s="16">
        <v>90161.593190123502</v>
      </c>
      <c r="I3237" s="16">
        <v>116472.83841434099</v>
      </c>
      <c r="J3237" s="16">
        <v>8676.6925007812406</v>
      </c>
      <c r="K3237" s="16">
        <v>88411.338341996001</v>
      </c>
      <c r="L3237" s="15">
        <f t="shared" si="350"/>
        <v>6</v>
      </c>
      <c r="M3237" s="16">
        <v>120713.947249872</v>
      </c>
      <c r="N3237" s="16">
        <v>168948.726368478</v>
      </c>
      <c r="O3237" s="16">
        <v>162121.818729908</v>
      </c>
      <c r="P3237" s="16">
        <v>161489.33430451399</v>
      </c>
      <c r="Q3237" s="16">
        <v>75854.375213329404</v>
      </c>
      <c r="R3237" s="16">
        <v>121420.884719767</v>
      </c>
      <c r="S3237" s="17">
        <f t="shared" si="351"/>
        <v>162121.818729908</v>
      </c>
      <c r="T3237" s="17">
        <f t="shared" si="352"/>
        <v>121420.884719767</v>
      </c>
      <c r="U3237" s="18">
        <f t="shared" si="353"/>
        <v>0.74894844920320058</v>
      </c>
      <c r="X3237" s="20">
        <f t="shared" si="354"/>
        <v>0.34471598319793878</v>
      </c>
      <c r="AA3237" s="20">
        <f t="shared" si="355"/>
        <v>-0.41706167478596123</v>
      </c>
      <c r="AE3237" s="20">
        <f t="shared" si="356"/>
        <v>0.46253857950547944</v>
      </c>
    </row>
    <row r="3238" spans="1:31" x14ac:dyDescent="0.2">
      <c r="A3238" s="15" t="s">
        <v>8519</v>
      </c>
      <c r="B3238" s="15" t="s">
        <v>8520</v>
      </c>
      <c r="C3238" t="s">
        <v>8521</v>
      </c>
      <c r="D3238" s="15">
        <v>8</v>
      </c>
      <c r="E3238" s="15">
        <v>5</v>
      </c>
      <c r="F3238" s="16">
        <v>100815.519285938</v>
      </c>
      <c r="G3238" s="16">
        <v>111556.78918828101</v>
      </c>
      <c r="H3238" s="16">
        <v>104287.21426362</v>
      </c>
      <c r="I3238" s="16">
        <v>152282.757363791</v>
      </c>
      <c r="J3238" s="16">
        <v>26996.653335351599</v>
      </c>
      <c r="K3238" s="16">
        <v>132431.46682089899</v>
      </c>
      <c r="L3238" s="15">
        <f t="shared" si="350"/>
        <v>6</v>
      </c>
      <c r="M3238" s="16">
        <v>179270.757792474</v>
      </c>
      <c r="N3238" s="16">
        <v>191922.97633489099</v>
      </c>
      <c r="O3238" s="16">
        <v>187521.45174543801</v>
      </c>
      <c r="P3238" s="16">
        <v>211139.70817170799</v>
      </c>
      <c r="Q3238" s="16">
        <v>236013.23562170201</v>
      </c>
      <c r="R3238" s="16">
        <v>181876.512308059</v>
      </c>
      <c r="S3238" s="17">
        <f t="shared" si="351"/>
        <v>187521.45174543801</v>
      </c>
      <c r="T3238" s="17">
        <f t="shared" si="352"/>
        <v>211139.70817170799</v>
      </c>
      <c r="U3238" s="18">
        <f t="shared" si="353"/>
        <v>1.1259496244639358</v>
      </c>
      <c r="X3238" s="20">
        <f t="shared" si="354"/>
        <v>0.21865630443608364</v>
      </c>
      <c r="AA3238" s="20">
        <f t="shared" si="355"/>
        <v>0.17114228198134893</v>
      </c>
      <c r="AE3238" s="20">
        <f t="shared" si="356"/>
        <v>0.66023799628696933</v>
      </c>
    </row>
    <row r="3239" spans="1:31" x14ac:dyDescent="0.2">
      <c r="A3239" s="15" t="s">
        <v>1157</v>
      </c>
      <c r="B3239" s="15" t="s">
        <v>1158</v>
      </c>
      <c r="C3239" t="s">
        <v>1159</v>
      </c>
      <c r="D3239" s="15">
        <v>20</v>
      </c>
      <c r="E3239" s="15">
        <v>6</v>
      </c>
      <c r="F3239" s="16">
        <v>640484.84761786205</v>
      </c>
      <c r="G3239" s="16">
        <v>656894.30683660205</v>
      </c>
      <c r="H3239" s="16">
        <v>611294.51084640797</v>
      </c>
      <c r="I3239" s="16">
        <v>776817.59601636801</v>
      </c>
      <c r="J3239" s="16">
        <v>91985.077902976001</v>
      </c>
      <c r="K3239" s="16">
        <v>780021.94147498498</v>
      </c>
      <c r="L3239" s="15">
        <f t="shared" si="350"/>
        <v>6</v>
      </c>
      <c r="M3239" s="16">
        <v>1138913.97673996</v>
      </c>
      <c r="N3239" s="16">
        <v>1130124.94732835</v>
      </c>
      <c r="O3239" s="16">
        <v>1099183.96926559</v>
      </c>
      <c r="P3239" s="16">
        <v>1077055.8884333901</v>
      </c>
      <c r="Q3239" s="16">
        <v>804162.48618369596</v>
      </c>
      <c r="R3239" s="16">
        <v>1071253.48412167</v>
      </c>
      <c r="S3239" s="17">
        <f t="shared" si="351"/>
        <v>1130124.94732835</v>
      </c>
      <c r="T3239" s="17">
        <f t="shared" si="352"/>
        <v>1071253.48412167</v>
      </c>
      <c r="U3239" s="18">
        <f t="shared" si="353"/>
        <v>0.94790712005265088</v>
      </c>
      <c r="X3239" s="20">
        <f t="shared" si="354"/>
        <v>0.20171224406959593</v>
      </c>
      <c r="AA3239" s="20">
        <f t="shared" si="355"/>
        <v>-7.7182390198471437E-2</v>
      </c>
      <c r="AE3239" s="20">
        <f t="shared" si="356"/>
        <v>0.69526773901842254</v>
      </c>
    </row>
    <row r="3240" spans="1:31" x14ac:dyDescent="0.2">
      <c r="A3240" s="15" t="s">
        <v>1304</v>
      </c>
      <c r="B3240" s="15" t="s">
        <v>1305</v>
      </c>
      <c r="C3240" t="s">
        <v>1306</v>
      </c>
      <c r="D3240" s="15">
        <v>8</v>
      </c>
      <c r="E3240" s="15">
        <v>6</v>
      </c>
      <c r="F3240" s="16">
        <v>57739.344424016999</v>
      </c>
      <c r="G3240" s="16">
        <v>76306.359744140602</v>
      </c>
      <c r="H3240" s="16">
        <v>79261.330177733704</v>
      </c>
      <c r="I3240" s="16">
        <v>99000.978112466197</v>
      </c>
      <c r="J3240" s="16">
        <v>22756.083249023501</v>
      </c>
      <c r="K3240" s="16">
        <v>107927.853203027</v>
      </c>
      <c r="L3240" s="15">
        <f t="shared" si="350"/>
        <v>6</v>
      </c>
      <c r="M3240" s="16">
        <v>102672.44668924699</v>
      </c>
      <c r="N3240" s="16">
        <v>131277.923844323</v>
      </c>
      <c r="O3240" s="16">
        <v>142521.78282019901</v>
      </c>
      <c r="P3240" s="16">
        <v>137264.638421565</v>
      </c>
      <c r="Q3240" s="16">
        <v>198940.837998092</v>
      </c>
      <c r="R3240" s="16">
        <v>148224.149385959</v>
      </c>
      <c r="S3240" s="17">
        <f t="shared" si="351"/>
        <v>131277.923844323</v>
      </c>
      <c r="T3240" s="17">
        <f t="shared" si="352"/>
        <v>148224.149385959</v>
      </c>
      <c r="U3240" s="18">
        <f t="shared" si="353"/>
        <v>1.1290866357829654</v>
      </c>
      <c r="X3240" s="20">
        <f t="shared" si="354"/>
        <v>0.18338408482655591</v>
      </c>
      <c r="AA3240" s="20">
        <f t="shared" si="355"/>
        <v>0.17515618958218759</v>
      </c>
      <c r="AE3240" s="20">
        <f t="shared" si="356"/>
        <v>0.73663835771683484</v>
      </c>
    </row>
    <row r="3241" spans="1:31" x14ac:dyDescent="0.2">
      <c r="A3241" s="15" t="s">
        <v>14137</v>
      </c>
      <c r="B3241" s="15" t="s">
        <v>14138</v>
      </c>
      <c r="C3241" t="s">
        <v>14139</v>
      </c>
      <c r="D3241" s="15">
        <v>21</v>
      </c>
      <c r="E3241" s="15">
        <v>5</v>
      </c>
      <c r="F3241" s="16">
        <v>4973235.2367634699</v>
      </c>
      <c r="G3241" s="16">
        <v>5230332.0061283801</v>
      </c>
      <c r="H3241" s="16">
        <v>5200426.7952493001</v>
      </c>
      <c r="I3241" s="16">
        <v>11201017.690577401</v>
      </c>
      <c r="J3241" s="16">
        <v>967742.21119274199</v>
      </c>
      <c r="K3241" s="16">
        <v>10190138.558069101</v>
      </c>
      <c r="L3241" s="15">
        <f t="shared" si="350"/>
        <v>6</v>
      </c>
      <c r="M3241" s="16">
        <v>8843436.5650207791</v>
      </c>
      <c r="N3241" s="16">
        <v>8998294.8876521699</v>
      </c>
      <c r="O3241" s="16">
        <v>9351017.66047672</v>
      </c>
      <c r="P3241" s="16">
        <v>15530186.393755</v>
      </c>
      <c r="Q3241" s="16">
        <v>8460306.8267063405</v>
      </c>
      <c r="R3241" s="16">
        <v>13994762.010632699</v>
      </c>
      <c r="S3241" s="17">
        <f t="shared" si="351"/>
        <v>8998294.8876521699</v>
      </c>
      <c r="T3241" s="17">
        <f t="shared" si="352"/>
        <v>13994762.010632699</v>
      </c>
      <c r="U3241" s="18">
        <f t="shared" si="353"/>
        <v>1.5552682130741111</v>
      </c>
      <c r="X3241" s="20">
        <f t="shared" si="354"/>
        <v>0.16993560191416848</v>
      </c>
      <c r="AA3241" s="20">
        <f t="shared" si="355"/>
        <v>0.63716340113040415</v>
      </c>
      <c r="AE3241" s="20">
        <f t="shared" si="356"/>
        <v>0.76971562586831543</v>
      </c>
    </row>
    <row r="3242" spans="1:31" x14ac:dyDescent="0.2">
      <c r="A3242" s="15" t="s">
        <v>11281</v>
      </c>
      <c r="B3242" s="15" t="s">
        <v>11282</v>
      </c>
      <c r="C3242" t="s">
        <v>11283</v>
      </c>
      <c r="D3242" s="15">
        <v>8</v>
      </c>
      <c r="E3242" s="15">
        <v>6</v>
      </c>
      <c r="F3242" s="16">
        <v>164014.283928516</v>
      </c>
      <c r="G3242" s="16">
        <v>211747.60303125001</v>
      </c>
      <c r="H3242" s="16">
        <v>190013.31577027499</v>
      </c>
      <c r="I3242" s="16">
        <v>264867.82011692598</v>
      </c>
      <c r="J3242" s="16">
        <v>38707.843691601498</v>
      </c>
      <c r="K3242" s="16">
        <v>243341.25620591201</v>
      </c>
      <c r="L3242" s="15">
        <f t="shared" si="350"/>
        <v>6</v>
      </c>
      <c r="M3242" s="16">
        <v>291651.17808162997</v>
      </c>
      <c r="N3242" s="16">
        <v>364291.85978943203</v>
      </c>
      <c r="O3242" s="16">
        <v>341667.70179646497</v>
      </c>
      <c r="P3242" s="16">
        <v>367238.65007228602</v>
      </c>
      <c r="Q3242" s="16">
        <v>338396.14563006302</v>
      </c>
      <c r="R3242" s="16">
        <v>334195.94331948302</v>
      </c>
      <c r="S3242" s="17">
        <f t="shared" si="351"/>
        <v>341667.70179646497</v>
      </c>
      <c r="T3242" s="17">
        <f t="shared" si="352"/>
        <v>338396.14563006302</v>
      </c>
      <c r="U3242" s="18">
        <f t="shared" si="353"/>
        <v>0.9904247426689724</v>
      </c>
      <c r="X3242" s="20">
        <f t="shared" si="354"/>
        <v>0.58673375064365696</v>
      </c>
      <c r="AA3242" s="20">
        <f t="shared" si="355"/>
        <v>-1.3880738655113039E-2</v>
      </c>
      <c r="AE3242" s="20">
        <f t="shared" si="356"/>
        <v>0.23155892917464266</v>
      </c>
    </row>
    <row r="3243" spans="1:31" x14ac:dyDescent="0.2">
      <c r="A3243" s="15" t="s">
        <v>6613</v>
      </c>
      <c r="B3243" s="15" t="s">
        <v>6614</v>
      </c>
      <c r="C3243" t="s">
        <v>6615</v>
      </c>
      <c r="D3243" s="15">
        <v>7</v>
      </c>
      <c r="E3243" s="15">
        <v>7</v>
      </c>
      <c r="F3243" s="16">
        <v>143500.91484609401</v>
      </c>
      <c r="G3243" s="16">
        <v>158733.36907498099</v>
      </c>
      <c r="H3243" s="16">
        <v>155142.733658716</v>
      </c>
      <c r="I3243" s="16">
        <v>183205.71414492201</v>
      </c>
      <c r="J3243" s="16">
        <v>48439.192345674797</v>
      </c>
      <c r="K3243" s="16">
        <v>204519.559224014</v>
      </c>
      <c r="L3243" s="15">
        <f t="shared" si="350"/>
        <v>6</v>
      </c>
      <c r="M3243" s="16">
        <v>255174.18281017401</v>
      </c>
      <c r="N3243" s="16">
        <v>273085.85033868498</v>
      </c>
      <c r="O3243" s="16">
        <v>278966.03479979199</v>
      </c>
      <c r="P3243" s="16">
        <v>254014.31974035001</v>
      </c>
      <c r="Q3243" s="16">
        <v>423470.65669189201</v>
      </c>
      <c r="R3243" s="16">
        <v>280879.65061016002</v>
      </c>
      <c r="S3243" s="17">
        <f t="shared" si="351"/>
        <v>273085.85033868498</v>
      </c>
      <c r="T3243" s="17">
        <f t="shared" si="352"/>
        <v>280879.65061016002</v>
      </c>
      <c r="U3243" s="18">
        <f t="shared" si="353"/>
        <v>1.0285397440468229</v>
      </c>
      <c r="X3243" s="20">
        <f t="shared" si="354"/>
        <v>0.39620134020339337</v>
      </c>
      <c r="AA3243" s="20">
        <f t="shared" si="355"/>
        <v>4.0597542459274681E-2</v>
      </c>
      <c r="AE3243" s="20">
        <f t="shared" si="356"/>
        <v>0.40208405973650768</v>
      </c>
    </row>
    <row r="3244" spans="1:31" x14ac:dyDescent="0.2">
      <c r="A3244" s="15" t="s">
        <v>9400</v>
      </c>
      <c r="B3244" s="15" t="s">
        <v>9401</v>
      </c>
      <c r="C3244" t="s">
        <v>9402</v>
      </c>
      <c r="D3244" s="15">
        <v>12</v>
      </c>
      <c r="E3244" s="15">
        <v>6</v>
      </c>
      <c r="F3244" s="16">
        <v>39880.849891612197</v>
      </c>
      <c r="G3244" s="16">
        <v>62997.4998626698</v>
      </c>
      <c r="H3244" s="16">
        <v>41117.822304807603</v>
      </c>
      <c r="I3244" s="16">
        <v>76605.163119863602</v>
      </c>
      <c r="J3244" s="16">
        <v>28150.959866455101</v>
      </c>
      <c r="K3244" s="16">
        <v>72495.093196582005</v>
      </c>
      <c r="L3244" s="15">
        <f t="shared" si="350"/>
        <v>6</v>
      </c>
      <c r="M3244" s="16">
        <v>70916.365179844506</v>
      </c>
      <c r="N3244" s="16">
        <v>108381.280630929</v>
      </c>
      <c r="O3244" s="16">
        <v>73934.986044576697</v>
      </c>
      <c r="P3244" s="16">
        <v>106212.890189103</v>
      </c>
      <c r="Q3244" s="16">
        <v>246104.54641941001</v>
      </c>
      <c r="R3244" s="16">
        <v>99562.098242660795</v>
      </c>
      <c r="S3244" s="17">
        <f t="shared" si="351"/>
        <v>73934.986044576697</v>
      </c>
      <c r="T3244" s="17">
        <f t="shared" si="352"/>
        <v>106212.890189103</v>
      </c>
      <c r="U3244" s="18">
        <f t="shared" si="353"/>
        <v>1.4365714510998269</v>
      </c>
      <c r="X3244" s="20">
        <f t="shared" si="354"/>
        <v>0.25010182759713023</v>
      </c>
      <c r="AA3244" s="20">
        <f t="shared" si="355"/>
        <v>0.52262975032524561</v>
      </c>
      <c r="AE3244" s="20">
        <f t="shared" si="356"/>
        <v>0.60188313468913446</v>
      </c>
    </row>
    <row r="3245" spans="1:31" x14ac:dyDescent="0.2">
      <c r="A3245" s="15" t="s">
        <v>2399</v>
      </c>
      <c r="B3245" s="15" t="s">
        <v>2400</v>
      </c>
      <c r="C3245" t="s">
        <v>2401</v>
      </c>
      <c r="D3245" s="15">
        <v>12</v>
      </c>
      <c r="E3245" s="15">
        <v>3</v>
      </c>
      <c r="F3245" s="16">
        <v>147958.93933841199</v>
      </c>
      <c r="G3245" s="16">
        <v>166900.719570557</v>
      </c>
      <c r="H3245" s="16">
        <v>154422.82261324799</v>
      </c>
      <c r="I3245" s="16">
        <v>203785.172607955</v>
      </c>
      <c r="J3245" s="16">
        <v>43814.360330324598</v>
      </c>
      <c r="K3245" s="16">
        <v>202204.59942407301</v>
      </c>
      <c r="L3245" s="15">
        <f t="shared" si="350"/>
        <v>6</v>
      </c>
      <c r="M3245" s="16">
        <v>263101.46855601802</v>
      </c>
      <c r="N3245" s="16">
        <v>287137.00963868602</v>
      </c>
      <c r="O3245" s="16">
        <v>277671.544719422</v>
      </c>
      <c r="P3245" s="16">
        <v>282547.69363925001</v>
      </c>
      <c r="Q3245" s="16">
        <v>383038.92040996102</v>
      </c>
      <c r="R3245" s="16">
        <v>277700.36984967499</v>
      </c>
      <c r="S3245" s="17">
        <f t="shared" si="351"/>
        <v>277671.544719422</v>
      </c>
      <c r="T3245" s="17">
        <f t="shared" si="352"/>
        <v>282547.69363925001</v>
      </c>
      <c r="U3245" s="18">
        <f t="shared" si="353"/>
        <v>1.0175608520662611</v>
      </c>
      <c r="X3245" s="20">
        <f t="shared" si="354"/>
        <v>0.33399914187259055</v>
      </c>
      <c r="AA3245" s="20">
        <f t="shared" si="355"/>
        <v>2.5115072967332831E-2</v>
      </c>
      <c r="AE3245" s="20">
        <f t="shared" si="356"/>
        <v>0.47625464899824821</v>
      </c>
    </row>
    <row r="3246" spans="1:31" x14ac:dyDescent="0.2">
      <c r="A3246" s="15" t="s">
        <v>5486</v>
      </c>
      <c r="B3246" s="15" t="s">
        <v>5487</v>
      </c>
      <c r="C3246" t="s">
        <v>5488</v>
      </c>
      <c r="D3246" s="15">
        <v>15</v>
      </c>
      <c r="E3246" s="15">
        <v>7</v>
      </c>
      <c r="F3246" s="16">
        <v>580594.24017582706</v>
      </c>
      <c r="G3246" s="16">
        <v>581186.18884219101</v>
      </c>
      <c r="H3246" s="16">
        <v>520494.84572110599</v>
      </c>
      <c r="I3246" s="16">
        <v>726072.758155077</v>
      </c>
      <c r="J3246" s="16">
        <v>100908.518168262</v>
      </c>
      <c r="K3246" s="16">
        <v>730595.42482575995</v>
      </c>
      <c r="L3246" s="15">
        <f t="shared" si="350"/>
        <v>6</v>
      </c>
      <c r="M3246" s="16">
        <v>1032416.14131907</v>
      </c>
      <c r="N3246" s="16">
        <v>999876.24221657799</v>
      </c>
      <c r="O3246" s="16">
        <v>935914.81740910595</v>
      </c>
      <c r="P3246" s="16">
        <v>1006698.28234107</v>
      </c>
      <c r="Q3246" s="16">
        <v>882174.00797218503</v>
      </c>
      <c r="R3246" s="16">
        <v>1003372.92159755</v>
      </c>
      <c r="S3246" s="17">
        <f t="shared" si="351"/>
        <v>999876.24221657799</v>
      </c>
      <c r="T3246" s="17">
        <f t="shared" si="352"/>
        <v>1003372.92159755</v>
      </c>
      <c r="U3246" s="18">
        <f t="shared" si="353"/>
        <v>1.0034971121758234</v>
      </c>
      <c r="X3246" s="20">
        <f t="shared" si="354"/>
        <v>0.63800224506760472</v>
      </c>
      <c r="AA3246" s="20">
        <f t="shared" si="355"/>
        <v>5.0364649759527761E-3</v>
      </c>
      <c r="AE3246" s="20">
        <f t="shared" si="356"/>
        <v>0.19517779303627228</v>
      </c>
    </row>
    <row r="3247" spans="1:31" x14ac:dyDescent="0.2">
      <c r="A3247" s="15" t="s">
        <v>17730</v>
      </c>
      <c r="B3247" s="15" t="s">
        <v>17731</v>
      </c>
      <c r="C3247" t="s">
        <v>17732</v>
      </c>
      <c r="D3247" s="15">
        <v>9</v>
      </c>
      <c r="E3247" s="15">
        <v>2</v>
      </c>
      <c r="F3247" s="16">
        <v>182274.16280509799</v>
      </c>
      <c r="G3247" s="16">
        <v>187688.228023829</v>
      </c>
      <c r="H3247" s="16">
        <v>189633.053204586</v>
      </c>
      <c r="I3247" s="16">
        <v>276594.758021485</v>
      </c>
      <c r="J3247" s="16">
        <v>25616.853555726098</v>
      </c>
      <c r="K3247" s="16">
        <v>268858.56566894701</v>
      </c>
      <c r="L3247" s="15">
        <f t="shared" si="350"/>
        <v>6</v>
      </c>
      <c r="M3247" s="16">
        <v>324121.00362624001</v>
      </c>
      <c r="N3247" s="16">
        <v>322899.96518776601</v>
      </c>
      <c r="O3247" s="16">
        <v>340983.94215377001</v>
      </c>
      <c r="P3247" s="16">
        <v>383498.02368607902</v>
      </c>
      <c r="Q3247" s="16">
        <v>223950.59191345001</v>
      </c>
      <c r="R3247" s="16">
        <v>369240.47888215701</v>
      </c>
      <c r="S3247" s="17">
        <f t="shared" si="351"/>
        <v>324121.00362624001</v>
      </c>
      <c r="T3247" s="17">
        <f t="shared" si="352"/>
        <v>369240.47888215701</v>
      </c>
      <c r="U3247" s="18">
        <f t="shared" si="353"/>
        <v>1.1392056508252286</v>
      </c>
      <c r="X3247" s="20">
        <f t="shared" si="354"/>
        <v>0.94492267517930761</v>
      </c>
      <c r="AA3247" s="20">
        <f t="shared" si="355"/>
        <v>0.18802820766459136</v>
      </c>
      <c r="AE3247" s="20">
        <f t="shared" si="356"/>
        <v>2.4603729180612554E-2</v>
      </c>
    </row>
    <row r="3248" spans="1:31" x14ac:dyDescent="0.2">
      <c r="A3248" s="15" t="s">
        <v>1019</v>
      </c>
      <c r="B3248" s="15" t="s">
        <v>1020</v>
      </c>
      <c r="C3248" t="s">
        <v>1021</v>
      </c>
      <c r="D3248" s="15">
        <v>7</v>
      </c>
      <c r="E3248" s="15">
        <v>3</v>
      </c>
      <c r="F3248" s="16">
        <v>28604.322504778502</v>
      </c>
      <c r="G3248" s="16">
        <v>32477.043692285199</v>
      </c>
      <c r="H3248" s="16">
        <v>24248.919511523301</v>
      </c>
      <c r="I3248" s="16">
        <v>38634.056858026503</v>
      </c>
      <c r="J3248" s="16">
        <v>15471.9454569603</v>
      </c>
      <c r="K3248" s="16">
        <v>32204.002133789101</v>
      </c>
      <c r="L3248" s="15">
        <f t="shared" si="350"/>
        <v>6</v>
      </c>
      <c r="M3248" s="16">
        <v>50864.376912327498</v>
      </c>
      <c r="N3248" s="16">
        <v>55873.702831852803</v>
      </c>
      <c r="O3248" s="16">
        <v>43602.58946571</v>
      </c>
      <c r="P3248" s="16">
        <v>53566.034866350899</v>
      </c>
      <c r="Q3248" s="16">
        <v>135260.614095378</v>
      </c>
      <c r="R3248" s="16">
        <v>44227.793673659799</v>
      </c>
      <c r="S3248" s="17">
        <f t="shared" si="351"/>
        <v>50864.376912327498</v>
      </c>
      <c r="T3248" s="17">
        <f t="shared" si="352"/>
        <v>53566.034866350899</v>
      </c>
      <c r="U3248" s="18">
        <f t="shared" si="353"/>
        <v>1.0531149326508042</v>
      </c>
      <c r="X3248" s="20">
        <f t="shared" si="354"/>
        <v>0.39752881514859928</v>
      </c>
      <c r="AA3248" s="20">
        <f t="shared" si="355"/>
        <v>7.4662894784293915E-2</v>
      </c>
      <c r="AE3248" s="20">
        <f t="shared" si="356"/>
        <v>0.40063138573337614</v>
      </c>
    </row>
    <row r="3249" spans="1:31" x14ac:dyDescent="0.2">
      <c r="A3249" s="15" t="s">
        <v>12400</v>
      </c>
      <c r="B3249" s="15" t="s">
        <v>12401</v>
      </c>
      <c r="C3249" t="s">
        <v>12402</v>
      </c>
      <c r="D3249" s="15">
        <v>13</v>
      </c>
      <c r="E3249" s="15">
        <v>7</v>
      </c>
      <c r="F3249" s="16">
        <v>273999.88574267703</v>
      </c>
      <c r="G3249" s="16">
        <v>255606.488456436</v>
      </c>
      <c r="H3249" s="16">
        <v>259535.084056491</v>
      </c>
      <c r="I3249" s="16">
        <v>308925.02571793401</v>
      </c>
      <c r="J3249" s="16">
        <v>49443.944722308101</v>
      </c>
      <c r="K3249" s="16">
        <v>335216.91324257897</v>
      </c>
      <c r="L3249" s="15">
        <f t="shared" si="350"/>
        <v>6</v>
      </c>
      <c r="M3249" s="16">
        <v>487228.23132839298</v>
      </c>
      <c r="N3249" s="16">
        <v>439746.95213101798</v>
      </c>
      <c r="O3249" s="16">
        <v>466676.534461095</v>
      </c>
      <c r="P3249" s="16">
        <v>428323.86874373199</v>
      </c>
      <c r="Q3249" s="16">
        <v>432254.51802692999</v>
      </c>
      <c r="R3249" s="16">
        <v>460374.59608966601</v>
      </c>
      <c r="S3249" s="17">
        <f t="shared" si="351"/>
        <v>466676.534461095</v>
      </c>
      <c r="T3249" s="17">
        <f t="shared" si="352"/>
        <v>432254.51802692999</v>
      </c>
      <c r="U3249" s="18">
        <f t="shared" si="353"/>
        <v>0.92624009588586964</v>
      </c>
      <c r="X3249" s="20">
        <f t="shared" si="354"/>
        <v>0.22838706553229393</v>
      </c>
      <c r="AA3249" s="20">
        <f t="shared" si="355"/>
        <v>-0.11054188385780613</v>
      </c>
      <c r="AE3249" s="20">
        <f t="shared" si="356"/>
        <v>0.64132849555322569</v>
      </c>
    </row>
    <row r="3250" spans="1:31" x14ac:dyDescent="0.2">
      <c r="A3250" s="15" t="s">
        <v>16987</v>
      </c>
      <c r="B3250" s="15" t="s">
        <v>16988</v>
      </c>
      <c r="C3250" t="s">
        <v>16989</v>
      </c>
      <c r="D3250" s="15">
        <v>12</v>
      </c>
      <c r="E3250" s="15">
        <v>4</v>
      </c>
      <c r="F3250" s="16">
        <v>29767.3974984374</v>
      </c>
      <c r="G3250" s="16">
        <v>37312.2874265625</v>
      </c>
      <c r="H3250" s="16">
        <v>36154.220933898898</v>
      </c>
      <c r="I3250" s="16">
        <v>41380.431992431499</v>
      </c>
      <c r="J3250" s="16">
        <v>12390.643743026199</v>
      </c>
      <c r="K3250" s="16">
        <v>49941.541270038397</v>
      </c>
      <c r="L3250" s="15">
        <f t="shared" si="350"/>
        <v>6</v>
      </c>
      <c r="M3250" s="16">
        <v>52932.563804182202</v>
      </c>
      <c r="N3250" s="16">
        <v>64192.285461735803</v>
      </c>
      <c r="O3250" s="16">
        <v>65009.810110683196</v>
      </c>
      <c r="P3250" s="16">
        <v>57373.877950141701</v>
      </c>
      <c r="Q3250" s="16">
        <v>108322.90524685199</v>
      </c>
      <c r="R3250" s="16">
        <v>68587.878421430694</v>
      </c>
      <c r="S3250" s="17">
        <f t="shared" si="351"/>
        <v>64192.285461735803</v>
      </c>
      <c r="T3250" s="17">
        <f t="shared" si="352"/>
        <v>68587.878421430694</v>
      </c>
      <c r="U3250" s="18">
        <f t="shared" si="353"/>
        <v>1.0684754083466159</v>
      </c>
      <c r="X3250" s="20">
        <f t="shared" si="354"/>
        <v>0.33677424804515943</v>
      </c>
      <c r="AA3250" s="20">
        <f t="shared" si="355"/>
        <v>9.5553703819287975E-2</v>
      </c>
      <c r="AE3250" s="20">
        <f t="shared" si="356"/>
        <v>0.47266112489053763</v>
      </c>
    </row>
    <row r="3251" spans="1:31" x14ac:dyDescent="0.2">
      <c r="A3251" s="15" t="s">
        <v>5821</v>
      </c>
      <c r="B3251" s="15" t="s">
        <v>5822</v>
      </c>
      <c r="C3251" t="s">
        <v>5823</v>
      </c>
      <c r="D3251" s="15">
        <v>8</v>
      </c>
      <c r="E3251" s="15">
        <v>6</v>
      </c>
      <c r="F3251" s="16">
        <v>112780.851476764</v>
      </c>
      <c r="G3251" s="16">
        <v>115785.917913574</v>
      </c>
      <c r="H3251" s="16">
        <v>100986.039000317</v>
      </c>
      <c r="I3251" s="16">
        <v>86249.362211718704</v>
      </c>
      <c r="J3251" s="16">
        <v>8213.0384531250202</v>
      </c>
      <c r="K3251" s="16">
        <v>92480.644298186395</v>
      </c>
      <c r="L3251" s="15">
        <f t="shared" si="350"/>
        <v>6</v>
      </c>
      <c r="M3251" s="16">
        <v>200547.58287140101</v>
      </c>
      <c r="N3251" s="16">
        <v>199198.79502927599</v>
      </c>
      <c r="O3251" s="16">
        <v>181585.52582957401</v>
      </c>
      <c r="P3251" s="16">
        <v>119584.55101961701</v>
      </c>
      <c r="Q3251" s="16">
        <v>71800.965680039197</v>
      </c>
      <c r="R3251" s="16">
        <v>127009.52005390001</v>
      </c>
      <c r="S3251" s="17">
        <f t="shared" si="351"/>
        <v>199198.79502927599</v>
      </c>
      <c r="T3251" s="17">
        <f t="shared" si="352"/>
        <v>119584.55101961701</v>
      </c>
      <c r="U3251" s="18">
        <f t="shared" si="353"/>
        <v>0.60032768271535886</v>
      </c>
      <c r="X3251" s="20">
        <f t="shared" si="354"/>
        <v>8.7915123434135507E-3</v>
      </c>
      <c r="AA3251" s="20">
        <f t="shared" si="355"/>
        <v>-0.73617789886102458</v>
      </c>
      <c r="AE3251" s="20">
        <f t="shared" si="356"/>
        <v>2.0559364098063866</v>
      </c>
    </row>
    <row r="3252" spans="1:31" x14ac:dyDescent="0.2">
      <c r="A3252" s="15" t="s">
        <v>4352</v>
      </c>
      <c r="B3252" s="15" t="s">
        <v>4353</v>
      </c>
      <c r="C3252" t="s">
        <v>4354</v>
      </c>
      <c r="D3252" s="15">
        <v>12</v>
      </c>
      <c r="E3252" s="15">
        <v>7</v>
      </c>
      <c r="F3252" s="16">
        <v>75626.442331494298</v>
      </c>
      <c r="G3252" s="16">
        <v>84670.225868249501</v>
      </c>
      <c r="H3252" s="16">
        <v>78090.365900235905</v>
      </c>
      <c r="I3252" s="16">
        <v>100488.79827045801</v>
      </c>
      <c r="J3252" s="16">
        <v>8263.4429496093599</v>
      </c>
      <c r="K3252" s="16">
        <v>106679.04517909299</v>
      </c>
      <c r="L3252" s="15">
        <f t="shared" si="350"/>
        <v>6</v>
      </c>
      <c r="M3252" s="16">
        <v>134479.39089083101</v>
      </c>
      <c r="N3252" s="16">
        <v>145667.169822856</v>
      </c>
      <c r="O3252" s="16">
        <v>140416.24262709901</v>
      </c>
      <c r="P3252" s="16">
        <v>139327.497798481</v>
      </c>
      <c r="Q3252" s="16">
        <v>72241.617643724399</v>
      </c>
      <c r="R3252" s="16">
        <v>146509.08231475801</v>
      </c>
      <c r="S3252" s="17">
        <f t="shared" si="351"/>
        <v>140416.24262709901</v>
      </c>
      <c r="T3252" s="17">
        <f t="shared" si="352"/>
        <v>139327.497798481</v>
      </c>
      <c r="U3252" s="18">
        <f t="shared" si="353"/>
        <v>0.99224630421489501</v>
      </c>
      <c r="X3252" s="20">
        <f t="shared" si="354"/>
        <v>0.43214196552242778</v>
      </c>
      <c r="AA3252" s="20">
        <f t="shared" si="355"/>
        <v>-1.1229811208006582E-2</v>
      </c>
      <c r="AE3252" s="20">
        <f t="shared" si="356"/>
        <v>0.36437355708647107</v>
      </c>
    </row>
    <row r="3253" spans="1:31" x14ac:dyDescent="0.2">
      <c r="A3253" s="15" t="s">
        <v>14017</v>
      </c>
      <c r="B3253" s="15" t="s">
        <v>14018</v>
      </c>
      <c r="C3253" t="s">
        <v>14019</v>
      </c>
      <c r="D3253" s="15">
        <v>7</v>
      </c>
      <c r="E3253" s="15">
        <v>6</v>
      </c>
      <c r="F3253" s="16">
        <v>65674.554383204202</v>
      </c>
      <c r="G3253" s="16">
        <v>72274.525996728393</v>
      </c>
      <c r="H3253" s="16">
        <v>88005.288008685398</v>
      </c>
      <c r="I3253" s="16">
        <v>114896.962553185</v>
      </c>
      <c r="J3253" s="16">
        <v>16999.219146679701</v>
      </c>
      <c r="K3253" s="16">
        <v>82489.772011721798</v>
      </c>
      <c r="L3253" s="15">
        <f t="shared" si="350"/>
        <v>6</v>
      </c>
      <c r="M3253" s="16">
        <v>116782.884374849</v>
      </c>
      <c r="N3253" s="16">
        <v>124341.53262581299</v>
      </c>
      <c r="O3253" s="16">
        <v>158244.51238047</v>
      </c>
      <c r="P3253" s="16">
        <v>159304.385888822</v>
      </c>
      <c r="Q3253" s="16">
        <v>148612.52111559201</v>
      </c>
      <c r="R3253" s="16">
        <v>113288.423021614</v>
      </c>
      <c r="S3253" s="17">
        <f t="shared" si="351"/>
        <v>124341.53262581299</v>
      </c>
      <c r="T3253" s="17">
        <f t="shared" si="352"/>
        <v>148612.52111559201</v>
      </c>
      <c r="U3253" s="18">
        <f t="shared" si="353"/>
        <v>1.1951961502904977</v>
      </c>
      <c r="X3253" s="20">
        <f t="shared" si="354"/>
        <v>0.71924396847346239</v>
      </c>
      <c r="AA3253" s="20">
        <f t="shared" si="355"/>
        <v>0.25724740634742466</v>
      </c>
      <c r="AE3253" s="20">
        <f t="shared" si="356"/>
        <v>0.14312377138365789</v>
      </c>
    </row>
    <row r="3254" spans="1:31" x14ac:dyDescent="0.2">
      <c r="A3254" s="15" t="s">
        <v>13999</v>
      </c>
      <c r="B3254" s="15" t="s">
        <v>14000</v>
      </c>
      <c r="C3254" t="s">
        <v>14001</v>
      </c>
      <c r="D3254" s="15">
        <v>12</v>
      </c>
      <c r="E3254" s="15">
        <v>4</v>
      </c>
      <c r="F3254" s="16">
        <v>151404.77022888599</v>
      </c>
      <c r="G3254" s="16">
        <v>168784.31434511</v>
      </c>
      <c r="H3254" s="16">
        <v>176334.70571886201</v>
      </c>
      <c r="I3254" s="16">
        <v>291758.13343681599</v>
      </c>
      <c r="J3254" s="16">
        <v>61064.675945947602</v>
      </c>
      <c r="K3254" s="16">
        <v>253953.34009533501</v>
      </c>
      <c r="L3254" s="15">
        <f t="shared" si="350"/>
        <v>6</v>
      </c>
      <c r="M3254" s="16">
        <v>269228.86560099002</v>
      </c>
      <c r="N3254" s="16">
        <v>290377.557506471</v>
      </c>
      <c r="O3254" s="16">
        <v>317071.85049472499</v>
      </c>
      <c r="P3254" s="16">
        <v>404522.01035085099</v>
      </c>
      <c r="Q3254" s="16">
        <v>533846.605842861</v>
      </c>
      <c r="R3254" s="16">
        <v>348770.18955009303</v>
      </c>
      <c r="S3254" s="17">
        <f t="shared" si="351"/>
        <v>290377.557506471</v>
      </c>
      <c r="T3254" s="17">
        <f t="shared" si="352"/>
        <v>404522.01035085099</v>
      </c>
      <c r="U3254" s="18">
        <f t="shared" si="353"/>
        <v>1.3930897891164895</v>
      </c>
      <c r="X3254" s="20">
        <f t="shared" si="354"/>
        <v>7.276120122126159E-2</v>
      </c>
      <c r="AA3254" s="20">
        <f t="shared" si="355"/>
        <v>0.47828824727040437</v>
      </c>
      <c r="AE3254" s="20">
        <f t="shared" si="356"/>
        <v>1.1381001397424302</v>
      </c>
    </row>
    <row r="3255" spans="1:31" x14ac:dyDescent="0.2">
      <c r="A3255" s="15" t="s">
        <v>6926</v>
      </c>
      <c r="B3255" s="15" t="s">
        <v>6927</v>
      </c>
      <c r="C3255" t="s">
        <v>6928</v>
      </c>
      <c r="D3255" s="15">
        <v>15</v>
      </c>
      <c r="E3255" s="15">
        <v>6</v>
      </c>
      <c r="F3255" s="16">
        <v>1013803.07793584</v>
      </c>
      <c r="G3255" s="16">
        <v>845173.57362861501</v>
      </c>
      <c r="H3255" s="16">
        <v>898543.14678181801</v>
      </c>
      <c r="I3255" s="16">
        <v>658682.268034835</v>
      </c>
      <c r="J3255" s="16">
        <v>580072.68674179702</v>
      </c>
      <c r="K3255" s="16">
        <v>921125.94497491803</v>
      </c>
      <c r="L3255" s="15">
        <f t="shared" si="350"/>
        <v>6</v>
      </c>
      <c r="M3255" s="16">
        <v>1802750.68085922</v>
      </c>
      <c r="N3255" s="16">
        <v>1454041.7391955501</v>
      </c>
      <c r="O3255" s="16">
        <v>1615692.93542076</v>
      </c>
      <c r="P3255" s="16">
        <v>913261.51600024803</v>
      </c>
      <c r="Q3255" s="16">
        <v>5071177.8972407402</v>
      </c>
      <c r="R3255" s="16">
        <v>1265040.5397613901</v>
      </c>
      <c r="S3255" s="17">
        <f t="shared" si="351"/>
        <v>1615692.93542076</v>
      </c>
      <c r="T3255" s="17">
        <f t="shared" si="352"/>
        <v>1265040.5397613901</v>
      </c>
      <c r="U3255" s="18">
        <f t="shared" si="353"/>
        <v>0.78297089256749597</v>
      </c>
      <c r="X3255" s="20">
        <f t="shared" si="354"/>
        <v>0.58478365419833533</v>
      </c>
      <c r="AA3255" s="20">
        <f t="shared" si="355"/>
        <v>-0.35296941946437677</v>
      </c>
      <c r="AE3255" s="20">
        <f t="shared" si="356"/>
        <v>0.23300477522714191</v>
      </c>
    </row>
    <row r="3256" spans="1:31" x14ac:dyDescent="0.2">
      <c r="A3256" s="15" t="s">
        <v>13105</v>
      </c>
      <c r="B3256" s="15" t="s">
        <v>13106</v>
      </c>
      <c r="C3256" t="s">
        <v>13107</v>
      </c>
      <c r="D3256" s="15">
        <v>15</v>
      </c>
      <c r="E3256" s="15">
        <v>5</v>
      </c>
      <c r="F3256" s="16">
        <v>767529.88167284103</v>
      </c>
      <c r="G3256" s="16">
        <v>862849.10047552502</v>
      </c>
      <c r="H3256" s="16">
        <v>859085.05383720598</v>
      </c>
      <c r="I3256" s="16">
        <v>1453386.20339899</v>
      </c>
      <c r="J3256" s="16">
        <v>75837.318282509295</v>
      </c>
      <c r="K3256" s="16">
        <v>1371424.9934102001</v>
      </c>
      <c r="L3256" s="15">
        <f t="shared" si="350"/>
        <v>6</v>
      </c>
      <c r="M3256" s="16">
        <v>1364826.2141625499</v>
      </c>
      <c r="N3256" s="16">
        <v>1484450.8227253901</v>
      </c>
      <c r="O3256" s="16">
        <v>1544742.35030515</v>
      </c>
      <c r="P3256" s="16">
        <v>2015116.7746021801</v>
      </c>
      <c r="Q3256" s="16">
        <v>662993.69208441896</v>
      </c>
      <c r="R3256" s="16">
        <v>1883464.713344</v>
      </c>
      <c r="S3256" s="17">
        <f t="shared" si="351"/>
        <v>1484450.8227253901</v>
      </c>
      <c r="T3256" s="17">
        <f t="shared" si="352"/>
        <v>1883464.713344</v>
      </c>
      <c r="U3256" s="18">
        <f t="shared" si="353"/>
        <v>1.2687956276557799</v>
      </c>
      <c r="X3256" s="20">
        <f t="shared" si="354"/>
        <v>0.9037431054117947</v>
      </c>
      <c r="AA3256" s="20">
        <f t="shared" si="355"/>
        <v>0.34345970455128805</v>
      </c>
      <c r="AE3256" s="20">
        <f t="shared" si="356"/>
        <v>4.3955002884725744E-2</v>
      </c>
    </row>
    <row r="3257" spans="1:31" x14ac:dyDescent="0.2">
      <c r="A3257" s="15" t="s">
        <v>10768</v>
      </c>
      <c r="B3257" s="15" t="s">
        <v>10769</v>
      </c>
      <c r="C3257" t="s">
        <v>10770</v>
      </c>
      <c r="D3257" s="15">
        <v>16</v>
      </c>
      <c r="E3257" s="15">
        <v>7</v>
      </c>
      <c r="F3257" s="16">
        <v>611791.05722538603</v>
      </c>
      <c r="G3257" s="16">
        <v>670356.88739693898</v>
      </c>
      <c r="H3257" s="16">
        <v>679055.16142436897</v>
      </c>
      <c r="I3257" s="16">
        <v>720982.29271974496</v>
      </c>
      <c r="J3257" s="16">
        <v>56409.218030329102</v>
      </c>
      <c r="K3257" s="16">
        <v>677755.16699606006</v>
      </c>
      <c r="L3257" s="15">
        <f t="shared" si="350"/>
        <v>6</v>
      </c>
      <c r="M3257" s="16">
        <v>1087890.5074960201</v>
      </c>
      <c r="N3257" s="16">
        <v>1153286.0525294601</v>
      </c>
      <c r="O3257" s="16">
        <v>1221026.0920734201</v>
      </c>
      <c r="P3257" s="16">
        <v>999640.36321036401</v>
      </c>
      <c r="Q3257" s="16">
        <v>493147.12830699299</v>
      </c>
      <c r="R3257" s="16">
        <v>930804.05232328502</v>
      </c>
      <c r="S3257" s="17">
        <f t="shared" si="351"/>
        <v>1153286.0525294601</v>
      </c>
      <c r="T3257" s="17">
        <f t="shared" si="352"/>
        <v>930804.05232328502</v>
      </c>
      <c r="U3257" s="18">
        <f t="shared" si="353"/>
        <v>0.80708862322733077</v>
      </c>
      <c r="X3257" s="20">
        <f t="shared" si="354"/>
        <v>0.10118640958578951</v>
      </c>
      <c r="AA3257" s="20">
        <f t="shared" si="355"/>
        <v>-0.3092009960179839</v>
      </c>
      <c r="AE3257" s="20">
        <f t="shared" si="356"/>
        <v>0.99487781396111774</v>
      </c>
    </row>
    <row r="3258" spans="1:31" x14ac:dyDescent="0.2">
      <c r="A3258" s="15" t="s">
        <v>13948</v>
      </c>
      <c r="B3258" s="15" t="s">
        <v>13949</v>
      </c>
      <c r="C3258" t="s">
        <v>13950</v>
      </c>
      <c r="D3258" s="15">
        <v>8</v>
      </c>
      <c r="E3258" s="15">
        <v>3</v>
      </c>
      <c r="F3258" s="16">
        <v>93816.922745522505</v>
      </c>
      <c r="G3258" s="16">
        <v>65775.316212890699</v>
      </c>
      <c r="H3258" s="16">
        <v>69812.5109085937</v>
      </c>
      <c r="I3258" s="16">
        <v>80646.207025634096</v>
      </c>
      <c r="J3258" s="16">
        <v>45692.2973913186</v>
      </c>
      <c r="K3258" s="16">
        <v>100531.604303275</v>
      </c>
      <c r="L3258" s="15">
        <f t="shared" si="350"/>
        <v>6</v>
      </c>
      <c r="M3258" s="16">
        <v>166825.81167534299</v>
      </c>
      <c r="N3258" s="16">
        <v>113160.252717929</v>
      </c>
      <c r="O3258" s="16">
        <v>125531.62425531</v>
      </c>
      <c r="P3258" s="16">
        <v>111815.788677046</v>
      </c>
      <c r="Q3258" s="16">
        <v>399456.43692778598</v>
      </c>
      <c r="R3258" s="16">
        <v>138066.41281215599</v>
      </c>
      <c r="S3258" s="17">
        <f t="shared" si="351"/>
        <v>125531.62425531</v>
      </c>
      <c r="T3258" s="17">
        <f t="shared" si="352"/>
        <v>138066.41281215599</v>
      </c>
      <c r="U3258" s="18">
        <f t="shared" si="353"/>
        <v>1.0998536315546461</v>
      </c>
      <c r="X3258" s="20">
        <f t="shared" si="354"/>
        <v>0.43259120727180633</v>
      </c>
      <c r="AA3258" s="20">
        <f t="shared" si="355"/>
        <v>0.13731154276762103</v>
      </c>
      <c r="AE3258" s="20">
        <f t="shared" si="356"/>
        <v>0.36392231215569609</v>
      </c>
    </row>
    <row r="3259" spans="1:31" x14ac:dyDescent="0.2">
      <c r="A3259" s="15" t="s">
        <v>17733</v>
      </c>
      <c r="B3259" s="15" t="s">
        <v>17734</v>
      </c>
      <c r="C3259" t="s">
        <v>17735</v>
      </c>
      <c r="D3259" s="15">
        <v>40</v>
      </c>
      <c r="E3259" s="15">
        <v>3</v>
      </c>
      <c r="F3259" s="16">
        <v>1936190.69838006</v>
      </c>
      <c r="G3259" s="16">
        <v>1911408.3540263099</v>
      </c>
      <c r="H3259" s="16">
        <v>1754440.1300045799</v>
      </c>
      <c r="I3259" s="16">
        <v>2022081.8932229099</v>
      </c>
      <c r="J3259" s="16">
        <v>523264.29391356802</v>
      </c>
      <c r="K3259" s="16">
        <v>2071599.06899271</v>
      </c>
      <c r="L3259" s="15">
        <f t="shared" si="350"/>
        <v>6</v>
      </c>
      <c r="M3259" s="16">
        <v>3442945.8498831401</v>
      </c>
      <c r="N3259" s="16">
        <v>3288398.5185066699</v>
      </c>
      <c r="O3259" s="16">
        <v>3154702.7361117699</v>
      </c>
      <c r="P3259" s="16">
        <v>2803612.0978191202</v>
      </c>
      <c r="Q3259" s="16">
        <v>4574541.0572846504</v>
      </c>
      <c r="R3259" s="16">
        <v>2845058.0712706898</v>
      </c>
      <c r="S3259" s="17">
        <f t="shared" si="351"/>
        <v>3288398.5185066699</v>
      </c>
      <c r="T3259" s="17">
        <f t="shared" si="352"/>
        <v>2845058.0712706898</v>
      </c>
      <c r="U3259" s="18">
        <f t="shared" si="353"/>
        <v>0.86518043821607415</v>
      </c>
      <c r="X3259" s="20">
        <f t="shared" si="354"/>
        <v>0.85807041265856165</v>
      </c>
      <c r="AA3259" s="20">
        <f t="shared" si="355"/>
        <v>-0.20892704864399572</v>
      </c>
      <c r="AE3259" s="20">
        <f t="shared" si="356"/>
        <v>6.6477072787243935E-2</v>
      </c>
    </row>
    <row r="3260" spans="1:31" x14ac:dyDescent="0.2">
      <c r="A3260" s="15" t="s">
        <v>539</v>
      </c>
      <c r="B3260" s="15" t="s">
        <v>540</v>
      </c>
      <c r="C3260" t="s">
        <v>541</v>
      </c>
      <c r="D3260" s="15">
        <v>13</v>
      </c>
      <c r="E3260" s="15">
        <v>6</v>
      </c>
      <c r="F3260" s="16">
        <v>79444.609398194196</v>
      </c>
      <c r="G3260" s="16">
        <v>62988.447843749796</v>
      </c>
      <c r="H3260" s="16">
        <v>73680.813326716496</v>
      </c>
      <c r="I3260" s="16">
        <v>72402.736455908002</v>
      </c>
      <c r="J3260" s="16">
        <v>15983.087822740899</v>
      </c>
      <c r="K3260" s="16">
        <v>79260.725585014006</v>
      </c>
      <c r="L3260" s="15">
        <f t="shared" si="350"/>
        <v>6</v>
      </c>
      <c r="M3260" s="16">
        <v>141268.87834547801</v>
      </c>
      <c r="N3260" s="16">
        <v>108365.707482709</v>
      </c>
      <c r="O3260" s="16">
        <v>132487.31571143799</v>
      </c>
      <c r="P3260" s="16">
        <v>100386.234861862</v>
      </c>
      <c r="Q3260" s="16">
        <v>139729.181443807</v>
      </c>
      <c r="R3260" s="16">
        <v>108853.769262439</v>
      </c>
      <c r="S3260" s="17">
        <f t="shared" si="351"/>
        <v>132487.31571143799</v>
      </c>
      <c r="T3260" s="17">
        <f t="shared" si="352"/>
        <v>108853.769262439</v>
      </c>
      <c r="U3260" s="18">
        <f t="shared" si="353"/>
        <v>0.82161653497098786</v>
      </c>
      <c r="X3260" s="20">
        <f t="shared" si="354"/>
        <v>0.51479328293492044</v>
      </c>
      <c r="AA3260" s="20">
        <f t="shared" si="355"/>
        <v>-0.28346287880987586</v>
      </c>
      <c r="AE3260" s="20">
        <f t="shared" si="356"/>
        <v>0.28836712844078688</v>
      </c>
    </row>
    <row r="3261" spans="1:31" x14ac:dyDescent="0.2">
      <c r="A3261" s="15" t="s">
        <v>8657</v>
      </c>
      <c r="B3261" s="15" t="s">
        <v>8658</v>
      </c>
      <c r="C3261" t="s">
        <v>8659</v>
      </c>
      <c r="D3261" s="15">
        <v>9</v>
      </c>
      <c r="E3261" s="15">
        <v>7</v>
      </c>
      <c r="F3261" s="16">
        <v>373516.49695161101</v>
      </c>
      <c r="G3261" s="16">
        <v>366223.74032578198</v>
      </c>
      <c r="H3261" s="16">
        <v>347787.94344976201</v>
      </c>
      <c r="I3261" s="16">
        <v>465070.22905629099</v>
      </c>
      <c r="J3261" s="16">
        <v>82749.383573377097</v>
      </c>
      <c r="K3261" s="16">
        <v>503444.84351525002</v>
      </c>
      <c r="L3261" s="15">
        <f t="shared" si="350"/>
        <v>6</v>
      </c>
      <c r="M3261" s="16">
        <v>664189.26302991796</v>
      </c>
      <c r="N3261" s="16">
        <v>630053.54276729096</v>
      </c>
      <c r="O3261" s="16">
        <v>625366.21114838601</v>
      </c>
      <c r="P3261" s="16">
        <v>644818.84976455604</v>
      </c>
      <c r="Q3261" s="16">
        <v>723421.14114122302</v>
      </c>
      <c r="R3261" s="16">
        <v>691412.65649396402</v>
      </c>
      <c r="S3261" s="17">
        <f t="shared" si="351"/>
        <v>630053.54276729096</v>
      </c>
      <c r="T3261" s="17">
        <f t="shared" si="352"/>
        <v>691412.65649396402</v>
      </c>
      <c r="U3261" s="18">
        <f t="shared" si="353"/>
        <v>1.0973871418247638</v>
      </c>
      <c r="X3261" s="20">
        <f t="shared" si="354"/>
        <v>0.14575721429795829</v>
      </c>
      <c r="AA3261" s="20">
        <f t="shared" si="355"/>
        <v>0.13407257684321702</v>
      </c>
      <c r="AE3261" s="20">
        <f t="shared" si="356"/>
        <v>0.83636994049858671</v>
      </c>
    </row>
    <row r="3262" spans="1:31" x14ac:dyDescent="0.2">
      <c r="A3262" s="15" t="s">
        <v>17736</v>
      </c>
      <c r="B3262" s="15" t="s">
        <v>17737</v>
      </c>
      <c r="C3262" t="s">
        <v>17738</v>
      </c>
      <c r="D3262" s="15">
        <v>12</v>
      </c>
      <c r="E3262" s="15">
        <v>2</v>
      </c>
      <c r="F3262" s="16">
        <v>118239.141353759</v>
      </c>
      <c r="G3262" s="16">
        <v>77793.819423632798</v>
      </c>
      <c r="H3262" s="16">
        <v>120610.238040198</v>
      </c>
      <c r="I3262" s="16">
        <v>143753.83020569399</v>
      </c>
      <c r="J3262" s="16">
        <v>39380.198310076099</v>
      </c>
      <c r="K3262" s="16">
        <v>169699.469632297</v>
      </c>
      <c r="L3262" s="15">
        <f t="shared" si="350"/>
        <v>6</v>
      </c>
      <c r="M3262" s="16">
        <v>210253.54649119501</v>
      </c>
      <c r="N3262" s="16">
        <v>133836.95849334399</v>
      </c>
      <c r="O3262" s="16">
        <v>216872.289593325</v>
      </c>
      <c r="P3262" s="16">
        <v>199314.36942454899</v>
      </c>
      <c r="Q3262" s="16">
        <v>344274.08120304701</v>
      </c>
      <c r="R3262" s="16">
        <v>233059.01851098999</v>
      </c>
      <c r="S3262" s="17">
        <f t="shared" si="351"/>
        <v>210253.54649119501</v>
      </c>
      <c r="T3262" s="17">
        <f t="shared" si="352"/>
        <v>233059.01851098999</v>
      </c>
      <c r="U3262" s="18">
        <f t="shared" si="353"/>
        <v>1.1084665272019563</v>
      </c>
      <c r="X3262" s="20">
        <f t="shared" si="354"/>
        <v>0.2334048223819935</v>
      </c>
      <c r="AA3262" s="20">
        <f t="shared" si="355"/>
        <v>0.1485652052355613</v>
      </c>
      <c r="AE3262" s="20">
        <f t="shared" si="356"/>
        <v>0.63189017523043556</v>
      </c>
    </row>
    <row r="3263" spans="1:31" x14ac:dyDescent="0.2">
      <c r="A3263" s="15" t="s">
        <v>3233</v>
      </c>
      <c r="B3263" s="15" t="s">
        <v>3234</v>
      </c>
      <c r="C3263" t="s">
        <v>3235</v>
      </c>
      <c r="D3263" s="15">
        <v>21</v>
      </c>
      <c r="E3263" s="15">
        <v>6</v>
      </c>
      <c r="F3263" s="16">
        <v>982044.29952567304</v>
      </c>
      <c r="G3263" s="16">
        <v>1013796.09213002</v>
      </c>
      <c r="H3263" s="16">
        <v>944875.13882617</v>
      </c>
      <c r="I3263" s="16">
        <v>1313023.2137075299</v>
      </c>
      <c r="J3263" s="16">
        <v>193857.13465080399</v>
      </c>
      <c r="K3263" s="16">
        <v>1266503.41040267</v>
      </c>
      <c r="L3263" s="15">
        <f t="shared" si="350"/>
        <v>6</v>
      </c>
      <c r="M3263" s="16">
        <v>1746277.0316385501</v>
      </c>
      <c r="N3263" s="16">
        <v>1744140.94215177</v>
      </c>
      <c r="O3263" s="16">
        <v>1699003.6506581299</v>
      </c>
      <c r="P3263" s="16">
        <v>1820503.79809319</v>
      </c>
      <c r="Q3263" s="16">
        <v>1694760.0515125999</v>
      </c>
      <c r="R3263" s="16">
        <v>1739369.2650238599</v>
      </c>
      <c r="S3263" s="17">
        <f t="shared" si="351"/>
        <v>1744140.94215177</v>
      </c>
      <c r="T3263" s="17">
        <f t="shared" si="352"/>
        <v>1739369.2650238599</v>
      </c>
      <c r="U3263" s="18">
        <f t="shared" si="353"/>
        <v>0.99726416769849846</v>
      </c>
      <c r="X3263" s="20">
        <f t="shared" si="354"/>
        <v>0.61487649391448873</v>
      </c>
      <c r="AA3263" s="20">
        <f t="shared" si="355"/>
        <v>-3.9523806880597586E-3</v>
      </c>
      <c r="AE3263" s="20">
        <f t="shared" si="356"/>
        <v>0.21121210926199918</v>
      </c>
    </row>
    <row r="3264" spans="1:31" x14ac:dyDescent="0.2">
      <c r="A3264" s="15" t="s">
        <v>7385</v>
      </c>
      <c r="B3264" s="15" t="s">
        <v>7386</v>
      </c>
      <c r="C3264" t="s">
        <v>7387</v>
      </c>
      <c r="D3264" s="15">
        <v>10</v>
      </c>
      <c r="E3264" s="15">
        <v>7</v>
      </c>
      <c r="F3264" s="16">
        <v>529482.22439985303</v>
      </c>
      <c r="G3264" s="16">
        <v>506130.741016699</v>
      </c>
      <c r="H3264" s="16">
        <v>487017.04229959298</v>
      </c>
      <c r="I3264" s="16">
        <v>649496.21958215896</v>
      </c>
      <c r="J3264" s="16">
        <v>287455.35183810099</v>
      </c>
      <c r="K3264" s="16">
        <v>624321.19909337698</v>
      </c>
      <c r="L3264" s="15">
        <f t="shared" si="350"/>
        <v>6</v>
      </c>
      <c r="M3264" s="16">
        <v>941528.44996599795</v>
      </c>
      <c r="N3264" s="16">
        <v>870750.39481965604</v>
      </c>
      <c r="O3264" s="16">
        <v>875717.540655875</v>
      </c>
      <c r="P3264" s="16">
        <v>900525.08002335101</v>
      </c>
      <c r="Q3264" s="16">
        <v>2513025.1087547098</v>
      </c>
      <c r="R3264" s="16">
        <v>857419.80344183103</v>
      </c>
      <c r="S3264" s="17">
        <f t="shared" si="351"/>
        <v>875717.540655875</v>
      </c>
      <c r="T3264" s="17">
        <f t="shared" si="352"/>
        <v>900525.08002335101</v>
      </c>
      <c r="U3264" s="18">
        <f t="shared" si="353"/>
        <v>1.0283282430872587</v>
      </c>
      <c r="X3264" s="20">
        <f t="shared" si="354"/>
        <v>0.38801942376847792</v>
      </c>
      <c r="AA3264" s="20">
        <f t="shared" si="355"/>
        <v>4.0300847300916799E-2</v>
      </c>
      <c r="AE3264" s="20">
        <f t="shared" si="356"/>
        <v>0.41114653362144865</v>
      </c>
    </row>
    <row r="3265" spans="1:31" x14ac:dyDescent="0.2">
      <c r="A3265" s="15" t="s">
        <v>1571</v>
      </c>
      <c r="B3265" s="15" t="s">
        <v>1572</v>
      </c>
      <c r="C3265" t="s">
        <v>1573</v>
      </c>
      <c r="D3265" s="15">
        <v>10</v>
      </c>
      <c r="E3265" s="15">
        <v>7</v>
      </c>
      <c r="F3265" s="16">
        <v>215043.96503111901</v>
      </c>
      <c r="G3265" s="16">
        <v>234866.42178013799</v>
      </c>
      <c r="H3265" s="16">
        <v>233260.64792456201</v>
      </c>
      <c r="I3265" s="16">
        <v>337960.76186392998</v>
      </c>
      <c r="J3265" s="16">
        <v>26801.874164515899</v>
      </c>
      <c r="K3265" s="16">
        <v>350301.12944309699</v>
      </c>
      <c r="L3265" s="15">
        <f t="shared" si="350"/>
        <v>6</v>
      </c>
      <c r="M3265" s="16">
        <v>382392.46142735699</v>
      </c>
      <c r="N3265" s="16">
        <v>404065.61570261797</v>
      </c>
      <c r="O3265" s="16">
        <v>419431.81283301802</v>
      </c>
      <c r="P3265" s="16">
        <v>468581.85305229499</v>
      </c>
      <c r="Q3265" s="16">
        <v>234310.41483982201</v>
      </c>
      <c r="R3265" s="16">
        <v>481090.704574376</v>
      </c>
      <c r="S3265" s="17">
        <f t="shared" si="351"/>
        <v>404065.61570261797</v>
      </c>
      <c r="T3265" s="17">
        <f t="shared" si="352"/>
        <v>468581.85305229499</v>
      </c>
      <c r="U3265" s="18">
        <f t="shared" si="353"/>
        <v>1.1596677243558366</v>
      </c>
      <c r="X3265" s="20">
        <f t="shared" si="354"/>
        <v>0.93247745773474122</v>
      </c>
      <c r="AA3265" s="20">
        <f t="shared" si="355"/>
        <v>0.21371149406495216</v>
      </c>
      <c r="AE3265" s="20">
        <f t="shared" si="356"/>
        <v>3.036165828575731E-2</v>
      </c>
    </row>
    <row r="3266" spans="1:31" x14ac:dyDescent="0.2">
      <c r="A3266" s="15" t="s">
        <v>6088</v>
      </c>
      <c r="B3266" s="15" t="s">
        <v>6089</v>
      </c>
      <c r="C3266" t="s">
        <v>6090</v>
      </c>
      <c r="D3266" s="15">
        <v>13</v>
      </c>
      <c r="E3266" s="15">
        <v>4</v>
      </c>
      <c r="F3266" s="16">
        <v>370433.00305429701</v>
      </c>
      <c r="G3266" s="16">
        <v>374335.31825449999</v>
      </c>
      <c r="H3266" s="16">
        <v>406962.107115741</v>
      </c>
      <c r="I3266" s="16">
        <v>464117.14146030502</v>
      </c>
      <c r="J3266" s="16">
        <v>78693.082416519203</v>
      </c>
      <c r="K3266" s="16">
        <v>489463.90449069702</v>
      </c>
      <c r="L3266" s="15">
        <f t="shared" ref="L3266:L3329" si="357">COUNTIF(F3266:K3266,"&gt;0")</f>
        <v>6</v>
      </c>
      <c r="M3266" s="16">
        <v>658706.17578764295</v>
      </c>
      <c r="N3266" s="16">
        <v>644008.75060519797</v>
      </c>
      <c r="O3266" s="16">
        <v>731768.75679906295</v>
      </c>
      <c r="P3266" s="16">
        <v>643497.39590883197</v>
      </c>
      <c r="Q3266" s="16">
        <v>687959.68046333699</v>
      </c>
      <c r="R3266" s="16">
        <v>672211.74835922197</v>
      </c>
      <c r="S3266" s="17">
        <f t="shared" ref="S3266:S3329" si="358">MEDIAN(M3266:O3266)</f>
        <v>658706.17578764295</v>
      </c>
      <c r="T3266" s="17">
        <f t="shared" ref="T3266:T3329" si="359">MEDIAN(P3266:R3266)</f>
        <v>672211.74835922197</v>
      </c>
      <c r="U3266" s="18">
        <f t="shared" ref="U3266:U3329" si="360">T3266/S3266</f>
        <v>1.0205031819466848</v>
      </c>
      <c r="X3266" s="20">
        <f t="shared" ref="X3266:X3329" si="361">_xlfn.T.TEST(P3266:R3266,M3266:O3266,2,2)</f>
        <v>0.75006734254693397</v>
      </c>
      <c r="AA3266" s="20">
        <f t="shared" ref="AA3266:AA3329" si="362">LOG(U3266,2)</f>
        <v>2.9280680725894966E-2</v>
      </c>
      <c r="AE3266" s="20">
        <f t="shared" si="356"/>
        <v>0.12489974303018402</v>
      </c>
    </row>
    <row r="3267" spans="1:31" x14ac:dyDescent="0.2">
      <c r="A3267" s="15" t="s">
        <v>13294</v>
      </c>
      <c r="B3267" s="15" t="s">
        <v>13295</v>
      </c>
      <c r="C3267" t="s">
        <v>13296</v>
      </c>
      <c r="D3267" s="15">
        <v>8</v>
      </c>
      <c r="E3267" s="15">
        <v>7</v>
      </c>
      <c r="F3267" s="16">
        <v>133454.356630225</v>
      </c>
      <c r="G3267" s="16">
        <v>154976.832508008</v>
      </c>
      <c r="H3267" s="16">
        <v>133024.69341884801</v>
      </c>
      <c r="I3267" s="16">
        <v>188151.01750484601</v>
      </c>
      <c r="J3267" s="16">
        <v>47340.263978906398</v>
      </c>
      <c r="K3267" s="16">
        <v>189524.71750297901</v>
      </c>
      <c r="L3267" s="15">
        <f t="shared" si="357"/>
        <v>6</v>
      </c>
      <c r="M3267" s="16">
        <v>237309.33305964299</v>
      </c>
      <c r="N3267" s="16">
        <v>266623.08205814997</v>
      </c>
      <c r="O3267" s="16">
        <v>239195.03271837099</v>
      </c>
      <c r="P3267" s="16">
        <v>260870.971972753</v>
      </c>
      <c r="Q3267" s="16">
        <v>413863.47922675603</v>
      </c>
      <c r="R3267" s="16">
        <v>260286.28575283699</v>
      </c>
      <c r="S3267" s="17">
        <f t="shared" si="358"/>
        <v>239195.03271837099</v>
      </c>
      <c r="T3267" s="17">
        <f t="shared" si="359"/>
        <v>260870.971972753</v>
      </c>
      <c r="U3267" s="18">
        <f t="shared" si="360"/>
        <v>1.090620356986691</v>
      </c>
      <c r="X3267" s="20">
        <f t="shared" si="361"/>
        <v>0.28579139244880486</v>
      </c>
      <c r="AA3267" s="20">
        <f t="shared" si="362"/>
        <v>0.12514898946185754</v>
      </c>
      <c r="AE3267" s="20">
        <f t="shared" ref="AE3267:AE3330" si="363">-LOG10(X3267)</f>
        <v>0.54395085556002576</v>
      </c>
    </row>
    <row r="3268" spans="1:31" x14ac:dyDescent="0.2">
      <c r="A3268" s="15" t="s">
        <v>17739</v>
      </c>
      <c r="B3268" s="15" t="s">
        <v>17740</v>
      </c>
      <c r="C3268" t="s">
        <v>17741</v>
      </c>
      <c r="D3268" s="15">
        <v>6</v>
      </c>
      <c r="E3268" s="15">
        <v>5</v>
      </c>
      <c r="F3268" s="16">
        <v>82452.6125530914</v>
      </c>
      <c r="G3268" s="16">
        <v>68953.519381054604</v>
      </c>
      <c r="H3268" s="16">
        <v>62168.179241308797</v>
      </c>
      <c r="I3268" s="16">
        <v>81783.879861129899</v>
      </c>
      <c r="J3268" s="16">
        <v>18383.236735034301</v>
      </c>
      <c r="K3268" s="16">
        <v>82294.161965039399</v>
      </c>
      <c r="L3268" s="15">
        <f t="shared" si="357"/>
        <v>6</v>
      </c>
      <c r="M3268" s="16">
        <v>146617.727499259</v>
      </c>
      <c r="N3268" s="16">
        <v>118628.05271351201</v>
      </c>
      <c r="O3268" s="16">
        <v>111786.160039061</v>
      </c>
      <c r="P3268" s="16">
        <v>113393.169561394</v>
      </c>
      <c r="Q3268" s="16">
        <v>160712.038234523</v>
      </c>
      <c r="R3268" s="16">
        <v>113019.779368281</v>
      </c>
      <c r="S3268" s="17">
        <f t="shared" si="358"/>
        <v>118628.05271351201</v>
      </c>
      <c r="T3268" s="17">
        <f t="shared" si="359"/>
        <v>113393.169561394</v>
      </c>
      <c r="U3268" s="18">
        <f t="shared" si="360"/>
        <v>0.95587145677287388</v>
      </c>
      <c r="X3268" s="20">
        <f t="shared" si="361"/>
        <v>0.86864681641552322</v>
      </c>
      <c r="AA3268" s="20">
        <f t="shared" si="362"/>
        <v>-6.5111473695036448E-2</v>
      </c>
      <c r="AE3268" s="20">
        <f t="shared" si="363"/>
        <v>6.1156767694251733E-2</v>
      </c>
    </row>
    <row r="3269" spans="1:31" x14ac:dyDescent="0.2">
      <c r="A3269" s="15" t="s">
        <v>8417</v>
      </c>
      <c r="B3269" s="15" t="s">
        <v>8418</v>
      </c>
      <c r="C3269" t="s">
        <v>8419</v>
      </c>
      <c r="D3269" s="15">
        <v>15</v>
      </c>
      <c r="E3269" s="15">
        <v>6</v>
      </c>
      <c r="F3269" s="16">
        <v>391451.75907346403</v>
      </c>
      <c r="G3269" s="16">
        <v>382282.76448398398</v>
      </c>
      <c r="H3269" s="16">
        <v>388972.50755866698</v>
      </c>
      <c r="I3269" s="16">
        <v>419052.599895972</v>
      </c>
      <c r="J3269" s="16">
        <v>83109.1823783203</v>
      </c>
      <c r="K3269" s="16">
        <v>453968.14989238302</v>
      </c>
      <c r="L3269" s="15">
        <f t="shared" si="357"/>
        <v>6</v>
      </c>
      <c r="M3269" s="16">
        <v>696081.85312482098</v>
      </c>
      <c r="N3269" s="16">
        <v>657681.58527283801</v>
      </c>
      <c r="O3269" s="16">
        <v>699421.20730239805</v>
      </c>
      <c r="P3269" s="16">
        <v>581015.50813965697</v>
      </c>
      <c r="Q3269" s="16">
        <v>726566.61547363806</v>
      </c>
      <c r="R3269" s="16">
        <v>623463.18275724899</v>
      </c>
      <c r="S3269" s="17">
        <f t="shared" si="358"/>
        <v>696081.85312482098</v>
      </c>
      <c r="T3269" s="17">
        <f t="shared" si="359"/>
        <v>623463.18275724899</v>
      </c>
      <c r="U3269" s="18">
        <f t="shared" si="360"/>
        <v>0.89567509906834186</v>
      </c>
      <c r="X3269" s="20">
        <f t="shared" si="361"/>
        <v>0.41906654548027494</v>
      </c>
      <c r="AA3269" s="20">
        <f t="shared" si="362"/>
        <v>-0.15895259694341535</v>
      </c>
      <c r="AE3269" s="20">
        <f t="shared" si="363"/>
        <v>0.37771700796413471</v>
      </c>
    </row>
    <row r="3270" spans="1:31" x14ac:dyDescent="0.2">
      <c r="A3270" s="15" t="s">
        <v>7448</v>
      </c>
      <c r="B3270" s="15" t="s">
        <v>7449</v>
      </c>
      <c r="C3270" t="s">
        <v>7450</v>
      </c>
      <c r="D3270" s="15">
        <v>10</v>
      </c>
      <c r="E3270" s="15">
        <v>7</v>
      </c>
      <c r="F3270" s="16">
        <v>316218.16070456803</v>
      </c>
      <c r="G3270" s="16">
        <v>342774.718435838</v>
      </c>
      <c r="H3270" s="16">
        <v>343920.70317135798</v>
      </c>
      <c r="I3270" s="16">
        <v>418401.28542784299</v>
      </c>
      <c r="J3270" s="16">
        <v>39920.414228320296</v>
      </c>
      <c r="K3270" s="16">
        <v>426843.588535638</v>
      </c>
      <c r="L3270" s="15">
        <f t="shared" si="357"/>
        <v>6</v>
      </c>
      <c r="M3270" s="16">
        <v>562301.01971172797</v>
      </c>
      <c r="N3270" s="16">
        <v>589711.703368666</v>
      </c>
      <c r="O3270" s="16">
        <v>618412.42955228896</v>
      </c>
      <c r="P3270" s="16">
        <v>580112.46206202102</v>
      </c>
      <c r="Q3270" s="16">
        <v>348996.81869259401</v>
      </c>
      <c r="R3270" s="16">
        <v>586211.30647830805</v>
      </c>
      <c r="S3270" s="17">
        <f t="shared" si="358"/>
        <v>589711.703368666</v>
      </c>
      <c r="T3270" s="17">
        <f t="shared" si="359"/>
        <v>580112.46206202102</v>
      </c>
      <c r="U3270" s="18">
        <f t="shared" si="360"/>
        <v>0.9837221454961631</v>
      </c>
      <c r="X3270" s="20">
        <f t="shared" si="361"/>
        <v>0.3463185339748287</v>
      </c>
      <c r="AA3270" s="20">
        <f t="shared" si="362"/>
        <v>-2.3677214202162761E-2</v>
      </c>
      <c r="AE3270" s="20">
        <f t="shared" si="363"/>
        <v>0.46052426563330884</v>
      </c>
    </row>
    <row r="3271" spans="1:31" x14ac:dyDescent="0.2">
      <c r="A3271" s="15" t="s">
        <v>10909</v>
      </c>
      <c r="B3271" s="15" t="s">
        <v>10910</v>
      </c>
      <c r="C3271" t="s">
        <v>10911</v>
      </c>
      <c r="D3271" s="15">
        <v>13</v>
      </c>
      <c r="E3271" s="15">
        <v>6</v>
      </c>
      <c r="F3271" s="16">
        <v>359883.259906978</v>
      </c>
      <c r="G3271" s="16">
        <v>406521.244106217</v>
      </c>
      <c r="H3271" s="16">
        <v>410005.46637831902</v>
      </c>
      <c r="I3271" s="16">
        <v>614364.97520405496</v>
      </c>
      <c r="J3271" s="16">
        <v>56451.6570041015</v>
      </c>
      <c r="K3271" s="16">
        <v>588957.64183273702</v>
      </c>
      <c r="L3271" s="15">
        <f t="shared" si="357"/>
        <v>6</v>
      </c>
      <c r="M3271" s="16">
        <v>639946.55959034199</v>
      </c>
      <c r="N3271" s="16">
        <v>699381.61253948999</v>
      </c>
      <c r="O3271" s="16">
        <v>737241.09730725701</v>
      </c>
      <c r="P3271" s="16">
        <v>851815.68695673102</v>
      </c>
      <c r="Q3271" s="16">
        <v>493518.14316546702</v>
      </c>
      <c r="R3271" s="16">
        <v>808852.79280779604</v>
      </c>
      <c r="S3271" s="17">
        <f t="shared" si="358"/>
        <v>699381.61253948999</v>
      </c>
      <c r="T3271" s="17">
        <f t="shared" si="359"/>
        <v>808852.79280779604</v>
      </c>
      <c r="U3271" s="18">
        <f t="shared" si="360"/>
        <v>1.1565256768344405</v>
      </c>
      <c r="X3271" s="20">
        <f t="shared" si="361"/>
        <v>0.83505938681368963</v>
      </c>
      <c r="AA3271" s="20">
        <f t="shared" si="362"/>
        <v>0.20979729661006705</v>
      </c>
      <c r="AE3271" s="20">
        <f t="shared" si="363"/>
        <v>7.8282637751893924E-2</v>
      </c>
    </row>
    <row r="3272" spans="1:31" x14ac:dyDescent="0.2">
      <c r="A3272" s="15" t="s">
        <v>7955</v>
      </c>
      <c r="B3272" s="15" t="s">
        <v>7956</v>
      </c>
      <c r="C3272" t="s">
        <v>7957</v>
      </c>
      <c r="D3272" s="15">
        <v>15</v>
      </c>
      <c r="E3272" s="15">
        <v>8</v>
      </c>
      <c r="F3272" s="16">
        <v>278567.383491071</v>
      </c>
      <c r="G3272" s="16">
        <v>270323.01471269497</v>
      </c>
      <c r="H3272" s="16">
        <v>294284.71886941302</v>
      </c>
      <c r="I3272" s="16">
        <v>377016.90343066398</v>
      </c>
      <c r="J3272" s="16">
        <v>46688.386764550698</v>
      </c>
      <c r="K3272" s="16">
        <v>356084.97984726599</v>
      </c>
      <c r="L3272" s="15">
        <f t="shared" si="357"/>
        <v>6</v>
      </c>
      <c r="M3272" s="16">
        <v>495350.18307123502</v>
      </c>
      <c r="N3272" s="16">
        <v>465065.35310834402</v>
      </c>
      <c r="O3272" s="16">
        <v>529160.72309107205</v>
      </c>
      <c r="P3272" s="16">
        <v>522733.10743898503</v>
      </c>
      <c r="Q3272" s="16">
        <v>408164.56356202503</v>
      </c>
      <c r="R3272" s="16">
        <v>489034.03227793798</v>
      </c>
      <c r="S3272" s="17">
        <f t="shared" si="358"/>
        <v>495350.18307123502</v>
      </c>
      <c r="T3272" s="17">
        <f t="shared" si="359"/>
        <v>489034.03227793798</v>
      </c>
      <c r="U3272" s="18">
        <f t="shared" si="360"/>
        <v>0.98724911989708752</v>
      </c>
      <c r="X3272" s="20">
        <f t="shared" si="361"/>
        <v>0.58099940914699333</v>
      </c>
      <c r="AA3272" s="20">
        <f t="shared" si="362"/>
        <v>-1.8513918320424955E-2</v>
      </c>
      <c r="AE3272" s="20">
        <f t="shared" si="363"/>
        <v>0.23582430926944706</v>
      </c>
    </row>
    <row r="3273" spans="1:31" x14ac:dyDescent="0.2">
      <c r="A3273" s="15" t="s">
        <v>4868</v>
      </c>
      <c r="B3273" s="15" t="s">
        <v>4869</v>
      </c>
      <c r="C3273" t="s">
        <v>4870</v>
      </c>
      <c r="D3273" s="15">
        <v>7</v>
      </c>
      <c r="E3273" s="15">
        <v>7</v>
      </c>
      <c r="F3273" s="16">
        <v>151025.44090927701</v>
      </c>
      <c r="G3273" s="16">
        <v>162685.65627832001</v>
      </c>
      <c r="H3273" s="16">
        <v>163132.85212382799</v>
      </c>
      <c r="I3273" s="16">
        <v>200907.379870312</v>
      </c>
      <c r="J3273" s="16">
        <v>35849.585665136699</v>
      </c>
      <c r="K3273" s="16">
        <v>234687.43372929399</v>
      </c>
      <c r="L3273" s="15">
        <f t="shared" si="357"/>
        <v>6</v>
      </c>
      <c r="M3273" s="16">
        <v>268554.33994203497</v>
      </c>
      <c r="N3273" s="16">
        <v>279885.38920059102</v>
      </c>
      <c r="O3273" s="16">
        <v>293333.26691712899</v>
      </c>
      <c r="P3273" s="16">
        <v>278557.64033759502</v>
      </c>
      <c r="Q3273" s="16">
        <v>313408.35485881602</v>
      </c>
      <c r="R3273" s="16">
        <v>322311.10138603899</v>
      </c>
      <c r="S3273" s="17">
        <f t="shared" si="358"/>
        <v>279885.38920059102</v>
      </c>
      <c r="T3273" s="17">
        <f t="shared" si="359"/>
        <v>313408.35485881602</v>
      </c>
      <c r="U3273" s="18">
        <f t="shared" si="360"/>
        <v>1.1197739037181373</v>
      </c>
      <c r="X3273" s="20">
        <f t="shared" si="361"/>
        <v>0.18588755219778208</v>
      </c>
      <c r="AA3273" s="20">
        <f t="shared" si="362"/>
        <v>0.16320746361047175</v>
      </c>
      <c r="AE3273" s="20">
        <f t="shared" si="363"/>
        <v>0.73074969141592028</v>
      </c>
    </row>
    <row r="3274" spans="1:31" x14ac:dyDescent="0.2">
      <c r="A3274" s="15" t="s">
        <v>509</v>
      </c>
      <c r="B3274" s="15" t="s">
        <v>510</v>
      </c>
      <c r="C3274" t="s">
        <v>511</v>
      </c>
      <c r="D3274" s="15">
        <v>8</v>
      </c>
      <c r="E3274" s="15">
        <v>6</v>
      </c>
      <c r="F3274" s="16">
        <v>84617.874928125006</v>
      </c>
      <c r="G3274" s="16">
        <v>92624.294667079594</v>
      </c>
      <c r="H3274" s="16">
        <v>93955.957919292094</v>
      </c>
      <c r="I3274" s="16">
        <v>104481.86271366601</v>
      </c>
      <c r="J3274" s="16">
        <v>19031.4043541016</v>
      </c>
      <c r="K3274" s="16">
        <v>161803.44518227901</v>
      </c>
      <c r="L3274" s="15">
        <f t="shared" si="357"/>
        <v>6</v>
      </c>
      <c r="M3274" s="16">
        <v>150468.00997105701</v>
      </c>
      <c r="N3274" s="16">
        <v>159351.39799894299</v>
      </c>
      <c r="O3274" s="16">
        <v>168944.56097582501</v>
      </c>
      <c r="P3274" s="16">
        <v>144863.87286710201</v>
      </c>
      <c r="Q3274" s="16">
        <v>166378.52345033901</v>
      </c>
      <c r="R3274" s="16">
        <v>222214.908553266</v>
      </c>
      <c r="S3274" s="17">
        <f t="shared" si="358"/>
        <v>159351.39799894299</v>
      </c>
      <c r="T3274" s="17">
        <f t="shared" si="359"/>
        <v>166378.52345033901</v>
      </c>
      <c r="U3274" s="18">
        <f t="shared" si="360"/>
        <v>1.0440982980986626</v>
      </c>
      <c r="X3274" s="20">
        <f t="shared" si="361"/>
        <v>0.48395866841584684</v>
      </c>
      <c r="AA3274" s="20">
        <f t="shared" si="362"/>
        <v>6.225754284995496E-2</v>
      </c>
      <c r="AE3274" s="20">
        <f t="shared" si="363"/>
        <v>0.3151917268791426</v>
      </c>
    </row>
    <row r="3275" spans="1:31" x14ac:dyDescent="0.2">
      <c r="A3275" s="15" t="s">
        <v>1133</v>
      </c>
      <c r="B3275" s="15" t="s">
        <v>1134</v>
      </c>
      <c r="C3275" t="s">
        <v>1135</v>
      </c>
      <c r="D3275" s="15">
        <v>12</v>
      </c>
      <c r="E3275" s="15">
        <v>7</v>
      </c>
      <c r="F3275" s="16">
        <v>269684.43819936499</v>
      </c>
      <c r="G3275" s="16">
        <v>304782.212495327</v>
      </c>
      <c r="H3275" s="16">
        <v>300786.974733665</v>
      </c>
      <c r="I3275" s="16">
        <v>327221.24575078097</v>
      </c>
      <c r="J3275" s="16">
        <v>46520.164126529897</v>
      </c>
      <c r="K3275" s="16">
        <v>337873.379112111</v>
      </c>
      <c r="L3275" s="15">
        <f t="shared" si="357"/>
        <v>6</v>
      </c>
      <c r="M3275" s="16">
        <v>479554.47676379001</v>
      </c>
      <c r="N3275" s="16">
        <v>524349.16585230303</v>
      </c>
      <c r="O3275" s="16">
        <v>540852.59220364306</v>
      </c>
      <c r="P3275" s="16">
        <v>453691.53758067102</v>
      </c>
      <c r="Q3275" s="16">
        <v>406693.90834373102</v>
      </c>
      <c r="R3275" s="16">
        <v>464022.88874256902</v>
      </c>
      <c r="S3275" s="17">
        <f t="shared" si="358"/>
        <v>524349.16585230303</v>
      </c>
      <c r="T3275" s="17">
        <f t="shared" si="359"/>
        <v>453691.53758067102</v>
      </c>
      <c r="U3275" s="18">
        <f t="shared" si="360"/>
        <v>0.8652469902249551</v>
      </c>
      <c r="X3275" s="20">
        <f t="shared" si="361"/>
        <v>4.4629267540702663E-2</v>
      </c>
      <c r="AA3275" s="20">
        <f t="shared" si="362"/>
        <v>-0.20881607692493603</v>
      </c>
      <c r="AE3275" s="20">
        <f t="shared" si="363"/>
        <v>1.3503802407785923</v>
      </c>
    </row>
    <row r="3276" spans="1:31" x14ac:dyDescent="0.2">
      <c r="A3276" s="15" t="s">
        <v>8546</v>
      </c>
      <c r="B3276" s="15" t="s">
        <v>8547</v>
      </c>
      <c r="C3276" t="s">
        <v>8548</v>
      </c>
      <c r="D3276" s="15">
        <v>13</v>
      </c>
      <c r="E3276" s="15">
        <v>6</v>
      </c>
      <c r="F3276" s="16">
        <v>294971.80228733999</v>
      </c>
      <c r="G3276" s="16">
        <v>288063.77198903699</v>
      </c>
      <c r="H3276" s="16">
        <v>308039.13317709399</v>
      </c>
      <c r="I3276" s="16">
        <v>420519.091196088</v>
      </c>
      <c r="J3276" s="16">
        <v>83422.734292089794</v>
      </c>
      <c r="K3276" s="16">
        <v>418360.62907780003</v>
      </c>
      <c r="L3276" s="15">
        <f t="shared" si="357"/>
        <v>6</v>
      </c>
      <c r="M3276" s="16">
        <v>524520.618432594</v>
      </c>
      <c r="N3276" s="16">
        <v>495586.65946437302</v>
      </c>
      <c r="O3276" s="16">
        <v>553892.87992445705</v>
      </c>
      <c r="P3276" s="16">
        <v>583048.795102034</v>
      </c>
      <c r="Q3276" s="16">
        <v>729307.78493582597</v>
      </c>
      <c r="R3276" s="16">
        <v>574561.12153903802</v>
      </c>
      <c r="S3276" s="17">
        <f t="shared" si="358"/>
        <v>524520.618432594</v>
      </c>
      <c r="T3276" s="17">
        <f t="shared" si="359"/>
        <v>583048.795102034</v>
      </c>
      <c r="U3276" s="18">
        <f t="shared" si="360"/>
        <v>1.1115841296083606</v>
      </c>
      <c r="X3276" s="20">
        <f t="shared" si="361"/>
        <v>0.12030009731669693</v>
      </c>
      <c r="AA3276" s="20">
        <f t="shared" si="362"/>
        <v>0.15261714204517376</v>
      </c>
      <c r="AE3276" s="20">
        <f t="shared" si="363"/>
        <v>0.91973402133773319</v>
      </c>
    </row>
    <row r="3277" spans="1:31" x14ac:dyDescent="0.2">
      <c r="A3277" s="15" t="s">
        <v>1607</v>
      </c>
      <c r="B3277" s="15" t="s">
        <v>1608</v>
      </c>
      <c r="C3277" t="s">
        <v>1609</v>
      </c>
      <c r="D3277" s="15">
        <v>8</v>
      </c>
      <c r="E3277" s="15">
        <v>6</v>
      </c>
      <c r="F3277" s="16">
        <v>187477.86629357599</v>
      </c>
      <c r="G3277" s="16">
        <v>165091.28409726601</v>
      </c>
      <c r="H3277" s="16">
        <v>151430.55723984301</v>
      </c>
      <c r="I3277" s="16">
        <v>204254.53014496501</v>
      </c>
      <c r="J3277" s="16">
        <v>31674.178890937699</v>
      </c>
      <c r="K3277" s="16">
        <v>196021.63062334</v>
      </c>
      <c r="L3277" s="15">
        <f t="shared" si="357"/>
        <v>6</v>
      </c>
      <c r="M3277" s="16">
        <v>333374.26021127898</v>
      </c>
      <c r="N3277" s="16">
        <v>284024.045882317</v>
      </c>
      <c r="O3277" s="16">
        <v>272291.07741294999</v>
      </c>
      <c r="P3277" s="16">
        <v>283198.45683206298</v>
      </c>
      <c r="Q3277" s="16">
        <v>276905.63540784398</v>
      </c>
      <c r="R3277" s="16">
        <v>269208.90759993799</v>
      </c>
      <c r="S3277" s="17">
        <f t="shared" si="358"/>
        <v>284024.045882317</v>
      </c>
      <c r="T3277" s="17">
        <f t="shared" si="359"/>
        <v>276905.63540784398</v>
      </c>
      <c r="U3277" s="18">
        <f t="shared" si="360"/>
        <v>0.97493729640967619</v>
      </c>
      <c r="X3277" s="20">
        <f t="shared" si="361"/>
        <v>0.35251373111774564</v>
      </c>
      <c r="AA3277" s="20">
        <f t="shared" si="362"/>
        <v>-3.6618660710040891E-2</v>
      </c>
      <c r="AE3277" s="20">
        <f t="shared" si="363"/>
        <v>0.45282396170088435</v>
      </c>
    </row>
    <row r="3278" spans="1:31" x14ac:dyDescent="0.2">
      <c r="A3278" s="15" t="s">
        <v>6445</v>
      </c>
      <c r="B3278" s="15" t="s">
        <v>6446</v>
      </c>
      <c r="C3278" t="s">
        <v>6447</v>
      </c>
      <c r="D3278" s="15">
        <v>11</v>
      </c>
      <c r="E3278" s="15">
        <v>8</v>
      </c>
      <c r="F3278" s="16">
        <v>194747.94850957699</v>
      </c>
      <c r="G3278" s="16">
        <v>202724.10275762799</v>
      </c>
      <c r="H3278" s="16">
        <v>152678.73511161399</v>
      </c>
      <c r="I3278" s="16">
        <v>207569.495441676</v>
      </c>
      <c r="J3278" s="16">
        <v>62018.356001251399</v>
      </c>
      <c r="K3278" s="16">
        <v>227682.80771383899</v>
      </c>
      <c r="L3278" s="15">
        <f t="shared" si="357"/>
        <v>6</v>
      </c>
      <c r="M3278" s="16">
        <v>346301.96377623797</v>
      </c>
      <c r="N3278" s="16">
        <v>348767.77522162203</v>
      </c>
      <c r="O3278" s="16">
        <v>274535.45730365597</v>
      </c>
      <c r="P3278" s="16">
        <v>287794.64892539999</v>
      </c>
      <c r="Q3278" s="16">
        <v>542183.97687934397</v>
      </c>
      <c r="R3278" s="16">
        <v>312691.20529717201</v>
      </c>
      <c r="S3278" s="17">
        <f t="shared" si="358"/>
        <v>346301.96377623797</v>
      </c>
      <c r="T3278" s="17">
        <f t="shared" si="359"/>
        <v>312691.20529717201</v>
      </c>
      <c r="U3278" s="18">
        <f t="shared" si="360"/>
        <v>0.90294378318690838</v>
      </c>
      <c r="X3278" s="20">
        <f t="shared" si="361"/>
        <v>0.53250092102779445</v>
      </c>
      <c r="AA3278" s="20">
        <f t="shared" si="362"/>
        <v>-0.14729192583255465</v>
      </c>
      <c r="AE3278" s="20">
        <f t="shared" si="363"/>
        <v>0.27367963672125678</v>
      </c>
    </row>
    <row r="3279" spans="1:31" x14ac:dyDescent="0.2">
      <c r="A3279" s="15" t="s">
        <v>16640</v>
      </c>
      <c r="B3279" s="15" t="s">
        <v>16641</v>
      </c>
      <c r="C3279" t="s">
        <v>16642</v>
      </c>
      <c r="D3279" s="15">
        <v>8</v>
      </c>
      <c r="E3279" s="15">
        <v>6</v>
      </c>
      <c r="F3279" s="16">
        <v>183299.40849419101</v>
      </c>
      <c r="G3279" s="16">
        <v>185428.15159687499</v>
      </c>
      <c r="H3279" s="16">
        <v>186800.37216049599</v>
      </c>
      <c r="I3279" s="16">
        <v>258972.38697128801</v>
      </c>
      <c r="J3279" s="16">
        <v>42199.978302538999</v>
      </c>
      <c r="K3279" s="16">
        <v>292238.93335065298</v>
      </c>
      <c r="L3279" s="15">
        <f t="shared" si="357"/>
        <v>6</v>
      </c>
      <c r="M3279" s="16">
        <v>325944.10162651603</v>
      </c>
      <c r="N3279" s="16">
        <v>319011.71600310103</v>
      </c>
      <c r="O3279" s="16">
        <v>335890.42742648302</v>
      </c>
      <c r="P3279" s="16">
        <v>359064.64498159703</v>
      </c>
      <c r="Q3279" s="16">
        <v>368925.48489726102</v>
      </c>
      <c r="R3279" s="16">
        <v>401350.21709248499</v>
      </c>
      <c r="S3279" s="17">
        <f t="shared" si="358"/>
        <v>325944.10162651603</v>
      </c>
      <c r="T3279" s="17">
        <f t="shared" si="359"/>
        <v>368925.48489726102</v>
      </c>
      <c r="U3279" s="18">
        <f t="shared" si="360"/>
        <v>1.1318673449105556</v>
      </c>
      <c r="X3279" s="20">
        <f t="shared" si="361"/>
        <v>2.2391230071138683E-2</v>
      </c>
      <c r="AA3279" s="20">
        <f t="shared" si="362"/>
        <v>0.17870488391697797</v>
      </c>
      <c r="AE3279" s="20">
        <f t="shared" si="363"/>
        <v>1.6499220476253464</v>
      </c>
    </row>
    <row r="3280" spans="1:31" x14ac:dyDescent="0.2">
      <c r="A3280" s="15" t="s">
        <v>14389</v>
      </c>
      <c r="B3280" s="15" t="s">
        <v>14390</v>
      </c>
      <c r="C3280" t="s">
        <v>14391</v>
      </c>
      <c r="D3280" s="15">
        <v>16</v>
      </c>
      <c r="E3280" s="15">
        <v>10</v>
      </c>
      <c r="F3280" s="16">
        <v>692731.60656723694</v>
      </c>
      <c r="G3280" s="16">
        <v>732729.27906443097</v>
      </c>
      <c r="H3280" s="16">
        <v>655431.73318646802</v>
      </c>
      <c r="I3280" s="16">
        <v>850342.483235155</v>
      </c>
      <c r="J3280" s="16">
        <v>102349.29855981399</v>
      </c>
      <c r="K3280" s="16">
        <v>848420.54087000503</v>
      </c>
      <c r="L3280" s="15">
        <f t="shared" si="357"/>
        <v>6</v>
      </c>
      <c r="M3280" s="16">
        <v>1231819.4751730899</v>
      </c>
      <c r="N3280" s="16">
        <v>1260591.8932322301</v>
      </c>
      <c r="O3280" s="16">
        <v>1178548.2141316701</v>
      </c>
      <c r="P3280" s="16">
        <v>1178997.9828600499</v>
      </c>
      <c r="Q3280" s="16">
        <v>894769.76337218401</v>
      </c>
      <c r="R3280" s="16">
        <v>1165189.60824197</v>
      </c>
      <c r="S3280" s="17">
        <f t="shared" si="358"/>
        <v>1231819.4751730899</v>
      </c>
      <c r="T3280" s="17">
        <f t="shared" si="359"/>
        <v>1165189.60824197</v>
      </c>
      <c r="U3280" s="18">
        <f t="shared" si="360"/>
        <v>0.94590938991140938</v>
      </c>
      <c r="X3280" s="20">
        <f t="shared" si="361"/>
        <v>0.20645210428365768</v>
      </c>
      <c r="AA3280" s="20">
        <f t="shared" si="362"/>
        <v>-8.0226102640163208E-2</v>
      </c>
      <c r="AE3280" s="20">
        <f t="shared" si="363"/>
        <v>0.68518068617691064</v>
      </c>
    </row>
    <row r="3281" spans="1:31" x14ac:dyDescent="0.2">
      <c r="A3281" s="15" t="s">
        <v>10822</v>
      </c>
      <c r="B3281" s="15" t="s">
        <v>10823</v>
      </c>
      <c r="C3281" t="s">
        <v>10824</v>
      </c>
      <c r="D3281" s="15">
        <v>8</v>
      </c>
      <c r="E3281" s="15">
        <v>7</v>
      </c>
      <c r="F3281" s="16">
        <v>83918.650090610201</v>
      </c>
      <c r="G3281" s="16">
        <v>68954.900753320399</v>
      </c>
      <c r="H3281" s="16">
        <v>84081.572315419195</v>
      </c>
      <c r="I3281" s="16">
        <v>101371.042821839</v>
      </c>
      <c r="J3281" s="16">
        <v>23197.815915527299</v>
      </c>
      <c r="K3281" s="16">
        <v>89085.739819717899</v>
      </c>
      <c r="L3281" s="15">
        <f t="shared" si="357"/>
        <v>6</v>
      </c>
      <c r="M3281" s="16">
        <v>149224.64419387799</v>
      </c>
      <c r="N3281" s="16">
        <v>118630.429234732</v>
      </c>
      <c r="O3281" s="16">
        <v>151189.18092653301</v>
      </c>
      <c r="P3281" s="16">
        <v>140550.727928662</v>
      </c>
      <c r="Q3281" s="16">
        <v>202802.60392168001</v>
      </c>
      <c r="R3281" s="16">
        <v>122347.082938422</v>
      </c>
      <c r="S3281" s="17">
        <f t="shared" si="358"/>
        <v>149224.64419387799</v>
      </c>
      <c r="T3281" s="17">
        <f t="shared" si="359"/>
        <v>140550.727928662</v>
      </c>
      <c r="U3281" s="18">
        <f t="shared" si="360"/>
        <v>0.94187343309094085</v>
      </c>
      <c r="X3281" s="20">
        <f t="shared" si="361"/>
        <v>0.58936983307377577</v>
      </c>
      <c r="AA3281" s="20">
        <f t="shared" si="362"/>
        <v>-8.6394888255265173E-2</v>
      </c>
      <c r="AE3281" s="20">
        <f t="shared" si="363"/>
        <v>0.22961209730334098</v>
      </c>
    </row>
    <row r="3282" spans="1:31" x14ac:dyDescent="0.2">
      <c r="A3282" s="15" t="s">
        <v>773</v>
      </c>
      <c r="B3282" s="15" t="s">
        <v>774</v>
      </c>
      <c r="C3282" t="s">
        <v>775</v>
      </c>
      <c r="D3282" s="15">
        <v>5</v>
      </c>
      <c r="E3282" s="15">
        <v>5</v>
      </c>
      <c r="F3282" s="16">
        <v>45165.608886621201</v>
      </c>
      <c r="G3282" s="16">
        <v>35454.727187988203</v>
      </c>
      <c r="H3282" s="16">
        <v>30547.6026759548</v>
      </c>
      <c r="I3282" s="16">
        <v>63822.285399978602</v>
      </c>
      <c r="J3282" s="16">
        <v>26278.745357519601</v>
      </c>
      <c r="K3282" s="16">
        <v>98093.316287916896</v>
      </c>
      <c r="L3282" s="15">
        <f t="shared" si="357"/>
        <v>6</v>
      </c>
      <c r="M3282" s="16">
        <v>80313.755150120604</v>
      </c>
      <c r="N3282" s="16">
        <v>60996.527567459802</v>
      </c>
      <c r="O3282" s="16">
        <v>54928.409408440799</v>
      </c>
      <c r="P3282" s="16">
        <v>88489.458343673599</v>
      </c>
      <c r="Q3282" s="16">
        <v>229737.058251788</v>
      </c>
      <c r="R3282" s="16">
        <v>134717.75761047599</v>
      </c>
      <c r="S3282" s="17">
        <f t="shared" si="358"/>
        <v>60996.527567459802</v>
      </c>
      <c r="T3282" s="17">
        <f t="shared" si="359"/>
        <v>134717.75761047599</v>
      </c>
      <c r="U3282" s="18">
        <f t="shared" si="360"/>
        <v>2.2086135552795749</v>
      </c>
      <c r="X3282" s="20">
        <f t="shared" si="361"/>
        <v>0.11297729115027644</v>
      </c>
      <c r="AA3282" s="20">
        <f t="shared" si="362"/>
        <v>1.1431410100674986</v>
      </c>
      <c r="AE3282" s="20">
        <f t="shared" si="363"/>
        <v>0.94700884252756223</v>
      </c>
    </row>
    <row r="3283" spans="1:31" x14ac:dyDescent="0.2">
      <c r="A3283" s="15" t="s">
        <v>1697</v>
      </c>
      <c r="B3283" s="15" t="s">
        <v>1698</v>
      </c>
      <c r="C3283" t="s">
        <v>1699</v>
      </c>
      <c r="D3283" s="15">
        <v>10</v>
      </c>
      <c r="E3283" s="15">
        <v>6</v>
      </c>
      <c r="F3283" s="16">
        <v>74056.123312791693</v>
      </c>
      <c r="G3283" s="16">
        <v>57648.961399218802</v>
      </c>
      <c r="H3283" s="16">
        <v>68438.523042556306</v>
      </c>
      <c r="I3283" s="16">
        <v>81731.949844235598</v>
      </c>
      <c r="J3283" s="16">
        <v>16107.533101171901</v>
      </c>
      <c r="K3283" s="16">
        <v>68119.206387890605</v>
      </c>
      <c r="L3283" s="15">
        <f t="shared" si="357"/>
        <v>6</v>
      </c>
      <c r="M3283" s="16">
        <v>131687.040244298</v>
      </c>
      <c r="N3283" s="16">
        <v>99179.6226375759</v>
      </c>
      <c r="O3283" s="16">
        <v>123061.02226311799</v>
      </c>
      <c r="P3283" s="16">
        <v>113321.16870717899</v>
      </c>
      <c r="Q3283" s="16">
        <v>140817.121213804</v>
      </c>
      <c r="R3283" s="16">
        <v>93552.416026454797</v>
      </c>
      <c r="S3283" s="17">
        <f t="shared" si="358"/>
        <v>123061.02226311799</v>
      </c>
      <c r="T3283" s="17">
        <f t="shared" si="359"/>
        <v>113321.16870717899</v>
      </c>
      <c r="U3283" s="18">
        <f t="shared" si="360"/>
        <v>0.92085346459162254</v>
      </c>
      <c r="X3283" s="20">
        <f t="shared" si="361"/>
        <v>0.90750014445988336</v>
      </c>
      <c r="AA3283" s="20">
        <f t="shared" si="362"/>
        <v>-0.11895649636293307</v>
      </c>
      <c r="AE3283" s="20">
        <f t="shared" si="363"/>
        <v>4.2153297158929535E-2</v>
      </c>
    </row>
    <row r="3284" spans="1:31" x14ac:dyDescent="0.2">
      <c r="A3284" s="15" t="s">
        <v>16187</v>
      </c>
      <c r="B3284" s="15" t="s">
        <v>16188</v>
      </c>
      <c r="C3284" t="s">
        <v>16189</v>
      </c>
      <c r="D3284" s="15">
        <v>9</v>
      </c>
      <c r="E3284" s="15">
        <v>8</v>
      </c>
      <c r="F3284" s="16">
        <v>140334.70376691301</v>
      </c>
      <c r="G3284" s="16">
        <v>184043.865308012</v>
      </c>
      <c r="H3284" s="16">
        <v>158072.32564921901</v>
      </c>
      <c r="I3284" s="16">
        <v>220246.72179433299</v>
      </c>
      <c r="J3284" s="16">
        <v>33364.107929175698</v>
      </c>
      <c r="K3284" s="16">
        <v>206322.46549599699</v>
      </c>
      <c r="L3284" s="15">
        <f t="shared" si="357"/>
        <v>6</v>
      </c>
      <c r="M3284" s="16">
        <v>249544.00738166901</v>
      </c>
      <c r="N3284" s="16">
        <v>316630.18148071697</v>
      </c>
      <c r="O3284" s="16">
        <v>284233.80752687098</v>
      </c>
      <c r="P3284" s="16">
        <v>305371.595382525</v>
      </c>
      <c r="Q3284" s="16">
        <v>291679.526650257</v>
      </c>
      <c r="R3284" s="16">
        <v>283355.69586313702</v>
      </c>
      <c r="S3284" s="17">
        <f t="shared" si="358"/>
        <v>284233.80752687098</v>
      </c>
      <c r="T3284" s="17">
        <f t="shared" si="359"/>
        <v>291679.526650257</v>
      </c>
      <c r="U3284" s="18">
        <f t="shared" si="360"/>
        <v>1.0261957547843148</v>
      </c>
      <c r="X3284" s="20">
        <f t="shared" si="361"/>
        <v>0.64976512424957633</v>
      </c>
      <c r="AA3284" s="20">
        <f t="shared" si="362"/>
        <v>3.730596244445665E-2</v>
      </c>
      <c r="AE3284" s="20">
        <f t="shared" si="363"/>
        <v>0.18724360285936387</v>
      </c>
    </row>
    <row r="3285" spans="1:31" x14ac:dyDescent="0.2">
      <c r="A3285" s="15" t="s">
        <v>15156</v>
      </c>
      <c r="B3285" s="15" t="s">
        <v>15157</v>
      </c>
      <c r="C3285" t="s">
        <v>15158</v>
      </c>
      <c r="D3285" s="15">
        <v>8</v>
      </c>
      <c r="E3285" s="15">
        <v>5</v>
      </c>
      <c r="F3285" s="16">
        <v>67510.9455023435</v>
      </c>
      <c r="G3285" s="16">
        <v>70095.610479336305</v>
      </c>
      <c r="H3285" s="16">
        <v>67840.917913430705</v>
      </c>
      <c r="I3285" s="16">
        <v>82256.495897168003</v>
      </c>
      <c r="J3285" s="16">
        <v>29154.164305663999</v>
      </c>
      <c r="K3285" s="16">
        <v>83170.262239453004</v>
      </c>
      <c r="L3285" s="15">
        <f t="shared" si="357"/>
        <v>6</v>
      </c>
      <c r="M3285" s="16">
        <v>120048.36601758801</v>
      </c>
      <c r="N3285" s="16">
        <v>120592.91316192401</v>
      </c>
      <c r="O3285" s="16">
        <v>121986.453513962</v>
      </c>
      <c r="P3285" s="16">
        <v>114048.45065594401</v>
      </c>
      <c r="Q3285" s="16">
        <v>254874.87519855899</v>
      </c>
      <c r="R3285" s="16">
        <v>114222.983305892</v>
      </c>
      <c r="S3285" s="17">
        <f t="shared" si="358"/>
        <v>120592.91316192401</v>
      </c>
      <c r="T3285" s="17">
        <f t="shared" si="359"/>
        <v>114222.983305892</v>
      </c>
      <c r="U3285" s="18">
        <f t="shared" si="360"/>
        <v>0.94717824050341259</v>
      </c>
      <c r="X3285" s="20">
        <f t="shared" si="361"/>
        <v>0.44011803988585096</v>
      </c>
      <c r="AA3285" s="20">
        <f t="shared" si="362"/>
        <v>-7.829215652861142E-2</v>
      </c>
      <c r="AE3285" s="20">
        <f t="shared" si="363"/>
        <v>0.35643082988669961</v>
      </c>
    </row>
    <row r="3286" spans="1:31" x14ac:dyDescent="0.2">
      <c r="A3286" s="15" t="s">
        <v>6502</v>
      </c>
      <c r="B3286" s="15" t="s">
        <v>6503</v>
      </c>
      <c r="C3286" t="s">
        <v>6504</v>
      </c>
      <c r="D3286" s="15">
        <v>18</v>
      </c>
      <c r="E3286" s="15">
        <v>7</v>
      </c>
      <c r="F3286" s="16">
        <v>236676.82393695501</v>
      </c>
      <c r="G3286" s="16">
        <v>222529.18994372201</v>
      </c>
      <c r="H3286" s="16">
        <v>220206.493004688</v>
      </c>
      <c r="I3286" s="16">
        <v>303295.85786333802</v>
      </c>
      <c r="J3286" s="16">
        <v>44935.466138964803</v>
      </c>
      <c r="K3286" s="16">
        <v>324148.37649068399</v>
      </c>
      <c r="L3286" s="15">
        <f t="shared" si="357"/>
        <v>6</v>
      </c>
      <c r="M3286" s="16">
        <v>420860.14018093701</v>
      </c>
      <c r="N3286" s="16">
        <v>382840.56726758101</v>
      </c>
      <c r="O3286" s="16">
        <v>395958.80994220701</v>
      </c>
      <c r="P3286" s="16">
        <v>420519.03989347798</v>
      </c>
      <c r="Q3286" s="16">
        <v>392839.98004815698</v>
      </c>
      <c r="R3286" s="16">
        <v>445173.47426330502</v>
      </c>
      <c r="S3286" s="17">
        <f t="shared" si="358"/>
        <v>395958.80994220701</v>
      </c>
      <c r="T3286" s="17">
        <f t="shared" si="359"/>
        <v>420519.03989347798</v>
      </c>
      <c r="U3286" s="18">
        <f t="shared" si="360"/>
        <v>1.0620272344864752</v>
      </c>
      <c r="X3286" s="20">
        <f t="shared" si="361"/>
        <v>0.35509865172025679</v>
      </c>
      <c r="AA3286" s="20">
        <f t="shared" si="362"/>
        <v>8.6820762897986764E-2</v>
      </c>
      <c r="AE3286" s="20">
        <f t="shared" si="363"/>
        <v>0.44965097667490994</v>
      </c>
    </row>
    <row r="3287" spans="1:31" x14ac:dyDescent="0.2">
      <c r="A3287" s="15" t="s">
        <v>13516</v>
      </c>
      <c r="B3287" s="15" t="s">
        <v>13517</v>
      </c>
      <c r="C3287" t="s">
        <v>13518</v>
      </c>
      <c r="D3287" s="15">
        <v>7</v>
      </c>
      <c r="E3287" s="15">
        <v>7</v>
      </c>
      <c r="F3287" s="16">
        <v>162361.64072519401</v>
      </c>
      <c r="G3287" s="16">
        <v>133994.762326041</v>
      </c>
      <c r="H3287" s="16">
        <v>132522.69699345599</v>
      </c>
      <c r="I3287" s="16">
        <v>200191.036398633</v>
      </c>
      <c r="J3287" s="16">
        <v>28893.5110116211</v>
      </c>
      <c r="K3287" s="16">
        <v>202299.140427131</v>
      </c>
      <c r="L3287" s="15">
        <f t="shared" si="357"/>
        <v>6</v>
      </c>
      <c r="M3287" s="16">
        <v>288712.438078915</v>
      </c>
      <c r="N3287" s="16">
        <v>230525.401331662</v>
      </c>
      <c r="O3287" s="16">
        <v>238292.38037383201</v>
      </c>
      <c r="P3287" s="16">
        <v>277564.431689555</v>
      </c>
      <c r="Q3287" s="16">
        <v>252596.16211000099</v>
      </c>
      <c r="R3287" s="16">
        <v>277830.20899077202</v>
      </c>
      <c r="S3287" s="17">
        <f t="shared" si="358"/>
        <v>238292.38037383201</v>
      </c>
      <c r="T3287" s="17">
        <f t="shared" si="359"/>
        <v>277564.431689555</v>
      </c>
      <c r="U3287" s="18">
        <f t="shared" si="360"/>
        <v>1.1648061564289767</v>
      </c>
      <c r="X3287" s="20">
        <f t="shared" si="361"/>
        <v>0.44908772727256052</v>
      </c>
      <c r="AA3287" s="20">
        <f t="shared" si="362"/>
        <v>0.22008988584334221</v>
      </c>
      <c r="AE3287" s="20">
        <f t="shared" si="363"/>
        <v>0.34766881323083537</v>
      </c>
    </row>
    <row r="3288" spans="1:31" x14ac:dyDescent="0.2">
      <c r="A3288" s="15" t="s">
        <v>284</v>
      </c>
      <c r="B3288" s="15" t="s">
        <v>285</v>
      </c>
      <c r="C3288" t="s">
        <v>286</v>
      </c>
      <c r="D3288" s="15">
        <v>7</v>
      </c>
      <c r="E3288" s="15">
        <v>5</v>
      </c>
      <c r="F3288" s="16">
        <v>308825.74669616402</v>
      </c>
      <c r="G3288" s="16">
        <v>294934.97195507801</v>
      </c>
      <c r="H3288" s="16">
        <v>317537.13944633497</v>
      </c>
      <c r="I3288" s="16">
        <v>339466.57155402499</v>
      </c>
      <c r="J3288" s="16">
        <v>35477.656609570302</v>
      </c>
      <c r="K3288" s="16">
        <v>347781.56395898201</v>
      </c>
      <c r="L3288" s="15">
        <f t="shared" si="357"/>
        <v>6</v>
      </c>
      <c r="M3288" s="16">
        <v>549155.78502376599</v>
      </c>
      <c r="N3288" s="16">
        <v>507407.913536584</v>
      </c>
      <c r="O3288" s="16">
        <v>570971.48286606895</v>
      </c>
      <c r="P3288" s="16">
        <v>470669.654875907</v>
      </c>
      <c r="Q3288" s="16">
        <v>310156.83405971702</v>
      </c>
      <c r="R3288" s="16">
        <v>477630.42588243599</v>
      </c>
      <c r="S3288" s="17">
        <f t="shared" si="358"/>
        <v>549155.78502376599</v>
      </c>
      <c r="T3288" s="17">
        <f t="shared" si="359"/>
        <v>470669.654875907</v>
      </c>
      <c r="U3288" s="18">
        <f t="shared" si="360"/>
        <v>0.85707856989167053</v>
      </c>
      <c r="X3288" s="20">
        <f t="shared" si="361"/>
        <v>0.10034800063859682</v>
      </c>
      <c r="AA3288" s="20">
        <f t="shared" si="362"/>
        <v>-0.2225006301093172</v>
      </c>
      <c r="AE3288" s="20">
        <f t="shared" si="363"/>
        <v>0.99849127609403343</v>
      </c>
    </row>
    <row r="3289" spans="1:31" x14ac:dyDescent="0.2">
      <c r="A3289" s="15" t="s">
        <v>2879</v>
      </c>
      <c r="B3289" s="15" t="s">
        <v>2880</v>
      </c>
      <c r="C3289" t="s">
        <v>2881</v>
      </c>
      <c r="D3289" s="15">
        <v>6</v>
      </c>
      <c r="E3289" s="15">
        <v>6</v>
      </c>
      <c r="F3289" s="16">
        <v>57156.475068371801</v>
      </c>
      <c r="G3289" s="16">
        <v>69653.683152539103</v>
      </c>
      <c r="H3289" s="16">
        <v>70254.906580134106</v>
      </c>
      <c r="I3289" s="16">
        <v>89884.274168261807</v>
      </c>
      <c r="J3289" s="16">
        <v>9055.0102886718705</v>
      </c>
      <c r="K3289" s="16">
        <v>121087.22165329799</v>
      </c>
      <c r="L3289" s="15">
        <f t="shared" si="357"/>
        <v>6</v>
      </c>
      <c r="M3289" s="16">
        <v>101635.984924028</v>
      </c>
      <c r="N3289" s="16">
        <v>119832.618710104</v>
      </c>
      <c r="O3289" s="16">
        <v>126327.106991703</v>
      </c>
      <c r="P3289" s="16">
        <v>124624.348453157</v>
      </c>
      <c r="Q3289" s="16">
        <v>79161.7483200688</v>
      </c>
      <c r="R3289" s="16">
        <v>166296.74267037</v>
      </c>
      <c r="S3289" s="17">
        <f t="shared" si="358"/>
        <v>119832.618710104</v>
      </c>
      <c r="T3289" s="17">
        <f t="shared" si="359"/>
        <v>124624.348453157</v>
      </c>
      <c r="U3289" s="18">
        <f t="shared" si="360"/>
        <v>1.0399868566224446</v>
      </c>
      <c r="X3289" s="20">
        <f t="shared" si="361"/>
        <v>0.79101296714730052</v>
      </c>
      <c r="AA3289" s="20">
        <f t="shared" si="362"/>
        <v>5.6565295668829431E-2</v>
      </c>
      <c r="AE3289" s="20">
        <f t="shared" si="363"/>
        <v>0.10181639701514386</v>
      </c>
    </row>
    <row r="3290" spans="1:31" x14ac:dyDescent="0.2">
      <c r="A3290" s="15" t="s">
        <v>4880</v>
      </c>
      <c r="B3290" s="15" t="s">
        <v>4881</v>
      </c>
      <c r="C3290" t="s">
        <v>4882</v>
      </c>
      <c r="D3290" s="15">
        <v>11</v>
      </c>
      <c r="E3290" s="15">
        <v>5</v>
      </c>
      <c r="F3290" s="16">
        <v>74721.151531110198</v>
      </c>
      <c r="G3290" s="16">
        <v>63939.329936182898</v>
      </c>
      <c r="H3290" s="16">
        <v>74304.452329980399</v>
      </c>
      <c r="I3290" s="16">
        <v>98673.544304112598</v>
      </c>
      <c r="J3290" s="16">
        <v>60704.451444596103</v>
      </c>
      <c r="K3290" s="16">
        <v>100882.846760503</v>
      </c>
      <c r="L3290" s="15">
        <f t="shared" si="357"/>
        <v>6</v>
      </c>
      <c r="M3290" s="16">
        <v>132869.59738922701</v>
      </c>
      <c r="N3290" s="16">
        <v>110001.610798421</v>
      </c>
      <c r="O3290" s="16">
        <v>133608.696621676</v>
      </c>
      <c r="P3290" s="16">
        <v>136810.65216640299</v>
      </c>
      <c r="Q3290" s="16">
        <v>530697.409938536</v>
      </c>
      <c r="R3290" s="16">
        <v>138548.79630173501</v>
      </c>
      <c r="S3290" s="17">
        <f t="shared" si="358"/>
        <v>132869.59738922701</v>
      </c>
      <c r="T3290" s="17">
        <f t="shared" si="359"/>
        <v>138548.79630173501</v>
      </c>
      <c r="U3290" s="18">
        <f t="shared" si="360"/>
        <v>1.0427426516230902</v>
      </c>
      <c r="X3290" s="20">
        <f t="shared" si="361"/>
        <v>0.33654466243804232</v>
      </c>
      <c r="AA3290" s="20">
        <f t="shared" si="362"/>
        <v>6.0383145356573846E-2</v>
      </c>
      <c r="AE3290" s="20">
        <f t="shared" si="363"/>
        <v>0.47295729291614075</v>
      </c>
    </row>
    <row r="3291" spans="1:31" x14ac:dyDescent="0.2">
      <c r="A3291" s="15" t="s">
        <v>8456</v>
      </c>
      <c r="B3291" s="15" t="s">
        <v>8457</v>
      </c>
      <c r="C3291" t="s">
        <v>8458</v>
      </c>
      <c r="D3291" s="15">
        <v>12</v>
      </c>
      <c r="E3291" s="15">
        <v>9</v>
      </c>
      <c r="F3291" s="16">
        <v>451554.31476495799</v>
      </c>
      <c r="G3291" s="16">
        <v>478656.67525939603</v>
      </c>
      <c r="H3291" s="16">
        <v>443859.49519087002</v>
      </c>
      <c r="I3291" s="16">
        <v>575185.38771910698</v>
      </c>
      <c r="J3291" s="16">
        <v>83719.493214843693</v>
      </c>
      <c r="K3291" s="16">
        <v>573019.59611309005</v>
      </c>
      <c r="L3291" s="15">
        <f t="shared" si="357"/>
        <v>6</v>
      </c>
      <c r="M3291" s="16">
        <v>802956.57618723996</v>
      </c>
      <c r="N3291" s="16">
        <v>823483.84555332002</v>
      </c>
      <c r="O3291" s="16">
        <v>798114.87435833295</v>
      </c>
      <c r="P3291" s="16">
        <v>797493.27507592901</v>
      </c>
      <c r="Q3291" s="16">
        <v>731902.14478809095</v>
      </c>
      <c r="R3291" s="16">
        <v>786964.06622277596</v>
      </c>
      <c r="S3291" s="17">
        <f t="shared" si="358"/>
        <v>802956.57618723996</v>
      </c>
      <c r="T3291" s="17">
        <f t="shared" si="359"/>
        <v>786964.06622277596</v>
      </c>
      <c r="U3291" s="18">
        <f t="shared" si="360"/>
        <v>0.98008297031403258</v>
      </c>
      <c r="X3291" s="20">
        <f t="shared" si="361"/>
        <v>0.17298015192123226</v>
      </c>
      <c r="AA3291" s="20">
        <f t="shared" si="362"/>
        <v>-2.9024207094486134E-2</v>
      </c>
      <c r="AE3291" s="20">
        <f t="shared" si="363"/>
        <v>0.76200372580530273</v>
      </c>
    </row>
    <row r="3292" spans="1:31" x14ac:dyDescent="0.2">
      <c r="A3292" s="15" t="s">
        <v>4808</v>
      </c>
      <c r="B3292" s="15" t="s">
        <v>4809</v>
      </c>
      <c r="C3292" t="s">
        <v>4810</v>
      </c>
      <c r="D3292" s="15">
        <v>9</v>
      </c>
      <c r="E3292" s="15">
        <v>7</v>
      </c>
      <c r="F3292" s="16">
        <v>218677.75660969701</v>
      </c>
      <c r="G3292" s="16">
        <v>175304.927775152</v>
      </c>
      <c r="H3292" s="16">
        <v>177237.32821044899</v>
      </c>
      <c r="I3292" s="16">
        <v>223347.632500409</v>
      </c>
      <c r="J3292" s="16">
        <v>78537.748509505298</v>
      </c>
      <c r="K3292" s="16">
        <v>232677.600560436</v>
      </c>
      <c r="L3292" s="15">
        <f t="shared" si="357"/>
        <v>6</v>
      </c>
      <c r="M3292" s="16">
        <v>388854.09128916397</v>
      </c>
      <c r="N3292" s="16">
        <v>301595.66037702601</v>
      </c>
      <c r="O3292" s="16">
        <v>318694.87860220298</v>
      </c>
      <c r="P3292" s="16">
        <v>309671.001256713</v>
      </c>
      <c r="Q3292" s="16">
        <v>686601.70258583105</v>
      </c>
      <c r="R3292" s="16">
        <v>319550.87033334502</v>
      </c>
      <c r="S3292" s="17">
        <f t="shared" si="358"/>
        <v>318694.87860220298</v>
      </c>
      <c r="T3292" s="17">
        <f t="shared" si="359"/>
        <v>319550.87033334502</v>
      </c>
      <c r="U3292" s="18">
        <f t="shared" si="360"/>
        <v>1.0026859287318843</v>
      </c>
      <c r="X3292" s="20">
        <f t="shared" si="361"/>
        <v>0.46555659948913863</v>
      </c>
      <c r="AA3292" s="20">
        <f t="shared" si="362"/>
        <v>3.8697814064711246E-3</v>
      </c>
      <c r="AE3292" s="20">
        <f t="shared" si="363"/>
        <v>0.33202751263847669</v>
      </c>
    </row>
    <row r="3293" spans="1:31" x14ac:dyDescent="0.2">
      <c r="A3293" s="15" t="s">
        <v>314</v>
      </c>
      <c r="B3293" s="15" t="s">
        <v>315</v>
      </c>
      <c r="C3293" t="s">
        <v>316</v>
      </c>
      <c r="D3293" s="15">
        <v>12</v>
      </c>
      <c r="E3293" s="15">
        <v>5</v>
      </c>
      <c r="F3293" s="16">
        <v>289519.777013794</v>
      </c>
      <c r="G3293" s="16">
        <v>287184.78674718097</v>
      </c>
      <c r="H3293" s="16">
        <v>271739.47273933899</v>
      </c>
      <c r="I3293" s="16">
        <v>373119.53499246901</v>
      </c>
      <c r="J3293" s="16">
        <v>170748.10718818399</v>
      </c>
      <c r="K3293" s="16">
        <v>379558.13188743597</v>
      </c>
      <c r="L3293" s="15">
        <f t="shared" si="357"/>
        <v>6</v>
      </c>
      <c r="M3293" s="16">
        <v>514825.79456802399</v>
      </c>
      <c r="N3293" s="16">
        <v>494074.447926205</v>
      </c>
      <c r="O3293" s="16">
        <v>488621.55139948899</v>
      </c>
      <c r="P3293" s="16">
        <v>517329.41467085102</v>
      </c>
      <c r="Q3293" s="16">
        <v>1492733.6641758501</v>
      </c>
      <c r="R3293" s="16">
        <v>521271.19711819902</v>
      </c>
      <c r="S3293" s="17">
        <f t="shared" si="358"/>
        <v>494074.447926205</v>
      </c>
      <c r="T3293" s="17">
        <f t="shared" si="359"/>
        <v>521271.19711819902</v>
      </c>
      <c r="U3293" s="18">
        <f t="shared" si="360"/>
        <v>1.0550458525150366</v>
      </c>
      <c r="X3293" s="20">
        <f t="shared" si="361"/>
        <v>0.34822198703458213</v>
      </c>
      <c r="AA3293" s="20">
        <f t="shared" si="362"/>
        <v>7.7305700125410451E-2</v>
      </c>
      <c r="AE3293" s="20">
        <f t="shared" si="363"/>
        <v>0.45814381062728937</v>
      </c>
    </row>
    <row r="3294" spans="1:31" x14ac:dyDescent="0.2">
      <c r="A3294" s="15" t="s">
        <v>13183</v>
      </c>
      <c r="B3294" s="15" t="s">
        <v>13184</v>
      </c>
      <c r="C3294" t="s">
        <v>13185</v>
      </c>
      <c r="D3294" s="15">
        <v>10</v>
      </c>
      <c r="E3294" s="15">
        <v>6</v>
      </c>
      <c r="F3294" s="16">
        <v>100061.645773532</v>
      </c>
      <c r="G3294" s="16">
        <v>78132.337903124906</v>
      </c>
      <c r="H3294" s="16">
        <v>99388.105212962095</v>
      </c>
      <c r="I3294" s="16">
        <v>103712.82192998999</v>
      </c>
      <c r="J3294" s="16">
        <v>25313.021272558599</v>
      </c>
      <c r="K3294" s="16">
        <v>106524.867040692</v>
      </c>
      <c r="L3294" s="15">
        <f t="shared" si="357"/>
        <v>6</v>
      </c>
      <c r="M3294" s="16">
        <v>177930.21541560601</v>
      </c>
      <c r="N3294" s="16">
        <v>134419.347737434</v>
      </c>
      <c r="O3294" s="16">
        <v>178712.24106773999</v>
      </c>
      <c r="P3294" s="16">
        <v>143797.59951187501</v>
      </c>
      <c r="Q3294" s="16">
        <v>221294.39451942799</v>
      </c>
      <c r="R3294" s="16">
        <v>146297.339722459</v>
      </c>
      <c r="S3294" s="17">
        <f t="shared" si="358"/>
        <v>177930.21541560601</v>
      </c>
      <c r="T3294" s="17">
        <f t="shared" si="359"/>
        <v>146297.339722459</v>
      </c>
      <c r="U3294" s="18">
        <f t="shared" si="360"/>
        <v>0.82221751589936798</v>
      </c>
      <c r="X3294" s="20">
        <f t="shared" si="361"/>
        <v>0.82867615006454032</v>
      </c>
      <c r="AA3294" s="20">
        <f t="shared" si="362"/>
        <v>-0.2824079885754105</v>
      </c>
      <c r="AE3294" s="20">
        <f t="shared" si="363"/>
        <v>8.1615160304865722E-2</v>
      </c>
    </row>
    <row r="3295" spans="1:31" x14ac:dyDescent="0.2">
      <c r="A3295" s="15" t="s">
        <v>9685</v>
      </c>
      <c r="B3295" s="15" t="s">
        <v>9686</v>
      </c>
      <c r="C3295" t="s">
        <v>9687</v>
      </c>
      <c r="D3295" s="15">
        <v>10</v>
      </c>
      <c r="E3295" s="15">
        <v>6</v>
      </c>
      <c r="F3295" s="16">
        <v>247483.328366489</v>
      </c>
      <c r="G3295" s="16">
        <v>315527.20541700098</v>
      </c>
      <c r="H3295" s="16">
        <v>277422.80885590799</v>
      </c>
      <c r="I3295" s="16">
        <v>382249.76954355399</v>
      </c>
      <c r="J3295" s="16">
        <v>25279.1163425825</v>
      </c>
      <c r="K3295" s="16">
        <v>422807.67725495901</v>
      </c>
      <c r="L3295" s="15">
        <f t="shared" si="357"/>
        <v>6</v>
      </c>
      <c r="M3295" s="16">
        <v>440076.33082194102</v>
      </c>
      <c r="N3295" s="16">
        <v>542834.91680686502</v>
      </c>
      <c r="O3295" s="16">
        <v>498840.90040465503</v>
      </c>
      <c r="P3295" s="16">
        <v>529988.464795943</v>
      </c>
      <c r="Q3295" s="16">
        <v>220997.98695632099</v>
      </c>
      <c r="R3295" s="16">
        <v>580668.53416493197</v>
      </c>
      <c r="S3295" s="17">
        <f t="shared" si="358"/>
        <v>498840.90040465503</v>
      </c>
      <c r="T3295" s="17">
        <f t="shared" si="359"/>
        <v>529988.464795943</v>
      </c>
      <c r="U3295" s="18">
        <f t="shared" si="360"/>
        <v>1.0624398768545671</v>
      </c>
      <c r="X3295" s="20">
        <f t="shared" si="361"/>
        <v>0.68914990906147411</v>
      </c>
      <c r="AA3295" s="20">
        <f t="shared" si="362"/>
        <v>8.738120189223178E-2</v>
      </c>
      <c r="AE3295" s="20">
        <f t="shared" si="363"/>
        <v>0.16168629682003333</v>
      </c>
    </row>
    <row r="3296" spans="1:31" x14ac:dyDescent="0.2">
      <c r="A3296" s="15" t="s">
        <v>10300</v>
      </c>
      <c r="B3296" s="15" t="s">
        <v>10301</v>
      </c>
      <c r="C3296" t="s">
        <v>10302</v>
      </c>
      <c r="D3296" s="15">
        <v>7</v>
      </c>
      <c r="E3296" s="15">
        <v>5</v>
      </c>
      <c r="F3296" s="16">
        <v>28864.692584754899</v>
      </c>
      <c r="G3296" s="16">
        <v>25349.260883203198</v>
      </c>
      <c r="H3296" s="16">
        <v>26745.589296679598</v>
      </c>
      <c r="I3296" s="16">
        <v>29063.374630407299</v>
      </c>
      <c r="J3296" s="16">
        <v>4032.55145480488</v>
      </c>
      <c r="K3296" s="16">
        <v>39159.415769381798</v>
      </c>
      <c r="L3296" s="15">
        <f t="shared" si="357"/>
        <v>6</v>
      </c>
      <c r="M3296" s="16">
        <v>51327.368541735799</v>
      </c>
      <c r="N3296" s="16">
        <v>43611.022081164898</v>
      </c>
      <c r="O3296" s="16">
        <v>48091.913933213698</v>
      </c>
      <c r="P3296" s="16">
        <v>40296.305006415001</v>
      </c>
      <c r="Q3296" s="16">
        <v>35253.833311747003</v>
      </c>
      <c r="R3296" s="16">
        <v>53780.103287600301</v>
      </c>
      <c r="S3296" s="17">
        <f t="shared" si="358"/>
        <v>48091.913933213698</v>
      </c>
      <c r="T3296" s="17">
        <f t="shared" si="359"/>
        <v>40296.305006415001</v>
      </c>
      <c r="U3296" s="18">
        <f t="shared" si="360"/>
        <v>0.83790187810731276</v>
      </c>
      <c r="X3296" s="20">
        <f t="shared" si="361"/>
        <v>0.48663172686256762</v>
      </c>
      <c r="AA3296" s="20">
        <f t="shared" si="362"/>
        <v>-0.25514678682943925</v>
      </c>
      <c r="AE3296" s="20">
        <f t="shared" si="363"/>
        <v>0.31279957984382728</v>
      </c>
    </row>
    <row r="3297" spans="1:31" x14ac:dyDescent="0.2">
      <c r="A3297" s="15" t="s">
        <v>15419</v>
      </c>
      <c r="B3297" s="15" t="s">
        <v>15420</v>
      </c>
      <c r="C3297" t="s">
        <v>15421</v>
      </c>
      <c r="D3297" s="15">
        <v>9</v>
      </c>
      <c r="E3297" s="15">
        <v>7</v>
      </c>
      <c r="F3297" s="16">
        <v>283452.20682413899</v>
      </c>
      <c r="G3297" s="16">
        <v>269845.09184794698</v>
      </c>
      <c r="H3297" s="16">
        <v>280995.73070491198</v>
      </c>
      <c r="I3297" s="16">
        <v>403811.71000048501</v>
      </c>
      <c r="J3297" s="16">
        <v>88234.457089454198</v>
      </c>
      <c r="K3297" s="16">
        <v>402525.54186030303</v>
      </c>
      <c r="L3297" s="15">
        <f t="shared" si="357"/>
        <v>6</v>
      </c>
      <c r="M3297" s="16">
        <v>504036.40506169898</v>
      </c>
      <c r="N3297" s="16">
        <v>464243.13171484298</v>
      </c>
      <c r="O3297" s="16">
        <v>505265.46066191199</v>
      </c>
      <c r="P3297" s="16">
        <v>559884.04781862395</v>
      </c>
      <c r="Q3297" s="16">
        <v>771373.379223158</v>
      </c>
      <c r="R3297" s="16">
        <v>552813.79437919299</v>
      </c>
      <c r="S3297" s="17">
        <f t="shared" si="358"/>
        <v>504036.40506169898</v>
      </c>
      <c r="T3297" s="17">
        <f t="shared" si="359"/>
        <v>559884.04781862395</v>
      </c>
      <c r="U3297" s="18">
        <f t="shared" si="360"/>
        <v>1.1108008116002825</v>
      </c>
      <c r="X3297" s="20">
        <f t="shared" si="361"/>
        <v>0.13395978626072394</v>
      </c>
      <c r="AA3297" s="20">
        <f t="shared" si="362"/>
        <v>0.1516001363666914</v>
      </c>
      <c r="AE3297" s="20">
        <f t="shared" si="363"/>
        <v>0.87302555406933269</v>
      </c>
    </row>
    <row r="3298" spans="1:31" x14ac:dyDescent="0.2">
      <c r="A3298" s="15" t="s">
        <v>17176</v>
      </c>
      <c r="B3298" s="15" t="s">
        <v>17177</v>
      </c>
      <c r="C3298" t="s">
        <v>17178</v>
      </c>
      <c r="D3298" s="15">
        <v>22</v>
      </c>
      <c r="E3298" s="15">
        <v>6</v>
      </c>
      <c r="F3298" s="16">
        <v>1733143.7635337799</v>
      </c>
      <c r="G3298" s="16">
        <v>1690231.82289798</v>
      </c>
      <c r="H3298" s="16">
        <v>1472052.2645853499</v>
      </c>
      <c r="I3298" s="16">
        <v>2366788.4355263598</v>
      </c>
      <c r="J3298" s="16">
        <v>344560.52622524399</v>
      </c>
      <c r="K3298" s="16">
        <v>2424750.6180390599</v>
      </c>
      <c r="L3298" s="15">
        <f t="shared" si="357"/>
        <v>6</v>
      </c>
      <c r="M3298" s="16">
        <v>3081886.5790967499</v>
      </c>
      <c r="N3298" s="16">
        <v>2907885.0736643998</v>
      </c>
      <c r="O3298" s="16">
        <v>2646934.0431552902</v>
      </c>
      <c r="P3298" s="16">
        <v>3281546.9606149299</v>
      </c>
      <c r="Q3298" s="16">
        <v>3012256.5064554899</v>
      </c>
      <c r="R3298" s="16">
        <v>3330063.4374319199</v>
      </c>
      <c r="S3298" s="17">
        <f t="shared" si="358"/>
        <v>2907885.0736643998</v>
      </c>
      <c r="T3298" s="17">
        <f t="shared" si="359"/>
        <v>3281546.9606149299</v>
      </c>
      <c r="U3298" s="18">
        <f t="shared" si="360"/>
        <v>1.1284995374592492</v>
      </c>
      <c r="X3298" s="20">
        <f t="shared" si="361"/>
        <v>0.10959741707528431</v>
      </c>
      <c r="AA3298" s="20">
        <f t="shared" si="362"/>
        <v>0.17440582720907197</v>
      </c>
      <c r="AE3298" s="20">
        <f t="shared" si="363"/>
        <v>0.96019968091706431</v>
      </c>
    </row>
    <row r="3299" spans="1:31" x14ac:dyDescent="0.2">
      <c r="A3299" s="15" t="s">
        <v>6658</v>
      </c>
      <c r="B3299" s="15" t="s">
        <v>6659</v>
      </c>
      <c r="C3299" t="s">
        <v>6660</v>
      </c>
      <c r="D3299" s="15">
        <v>7</v>
      </c>
      <c r="E3299" s="15">
        <v>7</v>
      </c>
      <c r="F3299" s="16">
        <v>131414.21711279301</v>
      </c>
      <c r="G3299" s="16">
        <v>115082.420713018</v>
      </c>
      <c r="H3299" s="16">
        <v>126111.228143678</v>
      </c>
      <c r="I3299" s="16">
        <v>163338.834012707</v>
      </c>
      <c r="J3299" s="16">
        <v>38074.025936718703</v>
      </c>
      <c r="K3299" s="16">
        <v>192331.71191952901</v>
      </c>
      <c r="L3299" s="15">
        <f t="shared" si="357"/>
        <v>6</v>
      </c>
      <c r="M3299" s="16">
        <v>233681.54479963201</v>
      </c>
      <c r="N3299" s="16">
        <v>197988.49418110299</v>
      </c>
      <c r="O3299" s="16">
        <v>226763.75766566599</v>
      </c>
      <c r="P3299" s="16">
        <v>226468.93412996599</v>
      </c>
      <c r="Q3299" s="16">
        <v>332855.11144089198</v>
      </c>
      <c r="R3299" s="16">
        <v>264141.30878328398</v>
      </c>
      <c r="S3299" s="17">
        <f t="shared" si="358"/>
        <v>226763.75766566599</v>
      </c>
      <c r="T3299" s="17">
        <f t="shared" si="359"/>
        <v>264141.30878328398</v>
      </c>
      <c r="U3299" s="18">
        <f t="shared" si="360"/>
        <v>1.1648303569423399</v>
      </c>
      <c r="X3299" s="20">
        <f t="shared" si="361"/>
        <v>0.17090173370297937</v>
      </c>
      <c r="AA3299" s="20">
        <f t="shared" si="362"/>
        <v>0.22011985958423871</v>
      </c>
      <c r="AE3299" s="20">
        <f t="shared" si="363"/>
        <v>0.76725353158108811</v>
      </c>
    </row>
    <row r="3300" spans="1:31" x14ac:dyDescent="0.2">
      <c r="A3300" s="15" t="s">
        <v>4406</v>
      </c>
      <c r="B3300" s="15" t="s">
        <v>4407</v>
      </c>
      <c r="C3300" t="s">
        <v>4408</v>
      </c>
      <c r="D3300" s="15">
        <v>10</v>
      </c>
      <c r="E3300" s="15">
        <v>7</v>
      </c>
      <c r="F3300" s="16">
        <v>326970.04855725903</v>
      </c>
      <c r="G3300" s="16">
        <v>334606.68499169598</v>
      </c>
      <c r="H3300" s="16">
        <v>336334.16771044699</v>
      </c>
      <c r="I3300" s="16">
        <v>452274.95261414</v>
      </c>
      <c r="J3300" s="16">
        <v>54346.949154883601</v>
      </c>
      <c r="K3300" s="16">
        <v>360750.69376690401</v>
      </c>
      <c r="L3300" s="15">
        <f t="shared" si="357"/>
        <v>6</v>
      </c>
      <c r="M3300" s="16">
        <v>581420.09082998196</v>
      </c>
      <c r="N3300" s="16">
        <v>575659.36911981099</v>
      </c>
      <c r="O3300" s="16">
        <v>604770.89014217397</v>
      </c>
      <c r="P3300" s="16">
        <v>627078.22711797303</v>
      </c>
      <c r="Q3300" s="16">
        <v>475118.12508315698</v>
      </c>
      <c r="R3300" s="16">
        <v>495441.75240293302</v>
      </c>
      <c r="S3300" s="17">
        <f t="shared" si="358"/>
        <v>581420.09082998196</v>
      </c>
      <c r="T3300" s="17">
        <f t="shared" si="359"/>
        <v>495441.75240293302</v>
      </c>
      <c r="U3300" s="18">
        <f t="shared" si="360"/>
        <v>0.85212355096929293</v>
      </c>
      <c r="X3300" s="20">
        <f t="shared" si="361"/>
        <v>0.32176052108917458</v>
      </c>
      <c r="AA3300" s="20">
        <f t="shared" si="362"/>
        <v>-0.2308654702485306</v>
      </c>
      <c r="AE3300" s="20">
        <f t="shared" si="363"/>
        <v>0.4924672434095354</v>
      </c>
    </row>
    <row r="3301" spans="1:31" x14ac:dyDescent="0.2">
      <c r="A3301" s="15" t="s">
        <v>1067</v>
      </c>
      <c r="B3301" s="15" t="s">
        <v>1068</v>
      </c>
      <c r="C3301" t="s">
        <v>1069</v>
      </c>
      <c r="D3301" s="15">
        <v>8</v>
      </c>
      <c r="E3301" s="15">
        <v>8</v>
      </c>
      <c r="F3301" s="16">
        <v>388765.46929222503</v>
      </c>
      <c r="G3301" s="16">
        <v>370190.79378574301</v>
      </c>
      <c r="H3301" s="16">
        <v>338869.74288329697</v>
      </c>
      <c r="I3301" s="16">
        <v>438804.53305605502</v>
      </c>
      <c r="J3301" s="16">
        <v>112398.77190425601</v>
      </c>
      <c r="K3301" s="16">
        <v>458915.51818883303</v>
      </c>
      <c r="L3301" s="15">
        <f t="shared" si="357"/>
        <v>6</v>
      </c>
      <c r="M3301" s="16">
        <v>691305.07661120803</v>
      </c>
      <c r="N3301" s="16">
        <v>636878.485586597</v>
      </c>
      <c r="O3301" s="16">
        <v>609330.17136163905</v>
      </c>
      <c r="P3301" s="16">
        <v>608401.52002597996</v>
      </c>
      <c r="Q3301" s="16">
        <v>982625.42054765695</v>
      </c>
      <c r="R3301" s="16">
        <v>630257.71665815904</v>
      </c>
      <c r="S3301" s="17">
        <f t="shared" si="358"/>
        <v>636878.485586597</v>
      </c>
      <c r="T3301" s="17">
        <f t="shared" si="359"/>
        <v>630257.71665815904</v>
      </c>
      <c r="U3301" s="18">
        <f t="shared" si="360"/>
        <v>0.98960434513290252</v>
      </c>
      <c r="X3301" s="20">
        <f t="shared" si="361"/>
        <v>0.48686013192663291</v>
      </c>
      <c r="AA3301" s="20">
        <f t="shared" si="362"/>
        <v>-1.50762600056502E-2</v>
      </c>
      <c r="AE3301" s="20">
        <f t="shared" si="363"/>
        <v>0.31259578756783252</v>
      </c>
    </row>
    <row r="3302" spans="1:31" x14ac:dyDescent="0.2">
      <c r="A3302" s="15" t="s">
        <v>10555</v>
      </c>
      <c r="B3302" s="15" t="s">
        <v>10556</v>
      </c>
      <c r="C3302" t="s">
        <v>10557</v>
      </c>
      <c r="D3302" s="15">
        <v>8</v>
      </c>
      <c r="E3302" s="15">
        <v>2</v>
      </c>
      <c r="F3302" s="16">
        <v>21038.5158714844</v>
      </c>
      <c r="G3302" s="16">
        <v>12235.165258593801</v>
      </c>
      <c r="H3302" s="16">
        <v>13884.497833593699</v>
      </c>
      <c r="I3302" s="16">
        <v>21797.332046750598</v>
      </c>
      <c r="J3302" s="16">
        <v>12486.729595312499</v>
      </c>
      <c r="K3302" s="16">
        <v>25718.9355843749</v>
      </c>
      <c r="L3302" s="15">
        <f t="shared" si="357"/>
        <v>6</v>
      </c>
      <c r="M3302" s="16">
        <v>37410.8144244422</v>
      </c>
      <c r="N3302" s="16">
        <v>21049.452475862901</v>
      </c>
      <c r="O3302" s="16">
        <v>24966.063279150902</v>
      </c>
      <c r="P3302" s="16">
        <v>30221.952944273598</v>
      </c>
      <c r="Q3302" s="16">
        <v>109162.917992649</v>
      </c>
      <c r="R3302" s="16">
        <v>35321.441471971601</v>
      </c>
      <c r="S3302" s="17">
        <f t="shared" si="358"/>
        <v>24966.063279150902</v>
      </c>
      <c r="T3302" s="17">
        <f t="shared" si="359"/>
        <v>35321.441471971601</v>
      </c>
      <c r="U3302" s="18">
        <f t="shared" si="360"/>
        <v>1.4147781761599736</v>
      </c>
      <c r="X3302" s="20">
        <f t="shared" si="361"/>
        <v>0.30652122751455346</v>
      </c>
      <c r="AA3302" s="20">
        <f t="shared" si="362"/>
        <v>0.50057586984795166</v>
      </c>
      <c r="AE3302" s="20">
        <f t="shared" si="363"/>
        <v>0.51353944390835149</v>
      </c>
    </row>
    <row r="3303" spans="1:31" x14ac:dyDescent="0.2">
      <c r="A3303" s="15" t="s">
        <v>7514</v>
      </c>
      <c r="B3303" s="15" t="s">
        <v>7515</v>
      </c>
      <c r="C3303" t="s">
        <v>7516</v>
      </c>
      <c r="D3303" s="15">
        <v>6</v>
      </c>
      <c r="E3303" s="15">
        <v>6</v>
      </c>
      <c r="F3303" s="16">
        <v>174689.68671960299</v>
      </c>
      <c r="G3303" s="16">
        <v>139091.85869648401</v>
      </c>
      <c r="H3303" s="16">
        <v>158482.39608825199</v>
      </c>
      <c r="I3303" s="16">
        <v>208322.045982832</v>
      </c>
      <c r="J3303" s="16">
        <v>47101.2399612304</v>
      </c>
      <c r="K3303" s="16">
        <v>202246.966701269</v>
      </c>
      <c r="L3303" s="15">
        <f t="shared" si="357"/>
        <v>6</v>
      </c>
      <c r="M3303" s="16">
        <v>310634.24300708098</v>
      </c>
      <c r="N3303" s="16">
        <v>239294.476824057</v>
      </c>
      <c r="O3303" s="16">
        <v>284971.16545313603</v>
      </c>
      <c r="P3303" s="16">
        <v>288838.05859563901</v>
      </c>
      <c r="Q3303" s="16">
        <v>411773.85607598099</v>
      </c>
      <c r="R3303" s="16">
        <v>277758.55551201903</v>
      </c>
      <c r="S3303" s="17">
        <f t="shared" si="358"/>
        <v>284971.16545313603</v>
      </c>
      <c r="T3303" s="17">
        <f t="shared" si="359"/>
        <v>288838.05859563901</v>
      </c>
      <c r="U3303" s="18">
        <f t="shared" si="360"/>
        <v>1.013569418984388</v>
      </c>
      <c r="X3303" s="20">
        <f t="shared" si="361"/>
        <v>0.37318417794133313</v>
      </c>
      <c r="AA3303" s="20">
        <f t="shared" si="362"/>
        <v>1.9444901823864245E-2</v>
      </c>
      <c r="AE3303" s="20">
        <f t="shared" si="363"/>
        <v>0.42807677751512752</v>
      </c>
    </row>
    <row r="3304" spans="1:31" x14ac:dyDescent="0.2">
      <c r="A3304" s="15" t="s">
        <v>4382</v>
      </c>
      <c r="B3304" s="15" t="s">
        <v>4383</v>
      </c>
      <c r="C3304" t="s">
        <v>4384</v>
      </c>
      <c r="D3304" s="15">
        <v>11</v>
      </c>
      <c r="E3304" s="15">
        <v>5</v>
      </c>
      <c r="F3304" s="16">
        <v>100452.55902655701</v>
      </c>
      <c r="G3304" s="16">
        <v>80743.308467988594</v>
      </c>
      <c r="H3304" s="16">
        <v>104449.033594169</v>
      </c>
      <c r="I3304" s="16">
        <v>106516.962099023</v>
      </c>
      <c r="J3304" s="16">
        <v>25500.023194583198</v>
      </c>
      <c r="K3304" s="16">
        <v>105896.157542195</v>
      </c>
      <c r="L3304" s="15">
        <f t="shared" si="357"/>
        <v>6</v>
      </c>
      <c r="M3304" s="16">
        <v>178625.33969406399</v>
      </c>
      <c r="N3304" s="16">
        <v>138911.27732394901</v>
      </c>
      <c r="O3304" s="16">
        <v>187812.423136317</v>
      </c>
      <c r="P3304" s="16">
        <v>147685.53368913601</v>
      </c>
      <c r="Q3304" s="16">
        <v>222929.22414576201</v>
      </c>
      <c r="R3304" s="16">
        <v>145433.8931898</v>
      </c>
      <c r="S3304" s="17">
        <f t="shared" si="358"/>
        <v>178625.33969406399</v>
      </c>
      <c r="T3304" s="17">
        <f t="shared" si="359"/>
        <v>147685.53368913601</v>
      </c>
      <c r="U3304" s="18">
        <f t="shared" si="360"/>
        <v>0.82678937905495742</v>
      </c>
      <c r="X3304" s="20">
        <f t="shared" si="361"/>
        <v>0.90977381056869588</v>
      </c>
      <c r="AA3304" s="20">
        <f t="shared" si="362"/>
        <v>-0.27440823888060617</v>
      </c>
      <c r="AE3304" s="20">
        <f t="shared" si="363"/>
        <v>4.1066569252829033E-2</v>
      </c>
    </row>
    <row r="3305" spans="1:31" x14ac:dyDescent="0.2">
      <c r="A3305" s="15" t="s">
        <v>740</v>
      </c>
      <c r="B3305" s="15" t="s">
        <v>741</v>
      </c>
      <c r="C3305" t="s">
        <v>742</v>
      </c>
      <c r="D3305" s="15">
        <v>9</v>
      </c>
      <c r="E3305" s="15">
        <v>6</v>
      </c>
      <c r="F3305" s="16">
        <v>203263.107291313</v>
      </c>
      <c r="G3305" s="16">
        <v>176206.23196418301</v>
      </c>
      <c r="H3305" s="16">
        <v>183128.318958105</v>
      </c>
      <c r="I3305" s="16">
        <v>248069.15831059599</v>
      </c>
      <c r="J3305" s="16">
        <v>61062.054513995201</v>
      </c>
      <c r="K3305" s="16">
        <v>242119.05108344799</v>
      </c>
      <c r="L3305" s="15">
        <f t="shared" si="357"/>
        <v>6</v>
      </c>
      <c r="M3305" s="16">
        <v>361443.66991768603</v>
      </c>
      <c r="N3305" s="16">
        <v>303146.26956720301</v>
      </c>
      <c r="O3305" s="16">
        <v>329287.616600045</v>
      </c>
      <c r="P3305" s="16">
        <v>343947.34242285602</v>
      </c>
      <c r="Q3305" s="16">
        <v>533823.68846012605</v>
      </c>
      <c r="R3305" s="16">
        <v>332517.41169603198</v>
      </c>
      <c r="S3305" s="17">
        <f t="shared" si="358"/>
        <v>329287.616600045</v>
      </c>
      <c r="T3305" s="17">
        <f t="shared" si="359"/>
        <v>343947.34242285602</v>
      </c>
      <c r="U3305" s="18">
        <f t="shared" si="360"/>
        <v>1.0445195175396371</v>
      </c>
      <c r="X3305" s="20">
        <f t="shared" si="361"/>
        <v>0.3449187495869977</v>
      </c>
      <c r="AA3305" s="20">
        <f t="shared" si="362"/>
        <v>6.283945037014238E-2</v>
      </c>
      <c r="AE3305" s="20">
        <f t="shared" si="363"/>
        <v>0.46228319698996817</v>
      </c>
    </row>
    <row r="3306" spans="1:31" x14ac:dyDescent="0.2">
      <c r="A3306" s="15" t="s">
        <v>9796</v>
      </c>
      <c r="B3306" s="15" t="s">
        <v>9797</v>
      </c>
      <c r="C3306" t="s">
        <v>9798</v>
      </c>
      <c r="D3306" s="15">
        <v>13</v>
      </c>
      <c r="E3306" s="15">
        <v>5</v>
      </c>
      <c r="F3306" s="16">
        <v>198206.07270741201</v>
      </c>
      <c r="G3306" s="16">
        <v>196817.16396404401</v>
      </c>
      <c r="H3306" s="16">
        <v>185619.70093595199</v>
      </c>
      <c r="I3306" s="16">
        <v>334549.51616305101</v>
      </c>
      <c r="J3306" s="16">
        <v>47994.3644490234</v>
      </c>
      <c r="K3306" s="16">
        <v>268803.33711398399</v>
      </c>
      <c r="L3306" s="15">
        <f t="shared" si="357"/>
        <v>6</v>
      </c>
      <c r="M3306" s="16">
        <v>352451.22085369402</v>
      </c>
      <c r="N3306" s="16">
        <v>338605.44191549497</v>
      </c>
      <c r="O3306" s="16">
        <v>333767.43292879802</v>
      </c>
      <c r="P3306" s="16">
        <v>463852.16839032801</v>
      </c>
      <c r="Q3306" s="16">
        <v>419581.831292708</v>
      </c>
      <c r="R3306" s="16">
        <v>369164.63001332298</v>
      </c>
      <c r="S3306" s="17">
        <f t="shared" si="358"/>
        <v>338605.44191549497</v>
      </c>
      <c r="T3306" s="17">
        <f t="shared" si="359"/>
        <v>419581.831292708</v>
      </c>
      <c r="U3306" s="18">
        <f t="shared" si="360"/>
        <v>1.2391467453066574</v>
      </c>
      <c r="X3306" s="20">
        <f t="shared" si="361"/>
        <v>5.3022380998676413E-2</v>
      </c>
      <c r="AA3306" s="20">
        <f t="shared" si="362"/>
        <v>0.30934704800308732</v>
      </c>
      <c r="AE3306" s="20">
        <f t="shared" si="363"/>
        <v>1.2755407739365947</v>
      </c>
    </row>
    <row r="3307" spans="1:31" x14ac:dyDescent="0.2">
      <c r="A3307" s="15" t="s">
        <v>5806</v>
      </c>
      <c r="B3307" s="15" t="s">
        <v>5807</v>
      </c>
      <c r="C3307" t="s">
        <v>5808</v>
      </c>
      <c r="D3307" s="15">
        <v>9</v>
      </c>
      <c r="E3307" s="15">
        <v>7</v>
      </c>
      <c r="F3307" s="16">
        <v>223246.476320238</v>
      </c>
      <c r="G3307" s="16">
        <v>196503.021492503</v>
      </c>
      <c r="H3307" s="16">
        <v>206260.469114042</v>
      </c>
      <c r="I3307" s="16">
        <v>251913.401286407</v>
      </c>
      <c r="J3307" s="16">
        <v>25027.445269693198</v>
      </c>
      <c r="K3307" s="16">
        <v>266816.21139711898</v>
      </c>
      <c r="L3307" s="15">
        <f t="shared" si="357"/>
        <v>6</v>
      </c>
      <c r="M3307" s="16">
        <v>396978.215932386</v>
      </c>
      <c r="N3307" s="16">
        <v>338064.98930324201</v>
      </c>
      <c r="O3307" s="16">
        <v>370882.11511900701</v>
      </c>
      <c r="P3307" s="16">
        <v>349277.376854231</v>
      </c>
      <c r="Q3307" s="16">
        <v>218797.79927056801</v>
      </c>
      <c r="R3307" s="16">
        <v>366435.58454114699</v>
      </c>
      <c r="S3307" s="17">
        <f t="shared" si="358"/>
        <v>370882.11511900701</v>
      </c>
      <c r="T3307" s="17">
        <f t="shared" si="359"/>
        <v>349277.376854231</v>
      </c>
      <c r="U3307" s="18">
        <f t="shared" si="360"/>
        <v>0.94174769452594509</v>
      </c>
      <c r="X3307" s="20">
        <f t="shared" si="361"/>
        <v>0.3137913748587427</v>
      </c>
      <c r="AA3307" s="20">
        <f t="shared" si="362"/>
        <v>-8.6587498543796854E-2</v>
      </c>
      <c r="AE3307" s="20">
        <f t="shared" si="363"/>
        <v>0.50335899797895489</v>
      </c>
    </row>
    <row r="3308" spans="1:31" x14ac:dyDescent="0.2">
      <c r="A3308" s="15" t="s">
        <v>17742</v>
      </c>
      <c r="B3308" s="15" t="s">
        <v>17743</v>
      </c>
      <c r="C3308" t="s">
        <v>17744</v>
      </c>
      <c r="D3308" s="15">
        <v>11</v>
      </c>
      <c r="E3308" s="15">
        <v>9</v>
      </c>
      <c r="F3308" s="16">
        <v>166857.729641805</v>
      </c>
      <c r="G3308" s="16">
        <v>179918.57108336699</v>
      </c>
      <c r="H3308" s="16">
        <v>185783.442599261</v>
      </c>
      <c r="I3308" s="16">
        <v>234860.839207107</v>
      </c>
      <c r="J3308" s="16">
        <v>49949.1367080161</v>
      </c>
      <c r="K3308" s="16">
        <v>235873.62936489499</v>
      </c>
      <c r="L3308" s="15">
        <f t="shared" si="357"/>
        <v>6</v>
      </c>
      <c r="M3308" s="16">
        <v>296707.41021110298</v>
      </c>
      <c r="N3308" s="16">
        <v>309533.00029065198</v>
      </c>
      <c r="O3308" s="16">
        <v>334061.86091435503</v>
      </c>
      <c r="P3308" s="16">
        <v>325634.037034726</v>
      </c>
      <c r="Q3308" s="16">
        <v>436671.06528099102</v>
      </c>
      <c r="R3308" s="16">
        <v>323940.17890286498</v>
      </c>
      <c r="S3308" s="17">
        <f t="shared" si="358"/>
        <v>309533.00029065198</v>
      </c>
      <c r="T3308" s="17">
        <f t="shared" si="359"/>
        <v>325634.037034726</v>
      </c>
      <c r="U3308" s="18">
        <f t="shared" si="360"/>
        <v>1.0520171895369965</v>
      </c>
      <c r="X3308" s="20">
        <f t="shared" si="361"/>
        <v>0.2789768774091807</v>
      </c>
      <c r="AA3308" s="20">
        <f t="shared" si="362"/>
        <v>7.3158277878479561E-2</v>
      </c>
      <c r="AE3308" s="20">
        <f t="shared" si="363"/>
        <v>0.55443179109825713</v>
      </c>
    </row>
    <row r="3309" spans="1:31" x14ac:dyDescent="0.2">
      <c r="A3309" s="15" t="s">
        <v>9907</v>
      </c>
      <c r="B3309" s="15" t="s">
        <v>9908</v>
      </c>
      <c r="C3309" t="s">
        <v>9909</v>
      </c>
      <c r="D3309" s="15">
        <v>16</v>
      </c>
      <c r="E3309" s="15">
        <v>6</v>
      </c>
      <c r="F3309" s="16">
        <v>428866.99776615098</v>
      </c>
      <c r="G3309" s="16">
        <v>421352.08204949897</v>
      </c>
      <c r="H3309" s="16">
        <v>427002.30789933598</v>
      </c>
      <c r="I3309" s="16">
        <v>522775.042079593</v>
      </c>
      <c r="J3309" s="16">
        <v>83879.628539796598</v>
      </c>
      <c r="K3309" s="16">
        <v>501842.09294477099</v>
      </c>
      <c r="L3309" s="15">
        <f t="shared" si="357"/>
        <v>6</v>
      </c>
      <c r="M3309" s="16">
        <v>762613.85376254295</v>
      </c>
      <c r="N3309" s="16">
        <v>724896.67603608302</v>
      </c>
      <c r="O3309" s="16">
        <v>767803.54371656803</v>
      </c>
      <c r="P3309" s="16">
        <v>724826.44611203205</v>
      </c>
      <c r="Q3309" s="16">
        <v>733302.09817157104</v>
      </c>
      <c r="R3309" s="16">
        <v>689211.49772969098</v>
      </c>
      <c r="S3309" s="17">
        <f t="shared" si="358"/>
        <v>762613.85376254295</v>
      </c>
      <c r="T3309" s="17">
        <f t="shared" si="359"/>
        <v>724826.44611203205</v>
      </c>
      <c r="U3309" s="18">
        <f t="shared" si="360"/>
        <v>0.95045014267171068</v>
      </c>
      <c r="X3309" s="20">
        <f t="shared" si="361"/>
        <v>0.1327907071276479</v>
      </c>
      <c r="AA3309" s="20">
        <f t="shared" si="362"/>
        <v>-7.3317144822386354E-2</v>
      </c>
      <c r="AE3309" s="20">
        <f t="shared" si="363"/>
        <v>0.87683231641677484</v>
      </c>
    </row>
    <row r="3310" spans="1:31" x14ac:dyDescent="0.2">
      <c r="A3310" s="15" t="s">
        <v>9059</v>
      </c>
      <c r="B3310" s="15" t="s">
        <v>9060</v>
      </c>
      <c r="C3310" t="s">
        <v>9061</v>
      </c>
      <c r="D3310" s="15">
        <v>7</v>
      </c>
      <c r="E3310" s="15">
        <v>5</v>
      </c>
      <c r="F3310" s="16">
        <v>147108.526745151</v>
      </c>
      <c r="G3310" s="16">
        <v>129737.32825356501</v>
      </c>
      <c r="H3310" s="16">
        <v>152076.006504082</v>
      </c>
      <c r="I3310" s="16">
        <v>189052.79247260699</v>
      </c>
      <c r="J3310" s="16">
        <v>38832.250346484303</v>
      </c>
      <c r="K3310" s="16">
        <v>180150.531533186</v>
      </c>
      <c r="L3310" s="15">
        <f t="shared" si="357"/>
        <v>6</v>
      </c>
      <c r="M3310" s="16">
        <v>261589.259809685</v>
      </c>
      <c r="N3310" s="16">
        <v>223200.88594640701</v>
      </c>
      <c r="O3310" s="16">
        <v>273451.675899664</v>
      </c>
      <c r="P3310" s="16">
        <v>262121.280982294</v>
      </c>
      <c r="Q3310" s="16">
        <v>339483.74774085201</v>
      </c>
      <c r="R3310" s="16">
        <v>247412.12305690601</v>
      </c>
      <c r="S3310" s="17">
        <f t="shared" si="358"/>
        <v>261589.259809685</v>
      </c>
      <c r="T3310" s="17">
        <f t="shared" si="359"/>
        <v>262121.280982294</v>
      </c>
      <c r="U3310" s="18">
        <f t="shared" si="360"/>
        <v>1.0020338035781593</v>
      </c>
      <c r="X3310" s="20">
        <f t="shared" si="361"/>
        <v>0.40234280547720452</v>
      </c>
      <c r="AA3310" s="20">
        <f t="shared" si="362"/>
        <v>2.9311786249055167E-3</v>
      </c>
      <c r="AE3310" s="20">
        <f t="shared" si="363"/>
        <v>0.39540376013666778</v>
      </c>
    </row>
    <row r="3311" spans="1:31" x14ac:dyDescent="0.2">
      <c r="A3311" s="15" t="s">
        <v>8912</v>
      </c>
      <c r="B3311" s="15" t="s">
        <v>8913</v>
      </c>
      <c r="C3311" t="s">
        <v>8914</v>
      </c>
      <c r="D3311" s="15">
        <v>20</v>
      </c>
      <c r="E3311" s="15">
        <v>8</v>
      </c>
      <c r="F3311" s="16">
        <v>321410.36103838001</v>
      </c>
      <c r="G3311" s="16">
        <v>343151.34567333898</v>
      </c>
      <c r="H3311" s="16">
        <v>338605.60800416401</v>
      </c>
      <c r="I3311" s="16">
        <v>442389.05426305201</v>
      </c>
      <c r="J3311" s="16">
        <v>87265.546287279998</v>
      </c>
      <c r="K3311" s="16">
        <v>441006.40207060298</v>
      </c>
      <c r="L3311" s="15">
        <f t="shared" si="357"/>
        <v>6</v>
      </c>
      <c r="M3311" s="16">
        <v>571533.82131852</v>
      </c>
      <c r="N3311" s="16">
        <v>590359.65515103599</v>
      </c>
      <c r="O3311" s="16">
        <v>608855.22382045398</v>
      </c>
      <c r="P3311" s="16">
        <v>613371.45079609798</v>
      </c>
      <c r="Q3311" s="16">
        <v>762902.85620649694</v>
      </c>
      <c r="R3311" s="16">
        <v>605661.99438537902</v>
      </c>
      <c r="S3311" s="17">
        <f t="shared" si="358"/>
        <v>590359.65515103599</v>
      </c>
      <c r="T3311" s="17">
        <f t="shared" si="359"/>
        <v>613371.45079609798</v>
      </c>
      <c r="U3311" s="18">
        <f t="shared" si="360"/>
        <v>1.0389792822803494</v>
      </c>
      <c r="X3311" s="20">
        <f t="shared" si="361"/>
        <v>0.24951852999045715</v>
      </c>
      <c r="AA3311" s="20">
        <f t="shared" si="362"/>
        <v>5.5166886533366231E-2</v>
      </c>
      <c r="AE3311" s="20">
        <f t="shared" si="363"/>
        <v>0.6028971968390554</v>
      </c>
    </row>
    <row r="3312" spans="1:31" x14ac:dyDescent="0.2">
      <c r="A3312" s="15" t="s">
        <v>2765</v>
      </c>
      <c r="B3312" s="15" t="s">
        <v>2766</v>
      </c>
      <c r="C3312" t="s">
        <v>2767</v>
      </c>
      <c r="D3312" s="15">
        <v>10</v>
      </c>
      <c r="E3312" s="15">
        <v>5</v>
      </c>
      <c r="F3312" s="16">
        <v>432037.709973633</v>
      </c>
      <c r="G3312" s="16">
        <v>367060.30607408501</v>
      </c>
      <c r="H3312" s="16">
        <v>367843.704537415</v>
      </c>
      <c r="I3312" s="16">
        <v>469559.05425439798</v>
      </c>
      <c r="J3312" s="16">
        <v>78492.652766601503</v>
      </c>
      <c r="K3312" s="16">
        <v>427285.60214016499</v>
      </c>
      <c r="L3312" s="15">
        <f t="shared" si="357"/>
        <v>6</v>
      </c>
      <c r="M3312" s="16">
        <v>768252.03312424396</v>
      </c>
      <c r="N3312" s="16">
        <v>631492.77555162006</v>
      </c>
      <c r="O3312" s="16">
        <v>661428.97743831202</v>
      </c>
      <c r="P3312" s="16">
        <v>651042.59602952504</v>
      </c>
      <c r="Q3312" s="16">
        <v>686207.46141588804</v>
      </c>
      <c r="R3312" s="16">
        <v>586818.35172755201</v>
      </c>
      <c r="S3312" s="17">
        <f t="shared" si="358"/>
        <v>661428.97743831202</v>
      </c>
      <c r="T3312" s="17">
        <f t="shared" si="359"/>
        <v>651042.59602952504</v>
      </c>
      <c r="U3312" s="18">
        <f t="shared" si="360"/>
        <v>0.98429705718516747</v>
      </c>
      <c r="X3312" s="20">
        <f t="shared" si="361"/>
        <v>0.4182493693180056</v>
      </c>
      <c r="AA3312" s="20">
        <f t="shared" si="362"/>
        <v>-2.2834313619547048E-2</v>
      </c>
      <c r="AE3312" s="20">
        <f t="shared" si="363"/>
        <v>0.37856470524163843</v>
      </c>
    </row>
    <row r="3313" spans="1:31" x14ac:dyDescent="0.2">
      <c r="A3313" s="15" t="s">
        <v>1784</v>
      </c>
      <c r="B3313" s="15" t="s">
        <v>1785</v>
      </c>
      <c r="C3313" t="s">
        <v>1786</v>
      </c>
      <c r="D3313" s="15">
        <v>8</v>
      </c>
      <c r="E3313" s="15">
        <v>7</v>
      </c>
      <c r="F3313" s="16">
        <v>114186.633172549</v>
      </c>
      <c r="G3313" s="16">
        <v>98787.302815136805</v>
      </c>
      <c r="H3313" s="16">
        <v>100086.684210498</v>
      </c>
      <c r="I3313" s="16">
        <v>127954.340259668</v>
      </c>
      <c r="J3313" s="16">
        <v>11246.693145703101</v>
      </c>
      <c r="K3313" s="16">
        <v>142868.46865053801</v>
      </c>
      <c r="L3313" s="15">
        <f t="shared" si="357"/>
        <v>6</v>
      </c>
      <c r="M3313" s="16">
        <v>203047.35226880299</v>
      </c>
      <c r="N3313" s="16">
        <v>169954.27457470199</v>
      </c>
      <c r="O3313" s="16">
        <v>179968.373458482</v>
      </c>
      <c r="P3313" s="16">
        <v>177408.411361965</v>
      </c>
      <c r="Q3313" s="16">
        <v>98322.129279852903</v>
      </c>
      <c r="R3313" s="16">
        <v>196210.307268548</v>
      </c>
      <c r="S3313" s="17">
        <f t="shared" si="358"/>
        <v>179968.373458482</v>
      </c>
      <c r="T3313" s="17">
        <f t="shared" si="359"/>
        <v>177408.411361965</v>
      </c>
      <c r="U3313" s="18">
        <f t="shared" si="360"/>
        <v>0.98577548906331824</v>
      </c>
      <c r="X3313" s="20">
        <f t="shared" si="361"/>
        <v>0.4402134581267631</v>
      </c>
      <c r="AA3313" s="20">
        <f t="shared" si="362"/>
        <v>-2.0668985501695877E-2</v>
      </c>
      <c r="AE3313" s="20">
        <f t="shared" si="363"/>
        <v>0.35633668440682775</v>
      </c>
    </row>
    <row r="3314" spans="1:31" x14ac:dyDescent="0.2">
      <c r="A3314" s="15" t="s">
        <v>2099</v>
      </c>
      <c r="B3314" s="15" t="s">
        <v>2100</v>
      </c>
      <c r="C3314" t="s">
        <v>2101</v>
      </c>
      <c r="D3314" s="15">
        <v>13</v>
      </c>
      <c r="E3314" s="15">
        <v>7</v>
      </c>
      <c r="F3314" s="16">
        <v>421365.09642627201</v>
      </c>
      <c r="G3314" s="16">
        <v>470908.747610513</v>
      </c>
      <c r="H3314" s="16">
        <v>444893.02417426102</v>
      </c>
      <c r="I3314" s="16">
        <v>480949.42711342801</v>
      </c>
      <c r="J3314" s="16">
        <v>37091.180781445299</v>
      </c>
      <c r="K3314" s="16">
        <v>408589.48570740997</v>
      </c>
      <c r="L3314" s="15">
        <f t="shared" si="357"/>
        <v>6</v>
      </c>
      <c r="M3314" s="16">
        <v>749273.92804862501</v>
      </c>
      <c r="N3314" s="16">
        <v>810154.26386115304</v>
      </c>
      <c r="O3314" s="16">
        <v>799973.28870715795</v>
      </c>
      <c r="P3314" s="16">
        <v>666835.32294789399</v>
      </c>
      <c r="Q3314" s="16">
        <v>324262.76992619602</v>
      </c>
      <c r="R3314" s="16">
        <v>561141.79212941998</v>
      </c>
      <c r="S3314" s="17">
        <f t="shared" si="358"/>
        <v>799973.28870715795</v>
      </c>
      <c r="T3314" s="17">
        <f t="shared" si="359"/>
        <v>561141.79212941998</v>
      </c>
      <c r="U3314" s="18">
        <f t="shared" si="360"/>
        <v>0.70145066097929953</v>
      </c>
      <c r="X3314" s="20">
        <f t="shared" si="361"/>
        <v>5.9308841806312129E-2</v>
      </c>
      <c r="AA3314" s="20">
        <f t="shared" si="362"/>
        <v>-0.51158646454727408</v>
      </c>
      <c r="AE3314" s="20">
        <f t="shared" si="363"/>
        <v>1.2268805568643031</v>
      </c>
    </row>
    <row r="3315" spans="1:31" x14ac:dyDescent="0.2">
      <c r="A3315" s="15" t="s">
        <v>5480</v>
      </c>
      <c r="B3315" s="15" t="s">
        <v>5481</v>
      </c>
      <c r="C3315" t="s">
        <v>5482</v>
      </c>
      <c r="D3315" s="15">
        <v>4</v>
      </c>
      <c r="E3315" s="15">
        <v>4</v>
      </c>
      <c r="F3315" s="16">
        <v>97609.832634961</v>
      </c>
      <c r="G3315" s="16">
        <v>85050.420539648607</v>
      </c>
      <c r="H3315" s="16">
        <v>67553.863940704803</v>
      </c>
      <c r="I3315" s="16">
        <v>76548.426986561099</v>
      </c>
      <c r="J3315" s="16">
        <v>60127.399083984601</v>
      </c>
      <c r="K3315" s="16">
        <v>96995.330476171803</v>
      </c>
      <c r="L3315" s="15">
        <f t="shared" si="357"/>
        <v>6</v>
      </c>
      <c r="M3315" s="16">
        <v>173570.38666671599</v>
      </c>
      <c r="N3315" s="16">
        <v>146321.25904012899</v>
      </c>
      <c r="O3315" s="16">
        <v>121470.294576599</v>
      </c>
      <c r="P3315" s="16">
        <v>106134.22566505799</v>
      </c>
      <c r="Q3315" s="16">
        <v>525652.63668241096</v>
      </c>
      <c r="R3315" s="16">
        <v>133209.82422577601</v>
      </c>
      <c r="S3315" s="17">
        <f t="shared" si="358"/>
        <v>146321.25904012899</v>
      </c>
      <c r="T3315" s="17">
        <f t="shared" si="359"/>
        <v>133209.82422577601</v>
      </c>
      <c r="U3315" s="18">
        <f t="shared" si="360"/>
        <v>0.91039282397947974</v>
      </c>
      <c r="X3315" s="20">
        <f t="shared" si="361"/>
        <v>0.47321090533275506</v>
      </c>
      <c r="AA3315" s="20">
        <f t="shared" si="362"/>
        <v>-0.13543890900255548</v>
      </c>
      <c r="AE3315" s="20">
        <f t="shared" si="363"/>
        <v>0.32494525544041858</v>
      </c>
    </row>
    <row r="3316" spans="1:31" x14ac:dyDescent="0.2">
      <c r="A3316" s="15" t="s">
        <v>16004</v>
      </c>
      <c r="B3316" s="15" t="s">
        <v>16005</v>
      </c>
      <c r="C3316" t="s">
        <v>16006</v>
      </c>
      <c r="D3316" s="15">
        <v>14</v>
      </c>
      <c r="E3316" s="15">
        <v>5</v>
      </c>
      <c r="F3316" s="16">
        <v>833635.63923012896</v>
      </c>
      <c r="G3316" s="16">
        <v>806893.27978359396</v>
      </c>
      <c r="H3316" s="16">
        <v>854928.80002667895</v>
      </c>
      <c r="I3316" s="16">
        <v>1001732.80517164</v>
      </c>
      <c r="J3316" s="16">
        <v>150378.86143106301</v>
      </c>
      <c r="K3316" s="16">
        <v>1036659.12295496</v>
      </c>
      <c r="L3316" s="15">
        <f t="shared" si="357"/>
        <v>6</v>
      </c>
      <c r="M3316" s="16">
        <v>1482375.86659382</v>
      </c>
      <c r="N3316" s="16">
        <v>1388184.08962381</v>
      </c>
      <c r="O3316" s="16">
        <v>1537268.88623887</v>
      </c>
      <c r="P3316" s="16">
        <v>1388900.3312745099</v>
      </c>
      <c r="Q3316" s="16">
        <v>1314659.31034413</v>
      </c>
      <c r="R3316" s="16">
        <v>1423709.5628516099</v>
      </c>
      <c r="S3316" s="17">
        <f t="shared" si="358"/>
        <v>1482375.86659382</v>
      </c>
      <c r="T3316" s="17">
        <f t="shared" si="359"/>
        <v>1388900.3312745099</v>
      </c>
      <c r="U3316" s="18">
        <f t="shared" si="360"/>
        <v>0.93694208235182841</v>
      </c>
      <c r="X3316" s="20">
        <f t="shared" si="361"/>
        <v>0.15906901780797797</v>
      </c>
      <c r="AA3316" s="20">
        <f t="shared" si="362"/>
        <v>-9.3968225323415686E-2</v>
      </c>
      <c r="AE3316" s="20">
        <f t="shared" si="363"/>
        <v>0.79841440052509993</v>
      </c>
    </row>
    <row r="3317" spans="1:31" x14ac:dyDescent="0.2">
      <c r="A3317" s="15" t="s">
        <v>10714</v>
      </c>
      <c r="B3317" s="15" t="s">
        <v>10715</v>
      </c>
      <c r="C3317" t="s">
        <v>10716</v>
      </c>
      <c r="D3317" s="15">
        <v>10</v>
      </c>
      <c r="E3317" s="15">
        <v>6</v>
      </c>
      <c r="F3317" s="16">
        <v>346456.72508520301</v>
      </c>
      <c r="G3317" s="16">
        <v>370174.58458485501</v>
      </c>
      <c r="H3317" s="16">
        <v>362378.07186152303</v>
      </c>
      <c r="I3317" s="16">
        <v>401384.72903203103</v>
      </c>
      <c r="J3317" s="16">
        <v>103286.07582618701</v>
      </c>
      <c r="K3317" s="16">
        <v>417112.53726237698</v>
      </c>
      <c r="L3317" s="15">
        <f t="shared" si="357"/>
        <v>6</v>
      </c>
      <c r="M3317" s="16">
        <v>616071.41527650098</v>
      </c>
      <c r="N3317" s="16">
        <v>636850.59917913505</v>
      </c>
      <c r="O3317" s="16">
        <v>651601.08644201397</v>
      </c>
      <c r="P3317" s="16">
        <v>556519.04404348601</v>
      </c>
      <c r="Q3317" s="16">
        <v>902959.36491082702</v>
      </c>
      <c r="R3317" s="16">
        <v>572847.03808229999</v>
      </c>
      <c r="S3317" s="17">
        <f t="shared" si="358"/>
        <v>636850.59917913505</v>
      </c>
      <c r="T3317" s="17">
        <f t="shared" si="359"/>
        <v>572847.03808229999</v>
      </c>
      <c r="U3317" s="18">
        <f t="shared" si="360"/>
        <v>0.89949988085222488</v>
      </c>
      <c r="X3317" s="20">
        <f t="shared" si="361"/>
        <v>0.72607010643243752</v>
      </c>
      <c r="AA3317" s="20">
        <f t="shared" si="362"/>
        <v>-0.15280500451001083</v>
      </c>
      <c r="AE3317" s="20">
        <f t="shared" si="363"/>
        <v>0.13902144353297283</v>
      </c>
    </row>
    <row r="3318" spans="1:31" x14ac:dyDescent="0.2">
      <c r="A3318" s="15" t="s">
        <v>13834</v>
      </c>
      <c r="B3318" s="15" t="s">
        <v>13835</v>
      </c>
      <c r="C3318" t="s">
        <v>13836</v>
      </c>
      <c r="D3318" s="15">
        <v>9</v>
      </c>
      <c r="E3318" s="15">
        <v>8</v>
      </c>
      <c r="F3318" s="16">
        <v>129848.968105594</v>
      </c>
      <c r="G3318" s="16">
        <v>126342.38537919099</v>
      </c>
      <c r="H3318" s="16">
        <v>136994.15719687601</v>
      </c>
      <c r="I3318" s="16">
        <v>236170.863682497</v>
      </c>
      <c r="J3318" s="16">
        <v>21221.274615234401</v>
      </c>
      <c r="K3318" s="16">
        <v>197797.114350002</v>
      </c>
      <c r="L3318" s="15">
        <f t="shared" si="357"/>
        <v>6</v>
      </c>
      <c r="M3318" s="16">
        <v>230898.209677798</v>
      </c>
      <c r="N3318" s="16">
        <v>217360.205646466</v>
      </c>
      <c r="O3318" s="16">
        <v>246332.624949238</v>
      </c>
      <c r="P3318" s="16">
        <v>327450.38308873802</v>
      </c>
      <c r="Q3318" s="16">
        <v>185523.058126602</v>
      </c>
      <c r="R3318" s="16">
        <v>271647.29173640301</v>
      </c>
      <c r="S3318" s="17">
        <f t="shared" si="358"/>
        <v>230898.209677798</v>
      </c>
      <c r="T3318" s="17">
        <f t="shared" si="359"/>
        <v>271647.29173640301</v>
      </c>
      <c r="U3318" s="18">
        <f t="shared" si="360"/>
        <v>1.1764807189950388</v>
      </c>
      <c r="X3318" s="20">
        <f t="shared" si="361"/>
        <v>0.51553167057133387</v>
      </c>
      <c r="AA3318" s="20">
        <f t="shared" si="362"/>
        <v>0.2344776768408515</v>
      </c>
      <c r="AE3318" s="20">
        <f t="shared" si="363"/>
        <v>0.28774464962027863</v>
      </c>
    </row>
    <row r="3319" spans="1:31" x14ac:dyDescent="0.2">
      <c r="A3319" s="15" t="s">
        <v>3140</v>
      </c>
      <c r="B3319" s="15" t="s">
        <v>3141</v>
      </c>
      <c r="C3319" t="s">
        <v>3142</v>
      </c>
      <c r="D3319" s="15">
        <v>13</v>
      </c>
      <c r="E3319" s="15">
        <v>9</v>
      </c>
      <c r="F3319" s="16">
        <v>116734.70443821501</v>
      </c>
      <c r="G3319" s="16">
        <v>157729.48488193299</v>
      </c>
      <c r="H3319" s="16">
        <v>150344.11447838601</v>
      </c>
      <c r="I3319" s="16">
        <v>176839.85958516799</v>
      </c>
      <c r="J3319" s="16">
        <v>9955.8979217285105</v>
      </c>
      <c r="K3319" s="16">
        <v>152350.33200506101</v>
      </c>
      <c r="L3319" s="15">
        <f t="shared" si="357"/>
        <v>6</v>
      </c>
      <c r="M3319" s="16">
        <v>207578.347793505</v>
      </c>
      <c r="N3319" s="16">
        <v>271358.76188779698</v>
      </c>
      <c r="O3319" s="16">
        <v>270337.51747460599</v>
      </c>
      <c r="P3319" s="16">
        <v>245188.07639358001</v>
      </c>
      <c r="Q3319" s="16">
        <v>87037.591394693707</v>
      </c>
      <c r="R3319" s="16">
        <v>209232.35012966499</v>
      </c>
      <c r="S3319" s="17">
        <f t="shared" si="358"/>
        <v>270337.51747460599</v>
      </c>
      <c r="T3319" s="17">
        <f t="shared" si="359"/>
        <v>209232.35012966499</v>
      </c>
      <c r="U3319" s="18">
        <f t="shared" si="360"/>
        <v>0.77396712111673183</v>
      </c>
      <c r="X3319" s="20">
        <f t="shared" si="361"/>
        <v>0.25597301883672063</v>
      </c>
      <c r="AA3319" s="20">
        <f t="shared" si="362"/>
        <v>-0.3696558143178737</v>
      </c>
      <c r="AE3319" s="20">
        <f t="shared" si="363"/>
        <v>0.59180580964076424</v>
      </c>
    </row>
    <row r="3320" spans="1:31" x14ac:dyDescent="0.2">
      <c r="A3320" s="15" t="s">
        <v>10468</v>
      </c>
      <c r="B3320" s="15" t="s">
        <v>10469</v>
      </c>
      <c r="C3320" t="s">
        <v>10470</v>
      </c>
      <c r="D3320" s="15">
        <v>11</v>
      </c>
      <c r="E3320" s="15">
        <v>7</v>
      </c>
      <c r="F3320" s="16">
        <v>106020.624388176</v>
      </c>
      <c r="G3320" s="16">
        <v>116339.410469052</v>
      </c>
      <c r="H3320" s="16">
        <v>102823.278419785</v>
      </c>
      <c r="I3320" s="16">
        <v>170127.81997550701</v>
      </c>
      <c r="J3320" s="16">
        <v>24005.461167187499</v>
      </c>
      <c r="K3320" s="16">
        <v>167748.07727928599</v>
      </c>
      <c r="L3320" s="15">
        <f t="shared" si="357"/>
        <v>6</v>
      </c>
      <c r="M3320" s="16">
        <v>188526.50673546299</v>
      </c>
      <c r="N3320" s="16">
        <v>200151.02697678399</v>
      </c>
      <c r="O3320" s="16">
        <v>184889.11204170401</v>
      </c>
      <c r="P3320" s="16">
        <v>235881.84823647299</v>
      </c>
      <c r="Q3320" s="16">
        <v>209863.29276747999</v>
      </c>
      <c r="R3320" s="16">
        <v>230379.04792824201</v>
      </c>
      <c r="S3320" s="17">
        <f t="shared" si="358"/>
        <v>188526.50673546299</v>
      </c>
      <c r="T3320" s="17">
        <f t="shared" si="359"/>
        <v>230379.04792824201</v>
      </c>
      <c r="U3320" s="18">
        <f t="shared" si="360"/>
        <v>1.2219981790226759</v>
      </c>
      <c r="X3320" s="20">
        <f t="shared" si="361"/>
        <v>2.0241162794656826E-2</v>
      </c>
      <c r="AA3320" s="20">
        <f t="shared" si="362"/>
        <v>0.28924213530646864</v>
      </c>
      <c r="AE3320" s="20">
        <f t="shared" si="363"/>
        <v>1.6937645421880918</v>
      </c>
    </row>
    <row r="3321" spans="1:31" x14ac:dyDescent="0.2">
      <c r="A3321" s="15" t="s">
        <v>4850</v>
      </c>
      <c r="B3321" s="15" t="s">
        <v>4851</v>
      </c>
      <c r="C3321" t="s">
        <v>4852</v>
      </c>
      <c r="D3321" s="15">
        <v>11</v>
      </c>
      <c r="E3321" s="15">
        <v>8</v>
      </c>
      <c r="F3321" s="16">
        <v>216066.50585070299</v>
      </c>
      <c r="G3321" s="16">
        <v>235597.61291871101</v>
      </c>
      <c r="H3321" s="16">
        <v>226229.60331533299</v>
      </c>
      <c r="I3321" s="16">
        <v>273383.94571930799</v>
      </c>
      <c r="J3321" s="16">
        <v>13969.32095625</v>
      </c>
      <c r="K3321" s="16">
        <v>293793.77020257601</v>
      </c>
      <c r="L3321" s="15">
        <f t="shared" si="357"/>
        <v>6</v>
      </c>
      <c r="M3321" s="16">
        <v>384210.74961253803</v>
      </c>
      <c r="N3321" s="16">
        <v>405323.56136962498</v>
      </c>
      <c r="O3321" s="16">
        <v>406789.11543507403</v>
      </c>
      <c r="P3321" s="16">
        <v>379046.239490601</v>
      </c>
      <c r="Q3321" s="16">
        <v>122124.198039219</v>
      </c>
      <c r="R3321" s="16">
        <v>403485.57291557</v>
      </c>
      <c r="S3321" s="17">
        <f t="shared" si="358"/>
        <v>405323.56136962498</v>
      </c>
      <c r="T3321" s="17">
        <f t="shared" si="359"/>
        <v>379046.239490601</v>
      </c>
      <c r="U3321" s="18">
        <f t="shared" si="360"/>
        <v>0.93516951792728131</v>
      </c>
      <c r="X3321" s="20">
        <f t="shared" si="361"/>
        <v>0.34216996441152664</v>
      </c>
      <c r="AA3321" s="20">
        <f t="shared" si="362"/>
        <v>-9.6700189239188522E-2</v>
      </c>
      <c r="AE3321" s="20">
        <f t="shared" si="363"/>
        <v>0.46575811537595335</v>
      </c>
    </row>
    <row r="3322" spans="1:31" x14ac:dyDescent="0.2">
      <c r="A3322" s="15" t="s">
        <v>3593</v>
      </c>
      <c r="B3322" s="15" t="s">
        <v>3594</v>
      </c>
      <c r="C3322" t="s">
        <v>3595</v>
      </c>
      <c r="D3322" s="15">
        <v>11</v>
      </c>
      <c r="E3322" s="15">
        <v>8</v>
      </c>
      <c r="F3322" s="16">
        <v>243057.57664804501</v>
      </c>
      <c r="G3322" s="16">
        <v>252458.58226246</v>
      </c>
      <c r="H3322" s="16">
        <v>218430.08925117101</v>
      </c>
      <c r="I3322" s="16">
        <v>253515.136559359</v>
      </c>
      <c r="J3322" s="16">
        <v>70642.292621039902</v>
      </c>
      <c r="K3322" s="16">
        <v>250688.06541861701</v>
      </c>
      <c r="L3322" s="15">
        <f t="shared" si="357"/>
        <v>6</v>
      </c>
      <c r="M3322" s="16">
        <v>432206.43271511799</v>
      </c>
      <c r="N3322" s="16">
        <v>434331.27523347602</v>
      </c>
      <c r="O3322" s="16">
        <v>392764.61386459903</v>
      </c>
      <c r="P3322" s="16">
        <v>351498.17928750702</v>
      </c>
      <c r="Q3322" s="16">
        <v>617577.14358595596</v>
      </c>
      <c r="R3322" s="16">
        <v>344285.78124302201</v>
      </c>
      <c r="S3322" s="17">
        <f t="shared" si="358"/>
        <v>432206.43271511799</v>
      </c>
      <c r="T3322" s="17">
        <f t="shared" si="359"/>
        <v>351498.17928750702</v>
      </c>
      <c r="U3322" s="18">
        <f t="shared" si="360"/>
        <v>0.81326457146738362</v>
      </c>
      <c r="X3322" s="20">
        <f t="shared" si="361"/>
        <v>0.85257485781974984</v>
      </c>
      <c r="AA3322" s="20">
        <f t="shared" si="362"/>
        <v>-0.2982033282567968</v>
      </c>
      <c r="AE3322" s="20">
        <f t="shared" si="363"/>
        <v>6.9267478715798109E-2</v>
      </c>
    </row>
    <row r="3323" spans="1:31" x14ac:dyDescent="0.2">
      <c r="A3323" s="15" t="s">
        <v>14869</v>
      </c>
      <c r="B3323" s="15" t="s">
        <v>14870</v>
      </c>
      <c r="C3323" t="s">
        <v>14871</v>
      </c>
      <c r="D3323" s="15">
        <v>7</v>
      </c>
      <c r="E3323" s="15">
        <v>5</v>
      </c>
      <c r="F3323" s="16">
        <v>141628.298928845</v>
      </c>
      <c r="G3323" s="16">
        <v>101999.978497937</v>
      </c>
      <c r="H3323" s="16">
        <v>135465.21098085801</v>
      </c>
      <c r="I3323" s="16">
        <v>193128.03373777101</v>
      </c>
      <c r="J3323" s="16">
        <v>33607.300153711098</v>
      </c>
      <c r="K3323" s="16">
        <v>187982.91618046601</v>
      </c>
      <c r="L3323" s="15">
        <f t="shared" si="357"/>
        <v>6</v>
      </c>
      <c r="M3323" s="16">
        <v>251844.28601534301</v>
      </c>
      <c r="N3323" s="16">
        <v>175481.381293424</v>
      </c>
      <c r="O3323" s="16">
        <v>243583.38846715499</v>
      </c>
      <c r="P3323" s="16">
        <v>267771.59403382603</v>
      </c>
      <c r="Q3323" s="16">
        <v>293805.58957656298</v>
      </c>
      <c r="R3323" s="16">
        <v>258168.832447047</v>
      </c>
      <c r="S3323" s="17">
        <f t="shared" si="358"/>
        <v>243583.38846715499</v>
      </c>
      <c r="T3323" s="17">
        <f t="shared" si="359"/>
        <v>267771.59403382603</v>
      </c>
      <c r="U3323" s="18">
        <f t="shared" si="360"/>
        <v>1.0993015398910611</v>
      </c>
      <c r="X3323" s="20">
        <f t="shared" si="361"/>
        <v>0.13376658588483947</v>
      </c>
      <c r="AA3323" s="20">
        <f t="shared" si="362"/>
        <v>0.13658717376242735</v>
      </c>
      <c r="AE3323" s="20">
        <f t="shared" si="363"/>
        <v>0.87365235725678592</v>
      </c>
    </row>
    <row r="3324" spans="1:31" x14ac:dyDescent="0.2">
      <c r="A3324" s="15" t="s">
        <v>2816</v>
      </c>
      <c r="B3324" s="15" t="s">
        <v>2817</v>
      </c>
      <c r="C3324" t="s">
        <v>2818</v>
      </c>
      <c r="D3324" s="15">
        <v>10</v>
      </c>
      <c r="E3324" s="15">
        <v>5</v>
      </c>
      <c r="F3324" s="16">
        <v>298649.037186331</v>
      </c>
      <c r="G3324" s="16">
        <v>305292.225671625</v>
      </c>
      <c r="H3324" s="16">
        <v>303460.83107549098</v>
      </c>
      <c r="I3324" s="16">
        <v>403703.14489799598</v>
      </c>
      <c r="J3324" s="16">
        <v>52005.734491992102</v>
      </c>
      <c r="K3324" s="16">
        <v>431218.62725962902</v>
      </c>
      <c r="L3324" s="15">
        <f t="shared" si="357"/>
        <v>6</v>
      </c>
      <c r="M3324" s="16">
        <v>531059.49946591305</v>
      </c>
      <c r="N3324" s="16">
        <v>525226.59561231395</v>
      </c>
      <c r="O3324" s="16">
        <v>545660.52025616902</v>
      </c>
      <c r="P3324" s="16">
        <v>559733.522542789</v>
      </c>
      <c r="Q3324" s="16">
        <v>454650.49003928201</v>
      </c>
      <c r="R3324" s="16">
        <v>592219.82396613702</v>
      </c>
      <c r="S3324" s="17">
        <f t="shared" si="358"/>
        <v>531059.49946591305</v>
      </c>
      <c r="T3324" s="17">
        <f t="shared" si="359"/>
        <v>559733.522542789</v>
      </c>
      <c r="U3324" s="18">
        <f t="shared" si="360"/>
        <v>1.0539939933391897</v>
      </c>
      <c r="X3324" s="20">
        <f t="shared" si="361"/>
        <v>0.97225832487598285</v>
      </c>
      <c r="AA3324" s="20">
        <f t="shared" si="362"/>
        <v>7.5866645149267872E-2</v>
      </c>
      <c r="AE3324" s="20">
        <f t="shared" si="363"/>
        <v>1.2218329556462159E-2</v>
      </c>
    </row>
    <row r="3325" spans="1:31" x14ac:dyDescent="0.2">
      <c r="A3325" s="15" t="s">
        <v>3821</v>
      </c>
      <c r="B3325" s="15" t="s">
        <v>3822</v>
      </c>
      <c r="C3325" t="s">
        <v>3823</v>
      </c>
      <c r="D3325" s="15">
        <v>23</v>
      </c>
      <c r="E3325" s="15">
        <v>5</v>
      </c>
      <c r="F3325" s="16">
        <v>913459.94451863901</v>
      </c>
      <c r="G3325" s="16">
        <v>907192.603738048</v>
      </c>
      <c r="H3325" s="16">
        <v>917224.50707537006</v>
      </c>
      <c r="I3325" s="16">
        <v>1251674.6401112501</v>
      </c>
      <c r="J3325" s="16">
        <v>84655.020362801093</v>
      </c>
      <c r="K3325" s="16">
        <v>1075614.6566285801</v>
      </c>
      <c r="L3325" s="15">
        <f t="shared" si="357"/>
        <v>6</v>
      </c>
      <c r="M3325" s="16">
        <v>1624319.9224364699</v>
      </c>
      <c r="N3325" s="16">
        <v>1560739.6545319001</v>
      </c>
      <c r="O3325" s="16">
        <v>1649284.3572221999</v>
      </c>
      <c r="P3325" s="16">
        <v>1735444.1357249599</v>
      </c>
      <c r="Q3325" s="16">
        <v>740080.81739830796</v>
      </c>
      <c r="R3325" s="16">
        <v>1477209.66195751</v>
      </c>
      <c r="S3325" s="17">
        <f t="shared" si="358"/>
        <v>1624319.9224364699</v>
      </c>
      <c r="T3325" s="17">
        <f t="shared" si="359"/>
        <v>1477209.66195751</v>
      </c>
      <c r="U3325" s="18">
        <f t="shared" si="360"/>
        <v>0.90943270568380685</v>
      </c>
      <c r="X3325" s="20">
        <f t="shared" si="361"/>
        <v>0.38187406097880416</v>
      </c>
      <c r="AA3325" s="20">
        <f t="shared" si="362"/>
        <v>-0.13696120661820607</v>
      </c>
      <c r="AE3325" s="20">
        <f t="shared" si="363"/>
        <v>0.41807984033409107</v>
      </c>
    </row>
    <row r="3326" spans="1:31" x14ac:dyDescent="0.2">
      <c r="A3326" s="15" t="s">
        <v>3935</v>
      </c>
      <c r="B3326" s="15" t="s">
        <v>3936</v>
      </c>
      <c r="C3326" t="s">
        <v>3937</v>
      </c>
      <c r="D3326" s="15">
        <v>6</v>
      </c>
      <c r="E3326" s="15">
        <v>5</v>
      </c>
      <c r="F3326" s="16">
        <v>168480.29193896501</v>
      </c>
      <c r="G3326" s="16">
        <v>171612.81350865099</v>
      </c>
      <c r="H3326" s="16">
        <v>184312.053958048</v>
      </c>
      <c r="I3326" s="16">
        <v>204346.633250977</v>
      </c>
      <c r="J3326" s="16">
        <v>45791.400007208002</v>
      </c>
      <c r="K3326" s="16">
        <v>212536.78978769601</v>
      </c>
      <c r="L3326" s="15">
        <f t="shared" si="357"/>
        <v>6</v>
      </c>
      <c r="M3326" s="16">
        <v>299592.66016703798</v>
      </c>
      <c r="N3326" s="16">
        <v>295243.724612727</v>
      </c>
      <c r="O3326" s="16">
        <v>331416.12014900398</v>
      </c>
      <c r="P3326" s="16">
        <v>283326.157585988</v>
      </c>
      <c r="Q3326" s="16">
        <v>400322.82316996501</v>
      </c>
      <c r="R3326" s="16">
        <v>291890.22059247497</v>
      </c>
      <c r="S3326" s="17">
        <f t="shared" si="358"/>
        <v>299592.66016703798</v>
      </c>
      <c r="T3326" s="17">
        <f t="shared" si="359"/>
        <v>291890.22059247497</v>
      </c>
      <c r="U3326" s="18">
        <f t="shared" si="360"/>
        <v>0.97429029279199131</v>
      </c>
      <c r="X3326" s="20">
        <f t="shared" si="361"/>
        <v>0.69768175526889742</v>
      </c>
      <c r="AA3326" s="20">
        <f t="shared" si="362"/>
        <v>-3.7576403100024289E-2</v>
      </c>
      <c r="AE3326" s="20">
        <f t="shared" si="363"/>
        <v>0.15634263389292682</v>
      </c>
    </row>
    <row r="3327" spans="1:31" x14ac:dyDescent="0.2">
      <c r="A3327" s="15" t="s">
        <v>6836</v>
      </c>
      <c r="B3327" s="15" t="s">
        <v>6837</v>
      </c>
      <c r="C3327" t="s">
        <v>6838</v>
      </c>
      <c r="D3327" s="15">
        <v>9</v>
      </c>
      <c r="E3327" s="15">
        <v>5</v>
      </c>
      <c r="F3327" s="16">
        <v>205729.62964189501</v>
      </c>
      <c r="G3327" s="16">
        <v>242376.45047343799</v>
      </c>
      <c r="H3327" s="16">
        <v>241482.10745026299</v>
      </c>
      <c r="I3327" s="16">
        <v>288046.35222581303</v>
      </c>
      <c r="J3327" s="16">
        <v>44108.862174609298</v>
      </c>
      <c r="K3327" s="16">
        <v>266020.55663906399</v>
      </c>
      <c r="L3327" s="15">
        <f t="shared" si="357"/>
        <v>6</v>
      </c>
      <c r="M3327" s="16">
        <v>365829.65467511897</v>
      </c>
      <c r="N3327" s="16">
        <v>416985.91458954598</v>
      </c>
      <c r="O3327" s="16">
        <v>434215.02510512702</v>
      </c>
      <c r="P3327" s="16">
        <v>399375.63386505999</v>
      </c>
      <c r="Q3327" s="16">
        <v>385613.54817225499</v>
      </c>
      <c r="R3327" s="16">
        <v>365342.86152093002</v>
      </c>
      <c r="S3327" s="17">
        <f t="shared" si="358"/>
        <v>416985.91458954598</v>
      </c>
      <c r="T3327" s="17">
        <f t="shared" si="359"/>
        <v>385613.54817225499</v>
      </c>
      <c r="U3327" s="18">
        <f t="shared" si="360"/>
        <v>0.92476396607263844</v>
      </c>
      <c r="X3327" s="20">
        <f t="shared" si="361"/>
        <v>0.38452486761440746</v>
      </c>
      <c r="AA3327" s="20">
        <f t="shared" si="362"/>
        <v>-0.1128429113449706</v>
      </c>
      <c r="AE3327" s="20">
        <f t="shared" si="363"/>
        <v>0.41507556868832773</v>
      </c>
    </row>
    <row r="3328" spans="1:31" x14ac:dyDescent="0.2">
      <c r="A3328" s="15" t="s">
        <v>14741</v>
      </c>
      <c r="B3328" s="15" t="s">
        <v>14742</v>
      </c>
      <c r="C3328" t="s">
        <v>14743</v>
      </c>
      <c r="D3328" s="15">
        <v>17</v>
      </c>
      <c r="E3328" s="15">
        <v>7</v>
      </c>
      <c r="F3328" s="16">
        <v>501501.28331173299</v>
      </c>
      <c r="G3328" s="16">
        <v>590603.03560179996</v>
      </c>
      <c r="H3328" s="16">
        <v>549939.49224233604</v>
      </c>
      <c r="I3328" s="16">
        <v>718901.10163912596</v>
      </c>
      <c r="J3328" s="16">
        <v>40853.080683589702</v>
      </c>
      <c r="K3328" s="16">
        <v>772686.80717721302</v>
      </c>
      <c r="L3328" s="15">
        <f t="shared" si="357"/>
        <v>6</v>
      </c>
      <c r="M3328" s="16">
        <v>891772.57360745198</v>
      </c>
      <c r="N3328" s="16">
        <v>1016077.0424632001</v>
      </c>
      <c r="O3328" s="16">
        <v>988859.97373320605</v>
      </c>
      <c r="P3328" s="16">
        <v>996754.79635421804</v>
      </c>
      <c r="Q3328" s="16">
        <v>357150.48222746298</v>
      </c>
      <c r="R3328" s="16">
        <v>1061179.6800974801</v>
      </c>
      <c r="S3328" s="17">
        <f t="shared" si="358"/>
        <v>988859.97373320605</v>
      </c>
      <c r="T3328" s="17">
        <f t="shared" si="359"/>
        <v>996754.79635421804</v>
      </c>
      <c r="U3328" s="18">
        <f t="shared" si="360"/>
        <v>1.0079837619387171</v>
      </c>
      <c r="X3328" s="20">
        <f t="shared" si="361"/>
        <v>0.51993240995381096</v>
      </c>
      <c r="AA3328" s="20">
        <f t="shared" si="362"/>
        <v>1.1472398005309532E-2</v>
      </c>
      <c r="AE3328" s="20">
        <f t="shared" si="363"/>
        <v>0.2840531100036332</v>
      </c>
    </row>
    <row r="3329" spans="1:31" x14ac:dyDescent="0.2">
      <c r="A3329" s="15" t="s">
        <v>656</v>
      </c>
      <c r="B3329" s="15" t="s">
        <v>657</v>
      </c>
      <c r="C3329" t="s">
        <v>658</v>
      </c>
      <c r="D3329" s="15">
        <v>8</v>
      </c>
      <c r="E3329" s="15">
        <v>4</v>
      </c>
      <c r="F3329" s="16">
        <v>193779.76422685699</v>
      </c>
      <c r="G3329" s="16">
        <v>246590.74983984401</v>
      </c>
      <c r="H3329" s="16">
        <v>222326.97724184601</v>
      </c>
      <c r="I3329" s="16">
        <v>261454.37046738199</v>
      </c>
      <c r="J3329" s="16">
        <v>10737.205578515601</v>
      </c>
      <c r="K3329" s="16">
        <v>273675.15396903298</v>
      </c>
      <c r="L3329" s="15">
        <f t="shared" si="357"/>
        <v>6</v>
      </c>
      <c r="M3329" s="16">
        <v>344580.33270916401</v>
      </c>
      <c r="N3329" s="16">
        <v>424236.22076501098</v>
      </c>
      <c r="O3329" s="16">
        <v>399771.70575463201</v>
      </c>
      <c r="P3329" s="16">
        <v>362505.90964034299</v>
      </c>
      <c r="Q3329" s="16">
        <v>93868.028701264106</v>
      </c>
      <c r="R3329" s="16">
        <v>375855.40433962498</v>
      </c>
      <c r="S3329" s="17">
        <f t="shared" si="358"/>
        <v>399771.70575463201</v>
      </c>
      <c r="T3329" s="17">
        <f t="shared" si="359"/>
        <v>362505.90964034299</v>
      </c>
      <c r="U3329" s="18">
        <f t="shared" si="360"/>
        <v>0.90678230705711405</v>
      </c>
      <c r="X3329" s="20">
        <f t="shared" si="361"/>
        <v>0.30253479257386068</v>
      </c>
      <c r="AA3329" s="20">
        <f t="shared" si="362"/>
        <v>-0.14117185309183836</v>
      </c>
      <c r="AE3329" s="20">
        <f t="shared" si="363"/>
        <v>0.5192246727340214</v>
      </c>
    </row>
    <row r="3330" spans="1:31" x14ac:dyDescent="0.2">
      <c r="A3330" s="15" t="s">
        <v>8483</v>
      </c>
      <c r="B3330" s="15" t="s">
        <v>8484</v>
      </c>
      <c r="C3330" t="s">
        <v>8485</v>
      </c>
      <c r="D3330" s="15">
        <v>9</v>
      </c>
      <c r="E3330" s="15">
        <v>6</v>
      </c>
      <c r="F3330" s="16">
        <v>68860.565614727704</v>
      </c>
      <c r="G3330" s="16">
        <v>57848.058924718898</v>
      </c>
      <c r="H3330" s="16">
        <v>54912.9467615186</v>
      </c>
      <c r="I3330" s="16">
        <v>101624.811057129</v>
      </c>
      <c r="J3330" s="16">
        <v>15916.4187016039</v>
      </c>
      <c r="K3330" s="16">
        <v>88498.419579345602</v>
      </c>
      <c r="L3330" s="15">
        <f t="shared" ref="L3330:L3393" si="364">COUNTIF(F3330:K3330,"&gt;0")</f>
        <v>6</v>
      </c>
      <c r="M3330" s="16">
        <v>122448.268552364</v>
      </c>
      <c r="N3330" s="16">
        <v>99522.151227300797</v>
      </c>
      <c r="O3330" s="16">
        <v>98740.344816480007</v>
      </c>
      <c r="P3330" s="16">
        <v>140902.577028784</v>
      </c>
      <c r="Q3330" s="16">
        <v>139146.33901515001</v>
      </c>
      <c r="R3330" s="16">
        <v>121540.478892638</v>
      </c>
      <c r="S3330" s="17">
        <f t="shared" ref="S3330:S3393" si="365">MEDIAN(M3330:O3330)</f>
        <v>99522.151227300797</v>
      </c>
      <c r="T3330" s="17">
        <f t="shared" ref="T3330:T3393" si="366">MEDIAN(P3330:R3330)</f>
        <v>139146.33901515001</v>
      </c>
      <c r="U3330" s="18">
        <f t="shared" ref="U3330:U3393" si="367">T3330/S3330</f>
        <v>1.3981444060363071</v>
      </c>
      <c r="X3330" s="20">
        <f t="shared" ref="X3330:X3393" si="368">_xlfn.T.TEST(P3330:R3330,M3330:O3330,2,2)</f>
        <v>5.3319799142493844E-2</v>
      </c>
      <c r="AA3330" s="20">
        <f t="shared" ref="AA3330:AA3393" si="369">LOG(U3330,2)</f>
        <v>0.4835133758158528</v>
      </c>
      <c r="AE3330" s="20">
        <f t="shared" si="363"/>
        <v>1.2731114952572571</v>
      </c>
    </row>
    <row r="3331" spans="1:31" x14ac:dyDescent="0.2">
      <c r="A3331" s="15" t="s">
        <v>16898</v>
      </c>
      <c r="B3331" s="15" t="s">
        <v>16899</v>
      </c>
      <c r="C3331" t="s">
        <v>16900</v>
      </c>
      <c r="D3331" s="15">
        <v>10</v>
      </c>
      <c r="E3331" s="15">
        <v>7</v>
      </c>
      <c r="F3331" s="16">
        <v>132165.88945312501</v>
      </c>
      <c r="G3331" s="16">
        <v>104357.01296367199</v>
      </c>
      <c r="H3331" s="16">
        <v>100946.51921252</v>
      </c>
      <c r="I3331" s="16">
        <v>140905.19213923501</v>
      </c>
      <c r="J3331" s="16">
        <v>41610.813587035998</v>
      </c>
      <c r="K3331" s="16">
        <v>131843.470706836</v>
      </c>
      <c r="L3331" s="15">
        <f t="shared" si="364"/>
        <v>6</v>
      </c>
      <c r="M3331" s="16">
        <v>235018.17303918701</v>
      </c>
      <c r="N3331" s="16">
        <v>179536.437675733</v>
      </c>
      <c r="O3331" s="16">
        <v>181514.46430939899</v>
      </c>
      <c r="P3331" s="16">
        <v>195364.73901036999</v>
      </c>
      <c r="Q3331" s="16">
        <v>363774.82162456901</v>
      </c>
      <c r="R3331" s="16">
        <v>181068.980042173</v>
      </c>
      <c r="S3331" s="17">
        <f t="shared" si="365"/>
        <v>181514.46430939899</v>
      </c>
      <c r="T3331" s="17">
        <f t="shared" si="366"/>
        <v>195364.73901036999</v>
      </c>
      <c r="U3331" s="18">
        <f t="shared" si="367"/>
        <v>1.0763039725438224</v>
      </c>
      <c r="X3331" s="20">
        <f t="shared" si="368"/>
        <v>0.4777440252412461</v>
      </c>
      <c r="AA3331" s="20">
        <f t="shared" si="369"/>
        <v>0.10608558509616753</v>
      </c>
      <c r="AE3331" s="20">
        <f t="shared" ref="AE3331:AE3394" si="370">-LOG10(X3331)</f>
        <v>0.32080473560938705</v>
      </c>
    </row>
    <row r="3332" spans="1:31" x14ac:dyDescent="0.2">
      <c r="A3332" s="15" t="s">
        <v>1586</v>
      </c>
      <c r="B3332" s="15" t="s">
        <v>1587</v>
      </c>
      <c r="C3332" t="s">
        <v>1588</v>
      </c>
      <c r="D3332" s="15">
        <v>8</v>
      </c>
      <c r="E3332" s="15">
        <v>6</v>
      </c>
      <c r="F3332" s="16">
        <v>142870.13134470701</v>
      </c>
      <c r="G3332" s="16">
        <v>147901.30219991301</v>
      </c>
      <c r="H3332" s="16">
        <v>144909.419157422</v>
      </c>
      <c r="I3332" s="16">
        <v>159628.95462112501</v>
      </c>
      <c r="J3332" s="16">
        <v>28816.396124999999</v>
      </c>
      <c r="K3332" s="16">
        <v>154201.81441435599</v>
      </c>
      <c r="L3332" s="15">
        <f t="shared" si="364"/>
        <v>6</v>
      </c>
      <c r="M3332" s="16">
        <v>254052.51982517401</v>
      </c>
      <c r="N3332" s="16">
        <v>254450.29682689501</v>
      </c>
      <c r="O3332" s="16">
        <v>260565.25571100201</v>
      </c>
      <c r="P3332" s="16">
        <v>221325.19451261999</v>
      </c>
      <c r="Q3332" s="16">
        <v>251921.99951362499</v>
      </c>
      <c r="R3332" s="16">
        <v>211775.108065418</v>
      </c>
      <c r="S3332" s="17">
        <f t="shared" si="365"/>
        <v>254450.29682689501</v>
      </c>
      <c r="T3332" s="17">
        <f t="shared" si="366"/>
        <v>221325.19451261999</v>
      </c>
      <c r="U3332" s="18">
        <f t="shared" si="367"/>
        <v>0.8698170026627623</v>
      </c>
      <c r="X3332" s="20">
        <f t="shared" si="368"/>
        <v>8.4844141211443763E-2</v>
      </c>
      <c r="AA3332" s="20">
        <f t="shared" si="369"/>
        <v>-0.20121618486958215</v>
      </c>
      <c r="AE3332" s="20">
        <f t="shared" si="370"/>
        <v>1.071378141883605</v>
      </c>
    </row>
    <row r="3333" spans="1:31" x14ac:dyDescent="0.2">
      <c r="A3333" s="15" t="s">
        <v>13114</v>
      </c>
      <c r="B3333" s="15" t="s">
        <v>13115</v>
      </c>
      <c r="C3333" t="s">
        <v>13116</v>
      </c>
      <c r="D3333" s="15">
        <v>11</v>
      </c>
      <c r="E3333" s="15">
        <v>7</v>
      </c>
      <c r="F3333" s="16">
        <v>170320.19992091201</v>
      </c>
      <c r="G3333" s="16">
        <v>181301.48686338501</v>
      </c>
      <c r="H3333" s="16">
        <v>194221.286690084</v>
      </c>
      <c r="I3333" s="16">
        <v>274005.44190282997</v>
      </c>
      <c r="J3333" s="16">
        <v>57054.605922509698</v>
      </c>
      <c r="K3333" s="16">
        <v>260311.43493487799</v>
      </c>
      <c r="L3333" s="15">
        <f t="shared" si="364"/>
        <v>6</v>
      </c>
      <c r="M3333" s="16">
        <v>302864.39551620203</v>
      </c>
      <c r="N3333" s="16">
        <v>311912.17698131199</v>
      </c>
      <c r="O3333" s="16">
        <v>349234.15969216102</v>
      </c>
      <c r="P3333" s="16">
        <v>379907.94258220802</v>
      </c>
      <c r="Q3333" s="16">
        <v>498789.312275965</v>
      </c>
      <c r="R3333" s="16">
        <v>357502.16346913099</v>
      </c>
      <c r="S3333" s="17">
        <f t="shared" si="365"/>
        <v>311912.17698131199</v>
      </c>
      <c r="T3333" s="17">
        <f t="shared" si="366"/>
        <v>379907.94258220802</v>
      </c>
      <c r="U3333" s="18">
        <f t="shared" si="367"/>
        <v>1.217996508693439</v>
      </c>
      <c r="X3333" s="20">
        <f t="shared" si="368"/>
        <v>0.12031740284905078</v>
      </c>
      <c r="AA3333" s="20">
        <f t="shared" si="369"/>
        <v>0.28450999786010683</v>
      </c>
      <c r="AE3333" s="20">
        <f t="shared" si="370"/>
        <v>0.91967155125791389</v>
      </c>
    </row>
    <row r="3334" spans="1:31" x14ac:dyDescent="0.2">
      <c r="A3334" s="15" t="s">
        <v>4517</v>
      </c>
      <c r="B3334" s="15" t="s">
        <v>4518</v>
      </c>
      <c r="C3334" t="s">
        <v>4519</v>
      </c>
      <c r="D3334" s="15">
        <v>8</v>
      </c>
      <c r="E3334" s="15">
        <v>7</v>
      </c>
      <c r="F3334" s="16">
        <v>109394.42991767501</v>
      </c>
      <c r="G3334" s="16">
        <v>133047.22340560201</v>
      </c>
      <c r="H3334" s="16">
        <v>100003.825916588</v>
      </c>
      <c r="I3334" s="16">
        <v>151992.66299121099</v>
      </c>
      <c r="J3334" s="16">
        <v>22279.172047558601</v>
      </c>
      <c r="K3334" s="16">
        <v>167604.33701069499</v>
      </c>
      <c r="L3334" s="15">
        <f t="shared" si="364"/>
        <v>6</v>
      </c>
      <c r="M3334" s="16">
        <v>194525.82785389299</v>
      </c>
      <c r="N3334" s="16">
        <v>228895.24962931499</v>
      </c>
      <c r="O3334" s="16">
        <v>179819.383885093</v>
      </c>
      <c r="P3334" s="16">
        <v>210737.49296212601</v>
      </c>
      <c r="Q3334" s="16">
        <v>194771.530255989</v>
      </c>
      <c r="R3334" s="16">
        <v>230181.64032295701</v>
      </c>
      <c r="S3334" s="17">
        <f t="shared" si="365"/>
        <v>194525.82785389299</v>
      </c>
      <c r="T3334" s="17">
        <f t="shared" si="366"/>
        <v>210737.49296212601</v>
      </c>
      <c r="U3334" s="18">
        <f t="shared" si="367"/>
        <v>1.0833393965577132</v>
      </c>
      <c r="X3334" s="20">
        <f t="shared" si="368"/>
        <v>0.57587904133593137</v>
      </c>
      <c r="AA3334" s="20">
        <f t="shared" si="369"/>
        <v>0.11548529190541219</v>
      </c>
      <c r="AE3334" s="20">
        <f t="shared" si="370"/>
        <v>0.23966872698804009</v>
      </c>
    </row>
    <row r="3335" spans="1:31" x14ac:dyDescent="0.2">
      <c r="A3335" s="15" t="s">
        <v>5351</v>
      </c>
      <c r="B3335" s="15" t="s">
        <v>5352</v>
      </c>
      <c r="C3335" t="s">
        <v>5353</v>
      </c>
      <c r="D3335" s="15">
        <v>11</v>
      </c>
      <c r="E3335" s="15">
        <v>3</v>
      </c>
      <c r="F3335" s="16">
        <v>43215.462675000097</v>
      </c>
      <c r="G3335" s="16">
        <v>41469.217839843797</v>
      </c>
      <c r="H3335" s="16">
        <v>37630.554176660298</v>
      </c>
      <c r="I3335" s="16">
        <v>68132.255825390806</v>
      </c>
      <c r="J3335" s="16">
        <v>20010.1673821814</v>
      </c>
      <c r="K3335" s="16">
        <v>52680.637259765797</v>
      </c>
      <c r="L3335" s="15">
        <f t="shared" si="364"/>
        <v>6</v>
      </c>
      <c r="M3335" s="16">
        <v>76845.993523343001</v>
      </c>
      <c r="N3335" s="16">
        <v>71343.893742496293</v>
      </c>
      <c r="O3335" s="16">
        <v>67664.441887909896</v>
      </c>
      <c r="P3335" s="16">
        <v>94465.222859654197</v>
      </c>
      <c r="Q3335" s="16">
        <v>174935.17772502001</v>
      </c>
      <c r="R3335" s="16">
        <v>72349.652246395999</v>
      </c>
      <c r="S3335" s="17">
        <f t="shared" si="365"/>
        <v>71343.893742496293</v>
      </c>
      <c r="T3335" s="17">
        <f t="shared" si="366"/>
        <v>94465.222859654197</v>
      </c>
      <c r="U3335" s="18">
        <f t="shared" si="367"/>
        <v>1.3240828037871109</v>
      </c>
      <c r="X3335" s="20">
        <f t="shared" si="368"/>
        <v>0.25087854118657754</v>
      </c>
      <c r="AA3335" s="20">
        <f t="shared" si="369"/>
        <v>0.40499334637293788</v>
      </c>
      <c r="AE3335" s="20">
        <f t="shared" si="370"/>
        <v>0.60053648433231654</v>
      </c>
    </row>
    <row r="3336" spans="1:31" x14ac:dyDescent="0.2">
      <c r="A3336" s="15" t="s">
        <v>2495</v>
      </c>
      <c r="B3336" s="15" t="s">
        <v>2496</v>
      </c>
      <c r="C3336" t="s">
        <v>2497</v>
      </c>
      <c r="D3336" s="15">
        <v>8</v>
      </c>
      <c r="E3336" s="15">
        <v>6</v>
      </c>
      <c r="F3336" s="16">
        <v>159334.27750219399</v>
      </c>
      <c r="G3336" s="16">
        <v>153890.981107617</v>
      </c>
      <c r="H3336" s="16">
        <v>170467.488619638</v>
      </c>
      <c r="I3336" s="16">
        <v>167273.27351876101</v>
      </c>
      <c r="J3336" s="16">
        <v>44043.5401165043</v>
      </c>
      <c r="K3336" s="16">
        <v>169557.89240862301</v>
      </c>
      <c r="L3336" s="15">
        <f t="shared" si="364"/>
        <v>6</v>
      </c>
      <c r="M3336" s="16">
        <v>283329.16273654398</v>
      </c>
      <c r="N3336" s="16">
        <v>264754.97672689398</v>
      </c>
      <c r="O3336" s="16">
        <v>306521.860489516</v>
      </c>
      <c r="P3336" s="16">
        <v>231924.02585215599</v>
      </c>
      <c r="Q3336" s="16">
        <v>385042.48219235998</v>
      </c>
      <c r="R3336" s="16">
        <v>232864.58155214501</v>
      </c>
      <c r="S3336" s="17">
        <f t="shared" si="365"/>
        <v>283329.16273654398</v>
      </c>
      <c r="T3336" s="17">
        <f t="shared" si="366"/>
        <v>232864.58155214501</v>
      </c>
      <c r="U3336" s="18">
        <f t="shared" si="367"/>
        <v>0.82188709168874408</v>
      </c>
      <c r="X3336" s="20">
        <f t="shared" si="368"/>
        <v>0.9771789528515229</v>
      </c>
      <c r="AA3336" s="20">
        <f t="shared" si="369"/>
        <v>-0.2829878803587858</v>
      </c>
      <c r="AE3336" s="20">
        <f t="shared" si="370"/>
        <v>1.0025895729384339E-2</v>
      </c>
    </row>
    <row r="3337" spans="1:31" x14ac:dyDescent="0.2">
      <c r="A3337" s="15" t="s">
        <v>6947</v>
      </c>
      <c r="B3337" s="15" t="s">
        <v>6948</v>
      </c>
      <c r="C3337" t="s">
        <v>6949</v>
      </c>
      <c r="D3337" s="15">
        <v>10</v>
      </c>
      <c r="E3337" s="15">
        <v>7</v>
      </c>
      <c r="F3337" s="16">
        <v>71482.396140748693</v>
      </c>
      <c r="G3337" s="16">
        <v>82719.655975582005</v>
      </c>
      <c r="H3337" s="16">
        <v>86991.115550319504</v>
      </c>
      <c r="I3337" s="16">
        <v>117472.468431592</v>
      </c>
      <c r="J3337" s="16">
        <v>44425.769606688802</v>
      </c>
      <c r="K3337" s="16">
        <v>88336.380514852994</v>
      </c>
      <c r="L3337" s="15">
        <f t="shared" si="364"/>
        <v>6</v>
      </c>
      <c r="M3337" s="16">
        <v>127110.423233829</v>
      </c>
      <c r="N3337" s="16">
        <v>142311.39755588901</v>
      </c>
      <c r="O3337" s="16">
        <v>156420.90348405999</v>
      </c>
      <c r="P3337" s="16">
        <v>162875.31912496101</v>
      </c>
      <c r="Q3337" s="16">
        <v>388384.05263103102</v>
      </c>
      <c r="R3337" s="16">
        <v>121317.940393179</v>
      </c>
      <c r="S3337" s="17">
        <f t="shared" si="365"/>
        <v>142311.39755588901</v>
      </c>
      <c r="T3337" s="17">
        <f t="shared" si="366"/>
        <v>162875.31912496101</v>
      </c>
      <c r="U3337" s="18">
        <f t="shared" si="367"/>
        <v>1.1444994703322766</v>
      </c>
      <c r="X3337" s="20">
        <f t="shared" si="368"/>
        <v>0.37987950582143415</v>
      </c>
      <c r="AA3337" s="20">
        <f t="shared" si="369"/>
        <v>0.19471679522284849</v>
      </c>
      <c r="AE3337" s="20">
        <f t="shared" si="370"/>
        <v>0.42035413563386992</v>
      </c>
    </row>
    <row r="3338" spans="1:31" x14ac:dyDescent="0.2">
      <c r="A3338" s="15" t="s">
        <v>13369</v>
      </c>
      <c r="B3338" s="15" t="s">
        <v>13370</v>
      </c>
      <c r="C3338" t="s">
        <v>13371</v>
      </c>
      <c r="D3338" s="15">
        <v>15</v>
      </c>
      <c r="E3338" s="15">
        <v>6</v>
      </c>
      <c r="F3338" s="16">
        <v>454165.69660593203</v>
      </c>
      <c r="G3338" s="16">
        <v>465654.54077791801</v>
      </c>
      <c r="H3338" s="16">
        <v>440729.12279993098</v>
      </c>
      <c r="I3338" s="16">
        <v>580055.91157568595</v>
      </c>
      <c r="J3338" s="16">
        <v>137793.780171094</v>
      </c>
      <c r="K3338" s="16">
        <v>641148.08926557598</v>
      </c>
      <c r="L3338" s="15">
        <f t="shared" si="364"/>
        <v>6</v>
      </c>
      <c r="M3338" s="16">
        <v>807600.15095462406</v>
      </c>
      <c r="N3338" s="16">
        <v>801114.894577328</v>
      </c>
      <c r="O3338" s="16">
        <v>792486.07336486899</v>
      </c>
      <c r="P3338" s="16">
        <v>804246.24569140701</v>
      </c>
      <c r="Q3338" s="16">
        <v>1204636.5711612001</v>
      </c>
      <c r="R3338" s="16">
        <v>880529.23635062098</v>
      </c>
      <c r="S3338" s="17">
        <f t="shared" si="365"/>
        <v>801114.894577328</v>
      </c>
      <c r="T3338" s="17">
        <f t="shared" si="366"/>
        <v>880529.23635062098</v>
      </c>
      <c r="U3338" s="18">
        <f t="shared" si="367"/>
        <v>1.0991297781514753</v>
      </c>
      <c r="X3338" s="20">
        <f t="shared" si="368"/>
        <v>0.25578889775084573</v>
      </c>
      <c r="AA3338" s="20">
        <f t="shared" si="369"/>
        <v>0.13636174046516181</v>
      </c>
      <c r="AE3338" s="20">
        <f t="shared" si="370"/>
        <v>0.59211830954533262</v>
      </c>
    </row>
    <row r="3339" spans="1:31" x14ac:dyDescent="0.2">
      <c r="A3339" s="15" t="s">
        <v>6295</v>
      </c>
      <c r="B3339" s="15" t="s">
        <v>6296</v>
      </c>
      <c r="C3339" t="s">
        <v>6297</v>
      </c>
      <c r="D3339" s="15">
        <v>12</v>
      </c>
      <c r="E3339" s="15">
        <v>5</v>
      </c>
      <c r="F3339" s="16">
        <v>126832.737658042</v>
      </c>
      <c r="G3339" s="16">
        <v>93764.456659152202</v>
      </c>
      <c r="H3339" s="16">
        <v>106676.28746141</v>
      </c>
      <c r="I3339" s="16">
        <v>157263.98818474801</v>
      </c>
      <c r="J3339" s="16">
        <v>14121.5143797363</v>
      </c>
      <c r="K3339" s="16">
        <v>169529.260911786</v>
      </c>
      <c r="L3339" s="15">
        <f t="shared" si="364"/>
        <v>6</v>
      </c>
      <c r="M3339" s="16">
        <v>225534.73070314099</v>
      </c>
      <c r="N3339" s="16">
        <v>161312.939601338</v>
      </c>
      <c r="O3339" s="16">
        <v>191817.304094541</v>
      </c>
      <c r="P3339" s="16">
        <v>218046.173749818</v>
      </c>
      <c r="Q3339" s="16">
        <v>123454.720821845</v>
      </c>
      <c r="R3339" s="16">
        <v>232825.260106028</v>
      </c>
      <c r="S3339" s="17">
        <f t="shared" si="365"/>
        <v>191817.304094541</v>
      </c>
      <c r="T3339" s="17">
        <f t="shared" si="366"/>
        <v>218046.173749818</v>
      </c>
      <c r="U3339" s="18">
        <f t="shared" si="367"/>
        <v>1.1367388087278589</v>
      </c>
      <c r="X3339" s="20">
        <f t="shared" si="368"/>
        <v>0.97216538311587875</v>
      </c>
      <c r="AA3339" s="20">
        <f t="shared" si="369"/>
        <v>0.18490080071997536</v>
      </c>
      <c r="AE3339" s="20">
        <f t="shared" si="370"/>
        <v>1.2259847352626058E-2</v>
      </c>
    </row>
    <row r="3340" spans="1:31" x14ac:dyDescent="0.2">
      <c r="A3340" s="15" t="s">
        <v>16553</v>
      </c>
      <c r="B3340" s="15" t="s">
        <v>16554</v>
      </c>
      <c r="C3340" t="s">
        <v>16555</v>
      </c>
      <c r="D3340" s="15">
        <v>9</v>
      </c>
      <c r="E3340" s="15">
        <v>5</v>
      </c>
      <c r="F3340" s="16">
        <v>442768.16315917799</v>
      </c>
      <c r="G3340" s="16">
        <v>495402.49073468102</v>
      </c>
      <c r="H3340" s="16">
        <v>464360.11901009799</v>
      </c>
      <c r="I3340" s="16">
        <v>779834.14105780795</v>
      </c>
      <c r="J3340" s="16">
        <v>61999.950309216401</v>
      </c>
      <c r="K3340" s="16">
        <v>776441.52840116504</v>
      </c>
      <c r="L3340" s="15">
        <f t="shared" si="364"/>
        <v>6</v>
      </c>
      <c r="M3340" s="16">
        <v>787332.98898951395</v>
      </c>
      <c r="N3340" s="16">
        <v>852293.44800384704</v>
      </c>
      <c r="O3340" s="16">
        <v>834977.55946708401</v>
      </c>
      <c r="P3340" s="16">
        <v>1081238.3214991</v>
      </c>
      <c r="Q3340" s="16">
        <v>542023.06852981402</v>
      </c>
      <c r="R3340" s="16">
        <v>1066336.27631509</v>
      </c>
      <c r="S3340" s="17">
        <f t="shared" si="365"/>
        <v>834977.55946708401</v>
      </c>
      <c r="T3340" s="17">
        <f t="shared" si="366"/>
        <v>1066336.27631509</v>
      </c>
      <c r="U3340" s="18">
        <f t="shared" si="367"/>
        <v>1.2770837541977396</v>
      </c>
      <c r="X3340" s="20">
        <f t="shared" si="368"/>
        <v>0.70838718900236908</v>
      </c>
      <c r="AA3340" s="20">
        <f t="shared" si="369"/>
        <v>0.35285314352413577</v>
      </c>
      <c r="AE3340" s="20">
        <f t="shared" si="370"/>
        <v>0.1497293015134252</v>
      </c>
    </row>
    <row r="3341" spans="1:31" x14ac:dyDescent="0.2">
      <c r="A3341" s="15" t="s">
        <v>9898</v>
      </c>
      <c r="B3341" s="15" t="s">
        <v>9899</v>
      </c>
      <c r="C3341" t="s">
        <v>9900</v>
      </c>
      <c r="D3341" s="15">
        <v>10</v>
      </c>
      <c r="E3341" s="15">
        <v>8</v>
      </c>
      <c r="F3341" s="16">
        <v>144376.81507084999</v>
      </c>
      <c r="G3341" s="16">
        <v>130221.711417816</v>
      </c>
      <c r="H3341" s="16">
        <v>139278.58223854</v>
      </c>
      <c r="I3341" s="16">
        <v>212249.33891724801</v>
      </c>
      <c r="J3341" s="16">
        <v>49856.7991499079</v>
      </c>
      <c r="K3341" s="16">
        <v>213076.257769207</v>
      </c>
      <c r="L3341" s="15">
        <f t="shared" si="364"/>
        <v>6</v>
      </c>
      <c r="M3341" s="16">
        <v>256731.71381487299</v>
      </c>
      <c r="N3341" s="16">
        <v>224034.221678334</v>
      </c>
      <c r="O3341" s="16">
        <v>250440.30682799299</v>
      </c>
      <c r="P3341" s="16">
        <v>294283.241611971</v>
      </c>
      <c r="Q3341" s="16">
        <v>435863.82130197698</v>
      </c>
      <c r="R3341" s="16">
        <v>292631.10610355798</v>
      </c>
      <c r="S3341" s="17">
        <f t="shared" si="365"/>
        <v>250440.30682799299</v>
      </c>
      <c r="T3341" s="17">
        <f t="shared" si="366"/>
        <v>294283.241611971</v>
      </c>
      <c r="U3341" s="18">
        <f t="shared" si="367"/>
        <v>1.1750634126721868</v>
      </c>
      <c r="X3341" s="20">
        <f t="shared" si="368"/>
        <v>0.11568684076207664</v>
      </c>
      <c r="AA3341" s="20">
        <f t="shared" si="369"/>
        <v>0.2327386143895401</v>
      </c>
      <c r="AE3341" s="20">
        <f t="shared" si="370"/>
        <v>0.93671603870978992</v>
      </c>
    </row>
    <row r="3342" spans="1:31" x14ac:dyDescent="0.2">
      <c r="A3342" s="15" t="s">
        <v>5147</v>
      </c>
      <c r="B3342" s="15" t="s">
        <v>5148</v>
      </c>
      <c r="C3342" t="s">
        <v>5149</v>
      </c>
      <c r="D3342" s="15">
        <v>8</v>
      </c>
      <c r="E3342" s="15">
        <v>8</v>
      </c>
      <c r="F3342" s="16">
        <v>69057.291043351201</v>
      </c>
      <c r="G3342" s="16">
        <v>55555.860618456798</v>
      </c>
      <c r="H3342" s="16">
        <v>48845.537362868199</v>
      </c>
      <c r="I3342" s="16">
        <v>48740.251122363203</v>
      </c>
      <c r="J3342" s="16">
        <v>23385.095552929699</v>
      </c>
      <c r="K3342" s="16">
        <v>73740.965447123701</v>
      </c>
      <c r="L3342" s="15">
        <f t="shared" si="364"/>
        <v>6</v>
      </c>
      <c r="M3342" s="16">
        <v>122798.086883076</v>
      </c>
      <c r="N3342" s="16">
        <v>95578.639366761898</v>
      </c>
      <c r="O3342" s="16">
        <v>87830.384024040497</v>
      </c>
      <c r="P3342" s="16">
        <v>67578.250987452004</v>
      </c>
      <c r="Q3342" s="16">
        <v>204439.86142320599</v>
      </c>
      <c r="R3342" s="16">
        <v>101273.133430517</v>
      </c>
      <c r="S3342" s="17">
        <f t="shared" si="365"/>
        <v>95578.639366761898</v>
      </c>
      <c r="T3342" s="17">
        <f t="shared" si="366"/>
        <v>101273.133430517</v>
      </c>
      <c r="U3342" s="18">
        <f t="shared" si="367"/>
        <v>1.0595791497083751</v>
      </c>
      <c r="X3342" s="20">
        <f t="shared" si="368"/>
        <v>0.62671427130178436</v>
      </c>
      <c r="AA3342" s="20">
        <f t="shared" si="369"/>
        <v>8.3491359892003625E-2</v>
      </c>
      <c r="AE3342" s="20">
        <f t="shared" si="370"/>
        <v>0.20293041559674938</v>
      </c>
    </row>
    <row r="3343" spans="1:31" x14ac:dyDescent="0.2">
      <c r="A3343" s="15" t="s">
        <v>8093</v>
      </c>
      <c r="B3343" s="15" t="s">
        <v>8094</v>
      </c>
      <c r="C3343" t="s">
        <v>8095</v>
      </c>
      <c r="D3343" s="15">
        <v>13</v>
      </c>
      <c r="E3343" s="15">
        <v>5</v>
      </c>
      <c r="F3343" s="16">
        <v>300830.18412626802</v>
      </c>
      <c r="G3343" s="16">
        <v>338390.44358818303</v>
      </c>
      <c r="H3343" s="16">
        <v>306140.81280580099</v>
      </c>
      <c r="I3343" s="16">
        <v>474574.59455457598</v>
      </c>
      <c r="J3343" s="16">
        <v>47521.830352734403</v>
      </c>
      <c r="K3343" s="16">
        <v>501194.62255033199</v>
      </c>
      <c r="L3343" s="15">
        <f t="shared" si="364"/>
        <v>6</v>
      </c>
      <c r="M3343" s="16">
        <v>534938.02796577802</v>
      </c>
      <c r="N3343" s="16">
        <v>582168.97034493205</v>
      </c>
      <c r="O3343" s="16">
        <v>550479.46252313501</v>
      </c>
      <c r="P3343" s="16">
        <v>657996.63162511901</v>
      </c>
      <c r="Q3343" s="16">
        <v>415450.78958093002</v>
      </c>
      <c r="R3343" s="16">
        <v>688322.28567163495</v>
      </c>
      <c r="S3343" s="17">
        <f t="shared" si="365"/>
        <v>550479.46252313501</v>
      </c>
      <c r="T3343" s="17">
        <f t="shared" si="366"/>
        <v>657996.63162511901</v>
      </c>
      <c r="U3343" s="18">
        <f t="shared" si="367"/>
        <v>1.1953154957120047</v>
      </c>
      <c r="X3343" s="20">
        <f t="shared" si="368"/>
        <v>0.73776977726377169</v>
      </c>
      <c r="AA3343" s="20">
        <f t="shared" si="369"/>
        <v>0.25739145839435096</v>
      </c>
      <c r="AE3343" s="20">
        <f t="shared" si="370"/>
        <v>0.13207913961668719</v>
      </c>
    </row>
    <row r="3344" spans="1:31" x14ac:dyDescent="0.2">
      <c r="A3344" s="15" t="s">
        <v>6061</v>
      </c>
      <c r="B3344" s="15" t="s">
        <v>6062</v>
      </c>
      <c r="C3344" t="s">
        <v>6063</v>
      </c>
      <c r="D3344" s="15">
        <v>8</v>
      </c>
      <c r="E3344" s="15">
        <v>7</v>
      </c>
      <c r="F3344" s="16">
        <v>235217.324096778</v>
      </c>
      <c r="G3344" s="16">
        <v>227800.46175512701</v>
      </c>
      <c r="H3344" s="16">
        <v>240528.56283589601</v>
      </c>
      <c r="I3344" s="16">
        <v>318228.07593895798</v>
      </c>
      <c r="J3344" s="16">
        <v>68126.064828808594</v>
      </c>
      <c r="K3344" s="16">
        <v>312991.66337967699</v>
      </c>
      <c r="L3344" s="15">
        <f t="shared" si="364"/>
        <v>6</v>
      </c>
      <c r="M3344" s="16">
        <v>418264.84885873098</v>
      </c>
      <c r="N3344" s="16">
        <v>391909.295244393</v>
      </c>
      <c r="O3344" s="16">
        <v>432500.43265337899</v>
      </c>
      <c r="P3344" s="16">
        <v>441222.52741512097</v>
      </c>
      <c r="Q3344" s="16">
        <v>595579.48871263501</v>
      </c>
      <c r="R3344" s="16">
        <v>429851.25426406699</v>
      </c>
      <c r="S3344" s="17">
        <f t="shared" si="365"/>
        <v>418264.84885873098</v>
      </c>
      <c r="T3344" s="17">
        <f t="shared" si="366"/>
        <v>441222.52741512097</v>
      </c>
      <c r="U3344" s="18">
        <f t="shared" si="367"/>
        <v>1.0548878984668013</v>
      </c>
      <c r="X3344" s="20">
        <f t="shared" si="368"/>
        <v>0.24441579474319108</v>
      </c>
      <c r="AA3344" s="20">
        <f t="shared" si="369"/>
        <v>7.7089693795925465E-2</v>
      </c>
      <c r="AE3344" s="20">
        <f t="shared" si="370"/>
        <v>0.61187073235679457</v>
      </c>
    </row>
    <row r="3345" spans="1:31" x14ac:dyDescent="0.2">
      <c r="A3345" s="15" t="s">
        <v>11386</v>
      </c>
      <c r="B3345" s="15" t="s">
        <v>11387</v>
      </c>
      <c r="C3345" t="s">
        <v>11388</v>
      </c>
      <c r="D3345" s="15">
        <v>12</v>
      </c>
      <c r="E3345" s="15">
        <v>10</v>
      </c>
      <c r="F3345" s="16">
        <v>127259.915084476</v>
      </c>
      <c r="G3345" s="16">
        <v>93601.398261356604</v>
      </c>
      <c r="H3345" s="16">
        <v>84778.171050969395</v>
      </c>
      <c r="I3345" s="16">
        <v>133173.60049108299</v>
      </c>
      <c r="J3345" s="16">
        <v>14826.0170161568</v>
      </c>
      <c r="K3345" s="16">
        <v>122658.53141991999</v>
      </c>
      <c r="L3345" s="15">
        <f t="shared" si="364"/>
        <v>6</v>
      </c>
      <c r="M3345" s="16">
        <v>226294.34015108101</v>
      </c>
      <c r="N3345" s="16">
        <v>161032.41294537199</v>
      </c>
      <c r="O3345" s="16">
        <v>152441.75255860499</v>
      </c>
      <c r="P3345" s="16">
        <v>184644.904194181</v>
      </c>
      <c r="Q3345" s="16">
        <v>129613.70448030801</v>
      </c>
      <c r="R3345" s="16">
        <v>168454.72178945201</v>
      </c>
      <c r="S3345" s="17">
        <f t="shared" si="365"/>
        <v>161032.41294537199</v>
      </c>
      <c r="T3345" s="17">
        <f t="shared" si="366"/>
        <v>168454.72178945201</v>
      </c>
      <c r="U3345" s="18">
        <f t="shared" si="367"/>
        <v>1.046092017801397</v>
      </c>
      <c r="X3345" s="20">
        <f t="shared" si="368"/>
        <v>0.54064769891457187</v>
      </c>
      <c r="AA3345" s="20">
        <f t="shared" si="369"/>
        <v>6.5009761514919592E-2</v>
      </c>
      <c r="AE3345" s="20">
        <f t="shared" si="370"/>
        <v>0.26708564109835098</v>
      </c>
    </row>
    <row r="3346" spans="1:31" x14ac:dyDescent="0.2">
      <c r="A3346" s="15" t="s">
        <v>10561</v>
      </c>
      <c r="B3346" s="15" t="s">
        <v>10562</v>
      </c>
      <c r="C3346" t="s">
        <v>10563</v>
      </c>
      <c r="D3346" s="15">
        <v>11</v>
      </c>
      <c r="E3346" s="15">
        <v>8</v>
      </c>
      <c r="F3346" s="16">
        <v>323645.33817751799</v>
      </c>
      <c r="G3346" s="16">
        <v>300077.72932592197</v>
      </c>
      <c r="H3346" s="16">
        <v>306884.07731367601</v>
      </c>
      <c r="I3346" s="16">
        <v>432558.13266423601</v>
      </c>
      <c r="J3346" s="16">
        <v>48872.515395542599</v>
      </c>
      <c r="K3346" s="16">
        <v>434575.00750898698</v>
      </c>
      <c r="L3346" s="15">
        <f t="shared" si="364"/>
        <v>6</v>
      </c>
      <c r="M3346" s="16">
        <v>575508.07099972002</v>
      </c>
      <c r="N3346" s="16">
        <v>516255.54449084803</v>
      </c>
      <c r="O3346" s="16">
        <v>551815.945049125</v>
      </c>
      <c r="P3346" s="16">
        <v>599740.89962033799</v>
      </c>
      <c r="Q3346" s="16">
        <v>427258.90310148901</v>
      </c>
      <c r="R3346" s="16">
        <v>596829.35332035297</v>
      </c>
      <c r="S3346" s="17">
        <f t="shared" si="365"/>
        <v>551815.945049125</v>
      </c>
      <c r="T3346" s="17">
        <f t="shared" si="366"/>
        <v>596829.35332035297</v>
      </c>
      <c r="U3346" s="18">
        <f t="shared" si="367"/>
        <v>1.0815732286735946</v>
      </c>
      <c r="X3346" s="20">
        <f t="shared" si="368"/>
        <v>0.91730665855977933</v>
      </c>
      <c r="AA3346" s="20">
        <f t="shared" si="369"/>
        <v>0.11313134728576778</v>
      </c>
      <c r="AE3346" s="20">
        <f t="shared" si="370"/>
        <v>3.7485454017450383E-2</v>
      </c>
    </row>
    <row r="3347" spans="1:31" x14ac:dyDescent="0.2">
      <c r="A3347" s="15" t="s">
        <v>16478</v>
      </c>
      <c r="B3347" s="15" t="s">
        <v>16479</v>
      </c>
      <c r="C3347" t="s">
        <v>16480</v>
      </c>
      <c r="D3347" s="15">
        <v>19</v>
      </c>
      <c r="E3347" s="15">
        <v>5</v>
      </c>
      <c r="F3347" s="16">
        <v>1201943.6800356901</v>
      </c>
      <c r="G3347" s="16">
        <v>1424211.01465651</v>
      </c>
      <c r="H3347" s="16">
        <v>1260515.6819845501</v>
      </c>
      <c r="I3347" s="16">
        <v>1972565.22161289</v>
      </c>
      <c r="J3347" s="16">
        <v>206663.51085485701</v>
      </c>
      <c r="K3347" s="16">
        <v>2031684.55299615</v>
      </c>
      <c r="L3347" s="15">
        <f t="shared" si="364"/>
        <v>6</v>
      </c>
      <c r="M3347" s="16">
        <v>2137303.4218346602</v>
      </c>
      <c r="N3347" s="16">
        <v>2450221.2626475198</v>
      </c>
      <c r="O3347" s="16">
        <v>2266564.8162403102</v>
      </c>
      <c r="P3347" s="16">
        <v>2734957.34153311</v>
      </c>
      <c r="Q3347" s="16">
        <v>1806717.42070804</v>
      </c>
      <c r="R3347" s="16">
        <v>2790240.9410660099</v>
      </c>
      <c r="S3347" s="17">
        <f t="shared" si="365"/>
        <v>2266564.8162403102</v>
      </c>
      <c r="T3347" s="17">
        <f t="shared" si="366"/>
        <v>2734957.34153311</v>
      </c>
      <c r="U3347" s="18">
        <f t="shared" si="367"/>
        <v>1.2066530469090009</v>
      </c>
      <c r="X3347" s="20">
        <f t="shared" si="368"/>
        <v>0.6561719386616256</v>
      </c>
      <c r="AA3347" s="20">
        <f t="shared" si="369"/>
        <v>0.2710109126637878</v>
      </c>
      <c r="AE3347" s="20">
        <f t="shared" si="370"/>
        <v>0.18298234625261439</v>
      </c>
    </row>
    <row r="3348" spans="1:31" x14ac:dyDescent="0.2">
      <c r="A3348" s="15" t="s">
        <v>1109</v>
      </c>
      <c r="B3348" s="15" t="s">
        <v>1110</v>
      </c>
      <c r="C3348" t="s">
        <v>1111</v>
      </c>
      <c r="D3348" s="15">
        <v>9</v>
      </c>
      <c r="E3348" s="15">
        <v>6</v>
      </c>
      <c r="F3348" s="16">
        <v>41299.535110839897</v>
      </c>
      <c r="G3348" s="16">
        <v>41958.661761327901</v>
      </c>
      <c r="H3348" s="16">
        <v>58852.950289768101</v>
      </c>
      <c r="I3348" s="16">
        <v>56282.477592315401</v>
      </c>
      <c r="J3348" s="16">
        <v>16465.438804051599</v>
      </c>
      <c r="K3348" s="16">
        <v>59342.093663538602</v>
      </c>
      <c r="L3348" s="15">
        <f t="shared" si="364"/>
        <v>6</v>
      </c>
      <c r="M3348" s="16">
        <v>73439.079699605994</v>
      </c>
      <c r="N3348" s="16">
        <v>72185.936031842997</v>
      </c>
      <c r="O3348" s="16">
        <v>105824.963834415</v>
      </c>
      <c r="P3348" s="16">
        <v>78035.531400534906</v>
      </c>
      <c r="Q3348" s="16">
        <v>143946.04545247901</v>
      </c>
      <c r="R3348" s="16">
        <v>81498.251795239703</v>
      </c>
      <c r="S3348" s="17">
        <f t="shared" si="365"/>
        <v>73439.079699605994</v>
      </c>
      <c r="T3348" s="17">
        <f t="shared" si="366"/>
        <v>81498.251795239703</v>
      </c>
      <c r="U3348" s="18">
        <f t="shared" si="367"/>
        <v>1.1097395573119764</v>
      </c>
      <c r="X3348" s="20">
        <f t="shared" si="368"/>
        <v>0.5112340178878424</v>
      </c>
      <c r="AA3348" s="20">
        <f t="shared" si="369"/>
        <v>0.15022113291611822</v>
      </c>
      <c r="AE3348" s="20">
        <f t="shared" si="370"/>
        <v>0.29138025561367048</v>
      </c>
    </row>
    <row r="3349" spans="1:31" x14ac:dyDescent="0.2">
      <c r="A3349" s="15" t="s">
        <v>8777</v>
      </c>
      <c r="B3349" s="15" t="s">
        <v>8778</v>
      </c>
      <c r="C3349" t="s">
        <v>8779</v>
      </c>
      <c r="D3349" s="15">
        <v>14</v>
      </c>
      <c r="E3349" s="15">
        <v>5</v>
      </c>
      <c r="F3349" s="16">
        <v>570175.15781436802</v>
      </c>
      <c r="G3349" s="16">
        <v>664443.86344745895</v>
      </c>
      <c r="H3349" s="16">
        <v>576838.69377651101</v>
      </c>
      <c r="I3349" s="16">
        <v>781202.92129279696</v>
      </c>
      <c r="J3349" s="16">
        <v>52213.4855244262</v>
      </c>
      <c r="K3349" s="16">
        <v>757235.76398118003</v>
      </c>
      <c r="L3349" s="15">
        <f t="shared" si="364"/>
        <v>6</v>
      </c>
      <c r="M3349" s="16">
        <v>1013888.86691062</v>
      </c>
      <c r="N3349" s="16">
        <v>1143113.2502842499</v>
      </c>
      <c r="O3349" s="16">
        <v>1037228.10167774</v>
      </c>
      <c r="P3349" s="16">
        <v>1083136.13228457</v>
      </c>
      <c r="Q3349" s="16">
        <v>456466.71491573</v>
      </c>
      <c r="R3349" s="16">
        <v>1039959.7848907301</v>
      </c>
      <c r="S3349" s="17">
        <f t="shared" si="365"/>
        <v>1037228.10167774</v>
      </c>
      <c r="T3349" s="17">
        <f t="shared" si="366"/>
        <v>1039959.7848907301</v>
      </c>
      <c r="U3349" s="18">
        <f t="shared" si="367"/>
        <v>1.0026336378744189</v>
      </c>
      <c r="X3349" s="20">
        <f t="shared" si="368"/>
        <v>0.376123930854733</v>
      </c>
      <c r="AA3349" s="20">
        <f t="shared" si="369"/>
        <v>3.7945417668421013E-3</v>
      </c>
      <c r="AE3349" s="20">
        <f t="shared" si="370"/>
        <v>0.42466903374717641</v>
      </c>
    </row>
    <row r="3350" spans="1:31" x14ac:dyDescent="0.2">
      <c r="A3350" s="15" t="s">
        <v>5809</v>
      </c>
      <c r="B3350" s="15" t="s">
        <v>5810</v>
      </c>
      <c r="C3350" t="s">
        <v>5811</v>
      </c>
      <c r="D3350" s="15">
        <v>9</v>
      </c>
      <c r="E3350" s="15">
        <v>8</v>
      </c>
      <c r="F3350" s="16">
        <v>53933.323843652499</v>
      </c>
      <c r="G3350" s="16">
        <v>41161.010943040703</v>
      </c>
      <c r="H3350" s="16">
        <v>48496.819000769901</v>
      </c>
      <c r="I3350" s="16">
        <v>69860.8347734665</v>
      </c>
      <c r="J3350" s="16">
        <v>29148.092286328199</v>
      </c>
      <c r="K3350" s="16">
        <v>54450.746853808603</v>
      </c>
      <c r="L3350" s="15">
        <f t="shared" si="364"/>
        <v>6</v>
      </c>
      <c r="M3350" s="16">
        <v>95904.558189059506</v>
      </c>
      <c r="N3350" s="16">
        <v>70813.652729001798</v>
      </c>
      <c r="O3350" s="16">
        <v>87203.344803818705</v>
      </c>
      <c r="P3350" s="16">
        <v>96861.893769523202</v>
      </c>
      <c r="Q3350" s="16">
        <v>254821.791695489</v>
      </c>
      <c r="R3350" s="16">
        <v>74780.655746515404</v>
      </c>
      <c r="S3350" s="17">
        <f t="shared" si="365"/>
        <v>87203.344803818705</v>
      </c>
      <c r="T3350" s="17">
        <f t="shared" si="366"/>
        <v>96861.893769523202</v>
      </c>
      <c r="U3350" s="18">
        <f t="shared" si="367"/>
        <v>1.1107589277387619</v>
      </c>
      <c r="X3350" s="20">
        <f t="shared" si="368"/>
        <v>0.37130977592067776</v>
      </c>
      <c r="AA3350" s="20">
        <f t="shared" si="369"/>
        <v>0.15154573707393665</v>
      </c>
      <c r="AE3350" s="20">
        <f t="shared" si="370"/>
        <v>0.43026361642825667</v>
      </c>
    </row>
    <row r="3351" spans="1:31" x14ac:dyDescent="0.2">
      <c r="A3351" s="15" t="s">
        <v>5920</v>
      </c>
      <c r="B3351" s="15" t="s">
        <v>5921</v>
      </c>
      <c r="C3351" t="s">
        <v>5922</v>
      </c>
      <c r="D3351" s="15">
        <v>10</v>
      </c>
      <c r="E3351" s="15">
        <v>8</v>
      </c>
      <c r="F3351" s="16">
        <v>207116.93965838899</v>
      </c>
      <c r="G3351" s="16">
        <v>211965.21657802799</v>
      </c>
      <c r="H3351" s="16">
        <v>199555.51101625501</v>
      </c>
      <c r="I3351" s="16">
        <v>261495.66398549799</v>
      </c>
      <c r="J3351" s="16">
        <v>43723.032426950202</v>
      </c>
      <c r="K3351" s="16">
        <v>242143.869003712</v>
      </c>
      <c r="L3351" s="15">
        <f t="shared" si="364"/>
        <v>6</v>
      </c>
      <c r="M3351" s="16">
        <v>368296.57762221602</v>
      </c>
      <c r="N3351" s="16">
        <v>364666.24345439998</v>
      </c>
      <c r="O3351" s="16">
        <v>358825.762043825</v>
      </c>
      <c r="P3351" s="16">
        <v>362563.16301239398</v>
      </c>
      <c r="Q3351" s="16">
        <v>382240.50315022998</v>
      </c>
      <c r="R3351" s="16">
        <v>332551.49571615801</v>
      </c>
      <c r="S3351" s="17">
        <f t="shared" si="365"/>
        <v>364666.24345439998</v>
      </c>
      <c r="T3351" s="17">
        <f t="shared" si="366"/>
        <v>362563.16301239398</v>
      </c>
      <c r="U3351" s="18">
        <f t="shared" si="367"/>
        <v>0.99423286229598884</v>
      </c>
      <c r="X3351" s="20">
        <f t="shared" si="368"/>
        <v>0.75998758838055502</v>
      </c>
      <c r="AA3351" s="20">
        <f t="shared" si="369"/>
        <v>-8.3443055397293096E-3</v>
      </c>
      <c r="AE3351" s="20">
        <f t="shared" si="370"/>
        <v>0.11919350027427655</v>
      </c>
    </row>
    <row r="3352" spans="1:31" x14ac:dyDescent="0.2">
      <c r="A3352" s="15" t="s">
        <v>12727</v>
      </c>
      <c r="B3352" s="15" t="s">
        <v>12728</v>
      </c>
      <c r="C3352" t="s">
        <v>12729</v>
      </c>
      <c r="D3352" s="15">
        <v>9</v>
      </c>
      <c r="E3352" s="15">
        <v>5</v>
      </c>
      <c r="F3352" s="16">
        <v>144822.81050628101</v>
      </c>
      <c r="G3352" s="16">
        <v>171410.497010074</v>
      </c>
      <c r="H3352" s="16">
        <v>141568.48419251101</v>
      </c>
      <c r="I3352" s="16">
        <v>175326.77115852499</v>
      </c>
      <c r="J3352" s="16">
        <v>36725.118103194698</v>
      </c>
      <c r="K3352" s="16">
        <v>195148.18991250001</v>
      </c>
      <c r="L3352" s="15">
        <f t="shared" si="364"/>
        <v>6</v>
      </c>
      <c r="M3352" s="16">
        <v>257524.78555866799</v>
      </c>
      <c r="N3352" s="16">
        <v>294895.65808220801</v>
      </c>
      <c r="O3352" s="16">
        <v>254557.83687992999</v>
      </c>
      <c r="P3352" s="16">
        <v>243090.182617752</v>
      </c>
      <c r="Q3352" s="16">
        <v>321062.53484294203</v>
      </c>
      <c r="R3352" s="16">
        <v>268009.35620925302</v>
      </c>
      <c r="S3352" s="17">
        <f t="shared" si="365"/>
        <v>257524.78555866799</v>
      </c>
      <c r="T3352" s="17">
        <f t="shared" si="366"/>
        <v>268009.35620925302</v>
      </c>
      <c r="U3352" s="18">
        <f t="shared" si="367"/>
        <v>1.0407128604256093</v>
      </c>
      <c r="X3352" s="20">
        <f t="shared" si="368"/>
        <v>0.7664334685739369</v>
      </c>
      <c r="AA3352" s="20">
        <f t="shared" si="369"/>
        <v>5.7572074417744035E-2</v>
      </c>
      <c r="AE3352" s="20">
        <f t="shared" si="370"/>
        <v>0.11552553876822308</v>
      </c>
    </row>
    <row r="3353" spans="1:31" x14ac:dyDescent="0.2">
      <c r="A3353" s="15" t="s">
        <v>512</v>
      </c>
      <c r="B3353" s="15" t="s">
        <v>513</v>
      </c>
      <c r="C3353" t="s">
        <v>514</v>
      </c>
      <c r="D3353" s="15">
        <v>8</v>
      </c>
      <c r="E3353" s="15">
        <v>8</v>
      </c>
      <c r="F3353" s="16">
        <v>125367.66484365299</v>
      </c>
      <c r="G3353" s="16">
        <v>131771.42728857399</v>
      </c>
      <c r="H3353" s="16">
        <v>127547.864941407</v>
      </c>
      <c r="I3353" s="16">
        <v>143938.91055585901</v>
      </c>
      <c r="J3353" s="16">
        <v>29469.385410401399</v>
      </c>
      <c r="K3353" s="16">
        <v>129526.42115598101</v>
      </c>
      <c r="L3353" s="15">
        <f t="shared" si="364"/>
        <v>6</v>
      </c>
      <c r="M3353" s="16">
        <v>222929.52948494401</v>
      </c>
      <c r="N3353" s="16">
        <v>226700.36225618201</v>
      </c>
      <c r="O3353" s="16">
        <v>229347.010270917</v>
      </c>
      <c r="P3353" s="16">
        <v>199570.98292300801</v>
      </c>
      <c r="Q3353" s="16">
        <v>257630.63725325401</v>
      </c>
      <c r="R3353" s="16">
        <v>177886.829294539</v>
      </c>
      <c r="S3353" s="17">
        <f t="shared" si="365"/>
        <v>226700.36225618201</v>
      </c>
      <c r="T3353" s="17">
        <f t="shared" si="366"/>
        <v>199570.98292300801</v>
      </c>
      <c r="U3353" s="18">
        <f t="shared" si="367"/>
        <v>0.88032935164648507</v>
      </c>
      <c r="X3353" s="20">
        <f t="shared" si="368"/>
        <v>0.57320563792767809</v>
      </c>
      <c r="AA3353" s="20">
        <f t="shared" si="369"/>
        <v>-0.18388472444090728</v>
      </c>
      <c r="AE3353" s="20">
        <f t="shared" si="370"/>
        <v>0.2416895466263359</v>
      </c>
    </row>
    <row r="3354" spans="1:31" x14ac:dyDescent="0.2">
      <c r="A3354" s="15" t="s">
        <v>827</v>
      </c>
      <c r="B3354" s="15" t="s">
        <v>828</v>
      </c>
      <c r="C3354" t="s">
        <v>829</v>
      </c>
      <c r="D3354" s="15">
        <v>11</v>
      </c>
      <c r="E3354" s="15">
        <v>6</v>
      </c>
      <c r="F3354" s="16">
        <v>37980.710744238699</v>
      </c>
      <c r="G3354" s="16">
        <v>22177.132273828101</v>
      </c>
      <c r="H3354" s="16">
        <v>27366.389660156401</v>
      </c>
      <c r="I3354" s="16">
        <v>26684.338125586</v>
      </c>
      <c r="J3354" s="16">
        <v>49945.699195606103</v>
      </c>
      <c r="K3354" s="16">
        <v>42366.461582164302</v>
      </c>
      <c r="L3354" s="15">
        <f t="shared" si="364"/>
        <v>6</v>
      </c>
      <c r="M3354" s="16">
        <v>67537.526413020707</v>
      </c>
      <c r="N3354" s="16">
        <v>38153.672793343299</v>
      </c>
      <c r="O3354" s="16">
        <v>49208.190614159401</v>
      </c>
      <c r="P3354" s="16">
        <v>36997.776124659598</v>
      </c>
      <c r="Q3354" s="16">
        <v>436641.013466187</v>
      </c>
      <c r="R3354" s="16">
        <v>58184.542211696004</v>
      </c>
      <c r="S3354" s="17">
        <f t="shared" si="365"/>
        <v>49208.190614159401</v>
      </c>
      <c r="T3354" s="17">
        <f t="shared" si="366"/>
        <v>58184.542211696004</v>
      </c>
      <c r="U3354" s="18">
        <f t="shared" si="367"/>
        <v>1.1824158028471321</v>
      </c>
      <c r="X3354" s="20">
        <f t="shared" si="368"/>
        <v>0.38890027931432364</v>
      </c>
      <c r="AA3354" s="20">
        <f t="shared" si="369"/>
        <v>0.24173745617386483</v>
      </c>
      <c r="AE3354" s="20">
        <f t="shared" si="370"/>
        <v>0.41016174493527124</v>
      </c>
    </row>
    <row r="3355" spans="1:31" x14ac:dyDescent="0.2">
      <c r="A3355" s="15" t="s">
        <v>9173</v>
      </c>
      <c r="B3355" s="15" t="s">
        <v>9174</v>
      </c>
      <c r="C3355" t="s">
        <v>9175</v>
      </c>
      <c r="D3355" s="15">
        <v>10</v>
      </c>
      <c r="E3355" s="15">
        <v>9</v>
      </c>
      <c r="F3355" s="16">
        <v>213206.65567265599</v>
      </c>
      <c r="G3355" s="16">
        <v>212459.43738808599</v>
      </c>
      <c r="H3355" s="16">
        <v>199947.76287194199</v>
      </c>
      <c r="I3355" s="16">
        <v>259030.57717414599</v>
      </c>
      <c r="J3355" s="16">
        <v>45528.560783642599</v>
      </c>
      <c r="K3355" s="16">
        <v>296122.23040092998</v>
      </c>
      <c r="L3355" s="15">
        <f t="shared" si="364"/>
        <v>6</v>
      </c>
      <c r="M3355" s="16">
        <v>379125.34696597501</v>
      </c>
      <c r="N3355" s="16">
        <v>365516.50393180503</v>
      </c>
      <c r="O3355" s="16">
        <v>359531.07992912602</v>
      </c>
      <c r="P3355" s="16">
        <v>359145.32556988299</v>
      </c>
      <c r="Q3355" s="16">
        <v>398024.99999790703</v>
      </c>
      <c r="R3355" s="16">
        <v>406683.39462736598</v>
      </c>
      <c r="S3355" s="17">
        <f t="shared" si="365"/>
        <v>365516.50393180503</v>
      </c>
      <c r="T3355" s="17">
        <f t="shared" si="366"/>
        <v>398024.99999790703</v>
      </c>
      <c r="U3355" s="18">
        <f t="shared" si="367"/>
        <v>1.0889385177315198</v>
      </c>
      <c r="X3355" s="20">
        <f t="shared" si="368"/>
        <v>0.27453897047103204</v>
      </c>
      <c r="AA3355" s="20">
        <f t="shared" si="369"/>
        <v>0.12292250073266189</v>
      </c>
      <c r="AE3355" s="20">
        <f t="shared" si="370"/>
        <v>0.56139599926761563</v>
      </c>
    </row>
    <row r="3356" spans="1:31" x14ac:dyDescent="0.2">
      <c r="A3356" s="15" t="s">
        <v>6205</v>
      </c>
      <c r="B3356" s="15" t="s">
        <v>6206</v>
      </c>
      <c r="C3356" t="s">
        <v>6207</v>
      </c>
      <c r="D3356" s="15">
        <v>11</v>
      </c>
      <c r="E3356" s="15">
        <v>7</v>
      </c>
      <c r="F3356" s="16">
        <v>296038.97330704401</v>
      </c>
      <c r="G3356" s="16">
        <v>304210.967822715</v>
      </c>
      <c r="H3356" s="16">
        <v>273117.03400512098</v>
      </c>
      <c r="I3356" s="16">
        <v>306529.01210507803</v>
      </c>
      <c r="J3356" s="16">
        <v>81437.696033203101</v>
      </c>
      <c r="K3356" s="16">
        <v>311048.79668349901</v>
      </c>
      <c r="L3356" s="15">
        <f t="shared" si="364"/>
        <v>6</v>
      </c>
      <c r="M3356" s="16">
        <v>526418.26830586197</v>
      </c>
      <c r="N3356" s="16">
        <v>523366.39305487101</v>
      </c>
      <c r="O3356" s="16">
        <v>491098.57881125598</v>
      </c>
      <c r="P3356" s="16">
        <v>425001.80113902298</v>
      </c>
      <c r="Q3356" s="16">
        <v>711953.95605588704</v>
      </c>
      <c r="R3356" s="16">
        <v>427182.992505264</v>
      </c>
      <c r="S3356" s="17">
        <f t="shared" si="365"/>
        <v>523366.39305487101</v>
      </c>
      <c r="T3356" s="17">
        <f t="shared" si="366"/>
        <v>427182.992505264</v>
      </c>
      <c r="U3356" s="18">
        <f t="shared" si="367"/>
        <v>0.81622167218611819</v>
      </c>
      <c r="X3356" s="20">
        <f t="shared" si="368"/>
        <v>0.93949376149396557</v>
      </c>
      <c r="AA3356" s="20">
        <f t="shared" si="369"/>
        <v>-0.29296707757688589</v>
      </c>
      <c r="AE3356" s="20">
        <f t="shared" si="370"/>
        <v>2.7106099392877059E-2</v>
      </c>
    </row>
    <row r="3357" spans="1:31" x14ac:dyDescent="0.2">
      <c r="A3357" s="15" t="s">
        <v>7550</v>
      </c>
      <c r="B3357" s="15" t="s">
        <v>7551</v>
      </c>
      <c r="C3357" t="s">
        <v>7552</v>
      </c>
      <c r="D3357" s="15">
        <v>10</v>
      </c>
      <c r="E3357" s="15">
        <v>7</v>
      </c>
      <c r="F3357" s="16">
        <v>118922.681730821</v>
      </c>
      <c r="G3357" s="16">
        <v>103642.433593662</v>
      </c>
      <c r="H3357" s="16">
        <v>120738.62767984001</v>
      </c>
      <c r="I3357" s="16">
        <v>132024.70156321701</v>
      </c>
      <c r="J3357" s="16">
        <v>67711.658692089695</v>
      </c>
      <c r="K3357" s="16">
        <v>146932.82640512701</v>
      </c>
      <c r="L3357" s="15">
        <f t="shared" si="364"/>
        <v>6</v>
      </c>
      <c r="M3357" s="16">
        <v>211469.02206723299</v>
      </c>
      <c r="N3357" s="16">
        <v>178307.07099605599</v>
      </c>
      <c r="O3357" s="16">
        <v>217103.15021976701</v>
      </c>
      <c r="P3357" s="16">
        <v>183051.95835745099</v>
      </c>
      <c r="Q3357" s="16">
        <v>591956.61990835902</v>
      </c>
      <c r="R3357" s="16">
        <v>201792.14692434901</v>
      </c>
      <c r="S3357" s="17">
        <f t="shared" si="365"/>
        <v>211469.02206723299</v>
      </c>
      <c r="T3357" s="17">
        <f t="shared" si="366"/>
        <v>201792.14692434901</v>
      </c>
      <c r="U3357" s="18">
        <f t="shared" si="367"/>
        <v>0.95423975082361057</v>
      </c>
      <c r="X3357" s="20">
        <f t="shared" si="368"/>
        <v>0.40901827784590583</v>
      </c>
      <c r="AA3357" s="20">
        <f t="shared" si="369"/>
        <v>-6.7576308877870861E-2</v>
      </c>
      <c r="AE3357" s="20">
        <f t="shared" si="370"/>
        <v>0.38825728419252881</v>
      </c>
    </row>
    <row r="3358" spans="1:31" x14ac:dyDescent="0.2">
      <c r="A3358" s="15" t="s">
        <v>10993</v>
      </c>
      <c r="B3358" s="15" t="s">
        <v>10994</v>
      </c>
      <c r="C3358" t="s">
        <v>10995</v>
      </c>
      <c r="D3358" s="15">
        <v>10</v>
      </c>
      <c r="E3358" s="15">
        <v>5</v>
      </c>
      <c r="F3358" s="16">
        <v>61438.7308897783</v>
      </c>
      <c r="G3358" s="16">
        <v>84201.906534757596</v>
      </c>
      <c r="H3358" s="16">
        <v>76545.705486188497</v>
      </c>
      <c r="I3358" s="16">
        <v>95913.962871655996</v>
      </c>
      <c r="J3358" s="16">
        <v>8730.6337094238497</v>
      </c>
      <c r="K3358" s="16">
        <v>110275.146280663</v>
      </c>
      <c r="L3358" s="15">
        <f t="shared" si="364"/>
        <v>6</v>
      </c>
      <c r="M3358" s="16">
        <v>109250.717770738</v>
      </c>
      <c r="N3358" s="16">
        <v>144861.47040274099</v>
      </c>
      <c r="O3358" s="16">
        <v>137638.75005199201</v>
      </c>
      <c r="P3358" s="16">
        <v>132984.49857940801</v>
      </c>
      <c r="Q3358" s="16">
        <v>76325.946227223001</v>
      </c>
      <c r="R3358" s="16">
        <v>151447.83548242701</v>
      </c>
      <c r="S3358" s="17">
        <f t="shared" si="365"/>
        <v>137638.75005199201</v>
      </c>
      <c r="T3358" s="17">
        <f t="shared" si="366"/>
        <v>132984.49857940801</v>
      </c>
      <c r="U3358" s="18">
        <f t="shared" si="367"/>
        <v>0.96618502078211332</v>
      </c>
      <c r="X3358" s="20">
        <f t="shared" si="368"/>
        <v>0.70149830751719322</v>
      </c>
      <c r="AA3358" s="20">
        <f t="shared" si="369"/>
        <v>-4.9628608719400072E-2</v>
      </c>
      <c r="AE3358" s="20">
        <f t="shared" si="370"/>
        <v>0.15397337244293474</v>
      </c>
    </row>
    <row r="3359" spans="1:31" x14ac:dyDescent="0.2">
      <c r="A3359" s="15" t="s">
        <v>5429</v>
      </c>
      <c r="B3359" s="15" t="s">
        <v>5430</v>
      </c>
      <c r="C3359" t="s">
        <v>5431</v>
      </c>
      <c r="D3359" s="15">
        <v>19</v>
      </c>
      <c r="E3359" s="15">
        <v>9</v>
      </c>
      <c r="F3359" s="16">
        <v>500928.884588691</v>
      </c>
      <c r="G3359" s="16">
        <v>475647.66524302802</v>
      </c>
      <c r="H3359" s="16">
        <v>465328.59567304602</v>
      </c>
      <c r="I3359" s="16">
        <v>526781.70123220701</v>
      </c>
      <c r="J3359" s="16">
        <v>157093.51403564599</v>
      </c>
      <c r="K3359" s="16">
        <v>467521.51583712001</v>
      </c>
      <c r="L3359" s="15">
        <f t="shared" si="364"/>
        <v>6</v>
      </c>
      <c r="M3359" s="16">
        <v>890754.73078358895</v>
      </c>
      <c r="N3359" s="16">
        <v>818307.12648167298</v>
      </c>
      <c r="O3359" s="16">
        <v>836719.00160934601</v>
      </c>
      <c r="P3359" s="16">
        <v>730381.67021534499</v>
      </c>
      <c r="Q3359" s="16">
        <v>1373360.9155985899</v>
      </c>
      <c r="R3359" s="16">
        <v>642076.87772898399</v>
      </c>
      <c r="S3359" s="17">
        <f t="shared" si="365"/>
        <v>836719.00160934601</v>
      </c>
      <c r="T3359" s="17">
        <f t="shared" si="366"/>
        <v>730381.67021534499</v>
      </c>
      <c r="U3359" s="18">
        <f t="shared" si="367"/>
        <v>0.87291153757776296</v>
      </c>
      <c r="X3359" s="20">
        <f t="shared" si="368"/>
        <v>0.78761313095002716</v>
      </c>
      <c r="AA3359" s="20">
        <f t="shared" si="369"/>
        <v>-0.19609263893011059</v>
      </c>
      <c r="AE3359" s="20">
        <f t="shared" si="370"/>
        <v>0.10368705199100234</v>
      </c>
    </row>
    <row r="3360" spans="1:31" x14ac:dyDescent="0.2">
      <c r="A3360" s="15" t="s">
        <v>4340</v>
      </c>
      <c r="B3360" s="15" t="s">
        <v>4341</v>
      </c>
      <c r="C3360" t="s">
        <v>4342</v>
      </c>
      <c r="D3360" s="15">
        <v>11</v>
      </c>
      <c r="E3360" s="15">
        <v>7</v>
      </c>
      <c r="F3360" s="16">
        <v>136395.62607128901</v>
      </c>
      <c r="G3360" s="16">
        <v>126015.822644938</v>
      </c>
      <c r="H3360" s="16">
        <v>93200.983040820705</v>
      </c>
      <c r="I3360" s="16">
        <v>151224.28938187301</v>
      </c>
      <c r="J3360" s="16">
        <v>87145.418777742205</v>
      </c>
      <c r="K3360" s="16">
        <v>135527.08727314399</v>
      </c>
      <c r="L3360" s="15">
        <f t="shared" si="364"/>
        <v>6</v>
      </c>
      <c r="M3360" s="16">
        <v>242539.515925396</v>
      </c>
      <c r="N3360" s="16">
        <v>216798.385138955</v>
      </c>
      <c r="O3360" s="16">
        <v>167587.02173918899</v>
      </c>
      <c r="P3360" s="16">
        <v>209672.14464265099</v>
      </c>
      <c r="Q3360" s="16">
        <v>761852.66373037698</v>
      </c>
      <c r="R3360" s="16">
        <v>186127.92373465901</v>
      </c>
      <c r="S3360" s="17">
        <f t="shared" si="365"/>
        <v>216798.385138955</v>
      </c>
      <c r="T3360" s="17">
        <f t="shared" si="366"/>
        <v>209672.14464265099</v>
      </c>
      <c r="U3360" s="18">
        <f t="shared" si="367"/>
        <v>0.96712964217082842</v>
      </c>
      <c r="X3360" s="20">
        <f t="shared" si="368"/>
        <v>0.40312804495415805</v>
      </c>
      <c r="AA3360" s="20">
        <f t="shared" si="369"/>
        <v>-4.8218801275656399E-2</v>
      </c>
      <c r="AE3360" s="20">
        <f t="shared" si="370"/>
        <v>0.39455698764411329</v>
      </c>
    </row>
    <row r="3361" spans="1:31" x14ac:dyDescent="0.2">
      <c r="A3361" s="15" t="s">
        <v>15227</v>
      </c>
      <c r="B3361" s="15" t="s">
        <v>15228</v>
      </c>
      <c r="C3361" t="s">
        <v>15229</v>
      </c>
      <c r="D3361" s="15">
        <v>7</v>
      </c>
      <c r="E3361" s="15">
        <v>7</v>
      </c>
      <c r="F3361" s="16">
        <v>195186.25124238399</v>
      </c>
      <c r="G3361" s="16">
        <v>190948.094087695</v>
      </c>
      <c r="H3361" s="16">
        <v>185172.379145732</v>
      </c>
      <c r="I3361" s="16">
        <v>226660.513625391</v>
      </c>
      <c r="J3361" s="16">
        <v>72253.3524087892</v>
      </c>
      <c r="K3361" s="16">
        <v>220924.634195639</v>
      </c>
      <c r="L3361" s="15">
        <f t="shared" si="364"/>
        <v>6</v>
      </c>
      <c r="M3361" s="16">
        <v>347081.35631033801</v>
      </c>
      <c r="N3361" s="16">
        <v>328508.25852412602</v>
      </c>
      <c r="O3361" s="16">
        <v>332963.09241503698</v>
      </c>
      <c r="P3361" s="16">
        <v>314264.30365053</v>
      </c>
      <c r="Q3361" s="16">
        <v>631661.535031204</v>
      </c>
      <c r="R3361" s="16">
        <v>303409.778015805</v>
      </c>
      <c r="S3361" s="17">
        <f t="shared" si="365"/>
        <v>332963.09241503698</v>
      </c>
      <c r="T3361" s="17">
        <f t="shared" si="366"/>
        <v>314264.30365053</v>
      </c>
      <c r="U3361" s="18">
        <f t="shared" si="367"/>
        <v>0.94384125691264598</v>
      </c>
      <c r="X3361" s="20">
        <f t="shared" si="368"/>
        <v>0.49791253376658284</v>
      </c>
      <c r="AA3361" s="20">
        <f t="shared" si="369"/>
        <v>-8.3383859371101571E-2</v>
      </c>
      <c r="AE3361" s="20">
        <f t="shared" si="370"/>
        <v>0.3028469412538593</v>
      </c>
    </row>
    <row r="3362" spans="1:31" x14ac:dyDescent="0.2">
      <c r="A3362" s="15" t="s">
        <v>1469</v>
      </c>
      <c r="B3362" s="15" t="s">
        <v>1470</v>
      </c>
      <c r="C3362" t="s">
        <v>1471</v>
      </c>
      <c r="D3362" s="15">
        <v>7</v>
      </c>
      <c r="E3362" s="15">
        <v>5</v>
      </c>
      <c r="F3362" s="16">
        <v>88829.364579785499</v>
      </c>
      <c r="G3362" s="16">
        <v>82924.7870069825</v>
      </c>
      <c r="H3362" s="16">
        <v>84062.047889810303</v>
      </c>
      <c r="I3362" s="16">
        <v>121717.684936096</v>
      </c>
      <c r="J3362" s="16">
        <v>17290.386368861102</v>
      </c>
      <c r="K3362" s="16">
        <v>96884.294709082096</v>
      </c>
      <c r="L3362" s="15">
        <f t="shared" si="364"/>
        <v>6</v>
      </c>
      <c r="M3362" s="16">
        <v>157956.90599258101</v>
      </c>
      <c r="N3362" s="16">
        <v>142664.30622573799</v>
      </c>
      <c r="O3362" s="16">
        <v>151154.073567874</v>
      </c>
      <c r="P3362" s="16">
        <v>168761.30247201401</v>
      </c>
      <c r="Q3362" s="16">
        <v>151157.996562507</v>
      </c>
      <c r="R3362" s="16">
        <v>133057.331781613</v>
      </c>
      <c r="S3362" s="17">
        <f t="shared" si="365"/>
        <v>151154.073567874</v>
      </c>
      <c r="T3362" s="17">
        <f t="shared" si="366"/>
        <v>151157.996562507</v>
      </c>
      <c r="U3362" s="18">
        <f t="shared" si="367"/>
        <v>1.0000259536150129</v>
      </c>
      <c r="X3362" s="20">
        <f t="shared" si="368"/>
        <v>0.97323037215516228</v>
      </c>
      <c r="AA3362" s="20">
        <f t="shared" si="369"/>
        <v>3.7442665788083043E-5</v>
      </c>
      <c r="AE3362" s="20">
        <f t="shared" si="370"/>
        <v>1.1784346254199768E-2</v>
      </c>
    </row>
    <row r="3363" spans="1:31" x14ac:dyDescent="0.2">
      <c r="A3363" s="15" t="s">
        <v>3662</v>
      </c>
      <c r="B3363" s="15" t="s">
        <v>3663</v>
      </c>
      <c r="C3363" t="s">
        <v>3664</v>
      </c>
      <c r="D3363" s="15">
        <v>12</v>
      </c>
      <c r="E3363" s="15">
        <v>10</v>
      </c>
      <c r="F3363" s="16">
        <v>269052.12618464598</v>
      </c>
      <c r="G3363" s="16">
        <v>312802.441981941</v>
      </c>
      <c r="H3363" s="16">
        <v>286819.66152055399</v>
      </c>
      <c r="I3363" s="16">
        <v>395514.81697793002</v>
      </c>
      <c r="J3363" s="16">
        <v>43582.5241121414</v>
      </c>
      <c r="K3363" s="16">
        <v>423333.67942851502</v>
      </c>
      <c r="L3363" s="15">
        <f t="shared" si="364"/>
        <v>6</v>
      </c>
      <c r="M3363" s="16">
        <v>478430.095767266</v>
      </c>
      <c r="N3363" s="16">
        <v>538147.21727669402</v>
      </c>
      <c r="O3363" s="16">
        <v>515737.616516546</v>
      </c>
      <c r="P3363" s="16">
        <v>548380.42389008403</v>
      </c>
      <c r="Q3363" s="16">
        <v>381012.13526337198</v>
      </c>
      <c r="R3363" s="16">
        <v>581390.926229971</v>
      </c>
      <c r="S3363" s="17">
        <f t="shared" si="365"/>
        <v>515737.616516546</v>
      </c>
      <c r="T3363" s="17">
        <f t="shared" si="366"/>
        <v>548380.42389008403</v>
      </c>
      <c r="U3363" s="18">
        <f t="shared" si="367"/>
        <v>1.06329343900493</v>
      </c>
      <c r="X3363" s="20">
        <f t="shared" si="368"/>
        <v>0.91666475146497206</v>
      </c>
      <c r="AA3363" s="20">
        <f t="shared" si="369"/>
        <v>8.8539794965421123E-2</v>
      </c>
      <c r="AE3363" s="20">
        <f t="shared" si="370"/>
        <v>3.7789468266559718E-2</v>
      </c>
    </row>
    <row r="3364" spans="1:31" x14ac:dyDescent="0.2">
      <c r="A3364" s="15" t="s">
        <v>14596</v>
      </c>
      <c r="B3364" s="15" t="s">
        <v>14597</v>
      </c>
      <c r="C3364" t="s">
        <v>14598</v>
      </c>
      <c r="D3364" s="15">
        <v>9</v>
      </c>
      <c r="E3364" s="15">
        <v>6</v>
      </c>
      <c r="F3364" s="16">
        <v>310271.25685446401</v>
      </c>
      <c r="G3364" s="16">
        <v>252125.44858681699</v>
      </c>
      <c r="H3364" s="16">
        <v>257542.56351994799</v>
      </c>
      <c r="I3364" s="16">
        <v>314763.76840474497</v>
      </c>
      <c r="J3364" s="16">
        <v>80043.8017693359</v>
      </c>
      <c r="K3364" s="16">
        <v>329179.54123477801</v>
      </c>
      <c r="L3364" s="15">
        <f t="shared" si="364"/>
        <v>6</v>
      </c>
      <c r="M3364" s="16">
        <v>551726.19981020596</v>
      </c>
      <c r="N3364" s="16">
        <v>433758.150038569</v>
      </c>
      <c r="O3364" s="16">
        <v>463093.73338347801</v>
      </c>
      <c r="P3364" s="16">
        <v>436419.272637936</v>
      </c>
      <c r="Q3364" s="16">
        <v>699768.093932783</v>
      </c>
      <c r="R3364" s="16">
        <v>452083.091127555</v>
      </c>
      <c r="S3364" s="17">
        <f t="shared" si="365"/>
        <v>463093.73338347801</v>
      </c>
      <c r="T3364" s="17">
        <f t="shared" si="366"/>
        <v>452083.091127555</v>
      </c>
      <c r="U3364" s="18">
        <f t="shared" si="367"/>
        <v>0.97622372867048635</v>
      </c>
      <c r="X3364" s="20">
        <f t="shared" si="368"/>
        <v>0.64068635969508014</v>
      </c>
      <c r="AA3364" s="20">
        <f t="shared" si="369"/>
        <v>-3.4716275731889602E-2</v>
      </c>
      <c r="AE3364" s="20">
        <f t="shared" si="370"/>
        <v>0.19335452210181536</v>
      </c>
    </row>
    <row r="3365" spans="1:31" x14ac:dyDescent="0.2">
      <c r="A3365" s="15" t="s">
        <v>8117</v>
      </c>
      <c r="B3365" s="15" t="s">
        <v>8118</v>
      </c>
      <c r="C3365" t="s">
        <v>8119</v>
      </c>
      <c r="D3365" s="15">
        <v>18</v>
      </c>
      <c r="E3365" s="15">
        <v>5</v>
      </c>
      <c r="F3365" s="16">
        <v>86405.9918253777</v>
      </c>
      <c r="G3365" s="16">
        <v>98124.598869002104</v>
      </c>
      <c r="H3365" s="16">
        <v>105106.120937024</v>
      </c>
      <c r="I3365" s="16">
        <v>136807.46933466601</v>
      </c>
      <c r="J3365" s="16">
        <v>27930.328767773499</v>
      </c>
      <c r="K3365" s="16">
        <v>124587.370553687</v>
      </c>
      <c r="L3365" s="15">
        <f t="shared" si="364"/>
        <v>6</v>
      </c>
      <c r="M3365" s="16">
        <v>153647.65010446499</v>
      </c>
      <c r="N3365" s="16">
        <v>168814.15468870901</v>
      </c>
      <c r="O3365" s="16">
        <v>188993.948343656</v>
      </c>
      <c r="P3365" s="16">
        <v>189683.25535389499</v>
      </c>
      <c r="Q3365" s="16">
        <v>244175.71995222601</v>
      </c>
      <c r="R3365" s="16">
        <v>171103.718609273</v>
      </c>
      <c r="S3365" s="17">
        <f t="shared" si="365"/>
        <v>168814.15468870901</v>
      </c>
      <c r="T3365" s="17">
        <f t="shared" si="366"/>
        <v>189683.25535389499</v>
      </c>
      <c r="U3365" s="18">
        <f t="shared" si="367"/>
        <v>1.1236217466696932</v>
      </c>
      <c r="X3365" s="20">
        <f t="shared" si="368"/>
        <v>0.26719971365102846</v>
      </c>
      <c r="AA3365" s="20">
        <f t="shared" si="369"/>
        <v>0.16815645188819367</v>
      </c>
      <c r="AE3365" s="20">
        <f t="shared" si="370"/>
        <v>0.57316401161507302</v>
      </c>
    </row>
    <row r="3366" spans="1:31" x14ac:dyDescent="0.2">
      <c r="A3366" s="15" t="s">
        <v>5507</v>
      </c>
      <c r="B3366" s="15" t="s">
        <v>5508</v>
      </c>
      <c r="C3366" t="s">
        <v>5509</v>
      </c>
      <c r="D3366" s="15">
        <v>10</v>
      </c>
      <c r="E3366" s="15">
        <v>6</v>
      </c>
      <c r="F3366" s="16">
        <v>263066.29367711599</v>
      </c>
      <c r="G3366" s="16">
        <v>299426.36287265603</v>
      </c>
      <c r="H3366" s="16">
        <v>263250.02589075099</v>
      </c>
      <c r="I3366" s="16">
        <v>297970.49089211802</v>
      </c>
      <c r="J3366" s="16">
        <v>47105.602524393602</v>
      </c>
      <c r="K3366" s="16">
        <v>301543.47305800801</v>
      </c>
      <c r="L3366" s="15">
        <f t="shared" si="364"/>
        <v>6</v>
      </c>
      <c r="M3366" s="16">
        <v>467786.05269488599</v>
      </c>
      <c r="N3366" s="16">
        <v>515134.92969631101</v>
      </c>
      <c r="O3366" s="16">
        <v>473356.46441060101</v>
      </c>
      <c r="P3366" s="16">
        <v>413135.43029988202</v>
      </c>
      <c r="Q3366" s="16">
        <v>411811.99497545703</v>
      </c>
      <c r="R3366" s="16">
        <v>414128.73016969999</v>
      </c>
      <c r="S3366" s="17">
        <f t="shared" si="365"/>
        <v>473356.46441060101</v>
      </c>
      <c r="T3366" s="17">
        <f t="shared" si="366"/>
        <v>413135.43029988202</v>
      </c>
      <c r="U3366" s="18">
        <f t="shared" si="367"/>
        <v>0.87277868025800998</v>
      </c>
      <c r="X3366" s="20">
        <f t="shared" si="368"/>
        <v>8.3954205342031771E-3</v>
      </c>
      <c r="AA3366" s="20">
        <f t="shared" si="369"/>
        <v>-0.19631223413063947</v>
      </c>
      <c r="AE3366" s="20">
        <f t="shared" si="370"/>
        <v>2.0759575447779133</v>
      </c>
    </row>
    <row r="3367" spans="1:31" x14ac:dyDescent="0.2">
      <c r="A3367" s="15" t="s">
        <v>1472</v>
      </c>
      <c r="B3367" s="15" t="s">
        <v>1473</v>
      </c>
      <c r="C3367" t="s">
        <v>1474</v>
      </c>
      <c r="D3367" s="15">
        <v>8</v>
      </c>
      <c r="E3367" s="15">
        <v>8</v>
      </c>
      <c r="F3367" s="16">
        <v>151731.84133452599</v>
      </c>
      <c r="G3367" s="16">
        <v>177209.73578085899</v>
      </c>
      <c r="H3367" s="16">
        <v>186617.388212889</v>
      </c>
      <c r="I3367" s="16">
        <v>267629.27088691399</v>
      </c>
      <c r="J3367" s="16">
        <v>35072.0981063363</v>
      </c>
      <c r="K3367" s="16">
        <v>258172.56845732999</v>
      </c>
      <c r="L3367" s="15">
        <f t="shared" si="364"/>
        <v>6</v>
      </c>
      <c r="M3367" s="16">
        <v>269810.46539212699</v>
      </c>
      <c r="N3367" s="16">
        <v>304872.70361627598</v>
      </c>
      <c r="O3367" s="16">
        <v>335561.39940762398</v>
      </c>
      <c r="P3367" s="16">
        <v>371067.39549165801</v>
      </c>
      <c r="Q3367" s="16">
        <v>306611.31405050901</v>
      </c>
      <c r="R3367" s="16">
        <v>354564.72280969098</v>
      </c>
      <c r="S3367" s="17">
        <f t="shared" si="365"/>
        <v>304872.70361627598</v>
      </c>
      <c r="T3367" s="17">
        <f t="shared" si="366"/>
        <v>354564.72280969098</v>
      </c>
      <c r="U3367" s="18">
        <f t="shared" si="367"/>
        <v>1.16299268056467</v>
      </c>
      <c r="X3367" s="20">
        <f t="shared" si="368"/>
        <v>0.20787207973236549</v>
      </c>
      <c r="AA3367" s="20">
        <f t="shared" si="369"/>
        <v>0.21784201706368328</v>
      </c>
      <c r="AE3367" s="20">
        <f t="shared" si="370"/>
        <v>0.68220383886696567</v>
      </c>
    </row>
    <row r="3368" spans="1:31" x14ac:dyDescent="0.2">
      <c r="A3368" s="15" t="s">
        <v>16751</v>
      </c>
      <c r="B3368" s="15" t="s">
        <v>16752</v>
      </c>
      <c r="C3368" t="s">
        <v>16753</v>
      </c>
      <c r="D3368" s="15">
        <v>9</v>
      </c>
      <c r="E3368" s="15">
        <v>7</v>
      </c>
      <c r="F3368" s="16">
        <v>115680.298551856</v>
      </c>
      <c r="G3368" s="16">
        <v>121171.75570048799</v>
      </c>
      <c r="H3368" s="16">
        <v>126016.38372117</v>
      </c>
      <c r="I3368" s="16">
        <v>158204.80004939501</v>
      </c>
      <c r="J3368" s="16">
        <v>20457.0618462891</v>
      </c>
      <c r="K3368" s="16">
        <v>139241.08049104401</v>
      </c>
      <c r="L3368" s="15">
        <f t="shared" si="364"/>
        <v>6</v>
      </c>
      <c r="M3368" s="16">
        <v>205703.396956499</v>
      </c>
      <c r="N3368" s="16">
        <v>208464.62300480899</v>
      </c>
      <c r="O3368" s="16">
        <v>226593.21553426201</v>
      </c>
      <c r="P3368" s="16">
        <v>219350.607331037</v>
      </c>
      <c r="Q3368" s="16">
        <v>178842.069706974</v>
      </c>
      <c r="R3368" s="16">
        <v>191228.58560470401</v>
      </c>
      <c r="S3368" s="17">
        <f t="shared" si="365"/>
        <v>208464.62300480899</v>
      </c>
      <c r="T3368" s="17">
        <f t="shared" si="366"/>
        <v>191228.58560470401</v>
      </c>
      <c r="U3368" s="18">
        <f t="shared" si="367"/>
        <v>0.91731912517498293</v>
      </c>
      <c r="X3368" s="20">
        <f t="shared" si="368"/>
        <v>0.27846638893627496</v>
      </c>
      <c r="AA3368" s="20">
        <f t="shared" si="369"/>
        <v>-0.12450437610084333</v>
      </c>
      <c r="AE3368" s="20">
        <f t="shared" si="370"/>
        <v>0.55522721693696919</v>
      </c>
    </row>
    <row r="3369" spans="1:31" x14ac:dyDescent="0.2">
      <c r="A3369" s="15" t="s">
        <v>17032</v>
      </c>
      <c r="B3369" s="15" t="s">
        <v>17033</v>
      </c>
      <c r="C3369" t="s">
        <v>17034</v>
      </c>
      <c r="D3369" s="15">
        <v>12</v>
      </c>
      <c r="E3369" s="15">
        <v>6</v>
      </c>
      <c r="F3369" s="16">
        <v>75790.018938802299</v>
      </c>
      <c r="G3369" s="16">
        <v>66791.222627636802</v>
      </c>
      <c r="H3369" s="16">
        <v>67171.515984374404</v>
      </c>
      <c r="I3369" s="16">
        <v>114862.761501856</v>
      </c>
      <c r="J3369" s="16">
        <v>16743.214460156199</v>
      </c>
      <c r="K3369" s="16">
        <v>130431.57187221</v>
      </c>
      <c r="L3369" s="15">
        <f t="shared" si="364"/>
        <v>6</v>
      </c>
      <c r="M3369" s="16">
        <v>134770.263789736</v>
      </c>
      <c r="N3369" s="16">
        <v>114908.024271901</v>
      </c>
      <c r="O3369" s="16">
        <v>120782.78514076601</v>
      </c>
      <c r="P3369" s="16">
        <v>159256.966206371</v>
      </c>
      <c r="Q3369" s="16">
        <v>146374.447616252</v>
      </c>
      <c r="R3369" s="16">
        <v>179129.93004191201</v>
      </c>
      <c r="S3369" s="17">
        <f t="shared" si="365"/>
        <v>120782.78514076601</v>
      </c>
      <c r="T3369" s="17">
        <f t="shared" si="366"/>
        <v>159256.966206371</v>
      </c>
      <c r="U3369" s="18">
        <f t="shared" si="367"/>
        <v>1.3185402706252001</v>
      </c>
      <c r="X3369" s="20">
        <f t="shared" si="368"/>
        <v>2.7242996770613963E-2</v>
      </c>
      <c r="AA3369" s="20">
        <f t="shared" si="369"/>
        <v>0.3989416344137342</v>
      </c>
      <c r="AE3369" s="20">
        <f t="shared" si="370"/>
        <v>1.5647451210853862</v>
      </c>
    </row>
    <row r="3370" spans="1:31" x14ac:dyDescent="0.2">
      <c r="A3370" s="15" t="s">
        <v>7856</v>
      </c>
      <c r="B3370" s="15" t="s">
        <v>7857</v>
      </c>
      <c r="C3370" t="s">
        <v>7858</v>
      </c>
      <c r="D3370" s="15">
        <v>9</v>
      </c>
      <c r="E3370" s="15">
        <v>5</v>
      </c>
      <c r="F3370" s="16">
        <v>78569.7971469724</v>
      </c>
      <c r="G3370" s="16">
        <v>91128.312548384696</v>
      </c>
      <c r="H3370" s="16">
        <v>68876.182898574305</v>
      </c>
      <c r="I3370" s="16">
        <v>92582.762926839801</v>
      </c>
      <c r="J3370" s="16">
        <v>18664.036101562499</v>
      </c>
      <c r="K3370" s="16">
        <v>107384.930672357</v>
      </c>
      <c r="L3370" s="15">
        <f t="shared" si="364"/>
        <v>6</v>
      </c>
      <c r="M3370" s="16">
        <v>139713.28198180901</v>
      </c>
      <c r="N3370" s="16">
        <v>156777.701293858</v>
      </c>
      <c r="O3370" s="16">
        <v>123847.98941101501</v>
      </c>
      <c r="P3370" s="16">
        <v>128365.797182179</v>
      </c>
      <c r="Q3370" s="16">
        <v>163166.87462596799</v>
      </c>
      <c r="R3370" s="16">
        <v>147478.51952394799</v>
      </c>
      <c r="S3370" s="17">
        <f t="shared" si="365"/>
        <v>139713.28198180901</v>
      </c>
      <c r="T3370" s="17">
        <f t="shared" si="366"/>
        <v>147478.51952394799</v>
      </c>
      <c r="U3370" s="18">
        <f t="shared" si="367"/>
        <v>1.0555798091061237</v>
      </c>
      <c r="X3370" s="20">
        <f t="shared" si="368"/>
        <v>0.67629417554413118</v>
      </c>
      <c r="AA3370" s="20">
        <f t="shared" si="369"/>
        <v>7.8035660493516554E-2</v>
      </c>
      <c r="AE3370" s="20">
        <f t="shared" si="370"/>
        <v>0.16986435283776008</v>
      </c>
    </row>
    <row r="3371" spans="1:31" x14ac:dyDescent="0.2">
      <c r="A3371" s="15" t="s">
        <v>17745</v>
      </c>
      <c r="B3371" s="15" t="s">
        <v>17746</v>
      </c>
      <c r="C3371" t="s">
        <v>17747</v>
      </c>
      <c r="D3371" s="15">
        <v>7</v>
      </c>
      <c r="E3371" s="15">
        <v>4</v>
      </c>
      <c r="F3371" s="16">
        <v>45015.822264328199</v>
      </c>
      <c r="G3371" s="16">
        <v>42147.104832421901</v>
      </c>
      <c r="H3371" s="16">
        <v>28226.360050089599</v>
      </c>
      <c r="I3371" s="16">
        <v>49889.4538924804</v>
      </c>
      <c r="J3371" s="16">
        <v>12454.816107421901</v>
      </c>
      <c r="K3371" s="16">
        <v>51124.972575011903</v>
      </c>
      <c r="L3371" s="15">
        <f t="shared" si="364"/>
        <v>6</v>
      </c>
      <c r="M3371" s="16">
        <v>80047.403684831996</v>
      </c>
      <c r="N3371" s="16">
        <v>72510.134633624097</v>
      </c>
      <c r="O3371" s="16">
        <v>50754.524909471198</v>
      </c>
      <c r="P3371" s="16">
        <v>69171.618100795007</v>
      </c>
      <c r="Q3371" s="16">
        <v>108883.92024268799</v>
      </c>
      <c r="R3371" s="16">
        <v>70213.159508106706</v>
      </c>
      <c r="S3371" s="17">
        <f t="shared" si="365"/>
        <v>72510.134633624097</v>
      </c>
      <c r="T3371" s="17">
        <f t="shared" si="366"/>
        <v>70213.159508106706</v>
      </c>
      <c r="U3371" s="18">
        <f t="shared" si="367"/>
        <v>0.9683220126796972</v>
      </c>
      <c r="X3371" s="20">
        <f t="shared" si="368"/>
        <v>0.39508677192362091</v>
      </c>
      <c r="AA3371" s="20">
        <f t="shared" si="369"/>
        <v>-4.6441203541951269E-2</v>
      </c>
      <c r="AE3371" s="20">
        <f t="shared" si="370"/>
        <v>0.40330751088233513</v>
      </c>
    </row>
    <row r="3372" spans="1:31" x14ac:dyDescent="0.2">
      <c r="A3372" s="15" t="s">
        <v>14074</v>
      </c>
      <c r="B3372" s="15" t="s">
        <v>14075</v>
      </c>
      <c r="C3372" t="s">
        <v>14076</v>
      </c>
      <c r="D3372" s="15">
        <v>11</v>
      </c>
      <c r="E3372" s="15">
        <v>6</v>
      </c>
      <c r="F3372" s="16">
        <v>484579.08511611301</v>
      </c>
      <c r="G3372" s="16">
        <v>445058.78070586</v>
      </c>
      <c r="H3372" s="16">
        <v>379666.39902362903</v>
      </c>
      <c r="I3372" s="16">
        <v>555483.98866640695</v>
      </c>
      <c r="J3372" s="16">
        <v>103941.845049023</v>
      </c>
      <c r="K3372" s="16">
        <v>600090.35651225201</v>
      </c>
      <c r="L3372" s="15">
        <f t="shared" si="364"/>
        <v>6</v>
      </c>
      <c r="M3372" s="16">
        <v>861681.419829441</v>
      </c>
      <c r="N3372" s="16">
        <v>765681.82410559501</v>
      </c>
      <c r="O3372" s="16">
        <v>682687.66048255796</v>
      </c>
      <c r="P3372" s="16">
        <v>770177.328618353</v>
      </c>
      <c r="Q3372" s="16">
        <v>908692.30573798204</v>
      </c>
      <c r="R3372" s="16">
        <v>824142.054242688</v>
      </c>
      <c r="S3372" s="17">
        <f t="shared" si="365"/>
        <v>765681.82410559501</v>
      </c>
      <c r="T3372" s="17">
        <f t="shared" si="366"/>
        <v>824142.054242688</v>
      </c>
      <c r="U3372" s="18">
        <f t="shared" si="367"/>
        <v>1.07635055227461</v>
      </c>
      <c r="X3372" s="20">
        <f t="shared" si="368"/>
        <v>0.38216303654713824</v>
      </c>
      <c r="AA3372" s="20">
        <f t="shared" si="369"/>
        <v>0.10614801996051657</v>
      </c>
      <c r="AE3372" s="20">
        <f t="shared" si="370"/>
        <v>0.41775132094380729</v>
      </c>
    </row>
    <row r="3373" spans="1:31" x14ac:dyDescent="0.2">
      <c r="A3373" s="15" t="s">
        <v>4106</v>
      </c>
      <c r="B3373" s="15" t="s">
        <v>4107</v>
      </c>
      <c r="C3373" t="s">
        <v>4108</v>
      </c>
      <c r="D3373" s="15">
        <v>10</v>
      </c>
      <c r="E3373" s="15">
        <v>4</v>
      </c>
      <c r="F3373" s="16">
        <v>539177.62284194399</v>
      </c>
      <c r="G3373" s="16">
        <v>544870.14765497996</v>
      </c>
      <c r="H3373" s="16">
        <v>599592.73913086101</v>
      </c>
      <c r="I3373" s="16">
        <v>488709.44991064502</v>
      </c>
      <c r="J3373" s="16">
        <v>66213.834041308699</v>
      </c>
      <c r="K3373" s="16">
        <v>540081.13320930896</v>
      </c>
      <c r="L3373" s="15">
        <f t="shared" si="364"/>
        <v>6</v>
      </c>
      <c r="M3373" s="16">
        <v>958768.86531201203</v>
      </c>
      <c r="N3373" s="16">
        <v>937397.90482389403</v>
      </c>
      <c r="O3373" s="16">
        <v>1078142.72048368</v>
      </c>
      <c r="P3373" s="16">
        <v>677594.57748973195</v>
      </c>
      <c r="Q3373" s="16">
        <v>578862.16565013898</v>
      </c>
      <c r="R3373" s="16">
        <v>741727.59110444202</v>
      </c>
      <c r="S3373" s="17">
        <f t="shared" si="365"/>
        <v>958768.86531201203</v>
      </c>
      <c r="T3373" s="17">
        <f t="shared" si="366"/>
        <v>677594.57748973195</v>
      </c>
      <c r="U3373" s="18">
        <f t="shared" si="367"/>
        <v>0.70673402318839629</v>
      </c>
      <c r="X3373" s="20">
        <f t="shared" si="368"/>
        <v>7.2617369286581742E-3</v>
      </c>
      <c r="AA3373" s="20">
        <f t="shared" si="369"/>
        <v>-0.5007607308067229</v>
      </c>
      <c r="AE3373" s="20">
        <f t="shared" si="370"/>
        <v>2.1389594883481546</v>
      </c>
    </row>
    <row r="3374" spans="1:31" x14ac:dyDescent="0.2">
      <c r="A3374" s="15" t="s">
        <v>11971</v>
      </c>
      <c r="B3374" s="15" t="s">
        <v>11972</v>
      </c>
      <c r="C3374" t="s">
        <v>11973</v>
      </c>
      <c r="D3374" s="15">
        <v>7</v>
      </c>
      <c r="E3374" s="15">
        <v>4</v>
      </c>
      <c r="F3374" s="16">
        <v>73226.193568945106</v>
      </c>
      <c r="G3374" s="16">
        <v>65538.6384919923</v>
      </c>
      <c r="H3374" s="16">
        <v>78631.840102148301</v>
      </c>
      <c r="I3374" s="16">
        <v>90276.105227344</v>
      </c>
      <c r="J3374" s="16">
        <v>24062.518060839899</v>
      </c>
      <c r="K3374" s="16">
        <v>90333.238920116899</v>
      </c>
      <c r="L3374" s="15">
        <f t="shared" si="364"/>
        <v>6</v>
      </c>
      <c r="M3374" s="16">
        <v>130211.254222982</v>
      </c>
      <c r="N3374" s="16">
        <v>112753.07093224399</v>
      </c>
      <c r="O3374" s="16">
        <v>141389.88095028501</v>
      </c>
      <c r="P3374" s="16">
        <v>125167.621354826</v>
      </c>
      <c r="Q3374" s="16">
        <v>210362.10207980999</v>
      </c>
      <c r="R3374" s="16">
        <v>124060.352382118</v>
      </c>
      <c r="S3374" s="17">
        <f t="shared" si="365"/>
        <v>130211.254222982</v>
      </c>
      <c r="T3374" s="17">
        <f t="shared" si="366"/>
        <v>125167.621354826</v>
      </c>
      <c r="U3374" s="18">
        <f t="shared" si="367"/>
        <v>0.96126576847559608</v>
      </c>
      <c r="X3374" s="20">
        <f t="shared" si="368"/>
        <v>0.4470399645854356</v>
      </c>
      <c r="AA3374" s="20">
        <f t="shared" si="369"/>
        <v>-5.6992735841551269E-2</v>
      </c>
      <c r="AE3374" s="20">
        <f t="shared" si="370"/>
        <v>0.34965364997077636</v>
      </c>
    </row>
    <row r="3375" spans="1:31" x14ac:dyDescent="0.2">
      <c r="A3375" s="15" t="s">
        <v>11047</v>
      </c>
      <c r="B3375" s="15" t="s">
        <v>11048</v>
      </c>
      <c r="C3375" t="s">
        <v>11049</v>
      </c>
      <c r="D3375" s="15">
        <v>9</v>
      </c>
      <c r="E3375" s="15">
        <v>7</v>
      </c>
      <c r="F3375" s="16">
        <v>300844.54781457502</v>
      </c>
      <c r="G3375" s="16">
        <v>307746.57845324598</v>
      </c>
      <c r="H3375" s="16">
        <v>263850.89695722598</v>
      </c>
      <c r="I3375" s="16">
        <v>359504.15037216799</v>
      </c>
      <c r="J3375" s="16">
        <v>59656.183545125699</v>
      </c>
      <c r="K3375" s="16">
        <v>394534.72436426103</v>
      </c>
      <c r="L3375" s="15">
        <f t="shared" si="364"/>
        <v>6</v>
      </c>
      <c r="M3375" s="16">
        <v>534963.56956200895</v>
      </c>
      <c r="N3375" s="16">
        <v>529449.07901518</v>
      </c>
      <c r="O3375" s="16">
        <v>474436.90572349803</v>
      </c>
      <c r="P3375" s="16">
        <v>498451.71383891598</v>
      </c>
      <c r="Q3375" s="16">
        <v>521533.12221445702</v>
      </c>
      <c r="R3375" s="16">
        <v>541839.49913381995</v>
      </c>
      <c r="S3375" s="17">
        <f t="shared" si="365"/>
        <v>529449.07901518</v>
      </c>
      <c r="T3375" s="17">
        <f t="shared" si="366"/>
        <v>521533.12221445702</v>
      </c>
      <c r="U3375" s="18">
        <f t="shared" si="367"/>
        <v>0.9850486909610886</v>
      </c>
      <c r="X3375" s="20">
        <f t="shared" si="368"/>
        <v>0.75619479227210451</v>
      </c>
      <c r="AA3375" s="20">
        <f t="shared" si="369"/>
        <v>-2.1733056133642997E-2</v>
      </c>
      <c r="AE3375" s="20">
        <f t="shared" si="370"/>
        <v>0.12136631784266606</v>
      </c>
    </row>
    <row r="3376" spans="1:31" x14ac:dyDescent="0.2">
      <c r="A3376" s="15" t="s">
        <v>11710</v>
      </c>
      <c r="B3376" s="15" t="s">
        <v>11711</v>
      </c>
      <c r="C3376" t="s">
        <v>11712</v>
      </c>
      <c r="D3376" s="15">
        <v>8</v>
      </c>
      <c r="E3376" s="15">
        <v>8</v>
      </c>
      <c r="F3376" s="16">
        <v>319622.54336718802</v>
      </c>
      <c r="G3376" s="16">
        <v>288358.21449728898</v>
      </c>
      <c r="H3376" s="16">
        <v>305235.662624733</v>
      </c>
      <c r="I3376" s="16">
        <v>351677.605846486</v>
      </c>
      <c r="J3376" s="16">
        <v>50671.360536328197</v>
      </c>
      <c r="K3376" s="16">
        <v>404512.37188695598</v>
      </c>
      <c r="L3376" s="15">
        <f t="shared" si="364"/>
        <v>6</v>
      </c>
      <c r="M3376" s="16">
        <v>568354.71327067702</v>
      </c>
      <c r="N3376" s="16">
        <v>496093.22014036798</v>
      </c>
      <c r="O3376" s="16">
        <v>548851.88931389595</v>
      </c>
      <c r="P3376" s="16">
        <v>487600.22706685902</v>
      </c>
      <c r="Q3376" s="16">
        <v>442984.97317341203</v>
      </c>
      <c r="R3376" s="16">
        <v>555542.43376129202</v>
      </c>
      <c r="S3376" s="17">
        <f t="shared" si="365"/>
        <v>548851.88931389595</v>
      </c>
      <c r="T3376" s="17">
        <f t="shared" si="366"/>
        <v>487600.22706685902</v>
      </c>
      <c r="U3376" s="18">
        <f t="shared" si="367"/>
        <v>0.88840038006682298</v>
      </c>
      <c r="X3376" s="20">
        <f t="shared" si="368"/>
        <v>0.34037564999537379</v>
      </c>
      <c r="AA3376" s="20">
        <f t="shared" si="369"/>
        <v>-0.1707180848025549</v>
      </c>
      <c r="AE3376" s="20">
        <f t="shared" si="370"/>
        <v>0.46804151630454</v>
      </c>
    </row>
    <row r="3377" spans="1:31" x14ac:dyDescent="0.2">
      <c r="A3377" s="15" t="s">
        <v>11965</v>
      </c>
      <c r="B3377" s="15" t="s">
        <v>11966</v>
      </c>
      <c r="C3377" t="s">
        <v>11967</v>
      </c>
      <c r="D3377" s="15">
        <v>14</v>
      </c>
      <c r="E3377" s="15">
        <v>4</v>
      </c>
      <c r="F3377" s="16">
        <v>114789.987335161</v>
      </c>
      <c r="G3377" s="16">
        <v>124939.962352734</v>
      </c>
      <c r="H3377" s="16">
        <v>127188.687326395</v>
      </c>
      <c r="I3377" s="16">
        <v>119510.541085547</v>
      </c>
      <c r="J3377" s="16">
        <v>17782.068046875</v>
      </c>
      <c r="K3377" s="16">
        <v>135088.23275001001</v>
      </c>
      <c r="L3377" s="15">
        <f t="shared" si="364"/>
        <v>6</v>
      </c>
      <c r="M3377" s="16">
        <v>204120.240239968</v>
      </c>
      <c r="N3377" s="16">
        <v>214947.46857078801</v>
      </c>
      <c r="O3377" s="16">
        <v>228701.16400608901</v>
      </c>
      <c r="P3377" s="16">
        <v>165701.102377367</v>
      </c>
      <c r="Q3377" s="16">
        <v>155456.43245685601</v>
      </c>
      <c r="R3377" s="16">
        <v>185525.217051766</v>
      </c>
      <c r="S3377" s="17">
        <f t="shared" si="365"/>
        <v>214947.46857078801</v>
      </c>
      <c r="T3377" s="17">
        <f t="shared" si="366"/>
        <v>165701.102377367</v>
      </c>
      <c r="U3377" s="18">
        <f t="shared" si="367"/>
        <v>0.770891155309406</v>
      </c>
      <c r="X3377" s="20">
        <f t="shared" si="368"/>
        <v>1.4272228695272149E-2</v>
      </c>
      <c r="AA3377" s="20">
        <f t="shared" si="369"/>
        <v>-0.37540091928738778</v>
      </c>
      <c r="AE3377" s="20">
        <f t="shared" si="370"/>
        <v>1.8455082038662862</v>
      </c>
    </row>
    <row r="3378" spans="1:31" x14ac:dyDescent="0.2">
      <c r="A3378" s="15" t="s">
        <v>5611</v>
      </c>
      <c r="B3378" s="15" t="s">
        <v>5612</v>
      </c>
      <c r="C3378" t="s">
        <v>5613</v>
      </c>
      <c r="D3378" s="15">
        <v>10</v>
      </c>
      <c r="E3378" s="15">
        <v>6</v>
      </c>
      <c r="F3378" s="16">
        <v>122471.278277669</v>
      </c>
      <c r="G3378" s="16">
        <v>146042.490642727</v>
      </c>
      <c r="H3378" s="16">
        <v>121830.12374897501</v>
      </c>
      <c r="I3378" s="16">
        <v>136192.060020095</v>
      </c>
      <c r="J3378" s="16">
        <v>22624.416413671901</v>
      </c>
      <c r="K3378" s="16">
        <v>149140.18252837</v>
      </c>
      <c r="L3378" s="15">
        <f t="shared" si="364"/>
        <v>6</v>
      </c>
      <c r="M3378" s="16">
        <v>217779.15761539899</v>
      </c>
      <c r="N3378" s="16">
        <v>251252.386156494</v>
      </c>
      <c r="O3378" s="16">
        <v>219065.79663719999</v>
      </c>
      <c r="P3378" s="16">
        <v>188829.99169270301</v>
      </c>
      <c r="Q3378" s="16">
        <v>197789.76510585699</v>
      </c>
      <c r="R3378" s="16">
        <v>204823.64874755399</v>
      </c>
      <c r="S3378" s="17">
        <f t="shared" si="365"/>
        <v>219065.79663719999</v>
      </c>
      <c r="T3378" s="17">
        <f t="shared" si="366"/>
        <v>197789.76510585699</v>
      </c>
      <c r="U3378" s="18">
        <f t="shared" si="367"/>
        <v>0.90287835044108355</v>
      </c>
      <c r="X3378" s="20">
        <f t="shared" si="368"/>
        <v>5.3524331731947206E-2</v>
      </c>
      <c r="AA3378" s="20">
        <f t="shared" si="369"/>
        <v>-0.14739647599416431</v>
      </c>
      <c r="AE3378" s="20">
        <f t="shared" si="370"/>
        <v>1.2714487463023616</v>
      </c>
    </row>
    <row r="3379" spans="1:31" x14ac:dyDescent="0.2">
      <c r="A3379" s="15" t="s">
        <v>1100</v>
      </c>
      <c r="B3379" s="15" t="s">
        <v>1101</v>
      </c>
      <c r="C3379" t="s">
        <v>1102</v>
      </c>
      <c r="D3379" s="15">
        <v>8</v>
      </c>
      <c r="E3379" s="15">
        <v>8</v>
      </c>
      <c r="F3379" s="16">
        <v>123987.678433711</v>
      </c>
      <c r="G3379" s="16">
        <v>118721.290392928</v>
      </c>
      <c r="H3379" s="16">
        <v>130483.99027060599</v>
      </c>
      <c r="I3379" s="16">
        <v>131449.384313171</v>
      </c>
      <c r="J3379" s="16">
        <v>28539.195628711001</v>
      </c>
      <c r="K3379" s="16">
        <v>126903.511892939</v>
      </c>
      <c r="L3379" s="15">
        <f t="shared" si="364"/>
        <v>6</v>
      </c>
      <c r="M3379" s="16">
        <v>220475.62941870699</v>
      </c>
      <c r="N3379" s="16">
        <v>204248.827635883</v>
      </c>
      <c r="O3379" s="16">
        <v>234626.53075792801</v>
      </c>
      <c r="P3379" s="16">
        <v>182254.28225554901</v>
      </c>
      <c r="Q3379" s="16">
        <v>249498.625577884</v>
      </c>
      <c r="R3379" s="16">
        <v>174284.62205244999</v>
      </c>
      <c r="S3379" s="17">
        <f t="shared" si="365"/>
        <v>220475.62941870699</v>
      </c>
      <c r="T3379" s="17">
        <f t="shared" si="366"/>
        <v>182254.28225554901</v>
      </c>
      <c r="U3379" s="18">
        <f t="shared" si="367"/>
        <v>0.82664139676602755</v>
      </c>
      <c r="X3379" s="20">
        <f t="shared" si="368"/>
        <v>0.52296559498911011</v>
      </c>
      <c r="AA3379" s="20">
        <f t="shared" si="369"/>
        <v>-0.27466648170282837</v>
      </c>
      <c r="AE3379" s="20">
        <f t="shared" si="370"/>
        <v>0.28152688168314594</v>
      </c>
    </row>
    <row r="3380" spans="1:31" x14ac:dyDescent="0.2">
      <c r="A3380" s="15" t="s">
        <v>10441</v>
      </c>
      <c r="B3380" s="15" t="s">
        <v>10442</v>
      </c>
      <c r="C3380" t="s">
        <v>10443</v>
      </c>
      <c r="D3380" s="15">
        <v>20</v>
      </c>
      <c r="E3380" s="15">
        <v>7</v>
      </c>
      <c r="F3380" s="16">
        <v>379405.15927326801</v>
      </c>
      <c r="G3380" s="16">
        <v>379812.145570022</v>
      </c>
      <c r="H3380" s="16">
        <v>359521.18725535797</v>
      </c>
      <c r="I3380" s="16">
        <v>511230.74297581299</v>
      </c>
      <c r="J3380" s="16">
        <v>32420.029427929701</v>
      </c>
      <c r="K3380" s="16">
        <v>546275.27017912699</v>
      </c>
      <c r="L3380" s="15">
        <f t="shared" si="364"/>
        <v>6</v>
      </c>
      <c r="M3380" s="16">
        <v>674660.51749812497</v>
      </c>
      <c r="N3380" s="16">
        <v>653431.11751729297</v>
      </c>
      <c r="O3380" s="16">
        <v>646464.05068360304</v>
      </c>
      <c r="P3380" s="16">
        <v>708820.30079384602</v>
      </c>
      <c r="Q3380" s="16">
        <v>283426.09541964601</v>
      </c>
      <c r="R3380" s="16">
        <v>750234.39130739204</v>
      </c>
      <c r="S3380" s="17">
        <f t="shared" si="365"/>
        <v>653431.11751729297</v>
      </c>
      <c r="T3380" s="17">
        <f t="shared" si="366"/>
        <v>708820.30079384602</v>
      </c>
      <c r="U3380" s="18">
        <f t="shared" si="367"/>
        <v>1.0847666751577487</v>
      </c>
      <c r="X3380" s="20">
        <f t="shared" si="368"/>
        <v>0.63196875245070783</v>
      </c>
      <c r="AA3380" s="20">
        <f t="shared" si="369"/>
        <v>0.11738476359875254</v>
      </c>
      <c r="AE3380" s="20">
        <f t="shared" si="370"/>
        <v>0.19930439477730422</v>
      </c>
    </row>
    <row r="3381" spans="1:31" x14ac:dyDescent="0.2">
      <c r="A3381" s="15" t="s">
        <v>6806</v>
      </c>
      <c r="B3381" s="15" t="s">
        <v>6807</v>
      </c>
      <c r="C3381" t="s">
        <v>6808</v>
      </c>
      <c r="D3381" s="15">
        <v>12</v>
      </c>
      <c r="E3381" s="15">
        <v>4</v>
      </c>
      <c r="F3381" s="16">
        <v>615036.26882707898</v>
      </c>
      <c r="G3381" s="16">
        <v>695451.89143544203</v>
      </c>
      <c r="H3381" s="16">
        <v>687719.53886730201</v>
      </c>
      <c r="I3381" s="16">
        <v>785630.91092578298</v>
      </c>
      <c r="J3381" s="16">
        <v>130192.59575888699</v>
      </c>
      <c r="K3381" s="16">
        <v>804848.55415255204</v>
      </c>
      <c r="L3381" s="15">
        <f t="shared" si="364"/>
        <v>6</v>
      </c>
      <c r="M3381" s="16">
        <v>1093661.1621249199</v>
      </c>
      <c r="N3381" s="16">
        <v>1196459.6495937901</v>
      </c>
      <c r="O3381" s="16">
        <v>1236605.7261449699</v>
      </c>
      <c r="P3381" s="16">
        <v>1089275.5301723001</v>
      </c>
      <c r="Q3381" s="16">
        <v>1138184.62597386</v>
      </c>
      <c r="R3381" s="16">
        <v>1105349.44208856</v>
      </c>
      <c r="S3381" s="17">
        <f t="shared" si="365"/>
        <v>1196459.6495937901</v>
      </c>
      <c r="T3381" s="17">
        <f t="shared" si="366"/>
        <v>1105349.44208856</v>
      </c>
      <c r="U3381" s="18">
        <f t="shared" si="367"/>
        <v>0.92385016282315668</v>
      </c>
      <c r="X3381" s="20">
        <f t="shared" si="368"/>
        <v>0.22366394613779084</v>
      </c>
      <c r="AA3381" s="20">
        <f t="shared" si="369"/>
        <v>-0.11426921173199828</v>
      </c>
      <c r="AE3381" s="20">
        <f t="shared" si="370"/>
        <v>0.65040401704484729</v>
      </c>
    </row>
    <row r="3382" spans="1:31" x14ac:dyDescent="0.2">
      <c r="A3382" s="15" t="s">
        <v>7583</v>
      </c>
      <c r="B3382" s="15" t="s">
        <v>7584</v>
      </c>
      <c r="C3382" t="s">
        <v>7585</v>
      </c>
      <c r="D3382" s="15">
        <v>19</v>
      </c>
      <c r="E3382" s="15">
        <v>4</v>
      </c>
      <c r="F3382" s="16">
        <v>252733.73272065699</v>
      </c>
      <c r="G3382" s="16">
        <v>224274.74681718199</v>
      </c>
      <c r="H3382" s="16">
        <v>247405.87713161</v>
      </c>
      <c r="I3382" s="16">
        <v>300976.43777756701</v>
      </c>
      <c r="J3382" s="16">
        <v>123054.966987304</v>
      </c>
      <c r="K3382" s="16">
        <v>311011.61958822497</v>
      </c>
      <c r="L3382" s="15">
        <f t="shared" si="364"/>
        <v>6</v>
      </c>
      <c r="M3382" s="16">
        <v>449412.631164936</v>
      </c>
      <c r="N3382" s="16">
        <v>385843.633893591</v>
      </c>
      <c r="O3382" s="16">
        <v>444866.703724558</v>
      </c>
      <c r="P3382" s="16">
        <v>417303.16904562298</v>
      </c>
      <c r="Q3382" s="16">
        <v>1075785.2300145901</v>
      </c>
      <c r="R3382" s="16">
        <v>427131.93484813499</v>
      </c>
      <c r="S3382" s="17">
        <f t="shared" si="365"/>
        <v>444866.703724558</v>
      </c>
      <c r="T3382" s="17">
        <f t="shared" si="366"/>
        <v>427131.93484813499</v>
      </c>
      <c r="U3382" s="18">
        <f t="shared" si="367"/>
        <v>0.96013464543886473</v>
      </c>
      <c r="X3382" s="20">
        <f t="shared" si="368"/>
        <v>0.384763878683274</v>
      </c>
      <c r="AA3382" s="20">
        <f t="shared" si="369"/>
        <v>-5.8691357089288528E-2</v>
      </c>
      <c r="AE3382" s="20">
        <f t="shared" si="370"/>
        <v>0.41480570592961191</v>
      </c>
    </row>
    <row r="3383" spans="1:31" x14ac:dyDescent="0.2">
      <c r="A3383" s="15" t="s">
        <v>7656</v>
      </c>
      <c r="B3383" s="15" t="s">
        <v>7657</v>
      </c>
      <c r="C3383" t="s">
        <v>7658</v>
      </c>
      <c r="D3383" s="15">
        <v>10</v>
      </c>
      <c r="E3383" s="15">
        <v>6</v>
      </c>
      <c r="F3383" s="16">
        <v>148130.28738643799</v>
      </c>
      <c r="G3383" s="16">
        <v>126049.780542111</v>
      </c>
      <c r="H3383" s="16">
        <v>124775.49561855401</v>
      </c>
      <c r="I3383" s="16">
        <v>159937.975459846</v>
      </c>
      <c r="J3383" s="16">
        <v>40789.309948535098</v>
      </c>
      <c r="K3383" s="16">
        <v>147495.76650454101</v>
      </c>
      <c r="L3383" s="15">
        <f t="shared" si="364"/>
        <v>6</v>
      </c>
      <c r="M3383" s="16">
        <v>263406.16067716602</v>
      </c>
      <c r="N3383" s="16">
        <v>216856.80651109299</v>
      </c>
      <c r="O3383" s="16">
        <v>224361.94356003799</v>
      </c>
      <c r="P3383" s="16">
        <v>221753.65122588101</v>
      </c>
      <c r="Q3383" s="16">
        <v>356592.97840166499</v>
      </c>
      <c r="R3383" s="16">
        <v>202565.26818002699</v>
      </c>
      <c r="S3383" s="17">
        <f t="shared" si="365"/>
        <v>224361.94356003799</v>
      </c>
      <c r="T3383" s="17">
        <f t="shared" si="366"/>
        <v>221753.65122588101</v>
      </c>
      <c r="U3383" s="18">
        <f t="shared" si="367"/>
        <v>0.98837462230550244</v>
      </c>
      <c r="X3383" s="20">
        <f t="shared" si="368"/>
        <v>0.64146161408538283</v>
      </c>
      <c r="AA3383" s="20">
        <f t="shared" si="369"/>
        <v>-1.6870126656954611E-2</v>
      </c>
      <c r="AE3383" s="20">
        <f t="shared" si="370"/>
        <v>0.19282932726986676</v>
      </c>
    </row>
    <row r="3384" spans="1:31" x14ac:dyDescent="0.2">
      <c r="A3384" s="15" t="s">
        <v>941</v>
      </c>
      <c r="B3384" s="15" t="s">
        <v>942</v>
      </c>
      <c r="C3384" t="s">
        <v>943</v>
      </c>
      <c r="D3384" s="15">
        <v>16</v>
      </c>
      <c r="E3384" s="15">
        <v>1</v>
      </c>
      <c r="F3384" s="16">
        <v>104127.72731583301</v>
      </c>
      <c r="G3384" s="16">
        <v>116119.81331543</v>
      </c>
      <c r="H3384" s="16">
        <v>90836.286127962594</v>
      </c>
      <c r="I3384" s="16">
        <v>137422.51752539101</v>
      </c>
      <c r="J3384" s="16">
        <v>29959.2683381836</v>
      </c>
      <c r="K3384" s="16">
        <v>141403.017106057</v>
      </c>
      <c r="L3384" s="15">
        <f t="shared" si="364"/>
        <v>6</v>
      </c>
      <c r="M3384" s="16">
        <v>185160.54586965899</v>
      </c>
      <c r="N3384" s="16">
        <v>199773.23070257701</v>
      </c>
      <c r="O3384" s="16">
        <v>163335.00099850501</v>
      </c>
      <c r="P3384" s="16">
        <v>190536.01831766899</v>
      </c>
      <c r="Q3384" s="16">
        <v>261913.34790725599</v>
      </c>
      <c r="R3384" s="16">
        <v>194197.709943569</v>
      </c>
      <c r="S3384" s="17">
        <f t="shared" si="365"/>
        <v>185160.54586965899</v>
      </c>
      <c r="T3384" s="17">
        <f t="shared" si="366"/>
        <v>194197.709943569</v>
      </c>
      <c r="U3384" s="18">
        <f t="shared" si="367"/>
        <v>1.0488071799068446</v>
      </c>
      <c r="X3384" s="20">
        <f t="shared" si="368"/>
        <v>0.26795576046087505</v>
      </c>
      <c r="AA3384" s="20">
        <f t="shared" si="369"/>
        <v>6.8749467083959334E-2</v>
      </c>
      <c r="AE3384" s="20">
        <f t="shared" si="370"/>
        <v>0.57193690214162274</v>
      </c>
    </row>
    <row r="3385" spans="1:31" x14ac:dyDescent="0.2">
      <c r="A3385" s="15" t="s">
        <v>6034</v>
      </c>
      <c r="B3385" s="15" t="s">
        <v>6035</v>
      </c>
      <c r="C3385" t="s">
        <v>6036</v>
      </c>
      <c r="D3385" s="15">
        <v>8</v>
      </c>
      <c r="E3385" s="15">
        <v>6</v>
      </c>
      <c r="F3385" s="16">
        <v>94580.230362021</v>
      </c>
      <c r="G3385" s="16">
        <v>91983.600547265596</v>
      </c>
      <c r="H3385" s="16">
        <v>97644.520948211793</v>
      </c>
      <c r="I3385" s="16">
        <v>105235.51565283199</v>
      </c>
      <c r="J3385" s="16">
        <v>16019.049476147</v>
      </c>
      <c r="K3385" s="16">
        <v>99510.969280446501</v>
      </c>
      <c r="L3385" s="15">
        <f t="shared" si="364"/>
        <v>6</v>
      </c>
      <c r="M3385" s="16">
        <v>168183.12983238499</v>
      </c>
      <c r="N3385" s="16">
        <v>158249.14395156701</v>
      </c>
      <c r="O3385" s="16">
        <v>175577.05853481701</v>
      </c>
      <c r="P3385" s="16">
        <v>145908.81100975699</v>
      </c>
      <c r="Q3385" s="16">
        <v>140043.56953010999</v>
      </c>
      <c r="R3385" s="16">
        <v>136664.71015984999</v>
      </c>
      <c r="S3385" s="17">
        <f t="shared" si="365"/>
        <v>168183.12983238499</v>
      </c>
      <c r="T3385" s="17">
        <f t="shared" si="366"/>
        <v>140043.56953010999</v>
      </c>
      <c r="U3385" s="18">
        <f t="shared" si="367"/>
        <v>0.8326850003902323</v>
      </c>
      <c r="X3385" s="20">
        <f t="shared" si="368"/>
        <v>9.715260192670749E-3</v>
      </c>
      <c r="AA3385" s="20">
        <f t="shared" si="369"/>
        <v>-0.26415725874620111</v>
      </c>
      <c r="AE3385" s="20">
        <f t="shared" si="370"/>
        <v>2.0125455636974516</v>
      </c>
    </row>
    <row r="3386" spans="1:31" x14ac:dyDescent="0.2">
      <c r="A3386" s="15" t="s">
        <v>17371</v>
      </c>
      <c r="B3386" s="15" t="s">
        <v>17372</v>
      </c>
      <c r="C3386" t="s">
        <v>17373</v>
      </c>
      <c r="D3386" s="15">
        <v>13</v>
      </c>
      <c r="E3386" s="15">
        <v>7</v>
      </c>
      <c r="F3386" s="16">
        <v>291979.325430553</v>
      </c>
      <c r="G3386" s="16">
        <v>363511.49012319098</v>
      </c>
      <c r="H3386" s="16">
        <v>394446.70380525402</v>
      </c>
      <c r="I3386" s="16">
        <v>647897.81860662997</v>
      </c>
      <c r="J3386" s="16">
        <v>22579.59474375</v>
      </c>
      <c r="K3386" s="16">
        <v>588279.76202951302</v>
      </c>
      <c r="L3386" s="15">
        <f t="shared" si="364"/>
        <v>6</v>
      </c>
      <c r="M3386" s="16">
        <v>519199.37823473301</v>
      </c>
      <c r="N3386" s="16">
        <v>625387.371078111</v>
      </c>
      <c r="O3386" s="16">
        <v>709264.49666963099</v>
      </c>
      <c r="P3386" s="16">
        <v>898308.90058611997</v>
      </c>
      <c r="Q3386" s="16">
        <v>197397.91996813499</v>
      </c>
      <c r="R3386" s="16">
        <v>807921.81758465501</v>
      </c>
      <c r="S3386" s="17">
        <f t="shared" si="365"/>
        <v>625387.371078111</v>
      </c>
      <c r="T3386" s="17">
        <f t="shared" si="366"/>
        <v>807921.81758465501</v>
      </c>
      <c r="U3386" s="18">
        <f t="shared" si="367"/>
        <v>1.2918742126050151</v>
      </c>
      <c r="X3386" s="20">
        <f t="shared" si="368"/>
        <v>0.94521347502166331</v>
      </c>
      <c r="AA3386" s="20">
        <f t="shared" si="369"/>
        <v>0.36946560433098519</v>
      </c>
      <c r="AE3386" s="20">
        <f t="shared" si="370"/>
        <v>2.4470095666586124E-2</v>
      </c>
    </row>
    <row r="3387" spans="1:31" x14ac:dyDescent="0.2">
      <c r="A3387" s="15" t="s">
        <v>101</v>
      </c>
      <c r="B3387" s="15" t="s">
        <v>102</v>
      </c>
      <c r="C3387" t="s">
        <v>103</v>
      </c>
      <c r="D3387" s="15">
        <v>6</v>
      </c>
      <c r="E3387" s="15">
        <v>6</v>
      </c>
      <c r="F3387" s="16">
        <v>42073.114098339902</v>
      </c>
      <c r="G3387" s="16">
        <v>48714.464861132801</v>
      </c>
      <c r="H3387" s="16">
        <v>43878.457872949199</v>
      </c>
      <c r="I3387" s="16">
        <v>77331.550338281304</v>
      </c>
      <c r="J3387" s="16">
        <v>15844.239994224799</v>
      </c>
      <c r="K3387" s="16">
        <v>74254.604879909995</v>
      </c>
      <c r="L3387" s="15">
        <f t="shared" si="364"/>
        <v>6</v>
      </c>
      <c r="M3387" s="16">
        <v>74814.662469835297</v>
      </c>
      <c r="N3387" s="16">
        <v>83808.6606358891</v>
      </c>
      <c r="O3387" s="16">
        <v>78898.953997248202</v>
      </c>
      <c r="P3387" s="16">
        <v>107220.024469906</v>
      </c>
      <c r="Q3387" s="16">
        <v>138515.330050449</v>
      </c>
      <c r="R3387" s="16">
        <v>101978.546961467</v>
      </c>
      <c r="S3387" s="17">
        <f t="shared" si="365"/>
        <v>78898.953997248202</v>
      </c>
      <c r="T3387" s="17">
        <f t="shared" si="366"/>
        <v>107220.024469906</v>
      </c>
      <c r="U3387" s="18">
        <f t="shared" si="367"/>
        <v>1.3589536874423653</v>
      </c>
      <c r="X3387" s="20">
        <f t="shared" si="368"/>
        <v>3.4857680927824791E-2</v>
      </c>
      <c r="AA3387" s="20">
        <f t="shared" si="369"/>
        <v>0.44249629051609973</v>
      </c>
      <c r="AE3387" s="20">
        <f t="shared" si="370"/>
        <v>1.4577015097604817</v>
      </c>
    </row>
    <row r="3388" spans="1:31" x14ac:dyDescent="0.2">
      <c r="A3388" s="15" t="s">
        <v>9335</v>
      </c>
      <c r="B3388" s="15" t="s">
        <v>9336</v>
      </c>
      <c r="C3388" t="s">
        <v>3787</v>
      </c>
      <c r="D3388" s="15">
        <v>9</v>
      </c>
      <c r="E3388" s="15">
        <v>5</v>
      </c>
      <c r="F3388" s="16">
        <v>149027.94211496401</v>
      </c>
      <c r="G3388" s="16">
        <v>151922.39345669499</v>
      </c>
      <c r="H3388" s="16">
        <v>142472.99644073599</v>
      </c>
      <c r="I3388" s="16">
        <v>193371.12216341999</v>
      </c>
      <c r="J3388" s="16">
        <v>32839.876865038997</v>
      </c>
      <c r="K3388" s="16">
        <v>167195.71321406099</v>
      </c>
      <c r="L3388" s="15">
        <f t="shared" si="364"/>
        <v>6</v>
      </c>
      <c r="M3388" s="16">
        <v>265002.37567024003</v>
      </c>
      <c r="N3388" s="16">
        <v>261368.206599408</v>
      </c>
      <c r="O3388" s="16">
        <v>256184.26300614601</v>
      </c>
      <c r="P3388" s="16">
        <v>268108.63560136798</v>
      </c>
      <c r="Q3388" s="16">
        <v>287096.53378357203</v>
      </c>
      <c r="R3388" s="16">
        <v>229620.45140945999</v>
      </c>
      <c r="S3388" s="17">
        <f t="shared" si="365"/>
        <v>261368.206599408</v>
      </c>
      <c r="T3388" s="17">
        <f t="shared" si="366"/>
        <v>268108.63560136798</v>
      </c>
      <c r="U3388" s="18">
        <f t="shared" si="367"/>
        <v>1.0257890165359356</v>
      </c>
      <c r="X3388" s="20">
        <f t="shared" si="368"/>
        <v>0.96681456881601191</v>
      </c>
      <c r="AA3388" s="20">
        <f t="shared" si="369"/>
        <v>3.6734029095083762E-2</v>
      </c>
      <c r="AE3388" s="20">
        <f t="shared" si="370"/>
        <v>1.4656813882167542E-2</v>
      </c>
    </row>
    <row r="3389" spans="1:31" x14ac:dyDescent="0.2">
      <c r="A3389" s="15" t="s">
        <v>17377</v>
      </c>
      <c r="B3389" s="15" t="s">
        <v>17378</v>
      </c>
      <c r="C3389" t="s">
        <v>17379</v>
      </c>
      <c r="D3389" s="15">
        <v>81</v>
      </c>
      <c r="E3389" s="15">
        <v>4</v>
      </c>
      <c r="F3389" s="16">
        <v>1315545.9513371901</v>
      </c>
      <c r="G3389" s="16">
        <v>1194234.7126788299</v>
      </c>
      <c r="H3389" s="16">
        <v>1234600.4080413899</v>
      </c>
      <c r="I3389" s="16">
        <v>2362509.0670444001</v>
      </c>
      <c r="J3389" s="16">
        <v>482593.44662507501</v>
      </c>
      <c r="K3389" s="16">
        <v>2376717.0343854502</v>
      </c>
      <c r="L3389" s="15">
        <f t="shared" si="364"/>
        <v>6</v>
      </c>
      <c r="M3389" s="16">
        <v>2339311.6583384499</v>
      </c>
      <c r="N3389" s="16">
        <v>2054568.6386951201</v>
      </c>
      <c r="O3389" s="16">
        <v>2219965.9131387402</v>
      </c>
      <c r="P3389" s="16">
        <v>3275613.6256262399</v>
      </c>
      <c r="Q3389" s="16">
        <v>4218983.7167211203</v>
      </c>
      <c r="R3389" s="16">
        <v>3264095.8779213699</v>
      </c>
      <c r="S3389" s="17">
        <f t="shared" si="365"/>
        <v>2219965.9131387402</v>
      </c>
      <c r="T3389" s="17">
        <f t="shared" si="366"/>
        <v>3275613.6256262399</v>
      </c>
      <c r="U3389" s="18">
        <f t="shared" si="367"/>
        <v>1.4755242890171014</v>
      </c>
      <c r="X3389" s="20">
        <f t="shared" si="368"/>
        <v>1.3420547317004141E-2</v>
      </c>
      <c r="AA3389" s="20">
        <f t="shared" si="369"/>
        <v>0.56122766957107473</v>
      </c>
      <c r="AE3389" s="20">
        <f t="shared" si="370"/>
        <v>1.872229772400424</v>
      </c>
    </row>
    <row r="3390" spans="1:31" x14ac:dyDescent="0.2">
      <c r="A3390" s="15" t="s">
        <v>10726</v>
      </c>
      <c r="B3390" s="15" t="s">
        <v>10727</v>
      </c>
      <c r="C3390" t="s">
        <v>10728</v>
      </c>
      <c r="D3390" s="15">
        <v>9</v>
      </c>
      <c r="E3390" s="15">
        <v>5</v>
      </c>
      <c r="F3390" s="16">
        <v>84732.896375578101</v>
      </c>
      <c r="G3390" s="16">
        <v>88768.039890234504</v>
      </c>
      <c r="H3390" s="16">
        <v>82203.192587084806</v>
      </c>
      <c r="I3390" s="16">
        <v>112804.724336133</v>
      </c>
      <c r="J3390" s="16">
        <v>18053.6278669659</v>
      </c>
      <c r="K3390" s="16">
        <v>114427.45989082</v>
      </c>
      <c r="L3390" s="15">
        <f t="shared" si="364"/>
        <v>6</v>
      </c>
      <c r="M3390" s="16">
        <v>150672.54179505899</v>
      </c>
      <c r="N3390" s="16">
        <v>152717.07390568999</v>
      </c>
      <c r="O3390" s="16">
        <v>147811.61929470999</v>
      </c>
      <c r="P3390" s="16">
        <v>156403.50220230699</v>
      </c>
      <c r="Q3390" s="16">
        <v>157830.49382692101</v>
      </c>
      <c r="R3390" s="16">
        <v>157150.47047963701</v>
      </c>
      <c r="S3390" s="17">
        <f t="shared" si="365"/>
        <v>150672.54179505899</v>
      </c>
      <c r="T3390" s="17">
        <f t="shared" si="366"/>
        <v>157150.47047963701</v>
      </c>
      <c r="U3390" s="18">
        <f t="shared" si="367"/>
        <v>1.042993425393919</v>
      </c>
      <c r="X3390" s="20">
        <f t="shared" si="368"/>
        <v>1.0477686433244935E-2</v>
      </c>
      <c r="AA3390" s="20">
        <f t="shared" si="369"/>
        <v>6.0730063723945168E-2</v>
      </c>
      <c r="AE3390" s="20">
        <f t="shared" si="370"/>
        <v>1.9797346028673772</v>
      </c>
    </row>
    <row r="3391" spans="1:31" x14ac:dyDescent="0.2">
      <c r="A3391" s="15" t="s">
        <v>2012</v>
      </c>
      <c r="B3391" s="15" t="s">
        <v>2013</v>
      </c>
      <c r="C3391" t="s">
        <v>2014</v>
      </c>
      <c r="D3391" s="15">
        <v>10</v>
      </c>
      <c r="E3391" s="15">
        <v>7</v>
      </c>
      <c r="F3391" s="16">
        <v>258258.45721766</v>
      </c>
      <c r="G3391" s="16">
        <v>274591.58160022402</v>
      </c>
      <c r="H3391" s="16">
        <v>249401.80242973499</v>
      </c>
      <c r="I3391" s="16">
        <v>375001.186570925</v>
      </c>
      <c r="J3391" s="16">
        <v>76524.965689222707</v>
      </c>
      <c r="K3391" s="16">
        <v>408135.28133877</v>
      </c>
      <c r="L3391" s="15">
        <f t="shared" si="364"/>
        <v>6</v>
      </c>
      <c r="M3391" s="16">
        <v>459236.72922233201</v>
      </c>
      <c r="N3391" s="16">
        <v>472409.02145609801</v>
      </c>
      <c r="O3391" s="16">
        <v>448455.62698924198</v>
      </c>
      <c r="P3391" s="16">
        <v>519938.320446092</v>
      </c>
      <c r="Q3391" s="16">
        <v>669005.32202274003</v>
      </c>
      <c r="R3391" s="16">
        <v>560518.00453251204</v>
      </c>
      <c r="S3391" s="17">
        <f t="shared" si="365"/>
        <v>459236.72922233201</v>
      </c>
      <c r="T3391" s="17">
        <f t="shared" si="366"/>
        <v>560518.00453251204</v>
      </c>
      <c r="U3391" s="18">
        <f t="shared" si="367"/>
        <v>1.2205426283775014</v>
      </c>
      <c r="X3391" s="20">
        <f t="shared" si="368"/>
        <v>5.2221751141859243E-2</v>
      </c>
      <c r="AA3391" s="20">
        <f t="shared" si="369"/>
        <v>0.28752268321808133</v>
      </c>
      <c r="AE3391" s="20">
        <f t="shared" si="370"/>
        <v>1.2821485691562127</v>
      </c>
    </row>
    <row r="3392" spans="1:31" x14ac:dyDescent="0.2">
      <c r="A3392" s="15" t="s">
        <v>4256</v>
      </c>
      <c r="B3392" s="15" t="s">
        <v>4257</v>
      </c>
      <c r="C3392" t="s">
        <v>4258</v>
      </c>
      <c r="D3392" s="15">
        <v>10</v>
      </c>
      <c r="E3392" s="15">
        <v>6</v>
      </c>
      <c r="F3392" s="16">
        <v>102038.421912896</v>
      </c>
      <c r="G3392" s="16">
        <v>99954.597523644901</v>
      </c>
      <c r="H3392" s="16">
        <v>103109.541546387</v>
      </c>
      <c r="I3392" s="16">
        <v>129321.64816052299</v>
      </c>
      <c r="J3392" s="16">
        <v>26821.356610253901</v>
      </c>
      <c r="K3392" s="16">
        <v>122530.122230849</v>
      </c>
      <c r="L3392" s="15">
        <f t="shared" si="364"/>
        <v>6</v>
      </c>
      <c r="M3392" s="16">
        <v>181445.33053875301</v>
      </c>
      <c r="N3392" s="16">
        <v>171962.49546692101</v>
      </c>
      <c r="O3392" s="16">
        <v>185403.84893884501</v>
      </c>
      <c r="P3392" s="16">
        <v>179304.180759401</v>
      </c>
      <c r="Q3392" s="16">
        <v>234480.736508931</v>
      </c>
      <c r="R3392" s="16">
        <v>168278.36932566701</v>
      </c>
      <c r="S3392" s="17">
        <f t="shared" si="365"/>
        <v>181445.33053875301</v>
      </c>
      <c r="T3392" s="17">
        <f t="shared" si="366"/>
        <v>179304.180759401</v>
      </c>
      <c r="U3392" s="18">
        <f t="shared" si="367"/>
        <v>0.98819947709321343</v>
      </c>
      <c r="X3392" s="20">
        <f t="shared" si="368"/>
        <v>0.52755742350292723</v>
      </c>
      <c r="AA3392" s="20">
        <f t="shared" si="369"/>
        <v>-1.7125802505325787E-2</v>
      </c>
      <c r="AE3392" s="20">
        <f t="shared" si="370"/>
        <v>0.27773026142715918</v>
      </c>
    </row>
    <row r="3393" spans="1:31" x14ac:dyDescent="0.2">
      <c r="A3393" s="15" t="s">
        <v>3923</v>
      </c>
      <c r="B3393" s="15" t="s">
        <v>3924</v>
      </c>
      <c r="C3393" t="s">
        <v>3925</v>
      </c>
      <c r="D3393" s="15">
        <v>7</v>
      </c>
      <c r="E3393" s="15">
        <v>5</v>
      </c>
      <c r="F3393" s="16">
        <v>142433.40675689999</v>
      </c>
      <c r="G3393" s="16">
        <v>138374.25252040999</v>
      </c>
      <c r="H3393" s="16">
        <v>140537.506934473</v>
      </c>
      <c r="I3393" s="16">
        <v>185325.977582753</v>
      </c>
      <c r="J3393" s="16">
        <v>34652.047662890604</v>
      </c>
      <c r="K3393" s="16">
        <v>163822.956891621</v>
      </c>
      <c r="L3393" s="15">
        <f t="shared" si="364"/>
        <v>6</v>
      </c>
      <c r="M3393" s="16">
        <v>253275.933557927</v>
      </c>
      <c r="N3393" s="16">
        <v>238059.90280888</v>
      </c>
      <c r="O3393" s="16">
        <v>252704.01085236901</v>
      </c>
      <c r="P3393" s="16">
        <v>256954.06033384</v>
      </c>
      <c r="Q3393" s="16">
        <v>302939.10094133299</v>
      </c>
      <c r="R3393" s="16">
        <v>224988.431757969</v>
      </c>
      <c r="S3393" s="17">
        <f t="shared" si="365"/>
        <v>252704.01085236901</v>
      </c>
      <c r="T3393" s="17">
        <f t="shared" si="366"/>
        <v>256954.06033384</v>
      </c>
      <c r="U3393" s="18">
        <f t="shared" si="367"/>
        <v>1.0168182905650591</v>
      </c>
      <c r="X3393" s="20">
        <f t="shared" si="368"/>
        <v>0.58831230352377406</v>
      </c>
      <c r="AA3393" s="20">
        <f t="shared" si="369"/>
        <v>2.4061886940730699E-2</v>
      </c>
      <c r="AE3393" s="20">
        <f t="shared" si="370"/>
        <v>0.23039206900740442</v>
      </c>
    </row>
    <row r="3394" spans="1:31" x14ac:dyDescent="0.2">
      <c r="A3394" s="15" t="s">
        <v>2444</v>
      </c>
      <c r="B3394" s="15" t="s">
        <v>2445</v>
      </c>
      <c r="C3394" t="s">
        <v>2446</v>
      </c>
      <c r="D3394" s="15">
        <v>9</v>
      </c>
      <c r="E3394" s="15">
        <v>7</v>
      </c>
      <c r="F3394" s="16">
        <v>240155.35349315099</v>
      </c>
      <c r="G3394" s="16">
        <v>212483.05469850299</v>
      </c>
      <c r="H3394" s="16">
        <v>191392.05411866301</v>
      </c>
      <c r="I3394" s="16">
        <v>286418.86533369002</v>
      </c>
      <c r="J3394" s="16">
        <v>40693.970212499997</v>
      </c>
      <c r="K3394" s="16">
        <v>293537.23121092003</v>
      </c>
      <c r="L3394" s="15">
        <f t="shared" ref="L3394:L3457" si="371">COUNTIF(F3394:K3394,"&gt;0")</f>
        <v>6</v>
      </c>
      <c r="M3394" s="16">
        <v>427045.68218835501</v>
      </c>
      <c r="N3394" s="16">
        <v>365557.135295805</v>
      </c>
      <c r="O3394" s="16">
        <v>344146.84574994398</v>
      </c>
      <c r="P3394" s="16">
        <v>397119.12686843902</v>
      </c>
      <c r="Q3394" s="16">
        <v>355759.48843883601</v>
      </c>
      <c r="R3394" s="16">
        <v>403133.25168713799</v>
      </c>
      <c r="S3394" s="17">
        <f t="shared" ref="S3394:S3457" si="372">MEDIAN(M3394:O3394)</f>
        <v>365557.135295805</v>
      </c>
      <c r="T3394" s="17">
        <f t="shared" ref="T3394:T3457" si="373">MEDIAN(P3394:R3394)</f>
        <v>397119.12686843902</v>
      </c>
      <c r="U3394" s="18">
        <f t="shared" ref="U3394:U3457" si="374">T3394/S3394</f>
        <v>1.0863394214616942</v>
      </c>
      <c r="X3394" s="20">
        <f t="shared" ref="X3394:X3457" si="375">_xlfn.T.TEST(P3394:R3394,M3394:O3394,2,2)</f>
        <v>0.83543172708200286</v>
      </c>
      <c r="AA3394" s="20">
        <f t="shared" ref="AA3394:AA3457" si="376">LOG(U3394,2)</f>
        <v>0.11947493661581414</v>
      </c>
      <c r="AE3394" s="20">
        <f t="shared" si="370"/>
        <v>7.8089035612676785E-2</v>
      </c>
    </row>
    <row r="3395" spans="1:31" x14ac:dyDescent="0.2">
      <c r="A3395" s="15" t="s">
        <v>10828</v>
      </c>
      <c r="B3395" s="15" t="s">
        <v>10829</v>
      </c>
      <c r="C3395" t="s">
        <v>10830</v>
      </c>
      <c r="D3395" s="15">
        <v>14</v>
      </c>
      <c r="E3395" s="15">
        <v>4</v>
      </c>
      <c r="F3395" s="16">
        <v>91460.731930016496</v>
      </c>
      <c r="G3395" s="16">
        <v>104697.88655161099</v>
      </c>
      <c r="H3395" s="16">
        <v>119025.23084973601</v>
      </c>
      <c r="I3395" s="16">
        <v>180492.85420886401</v>
      </c>
      <c r="J3395" s="16">
        <v>43049.078537695299</v>
      </c>
      <c r="K3395" s="16">
        <v>176646.944478308</v>
      </c>
      <c r="L3395" s="15">
        <f t="shared" si="371"/>
        <v>6</v>
      </c>
      <c r="M3395" s="16">
        <v>162636.01911174599</v>
      </c>
      <c r="N3395" s="16">
        <v>180122.87866267099</v>
      </c>
      <c r="O3395" s="16">
        <v>214022.24846909801</v>
      </c>
      <c r="P3395" s="16">
        <v>250252.94540535801</v>
      </c>
      <c r="Q3395" s="16">
        <v>376348.58624901099</v>
      </c>
      <c r="R3395" s="16">
        <v>242600.42528291201</v>
      </c>
      <c r="S3395" s="17">
        <f t="shared" si="372"/>
        <v>180122.87866267099</v>
      </c>
      <c r="T3395" s="17">
        <f t="shared" si="373"/>
        <v>250252.94540535801</v>
      </c>
      <c r="U3395" s="18">
        <f t="shared" si="374"/>
        <v>1.3893456914711242</v>
      </c>
      <c r="X3395" s="20">
        <f t="shared" si="375"/>
        <v>8.5893701084314003E-2</v>
      </c>
      <c r="AA3395" s="20">
        <f t="shared" si="376"/>
        <v>0.47440560962905431</v>
      </c>
      <c r="AE3395" s="20">
        <f t="shared" ref="AE3395:AE3458" si="377">-LOG10(X3395)</f>
        <v>1.0660386834868882</v>
      </c>
    </row>
    <row r="3396" spans="1:31" x14ac:dyDescent="0.2">
      <c r="A3396" s="15" t="s">
        <v>1346</v>
      </c>
      <c r="B3396" s="15" t="s">
        <v>1347</v>
      </c>
      <c r="C3396" t="s">
        <v>1348</v>
      </c>
      <c r="D3396" s="15">
        <v>9</v>
      </c>
      <c r="E3396" s="15">
        <v>7</v>
      </c>
      <c r="F3396" s="16">
        <v>208257.08154023599</v>
      </c>
      <c r="G3396" s="16">
        <v>198077.441802616</v>
      </c>
      <c r="H3396" s="16">
        <v>186564.91592462899</v>
      </c>
      <c r="I3396" s="16">
        <v>197122.253130322</v>
      </c>
      <c r="J3396" s="16">
        <v>33941.854353177201</v>
      </c>
      <c r="K3396" s="16">
        <v>211646.101356859</v>
      </c>
      <c r="L3396" s="15">
        <f t="shared" si="371"/>
        <v>6</v>
      </c>
      <c r="M3396" s="16">
        <v>370323.98471784301</v>
      </c>
      <c r="N3396" s="16">
        <v>340773.63154830597</v>
      </c>
      <c r="O3396" s="16">
        <v>335467.04767198401</v>
      </c>
      <c r="P3396" s="16">
        <v>273309.57043717202</v>
      </c>
      <c r="Q3396" s="16">
        <v>296730.36762686499</v>
      </c>
      <c r="R3396" s="16">
        <v>290666.981816657</v>
      </c>
      <c r="S3396" s="17">
        <f t="shared" si="372"/>
        <v>340773.63154830597</v>
      </c>
      <c r="T3396" s="17">
        <f t="shared" si="373"/>
        <v>290666.981816657</v>
      </c>
      <c r="U3396" s="18">
        <f t="shared" si="374"/>
        <v>0.8529620689723284</v>
      </c>
      <c r="X3396" s="20">
        <f t="shared" si="375"/>
        <v>8.6705708692191366E-3</v>
      </c>
      <c r="AA3396" s="20">
        <f t="shared" si="376"/>
        <v>-0.22944650823507132</v>
      </c>
      <c r="AE3396" s="20">
        <f t="shared" si="377"/>
        <v>2.0619523076921986</v>
      </c>
    </row>
    <row r="3397" spans="1:31" x14ac:dyDescent="0.2">
      <c r="A3397" s="15" t="s">
        <v>4391</v>
      </c>
      <c r="B3397" s="15" t="s">
        <v>4392</v>
      </c>
      <c r="C3397" t="s">
        <v>4393</v>
      </c>
      <c r="D3397" s="15">
        <v>7</v>
      </c>
      <c r="E3397" s="15">
        <v>5</v>
      </c>
      <c r="F3397" s="16">
        <v>110526.031333008</v>
      </c>
      <c r="G3397" s="16">
        <v>118409.35063417999</v>
      </c>
      <c r="H3397" s="16">
        <v>109253.406382749</v>
      </c>
      <c r="I3397" s="16">
        <v>135691.752722754</v>
      </c>
      <c r="J3397" s="16">
        <v>49128.166821679799</v>
      </c>
      <c r="K3397" s="16">
        <v>115841.560356601</v>
      </c>
      <c r="L3397" s="15">
        <f t="shared" si="371"/>
        <v>6</v>
      </c>
      <c r="M3397" s="16">
        <v>196538.04824101899</v>
      </c>
      <c r="N3397" s="16">
        <v>203712.16458407001</v>
      </c>
      <c r="O3397" s="16">
        <v>196451.28616859001</v>
      </c>
      <c r="P3397" s="16">
        <v>188136.31672525799</v>
      </c>
      <c r="Q3397" s="16">
        <v>429493.88828740898</v>
      </c>
      <c r="R3397" s="16">
        <v>159092.54411925899</v>
      </c>
      <c r="S3397" s="17">
        <f t="shared" si="372"/>
        <v>196538.04824101899</v>
      </c>
      <c r="T3397" s="17">
        <f t="shared" si="373"/>
        <v>188136.31672525799</v>
      </c>
      <c r="U3397" s="18">
        <f t="shared" si="374"/>
        <v>0.95725137401660887</v>
      </c>
      <c r="X3397" s="20">
        <f t="shared" si="375"/>
        <v>0.52256255372396765</v>
      </c>
      <c r="AA3397" s="20">
        <f t="shared" si="376"/>
        <v>-6.3030268999155356E-2</v>
      </c>
      <c r="AE3397" s="20">
        <f t="shared" si="377"/>
        <v>0.28186171457371234</v>
      </c>
    </row>
    <row r="3398" spans="1:31" x14ac:dyDescent="0.2">
      <c r="A3398" s="15" t="s">
        <v>5965</v>
      </c>
      <c r="B3398" s="15" t="s">
        <v>5966</v>
      </c>
      <c r="C3398" t="s">
        <v>5967</v>
      </c>
      <c r="D3398" s="15">
        <v>12</v>
      </c>
      <c r="E3398" s="15">
        <v>4</v>
      </c>
      <c r="F3398" s="16">
        <v>788296.88204900804</v>
      </c>
      <c r="G3398" s="16">
        <v>688524.644357941</v>
      </c>
      <c r="H3398" s="16">
        <v>713568.15454702103</v>
      </c>
      <c r="I3398" s="16">
        <v>741206.851721794</v>
      </c>
      <c r="J3398" s="16">
        <v>200496.664814032</v>
      </c>
      <c r="K3398" s="16">
        <v>770893.55872635997</v>
      </c>
      <c r="L3398" s="15">
        <f t="shared" si="371"/>
        <v>6</v>
      </c>
      <c r="M3398" s="16">
        <v>1401754.21811354</v>
      </c>
      <c r="N3398" s="16">
        <v>1184541.97173129</v>
      </c>
      <c r="O3398" s="16">
        <v>1283084.76935365</v>
      </c>
      <c r="P3398" s="16">
        <v>1027681.66978714</v>
      </c>
      <c r="Q3398" s="16">
        <v>1752804.9127539501</v>
      </c>
      <c r="R3398" s="16">
        <v>1058716.8985413101</v>
      </c>
      <c r="S3398" s="17">
        <f t="shared" si="372"/>
        <v>1283084.76935365</v>
      </c>
      <c r="T3398" s="17">
        <f t="shared" si="373"/>
        <v>1058716.8985413101</v>
      </c>
      <c r="U3398" s="18">
        <f t="shared" si="374"/>
        <v>0.82513402374391476</v>
      </c>
      <c r="X3398" s="20">
        <f t="shared" si="375"/>
        <v>0.96920392312770653</v>
      </c>
      <c r="AA3398" s="20">
        <f t="shared" si="376"/>
        <v>-0.27729962439336459</v>
      </c>
      <c r="AE3398" s="20">
        <f t="shared" si="377"/>
        <v>1.3584836600909393E-2</v>
      </c>
    </row>
    <row r="3399" spans="1:31" x14ac:dyDescent="0.2">
      <c r="A3399" s="15" t="s">
        <v>8087</v>
      </c>
      <c r="B3399" s="15" t="s">
        <v>8088</v>
      </c>
      <c r="C3399" t="s">
        <v>8089</v>
      </c>
      <c r="D3399" s="15">
        <v>13</v>
      </c>
      <c r="E3399" s="15">
        <v>6</v>
      </c>
      <c r="F3399" s="16">
        <v>549121.26722221402</v>
      </c>
      <c r="G3399" s="16">
        <v>593912.37566136802</v>
      </c>
      <c r="H3399" s="16">
        <v>523514.55598385702</v>
      </c>
      <c r="I3399" s="16">
        <v>702176.94917227305</v>
      </c>
      <c r="J3399" s="16">
        <v>97343.507411132698</v>
      </c>
      <c r="K3399" s="16">
        <v>740674.43457948801</v>
      </c>
      <c r="L3399" s="15">
        <f t="shared" si="371"/>
        <v>6</v>
      </c>
      <c r="M3399" s="16">
        <v>976450.71306616499</v>
      </c>
      <c r="N3399" s="16">
        <v>1021770.45116166</v>
      </c>
      <c r="O3399" s="16">
        <v>941344.63405844197</v>
      </c>
      <c r="P3399" s="16">
        <v>973566.79574010498</v>
      </c>
      <c r="Q3399" s="16">
        <v>851007.56251079799</v>
      </c>
      <c r="R3399" s="16">
        <v>1017215.06339007</v>
      </c>
      <c r="S3399" s="17">
        <f t="shared" si="372"/>
        <v>976450.71306616499</v>
      </c>
      <c r="T3399" s="17">
        <f t="shared" si="373"/>
        <v>973566.79574010498</v>
      </c>
      <c r="U3399" s="18">
        <f t="shared" si="374"/>
        <v>0.99704653057500037</v>
      </c>
      <c r="X3399" s="20">
        <f t="shared" si="375"/>
        <v>0.58485782785072815</v>
      </c>
      <c r="AA3399" s="20">
        <f t="shared" si="376"/>
        <v>-4.2672604109658075E-3</v>
      </c>
      <c r="AE3399" s="20">
        <f t="shared" si="377"/>
        <v>0.23294969303576213</v>
      </c>
    </row>
    <row r="3400" spans="1:31" x14ac:dyDescent="0.2">
      <c r="A3400" s="15" t="s">
        <v>785</v>
      </c>
      <c r="B3400" s="15" t="s">
        <v>786</v>
      </c>
      <c r="C3400" t="s">
        <v>787</v>
      </c>
      <c r="D3400" s="15">
        <v>10</v>
      </c>
      <c r="E3400" s="15">
        <v>7</v>
      </c>
      <c r="F3400" s="16">
        <v>96880.606223762996</v>
      </c>
      <c r="G3400" s="16">
        <v>71869.767846679606</v>
      </c>
      <c r="H3400" s="16">
        <v>84711.843287211406</v>
      </c>
      <c r="I3400" s="16">
        <v>103368.077107212</v>
      </c>
      <c r="J3400" s="16">
        <v>38657.408818359399</v>
      </c>
      <c r="K3400" s="16">
        <v>109012.405119595</v>
      </c>
      <c r="L3400" s="15">
        <f t="shared" si="371"/>
        <v>6</v>
      </c>
      <c r="M3400" s="16">
        <v>172273.67191224499</v>
      </c>
      <c r="N3400" s="16">
        <v>123645.18425097701</v>
      </c>
      <c r="O3400" s="16">
        <v>152322.48694547301</v>
      </c>
      <c r="P3400" s="16">
        <v>143319.61157328499</v>
      </c>
      <c r="Q3400" s="16">
        <v>337955.22810320603</v>
      </c>
      <c r="R3400" s="16">
        <v>149713.63315245099</v>
      </c>
      <c r="S3400" s="17">
        <f t="shared" si="372"/>
        <v>152322.48694547301</v>
      </c>
      <c r="T3400" s="17">
        <f t="shared" si="373"/>
        <v>149713.63315245099</v>
      </c>
      <c r="U3400" s="18">
        <f t="shared" si="374"/>
        <v>0.98287282563896217</v>
      </c>
      <c r="X3400" s="20">
        <f t="shared" si="375"/>
        <v>0.40423154818048601</v>
      </c>
      <c r="AA3400" s="20">
        <f t="shared" si="376"/>
        <v>-2.4923337212011017E-2</v>
      </c>
      <c r="AE3400" s="20">
        <f t="shared" si="377"/>
        <v>0.39336979506111225</v>
      </c>
    </row>
    <row r="3401" spans="1:31" x14ac:dyDescent="0.2">
      <c r="A3401" s="15" t="s">
        <v>10591</v>
      </c>
      <c r="B3401" s="15" t="s">
        <v>10592</v>
      </c>
      <c r="C3401" t="s">
        <v>10593</v>
      </c>
      <c r="D3401" s="15">
        <v>8</v>
      </c>
      <c r="E3401" s="15">
        <v>7</v>
      </c>
      <c r="F3401" s="16">
        <v>222273.058763379</v>
      </c>
      <c r="G3401" s="16">
        <v>245592.05693116901</v>
      </c>
      <c r="H3401" s="16">
        <v>243959.58479707001</v>
      </c>
      <c r="I3401" s="16">
        <v>284425.753833914</v>
      </c>
      <c r="J3401" s="16">
        <v>65406.030294336102</v>
      </c>
      <c r="K3401" s="16">
        <v>305484.39383881202</v>
      </c>
      <c r="L3401" s="15">
        <f t="shared" si="371"/>
        <v>6</v>
      </c>
      <c r="M3401" s="16">
        <v>395247.27902601799</v>
      </c>
      <c r="N3401" s="16">
        <v>422518.06343122502</v>
      </c>
      <c r="O3401" s="16">
        <v>438669.83916857798</v>
      </c>
      <c r="P3401" s="16">
        <v>394355.68215741997</v>
      </c>
      <c r="Q3401" s="16">
        <v>571800.09118846199</v>
      </c>
      <c r="R3401" s="16">
        <v>419541.04601955903</v>
      </c>
      <c r="S3401" s="17">
        <f t="shared" si="372"/>
        <v>422518.06343122502</v>
      </c>
      <c r="T3401" s="17">
        <f t="shared" si="373"/>
        <v>419541.04601955903</v>
      </c>
      <c r="U3401" s="18">
        <f t="shared" si="374"/>
        <v>0.99295410618071578</v>
      </c>
      <c r="X3401" s="20">
        <f t="shared" si="375"/>
        <v>0.49077031116164432</v>
      </c>
      <c r="AA3401" s="20">
        <f t="shared" si="376"/>
        <v>-1.0201056202775763E-2</v>
      </c>
      <c r="AE3401" s="20">
        <f t="shared" si="377"/>
        <v>0.30912171751932471</v>
      </c>
    </row>
    <row r="3402" spans="1:31" x14ac:dyDescent="0.2">
      <c r="A3402" s="15" t="s">
        <v>8327</v>
      </c>
      <c r="B3402" s="15" t="s">
        <v>8328</v>
      </c>
      <c r="C3402" t="s">
        <v>8329</v>
      </c>
      <c r="D3402" s="15">
        <v>13</v>
      </c>
      <c r="E3402" s="15">
        <v>6</v>
      </c>
      <c r="F3402" s="16">
        <v>131449.62854971</v>
      </c>
      <c r="G3402" s="16">
        <v>146806.57510927599</v>
      </c>
      <c r="H3402" s="16">
        <v>133234.57020668901</v>
      </c>
      <c r="I3402" s="16">
        <v>258446.480434364</v>
      </c>
      <c r="J3402" s="16">
        <v>19302.7192875</v>
      </c>
      <c r="K3402" s="16">
        <v>208945.015175598</v>
      </c>
      <c r="L3402" s="15">
        <f t="shared" si="371"/>
        <v>6</v>
      </c>
      <c r="M3402" s="16">
        <v>233744.51362799999</v>
      </c>
      <c r="N3402" s="16">
        <v>252566.92170433901</v>
      </c>
      <c r="O3402" s="16">
        <v>239572.41742675999</v>
      </c>
      <c r="P3402" s="16">
        <v>358335.47672476998</v>
      </c>
      <c r="Q3402" s="16">
        <v>168750.44394390599</v>
      </c>
      <c r="R3402" s="16">
        <v>286957.40926653403</v>
      </c>
      <c r="S3402" s="17">
        <f t="shared" si="372"/>
        <v>239572.41742675999</v>
      </c>
      <c r="T3402" s="17">
        <f t="shared" si="373"/>
        <v>286957.40926653403</v>
      </c>
      <c r="U3402" s="18">
        <f t="shared" si="374"/>
        <v>1.1977898472150292</v>
      </c>
      <c r="X3402" s="20">
        <f t="shared" si="375"/>
        <v>0.62486270861784088</v>
      </c>
      <c r="AA3402" s="20">
        <f t="shared" si="376"/>
        <v>0.2603748088143058</v>
      </c>
      <c r="AE3402" s="20">
        <f t="shared" si="377"/>
        <v>0.2042153929590137</v>
      </c>
    </row>
    <row r="3403" spans="1:31" x14ac:dyDescent="0.2">
      <c r="A3403" s="15" t="s">
        <v>1055</v>
      </c>
      <c r="B3403" s="15" t="s">
        <v>1056</v>
      </c>
      <c r="C3403" t="s">
        <v>1057</v>
      </c>
      <c r="D3403" s="15">
        <v>10</v>
      </c>
      <c r="E3403" s="15">
        <v>5</v>
      </c>
      <c r="F3403" s="16">
        <v>196762.05221309399</v>
      </c>
      <c r="G3403" s="16">
        <v>174971.79443921999</v>
      </c>
      <c r="H3403" s="16">
        <v>192060.48762827</v>
      </c>
      <c r="I3403" s="16">
        <v>315298.23567773402</v>
      </c>
      <c r="J3403" s="16">
        <v>24644.4594</v>
      </c>
      <c r="K3403" s="16">
        <v>259738.89410263699</v>
      </c>
      <c r="L3403" s="15">
        <f t="shared" si="371"/>
        <v>6</v>
      </c>
      <c r="M3403" s="16">
        <v>349883.45499663398</v>
      </c>
      <c r="N3403" s="16">
        <v>301022.53576656</v>
      </c>
      <c r="O3403" s="16">
        <v>345348.772783875</v>
      </c>
      <c r="P3403" s="16">
        <v>437160.310336489</v>
      </c>
      <c r="Q3403" s="16">
        <v>215449.61632430099</v>
      </c>
      <c r="R3403" s="16">
        <v>356715.85691962502</v>
      </c>
      <c r="S3403" s="17">
        <f t="shared" si="372"/>
        <v>345348.772783875</v>
      </c>
      <c r="T3403" s="17">
        <f t="shared" si="373"/>
        <v>356715.85691962502</v>
      </c>
      <c r="U3403" s="18">
        <f t="shared" si="374"/>
        <v>1.032914795220262</v>
      </c>
      <c r="X3403" s="20">
        <f t="shared" si="375"/>
        <v>0.95101375159470192</v>
      </c>
      <c r="AA3403" s="20">
        <f t="shared" si="376"/>
        <v>4.6721251702441291E-2</v>
      </c>
      <c r="AE3403" s="20">
        <f t="shared" si="377"/>
        <v>2.1813203148267353E-2</v>
      </c>
    </row>
    <row r="3404" spans="1:31" x14ac:dyDescent="0.2">
      <c r="A3404" s="15" t="s">
        <v>4439</v>
      </c>
      <c r="B3404" s="15" t="s">
        <v>4440</v>
      </c>
      <c r="C3404" t="s">
        <v>4441</v>
      </c>
      <c r="D3404" s="15">
        <v>6</v>
      </c>
      <c r="E3404" s="15">
        <v>6</v>
      </c>
      <c r="F3404" s="16">
        <v>129397.76191988301</v>
      </c>
      <c r="G3404" s="16">
        <v>129568.624910743</v>
      </c>
      <c r="H3404" s="16">
        <v>116826.91275073199</v>
      </c>
      <c r="I3404" s="16">
        <v>141008.24372212801</v>
      </c>
      <c r="J3404" s="16">
        <v>41749.169134277399</v>
      </c>
      <c r="K3404" s="16">
        <v>147239.59289571299</v>
      </c>
      <c r="L3404" s="15">
        <f t="shared" si="371"/>
        <v>6</v>
      </c>
      <c r="M3404" s="16">
        <v>230095.872146771</v>
      </c>
      <c r="N3404" s="16">
        <v>222910.6476928</v>
      </c>
      <c r="O3404" s="16">
        <v>210069.39764041101</v>
      </c>
      <c r="P3404" s="16">
        <v>195507.61980341101</v>
      </c>
      <c r="Q3404" s="16">
        <v>364984.36934017</v>
      </c>
      <c r="R3404" s="16">
        <v>202213.44875494999</v>
      </c>
      <c r="S3404" s="17">
        <f t="shared" si="372"/>
        <v>222910.6476928</v>
      </c>
      <c r="T3404" s="17">
        <f t="shared" si="373"/>
        <v>202213.44875494999</v>
      </c>
      <c r="U3404" s="18">
        <f t="shared" si="374"/>
        <v>0.90715024539171651</v>
      </c>
      <c r="X3404" s="20">
        <f t="shared" si="375"/>
        <v>0.58323697065528868</v>
      </c>
      <c r="AA3404" s="20">
        <f t="shared" si="376"/>
        <v>-0.1405865801529439</v>
      </c>
      <c r="AE3404" s="20">
        <f t="shared" si="377"/>
        <v>0.23415495443856624</v>
      </c>
    </row>
    <row r="3405" spans="1:31" x14ac:dyDescent="0.2">
      <c r="A3405" s="15" t="s">
        <v>15386</v>
      </c>
      <c r="B3405" s="15" t="s">
        <v>15387</v>
      </c>
      <c r="C3405" t="s">
        <v>15388</v>
      </c>
      <c r="D3405" s="15">
        <v>11</v>
      </c>
      <c r="E3405" s="15">
        <v>5</v>
      </c>
      <c r="F3405" s="16">
        <v>252863.747973633</v>
      </c>
      <c r="G3405" s="16">
        <v>225824.19197073</v>
      </c>
      <c r="H3405" s="16">
        <v>237434.726635361</v>
      </c>
      <c r="I3405" s="16">
        <v>349996.51296173403</v>
      </c>
      <c r="J3405" s="16">
        <v>53919.123731993997</v>
      </c>
      <c r="K3405" s="16">
        <v>298294.913893066</v>
      </c>
      <c r="L3405" s="15">
        <f t="shared" si="371"/>
        <v>6</v>
      </c>
      <c r="M3405" s="16">
        <v>449643.82506336301</v>
      </c>
      <c r="N3405" s="16">
        <v>388509.30872790999</v>
      </c>
      <c r="O3405" s="16">
        <v>426937.32829889498</v>
      </c>
      <c r="P3405" s="16">
        <v>485269.39547935303</v>
      </c>
      <c r="Q3405" s="16">
        <v>471377.94065795798</v>
      </c>
      <c r="R3405" s="16">
        <v>409667.27833253902</v>
      </c>
      <c r="S3405" s="17">
        <f t="shared" si="372"/>
        <v>426937.32829889498</v>
      </c>
      <c r="T3405" s="17">
        <f t="shared" si="373"/>
        <v>471377.94065795798</v>
      </c>
      <c r="U3405" s="18">
        <f t="shared" si="374"/>
        <v>1.104091653302216</v>
      </c>
      <c r="X3405" s="20">
        <f t="shared" si="375"/>
        <v>0.3135557229890415</v>
      </c>
      <c r="AA3405" s="20">
        <f t="shared" si="376"/>
        <v>0.14285993867057839</v>
      </c>
      <c r="AE3405" s="20">
        <f t="shared" si="377"/>
        <v>0.50368526811498004</v>
      </c>
    </row>
    <row r="3406" spans="1:31" x14ac:dyDescent="0.2">
      <c r="A3406" s="15" t="s">
        <v>9844</v>
      </c>
      <c r="B3406" s="15" t="s">
        <v>9845</v>
      </c>
      <c r="C3406" t="s">
        <v>9846</v>
      </c>
      <c r="D3406" s="15">
        <v>7</v>
      </c>
      <c r="E3406" s="15">
        <v>7</v>
      </c>
      <c r="F3406" s="16">
        <v>180181.51719933201</v>
      </c>
      <c r="G3406" s="16">
        <v>164348.623056082</v>
      </c>
      <c r="H3406" s="16">
        <v>188226.31963533899</v>
      </c>
      <c r="I3406" s="16">
        <v>207032.61124392899</v>
      </c>
      <c r="J3406" s="16">
        <v>64417.363185204798</v>
      </c>
      <c r="K3406" s="16">
        <v>201050.162997651</v>
      </c>
      <c r="L3406" s="15">
        <f t="shared" si="371"/>
        <v>6</v>
      </c>
      <c r="M3406" s="16">
        <v>320399.84872673597</v>
      </c>
      <c r="N3406" s="16">
        <v>282746.36732533301</v>
      </c>
      <c r="O3406" s="16">
        <v>338454.45929254999</v>
      </c>
      <c r="P3406" s="16">
        <v>287050.26016598498</v>
      </c>
      <c r="Q3406" s="16">
        <v>563156.85232176597</v>
      </c>
      <c r="R3406" s="16">
        <v>276114.90926421498</v>
      </c>
      <c r="S3406" s="17">
        <f t="shared" si="372"/>
        <v>320399.84872673597</v>
      </c>
      <c r="T3406" s="17">
        <f t="shared" si="373"/>
        <v>287050.26016598498</v>
      </c>
      <c r="U3406" s="18">
        <f t="shared" si="374"/>
        <v>0.8959125957977766</v>
      </c>
      <c r="X3406" s="20">
        <f t="shared" si="375"/>
        <v>0.55354644721942936</v>
      </c>
      <c r="AA3406" s="20">
        <f t="shared" si="376"/>
        <v>-0.15857010340790859</v>
      </c>
      <c r="AE3406" s="20">
        <f t="shared" si="377"/>
        <v>0.25684593228339153</v>
      </c>
    </row>
    <row r="3407" spans="1:31" x14ac:dyDescent="0.2">
      <c r="A3407" s="15" t="s">
        <v>8276</v>
      </c>
      <c r="B3407" s="15" t="s">
        <v>8277</v>
      </c>
      <c r="C3407" t="s">
        <v>8278</v>
      </c>
      <c r="D3407" s="15">
        <v>9</v>
      </c>
      <c r="E3407" s="15">
        <v>7</v>
      </c>
      <c r="F3407" s="16">
        <v>237026.84244550799</v>
      </c>
      <c r="G3407" s="16">
        <v>238670.74205682799</v>
      </c>
      <c r="H3407" s="16">
        <v>257409.347536802</v>
      </c>
      <c r="I3407" s="16">
        <v>300362.726385138</v>
      </c>
      <c r="J3407" s="16">
        <v>37449.458529162897</v>
      </c>
      <c r="K3407" s="16">
        <v>321120.10539997998</v>
      </c>
      <c r="L3407" s="15">
        <f t="shared" si="371"/>
        <v>6</v>
      </c>
      <c r="M3407" s="16">
        <v>421482.54518082499</v>
      </c>
      <c r="N3407" s="16">
        <v>410610.59136699699</v>
      </c>
      <c r="O3407" s="16">
        <v>462854.194387911</v>
      </c>
      <c r="P3407" s="16">
        <v>416452.259549746</v>
      </c>
      <c r="Q3407" s="16">
        <v>327394.94669787597</v>
      </c>
      <c r="R3407" s="16">
        <v>441014.55797609402</v>
      </c>
      <c r="S3407" s="17">
        <f t="shared" si="372"/>
        <v>421482.54518082499</v>
      </c>
      <c r="T3407" s="17">
        <f t="shared" si="373"/>
        <v>416452.259549746</v>
      </c>
      <c r="U3407" s="18">
        <f t="shared" si="374"/>
        <v>0.98806525753297592</v>
      </c>
      <c r="X3407" s="20">
        <f t="shared" si="375"/>
        <v>0.38898881711773736</v>
      </c>
      <c r="AA3407" s="20">
        <f t="shared" si="376"/>
        <v>-1.7321766022611651E-2</v>
      </c>
      <c r="AE3407" s="20">
        <f t="shared" si="377"/>
        <v>0.41006288385133316</v>
      </c>
    </row>
    <row r="3408" spans="1:31" x14ac:dyDescent="0.2">
      <c r="A3408" s="15" t="s">
        <v>3314</v>
      </c>
      <c r="B3408" s="15" t="s">
        <v>3315</v>
      </c>
      <c r="C3408" t="s">
        <v>3316</v>
      </c>
      <c r="D3408" s="15">
        <v>9</v>
      </c>
      <c r="E3408" s="15">
        <v>6</v>
      </c>
      <c r="F3408" s="16">
        <v>219238.498636523</v>
      </c>
      <c r="G3408" s="16">
        <v>247870.78232235601</v>
      </c>
      <c r="H3408" s="16">
        <v>236043.207104589</v>
      </c>
      <c r="I3408" s="16">
        <v>231347.17209140601</v>
      </c>
      <c r="J3408" s="16">
        <v>21015.104417871102</v>
      </c>
      <c r="K3408" s="16">
        <v>246858.43824236901</v>
      </c>
      <c r="L3408" s="15">
        <f t="shared" si="371"/>
        <v>6</v>
      </c>
      <c r="M3408" s="16">
        <v>389851.20610627899</v>
      </c>
      <c r="N3408" s="16">
        <v>426438.39640700101</v>
      </c>
      <c r="O3408" s="16">
        <v>424435.20218127797</v>
      </c>
      <c r="P3408" s="16">
        <v>320762.34530636301</v>
      </c>
      <c r="Q3408" s="16">
        <v>183720.65340761599</v>
      </c>
      <c r="R3408" s="16">
        <v>339026.31194183102</v>
      </c>
      <c r="S3408" s="17">
        <f t="shared" si="372"/>
        <v>424435.20218127797</v>
      </c>
      <c r="T3408" s="17">
        <f t="shared" si="373"/>
        <v>320762.34530636301</v>
      </c>
      <c r="U3408" s="18">
        <f t="shared" si="374"/>
        <v>0.75573925927417329</v>
      </c>
      <c r="X3408" s="20">
        <f t="shared" si="375"/>
        <v>5.8451333917069623E-2</v>
      </c>
      <c r="AA3408" s="20">
        <f t="shared" si="376"/>
        <v>-0.40403952477503285</v>
      </c>
      <c r="AE3408" s="20">
        <f t="shared" si="377"/>
        <v>1.2332055733607834</v>
      </c>
    </row>
    <row r="3409" spans="1:31" x14ac:dyDescent="0.2">
      <c r="A3409" s="15" t="s">
        <v>16688</v>
      </c>
      <c r="B3409" s="15" t="s">
        <v>16689</v>
      </c>
      <c r="C3409" t="s">
        <v>16690</v>
      </c>
      <c r="D3409" s="15">
        <v>7</v>
      </c>
      <c r="E3409" s="15">
        <v>7</v>
      </c>
      <c r="F3409" s="16">
        <v>168847.75384032499</v>
      </c>
      <c r="G3409" s="16">
        <v>178825.68137087501</v>
      </c>
      <c r="H3409" s="16">
        <v>176169.08248725699</v>
      </c>
      <c r="I3409" s="16">
        <v>230535.28844005999</v>
      </c>
      <c r="J3409" s="16">
        <v>38010.220827796998</v>
      </c>
      <c r="K3409" s="16">
        <v>241454.206614845</v>
      </c>
      <c r="L3409" s="15">
        <f t="shared" si="371"/>
        <v>6</v>
      </c>
      <c r="M3409" s="16">
        <v>300246.08311206999</v>
      </c>
      <c r="N3409" s="16">
        <v>307652.78620459401</v>
      </c>
      <c r="O3409" s="16">
        <v>316774.03921409202</v>
      </c>
      <c r="P3409" s="16">
        <v>319636.67040933401</v>
      </c>
      <c r="Q3409" s="16">
        <v>332297.30710793502</v>
      </c>
      <c r="R3409" s="16">
        <v>331604.33872267097</v>
      </c>
      <c r="S3409" s="17">
        <f t="shared" si="372"/>
        <v>307652.78620459401</v>
      </c>
      <c r="T3409" s="17">
        <f t="shared" si="373"/>
        <v>331604.33872267097</v>
      </c>
      <c r="U3409" s="18">
        <f t="shared" si="374"/>
        <v>1.077852545441109</v>
      </c>
      <c r="X3409" s="20">
        <f t="shared" si="375"/>
        <v>3.5774318295256513E-2</v>
      </c>
      <c r="AA3409" s="20">
        <f t="shared" si="376"/>
        <v>0.1081598251112918</v>
      </c>
      <c r="AE3409" s="20">
        <f t="shared" si="377"/>
        <v>1.4464286332755008</v>
      </c>
    </row>
    <row r="3410" spans="1:31" x14ac:dyDescent="0.2">
      <c r="A3410" s="15" t="s">
        <v>11026</v>
      </c>
      <c r="B3410" s="15" t="s">
        <v>11027</v>
      </c>
      <c r="C3410" t="s">
        <v>11028</v>
      </c>
      <c r="D3410" s="15">
        <v>13</v>
      </c>
      <c r="E3410" s="15">
        <v>5</v>
      </c>
      <c r="F3410" s="16">
        <v>266269.47473524098</v>
      </c>
      <c r="G3410" s="16">
        <v>285663.28974600899</v>
      </c>
      <c r="H3410" s="16">
        <v>263748.69263003499</v>
      </c>
      <c r="I3410" s="16">
        <v>415736.38292481302</v>
      </c>
      <c r="J3410" s="16">
        <v>52649.3623943848</v>
      </c>
      <c r="K3410" s="16">
        <v>385570.484699714</v>
      </c>
      <c r="L3410" s="15">
        <f t="shared" si="371"/>
        <v>6</v>
      </c>
      <c r="M3410" s="16">
        <v>473481.96836048801</v>
      </c>
      <c r="N3410" s="16">
        <v>491456.855262645</v>
      </c>
      <c r="O3410" s="16">
        <v>474253.129563161</v>
      </c>
      <c r="P3410" s="16">
        <v>576417.58060245099</v>
      </c>
      <c r="Q3410" s="16">
        <v>460277.287623899</v>
      </c>
      <c r="R3410" s="16">
        <v>529528.34163613699</v>
      </c>
      <c r="S3410" s="17">
        <f t="shared" si="372"/>
        <v>474253.129563161</v>
      </c>
      <c r="T3410" s="17">
        <f t="shared" si="373"/>
        <v>529528.34163613699</v>
      </c>
      <c r="U3410" s="18">
        <f t="shared" si="374"/>
        <v>1.1165521292898806</v>
      </c>
      <c r="X3410" s="20">
        <f t="shared" si="375"/>
        <v>0.28385232419187206</v>
      </c>
      <c r="AA3410" s="20">
        <f t="shared" si="376"/>
        <v>0.15905060889648492</v>
      </c>
      <c r="AE3410" s="20">
        <f t="shared" si="377"/>
        <v>0.54690754540695841</v>
      </c>
    </row>
    <row r="3411" spans="1:31" x14ac:dyDescent="0.2">
      <c r="A3411" s="15" t="s">
        <v>8507</v>
      </c>
      <c r="B3411" s="15" t="s">
        <v>8508</v>
      </c>
      <c r="C3411" t="s">
        <v>8509</v>
      </c>
      <c r="D3411" s="15">
        <v>5</v>
      </c>
      <c r="E3411" s="15">
        <v>4</v>
      </c>
      <c r="F3411" s="16">
        <v>136530.108315369</v>
      </c>
      <c r="G3411" s="16">
        <v>146694.85968457101</v>
      </c>
      <c r="H3411" s="16">
        <v>141626.80594080899</v>
      </c>
      <c r="I3411" s="16">
        <v>208893.344176171</v>
      </c>
      <c r="J3411" s="16">
        <v>11100.4026246094</v>
      </c>
      <c r="K3411" s="16">
        <v>187565.088577274</v>
      </c>
      <c r="L3411" s="15">
        <f t="shared" si="371"/>
        <v>6</v>
      </c>
      <c r="M3411" s="16">
        <v>242778.653054052</v>
      </c>
      <c r="N3411" s="16">
        <v>252374.725810498</v>
      </c>
      <c r="O3411" s="16">
        <v>254662.70667616001</v>
      </c>
      <c r="P3411" s="16">
        <v>289630.16228425701</v>
      </c>
      <c r="Q3411" s="16">
        <v>97043.211526780593</v>
      </c>
      <c r="R3411" s="16">
        <v>257595.003363681</v>
      </c>
      <c r="S3411" s="17">
        <f t="shared" si="372"/>
        <v>252374.725810498</v>
      </c>
      <c r="T3411" s="17">
        <f t="shared" si="373"/>
        <v>257595.003363681</v>
      </c>
      <c r="U3411" s="18">
        <f t="shared" si="374"/>
        <v>1.0206846289239866</v>
      </c>
      <c r="X3411" s="20">
        <f t="shared" si="375"/>
        <v>0.58725852712039417</v>
      </c>
      <c r="AA3411" s="20">
        <f t="shared" si="376"/>
        <v>2.9537171239539053E-2</v>
      </c>
      <c r="AE3411" s="20">
        <f t="shared" si="377"/>
        <v>0.23117066845508646</v>
      </c>
    </row>
    <row r="3412" spans="1:31" x14ac:dyDescent="0.2">
      <c r="A3412" s="15" t="s">
        <v>12244</v>
      </c>
      <c r="B3412" s="15" t="s">
        <v>12245</v>
      </c>
      <c r="C3412" t="s">
        <v>12246</v>
      </c>
      <c r="D3412" s="15">
        <v>7</v>
      </c>
      <c r="E3412" s="15">
        <v>5</v>
      </c>
      <c r="F3412" s="16">
        <v>103009.625107245</v>
      </c>
      <c r="G3412" s="16">
        <v>98294.722417675803</v>
      </c>
      <c r="H3412" s="16">
        <v>94935.872096483305</v>
      </c>
      <c r="I3412" s="16">
        <v>128619.855391113</v>
      </c>
      <c r="J3412" s="16">
        <v>22181.206568302299</v>
      </c>
      <c r="K3412" s="16">
        <v>132845.03153024899</v>
      </c>
      <c r="L3412" s="15">
        <f t="shared" si="371"/>
        <v>6</v>
      </c>
      <c r="M3412" s="16">
        <v>183172.32985249601</v>
      </c>
      <c r="N3412" s="16">
        <v>169106.836273072</v>
      </c>
      <c r="O3412" s="16">
        <v>170706.569198888</v>
      </c>
      <c r="P3412" s="16">
        <v>178331.14662805601</v>
      </c>
      <c r="Q3412" s="16">
        <v>193915.085219959</v>
      </c>
      <c r="R3412" s="16">
        <v>182444.48688959799</v>
      </c>
      <c r="S3412" s="17">
        <f t="shared" si="372"/>
        <v>170706.569198888</v>
      </c>
      <c r="T3412" s="17">
        <f t="shared" si="373"/>
        <v>182444.48688959799</v>
      </c>
      <c r="U3412" s="18">
        <f t="shared" si="374"/>
        <v>1.0687607849293386</v>
      </c>
      <c r="X3412" s="20">
        <f t="shared" si="375"/>
        <v>0.17627349619187987</v>
      </c>
      <c r="AA3412" s="20">
        <f t="shared" si="376"/>
        <v>9.5938978394388238E-2</v>
      </c>
      <c r="AE3412" s="20">
        <f t="shared" si="377"/>
        <v>0.75381298164796551</v>
      </c>
    </row>
    <row r="3413" spans="1:31" x14ac:dyDescent="0.2">
      <c r="A3413" s="15" t="s">
        <v>9520</v>
      </c>
      <c r="B3413" s="15" t="s">
        <v>9521</v>
      </c>
      <c r="C3413" t="s">
        <v>9522</v>
      </c>
      <c r="D3413" s="15">
        <v>9</v>
      </c>
      <c r="E3413" s="15">
        <v>7</v>
      </c>
      <c r="F3413" s="16">
        <v>446561.29557832499</v>
      </c>
      <c r="G3413" s="16">
        <v>498684.43015488202</v>
      </c>
      <c r="H3413" s="16">
        <v>435423.00441286899</v>
      </c>
      <c r="I3413" s="16">
        <v>613396.56250305602</v>
      </c>
      <c r="J3413" s="16">
        <v>69862.989681491803</v>
      </c>
      <c r="K3413" s="16">
        <v>585255.60432539997</v>
      </c>
      <c r="L3413" s="15">
        <f t="shared" si="371"/>
        <v>6</v>
      </c>
      <c r="M3413" s="16">
        <v>794077.95968454296</v>
      </c>
      <c r="N3413" s="16">
        <v>857939.71647624497</v>
      </c>
      <c r="O3413" s="16">
        <v>782945.00900620501</v>
      </c>
      <c r="P3413" s="16">
        <v>850472.98487661104</v>
      </c>
      <c r="Q3413" s="16">
        <v>610764.23214810004</v>
      </c>
      <c r="R3413" s="16">
        <v>803768.55047150305</v>
      </c>
      <c r="S3413" s="17">
        <f t="shared" si="372"/>
        <v>794077.95968454296</v>
      </c>
      <c r="T3413" s="17">
        <f t="shared" si="373"/>
        <v>803768.55047150305</v>
      </c>
      <c r="U3413" s="18">
        <f t="shared" si="374"/>
        <v>1.0122035760705532</v>
      </c>
      <c r="X3413" s="20">
        <f t="shared" si="375"/>
        <v>0.50269306898510491</v>
      </c>
      <c r="AA3413" s="20">
        <f t="shared" si="376"/>
        <v>1.7499476446171766E-2</v>
      </c>
      <c r="AE3413" s="20">
        <f t="shared" si="377"/>
        <v>0.29869710268175986</v>
      </c>
    </row>
    <row r="3414" spans="1:31" x14ac:dyDescent="0.2">
      <c r="A3414" s="15" t="s">
        <v>17116</v>
      </c>
      <c r="B3414" s="15" t="s">
        <v>17117</v>
      </c>
      <c r="C3414" t="s">
        <v>17118</v>
      </c>
      <c r="D3414" s="15">
        <v>10</v>
      </c>
      <c r="E3414" s="15">
        <v>4</v>
      </c>
      <c r="F3414" s="16">
        <v>371564.28731777699</v>
      </c>
      <c r="G3414" s="16">
        <v>336805.44035323901</v>
      </c>
      <c r="H3414" s="16">
        <v>331466.62932108401</v>
      </c>
      <c r="I3414" s="16">
        <v>412274.66602661501</v>
      </c>
      <c r="J3414" s="16">
        <v>124963.99848511</v>
      </c>
      <c r="K3414" s="16">
        <v>439144.19099590002</v>
      </c>
      <c r="L3414" s="15">
        <f t="shared" si="371"/>
        <v>6</v>
      </c>
      <c r="M3414" s="16">
        <v>660717.83221345302</v>
      </c>
      <c r="N3414" s="16">
        <v>579442.12117183895</v>
      </c>
      <c r="O3414" s="16">
        <v>596018.44746120705</v>
      </c>
      <c r="P3414" s="16">
        <v>571617.91773640097</v>
      </c>
      <c r="Q3414" s="16">
        <v>1092474.5838802001</v>
      </c>
      <c r="R3414" s="16">
        <v>603104.50209461898</v>
      </c>
      <c r="S3414" s="17">
        <f t="shared" si="372"/>
        <v>596018.44746120705</v>
      </c>
      <c r="T3414" s="17">
        <f t="shared" si="373"/>
        <v>603104.50209461898</v>
      </c>
      <c r="U3414" s="18">
        <f t="shared" si="374"/>
        <v>1.0118889854225077</v>
      </c>
      <c r="X3414" s="20">
        <f t="shared" si="375"/>
        <v>0.44668485508520622</v>
      </c>
      <c r="AA3414" s="20">
        <f t="shared" si="376"/>
        <v>1.7051020303271824E-2</v>
      </c>
      <c r="AE3414" s="20">
        <f t="shared" si="377"/>
        <v>0.3499987720959376</v>
      </c>
    </row>
    <row r="3415" spans="1:31" x14ac:dyDescent="0.2">
      <c r="A3415" s="15" t="s">
        <v>7178</v>
      </c>
      <c r="B3415" s="15" t="s">
        <v>7179</v>
      </c>
      <c r="C3415" t="s">
        <v>7180</v>
      </c>
      <c r="D3415" s="15">
        <v>12</v>
      </c>
      <c r="E3415" s="15">
        <v>6</v>
      </c>
      <c r="F3415" s="16">
        <v>717100.78440595302</v>
      </c>
      <c r="G3415" s="16">
        <v>832310.01009982906</v>
      </c>
      <c r="H3415" s="16">
        <v>818325.09503375296</v>
      </c>
      <c r="I3415" s="16">
        <v>912447.19522183505</v>
      </c>
      <c r="J3415" s="16">
        <v>27596.506710833899</v>
      </c>
      <c r="K3415" s="16">
        <v>902213.19942029903</v>
      </c>
      <c r="L3415" s="15">
        <f t="shared" si="371"/>
        <v>6</v>
      </c>
      <c r="M3415" s="16">
        <v>1275152.8925761699</v>
      </c>
      <c r="N3415" s="16">
        <v>1431911.18652654</v>
      </c>
      <c r="O3415" s="16">
        <v>1471450.84758473</v>
      </c>
      <c r="P3415" s="16">
        <v>1265106.02944362</v>
      </c>
      <c r="Q3415" s="16">
        <v>241257.34252219601</v>
      </c>
      <c r="R3415" s="16">
        <v>1239066.46968411</v>
      </c>
      <c r="S3415" s="17">
        <f t="shared" si="372"/>
        <v>1431911.18652654</v>
      </c>
      <c r="T3415" s="17">
        <f t="shared" si="373"/>
        <v>1239066.46968411</v>
      </c>
      <c r="U3415" s="18">
        <f t="shared" si="374"/>
        <v>0.86532354893446761</v>
      </c>
      <c r="X3415" s="20">
        <f t="shared" si="375"/>
        <v>0.23535425989237863</v>
      </c>
      <c r="AA3415" s="20">
        <f t="shared" si="376"/>
        <v>-0.20868843015397429</v>
      </c>
      <c r="AE3415" s="20">
        <f t="shared" si="377"/>
        <v>0.62827793659251874</v>
      </c>
    </row>
    <row r="3416" spans="1:31" x14ac:dyDescent="0.2">
      <c r="A3416" s="15" t="s">
        <v>9709</v>
      </c>
      <c r="B3416" s="15" t="s">
        <v>9710</v>
      </c>
      <c r="C3416" t="s">
        <v>9711</v>
      </c>
      <c r="D3416" s="15">
        <v>12</v>
      </c>
      <c r="E3416" s="15">
        <v>5</v>
      </c>
      <c r="F3416" s="16">
        <v>552181.65987187496</v>
      </c>
      <c r="G3416" s="16">
        <v>559207.00401385699</v>
      </c>
      <c r="H3416" s="16">
        <v>521636.179348987</v>
      </c>
      <c r="I3416" s="16">
        <v>642236.24000978295</v>
      </c>
      <c r="J3416" s="16">
        <v>134769.10876746301</v>
      </c>
      <c r="K3416" s="16">
        <v>652704.523477935</v>
      </c>
      <c r="L3416" s="15">
        <f t="shared" si="371"/>
        <v>6</v>
      </c>
      <c r="M3416" s="16">
        <v>981892.72153205797</v>
      </c>
      <c r="N3416" s="16">
        <v>962063.11940834497</v>
      </c>
      <c r="O3416" s="16">
        <v>937967.07798905601</v>
      </c>
      <c r="P3416" s="16">
        <v>890459.13431301597</v>
      </c>
      <c r="Q3416" s="16">
        <v>1178193.94229918</v>
      </c>
      <c r="R3416" s="16">
        <v>896400.418628652</v>
      </c>
      <c r="S3416" s="17">
        <f t="shared" si="372"/>
        <v>962063.11940834497</v>
      </c>
      <c r="T3416" s="17">
        <f t="shared" si="373"/>
        <v>896400.418628652</v>
      </c>
      <c r="U3416" s="18">
        <f t="shared" si="374"/>
        <v>0.93174803247829041</v>
      </c>
      <c r="X3416" s="20">
        <f t="shared" si="375"/>
        <v>0.78672482355886908</v>
      </c>
      <c r="AA3416" s="20">
        <f t="shared" si="376"/>
        <v>-0.10198822739077437</v>
      </c>
      <c r="AE3416" s="20">
        <f t="shared" si="377"/>
        <v>0.10417714630404333</v>
      </c>
    </row>
    <row r="3417" spans="1:31" x14ac:dyDescent="0.2">
      <c r="A3417" s="15" t="s">
        <v>6244</v>
      </c>
      <c r="B3417" s="15" t="s">
        <v>6245</v>
      </c>
      <c r="C3417" t="s">
        <v>6246</v>
      </c>
      <c r="D3417" s="15">
        <v>10</v>
      </c>
      <c r="E3417" s="15">
        <v>5</v>
      </c>
      <c r="F3417" s="16">
        <v>649657.60486953799</v>
      </c>
      <c r="G3417" s="16">
        <v>638093.52550421096</v>
      </c>
      <c r="H3417" s="16">
        <v>583479.19863750099</v>
      </c>
      <c r="I3417" s="16">
        <v>661432.34771800402</v>
      </c>
      <c r="J3417" s="16">
        <v>82337.356417037401</v>
      </c>
      <c r="K3417" s="16">
        <v>629985.728135154</v>
      </c>
      <c r="L3417" s="15">
        <f t="shared" si="371"/>
        <v>6</v>
      </c>
      <c r="M3417" s="16">
        <v>1155225.02840344</v>
      </c>
      <c r="N3417" s="16">
        <v>1097779.9691608299</v>
      </c>
      <c r="O3417" s="16">
        <v>1049168.55977366</v>
      </c>
      <c r="P3417" s="16">
        <v>917074.49543275195</v>
      </c>
      <c r="Q3417" s="16">
        <v>719819.07013176195</v>
      </c>
      <c r="R3417" s="16">
        <v>865199.25956897205</v>
      </c>
      <c r="S3417" s="17">
        <f t="shared" si="372"/>
        <v>1097779.9691608299</v>
      </c>
      <c r="T3417" s="17">
        <f t="shared" si="373"/>
        <v>865199.25956897205</v>
      </c>
      <c r="U3417" s="18">
        <f t="shared" si="374"/>
        <v>0.78813540406494365</v>
      </c>
      <c r="X3417" s="20">
        <f t="shared" si="375"/>
        <v>1.600648263500001E-2</v>
      </c>
      <c r="AA3417" s="20">
        <f t="shared" si="376"/>
        <v>-0.34348458450588365</v>
      </c>
      <c r="AE3417" s="20">
        <f t="shared" si="377"/>
        <v>1.795704092192955</v>
      </c>
    </row>
    <row r="3418" spans="1:31" x14ac:dyDescent="0.2">
      <c r="A3418" s="15" t="s">
        <v>8534</v>
      </c>
      <c r="B3418" s="15" t="s">
        <v>8535</v>
      </c>
      <c r="C3418" t="s">
        <v>8536</v>
      </c>
      <c r="D3418" s="15">
        <v>9</v>
      </c>
      <c r="E3418" s="15">
        <v>7</v>
      </c>
      <c r="F3418" s="16">
        <v>191823.654538184</v>
      </c>
      <c r="G3418" s="16">
        <v>166152.46368637399</v>
      </c>
      <c r="H3418" s="16">
        <v>172283.89934012701</v>
      </c>
      <c r="I3418" s="16">
        <v>245810.85198658699</v>
      </c>
      <c r="J3418" s="16">
        <v>70445.204769337506</v>
      </c>
      <c r="K3418" s="16">
        <v>247207.61964228601</v>
      </c>
      <c r="L3418" s="15">
        <f t="shared" si="371"/>
        <v>6</v>
      </c>
      <c r="M3418" s="16">
        <v>341101.96679191903</v>
      </c>
      <c r="N3418" s="16">
        <v>285849.70567989198</v>
      </c>
      <c r="O3418" s="16">
        <v>309787.994096376</v>
      </c>
      <c r="P3418" s="16">
        <v>340816.20567127701</v>
      </c>
      <c r="Q3418" s="16">
        <v>615854.13958971296</v>
      </c>
      <c r="R3418" s="16">
        <v>339505.86485100299</v>
      </c>
      <c r="S3418" s="17">
        <f t="shared" si="372"/>
        <v>309787.994096376</v>
      </c>
      <c r="T3418" s="17">
        <f t="shared" si="373"/>
        <v>340816.20567127701</v>
      </c>
      <c r="U3418" s="18">
        <f t="shared" si="374"/>
        <v>1.1001595031641156</v>
      </c>
      <c r="X3418" s="20">
        <f t="shared" si="375"/>
        <v>0.26833350843224352</v>
      </c>
      <c r="AA3418" s="20">
        <f t="shared" si="376"/>
        <v>0.1377127035152636</v>
      </c>
      <c r="AE3418" s="20">
        <f t="shared" si="377"/>
        <v>0.57132509095626971</v>
      </c>
    </row>
    <row r="3419" spans="1:31" x14ac:dyDescent="0.2">
      <c r="A3419" s="15" t="s">
        <v>680</v>
      </c>
      <c r="B3419" s="15" t="s">
        <v>681</v>
      </c>
      <c r="C3419" t="s">
        <v>682</v>
      </c>
      <c r="D3419" s="15">
        <v>12</v>
      </c>
      <c r="E3419" s="15">
        <v>6</v>
      </c>
      <c r="F3419" s="16">
        <v>517205.61085230001</v>
      </c>
      <c r="G3419" s="16">
        <v>531019.08026475005</v>
      </c>
      <c r="H3419" s="16">
        <v>473085.549170457</v>
      </c>
      <c r="I3419" s="16">
        <v>646064.69651923003</v>
      </c>
      <c r="J3419" s="16">
        <v>173051.831065167</v>
      </c>
      <c r="K3419" s="16">
        <v>664345.07524442102</v>
      </c>
      <c r="L3419" s="15">
        <f t="shared" si="371"/>
        <v>6</v>
      </c>
      <c r="M3419" s="16">
        <v>919698.10252164304</v>
      </c>
      <c r="N3419" s="16">
        <v>913568.44452577096</v>
      </c>
      <c r="O3419" s="16">
        <v>850666.97395885503</v>
      </c>
      <c r="P3419" s="16">
        <v>895767.28084349795</v>
      </c>
      <c r="Q3419" s="16">
        <v>1512873.54297608</v>
      </c>
      <c r="R3419" s="16">
        <v>912387.12486587302</v>
      </c>
      <c r="S3419" s="17">
        <f t="shared" si="372"/>
        <v>913568.44452577096</v>
      </c>
      <c r="T3419" s="17">
        <f t="shared" si="373"/>
        <v>912387.12486587302</v>
      </c>
      <c r="U3419" s="18">
        <f t="shared" si="374"/>
        <v>0.99870691718067039</v>
      </c>
      <c r="X3419" s="20">
        <f t="shared" si="375"/>
        <v>0.35704231985462781</v>
      </c>
      <c r="AA3419" s="20">
        <f t="shared" si="376"/>
        <v>-1.866731350300267E-3</v>
      </c>
      <c r="AE3419" s="20">
        <f t="shared" si="377"/>
        <v>0.44728030436383387</v>
      </c>
    </row>
    <row r="3420" spans="1:31" x14ac:dyDescent="0.2">
      <c r="A3420" s="15" t="s">
        <v>164</v>
      </c>
      <c r="B3420" s="15" t="s">
        <v>165</v>
      </c>
      <c r="C3420" t="s">
        <v>166</v>
      </c>
      <c r="D3420" s="15">
        <v>11</v>
      </c>
      <c r="E3420" s="15">
        <v>7</v>
      </c>
      <c r="F3420" s="16">
        <v>263492.91508354701</v>
      </c>
      <c r="G3420" s="16">
        <v>280967.61227599101</v>
      </c>
      <c r="H3420" s="16">
        <v>273706.53859152499</v>
      </c>
      <c r="I3420" s="16">
        <v>202071.19305066901</v>
      </c>
      <c r="J3420" s="16">
        <v>28186.641356542899</v>
      </c>
      <c r="K3420" s="16">
        <v>204941.502970289</v>
      </c>
      <c r="L3420" s="15">
        <f t="shared" si="371"/>
        <v>6</v>
      </c>
      <c r="M3420" s="16">
        <v>468544.67342473997</v>
      </c>
      <c r="N3420" s="16">
        <v>483378.38327979197</v>
      </c>
      <c r="O3420" s="16">
        <v>492158.58177167299</v>
      </c>
      <c r="P3420" s="16">
        <v>280171.26475260302</v>
      </c>
      <c r="Q3420" s="16">
        <v>246416.485229855</v>
      </c>
      <c r="R3420" s="16">
        <v>281459.13265324902</v>
      </c>
      <c r="S3420" s="17">
        <f t="shared" si="372"/>
        <v>483378.38327979197</v>
      </c>
      <c r="T3420" s="17">
        <f t="shared" si="373"/>
        <v>280171.26475260302</v>
      </c>
      <c r="U3420" s="18">
        <f t="shared" si="374"/>
        <v>0.57961066204822942</v>
      </c>
      <c r="X3420" s="20">
        <f t="shared" si="375"/>
        <v>9.2778878572996457E-5</v>
      </c>
      <c r="AA3420" s="20">
        <f t="shared" si="376"/>
        <v>-0.78684396109909838</v>
      </c>
      <c r="AE3420" s="20">
        <f t="shared" si="377"/>
        <v>4.0325508811436537</v>
      </c>
    </row>
    <row r="3421" spans="1:31" x14ac:dyDescent="0.2">
      <c r="A3421" s="15" t="s">
        <v>4496</v>
      </c>
      <c r="B3421" s="15" t="s">
        <v>4497</v>
      </c>
      <c r="C3421" t="s">
        <v>4498</v>
      </c>
      <c r="D3421" s="15">
        <v>9</v>
      </c>
      <c r="E3421" s="15">
        <v>5</v>
      </c>
      <c r="F3421" s="16">
        <v>214890.95539973001</v>
      </c>
      <c r="G3421" s="16">
        <v>196123.17722696299</v>
      </c>
      <c r="H3421" s="16">
        <v>190475.02224408599</v>
      </c>
      <c r="I3421" s="16">
        <v>246843.80693994099</v>
      </c>
      <c r="J3421" s="16">
        <v>54352.702893456997</v>
      </c>
      <c r="K3421" s="16">
        <v>236224.154982123</v>
      </c>
      <c r="L3421" s="15">
        <f t="shared" si="371"/>
        <v>6</v>
      </c>
      <c r="M3421" s="16">
        <v>382120.37878806703</v>
      </c>
      <c r="N3421" s="16">
        <v>337411.50292633299</v>
      </c>
      <c r="O3421" s="16">
        <v>342497.90777003998</v>
      </c>
      <c r="P3421" s="16">
        <v>342248.39544233901</v>
      </c>
      <c r="Q3421" s="16">
        <v>475168.42607568298</v>
      </c>
      <c r="R3421" s="16">
        <v>324421.57791071798</v>
      </c>
      <c r="S3421" s="17">
        <f t="shared" si="372"/>
        <v>342497.90777003998</v>
      </c>
      <c r="T3421" s="17">
        <f t="shared" si="373"/>
        <v>342248.39544233901</v>
      </c>
      <c r="U3421" s="18">
        <f t="shared" si="374"/>
        <v>0.99927149240319302</v>
      </c>
      <c r="X3421" s="20">
        <f t="shared" si="375"/>
        <v>0.62024041200616931</v>
      </c>
      <c r="AA3421" s="20">
        <f t="shared" si="376"/>
        <v>-1.0513973191475356E-3</v>
      </c>
      <c r="AE3421" s="20">
        <f t="shared" si="377"/>
        <v>0.20743994055030829</v>
      </c>
    </row>
    <row r="3422" spans="1:31" x14ac:dyDescent="0.2">
      <c r="A3422" s="15" t="s">
        <v>4484</v>
      </c>
      <c r="B3422" s="15" t="s">
        <v>4485</v>
      </c>
      <c r="C3422" t="s">
        <v>4486</v>
      </c>
      <c r="D3422" s="15">
        <v>7</v>
      </c>
      <c r="E3422" s="15">
        <v>6</v>
      </c>
      <c r="F3422" s="16">
        <v>246755.789542743</v>
      </c>
      <c r="G3422" s="16">
        <v>177641.24524072299</v>
      </c>
      <c r="H3422" s="16">
        <v>200215.98942420201</v>
      </c>
      <c r="I3422" s="16">
        <v>214831.78639892701</v>
      </c>
      <c r="J3422" s="16">
        <v>39293.071225826898</v>
      </c>
      <c r="K3422" s="16">
        <v>200551.474331101</v>
      </c>
      <c r="L3422" s="15">
        <f t="shared" si="371"/>
        <v>6</v>
      </c>
      <c r="M3422" s="16">
        <v>438782.61694554402</v>
      </c>
      <c r="N3422" s="16">
        <v>305615.07510667399</v>
      </c>
      <c r="O3422" s="16">
        <v>360013.38481023198</v>
      </c>
      <c r="P3422" s="16">
        <v>297863.79936578003</v>
      </c>
      <c r="Q3422" s="16">
        <v>343512.38882553298</v>
      </c>
      <c r="R3422" s="16">
        <v>275430.02856647101</v>
      </c>
      <c r="S3422" s="17">
        <f t="shared" si="372"/>
        <v>360013.38481023198</v>
      </c>
      <c r="T3422" s="17">
        <f t="shared" si="373"/>
        <v>297863.79936578003</v>
      </c>
      <c r="U3422" s="18">
        <f t="shared" si="374"/>
        <v>0.82736868109164374</v>
      </c>
      <c r="X3422" s="20">
        <f t="shared" si="375"/>
        <v>0.22425588967540946</v>
      </c>
      <c r="AA3422" s="20">
        <f t="shared" si="376"/>
        <v>-0.27339774752575002</v>
      </c>
      <c r="AE3422" s="20">
        <f t="shared" si="377"/>
        <v>0.64925614217487793</v>
      </c>
    </row>
    <row r="3423" spans="1:31" x14ac:dyDescent="0.2">
      <c r="A3423" s="15" t="s">
        <v>16433</v>
      </c>
      <c r="B3423" s="15" t="s">
        <v>16434</v>
      </c>
      <c r="C3423" t="s">
        <v>16435</v>
      </c>
      <c r="D3423" s="15">
        <v>7</v>
      </c>
      <c r="E3423" s="15">
        <v>7</v>
      </c>
      <c r="F3423" s="16">
        <v>97308.323950488499</v>
      </c>
      <c r="G3423" s="16">
        <v>80653.020844756902</v>
      </c>
      <c r="H3423" s="16">
        <v>82672.042204260899</v>
      </c>
      <c r="I3423" s="16">
        <v>93120.0755921862</v>
      </c>
      <c r="J3423" s="16">
        <v>36738.260708789101</v>
      </c>
      <c r="K3423" s="16">
        <v>89377.082588511999</v>
      </c>
      <c r="L3423" s="15">
        <f t="shared" si="371"/>
        <v>6</v>
      </c>
      <c r="M3423" s="16">
        <v>173034.24212538701</v>
      </c>
      <c r="N3423" s="16">
        <v>138755.94594965101</v>
      </c>
      <c r="O3423" s="16">
        <v>148654.669533265</v>
      </c>
      <c r="P3423" s="16">
        <v>129110.78001097799</v>
      </c>
      <c r="Q3423" s="16">
        <v>321177.43163523299</v>
      </c>
      <c r="R3423" s="16">
        <v>122747.202396029</v>
      </c>
      <c r="S3423" s="17">
        <f t="shared" si="372"/>
        <v>148654.669533265</v>
      </c>
      <c r="T3423" s="17">
        <f t="shared" si="373"/>
        <v>129110.78001097799</v>
      </c>
      <c r="U3423" s="18">
        <f t="shared" si="374"/>
        <v>0.86852825018111124</v>
      </c>
      <c r="X3423" s="20">
        <f t="shared" si="375"/>
        <v>0.59947659145572474</v>
      </c>
      <c r="AA3423" s="20">
        <f t="shared" si="376"/>
        <v>-0.20335531937327767</v>
      </c>
      <c r="AE3423" s="20">
        <f t="shared" si="377"/>
        <v>0.22222777069706248</v>
      </c>
    </row>
    <row r="3424" spans="1:31" x14ac:dyDescent="0.2">
      <c r="A3424" s="15" t="s">
        <v>15611</v>
      </c>
      <c r="B3424" s="15" t="s">
        <v>15612</v>
      </c>
      <c r="C3424" t="s">
        <v>15613</v>
      </c>
      <c r="D3424" s="15">
        <v>12</v>
      </c>
      <c r="E3424" s="15">
        <v>9</v>
      </c>
      <c r="F3424" s="16">
        <v>295019.69158130803</v>
      </c>
      <c r="G3424" s="16">
        <v>315087.59480290499</v>
      </c>
      <c r="H3424" s="16">
        <v>326954.48420441401</v>
      </c>
      <c r="I3424" s="16">
        <v>323078.130225147</v>
      </c>
      <c r="J3424" s="16">
        <v>53011.902568514401</v>
      </c>
      <c r="K3424" s="16">
        <v>325539.14139118203</v>
      </c>
      <c r="L3424" s="15">
        <f t="shared" si="371"/>
        <v>6</v>
      </c>
      <c r="M3424" s="16">
        <v>524605.775460804</v>
      </c>
      <c r="N3424" s="16">
        <v>542078.60804161895</v>
      </c>
      <c r="O3424" s="16">
        <v>587905.04632436903</v>
      </c>
      <c r="P3424" s="16">
        <v>447947.11701627099</v>
      </c>
      <c r="Q3424" s="16">
        <v>463446.727868077</v>
      </c>
      <c r="R3424" s="16">
        <v>447083.49969468598</v>
      </c>
      <c r="S3424" s="17">
        <f t="shared" si="372"/>
        <v>542078.60804161895</v>
      </c>
      <c r="T3424" s="17">
        <f t="shared" si="373"/>
        <v>447947.11701627099</v>
      </c>
      <c r="U3424" s="18">
        <f t="shared" si="374"/>
        <v>0.82635084722228913</v>
      </c>
      <c r="X3424" s="20">
        <f t="shared" si="375"/>
        <v>7.3142615802628437E-3</v>
      </c>
      <c r="AA3424" s="20">
        <f t="shared" si="376"/>
        <v>-0.27517365212873374</v>
      </c>
      <c r="AE3424" s="20">
        <f t="shared" si="377"/>
        <v>2.1358295120273274</v>
      </c>
    </row>
    <row r="3425" spans="1:31" x14ac:dyDescent="0.2">
      <c r="A3425" s="15" t="s">
        <v>17059</v>
      </c>
      <c r="B3425" s="15" t="s">
        <v>17060</v>
      </c>
      <c r="C3425" t="s">
        <v>17061</v>
      </c>
      <c r="D3425" s="15">
        <v>8</v>
      </c>
      <c r="E3425" s="15">
        <v>6</v>
      </c>
      <c r="F3425" s="16">
        <v>134192.02425613799</v>
      </c>
      <c r="G3425" s="16">
        <v>139707.74167852101</v>
      </c>
      <c r="H3425" s="16">
        <v>123745.47946083899</v>
      </c>
      <c r="I3425" s="16">
        <v>147139.975887329</v>
      </c>
      <c r="J3425" s="16">
        <v>41868.310155029903</v>
      </c>
      <c r="K3425" s="16">
        <v>157826.91734015799</v>
      </c>
      <c r="L3425" s="15">
        <f t="shared" si="371"/>
        <v>6</v>
      </c>
      <c r="M3425" s="16">
        <v>238621.058032475</v>
      </c>
      <c r="N3425" s="16">
        <v>240354.045639605</v>
      </c>
      <c r="O3425" s="16">
        <v>222509.84571103801</v>
      </c>
      <c r="P3425" s="16">
        <v>204009.252965035</v>
      </c>
      <c r="Q3425" s="16">
        <v>366025.93762101501</v>
      </c>
      <c r="R3425" s="16">
        <v>216753.69127324599</v>
      </c>
      <c r="S3425" s="17">
        <f t="shared" si="372"/>
        <v>238621.058032475</v>
      </c>
      <c r="T3425" s="17">
        <f t="shared" si="373"/>
        <v>216753.69127324599</v>
      </c>
      <c r="U3425" s="18">
        <f t="shared" si="374"/>
        <v>0.90835944262617008</v>
      </c>
      <c r="X3425" s="20">
        <f t="shared" si="375"/>
        <v>0.61568047729697328</v>
      </c>
      <c r="AA3425" s="20">
        <f t="shared" si="376"/>
        <v>-0.13866480234798534</v>
      </c>
      <c r="AE3425" s="20">
        <f t="shared" si="377"/>
        <v>0.2106446172979442</v>
      </c>
    </row>
    <row r="3426" spans="1:31" x14ac:dyDescent="0.2">
      <c r="A3426" s="15" t="s">
        <v>14902</v>
      </c>
      <c r="B3426" s="15" t="s">
        <v>14903</v>
      </c>
      <c r="C3426" t="s">
        <v>14904</v>
      </c>
      <c r="D3426" s="15">
        <v>13</v>
      </c>
      <c r="E3426" s="15">
        <v>8</v>
      </c>
      <c r="F3426" s="16">
        <v>220390.93214459199</v>
      </c>
      <c r="G3426" s="16">
        <v>207088.15332529199</v>
      </c>
      <c r="H3426" s="16">
        <v>227053.542673374</v>
      </c>
      <c r="I3426" s="16">
        <v>232741.06466007201</v>
      </c>
      <c r="J3426" s="16">
        <v>55587.665624049601</v>
      </c>
      <c r="K3426" s="16">
        <v>260993.95142328899</v>
      </c>
      <c r="L3426" s="15">
        <f t="shared" si="371"/>
        <v>6</v>
      </c>
      <c r="M3426" s="16">
        <v>391900.47024497797</v>
      </c>
      <c r="N3426" s="16">
        <v>356275.714271467</v>
      </c>
      <c r="O3426" s="16">
        <v>408270.66142957698</v>
      </c>
      <c r="P3426" s="16">
        <v>322694.97428725101</v>
      </c>
      <c r="Q3426" s="16">
        <v>485964.85874082701</v>
      </c>
      <c r="R3426" s="16">
        <v>358439.506545401</v>
      </c>
      <c r="S3426" s="17">
        <f t="shared" si="372"/>
        <v>391900.47024497797</v>
      </c>
      <c r="T3426" s="17">
        <f t="shared" si="373"/>
        <v>358439.506545401</v>
      </c>
      <c r="U3426" s="18">
        <f t="shared" si="374"/>
        <v>0.91461872021061763</v>
      </c>
      <c r="X3426" s="20">
        <f t="shared" si="375"/>
        <v>0.94871259468939417</v>
      </c>
      <c r="AA3426" s="20">
        <f t="shared" si="376"/>
        <v>-0.12875764668210066</v>
      </c>
      <c r="AE3426" s="20">
        <f t="shared" si="377"/>
        <v>2.2865333879318141E-2</v>
      </c>
    </row>
    <row r="3427" spans="1:31" x14ac:dyDescent="0.2">
      <c r="A3427" s="15" t="s">
        <v>16319</v>
      </c>
      <c r="B3427" s="15" t="s">
        <v>16320</v>
      </c>
      <c r="C3427" t="s">
        <v>16321</v>
      </c>
      <c r="D3427" s="15">
        <v>8</v>
      </c>
      <c r="E3427" s="15">
        <v>7</v>
      </c>
      <c r="F3427" s="16">
        <v>165151.568445702</v>
      </c>
      <c r="G3427" s="16">
        <v>172288.011437696</v>
      </c>
      <c r="H3427" s="16">
        <v>166402.60840371001</v>
      </c>
      <c r="I3427" s="16">
        <v>210314.60154536201</v>
      </c>
      <c r="J3427" s="16">
        <v>31435.520371574501</v>
      </c>
      <c r="K3427" s="16">
        <v>235086.340821839</v>
      </c>
      <c r="L3427" s="15">
        <f t="shared" si="371"/>
        <v>6</v>
      </c>
      <c r="M3427" s="16">
        <v>293673.50419437198</v>
      </c>
      <c r="N3427" s="16">
        <v>296405.33922265202</v>
      </c>
      <c r="O3427" s="16">
        <v>299212.69757204503</v>
      </c>
      <c r="P3427" s="16">
        <v>291600.73250088998</v>
      </c>
      <c r="Q3427" s="16">
        <v>274819.20755829202</v>
      </c>
      <c r="R3427" s="16">
        <v>322858.945735035</v>
      </c>
      <c r="S3427" s="17">
        <f t="shared" si="372"/>
        <v>296405.33922265202</v>
      </c>
      <c r="T3427" s="17">
        <f t="shared" si="373"/>
        <v>291600.73250088998</v>
      </c>
      <c r="U3427" s="18">
        <f t="shared" si="374"/>
        <v>0.98379041776250542</v>
      </c>
      <c r="X3427" s="20">
        <f t="shared" si="375"/>
        <v>0.99977667423374361</v>
      </c>
      <c r="AA3427" s="20">
        <f t="shared" si="376"/>
        <v>-2.3577091781639348E-2</v>
      </c>
      <c r="AE3427" s="20">
        <f t="shared" si="377"/>
        <v>9.6999979652552491E-5</v>
      </c>
    </row>
    <row r="3428" spans="1:31" x14ac:dyDescent="0.2">
      <c r="A3428" s="15" t="s">
        <v>15932</v>
      </c>
      <c r="B3428" s="15" t="s">
        <v>15933</v>
      </c>
      <c r="C3428" t="s">
        <v>15934</v>
      </c>
      <c r="D3428" s="15">
        <v>9</v>
      </c>
      <c r="E3428" s="15">
        <v>7</v>
      </c>
      <c r="F3428" s="16">
        <v>152574.05283741301</v>
      </c>
      <c r="G3428" s="16">
        <v>162469.88391785501</v>
      </c>
      <c r="H3428" s="16">
        <v>140128.77901816499</v>
      </c>
      <c r="I3428" s="16">
        <v>165507.63690454801</v>
      </c>
      <c r="J3428" s="16">
        <v>41020.210731077299</v>
      </c>
      <c r="K3428" s="16">
        <v>135563.237252753</v>
      </c>
      <c r="L3428" s="15">
        <f t="shared" si="371"/>
        <v>6</v>
      </c>
      <c r="M3428" s="16">
        <v>271308.09091063403</v>
      </c>
      <c r="N3428" s="16">
        <v>279514.17312371498</v>
      </c>
      <c r="O3428" s="16">
        <v>251969.066949837</v>
      </c>
      <c r="P3428" s="16">
        <v>229475.974569688</v>
      </c>
      <c r="Q3428" s="16">
        <v>358611.58567562699</v>
      </c>
      <c r="R3428" s="16">
        <v>186177.57078886099</v>
      </c>
      <c r="S3428" s="17">
        <f t="shared" si="372"/>
        <v>271308.09091063403</v>
      </c>
      <c r="T3428" s="17">
        <f t="shared" si="373"/>
        <v>229475.974569688</v>
      </c>
      <c r="U3428" s="18">
        <f t="shared" si="374"/>
        <v>0.84581323689780752</v>
      </c>
      <c r="X3428" s="20">
        <f t="shared" si="375"/>
        <v>0.86490911076353361</v>
      </c>
      <c r="AA3428" s="20">
        <f t="shared" si="376"/>
        <v>-0.24158895630193022</v>
      </c>
      <c r="AE3428" s="20">
        <f t="shared" si="377"/>
        <v>6.3029528104884186E-2</v>
      </c>
    </row>
    <row r="3429" spans="1:31" x14ac:dyDescent="0.2">
      <c r="A3429" s="15" t="s">
        <v>16481</v>
      </c>
      <c r="B3429" s="15" t="s">
        <v>16482</v>
      </c>
      <c r="C3429" t="s">
        <v>16483</v>
      </c>
      <c r="D3429" s="15">
        <v>8</v>
      </c>
      <c r="E3429" s="15">
        <v>5</v>
      </c>
      <c r="F3429" s="16">
        <v>530743.13168379106</v>
      </c>
      <c r="G3429" s="16">
        <v>557118.54568982299</v>
      </c>
      <c r="H3429" s="16">
        <v>568427.39414578804</v>
      </c>
      <c r="I3429" s="16">
        <v>668186.16059804906</v>
      </c>
      <c r="J3429" s="16">
        <v>72971.889585305704</v>
      </c>
      <c r="K3429" s="16">
        <v>725245.54957529495</v>
      </c>
      <c r="L3429" s="15">
        <f t="shared" si="371"/>
        <v>6</v>
      </c>
      <c r="M3429" s="16">
        <v>943770.60282002995</v>
      </c>
      <c r="N3429" s="16">
        <v>958470.12304822798</v>
      </c>
      <c r="O3429" s="16">
        <v>1022103.53315842</v>
      </c>
      <c r="P3429" s="16">
        <v>926438.64213737601</v>
      </c>
      <c r="Q3429" s="16">
        <v>637943.21305394103</v>
      </c>
      <c r="R3429" s="16">
        <v>996025.59943012102</v>
      </c>
      <c r="S3429" s="17">
        <f t="shared" si="372"/>
        <v>958470.12304822798</v>
      </c>
      <c r="T3429" s="17">
        <f t="shared" si="373"/>
        <v>926438.64213737601</v>
      </c>
      <c r="U3429" s="18">
        <f t="shared" si="374"/>
        <v>0.96658061619178903</v>
      </c>
      <c r="X3429" s="20">
        <f t="shared" si="375"/>
        <v>0.34052440925318989</v>
      </c>
      <c r="AA3429" s="20">
        <f t="shared" si="376"/>
        <v>-4.9038031638775875E-2</v>
      </c>
      <c r="AE3429" s="20">
        <f t="shared" si="377"/>
        <v>0.46785175181575217</v>
      </c>
    </row>
    <row r="3430" spans="1:31" x14ac:dyDescent="0.2">
      <c r="A3430" s="15" t="s">
        <v>12058</v>
      </c>
      <c r="B3430" s="15" t="s">
        <v>12059</v>
      </c>
      <c r="C3430" t="s">
        <v>12060</v>
      </c>
      <c r="D3430" s="15">
        <v>10</v>
      </c>
      <c r="E3430" s="15">
        <v>7</v>
      </c>
      <c r="F3430" s="16">
        <v>149632.22580883899</v>
      </c>
      <c r="G3430" s="16">
        <v>144147.31408139699</v>
      </c>
      <c r="H3430" s="16">
        <v>137567.54118002899</v>
      </c>
      <c r="I3430" s="16">
        <v>202704.520450782</v>
      </c>
      <c r="J3430" s="16">
        <v>34941.204072070301</v>
      </c>
      <c r="K3430" s="16">
        <v>197066.983662012</v>
      </c>
      <c r="L3430" s="15">
        <f t="shared" si="371"/>
        <v>6</v>
      </c>
      <c r="M3430" s="16">
        <v>266076.91653944401</v>
      </c>
      <c r="N3430" s="16">
        <v>247991.91291253301</v>
      </c>
      <c r="O3430" s="16">
        <v>247363.64104922299</v>
      </c>
      <c r="P3430" s="16">
        <v>281049.37179999199</v>
      </c>
      <c r="Q3430" s="16">
        <v>305466.99722845899</v>
      </c>
      <c r="R3430" s="16">
        <v>270644.557067307</v>
      </c>
      <c r="S3430" s="17">
        <f t="shared" si="372"/>
        <v>247991.91291253301</v>
      </c>
      <c r="T3430" s="17">
        <f t="shared" si="373"/>
        <v>281049.37179999199</v>
      </c>
      <c r="U3430" s="18">
        <f t="shared" si="374"/>
        <v>1.1333005520188812</v>
      </c>
      <c r="X3430" s="20">
        <f t="shared" si="375"/>
        <v>5.6524366125547676E-2</v>
      </c>
      <c r="AA3430" s="20">
        <f t="shared" si="376"/>
        <v>0.18053051553260233</v>
      </c>
      <c r="AE3430" s="20">
        <f t="shared" si="377"/>
        <v>1.2477642992120661</v>
      </c>
    </row>
    <row r="3431" spans="1:31" x14ac:dyDescent="0.2">
      <c r="A3431" s="15" t="s">
        <v>15836</v>
      </c>
      <c r="B3431" s="15" t="s">
        <v>15837</v>
      </c>
      <c r="C3431" t="s">
        <v>15838</v>
      </c>
      <c r="D3431" s="15">
        <v>8</v>
      </c>
      <c r="E3431" s="15">
        <v>5</v>
      </c>
      <c r="F3431" s="16">
        <v>394443.85851943202</v>
      </c>
      <c r="G3431" s="16">
        <v>369413.87992265599</v>
      </c>
      <c r="H3431" s="16">
        <v>339712.95748758898</v>
      </c>
      <c r="I3431" s="16">
        <v>489939.35529401398</v>
      </c>
      <c r="J3431" s="16">
        <v>167958.577962012</v>
      </c>
      <c r="K3431" s="16">
        <v>505532.83102386899</v>
      </c>
      <c r="L3431" s="15">
        <f t="shared" si="371"/>
        <v>6</v>
      </c>
      <c r="M3431" s="16">
        <v>701402.42220851395</v>
      </c>
      <c r="N3431" s="16">
        <v>635541.87826718297</v>
      </c>
      <c r="O3431" s="16">
        <v>610846.37665915606</v>
      </c>
      <c r="P3431" s="16">
        <v>679299.83859886101</v>
      </c>
      <c r="Q3431" s="16">
        <v>1468346.7221963401</v>
      </c>
      <c r="R3431" s="16">
        <v>694280.22184626898</v>
      </c>
      <c r="S3431" s="17">
        <f t="shared" si="372"/>
        <v>635541.87826718297</v>
      </c>
      <c r="T3431" s="17">
        <f t="shared" si="373"/>
        <v>694280.22184626898</v>
      </c>
      <c r="U3431" s="18">
        <f t="shared" si="374"/>
        <v>1.0924224596170393</v>
      </c>
      <c r="X3431" s="20">
        <f t="shared" si="375"/>
        <v>0.31873769931493573</v>
      </c>
      <c r="AA3431" s="20">
        <f t="shared" si="376"/>
        <v>0.12753088055328923</v>
      </c>
      <c r="AE3431" s="20">
        <f t="shared" si="377"/>
        <v>0.49656656647242581</v>
      </c>
    </row>
    <row r="3432" spans="1:31" x14ac:dyDescent="0.2">
      <c r="A3432" s="15" t="s">
        <v>4631</v>
      </c>
      <c r="B3432" s="15" t="s">
        <v>4632</v>
      </c>
      <c r="C3432" t="s">
        <v>4633</v>
      </c>
      <c r="D3432" s="15">
        <v>7</v>
      </c>
      <c r="E3432" s="15">
        <v>7</v>
      </c>
      <c r="F3432" s="16">
        <v>59324.044457519303</v>
      </c>
      <c r="G3432" s="16">
        <v>47317.168065234502</v>
      </c>
      <c r="H3432" s="16">
        <v>58531.502235937201</v>
      </c>
      <c r="I3432" s="16">
        <v>94103.701250823899</v>
      </c>
      <c r="J3432" s="16">
        <v>10114.7934808594</v>
      </c>
      <c r="K3432" s="16">
        <v>98181.224239938296</v>
      </c>
      <c r="L3432" s="15">
        <f t="shared" si="371"/>
        <v>6</v>
      </c>
      <c r="M3432" s="16">
        <v>105490.36974208499</v>
      </c>
      <c r="N3432" s="16">
        <v>81404.742758337103</v>
      </c>
      <c r="O3432" s="16">
        <v>105246.960038449</v>
      </c>
      <c r="P3432" s="16">
        <v>130474.574823406</v>
      </c>
      <c r="Q3432" s="16">
        <v>88426.7063553724</v>
      </c>
      <c r="R3432" s="16">
        <v>134838.487162912</v>
      </c>
      <c r="S3432" s="17">
        <f t="shared" si="372"/>
        <v>105246.960038449</v>
      </c>
      <c r="T3432" s="17">
        <f t="shared" si="373"/>
        <v>130474.574823406</v>
      </c>
      <c r="U3432" s="18">
        <f t="shared" si="374"/>
        <v>1.2396992252863246</v>
      </c>
      <c r="X3432" s="20">
        <f t="shared" si="375"/>
        <v>0.28911873380450587</v>
      </c>
      <c r="AA3432" s="20">
        <f t="shared" si="376"/>
        <v>0.30999013769039335</v>
      </c>
      <c r="AE3432" s="20">
        <f t="shared" si="377"/>
        <v>0.53892376677166109</v>
      </c>
    </row>
    <row r="3433" spans="1:31" x14ac:dyDescent="0.2">
      <c r="A3433" s="15" t="s">
        <v>12028</v>
      </c>
      <c r="B3433" s="15" t="s">
        <v>12029</v>
      </c>
      <c r="C3433" t="s">
        <v>12030</v>
      </c>
      <c r="D3433" s="15">
        <v>10</v>
      </c>
      <c r="E3433" s="15">
        <v>6</v>
      </c>
      <c r="F3433" s="16">
        <v>194246.40415253799</v>
      </c>
      <c r="G3433" s="16">
        <v>206681.970370728</v>
      </c>
      <c r="H3433" s="16">
        <v>184387.51723798699</v>
      </c>
      <c r="I3433" s="16">
        <v>277323.97793986002</v>
      </c>
      <c r="J3433" s="16">
        <v>64339.923350097699</v>
      </c>
      <c r="K3433" s="16">
        <v>247084.99455238201</v>
      </c>
      <c r="L3433" s="15">
        <f t="shared" si="371"/>
        <v>6</v>
      </c>
      <c r="M3433" s="16">
        <v>345410.11460867297</v>
      </c>
      <c r="N3433" s="16">
        <v>355576.91465430701</v>
      </c>
      <c r="O3433" s="16">
        <v>331551.81256257201</v>
      </c>
      <c r="P3433" s="16">
        <v>384509.08549914398</v>
      </c>
      <c r="Q3433" s="16">
        <v>562479.84892350796</v>
      </c>
      <c r="R3433" s="16">
        <v>339337.45605656301</v>
      </c>
      <c r="S3433" s="17">
        <f t="shared" si="372"/>
        <v>345410.11460867297</v>
      </c>
      <c r="T3433" s="17">
        <f t="shared" si="373"/>
        <v>384509.08549914398</v>
      </c>
      <c r="U3433" s="18">
        <f t="shared" si="374"/>
        <v>1.1131957902702634</v>
      </c>
      <c r="X3433" s="20">
        <f t="shared" si="375"/>
        <v>0.28422378748403554</v>
      </c>
      <c r="AA3433" s="20">
        <f t="shared" si="376"/>
        <v>0.15470735800808488</v>
      </c>
      <c r="AE3433" s="20">
        <f t="shared" si="377"/>
        <v>0.54633957756710894</v>
      </c>
    </row>
    <row r="3434" spans="1:31" x14ac:dyDescent="0.2">
      <c r="A3434" s="15" t="s">
        <v>2636</v>
      </c>
      <c r="B3434" s="15" t="s">
        <v>2637</v>
      </c>
      <c r="C3434" t="s">
        <v>2638</v>
      </c>
      <c r="D3434" s="15">
        <v>9</v>
      </c>
      <c r="E3434" s="15">
        <v>7</v>
      </c>
      <c r="F3434" s="16">
        <v>168187.82983857501</v>
      </c>
      <c r="G3434" s="16">
        <v>150458.48281353401</v>
      </c>
      <c r="H3434" s="16">
        <v>153834.19449097401</v>
      </c>
      <c r="I3434" s="16">
        <v>238806.24822420799</v>
      </c>
      <c r="J3434" s="16">
        <v>49778.343021386798</v>
      </c>
      <c r="K3434" s="16">
        <v>226914.167268166</v>
      </c>
      <c r="L3434" s="15">
        <f t="shared" si="371"/>
        <v>6</v>
      </c>
      <c r="M3434" s="16">
        <v>299072.60231549002</v>
      </c>
      <c r="N3434" s="16">
        <v>258849.685855238</v>
      </c>
      <c r="O3434" s="16">
        <v>276613.11775110703</v>
      </c>
      <c r="P3434" s="16">
        <v>331104.33795985801</v>
      </c>
      <c r="Q3434" s="16">
        <v>435177.93314700399</v>
      </c>
      <c r="R3434" s="16">
        <v>311635.58274134097</v>
      </c>
      <c r="S3434" s="17">
        <f t="shared" si="372"/>
        <v>276613.11775110703</v>
      </c>
      <c r="T3434" s="17">
        <f t="shared" si="373"/>
        <v>331104.33795985801</v>
      </c>
      <c r="U3434" s="18">
        <f t="shared" si="374"/>
        <v>1.1969943459361949</v>
      </c>
      <c r="X3434" s="20">
        <f t="shared" si="375"/>
        <v>0.11294410288510164</v>
      </c>
      <c r="AA3434" s="20">
        <f t="shared" si="376"/>
        <v>0.25941633765394823</v>
      </c>
      <c r="AE3434" s="20">
        <f t="shared" si="377"/>
        <v>0.94713643983276286</v>
      </c>
    </row>
    <row r="3435" spans="1:31" x14ac:dyDescent="0.2">
      <c r="A3435" s="15" t="s">
        <v>9976</v>
      </c>
      <c r="B3435" s="15" t="s">
        <v>9977</v>
      </c>
      <c r="C3435" t="s">
        <v>9978</v>
      </c>
      <c r="D3435" s="15">
        <v>9</v>
      </c>
      <c r="E3435" s="15">
        <v>7</v>
      </c>
      <c r="F3435" s="16">
        <v>68374.117621119498</v>
      </c>
      <c r="G3435" s="16">
        <v>72772.873091182701</v>
      </c>
      <c r="H3435" s="16">
        <v>88065.789483751694</v>
      </c>
      <c r="I3435" s="16">
        <v>97577.3701157654</v>
      </c>
      <c r="J3435" s="16">
        <v>39538.256477929703</v>
      </c>
      <c r="K3435" s="16">
        <v>97953.213032704807</v>
      </c>
      <c r="L3435" s="15">
        <f t="shared" si="371"/>
        <v>6</v>
      </c>
      <c r="M3435" s="16">
        <v>121583.26382830599</v>
      </c>
      <c r="N3435" s="16">
        <v>125198.89198790499</v>
      </c>
      <c r="O3435" s="16">
        <v>158353.301597991</v>
      </c>
      <c r="P3435" s="16">
        <v>135290.809065059</v>
      </c>
      <c r="Q3435" s="16">
        <v>345655.87542576698</v>
      </c>
      <c r="R3435" s="16">
        <v>134525.344945777</v>
      </c>
      <c r="S3435" s="17">
        <f t="shared" si="372"/>
        <v>125198.89198790499</v>
      </c>
      <c r="T3435" s="17">
        <f t="shared" si="373"/>
        <v>135290.809065059</v>
      </c>
      <c r="U3435" s="18">
        <f t="shared" si="374"/>
        <v>1.0806070797985092</v>
      </c>
      <c r="X3435" s="20">
        <f t="shared" si="375"/>
        <v>0.38061525695824705</v>
      </c>
      <c r="AA3435" s="20">
        <f t="shared" si="376"/>
        <v>0.11184203919415923</v>
      </c>
      <c r="AE3435" s="20">
        <f t="shared" si="377"/>
        <v>0.4195138070107069</v>
      </c>
    </row>
    <row r="3436" spans="1:31" x14ac:dyDescent="0.2">
      <c r="A3436" s="15" t="s">
        <v>3416</v>
      </c>
      <c r="B3436" s="15" t="s">
        <v>3417</v>
      </c>
      <c r="C3436" t="s">
        <v>3418</v>
      </c>
      <c r="D3436" s="15">
        <v>9</v>
      </c>
      <c r="E3436" s="15">
        <v>3</v>
      </c>
      <c r="F3436" s="16">
        <v>165559.49745775899</v>
      </c>
      <c r="G3436" s="16">
        <v>163858.05446883501</v>
      </c>
      <c r="H3436" s="16">
        <v>185271.70705765299</v>
      </c>
      <c r="I3436" s="16">
        <v>195169.71349425201</v>
      </c>
      <c r="J3436" s="16">
        <v>28013.785155468799</v>
      </c>
      <c r="K3436" s="16">
        <v>191920.91328999601</v>
      </c>
      <c r="L3436" s="15">
        <f t="shared" si="371"/>
        <v>6</v>
      </c>
      <c r="M3436" s="16">
        <v>294398.88599704398</v>
      </c>
      <c r="N3436" s="16">
        <v>281902.39015418902</v>
      </c>
      <c r="O3436" s="16">
        <v>333141.69642103999</v>
      </c>
      <c r="P3436" s="16">
        <v>270602.378525951</v>
      </c>
      <c r="Q3436" s="16">
        <v>244905.321945798</v>
      </c>
      <c r="R3436" s="16">
        <v>263577.13303416601</v>
      </c>
      <c r="S3436" s="17">
        <f t="shared" si="372"/>
        <v>294398.88599704398</v>
      </c>
      <c r="T3436" s="17">
        <f t="shared" si="373"/>
        <v>263577.13303416601</v>
      </c>
      <c r="U3436" s="18">
        <f t="shared" si="374"/>
        <v>0.89530614948323051</v>
      </c>
      <c r="X3436" s="20">
        <f t="shared" si="375"/>
        <v>6.5178047188812691E-2</v>
      </c>
      <c r="AA3436" s="20">
        <f t="shared" si="376"/>
        <v>-0.1595469993077486</v>
      </c>
      <c r="AE3436" s="20">
        <f t="shared" si="377"/>
        <v>1.1858986556509863</v>
      </c>
    </row>
    <row r="3437" spans="1:31" x14ac:dyDescent="0.2">
      <c r="A3437" s="15" t="s">
        <v>9514</v>
      </c>
      <c r="B3437" s="15" t="s">
        <v>9515</v>
      </c>
      <c r="C3437" t="s">
        <v>9516</v>
      </c>
      <c r="D3437" s="15">
        <v>12</v>
      </c>
      <c r="E3437" s="15">
        <v>9</v>
      </c>
      <c r="F3437" s="16">
        <v>270478.93442212499</v>
      </c>
      <c r="G3437" s="16">
        <v>347526.42269306502</v>
      </c>
      <c r="H3437" s="16">
        <v>298729.12160551298</v>
      </c>
      <c r="I3437" s="16">
        <v>480408.19337124098</v>
      </c>
      <c r="J3437" s="16">
        <v>29410.639538671901</v>
      </c>
      <c r="K3437" s="16">
        <v>479455.10700303299</v>
      </c>
      <c r="L3437" s="15">
        <f t="shared" si="371"/>
        <v>6</v>
      </c>
      <c r="M3437" s="16">
        <v>480967.25468653801</v>
      </c>
      <c r="N3437" s="16">
        <v>597886.56417584606</v>
      </c>
      <c r="O3437" s="16">
        <v>537152.31495686097</v>
      </c>
      <c r="P3437" s="16">
        <v>666084.90355467796</v>
      </c>
      <c r="Q3437" s="16">
        <v>257117.06236328199</v>
      </c>
      <c r="R3437" s="16">
        <v>658466.03351400397</v>
      </c>
      <c r="S3437" s="17">
        <f t="shared" si="372"/>
        <v>537152.31495686097</v>
      </c>
      <c r="T3437" s="17">
        <f t="shared" si="373"/>
        <v>658466.03351400397</v>
      </c>
      <c r="U3437" s="18">
        <f t="shared" si="374"/>
        <v>1.2258460313382169</v>
      </c>
      <c r="X3437" s="20">
        <f t="shared" si="375"/>
        <v>0.93842763578864474</v>
      </c>
      <c r="AA3437" s="20">
        <f t="shared" si="376"/>
        <v>0.29377778508563307</v>
      </c>
      <c r="AE3437" s="20">
        <f t="shared" si="377"/>
        <v>2.7599211150642022E-2</v>
      </c>
    </row>
    <row r="3438" spans="1:31" x14ac:dyDescent="0.2">
      <c r="A3438" s="15" t="s">
        <v>10753</v>
      </c>
      <c r="B3438" s="15" t="s">
        <v>10754</v>
      </c>
      <c r="C3438" t="s">
        <v>10755</v>
      </c>
      <c r="D3438" s="15">
        <v>9</v>
      </c>
      <c r="E3438" s="15">
        <v>5</v>
      </c>
      <c r="F3438" s="16">
        <v>59729.879735683302</v>
      </c>
      <c r="G3438" s="16">
        <v>43724.444374674902</v>
      </c>
      <c r="H3438" s="16">
        <v>59467.070287478302</v>
      </c>
      <c r="I3438" s="16">
        <v>74377.160596777307</v>
      </c>
      <c r="J3438" s="16">
        <v>33437.317163378902</v>
      </c>
      <c r="K3438" s="16">
        <v>58253.070114018301</v>
      </c>
      <c r="L3438" s="15">
        <f t="shared" si="371"/>
        <v>6</v>
      </c>
      <c r="M3438" s="16">
        <v>106212.028454659</v>
      </c>
      <c r="N3438" s="16">
        <v>75223.799143356198</v>
      </c>
      <c r="O3438" s="16">
        <v>106929.22838237201</v>
      </c>
      <c r="P3438" s="16">
        <v>103123.769590856</v>
      </c>
      <c r="Q3438" s="16">
        <v>292319.54480462102</v>
      </c>
      <c r="R3438" s="16">
        <v>80002.626852294896</v>
      </c>
      <c r="S3438" s="17">
        <f t="shared" si="372"/>
        <v>106212.028454659</v>
      </c>
      <c r="T3438" s="17">
        <f t="shared" si="373"/>
        <v>103123.769590856</v>
      </c>
      <c r="U3438" s="18">
        <f t="shared" si="374"/>
        <v>0.9709236429363427</v>
      </c>
      <c r="X3438" s="20">
        <f t="shared" si="375"/>
        <v>0.41136331414004607</v>
      </c>
      <c r="AA3438" s="20">
        <f t="shared" si="376"/>
        <v>-4.257025371113065E-2</v>
      </c>
      <c r="AE3438" s="20">
        <f t="shared" si="377"/>
        <v>0.38577444180259457</v>
      </c>
    </row>
    <row r="3439" spans="1:31" x14ac:dyDescent="0.2">
      <c r="A3439" s="15" t="s">
        <v>6980</v>
      </c>
      <c r="B3439" s="15" t="s">
        <v>6981</v>
      </c>
      <c r="C3439" t="s">
        <v>6982</v>
      </c>
      <c r="D3439" s="15">
        <v>10</v>
      </c>
      <c r="E3439" s="15">
        <v>6</v>
      </c>
      <c r="F3439" s="16">
        <v>304749.84722642798</v>
      </c>
      <c r="G3439" s="16">
        <v>342920.99939238298</v>
      </c>
      <c r="H3439" s="16">
        <v>289989.43253036501</v>
      </c>
      <c r="I3439" s="16">
        <v>422917.66371979599</v>
      </c>
      <c r="J3439" s="16">
        <v>71442.714853124999</v>
      </c>
      <c r="K3439" s="16">
        <v>452919.29856309103</v>
      </c>
      <c r="L3439" s="15">
        <f t="shared" si="371"/>
        <v>6</v>
      </c>
      <c r="M3439" s="16">
        <v>541907.99627258198</v>
      </c>
      <c r="N3439" s="16">
        <v>589963.36601300596</v>
      </c>
      <c r="O3439" s="16">
        <v>521437.26115330699</v>
      </c>
      <c r="P3439" s="16">
        <v>586374.41063101101</v>
      </c>
      <c r="Q3439" s="16">
        <v>624574.68652253097</v>
      </c>
      <c r="R3439" s="16">
        <v>622022.728866035</v>
      </c>
      <c r="S3439" s="17">
        <f t="shared" si="372"/>
        <v>541907.99627258198</v>
      </c>
      <c r="T3439" s="17">
        <f t="shared" si="373"/>
        <v>622022.728866035</v>
      </c>
      <c r="U3439" s="18">
        <f t="shared" si="374"/>
        <v>1.1478382550995889</v>
      </c>
      <c r="X3439" s="20">
        <f t="shared" si="375"/>
        <v>6.5312247400892018E-2</v>
      </c>
      <c r="AA3439" s="20">
        <f t="shared" si="376"/>
        <v>0.19891936239180696</v>
      </c>
      <c r="AE3439" s="20">
        <f t="shared" si="377"/>
        <v>1.1850053718660518</v>
      </c>
    </row>
    <row r="3440" spans="1:31" x14ac:dyDescent="0.2">
      <c r="A3440" s="15" t="s">
        <v>15965</v>
      </c>
      <c r="B3440" s="15" t="s">
        <v>15966</v>
      </c>
      <c r="C3440" t="s">
        <v>15967</v>
      </c>
      <c r="D3440" s="15">
        <v>12</v>
      </c>
      <c r="E3440" s="15">
        <v>5</v>
      </c>
      <c r="F3440" s="16">
        <v>96292.854577734193</v>
      </c>
      <c r="G3440" s="16">
        <v>83402.983930664006</v>
      </c>
      <c r="H3440" s="16">
        <v>94979.568111913904</v>
      </c>
      <c r="I3440" s="16">
        <v>115093.77336876901</v>
      </c>
      <c r="J3440" s="16">
        <v>42848.733159374999</v>
      </c>
      <c r="K3440" s="16">
        <v>131757.33168823199</v>
      </c>
      <c r="L3440" s="15">
        <f t="shared" si="371"/>
        <v>6</v>
      </c>
      <c r="M3440" s="16">
        <v>171228.528429142</v>
      </c>
      <c r="N3440" s="16">
        <v>143486.99911189001</v>
      </c>
      <c r="O3440" s="16">
        <v>170785.14009855999</v>
      </c>
      <c r="P3440" s="16">
        <v>159577.26365178599</v>
      </c>
      <c r="Q3440" s="16">
        <v>374597.10393037501</v>
      </c>
      <c r="R3440" s="16">
        <v>180950.679877919</v>
      </c>
      <c r="S3440" s="17">
        <f t="shared" si="372"/>
        <v>170785.14009855999</v>
      </c>
      <c r="T3440" s="17">
        <f t="shared" si="373"/>
        <v>180950.679877919</v>
      </c>
      <c r="U3440" s="18">
        <f t="shared" si="374"/>
        <v>1.0595223903759572</v>
      </c>
      <c r="X3440" s="20">
        <f t="shared" si="375"/>
        <v>0.32951573483906277</v>
      </c>
      <c r="AA3440" s="20">
        <f t="shared" si="376"/>
        <v>8.3414075811109809E-2</v>
      </c>
      <c r="AE3440" s="20">
        <f t="shared" si="377"/>
        <v>0.48212384240344597</v>
      </c>
    </row>
    <row r="3441" spans="1:31" x14ac:dyDescent="0.2">
      <c r="A3441" s="15" t="s">
        <v>16304</v>
      </c>
      <c r="B3441" s="15" t="s">
        <v>16305</v>
      </c>
      <c r="C3441" t="s">
        <v>16306</v>
      </c>
      <c r="D3441" s="15">
        <v>6</v>
      </c>
      <c r="E3441" s="15">
        <v>6</v>
      </c>
      <c r="F3441" s="16">
        <v>181180.902242871</v>
      </c>
      <c r="G3441" s="16">
        <v>212427.05079814399</v>
      </c>
      <c r="H3441" s="16">
        <v>193374.90039180801</v>
      </c>
      <c r="I3441" s="16">
        <v>244619.51203593699</v>
      </c>
      <c r="J3441" s="16">
        <v>84977.103953027297</v>
      </c>
      <c r="K3441" s="16">
        <v>256409.48469185599</v>
      </c>
      <c r="L3441" s="15">
        <f t="shared" si="371"/>
        <v>6</v>
      </c>
      <c r="M3441" s="16">
        <v>322176.96117282298</v>
      </c>
      <c r="N3441" s="16">
        <v>365460.78584615397</v>
      </c>
      <c r="O3441" s="16">
        <v>347712.25129226001</v>
      </c>
      <c r="P3441" s="16">
        <v>339164.41544979601</v>
      </c>
      <c r="Q3441" s="16">
        <v>742896.57345983398</v>
      </c>
      <c r="R3441" s="16">
        <v>352143.36832446698</v>
      </c>
      <c r="S3441" s="17">
        <f t="shared" si="372"/>
        <v>347712.25129226001</v>
      </c>
      <c r="T3441" s="17">
        <f t="shared" si="373"/>
        <v>352143.36832446698</v>
      </c>
      <c r="U3441" s="18">
        <f t="shared" si="374"/>
        <v>1.0127436321721162</v>
      </c>
      <c r="X3441" s="20">
        <f t="shared" si="375"/>
        <v>0.374256314232357</v>
      </c>
      <c r="AA3441" s="20">
        <f t="shared" si="376"/>
        <v>1.8269013819618707E-2</v>
      </c>
      <c r="AE3441" s="20">
        <f t="shared" si="377"/>
        <v>0.42683086376209833</v>
      </c>
    </row>
    <row r="3442" spans="1:31" x14ac:dyDescent="0.2">
      <c r="A3442" s="15" t="s">
        <v>15236</v>
      </c>
      <c r="B3442" s="15" t="s">
        <v>15237</v>
      </c>
      <c r="C3442" t="s">
        <v>15238</v>
      </c>
      <c r="D3442" s="15">
        <v>7</v>
      </c>
      <c r="E3442" s="15">
        <v>5</v>
      </c>
      <c r="F3442" s="16">
        <v>130893.111205957</v>
      </c>
      <c r="G3442" s="16">
        <v>116655.05550032599</v>
      </c>
      <c r="H3442" s="16">
        <v>114991.289916357</v>
      </c>
      <c r="I3442" s="16">
        <v>172154.126697803</v>
      </c>
      <c r="J3442" s="16">
        <v>40741.456037841803</v>
      </c>
      <c r="K3442" s="16">
        <v>162239.49759828299</v>
      </c>
      <c r="L3442" s="15">
        <f t="shared" si="371"/>
        <v>6</v>
      </c>
      <c r="M3442" s="16">
        <v>232754.91116752601</v>
      </c>
      <c r="N3442" s="16">
        <v>200694.06460190899</v>
      </c>
      <c r="O3442" s="16">
        <v>206768.71825042399</v>
      </c>
      <c r="P3442" s="16">
        <v>238691.31805050999</v>
      </c>
      <c r="Q3442" s="16">
        <v>356174.624461286</v>
      </c>
      <c r="R3442" s="16">
        <v>222813.76692514899</v>
      </c>
      <c r="S3442" s="17">
        <f t="shared" si="372"/>
        <v>206768.71825042399</v>
      </c>
      <c r="T3442" s="17">
        <f t="shared" si="373"/>
        <v>238691.31805050999</v>
      </c>
      <c r="U3442" s="18">
        <f t="shared" si="374"/>
        <v>1.1543879561192789</v>
      </c>
      <c r="X3442" s="20">
        <f t="shared" si="375"/>
        <v>0.24267577147596922</v>
      </c>
      <c r="AA3442" s="20">
        <f t="shared" si="376"/>
        <v>0.20712815319397479</v>
      </c>
      <c r="AE3442" s="20">
        <f t="shared" si="377"/>
        <v>0.6149735810621435</v>
      </c>
    </row>
    <row r="3443" spans="1:31" x14ac:dyDescent="0.2">
      <c r="A3443" s="15" t="s">
        <v>11725</v>
      </c>
      <c r="B3443" s="15" t="s">
        <v>11726</v>
      </c>
      <c r="C3443" t="s">
        <v>11727</v>
      </c>
      <c r="D3443" s="15">
        <v>7</v>
      </c>
      <c r="E3443" s="15">
        <v>7</v>
      </c>
      <c r="F3443" s="16">
        <v>118293.787397186</v>
      </c>
      <c r="G3443" s="16">
        <v>117596.700564431</v>
      </c>
      <c r="H3443" s="16">
        <v>140174.21490703101</v>
      </c>
      <c r="I3443" s="16">
        <v>137485.01779128399</v>
      </c>
      <c r="J3443" s="16">
        <v>19227.795896731601</v>
      </c>
      <c r="K3443" s="16">
        <v>136202.14651699099</v>
      </c>
      <c r="L3443" s="15">
        <f t="shared" si="371"/>
        <v>6</v>
      </c>
      <c r="M3443" s="16">
        <v>210350.71841159699</v>
      </c>
      <c r="N3443" s="16">
        <v>202314.076478095</v>
      </c>
      <c r="O3443" s="16">
        <v>252050.76635950699</v>
      </c>
      <c r="P3443" s="16">
        <v>190622.67479887299</v>
      </c>
      <c r="Q3443" s="16">
        <v>168095.440093638</v>
      </c>
      <c r="R3443" s="16">
        <v>187055.025305152</v>
      </c>
      <c r="S3443" s="17">
        <f t="shared" si="372"/>
        <v>210350.71841159699</v>
      </c>
      <c r="T3443" s="17">
        <f t="shared" si="373"/>
        <v>187055.025305152</v>
      </c>
      <c r="U3443" s="18">
        <f t="shared" si="374"/>
        <v>0.88925308512204893</v>
      </c>
      <c r="X3443" s="20">
        <f t="shared" si="375"/>
        <v>7.9171770832293667E-2</v>
      </c>
      <c r="AA3443" s="20">
        <f t="shared" si="376"/>
        <v>-0.16933402039072343</v>
      </c>
      <c r="AE3443" s="20">
        <f t="shared" si="377"/>
        <v>1.1014296411018105</v>
      </c>
    </row>
    <row r="3444" spans="1:31" x14ac:dyDescent="0.2">
      <c r="A3444" s="15" t="s">
        <v>4547</v>
      </c>
      <c r="B3444" s="15" t="s">
        <v>4548</v>
      </c>
      <c r="C3444" t="s">
        <v>4549</v>
      </c>
      <c r="D3444" s="15">
        <v>9</v>
      </c>
      <c r="E3444" s="15">
        <v>7</v>
      </c>
      <c r="F3444" s="16">
        <v>139722.191120509</v>
      </c>
      <c r="G3444" s="16">
        <v>150754.303154833</v>
      </c>
      <c r="H3444" s="16">
        <v>179087.32708872101</v>
      </c>
      <c r="I3444" s="16">
        <v>214779.65694023401</v>
      </c>
      <c r="J3444" s="16">
        <v>29112.569993847701</v>
      </c>
      <c r="K3444" s="16">
        <v>221675.59095589499</v>
      </c>
      <c r="L3444" s="15">
        <f t="shared" si="371"/>
        <v>6</v>
      </c>
      <c r="M3444" s="16">
        <v>248454.83373999101</v>
      </c>
      <c r="N3444" s="16">
        <v>259358.61696355999</v>
      </c>
      <c r="O3444" s="16">
        <v>322021.40791675501</v>
      </c>
      <c r="P3444" s="16">
        <v>297791.521985951</v>
      </c>
      <c r="Q3444" s="16">
        <v>254511.244640605</v>
      </c>
      <c r="R3444" s="16">
        <v>304441.114447609</v>
      </c>
      <c r="S3444" s="17">
        <f t="shared" si="372"/>
        <v>259358.61696355999</v>
      </c>
      <c r="T3444" s="17">
        <f t="shared" si="373"/>
        <v>297791.521985951</v>
      </c>
      <c r="U3444" s="18">
        <f t="shared" si="374"/>
        <v>1.1481844153564054</v>
      </c>
      <c r="X3444" s="20">
        <f t="shared" si="375"/>
        <v>0.76276821931271099</v>
      </c>
      <c r="AA3444" s="20">
        <f t="shared" si="376"/>
        <v>0.19935437873208253</v>
      </c>
      <c r="AE3444" s="20">
        <f t="shared" si="377"/>
        <v>0.11760741009987849</v>
      </c>
    </row>
    <row r="3445" spans="1:31" x14ac:dyDescent="0.2">
      <c r="A3445" s="15" t="s">
        <v>14965</v>
      </c>
      <c r="B3445" s="15" t="s">
        <v>14966</v>
      </c>
      <c r="C3445" t="s">
        <v>14967</v>
      </c>
      <c r="D3445" s="15">
        <v>10</v>
      </c>
      <c r="E3445" s="15">
        <v>5</v>
      </c>
      <c r="F3445" s="16">
        <v>318079.32496699202</v>
      </c>
      <c r="G3445" s="16">
        <v>264246.84495529998</v>
      </c>
      <c r="H3445" s="16">
        <v>288933.545000977</v>
      </c>
      <c r="I3445" s="16">
        <v>353280.33756392502</v>
      </c>
      <c r="J3445" s="16">
        <v>84495.243818490999</v>
      </c>
      <c r="K3445" s="16">
        <v>364405.01918499102</v>
      </c>
      <c r="L3445" s="15">
        <f t="shared" si="371"/>
        <v>6</v>
      </c>
      <c r="M3445" s="16">
        <v>565610.55310563603</v>
      </c>
      <c r="N3445" s="16">
        <v>454611.87382626202</v>
      </c>
      <c r="O3445" s="16">
        <v>519538.643342975</v>
      </c>
      <c r="P3445" s="16">
        <v>489822.411068224</v>
      </c>
      <c r="Q3445" s="16">
        <v>738684.00058806699</v>
      </c>
      <c r="R3445" s="16">
        <v>500460.46870832099</v>
      </c>
      <c r="S3445" s="17">
        <f t="shared" si="372"/>
        <v>519538.643342975</v>
      </c>
      <c r="T3445" s="17">
        <f t="shared" si="373"/>
        <v>500460.46870832099</v>
      </c>
      <c r="U3445" s="18">
        <f t="shared" si="374"/>
        <v>0.96327862252575602</v>
      </c>
      <c r="X3445" s="20">
        <f t="shared" si="375"/>
        <v>0.51039991832862908</v>
      </c>
      <c r="AA3445" s="20">
        <f t="shared" si="376"/>
        <v>-5.3974945627277893E-2</v>
      </c>
      <c r="AE3445" s="20">
        <f t="shared" si="377"/>
        <v>0.29208940378028858</v>
      </c>
    </row>
    <row r="3446" spans="1:31" x14ac:dyDescent="0.2">
      <c r="A3446" s="15" t="s">
        <v>1532</v>
      </c>
      <c r="B3446" s="15" t="s">
        <v>1533</v>
      </c>
      <c r="C3446" t="s">
        <v>1534</v>
      </c>
      <c r="D3446" s="15">
        <v>11</v>
      </c>
      <c r="E3446" s="15">
        <v>5</v>
      </c>
      <c r="F3446" s="16">
        <v>1760668.2674076101</v>
      </c>
      <c r="G3446" s="16">
        <v>1558876.1841150699</v>
      </c>
      <c r="H3446" s="16">
        <v>1555048.7247625999</v>
      </c>
      <c r="I3446" s="16">
        <v>1895990.60143971</v>
      </c>
      <c r="J3446" s="16">
        <v>384718.50617747701</v>
      </c>
      <c r="K3446" s="16">
        <v>2014673.65894481</v>
      </c>
      <c r="L3446" s="15">
        <f t="shared" si="371"/>
        <v>6</v>
      </c>
      <c r="M3446" s="16">
        <v>3130830.8160780398</v>
      </c>
      <c r="N3446" s="16">
        <v>2681900.0364737199</v>
      </c>
      <c r="O3446" s="16">
        <v>2796172.0567705501</v>
      </c>
      <c r="P3446" s="16">
        <v>2628786.79907241</v>
      </c>
      <c r="Q3446" s="16">
        <v>3363330.1994360602</v>
      </c>
      <c r="R3446" s="16">
        <v>2766878.8039880898</v>
      </c>
      <c r="S3446" s="17">
        <f t="shared" si="372"/>
        <v>2796172.0567705501</v>
      </c>
      <c r="T3446" s="17">
        <f t="shared" si="373"/>
        <v>2766878.8039880898</v>
      </c>
      <c r="U3446" s="18">
        <f t="shared" si="374"/>
        <v>0.98952380175907606</v>
      </c>
      <c r="X3446" s="20">
        <f t="shared" si="375"/>
        <v>0.85816306462042014</v>
      </c>
      <c r="AA3446" s="20">
        <f t="shared" si="376"/>
        <v>-1.5193684970013955E-2</v>
      </c>
      <c r="AE3446" s="20">
        <f t="shared" si="377"/>
        <v>6.6430181456496165E-2</v>
      </c>
    </row>
    <row r="3447" spans="1:31" x14ac:dyDescent="0.2">
      <c r="A3447" s="15" t="s">
        <v>14744</v>
      </c>
      <c r="B3447" s="15" t="s">
        <v>14745</v>
      </c>
      <c r="C3447" t="s">
        <v>14746</v>
      </c>
      <c r="D3447" s="15">
        <v>18</v>
      </c>
      <c r="E3447" s="15">
        <v>5</v>
      </c>
      <c r="F3447" s="16">
        <v>242820.94476489699</v>
      </c>
      <c r="G3447" s="16">
        <v>252086.688773976</v>
      </c>
      <c r="H3447" s="16">
        <v>223324.166214553</v>
      </c>
      <c r="I3447" s="16">
        <v>289926.84710687498</v>
      </c>
      <c r="J3447" s="16">
        <v>38209.652664111301</v>
      </c>
      <c r="K3447" s="16">
        <v>293617.95860364998</v>
      </c>
      <c r="L3447" s="15">
        <f t="shared" si="371"/>
        <v>6</v>
      </c>
      <c r="M3447" s="16">
        <v>431785.65248891601</v>
      </c>
      <c r="N3447" s="16">
        <v>433691.46742161002</v>
      </c>
      <c r="O3447" s="16">
        <v>401564.77622014302</v>
      </c>
      <c r="P3447" s="16">
        <v>401982.935881907</v>
      </c>
      <c r="Q3447" s="16">
        <v>334040.80295498797</v>
      </c>
      <c r="R3447" s="16">
        <v>403244.119723187</v>
      </c>
      <c r="S3447" s="17">
        <f t="shared" si="372"/>
        <v>431785.65248891601</v>
      </c>
      <c r="T3447" s="17">
        <f t="shared" si="373"/>
        <v>401982.935881907</v>
      </c>
      <c r="U3447" s="18">
        <f t="shared" si="374"/>
        <v>0.93097798309133484</v>
      </c>
      <c r="X3447" s="20">
        <f t="shared" si="375"/>
        <v>0.16518670867117957</v>
      </c>
      <c r="AA3447" s="20">
        <f t="shared" si="376"/>
        <v>-0.10318104532084141</v>
      </c>
      <c r="AE3447" s="20">
        <f t="shared" si="377"/>
        <v>0.78202490001192237</v>
      </c>
    </row>
    <row r="3448" spans="1:31" x14ac:dyDescent="0.2">
      <c r="A3448" s="15" t="s">
        <v>332</v>
      </c>
      <c r="B3448" s="15" t="s">
        <v>333</v>
      </c>
      <c r="C3448" t="s">
        <v>334</v>
      </c>
      <c r="D3448" s="15">
        <v>9</v>
      </c>
      <c r="E3448" s="15">
        <v>8</v>
      </c>
      <c r="F3448" s="16">
        <v>227348.64653179399</v>
      </c>
      <c r="G3448" s="16">
        <v>211326.667001022</v>
      </c>
      <c r="H3448" s="16">
        <v>201602.530961132</v>
      </c>
      <c r="I3448" s="16">
        <v>204533.389467448</v>
      </c>
      <c r="J3448" s="16">
        <v>41796.6541414487</v>
      </c>
      <c r="K3448" s="16">
        <v>204177.61045455499</v>
      </c>
      <c r="L3448" s="15">
        <f t="shared" si="371"/>
        <v>6</v>
      </c>
      <c r="M3448" s="16">
        <v>404272.71947338898</v>
      </c>
      <c r="N3448" s="16">
        <v>363567.67889147199</v>
      </c>
      <c r="O3448" s="16">
        <v>362506.55987245298</v>
      </c>
      <c r="P3448" s="16">
        <v>283585.09466939501</v>
      </c>
      <c r="Q3448" s="16">
        <v>365399.498209916</v>
      </c>
      <c r="R3448" s="16">
        <v>280410.03073000599</v>
      </c>
      <c r="S3448" s="17">
        <f t="shared" si="372"/>
        <v>363567.67889147199</v>
      </c>
      <c r="T3448" s="17">
        <f t="shared" si="373"/>
        <v>283585.09466939501</v>
      </c>
      <c r="U3448" s="18">
        <f t="shared" si="374"/>
        <v>0.78000634031620708</v>
      </c>
      <c r="X3448" s="20">
        <f t="shared" si="375"/>
        <v>9.7016877938257112E-2</v>
      </c>
      <c r="AA3448" s="20">
        <f t="shared" si="376"/>
        <v>-0.35844224385404938</v>
      </c>
      <c r="AE3448" s="20">
        <f t="shared" si="377"/>
        <v>1.0131527053438825</v>
      </c>
    </row>
    <row r="3449" spans="1:31" x14ac:dyDescent="0.2">
      <c r="A3449" s="15" t="s">
        <v>9424</v>
      </c>
      <c r="B3449" s="15" t="s">
        <v>9425</v>
      </c>
      <c r="C3449" t="s">
        <v>9426</v>
      </c>
      <c r="D3449" s="15">
        <v>18</v>
      </c>
      <c r="E3449" s="15">
        <v>6</v>
      </c>
      <c r="F3449" s="16">
        <v>783254.49261989899</v>
      </c>
      <c r="G3449" s="16">
        <v>919091.96200399403</v>
      </c>
      <c r="H3449" s="16">
        <v>838804.26280558796</v>
      </c>
      <c r="I3449" s="16">
        <v>1111637.27144018</v>
      </c>
      <c r="J3449" s="16">
        <v>202976.060275795</v>
      </c>
      <c r="K3449" s="16">
        <v>1222041.52301344</v>
      </c>
      <c r="L3449" s="15">
        <f t="shared" si="371"/>
        <v>6</v>
      </c>
      <c r="M3449" s="16">
        <v>1392787.8111511599</v>
      </c>
      <c r="N3449" s="16">
        <v>1581211.3826220699</v>
      </c>
      <c r="O3449" s="16">
        <v>1508274.95203731</v>
      </c>
      <c r="P3449" s="16">
        <v>1541282.6320446001</v>
      </c>
      <c r="Q3449" s="16">
        <v>1774480.5678082099</v>
      </c>
      <c r="R3449" s="16">
        <v>1678306.9419740001</v>
      </c>
      <c r="S3449" s="17">
        <f t="shared" si="372"/>
        <v>1508274.95203731</v>
      </c>
      <c r="T3449" s="17">
        <f t="shared" si="373"/>
        <v>1678306.9419740001</v>
      </c>
      <c r="U3449" s="18">
        <f t="shared" si="374"/>
        <v>1.1127327545332624</v>
      </c>
      <c r="X3449" s="20">
        <f t="shared" si="375"/>
        <v>0.1217539442155207</v>
      </c>
      <c r="AA3449" s="20">
        <f t="shared" si="376"/>
        <v>0.15410714164200187</v>
      </c>
      <c r="AE3449" s="20">
        <f t="shared" si="377"/>
        <v>0.91451696092819235</v>
      </c>
    </row>
    <row r="3450" spans="1:31" x14ac:dyDescent="0.2">
      <c r="A3450" s="15" t="s">
        <v>12769</v>
      </c>
      <c r="B3450" s="15" t="s">
        <v>12770</v>
      </c>
      <c r="C3450" t="s">
        <v>12771</v>
      </c>
      <c r="D3450" s="15">
        <v>21</v>
      </c>
      <c r="E3450" s="15">
        <v>4</v>
      </c>
      <c r="F3450" s="16">
        <v>221260.201919193</v>
      </c>
      <c r="G3450" s="16">
        <v>240418.301030342</v>
      </c>
      <c r="H3450" s="16">
        <v>250291.14515555301</v>
      </c>
      <c r="I3450" s="16">
        <v>298959.977004299</v>
      </c>
      <c r="J3450" s="16">
        <v>61531.7582788125</v>
      </c>
      <c r="K3450" s="16">
        <v>322556.48976562399</v>
      </c>
      <c r="L3450" s="15">
        <f t="shared" si="371"/>
        <v>6</v>
      </c>
      <c r="M3450" s="16">
        <v>393446.21094365697</v>
      </c>
      <c r="N3450" s="16">
        <v>413617.102418077</v>
      </c>
      <c r="O3450" s="16">
        <v>450054.77641731198</v>
      </c>
      <c r="P3450" s="16">
        <v>414507.350618258</v>
      </c>
      <c r="Q3450" s="16">
        <v>537929.98652386002</v>
      </c>
      <c r="R3450" s="16">
        <v>442987.235505299</v>
      </c>
      <c r="S3450" s="17">
        <f t="shared" si="372"/>
        <v>413617.102418077</v>
      </c>
      <c r="T3450" s="17">
        <f t="shared" si="373"/>
        <v>442987.235505299</v>
      </c>
      <c r="U3450" s="18">
        <f t="shared" si="374"/>
        <v>1.0710080238837301</v>
      </c>
      <c r="X3450" s="20">
        <f t="shared" si="375"/>
        <v>0.32190276815396607</v>
      </c>
      <c r="AA3450" s="20">
        <f t="shared" si="376"/>
        <v>9.8969288653904364E-2</v>
      </c>
      <c r="AE3450" s="20">
        <f t="shared" si="377"/>
        <v>0.49227528864888953</v>
      </c>
    </row>
    <row r="3451" spans="1:31" x14ac:dyDescent="0.2">
      <c r="A3451" s="15" t="s">
        <v>7397</v>
      </c>
      <c r="B3451" s="15" t="s">
        <v>7398</v>
      </c>
      <c r="C3451" t="s">
        <v>7399</v>
      </c>
      <c r="D3451" s="15">
        <v>8</v>
      </c>
      <c r="E3451" s="15">
        <v>6</v>
      </c>
      <c r="F3451" s="16">
        <v>98243.378407323893</v>
      </c>
      <c r="G3451" s="16">
        <v>89698.647309689506</v>
      </c>
      <c r="H3451" s="16">
        <v>94405.953927110604</v>
      </c>
      <c r="I3451" s="16">
        <v>81881.357511883005</v>
      </c>
      <c r="J3451" s="16">
        <v>39274.726310466802</v>
      </c>
      <c r="K3451" s="16">
        <v>117437.73479443201</v>
      </c>
      <c r="L3451" s="15">
        <f t="shared" si="371"/>
        <v>6</v>
      </c>
      <c r="M3451" s="16">
        <v>174696.96153844401</v>
      </c>
      <c r="N3451" s="16">
        <v>154318.09655111301</v>
      </c>
      <c r="O3451" s="16">
        <v>169753.71006722201</v>
      </c>
      <c r="P3451" s="16">
        <v>113528.32210978201</v>
      </c>
      <c r="Q3451" s="16">
        <v>343352.01180481201</v>
      </c>
      <c r="R3451" s="16">
        <v>161284.671464496</v>
      </c>
      <c r="S3451" s="17">
        <f t="shared" si="372"/>
        <v>169753.71006722201</v>
      </c>
      <c r="T3451" s="17">
        <f t="shared" si="373"/>
        <v>161284.671464496</v>
      </c>
      <c r="U3451" s="18">
        <f t="shared" si="374"/>
        <v>0.95010984679290789</v>
      </c>
      <c r="X3451" s="20">
        <f t="shared" si="375"/>
        <v>0.60149654034252831</v>
      </c>
      <c r="AA3451" s="20">
        <f t="shared" si="376"/>
        <v>-7.3833774852221326E-2</v>
      </c>
      <c r="AE3451" s="20">
        <f t="shared" si="377"/>
        <v>0.2207668662700554</v>
      </c>
    </row>
    <row r="3452" spans="1:31" x14ac:dyDescent="0.2">
      <c r="A3452" s="15" t="s">
        <v>5596</v>
      </c>
      <c r="B3452" s="15" t="s">
        <v>5597</v>
      </c>
      <c r="C3452" t="s">
        <v>5598</v>
      </c>
      <c r="D3452" s="15">
        <v>9</v>
      </c>
      <c r="E3452" s="15">
        <v>6</v>
      </c>
      <c r="F3452" s="16">
        <v>66861.728900097398</v>
      </c>
      <c r="G3452" s="16">
        <v>62389.666353222703</v>
      </c>
      <c r="H3452" s="16">
        <v>74770.820155517606</v>
      </c>
      <c r="I3452" s="16">
        <v>73945.748159765601</v>
      </c>
      <c r="J3452" s="16">
        <v>22318.297218164102</v>
      </c>
      <c r="K3452" s="16">
        <v>83811.115658223804</v>
      </c>
      <c r="L3452" s="15">
        <f t="shared" si="371"/>
        <v>6</v>
      </c>
      <c r="M3452" s="16">
        <v>118893.92518268101</v>
      </c>
      <c r="N3452" s="16">
        <v>107335.56017681801</v>
      </c>
      <c r="O3452" s="16">
        <v>134447.28428853001</v>
      </c>
      <c r="P3452" s="16">
        <v>102525.617195738</v>
      </c>
      <c r="Q3452" s="16">
        <v>195113.574804776</v>
      </c>
      <c r="R3452" s="16">
        <v>115103.107852609</v>
      </c>
      <c r="S3452" s="17">
        <f t="shared" si="372"/>
        <v>118893.92518268101</v>
      </c>
      <c r="T3452" s="17">
        <f t="shared" si="373"/>
        <v>115103.107852609</v>
      </c>
      <c r="U3452" s="18">
        <f t="shared" si="374"/>
        <v>0.9681159712386701</v>
      </c>
      <c r="X3452" s="20">
        <f t="shared" si="375"/>
        <v>0.59440253908254892</v>
      </c>
      <c r="AA3452" s="20">
        <f t="shared" si="376"/>
        <v>-4.6748215662946443E-2</v>
      </c>
      <c r="AE3452" s="20">
        <f t="shared" si="377"/>
        <v>0.22591934408734504</v>
      </c>
    </row>
    <row r="3453" spans="1:31" x14ac:dyDescent="0.2">
      <c r="A3453" s="15" t="s">
        <v>12307</v>
      </c>
      <c r="B3453" s="15" t="s">
        <v>12308</v>
      </c>
      <c r="C3453" t="s">
        <v>12309</v>
      </c>
      <c r="D3453" s="15">
        <v>9</v>
      </c>
      <c r="E3453" s="15">
        <v>7</v>
      </c>
      <c r="F3453" s="16">
        <v>168390.45502828</v>
      </c>
      <c r="G3453" s="16">
        <v>146137.42095671501</v>
      </c>
      <c r="H3453" s="16">
        <v>161967.00103628699</v>
      </c>
      <c r="I3453" s="16">
        <v>206509.18027515701</v>
      </c>
      <c r="J3453" s="16">
        <v>34528.522283927698</v>
      </c>
      <c r="K3453" s="16">
        <v>182063.443301639</v>
      </c>
      <c r="L3453" s="15">
        <f t="shared" si="371"/>
        <v>6</v>
      </c>
      <c r="M3453" s="16">
        <v>299432.91163654998</v>
      </c>
      <c r="N3453" s="16">
        <v>251415.70484411099</v>
      </c>
      <c r="O3453" s="16">
        <v>291236.92087894701</v>
      </c>
      <c r="P3453" s="16">
        <v>286324.524278956</v>
      </c>
      <c r="Q3453" s="16">
        <v>301859.20322185301</v>
      </c>
      <c r="R3453" s="16">
        <v>250039.245818219</v>
      </c>
      <c r="S3453" s="17">
        <f t="shared" si="372"/>
        <v>291236.92087894701</v>
      </c>
      <c r="T3453" s="17">
        <f t="shared" si="373"/>
        <v>286324.524278956</v>
      </c>
      <c r="U3453" s="18">
        <f t="shared" si="374"/>
        <v>0.98313264477194207</v>
      </c>
      <c r="X3453" s="20">
        <f t="shared" si="375"/>
        <v>0.9547969134127352</v>
      </c>
      <c r="AA3453" s="20">
        <f t="shared" si="376"/>
        <v>-2.4542016017841565E-2</v>
      </c>
      <c r="AE3453" s="20">
        <f t="shared" si="377"/>
        <v>2.0088993613736891E-2</v>
      </c>
    </row>
    <row r="3454" spans="1:31" x14ac:dyDescent="0.2">
      <c r="A3454" s="15" t="s">
        <v>3419</v>
      </c>
      <c r="B3454" s="15" t="s">
        <v>3420</v>
      </c>
      <c r="C3454" t="s">
        <v>3421</v>
      </c>
      <c r="D3454" s="15">
        <v>10</v>
      </c>
      <c r="E3454" s="15">
        <v>4</v>
      </c>
      <c r="F3454" s="16">
        <v>69961.204348747706</v>
      </c>
      <c r="G3454" s="16">
        <v>42095.7140531638</v>
      </c>
      <c r="H3454" s="16">
        <v>75822.807895928505</v>
      </c>
      <c r="I3454" s="16">
        <v>59797.604969527601</v>
      </c>
      <c r="J3454" s="16">
        <v>4129.4944533691496</v>
      </c>
      <c r="K3454" s="16">
        <v>54030.948490136703</v>
      </c>
      <c r="L3454" s="15">
        <f t="shared" si="371"/>
        <v>6</v>
      </c>
      <c r="M3454" s="16">
        <v>124405.43091487599</v>
      </c>
      <c r="N3454" s="16">
        <v>72421.721625476901</v>
      </c>
      <c r="O3454" s="16">
        <v>136338.889790635</v>
      </c>
      <c r="P3454" s="16">
        <v>82909.247778272606</v>
      </c>
      <c r="Q3454" s="16">
        <v>36101.339499932903</v>
      </c>
      <c r="R3454" s="16">
        <v>74204.120093093006</v>
      </c>
      <c r="S3454" s="17">
        <f t="shared" si="372"/>
        <v>124405.43091487599</v>
      </c>
      <c r="T3454" s="17">
        <f t="shared" si="373"/>
        <v>74204.120093093006</v>
      </c>
      <c r="U3454" s="18">
        <f t="shared" si="374"/>
        <v>0.59647010220853569</v>
      </c>
      <c r="X3454" s="20">
        <f t="shared" si="375"/>
        <v>0.1275680566749077</v>
      </c>
      <c r="AA3454" s="20">
        <f t="shared" si="376"/>
        <v>-0.74547826958459906</v>
      </c>
      <c r="AE3454" s="20">
        <f t="shared" si="377"/>
        <v>0.89425806030582422</v>
      </c>
    </row>
    <row r="3455" spans="1:31" x14ac:dyDescent="0.2">
      <c r="A3455" s="15" t="s">
        <v>7175</v>
      </c>
      <c r="B3455" s="15" t="s">
        <v>7176</v>
      </c>
      <c r="C3455" t="s">
        <v>7177</v>
      </c>
      <c r="D3455" s="15">
        <v>26</v>
      </c>
      <c r="E3455" s="15">
        <v>2</v>
      </c>
      <c r="F3455" s="16">
        <v>11131870.9417025</v>
      </c>
      <c r="G3455" s="16">
        <v>12500257.766337801</v>
      </c>
      <c r="H3455" s="16">
        <v>11485643.1677349</v>
      </c>
      <c r="I3455" s="16">
        <v>18214497.3292742</v>
      </c>
      <c r="J3455" s="16">
        <v>350860.68767229398</v>
      </c>
      <c r="K3455" s="16">
        <v>15961039.511542501</v>
      </c>
      <c r="L3455" s="15">
        <f t="shared" si="371"/>
        <v>6</v>
      </c>
      <c r="M3455" s="16">
        <v>19794759.3138608</v>
      </c>
      <c r="N3455" s="16">
        <v>21505519.2330769</v>
      </c>
      <c r="O3455" s="16">
        <v>20652622.627346098</v>
      </c>
      <c r="P3455" s="16">
        <v>25254360.488167401</v>
      </c>
      <c r="Q3455" s="16">
        <v>3067334.4996269802</v>
      </c>
      <c r="R3455" s="16">
        <v>21920305.414244398</v>
      </c>
      <c r="S3455" s="17">
        <f t="shared" si="372"/>
        <v>20652622.627346098</v>
      </c>
      <c r="T3455" s="17">
        <f t="shared" si="373"/>
        <v>21920305.414244398</v>
      </c>
      <c r="U3455" s="18">
        <f t="shared" si="374"/>
        <v>1.0613812013017545</v>
      </c>
      <c r="X3455" s="20">
        <f t="shared" si="375"/>
        <v>0.60306084554856976</v>
      </c>
      <c r="AA3455" s="20">
        <f t="shared" si="376"/>
        <v>8.5942901733930752E-2</v>
      </c>
      <c r="AE3455" s="20">
        <f t="shared" si="377"/>
        <v>0.21963886770581223</v>
      </c>
    </row>
    <row r="3456" spans="1:31" x14ac:dyDescent="0.2">
      <c r="A3456" s="15" t="s">
        <v>12505</v>
      </c>
      <c r="B3456" s="15" t="s">
        <v>12506</v>
      </c>
      <c r="C3456" t="s">
        <v>12507</v>
      </c>
      <c r="D3456" s="15">
        <v>7</v>
      </c>
      <c r="E3456" s="15">
        <v>6</v>
      </c>
      <c r="F3456" s="16">
        <v>88148.961166406501</v>
      </c>
      <c r="G3456" s="16">
        <v>94312.309635305704</v>
      </c>
      <c r="H3456" s="16">
        <v>96668.037162457695</v>
      </c>
      <c r="I3456" s="16">
        <v>121077.58696936601</v>
      </c>
      <c r="J3456" s="16">
        <v>15066.0884988281</v>
      </c>
      <c r="K3456" s="16">
        <v>111713.29302856101</v>
      </c>
      <c r="L3456" s="15">
        <f t="shared" si="371"/>
        <v>6</v>
      </c>
      <c r="M3456" s="16">
        <v>156747.008584077</v>
      </c>
      <c r="N3456" s="16">
        <v>162255.469182392</v>
      </c>
      <c r="O3456" s="16">
        <v>173821.21858450799</v>
      </c>
      <c r="P3456" s="16">
        <v>167873.808048901</v>
      </c>
      <c r="Q3456" s="16">
        <v>131712.484899567</v>
      </c>
      <c r="R3456" s="16">
        <v>153422.933402686</v>
      </c>
      <c r="S3456" s="17">
        <f t="shared" si="372"/>
        <v>162255.469182392</v>
      </c>
      <c r="T3456" s="17">
        <f t="shared" si="373"/>
        <v>153422.933402686</v>
      </c>
      <c r="U3456" s="18">
        <f t="shared" si="374"/>
        <v>0.94556401812392954</v>
      </c>
      <c r="X3456" s="20">
        <f t="shared" si="375"/>
        <v>0.31825555117208371</v>
      </c>
      <c r="AA3456" s="20">
        <f t="shared" si="376"/>
        <v>-8.0752957702973915E-2</v>
      </c>
      <c r="AE3456" s="20">
        <f t="shared" si="377"/>
        <v>0.49722401242724223</v>
      </c>
    </row>
    <row r="3457" spans="1:31" x14ac:dyDescent="0.2">
      <c r="A3457" s="15" t="s">
        <v>5528</v>
      </c>
      <c r="B3457" s="15" t="s">
        <v>5529</v>
      </c>
      <c r="C3457" t="s">
        <v>4909</v>
      </c>
      <c r="D3457" s="15">
        <v>7</v>
      </c>
      <c r="E3457" s="15">
        <v>6</v>
      </c>
      <c r="F3457" s="16">
        <v>278696.275476971</v>
      </c>
      <c r="G3457" s="16">
        <v>327446.86281914101</v>
      </c>
      <c r="H3457" s="16">
        <v>304031.592895907</v>
      </c>
      <c r="I3457" s="16">
        <v>450598.19710898399</v>
      </c>
      <c r="J3457" s="16">
        <v>54869.858013030898</v>
      </c>
      <c r="K3457" s="16">
        <v>421563.366462306</v>
      </c>
      <c r="L3457" s="15">
        <f t="shared" si="371"/>
        <v>6</v>
      </c>
      <c r="M3457" s="16">
        <v>495579.37956944702</v>
      </c>
      <c r="N3457" s="16">
        <v>563341.56765399303</v>
      </c>
      <c r="O3457" s="16">
        <v>546686.82137966703</v>
      </c>
      <c r="P3457" s="16">
        <v>624753.40929773799</v>
      </c>
      <c r="Q3457" s="16">
        <v>479689.55880916602</v>
      </c>
      <c r="R3457" s="16">
        <v>578959.64342598803</v>
      </c>
      <c r="S3457" s="17">
        <f t="shared" si="372"/>
        <v>546686.82137966703</v>
      </c>
      <c r="T3457" s="17">
        <f t="shared" si="373"/>
        <v>578959.64342598803</v>
      </c>
      <c r="U3457" s="18">
        <f t="shared" si="374"/>
        <v>1.0590334736163467</v>
      </c>
      <c r="X3457" s="20">
        <f t="shared" si="375"/>
        <v>0.61355925854237792</v>
      </c>
      <c r="AA3457" s="20">
        <f t="shared" si="376"/>
        <v>8.2748190328448545E-2</v>
      </c>
      <c r="AE3457" s="20">
        <f t="shared" si="377"/>
        <v>0.21214348605005817</v>
      </c>
    </row>
    <row r="3458" spans="1:31" x14ac:dyDescent="0.2">
      <c r="A3458" s="15" t="s">
        <v>3086</v>
      </c>
      <c r="B3458" s="15" t="s">
        <v>3087</v>
      </c>
      <c r="C3458" t="s">
        <v>3088</v>
      </c>
      <c r="D3458" s="15">
        <v>9</v>
      </c>
      <c r="E3458" s="15">
        <v>5</v>
      </c>
      <c r="F3458" s="16">
        <v>280155.93184678099</v>
      </c>
      <c r="G3458" s="16">
        <v>269031.79312723799</v>
      </c>
      <c r="H3458" s="16">
        <v>235387.813382519</v>
      </c>
      <c r="I3458" s="16">
        <v>251590.75266319499</v>
      </c>
      <c r="J3458" s="16">
        <v>123156.142447851</v>
      </c>
      <c r="K3458" s="16">
        <v>317599.61888305697</v>
      </c>
      <c r="L3458" s="15">
        <f t="shared" ref="L3458:L3521" si="378">COUNTIF(F3458:K3458,"&gt;0")</f>
        <v>6</v>
      </c>
      <c r="M3458" s="16">
        <v>498174.94923357898</v>
      </c>
      <c r="N3458" s="16">
        <v>462843.92766582401</v>
      </c>
      <c r="O3458" s="16">
        <v>423256.72231588798</v>
      </c>
      <c r="P3458" s="16">
        <v>348830.02524774399</v>
      </c>
      <c r="Q3458" s="16">
        <v>1076669.7377168101</v>
      </c>
      <c r="R3458" s="16">
        <v>436179.65110164799</v>
      </c>
      <c r="S3458" s="17">
        <f t="shared" ref="S3458:S3521" si="379">MEDIAN(M3458:O3458)</f>
        <v>462843.92766582401</v>
      </c>
      <c r="T3458" s="17">
        <f t="shared" ref="T3458:T3521" si="380">MEDIAN(P3458:R3458)</f>
        <v>436179.65110164799</v>
      </c>
      <c r="U3458" s="18">
        <f t="shared" ref="U3458:U3521" si="381">T3458/S3458</f>
        <v>0.94239035024474216</v>
      </c>
      <c r="X3458" s="20">
        <f t="shared" ref="X3458:X3521" si="382">_xlfn.T.TEST(P3458:R3458,M3458:O3458,2,2)</f>
        <v>0.52785717097635365</v>
      </c>
      <c r="AA3458" s="20">
        <f t="shared" ref="AA3458:AA3521" si="383">LOG(U3458,2)</f>
        <v>-8.5603328347737137E-2</v>
      </c>
      <c r="AE3458" s="20">
        <f t="shared" si="377"/>
        <v>0.2774835741483313</v>
      </c>
    </row>
    <row r="3459" spans="1:31" x14ac:dyDescent="0.2">
      <c r="A3459" s="15" t="s">
        <v>7241</v>
      </c>
      <c r="B3459" s="15" t="s">
        <v>7242</v>
      </c>
      <c r="C3459" t="s">
        <v>7243</v>
      </c>
      <c r="D3459" s="15">
        <v>11</v>
      </c>
      <c r="E3459" s="15">
        <v>6</v>
      </c>
      <c r="F3459" s="16">
        <v>361026.65708935598</v>
      </c>
      <c r="G3459" s="16">
        <v>359969.39433608903</v>
      </c>
      <c r="H3459" s="16">
        <v>336359.16511377</v>
      </c>
      <c r="I3459" s="16">
        <v>453005.34898726002</v>
      </c>
      <c r="J3459" s="16">
        <v>84497.029060253903</v>
      </c>
      <c r="K3459" s="16">
        <v>458207.32503313199</v>
      </c>
      <c r="L3459" s="15">
        <f t="shared" si="378"/>
        <v>6</v>
      </c>
      <c r="M3459" s="16">
        <v>641979.75528079295</v>
      </c>
      <c r="N3459" s="16">
        <v>619293.52801512601</v>
      </c>
      <c r="O3459" s="16">
        <v>604815.83859912504</v>
      </c>
      <c r="P3459" s="16">
        <v>628090.92008295294</v>
      </c>
      <c r="Q3459" s="16">
        <v>738699.60773312999</v>
      </c>
      <c r="R3459" s="16">
        <v>629285.11019013904</v>
      </c>
      <c r="S3459" s="17">
        <f t="shared" si="379"/>
        <v>619293.52801512601</v>
      </c>
      <c r="T3459" s="17">
        <f t="shared" si="380"/>
        <v>629285.11019013904</v>
      </c>
      <c r="U3459" s="18">
        <f t="shared" si="381"/>
        <v>1.0161338391619184</v>
      </c>
      <c r="X3459" s="20">
        <f t="shared" si="382"/>
        <v>0.32042343247042482</v>
      </c>
      <c r="AA3459" s="20">
        <f t="shared" si="383"/>
        <v>2.3090437915530643E-2</v>
      </c>
      <c r="AE3459" s="20">
        <f t="shared" ref="AE3459:AE3522" si="384">-LOG10(X3459)</f>
        <v>0.49427573160000909</v>
      </c>
    </row>
    <row r="3460" spans="1:31" x14ac:dyDescent="0.2">
      <c r="A3460" s="15" t="s">
        <v>14756</v>
      </c>
      <c r="B3460" s="15" t="s">
        <v>14757</v>
      </c>
      <c r="C3460" t="s">
        <v>14758</v>
      </c>
      <c r="D3460" s="15">
        <v>16</v>
      </c>
      <c r="E3460" s="15">
        <v>7</v>
      </c>
      <c r="F3460" s="16">
        <v>638055.652929681</v>
      </c>
      <c r="G3460" s="16">
        <v>551879.27043372602</v>
      </c>
      <c r="H3460" s="16">
        <v>519618.83442626899</v>
      </c>
      <c r="I3460" s="16">
        <v>649575.98718632804</v>
      </c>
      <c r="J3460" s="16">
        <v>326414.38973464002</v>
      </c>
      <c r="K3460" s="16">
        <v>684086.52019663795</v>
      </c>
      <c r="L3460" s="15">
        <f t="shared" si="378"/>
        <v>6</v>
      </c>
      <c r="M3460" s="16">
        <v>1134594.36825448</v>
      </c>
      <c r="N3460" s="16">
        <v>949456.44213911903</v>
      </c>
      <c r="O3460" s="16">
        <v>934339.63956095499</v>
      </c>
      <c r="P3460" s="16">
        <v>900635.67763110099</v>
      </c>
      <c r="Q3460" s="16">
        <v>2853617.2731408798</v>
      </c>
      <c r="R3460" s="16">
        <v>939499.30025759095</v>
      </c>
      <c r="S3460" s="17">
        <f t="shared" si="379"/>
        <v>949456.44213911903</v>
      </c>
      <c r="T3460" s="17">
        <f t="shared" si="380"/>
        <v>939499.30025759095</v>
      </c>
      <c r="U3460" s="18">
        <f t="shared" si="381"/>
        <v>0.98951279759701805</v>
      </c>
      <c r="X3460" s="20">
        <f t="shared" si="382"/>
        <v>0.43727496603653793</v>
      </c>
      <c r="AA3460" s="20">
        <f t="shared" si="383"/>
        <v>-1.5209728786521002E-2</v>
      </c>
      <c r="AE3460" s="20">
        <f t="shared" si="384"/>
        <v>0.35924538527439676</v>
      </c>
    </row>
    <row r="3461" spans="1:31" x14ac:dyDescent="0.2">
      <c r="A3461" s="15" t="s">
        <v>11557</v>
      </c>
      <c r="B3461" s="15" t="s">
        <v>11558</v>
      </c>
      <c r="C3461" t="s">
        <v>11559</v>
      </c>
      <c r="D3461" s="15">
        <v>10</v>
      </c>
      <c r="E3461" s="15">
        <v>8</v>
      </c>
      <c r="F3461" s="16">
        <v>169380.99876328101</v>
      </c>
      <c r="G3461" s="16">
        <v>168933.582148488</v>
      </c>
      <c r="H3461" s="16">
        <v>166887.87390350201</v>
      </c>
      <c r="I3461" s="16">
        <v>175738.596265473</v>
      </c>
      <c r="J3461" s="16">
        <v>39028.556801953098</v>
      </c>
      <c r="K3461" s="16">
        <v>183902.295740325</v>
      </c>
      <c r="L3461" s="15">
        <f t="shared" si="378"/>
        <v>6</v>
      </c>
      <c r="M3461" s="16">
        <v>301194.302415054</v>
      </c>
      <c r="N3461" s="16">
        <v>290634.35874020902</v>
      </c>
      <c r="O3461" s="16">
        <v>300085.26562025101</v>
      </c>
      <c r="P3461" s="16">
        <v>243661.17722281499</v>
      </c>
      <c r="Q3461" s="16">
        <v>341199.92052542203</v>
      </c>
      <c r="R3461" s="16">
        <v>252564.65821623799</v>
      </c>
      <c r="S3461" s="17">
        <f t="shared" si="379"/>
        <v>300085.26562025101</v>
      </c>
      <c r="T3461" s="17">
        <f t="shared" si="380"/>
        <v>252564.65821623799</v>
      </c>
      <c r="U3461" s="18">
        <f t="shared" si="381"/>
        <v>0.84164298335077559</v>
      </c>
      <c r="X3461" s="20">
        <f t="shared" si="382"/>
        <v>0.59301649359555531</v>
      </c>
      <c r="AA3461" s="20">
        <f t="shared" si="383"/>
        <v>-0.24871970883666103</v>
      </c>
      <c r="AE3461" s="20">
        <f t="shared" si="384"/>
        <v>0.22693322741495833</v>
      </c>
    </row>
    <row r="3462" spans="1:31" x14ac:dyDescent="0.2">
      <c r="A3462" s="15" t="s">
        <v>13978</v>
      </c>
      <c r="B3462" s="15" t="s">
        <v>13979</v>
      </c>
      <c r="C3462" t="s">
        <v>13980</v>
      </c>
      <c r="D3462" s="15">
        <v>9</v>
      </c>
      <c r="E3462" s="15">
        <v>5</v>
      </c>
      <c r="F3462" s="16">
        <v>352638.597425616</v>
      </c>
      <c r="G3462" s="16">
        <v>387220.976266846</v>
      </c>
      <c r="H3462" s="16">
        <v>392347.07857548998</v>
      </c>
      <c r="I3462" s="16">
        <v>505155.94164418202</v>
      </c>
      <c r="J3462" s="16">
        <v>114024.041413949</v>
      </c>
      <c r="K3462" s="16">
        <v>576231.50176756398</v>
      </c>
      <c r="L3462" s="15">
        <f t="shared" si="378"/>
        <v>6</v>
      </c>
      <c r="M3462" s="16">
        <v>627064.05754915497</v>
      </c>
      <c r="N3462" s="16">
        <v>666177.31475765898</v>
      </c>
      <c r="O3462" s="16">
        <v>705489.10796079598</v>
      </c>
      <c r="P3462" s="16">
        <v>700397.60210775805</v>
      </c>
      <c r="Q3462" s="16">
        <v>996834.037851998</v>
      </c>
      <c r="R3462" s="16">
        <v>791375.17947494797</v>
      </c>
      <c r="S3462" s="17">
        <f t="shared" si="379"/>
        <v>666177.31475765898</v>
      </c>
      <c r="T3462" s="17">
        <f t="shared" si="380"/>
        <v>791375.17947494797</v>
      </c>
      <c r="U3462" s="18">
        <f t="shared" si="381"/>
        <v>1.187934746416325</v>
      </c>
      <c r="X3462" s="20">
        <f t="shared" si="382"/>
        <v>0.14567506216722315</v>
      </c>
      <c r="AA3462" s="20">
        <f t="shared" si="383"/>
        <v>0.2484555906781426</v>
      </c>
      <c r="AE3462" s="20">
        <f t="shared" si="384"/>
        <v>0.83661478790143884</v>
      </c>
    </row>
    <row r="3463" spans="1:31" x14ac:dyDescent="0.2">
      <c r="A3463" s="15" t="s">
        <v>1439</v>
      </c>
      <c r="B3463" s="15" t="s">
        <v>1440</v>
      </c>
      <c r="C3463" t="s">
        <v>1441</v>
      </c>
      <c r="D3463" s="15">
        <v>8</v>
      </c>
      <c r="E3463" s="15">
        <v>8</v>
      </c>
      <c r="F3463" s="16">
        <v>212077.959335127</v>
      </c>
      <c r="G3463" s="16">
        <v>199259.641479207</v>
      </c>
      <c r="H3463" s="16">
        <v>196287.33932469701</v>
      </c>
      <c r="I3463" s="16">
        <v>235036.62813984399</v>
      </c>
      <c r="J3463" s="16">
        <v>42088.293666503901</v>
      </c>
      <c r="K3463" s="16">
        <v>263670.27102601202</v>
      </c>
      <c r="L3463" s="15">
        <f t="shared" si="378"/>
        <v>6</v>
      </c>
      <c r="M3463" s="16">
        <v>377118.29240553</v>
      </c>
      <c r="N3463" s="16">
        <v>342807.49503796402</v>
      </c>
      <c r="O3463" s="16">
        <v>352949.18067685899</v>
      </c>
      <c r="P3463" s="16">
        <v>325877.768003356</v>
      </c>
      <c r="Q3463" s="16">
        <v>367949.10267712298</v>
      </c>
      <c r="R3463" s="16">
        <v>362115.06558623997</v>
      </c>
      <c r="S3463" s="17">
        <f t="shared" si="379"/>
        <v>352949.18067685899</v>
      </c>
      <c r="T3463" s="17">
        <f t="shared" si="380"/>
        <v>362115.06558623997</v>
      </c>
      <c r="U3463" s="18">
        <f t="shared" si="381"/>
        <v>1.0259694182936006</v>
      </c>
      <c r="X3463" s="20">
        <f t="shared" si="382"/>
        <v>0.7514549729928377</v>
      </c>
      <c r="AA3463" s="20">
        <f t="shared" si="383"/>
        <v>3.6987728280527328E-2</v>
      </c>
      <c r="AE3463" s="20">
        <f t="shared" si="384"/>
        <v>0.12409703712178421</v>
      </c>
    </row>
    <row r="3464" spans="1:31" x14ac:dyDescent="0.2">
      <c r="A3464" s="15" t="s">
        <v>2246</v>
      </c>
      <c r="B3464" s="15" t="s">
        <v>2247</v>
      </c>
      <c r="C3464" t="s">
        <v>2248</v>
      </c>
      <c r="D3464" s="15">
        <v>13</v>
      </c>
      <c r="E3464" s="15">
        <v>5</v>
      </c>
      <c r="F3464" s="16">
        <v>149272.27980552899</v>
      </c>
      <c r="G3464" s="16">
        <v>156153.012955371</v>
      </c>
      <c r="H3464" s="16">
        <v>151040.50547359101</v>
      </c>
      <c r="I3464" s="16">
        <v>194759.91333834399</v>
      </c>
      <c r="J3464" s="16">
        <v>35952.140144688397</v>
      </c>
      <c r="K3464" s="16">
        <v>191309.049022564</v>
      </c>
      <c r="L3464" s="15">
        <f t="shared" si="378"/>
        <v>6</v>
      </c>
      <c r="M3464" s="16">
        <v>265436.858409159</v>
      </c>
      <c r="N3464" s="16">
        <v>268646.590029357</v>
      </c>
      <c r="O3464" s="16">
        <v>271589.71556356101</v>
      </c>
      <c r="P3464" s="16">
        <v>270034.19151105202</v>
      </c>
      <c r="Q3464" s="16">
        <v>314304.91837896197</v>
      </c>
      <c r="R3464" s="16">
        <v>262736.82112312299</v>
      </c>
      <c r="S3464" s="17">
        <f t="shared" si="379"/>
        <v>268646.590029357</v>
      </c>
      <c r="T3464" s="17">
        <f t="shared" si="380"/>
        <v>270034.19151105202</v>
      </c>
      <c r="U3464" s="18">
        <f t="shared" si="381"/>
        <v>1.0051651557592576</v>
      </c>
      <c r="X3464" s="20">
        <f t="shared" si="382"/>
        <v>0.44250208967263344</v>
      </c>
      <c r="AA3464" s="20">
        <f t="shared" si="383"/>
        <v>7.4325659008286195E-3</v>
      </c>
      <c r="AE3464" s="20">
        <f t="shared" si="384"/>
        <v>0.3540846740483008</v>
      </c>
    </row>
    <row r="3465" spans="1:31" x14ac:dyDescent="0.2">
      <c r="A3465" s="15" t="s">
        <v>7424</v>
      </c>
      <c r="B3465" s="15" t="s">
        <v>7425</v>
      </c>
      <c r="C3465" t="s">
        <v>7426</v>
      </c>
      <c r="D3465" s="15">
        <v>13</v>
      </c>
      <c r="E3465" s="15">
        <v>5</v>
      </c>
      <c r="F3465" s="16">
        <v>317204.75174679601</v>
      </c>
      <c r="G3465" s="16">
        <v>316169.72684472601</v>
      </c>
      <c r="H3465" s="16">
        <v>303193.91687363799</v>
      </c>
      <c r="I3465" s="16">
        <v>424806.29909824202</v>
      </c>
      <c r="J3465" s="16">
        <v>153065.33179394601</v>
      </c>
      <c r="K3465" s="16">
        <v>434964.79269097903</v>
      </c>
      <c r="L3465" s="15">
        <f t="shared" si="378"/>
        <v>6</v>
      </c>
      <c r="M3465" s="16">
        <v>564055.38178836205</v>
      </c>
      <c r="N3465" s="16">
        <v>543940.314565846</v>
      </c>
      <c r="O3465" s="16">
        <v>545180.57514519605</v>
      </c>
      <c r="P3465" s="16">
        <v>588992.99942957901</v>
      </c>
      <c r="Q3465" s="16">
        <v>1338145.27932219</v>
      </c>
      <c r="R3465" s="16">
        <v>597364.669972445</v>
      </c>
      <c r="S3465" s="17">
        <f t="shared" si="379"/>
        <v>545180.57514519605</v>
      </c>
      <c r="T3465" s="17">
        <f t="shared" si="380"/>
        <v>597364.669972445</v>
      </c>
      <c r="U3465" s="18">
        <f t="shared" si="381"/>
        <v>1.0957189181095657</v>
      </c>
      <c r="X3465" s="20">
        <f t="shared" si="382"/>
        <v>0.30725771418081144</v>
      </c>
      <c r="AA3465" s="20">
        <f t="shared" si="383"/>
        <v>0.13187775499746177</v>
      </c>
      <c r="AE3465" s="20">
        <f t="shared" si="384"/>
        <v>0.51249720466900339</v>
      </c>
    </row>
    <row r="3466" spans="1:31" x14ac:dyDescent="0.2">
      <c r="A3466" s="15" t="s">
        <v>701</v>
      </c>
      <c r="B3466" s="15" t="s">
        <v>702</v>
      </c>
      <c r="C3466" t="s">
        <v>703</v>
      </c>
      <c r="D3466" s="15">
        <v>8</v>
      </c>
      <c r="E3466" s="15">
        <v>3</v>
      </c>
      <c r="F3466" s="16">
        <v>134650.91631517201</v>
      </c>
      <c r="G3466" s="16">
        <v>148442.65853295301</v>
      </c>
      <c r="H3466" s="16">
        <v>144152.317135121</v>
      </c>
      <c r="I3466" s="16">
        <v>185347.15170146499</v>
      </c>
      <c r="J3466" s="16">
        <v>35697.442980761698</v>
      </c>
      <c r="K3466" s="16">
        <v>198336.92825143799</v>
      </c>
      <c r="L3466" s="15">
        <f t="shared" si="378"/>
        <v>6</v>
      </c>
      <c r="M3466" s="16">
        <v>239437.06262929301</v>
      </c>
      <c r="N3466" s="16">
        <v>255381.64954375601</v>
      </c>
      <c r="O3466" s="16">
        <v>259203.89160377299</v>
      </c>
      <c r="P3466" s="16">
        <v>256983.418202865</v>
      </c>
      <c r="Q3466" s="16">
        <v>312078.27565346198</v>
      </c>
      <c r="R3466" s="16">
        <v>272388.65232120699</v>
      </c>
      <c r="S3466" s="17">
        <f t="shared" si="379"/>
        <v>255381.64954375601</v>
      </c>
      <c r="T3466" s="17">
        <f t="shared" si="380"/>
        <v>272388.65232120699</v>
      </c>
      <c r="U3466" s="18">
        <f t="shared" si="381"/>
        <v>1.0665944589512766</v>
      </c>
      <c r="X3466" s="20">
        <f t="shared" si="382"/>
        <v>0.17103627887995529</v>
      </c>
      <c r="AA3466" s="20">
        <f t="shared" si="383"/>
        <v>9.3011738229851301E-2</v>
      </c>
      <c r="AE3466" s="20">
        <f t="shared" si="384"/>
        <v>0.76691176068231293</v>
      </c>
    </row>
    <row r="3467" spans="1:31" x14ac:dyDescent="0.2">
      <c r="A3467" s="15" t="s">
        <v>5590</v>
      </c>
      <c r="B3467" s="15" t="s">
        <v>5591</v>
      </c>
      <c r="C3467" t="s">
        <v>5592</v>
      </c>
      <c r="D3467" s="15">
        <v>8</v>
      </c>
      <c r="E3467" s="15">
        <v>7</v>
      </c>
      <c r="F3467" s="16">
        <v>151254.58441145401</v>
      </c>
      <c r="G3467" s="16">
        <v>127863.476838281</v>
      </c>
      <c r="H3467" s="16">
        <v>127436.099935547</v>
      </c>
      <c r="I3467" s="16">
        <v>170700.524756</v>
      </c>
      <c r="J3467" s="16">
        <v>9228.7073999999993</v>
      </c>
      <c r="K3467" s="16">
        <v>162154.33421832899</v>
      </c>
      <c r="L3467" s="15">
        <f t="shared" si="378"/>
        <v>6</v>
      </c>
      <c r="M3467" s="16">
        <v>268961.804284524</v>
      </c>
      <c r="N3467" s="16">
        <v>219977.10061297001</v>
      </c>
      <c r="O3467" s="16">
        <v>229146.042814827</v>
      </c>
      <c r="P3467" s="16">
        <v>236675.90215508599</v>
      </c>
      <c r="Q3467" s="16">
        <v>80680.263106085506</v>
      </c>
      <c r="R3467" s="16">
        <v>222696.80666718099</v>
      </c>
      <c r="S3467" s="17">
        <f t="shared" si="379"/>
        <v>229146.042814827</v>
      </c>
      <c r="T3467" s="17">
        <f t="shared" si="380"/>
        <v>222696.80666718099</v>
      </c>
      <c r="U3467" s="18">
        <f t="shared" si="381"/>
        <v>0.97185534575058041</v>
      </c>
      <c r="X3467" s="20">
        <f t="shared" si="382"/>
        <v>0.31787248190487166</v>
      </c>
      <c r="AA3467" s="20">
        <f t="shared" si="383"/>
        <v>-4.1186500705196263E-2</v>
      </c>
      <c r="AE3467" s="20">
        <f t="shared" si="384"/>
        <v>0.49774706715961087</v>
      </c>
    </row>
    <row r="3468" spans="1:31" x14ac:dyDescent="0.2">
      <c r="A3468" s="15" t="s">
        <v>13786</v>
      </c>
      <c r="B3468" s="15" t="s">
        <v>13787</v>
      </c>
      <c r="C3468" t="s">
        <v>13788</v>
      </c>
      <c r="D3468" s="15">
        <v>6</v>
      </c>
      <c r="E3468" s="15">
        <v>4</v>
      </c>
      <c r="F3468" s="16">
        <v>140889.99204843899</v>
      </c>
      <c r="G3468" s="16">
        <v>118331.528318401</v>
      </c>
      <c r="H3468" s="16">
        <v>149851.974529959</v>
      </c>
      <c r="I3468" s="16">
        <v>165826.921250977</v>
      </c>
      <c r="J3468" s="16">
        <v>17673.931268554701</v>
      </c>
      <c r="K3468" s="16">
        <v>168758.33876601799</v>
      </c>
      <c r="L3468" s="15">
        <f t="shared" si="378"/>
        <v>6</v>
      </c>
      <c r="M3468" s="16">
        <v>250531.424316358</v>
      </c>
      <c r="N3468" s="16">
        <v>203578.27860027499</v>
      </c>
      <c r="O3468" s="16">
        <v>269452.58830814401</v>
      </c>
      <c r="P3468" s="16">
        <v>229918.66161381401</v>
      </c>
      <c r="Q3468" s="16">
        <v>154511.066724887</v>
      </c>
      <c r="R3468" s="16">
        <v>231766.503947094</v>
      </c>
      <c r="S3468" s="17">
        <f t="shared" si="379"/>
        <v>250531.424316358</v>
      </c>
      <c r="T3468" s="17">
        <f t="shared" si="380"/>
        <v>229918.66161381401</v>
      </c>
      <c r="U3468" s="18">
        <f t="shared" si="381"/>
        <v>0.91772384339093815</v>
      </c>
      <c r="X3468" s="20">
        <f t="shared" si="382"/>
        <v>0.32749887361142116</v>
      </c>
      <c r="AA3468" s="20">
        <f t="shared" si="383"/>
        <v>-0.12386800411110242</v>
      </c>
      <c r="AE3468" s="20">
        <f t="shared" si="384"/>
        <v>0.48479018936742108</v>
      </c>
    </row>
    <row r="3469" spans="1:31" x14ac:dyDescent="0.2">
      <c r="A3469" s="15" t="s">
        <v>13819</v>
      </c>
      <c r="B3469" s="15" t="s">
        <v>13820</v>
      </c>
      <c r="C3469" t="s">
        <v>13821</v>
      </c>
      <c r="D3469" s="15">
        <v>10</v>
      </c>
      <c r="E3469" s="15">
        <v>7</v>
      </c>
      <c r="F3469" s="16">
        <v>100651.805994122</v>
      </c>
      <c r="G3469" s="16">
        <v>109750.88605722701</v>
      </c>
      <c r="H3469" s="16">
        <v>89663.281985448804</v>
      </c>
      <c r="I3469" s="16">
        <v>136242.58356650401</v>
      </c>
      <c r="J3469" s="16">
        <v>27686.539011914101</v>
      </c>
      <c r="K3469" s="16">
        <v>132406.053233507</v>
      </c>
      <c r="L3469" s="15">
        <f t="shared" si="378"/>
        <v>6</v>
      </c>
      <c r="M3469" s="16">
        <v>178979.64184036301</v>
      </c>
      <c r="N3469" s="16">
        <v>188816.08964151799</v>
      </c>
      <c r="O3469" s="16">
        <v>161225.792873033</v>
      </c>
      <c r="P3469" s="16">
        <v>188900.042478683</v>
      </c>
      <c r="Q3469" s="16">
        <v>242044.43321912299</v>
      </c>
      <c r="R3469" s="16">
        <v>181841.61022057899</v>
      </c>
      <c r="S3469" s="17">
        <f t="shared" si="379"/>
        <v>178979.64184036301</v>
      </c>
      <c r="T3469" s="17">
        <f t="shared" si="380"/>
        <v>188900.042478683</v>
      </c>
      <c r="U3469" s="18">
        <f t="shared" si="381"/>
        <v>1.0554275365416603</v>
      </c>
      <c r="X3469" s="20">
        <f t="shared" si="382"/>
        <v>0.24762583316442538</v>
      </c>
      <c r="AA3469" s="20">
        <f t="shared" si="383"/>
        <v>7.7827529645986646E-2</v>
      </c>
      <c r="AE3469" s="20">
        <f t="shared" si="384"/>
        <v>0.60620405021925727</v>
      </c>
    </row>
    <row r="3470" spans="1:31" x14ac:dyDescent="0.2">
      <c r="A3470" s="15" t="s">
        <v>473</v>
      </c>
      <c r="B3470" s="15" t="s">
        <v>474</v>
      </c>
      <c r="C3470" t="s">
        <v>475</v>
      </c>
      <c r="D3470" s="15">
        <v>6</v>
      </c>
      <c r="E3470" s="15">
        <v>6</v>
      </c>
      <c r="F3470" s="16">
        <v>198900.96207037501</v>
      </c>
      <c r="G3470" s="16">
        <v>192116.21956143499</v>
      </c>
      <c r="H3470" s="16">
        <v>204588.33114771999</v>
      </c>
      <c r="I3470" s="16">
        <v>237511.38381832</v>
      </c>
      <c r="J3470" s="16">
        <v>21693.6487710937</v>
      </c>
      <c r="K3470" s="16">
        <v>236054.10089888499</v>
      </c>
      <c r="L3470" s="15">
        <f t="shared" si="378"/>
        <v>6</v>
      </c>
      <c r="M3470" s="16">
        <v>353686.877264162</v>
      </c>
      <c r="N3470" s="16">
        <v>330517.908669886</v>
      </c>
      <c r="O3470" s="16">
        <v>367875.40196459601</v>
      </c>
      <c r="P3470" s="16">
        <v>329309.01130886999</v>
      </c>
      <c r="Q3470" s="16">
        <v>189652.70158883199</v>
      </c>
      <c r="R3470" s="16">
        <v>324188.03187890601</v>
      </c>
      <c r="S3470" s="17">
        <f t="shared" si="379"/>
        <v>353686.877264162</v>
      </c>
      <c r="T3470" s="17">
        <f t="shared" si="380"/>
        <v>324188.03187890601</v>
      </c>
      <c r="U3470" s="18">
        <f t="shared" si="381"/>
        <v>0.9165961552957933</v>
      </c>
      <c r="X3470" s="20">
        <f t="shared" si="382"/>
        <v>0.21253526661967231</v>
      </c>
      <c r="AA3470" s="20">
        <f t="shared" si="383"/>
        <v>-0.12564186061232388</v>
      </c>
      <c r="AE3470" s="20">
        <f t="shared" si="384"/>
        <v>0.67256899583707896</v>
      </c>
    </row>
    <row r="3471" spans="1:31" x14ac:dyDescent="0.2">
      <c r="A3471" s="15" t="s">
        <v>8183</v>
      </c>
      <c r="B3471" s="15" t="s">
        <v>8184</v>
      </c>
      <c r="C3471" t="s">
        <v>8185</v>
      </c>
      <c r="D3471" s="15">
        <v>7</v>
      </c>
      <c r="E3471" s="15">
        <v>7</v>
      </c>
      <c r="F3471" s="16">
        <v>240019.409148687</v>
      </c>
      <c r="G3471" s="16">
        <v>255971.18155898401</v>
      </c>
      <c r="H3471" s="16">
        <v>246011.73372895</v>
      </c>
      <c r="I3471" s="16">
        <v>303485.10847133701</v>
      </c>
      <c r="J3471" s="16">
        <v>32822.409533203099</v>
      </c>
      <c r="K3471" s="16">
        <v>309096.34217591898</v>
      </c>
      <c r="L3471" s="15">
        <f t="shared" si="378"/>
        <v>6</v>
      </c>
      <c r="M3471" s="16">
        <v>426803.94514407602</v>
      </c>
      <c r="N3471" s="16">
        <v>440374.37235527497</v>
      </c>
      <c r="O3471" s="16">
        <v>442359.85955718602</v>
      </c>
      <c r="P3471" s="16">
        <v>420781.43544525403</v>
      </c>
      <c r="Q3471" s="16">
        <v>286943.82887407503</v>
      </c>
      <c r="R3471" s="16">
        <v>424501.56319844403</v>
      </c>
      <c r="S3471" s="17">
        <f t="shared" si="379"/>
        <v>440374.37235527497</v>
      </c>
      <c r="T3471" s="17">
        <f t="shared" si="380"/>
        <v>420781.43544525403</v>
      </c>
      <c r="U3471" s="18">
        <f t="shared" si="381"/>
        <v>0.95550845339788704</v>
      </c>
      <c r="X3471" s="20">
        <f t="shared" si="382"/>
        <v>0.2638436695253859</v>
      </c>
      <c r="AA3471" s="20">
        <f t="shared" si="383"/>
        <v>-6.5659458083099906E-2</v>
      </c>
      <c r="AE3471" s="20">
        <f t="shared" si="384"/>
        <v>0.57865332151025983</v>
      </c>
    </row>
    <row r="3472" spans="1:31" x14ac:dyDescent="0.2">
      <c r="A3472" s="15" t="s">
        <v>14302</v>
      </c>
      <c r="B3472" s="15" t="s">
        <v>14303</v>
      </c>
      <c r="C3472" t="s">
        <v>14304</v>
      </c>
      <c r="D3472" s="15">
        <v>9</v>
      </c>
      <c r="E3472" s="15">
        <v>8</v>
      </c>
      <c r="F3472" s="16">
        <v>60486.974345897397</v>
      </c>
      <c r="G3472" s="16">
        <v>85384.306010798697</v>
      </c>
      <c r="H3472" s="16">
        <v>74122.019784616496</v>
      </c>
      <c r="I3472" s="16">
        <v>87978.695236523505</v>
      </c>
      <c r="J3472" s="16">
        <v>16056.282773437501</v>
      </c>
      <c r="K3472" s="16">
        <v>77980.7491781641</v>
      </c>
      <c r="L3472" s="15">
        <f t="shared" si="378"/>
        <v>6</v>
      </c>
      <c r="M3472" s="16">
        <v>107558.298606864</v>
      </c>
      <c r="N3472" s="16">
        <v>146895.677628584</v>
      </c>
      <c r="O3472" s="16">
        <v>133280.66009300001</v>
      </c>
      <c r="P3472" s="16">
        <v>121982.267455212</v>
      </c>
      <c r="Q3472" s="16">
        <v>140369.07472726301</v>
      </c>
      <c r="R3472" s="16">
        <v>107095.896678959</v>
      </c>
      <c r="S3472" s="17">
        <f t="shared" si="379"/>
        <v>133280.66009300001</v>
      </c>
      <c r="T3472" s="17">
        <f t="shared" si="380"/>
        <v>121982.267455212</v>
      </c>
      <c r="U3472" s="18">
        <f t="shared" si="381"/>
        <v>0.91522856632084304</v>
      </c>
      <c r="X3472" s="20">
        <f t="shared" si="382"/>
        <v>0.70564224301239431</v>
      </c>
      <c r="AA3472" s="20">
        <f t="shared" si="383"/>
        <v>-0.12779601234465784</v>
      </c>
      <c r="AE3472" s="20">
        <f t="shared" si="384"/>
        <v>0.15141542821915707</v>
      </c>
    </row>
    <row r="3473" spans="1:31" x14ac:dyDescent="0.2">
      <c r="A3473" s="15" t="s">
        <v>13168</v>
      </c>
      <c r="B3473" s="15" t="s">
        <v>13169</v>
      </c>
      <c r="C3473" t="s">
        <v>13170</v>
      </c>
      <c r="D3473" s="15">
        <v>13</v>
      </c>
      <c r="E3473" s="15">
        <v>6</v>
      </c>
      <c r="F3473" s="16">
        <v>296350.20362144802</v>
      </c>
      <c r="G3473" s="16">
        <v>303428.115637129</v>
      </c>
      <c r="H3473" s="16">
        <v>249243.23781236901</v>
      </c>
      <c r="I3473" s="16">
        <v>339913.20330322301</v>
      </c>
      <c r="J3473" s="16">
        <v>91174.339838977903</v>
      </c>
      <c r="K3473" s="16">
        <v>337298.98129780701</v>
      </c>
      <c r="L3473" s="15">
        <f t="shared" si="378"/>
        <v>6</v>
      </c>
      <c r="M3473" s="16">
        <v>526971.699907528</v>
      </c>
      <c r="N3473" s="16">
        <v>522019.56940943201</v>
      </c>
      <c r="O3473" s="16">
        <v>448170.50797964999</v>
      </c>
      <c r="P3473" s="16">
        <v>471288.90881389898</v>
      </c>
      <c r="Q3473" s="16">
        <v>797074.75899955304</v>
      </c>
      <c r="R3473" s="16">
        <v>463234.03188210598</v>
      </c>
      <c r="S3473" s="17">
        <f t="shared" si="379"/>
        <v>522019.56940943201</v>
      </c>
      <c r="T3473" s="17">
        <f t="shared" si="380"/>
        <v>471288.90881389898</v>
      </c>
      <c r="U3473" s="18">
        <f t="shared" si="381"/>
        <v>0.90281846971192037</v>
      </c>
      <c r="X3473" s="20">
        <f t="shared" si="382"/>
        <v>0.52683364798140553</v>
      </c>
      <c r="AA3473" s="20">
        <f t="shared" si="383"/>
        <v>-0.14749216163759682</v>
      </c>
      <c r="AE3473" s="20">
        <f t="shared" si="384"/>
        <v>0.27832649516434732</v>
      </c>
    </row>
    <row r="3474" spans="1:31" x14ac:dyDescent="0.2">
      <c r="A3474" s="15" t="s">
        <v>14782</v>
      </c>
      <c r="B3474" s="15" t="s">
        <v>14783</v>
      </c>
      <c r="C3474" t="s">
        <v>14784</v>
      </c>
      <c r="D3474" s="15">
        <v>15</v>
      </c>
      <c r="E3474" s="15">
        <v>4</v>
      </c>
      <c r="F3474" s="16">
        <v>375332.03538212401</v>
      </c>
      <c r="G3474" s="16">
        <v>422645.93239589198</v>
      </c>
      <c r="H3474" s="16">
        <v>401020.23921356298</v>
      </c>
      <c r="I3474" s="16">
        <v>589936.49413541704</v>
      </c>
      <c r="J3474" s="16">
        <v>100238.767222558</v>
      </c>
      <c r="K3474" s="16">
        <v>584775.96006656601</v>
      </c>
      <c r="L3474" s="15">
        <f t="shared" si="378"/>
        <v>6</v>
      </c>
      <c r="M3474" s="16">
        <v>667417.66429734905</v>
      </c>
      <c r="N3474" s="16">
        <v>727122.62401485303</v>
      </c>
      <c r="O3474" s="16">
        <v>721084.53531550197</v>
      </c>
      <c r="P3474" s="16">
        <v>817945.65168025601</v>
      </c>
      <c r="Q3474" s="16">
        <v>876318.83452558797</v>
      </c>
      <c r="R3474" s="16">
        <v>803109.82466381195</v>
      </c>
      <c r="S3474" s="17">
        <f t="shared" si="379"/>
        <v>721084.53531550197</v>
      </c>
      <c r="T3474" s="17">
        <f t="shared" si="380"/>
        <v>817945.65168025601</v>
      </c>
      <c r="U3474" s="18">
        <f t="shared" si="381"/>
        <v>1.1343269916645398</v>
      </c>
      <c r="X3474" s="20">
        <f t="shared" si="382"/>
        <v>1.2245093899301521E-2</v>
      </c>
      <c r="AA3474" s="20">
        <f t="shared" si="383"/>
        <v>0.18183658494583141</v>
      </c>
      <c r="AE3474" s="20">
        <f t="shared" si="384"/>
        <v>1.9120378802173277</v>
      </c>
    </row>
    <row r="3475" spans="1:31" x14ac:dyDescent="0.2">
      <c r="A3475" s="15" t="s">
        <v>1343</v>
      </c>
      <c r="B3475" s="15" t="s">
        <v>1344</v>
      </c>
      <c r="C3475" t="s">
        <v>1345</v>
      </c>
      <c r="D3475" s="15">
        <v>12</v>
      </c>
      <c r="E3475" s="15">
        <v>4</v>
      </c>
      <c r="F3475" s="16">
        <v>119447.847443848</v>
      </c>
      <c r="G3475" s="16">
        <v>138968.7866164</v>
      </c>
      <c r="H3475" s="16">
        <v>145558.083770659</v>
      </c>
      <c r="I3475" s="16">
        <v>178363.06245527399</v>
      </c>
      <c r="J3475" s="16">
        <v>46971.762667743402</v>
      </c>
      <c r="K3475" s="16">
        <v>185418.484168914</v>
      </c>
      <c r="L3475" s="15">
        <f t="shared" si="378"/>
        <v>6</v>
      </c>
      <c r="M3475" s="16">
        <v>212402.87487092501</v>
      </c>
      <c r="N3475" s="16">
        <v>239082.742871464</v>
      </c>
      <c r="O3475" s="16">
        <v>261731.63579727599</v>
      </c>
      <c r="P3475" s="16">
        <v>247299.99382302401</v>
      </c>
      <c r="Q3475" s="16">
        <v>410641.92484747601</v>
      </c>
      <c r="R3475" s="16">
        <v>254646.93571427901</v>
      </c>
      <c r="S3475" s="17">
        <f t="shared" si="379"/>
        <v>239082.742871464</v>
      </c>
      <c r="T3475" s="17">
        <f t="shared" si="380"/>
        <v>254646.93571427901</v>
      </c>
      <c r="U3475" s="18">
        <f t="shared" si="381"/>
        <v>1.0650996080096951</v>
      </c>
      <c r="X3475" s="20">
        <f t="shared" si="382"/>
        <v>0.29453132618011574</v>
      </c>
      <c r="AA3475" s="20">
        <f t="shared" si="383"/>
        <v>9.0988357457516683E-2</v>
      </c>
      <c r="AE3475" s="20">
        <f t="shared" si="384"/>
        <v>0.53086850711240041</v>
      </c>
    </row>
    <row r="3476" spans="1:31" x14ac:dyDescent="0.2">
      <c r="A3476" s="15" t="s">
        <v>16013</v>
      </c>
      <c r="B3476" s="15" t="s">
        <v>16014</v>
      </c>
      <c r="C3476" t="s">
        <v>16015</v>
      </c>
      <c r="D3476" s="15">
        <v>9</v>
      </c>
      <c r="E3476" s="15">
        <v>8</v>
      </c>
      <c r="F3476" s="16">
        <v>79622.250059947299</v>
      </c>
      <c r="G3476" s="16">
        <v>91935.285105468603</v>
      </c>
      <c r="H3476" s="16">
        <v>93507.758998242003</v>
      </c>
      <c r="I3476" s="16">
        <v>114823.085841576</v>
      </c>
      <c r="J3476" s="16">
        <v>23832.851073925802</v>
      </c>
      <c r="K3476" s="16">
        <v>144970.12835024399</v>
      </c>
      <c r="L3476" s="15">
        <f t="shared" si="378"/>
        <v>6</v>
      </c>
      <c r="M3476" s="16">
        <v>141584.76002989299</v>
      </c>
      <c r="N3476" s="16">
        <v>158166.02177262999</v>
      </c>
      <c r="O3476" s="16">
        <v>168138.64327115199</v>
      </c>
      <c r="P3476" s="16">
        <v>159201.955990652</v>
      </c>
      <c r="Q3476" s="16">
        <v>208354.281035336</v>
      </c>
      <c r="R3476" s="16">
        <v>199096.64950591</v>
      </c>
      <c r="S3476" s="17">
        <f t="shared" si="379"/>
        <v>158166.02177262999</v>
      </c>
      <c r="T3476" s="17">
        <f t="shared" si="380"/>
        <v>199096.64950591</v>
      </c>
      <c r="U3476" s="18">
        <f t="shared" si="381"/>
        <v>1.2587826846408228</v>
      </c>
      <c r="X3476" s="20">
        <f t="shared" si="382"/>
        <v>0.12409082867218767</v>
      </c>
      <c r="AA3476" s="20">
        <f t="shared" si="383"/>
        <v>0.33202923869445522</v>
      </c>
      <c r="AE3476" s="20">
        <f t="shared" si="384"/>
        <v>0.90626031523170736</v>
      </c>
    </row>
    <row r="3477" spans="1:31" x14ac:dyDescent="0.2">
      <c r="A3477" s="15" t="s">
        <v>9038</v>
      </c>
      <c r="B3477" s="15" t="s">
        <v>9039</v>
      </c>
      <c r="C3477" t="s">
        <v>9040</v>
      </c>
      <c r="D3477" s="15">
        <v>7</v>
      </c>
      <c r="E3477" s="15">
        <v>7</v>
      </c>
      <c r="F3477" s="16">
        <v>66906.535311012994</v>
      </c>
      <c r="G3477" s="16">
        <v>55969.636783908798</v>
      </c>
      <c r="H3477" s="16">
        <v>81965.093309472402</v>
      </c>
      <c r="I3477" s="16">
        <v>113358.43260476</v>
      </c>
      <c r="J3477" s="16">
        <v>17009.609973339899</v>
      </c>
      <c r="K3477" s="16">
        <v>109569.922241511</v>
      </c>
      <c r="L3477" s="15">
        <f t="shared" si="378"/>
        <v>6</v>
      </c>
      <c r="M3477" s="16">
        <v>118973.600209856</v>
      </c>
      <c r="N3477" s="16">
        <v>96290.502389961301</v>
      </c>
      <c r="O3477" s="16">
        <v>147383.487020656</v>
      </c>
      <c r="P3477" s="16">
        <v>157171.21749899501</v>
      </c>
      <c r="Q3477" s="16">
        <v>148703.36099083099</v>
      </c>
      <c r="R3477" s="16">
        <v>150479.30669001999</v>
      </c>
      <c r="S3477" s="17">
        <f t="shared" si="379"/>
        <v>118973.600209856</v>
      </c>
      <c r="T3477" s="17">
        <f t="shared" si="380"/>
        <v>150479.30669001999</v>
      </c>
      <c r="U3477" s="18">
        <f t="shared" si="381"/>
        <v>1.2648125838386961</v>
      </c>
      <c r="X3477" s="20">
        <f t="shared" si="382"/>
        <v>0.10579465067789401</v>
      </c>
      <c r="AA3477" s="20">
        <f t="shared" si="383"/>
        <v>0.33892362650228802</v>
      </c>
      <c r="AE3477" s="20">
        <f t="shared" si="384"/>
        <v>0.97553629108916351</v>
      </c>
    </row>
    <row r="3478" spans="1:31" x14ac:dyDescent="0.2">
      <c r="A3478" s="15" t="s">
        <v>13246</v>
      </c>
      <c r="B3478" s="15" t="s">
        <v>13247</v>
      </c>
      <c r="C3478" t="s">
        <v>13248</v>
      </c>
      <c r="D3478" s="15">
        <v>6</v>
      </c>
      <c r="E3478" s="15">
        <v>5</v>
      </c>
      <c r="F3478" s="16">
        <v>201735.316782184</v>
      </c>
      <c r="G3478" s="16">
        <v>244836.13787426299</v>
      </c>
      <c r="H3478" s="16">
        <v>219070.87030201801</v>
      </c>
      <c r="I3478" s="16">
        <v>261520.12172988299</v>
      </c>
      <c r="J3478" s="16">
        <v>29114.575307812502</v>
      </c>
      <c r="K3478" s="16">
        <v>256226.88741503801</v>
      </c>
      <c r="L3478" s="15">
        <f t="shared" si="378"/>
        <v>6</v>
      </c>
      <c r="M3478" s="16">
        <v>358726.943720571</v>
      </c>
      <c r="N3478" s="16">
        <v>421217.57570362801</v>
      </c>
      <c r="O3478" s="16">
        <v>393916.818319902</v>
      </c>
      <c r="P3478" s="16">
        <v>362597.07362119399</v>
      </c>
      <c r="Q3478" s="16">
        <v>254528.77572608399</v>
      </c>
      <c r="R3478" s="16">
        <v>351892.59593130602</v>
      </c>
      <c r="S3478" s="17">
        <f t="shared" si="379"/>
        <v>393916.818319902</v>
      </c>
      <c r="T3478" s="17">
        <f t="shared" si="380"/>
        <v>351892.59593130602</v>
      </c>
      <c r="U3478" s="18">
        <f t="shared" si="381"/>
        <v>0.89331701406445696</v>
      </c>
      <c r="X3478" s="20">
        <f t="shared" si="382"/>
        <v>0.15362005229807815</v>
      </c>
      <c r="AA3478" s="20">
        <f t="shared" si="383"/>
        <v>-0.16275585519855026</v>
      </c>
      <c r="AE3478" s="20">
        <f t="shared" si="384"/>
        <v>0.81355209137478401</v>
      </c>
    </row>
    <row r="3479" spans="1:31" x14ac:dyDescent="0.2">
      <c r="A3479" s="15" t="s">
        <v>2159</v>
      </c>
      <c r="B3479" s="15" t="s">
        <v>2160</v>
      </c>
      <c r="C3479" t="s">
        <v>2161</v>
      </c>
      <c r="D3479" s="15">
        <v>7</v>
      </c>
      <c r="E3479" s="15">
        <v>6</v>
      </c>
      <c r="F3479" s="16">
        <v>136629.49867405801</v>
      </c>
      <c r="G3479" s="16">
        <v>159609.18285754501</v>
      </c>
      <c r="H3479" s="16">
        <v>155309.97084667999</v>
      </c>
      <c r="I3479" s="16">
        <v>234747.92880966901</v>
      </c>
      <c r="J3479" s="16">
        <v>13289.223282581101</v>
      </c>
      <c r="K3479" s="16">
        <v>208802.585825449</v>
      </c>
      <c r="L3479" s="15">
        <f t="shared" si="378"/>
        <v>6</v>
      </c>
      <c r="M3479" s="16">
        <v>242955.38958276901</v>
      </c>
      <c r="N3479" s="16">
        <v>274592.60567906301</v>
      </c>
      <c r="O3479" s="16">
        <v>279266.74817577301</v>
      </c>
      <c r="P3479" s="16">
        <v>325477.48701700103</v>
      </c>
      <c r="Q3479" s="16">
        <v>116178.570242043</v>
      </c>
      <c r="R3479" s="16">
        <v>286761.80202848703</v>
      </c>
      <c r="S3479" s="17">
        <f t="shared" si="379"/>
        <v>274592.60567906301</v>
      </c>
      <c r="T3479" s="17">
        <f t="shared" si="380"/>
        <v>286761.80202848703</v>
      </c>
      <c r="U3479" s="18">
        <f t="shared" si="381"/>
        <v>1.0443172762038868</v>
      </c>
      <c r="X3479" s="20">
        <f t="shared" si="382"/>
        <v>0.74457375486021316</v>
      </c>
      <c r="AA3479" s="20">
        <f t="shared" si="383"/>
        <v>6.2560086684156621E-2</v>
      </c>
      <c r="AE3479" s="20">
        <f t="shared" si="384"/>
        <v>0.1280922760954232</v>
      </c>
    </row>
    <row r="3480" spans="1:31" x14ac:dyDescent="0.2">
      <c r="A3480" s="15" t="s">
        <v>12964</v>
      </c>
      <c r="B3480" s="15" t="s">
        <v>12965</v>
      </c>
      <c r="C3480" t="s">
        <v>12966</v>
      </c>
      <c r="D3480" s="15">
        <v>11</v>
      </c>
      <c r="E3480" s="15">
        <v>6</v>
      </c>
      <c r="F3480" s="16">
        <v>131718.66214504201</v>
      </c>
      <c r="G3480" s="16">
        <v>140034.499418828</v>
      </c>
      <c r="H3480" s="16">
        <v>130471.72669072299</v>
      </c>
      <c r="I3480" s="16">
        <v>197447.58509760501</v>
      </c>
      <c r="J3480" s="16">
        <v>62943.829223048502</v>
      </c>
      <c r="K3480" s="16">
        <v>203052.389695363</v>
      </c>
      <c r="L3480" s="15">
        <f t="shared" si="378"/>
        <v>6</v>
      </c>
      <c r="M3480" s="16">
        <v>234222.91077209401</v>
      </c>
      <c r="N3480" s="16">
        <v>240916.20163671201</v>
      </c>
      <c r="O3480" s="16">
        <v>234604.479307809</v>
      </c>
      <c r="P3480" s="16">
        <v>273760.64249431097</v>
      </c>
      <c r="Q3480" s="16">
        <v>550274.75490446901</v>
      </c>
      <c r="R3480" s="16">
        <v>278864.69386882399</v>
      </c>
      <c r="S3480" s="17">
        <f t="shared" si="379"/>
        <v>234604.479307809</v>
      </c>
      <c r="T3480" s="17">
        <f t="shared" si="380"/>
        <v>278864.69386882399</v>
      </c>
      <c r="U3480" s="18">
        <f t="shared" si="381"/>
        <v>1.1886588640234106</v>
      </c>
      <c r="X3480" s="20">
        <f t="shared" si="382"/>
        <v>0.22474804132902923</v>
      </c>
      <c r="AA3480" s="20">
        <f t="shared" si="383"/>
        <v>0.24933473207488888</v>
      </c>
      <c r="AE3480" s="20">
        <f t="shared" si="384"/>
        <v>0.64830408443878751</v>
      </c>
    </row>
    <row r="3481" spans="1:31" x14ac:dyDescent="0.2">
      <c r="A3481" s="15" t="s">
        <v>11359</v>
      </c>
      <c r="B3481" s="15" t="s">
        <v>11360</v>
      </c>
      <c r="C3481" t="s">
        <v>11361</v>
      </c>
      <c r="D3481" s="15">
        <v>14</v>
      </c>
      <c r="E3481" s="15">
        <v>3</v>
      </c>
      <c r="F3481" s="16">
        <v>80114.483479625094</v>
      </c>
      <c r="G3481" s="16">
        <v>113281.008605273</v>
      </c>
      <c r="H3481" s="16">
        <v>105582.566738387</v>
      </c>
      <c r="I3481" s="16">
        <v>144236.58068869199</v>
      </c>
      <c r="J3481" s="16">
        <v>35167.233720996199</v>
      </c>
      <c r="K3481" s="16">
        <v>130755.628788077</v>
      </c>
      <c r="L3481" s="15">
        <f t="shared" si="378"/>
        <v>6</v>
      </c>
      <c r="M3481" s="16">
        <v>142460.05243310099</v>
      </c>
      <c r="N3481" s="16">
        <v>194889.33387145499</v>
      </c>
      <c r="O3481" s="16">
        <v>189850.65747123701</v>
      </c>
      <c r="P3481" s="16">
        <v>199983.70190751899</v>
      </c>
      <c r="Q3481" s="16">
        <v>307443.01952006499</v>
      </c>
      <c r="R3481" s="16">
        <v>179574.97790751501</v>
      </c>
      <c r="S3481" s="17">
        <f t="shared" si="379"/>
        <v>189850.65747123701</v>
      </c>
      <c r="T3481" s="17">
        <f t="shared" si="380"/>
        <v>199983.70190751899</v>
      </c>
      <c r="U3481" s="18">
        <f t="shared" si="381"/>
        <v>1.0533737653124386</v>
      </c>
      <c r="X3481" s="20">
        <f t="shared" si="382"/>
        <v>0.28347971025418561</v>
      </c>
      <c r="AA3481" s="20">
        <f t="shared" si="383"/>
        <v>7.5017434165018229E-2</v>
      </c>
      <c r="AE3481" s="20">
        <f t="shared" si="384"/>
        <v>0.54747801980452648</v>
      </c>
    </row>
    <row r="3482" spans="1:31" x14ac:dyDescent="0.2">
      <c r="A3482" s="15" t="s">
        <v>1178</v>
      </c>
      <c r="B3482" s="15" t="s">
        <v>1179</v>
      </c>
      <c r="C3482" t="s">
        <v>1180</v>
      </c>
      <c r="D3482" s="15">
        <v>9</v>
      </c>
      <c r="E3482" s="15">
        <v>6</v>
      </c>
      <c r="F3482" s="16">
        <v>171839.946353418</v>
      </c>
      <c r="G3482" s="16">
        <v>181508.112722436</v>
      </c>
      <c r="H3482" s="16">
        <v>192962.284936832</v>
      </c>
      <c r="I3482" s="16">
        <v>274138.30677631497</v>
      </c>
      <c r="J3482" s="16">
        <v>21930.318328639401</v>
      </c>
      <c r="K3482" s="16">
        <v>272004.49083431403</v>
      </c>
      <c r="L3482" s="15">
        <f t="shared" si="378"/>
        <v>6</v>
      </c>
      <c r="M3482" s="16">
        <v>305566.81768827903</v>
      </c>
      <c r="N3482" s="16">
        <v>312267.65736171202</v>
      </c>
      <c r="O3482" s="16">
        <v>346970.317109089</v>
      </c>
      <c r="P3482" s="16">
        <v>380092.15943708702</v>
      </c>
      <c r="Q3482" s="16">
        <v>191721.74130852101</v>
      </c>
      <c r="R3482" s="16">
        <v>373560.976954062</v>
      </c>
      <c r="S3482" s="17">
        <f t="shared" si="379"/>
        <v>312267.65736171202</v>
      </c>
      <c r="T3482" s="17">
        <f t="shared" si="380"/>
        <v>373560.976954062</v>
      </c>
      <c r="U3482" s="18">
        <f t="shared" si="381"/>
        <v>1.1962845595672802</v>
      </c>
      <c r="X3482" s="20">
        <f t="shared" si="382"/>
        <v>0.9231269665054207</v>
      </c>
      <c r="AA3482" s="20">
        <f t="shared" si="383"/>
        <v>0.25856060345415077</v>
      </c>
      <c r="AE3482" s="20">
        <f t="shared" si="384"/>
        <v>3.473856218048911E-2</v>
      </c>
    </row>
    <row r="3483" spans="1:31" x14ac:dyDescent="0.2">
      <c r="A3483" s="15" t="s">
        <v>7562</v>
      </c>
      <c r="B3483" s="15" t="s">
        <v>7563</v>
      </c>
      <c r="C3483" t="s">
        <v>7564</v>
      </c>
      <c r="D3483" s="15">
        <v>15</v>
      </c>
      <c r="E3483" s="15">
        <v>4</v>
      </c>
      <c r="F3483" s="16">
        <v>47010.125644217602</v>
      </c>
      <c r="G3483" s="16">
        <v>47746.311402137202</v>
      </c>
      <c r="H3483" s="16">
        <v>45395.2874226821</v>
      </c>
      <c r="I3483" s="16">
        <v>91126.355671556099</v>
      </c>
      <c r="J3483" s="16">
        <v>3643.8348471679801</v>
      </c>
      <c r="K3483" s="16">
        <v>86991.358220507696</v>
      </c>
      <c r="L3483" s="15">
        <f t="shared" si="378"/>
        <v>6</v>
      </c>
      <c r="M3483" s="16">
        <v>83593.685851636605</v>
      </c>
      <c r="N3483" s="16">
        <v>82143.043556450299</v>
      </c>
      <c r="O3483" s="16">
        <v>81626.4031982335</v>
      </c>
      <c r="P3483" s="16">
        <v>126346.49172578299</v>
      </c>
      <c r="Q3483" s="16">
        <v>31855.550451695399</v>
      </c>
      <c r="R3483" s="16">
        <v>119470.73617695599</v>
      </c>
      <c r="S3483" s="17">
        <f t="shared" si="379"/>
        <v>82143.043556450299</v>
      </c>
      <c r="T3483" s="17">
        <f t="shared" si="380"/>
        <v>119470.73617695599</v>
      </c>
      <c r="U3483" s="18">
        <f t="shared" si="381"/>
        <v>1.4544230528158282</v>
      </c>
      <c r="X3483" s="20">
        <f t="shared" si="382"/>
        <v>0.75648209624484841</v>
      </c>
      <c r="AA3483" s="20">
        <f t="shared" si="383"/>
        <v>0.54044697175102385</v>
      </c>
      <c r="AE3483" s="20">
        <f t="shared" si="384"/>
        <v>0.12120134602027742</v>
      </c>
    </row>
    <row r="3484" spans="1:31" x14ac:dyDescent="0.2">
      <c r="A3484" s="15" t="s">
        <v>1655</v>
      </c>
      <c r="B3484" s="15" t="s">
        <v>1656</v>
      </c>
      <c r="C3484" t="s">
        <v>1657</v>
      </c>
      <c r="D3484" s="15">
        <v>6</v>
      </c>
      <c r="E3484" s="15">
        <v>6</v>
      </c>
      <c r="F3484" s="16">
        <v>185178.72549741299</v>
      </c>
      <c r="G3484" s="16">
        <v>175853.365101562</v>
      </c>
      <c r="H3484" s="16">
        <v>175390.73857795401</v>
      </c>
      <c r="I3484" s="16">
        <v>213629.22818358199</v>
      </c>
      <c r="J3484" s="16">
        <v>94188.696354102503</v>
      </c>
      <c r="K3484" s="16">
        <v>221368.00540692601</v>
      </c>
      <c r="L3484" s="15">
        <f t="shared" si="378"/>
        <v>6</v>
      </c>
      <c r="M3484" s="16">
        <v>329285.91433239903</v>
      </c>
      <c r="N3484" s="16">
        <v>302539.195277803</v>
      </c>
      <c r="O3484" s="16">
        <v>315374.479537862</v>
      </c>
      <c r="P3484" s="16">
        <v>296196.45504497399</v>
      </c>
      <c r="Q3484" s="16">
        <v>823427.21186156303</v>
      </c>
      <c r="R3484" s="16">
        <v>304018.68775230902</v>
      </c>
      <c r="S3484" s="17">
        <f t="shared" si="379"/>
        <v>315374.479537862</v>
      </c>
      <c r="T3484" s="17">
        <f t="shared" si="380"/>
        <v>304018.68775230902</v>
      </c>
      <c r="U3484" s="18">
        <f t="shared" si="381"/>
        <v>0.96399267371857944</v>
      </c>
      <c r="X3484" s="20">
        <f t="shared" si="382"/>
        <v>0.41455227993875815</v>
      </c>
      <c r="AA3484" s="20">
        <f t="shared" si="383"/>
        <v>-5.2905912778637446E-2</v>
      </c>
      <c r="AE3484" s="20">
        <f t="shared" si="384"/>
        <v>0.38242069199626644</v>
      </c>
    </row>
    <row r="3485" spans="1:31" x14ac:dyDescent="0.2">
      <c r="A3485" s="15" t="s">
        <v>4544</v>
      </c>
      <c r="B3485" s="15" t="s">
        <v>4545</v>
      </c>
      <c r="C3485" t="s">
        <v>4546</v>
      </c>
      <c r="D3485" s="15">
        <v>14</v>
      </c>
      <c r="E3485" s="15">
        <v>7</v>
      </c>
      <c r="F3485" s="16">
        <v>432525.37339537602</v>
      </c>
      <c r="G3485" s="16">
        <v>393782.64576145099</v>
      </c>
      <c r="H3485" s="16">
        <v>401320.51724824402</v>
      </c>
      <c r="I3485" s="16">
        <v>440037.40909537498</v>
      </c>
      <c r="J3485" s="16">
        <v>91221.724728006404</v>
      </c>
      <c r="K3485" s="16">
        <v>454852.11917428602</v>
      </c>
      <c r="L3485" s="15">
        <f t="shared" si="378"/>
        <v>6</v>
      </c>
      <c r="M3485" s="16">
        <v>769119.19912986294</v>
      </c>
      <c r="N3485" s="16">
        <v>677466.05073055404</v>
      </c>
      <c r="O3485" s="16">
        <v>721624.47276985098</v>
      </c>
      <c r="P3485" s="16">
        <v>610110.89994305198</v>
      </c>
      <c r="Q3485" s="16">
        <v>797489.01260500005</v>
      </c>
      <c r="R3485" s="16">
        <v>624677.19370071695</v>
      </c>
      <c r="S3485" s="17">
        <f t="shared" si="379"/>
        <v>721624.47276985098</v>
      </c>
      <c r="T3485" s="17">
        <f t="shared" si="380"/>
        <v>624677.19370071695</v>
      </c>
      <c r="U3485" s="18">
        <f t="shared" si="381"/>
        <v>0.86565411411697835</v>
      </c>
      <c r="X3485" s="20">
        <f t="shared" si="382"/>
        <v>0.52857167705260344</v>
      </c>
      <c r="AA3485" s="20">
        <f t="shared" si="383"/>
        <v>-0.20813740657293561</v>
      </c>
      <c r="AE3485" s="20">
        <f t="shared" si="384"/>
        <v>0.27689611178568235</v>
      </c>
    </row>
    <row r="3486" spans="1:31" x14ac:dyDescent="0.2">
      <c r="A3486" s="15" t="s">
        <v>16940</v>
      </c>
      <c r="B3486" s="15" t="s">
        <v>16941</v>
      </c>
      <c r="C3486" t="s">
        <v>16942</v>
      </c>
      <c r="D3486" s="15">
        <v>15</v>
      </c>
      <c r="E3486" s="15">
        <v>7</v>
      </c>
      <c r="F3486" s="16">
        <v>191631.50928290701</v>
      </c>
      <c r="G3486" s="16">
        <v>229177.91993983599</v>
      </c>
      <c r="H3486" s="16">
        <v>213120.758251758</v>
      </c>
      <c r="I3486" s="16">
        <v>241796.534171331</v>
      </c>
      <c r="J3486" s="16">
        <v>85261.920412155494</v>
      </c>
      <c r="K3486" s="16">
        <v>240952.146661676</v>
      </c>
      <c r="L3486" s="15">
        <f t="shared" si="378"/>
        <v>6</v>
      </c>
      <c r="M3486" s="16">
        <v>340760.29295277398</v>
      </c>
      <c r="N3486" s="16">
        <v>394279.08265499998</v>
      </c>
      <c r="O3486" s="16">
        <v>383217.77282720897</v>
      </c>
      <c r="P3486" s="16">
        <v>335250.36284905201</v>
      </c>
      <c r="Q3486" s="16">
        <v>745386.52853841905</v>
      </c>
      <c r="R3486" s="16">
        <v>330914.82802371</v>
      </c>
      <c r="S3486" s="17">
        <f t="shared" si="379"/>
        <v>383217.77282720897</v>
      </c>
      <c r="T3486" s="17">
        <f t="shared" si="380"/>
        <v>335250.36284905201</v>
      </c>
      <c r="U3486" s="18">
        <f t="shared" si="381"/>
        <v>0.87482989208909878</v>
      </c>
      <c r="X3486" s="20">
        <f t="shared" si="382"/>
        <v>0.51893114635921311</v>
      </c>
      <c r="AA3486" s="20">
        <f t="shared" si="383"/>
        <v>-0.19292557816856731</v>
      </c>
      <c r="AE3486" s="20">
        <f t="shared" si="384"/>
        <v>0.28489026207440782</v>
      </c>
    </row>
    <row r="3487" spans="1:31" x14ac:dyDescent="0.2">
      <c r="A3487" s="15" t="s">
        <v>13927</v>
      </c>
      <c r="B3487" s="15" t="s">
        <v>13928</v>
      </c>
      <c r="C3487" t="s">
        <v>13929</v>
      </c>
      <c r="D3487" s="15">
        <v>11</v>
      </c>
      <c r="E3487" s="15">
        <v>5</v>
      </c>
      <c r="F3487" s="16">
        <v>856055.47922168404</v>
      </c>
      <c r="G3487" s="16">
        <v>904747.095530711</v>
      </c>
      <c r="H3487" s="16">
        <v>787467.02328684204</v>
      </c>
      <c r="I3487" s="16">
        <v>918925.18690245901</v>
      </c>
      <c r="J3487" s="16">
        <v>102825.130537538</v>
      </c>
      <c r="K3487" s="16">
        <v>952214.42371619598</v>
      </c>
      <c r="L3487" s="15">
        <f t="shared" si="378"/>
        <v>6</v>
      </c>
      <c r="M3487" s="16">
        <v>1522242.9598086399</v>
      </c>
      <c r="N3487" s="16">
        <v>1556532.3873882401</v>
      </c>
      <c r="O3487" s="16">
        <v>1415964.1759643899</v>
      </c>
      <c r="P3487" s="16">
        <v>1274087.75066185</v>
      </c>
      <c r="Q3487" s="16">
        <v>898929.63620085805</v>
      </c>
      <c r="R3487" s="16">
        <v>1307736.3145810899</v>
      </c>
      <c r="S3487" s="17">
        <f t="shared" si="379"/>
        <v>1522242.9598086399</v>
      </c>
      <c r="T3487" s="17">
        <f t="shared" si="380"/>
        <v>1274087.75066185</v>
      </c>
      <c r="U3487" s="18">
        <f t="shared" si="381"/>
        <v>0.83698055060935517</v>
      </c>
      <c r="X3487" s="20">
        <f t="shared" si="382"/>
        <v>7.0078988521413671E-2</v>
      </c>
      <c r="AA3487" s="20">
        <f t="shared" si="383"/>
        <v>-0.25673399644322092</v>
      </c>
      <c r="AE3487" s="20">
        <f t="shared" si="384"/>
        <v>1.154412175143896</v>
      </c>
    </row>
    <row r="3488" spans="1:31" x14ac:dyDescent="0.2">
      <c r="A3488" s="15" t="s">
        <v>707</v>
      </c>
      <c r="B3488" s="15" t="s">
        <v>708</v>
      </c>
      <c r="C3488" t="s">
        <v>709</v>
      </c>
      <c r="D3488" s="15">
        <v>11</v>
      </c>
      <c r="E3488" s="15">
        <v>8</v>
      </c>
      <c r="F3488" s="16">
        <v>632458.68769746495</v>
      </c>
      <c r="G3488" s="16">
        <v>606708.893471485</v>
      </c>
      <c r="H3488" s="16">
        <v>585565.16916346399</v>
      </c>
      <c r="I3488" s="16">
        <v>728511.91078677902</v>
      </c>
      <c r="J3488" s="16">
        <v>109790.02492737</v>
      </c>
      <c r="K3488" s="16">
        <v>763517.35918154998</v>
      </c>
      <c r="L3488" s="15">
        <f t="shared" si="378"/>
        <v>6</v>
      </c>
      <c r="M3488" s="16">
        <v>1124641.8112907801</v>
      </c>
      <c r="N3488" s="16">
        <v>1043785.65796987</v>
      </c>
      <c r="O3488" s="16">
        <v>1052919.3956176201</v>
      </c>
      <c r="P3488" s="16">
        <v>1010080.16210053</v>
      </c>
      <c r="Q3488" s="16">
        <v>959818.93385891698</v>
      </c>
      <c r="R3488" s="16">
        <v>1048586.69701516</v>
      </c>
      <c r="S3488" s="17">
        <f t="shared" si="379"/>
        <v>1052919.3956176201</v>
      </c>
      <c r="T3488" s="17">
        <f t="shared" si="380"/>
        <v>1010080.16210053</v>
      </c>
      <c r="U3488" s="18">
        <f t="shared" si="381"/>
        <v>0.9593138528026055</v>
      </c>
      <c r="X3488" s="20">
        <f t="shared" si="382"/>
        <v>0.13555711726935676</v>
      </c>
      <c r="AA3488" s="20">
        <f t="shared" si="383"/>
        <v>-5.99252047691732E-2</v>
      </c>
      <c r="AE3488" s="20">
        <f t="shared" si="384"/>
        <v>0.86787767535636917</v>
      </c>
    </row>
    <row r="3489" spans="1:31" x14ac:dyDescent="0.2">
      <c r="A3489" s="15" t="s">
        <v>7490</v>
      </c>
      <c r="B3489" s="15" t="s">
        <v>7491</v>
      </c>
      <c r="C3489" t="s">
        <v>7492</v>
      </c>
      <c r="D3489" s="15">
        <v>8</v>
      </c>
      <c r="E3489" s="15">
        <v>4</v>
      </c>
      <c r="F3489" s="16">
        <v>82505.546540877796</v>
      </c>
      <c r="G3489" s="16">
        <v>99927.895714453203</v>
      </c>
      <c r="H3489" s="16">
        <v>89545.292264354401</v>
      </c>
      <c r="I3489" s="16">
        <v>141993.29187065701</v>
      </c>
      <c r="J3489" s="16">
        <v>12869.4048173385</v>
      </c>
      <c r="K3489" s="16">
        <v>110389.38977665899</v>
      </c>
      <c r="L3489" s="15">
        <f t="shared" si="378"/>
        <v>6</v>
      </c>
      <c r="M3489" s="16">
        <v>146711.85503211</v>
      </c>
      <c r="N3489" s="16">
        <v>171916.557512531</v>
      </c>
      <c r="O3489" s="16">
        <v>161013.63260058899</v>
      </c>
      <c r="P3489" s="16">
        <v>196873.386894945</v>
      </c>
      <c r="Q3489" s="16">
        <v>112508.38515929</v>
      </c>
      <c r="R3489" s="16">
        <v>151604.73330364999</v>
      </c>
      <c r="S3489" s="17">
        <f t="shared" si="379"/>
        <v>161013.63260058899</v>
      </c>
      <c r="T3489" s="17">
        <f t="shared" si="380"/>
        <v>151604.73330364999</v>
      </c>
      <c r="U3489" s="18">
        <f t="shared" si="381"/>
        <v>0.94156457968823826</v>
      </c>
      <c r="X3489" s="20">
        <f t="shared" si="382"/>
        <v>0.8189516509561765</v>
      </c>
      <c r="AA3489" s="20">
        <f t="shared" si="383"/>
        <v>-8.686804561262064E-2</v>
      </c>
      <c r="AE3489" s="20">
        <f t="shared" si="384"/>
        <v>8.6741737241723849E-2</v>
      </c>
    </row>
    <row r="3490" spans="1:31" x14ac:dyDescent="0.2">
      <c r="A3490" s="15" t="s">
        <v>13951</v>
      </c>
      <c r="B3490" s="15" t="s">
        <v>13952</v>
      </c>
      <c r="C3490" t="s">
        <v>13953</v>
      </c>
      <c r="D3490" s="15">
        <v>6</v>
      </c>
      <c r="E3490" s="15">
        <v>3</v>
      </c>
      <c r="F3490" s="16">
        <v>75910.872102855006</v>
      </c>
      <c r="G3490" s="16">
        <v>73981.611922148804</v>
      </c>
      <c r="H3490" s="16">
        <v>66806.320430566702</v>
      </c>
      <c r="I3490" s="16">
        <v>88330.065235134505</v>
      </c>
      <c r="J3490" s="16">
        <v>21506.172438867201</v>
      </c>
      <c r="K3490" s="16">
        <v>98102.255583106205</v>
      </c>
      <c r="L3490" s="15">
        <f t="shared" si="378"/>
        <v>6</v>
      </c>
      <c r="M3490" s="16">
        <v>134985.165606984</v>
      </c>
      <c r="N3490" s="16">
        <v>127278.41359962001</v>
      </c>
      <c r="O3490" s="16">
        <v>120126.117869475</v>
      </c>
      <c r="P3490" s="16">
        <v>122469.441185524</v>
      </c>
      <c r="Q3490" s="16">
        <v>188013.72451928101</v>
      </c>
      <c r="R3490" s="16">
        <v>134730.034510147</v>
      </c>
      <c r="S3490" s="17">
        <f t="shared" si="379"/>
        <v>127278.41359962001</v>
      </c>
      <c r="T3490" s="17">
        <f t="shared" si="380"/>
        <v>134730.034510147</v>
      </c>
      <c r="U3490" s="18">
        <f t="shared" si="381"/>
        <v>1.0585458342839469</v>
      </c>
      <c r="X3490" s="20">
        <f t="shared" si="382"/>
        <v>0.36624134078058329</v>
      </c>
      <c r="AA3490" s="20">
        <f t="shared" si="383"/>
        <v>8.2083738370114206E-2</v>
      </c>
      <c r="AE3490" s="20">
        <f t="shared" si="384"/>
        <v>0.43623263474887125</v>
      </c>
    </row>
    <row r="3491" spans="1:31" x14ac:dyDescent="0.2">
      <c r="A3491" s="15" t="s">
        <v>12508</v>
      </c>
      <c r="B3491" s="15" t="s">
        <v>12509</v>
      </c>
      <c r="C3491" t="s">
        <v>12510</v>
      </c>
      <c r="D3491" s="15">
        <v>11</v>
      </c>
      <c r="E3491" s="15">
        <v>7</v>
      </c>
      <c r="F3491" s="16">
        <v>404799.314023591</v>
      </c>
      <c r="G3491" s="16">
        <v>422808.17463239998</v>
      </c>
      <c r="H3491" s="16">
        <v>398739.60947527702</v>
      </c>
      <c r="I3491" s="16">
        <v>392463.51996328199</v>
      </c>
      <c r="J3491" s="16">
        <v>40841.879224759497</v>
      </c>
      <c r="K3491" s="16">
        <v>427697.49357985199</v>
      </c>
      <c r="L3491" s="15">
        <f t="shared" si="378"/>
        <v>6</v>
      </c>
      <c r="M3491" s="16">
        <v>719816.55495975702</v>
      </c>
      <c r="N3491" s="16">
        <v>727401.74654199299</v>
      </c>
      <c r="O3491" s="16">
        <v>716983.67786680104</v>
      </c>
      <c r="P3491" s="16">
        <v>544149.80728994601</v>
      </c>
      <c r="Q3491" s="16">
        <v>357052.55555079802</v>
      </c>
      <c r="R3491" s="16">
        <v>587384.02830199699</v>
      </c>
      <c r="S3491" s="17">
        <f t="shared" si="379"/>
        <v>719816.55495975702</v>
      </c>
      <c r="T3491" s="17">
        <f t="shared" si="380"/>
        <v>544149.80728994601</v>
      </c>
      <c r="U3491" s="18">
        <f t="shared" si="381"/>
        <v>0.7559562273756929</v>
      </c>
      <c r="X3491" s="20">
        <f t="shared" si="382"/>
        <v>3.343618577475399E-2</v>
      </c>
      <c r="AA3491" s="20">
        <f t="shared" si="383"/>
        <v>-0.40362539533030389</v>
      </c>
      <c r="AE3491" s="20">
        <f t="shared" si="384"/>
        <v>1.4757832704511953</v>
      </c>
    </row>
    <row r="3492" spans="1:31" x14ac:dyDescent="0.2">
      <c r="A3492" s="15" t="s">
        <v>7025</v>
      </c>
      <c r="B3492" s="15" t="s">
        <v>7026</v>
      </c>
      <c r="C3492" t="s">
        <v>7027</v>
      </c>
      <c r="D3492" s="15">
        <v>9</v>
      </c>
      <c r="E3492" s="15">
        <v>7</v>
      </c>
      <c r="F3492" s="16">
        <v>53899.856246285199</v>
      </c>
      <c r="G3492" s="16">
        <v>71055.644090553105</v>
      </c>
      <c r="H3492" s="16">
        <v>59709.475875585798</v>
      </c>
      <c r="I3492" s="16">
        <v>101435.68822916401</v>
      </c>
      <c r="J3492" s="16">
        <v>26991.285640429702</v>
      </c>
      <c r="K3492" s="16">
        <v>81282.267387276705</v>
      </c>
      <c r="L3492" s="15">
        <f t="shared" si="378"/>
        <v>6</v>
      </c>
      <c r="M3492" s="16">
        <v>95845.045907775697</v>
      </c>
      <c r="N3492" s="16">
        <v>122244.560806024</v>
      </c>
      <c r="O3492" s="16">
        <v>107365.103941175</v>
      </c>
      <c r="P3492" s="16">
        <v>140640.35864374501</v>
      </c>
      <c r="Q3492" s="16">
        <v>235966.30954421399</v>
      </c>
      <c r="R3492" s="16">
        <v>111630.080522192</v>
      </c>
      <c r="S3492" s="17">
        <f t="shared" si="379"/>
        <v>107365.103941175</v>
      </c>
      <c r="T3492" s="17">
        <f t="shared" si="380"/>
        <v>140640.35864374501</v>
      </c>
      <c r="U3492" s="18">
        <f t="shared" si="381"/>
        <v>1.3099261629812367</v>
      </c>
      <c r="X3492" s="20">
        <f t="shared" si="382"/>
        <v>0.22977215090702691</v>
      </c>
      <c r="AA3492" s="20">
        <f t="shared" si="383"/>
        <v>0.38948549321082343</v>
      </c>
      <c r="AE3492" s="20">
        <f t="shared" si="384"/>
        <v>0.63870261028799702</v>
      </c>
    </row>
    <row r="3493" spans="1:31" x14ac:dyDescent="0.2">
      <c r="A3493" s="15" t="s">
        <v>15488</v>
      </c>
      <c r="B3493" s="15" t="s">
        <v>15489</v>
      </c>
      <c r="C3493" t="s">
        <v>15490</v>
      </c>
      <c r="D3493" s="15">
        <v>22</v>
      </c>
      <c r="E3493" s="15">
        <v>1</v>
      </c>
      <c r="F3493" s="16">
        <v>18679.052910702201</v>
      </c>
      <c r="G3493" s="16">
        <v>15559.6692216797</v>
      </c>
      <c r="H3493" s="16">
        <v>18328.832465624899</v>
      </c>
      <c r="I3493" s="16">
        <v>19839.428232421898</v>
      </c>
      <c r="J3493" s="16">
        <v>5727.7601455078102</v>
      </c>
      <c r="K3493" s="16">
        <v>16735.020946874902</v>
      </c>
      <c r="L3493" s="15">
        <f t="shared" si="378"/>
        <v>6</v>
      </c>
      <c r="M3493" s="16">
        <v>33215.203312595397</v>
      </c>
      <c r="N3493" s="16">
        <v>26768.949245850701</v>
      </c>
      <c r="O3493" s="16">
        <v>32957.532685307502</v>
      </c>
      <c r="P3493" s="16">
        <v>27507.323611695501</v>
      </c>
      <c r="Q3493" s="16">
        <v>50073.880936795198</v>
      </c>
      <c r="R3493" s="16">
        <v>22983.263089098298</v>
      </c>
      <c r="S3493" s="17">
        <f t="shared" si="379"/>
        <v>32957.532685307502</v>
      </c>
      <c r="T3493" s="17">
        <f t="shared" si="380"/>
        <v>27507.323611695501</v>
      </c>
      <c r="U3493" s="18">
        <f t="shared" si="381"/>
        <v>0.83462933570747211</v>
      </c>
      <c r="X3493" s="20">
        <f t="shared" si="382"/>
        <v>0.78330735408643182</v>
      </c>
      <c r="AA3493" s="20">
        <f t="shared" si="383"/>
        <v>-0.26079246528065864</v>
      </c>
      <c r="AE3493" s="20">
        <f t="shared" si="384"/>
        <v>0.10606779606154984</v>
      </c>
    </row>
    <row r="3494" spans="1:31" x14ac:dyDescent="0.2">
      <c r="A3494" s="15" t="s">
        <v>13909</v>
      </c>
      <c r="B3494" s="15" t="s">
        <v>13910</v>
      </c>
      <c r="C3494" t="s">
        <v>13911</v>
      </c>
      <c r="D3494" s="15">
        <v>9</v>
      </c>
      <c r="E3494" s="15">
        <v>8</v>
      </c>
      <c r="F3494" s="16">
        <v>126678.923950928</v>
      </c>
      <c r="G3494" s="16">
        <v>141635.47035805701</v>
      </c>
      <c r="H3494" s="16">
        <v>157429.96906196899</v>
      </c>
      <c r="I3494" s="16">
        <v>190748.85021366601</v>
      </c>
      <c r="J3494" s="16">
        <v>3545.3263828125</v>
      </c>
      <c r="K3494" s="16">
        <v>169559.79880483801</v>
      </c>
      <c r="L3494" s="15">
        <f t="shared" si="378"/>
        <v>6</v>
      </c>
      <c r="M3494" s="16">
        <v>225261.21825160101</v>
      </c>
      <c r="N3494" s="16">
        <v>243670.521745045</v>
      </c>
      <c r="O3494" s="16">
        <v>283078.77006010199</v>
      </c>
      <c r="P3494" s="16">
        <v>264472.86131015699</v>
      </c>
      <c r="Q3494" s="16">
        <v>30994.358469124101</v>
      </c>
      <c r="R3494" s="16">
        <v>232867.19972668501</v>
      </c>
      <c r="S3494" s="17">
        <f t="shared" si="379"/>
        <v>243670.521745045</v>
      </c>
      <c r="T3494" s="17">
        <f t="shared" si="380"/>
        <v>232867.19972668501</v>
      </c>
      <c r="U3494" s="18">
        <f t="shared" si="381"/>
        <v>0.95566422256991912</v>
      </c>
      <c r="X3494" s="20">
        <f t="shared" si="382"/>
        <v>0.37696087439041709</v>
      </c>
      <c r="AA3494" s="20">
        <f t="shared" si="383"/>
        <v>-6.5424285808676416E-2</v>
      </c>
      <c r="AE3494" s="20">
        <f t="shared" si="384"/>
        <v>0.42370372384761062</v>
      </c>
    </row>
    <row r="3495" spans="1:31" x14ac:dyDescent="0.2">
      <c r="A3495" s="15" t="s">
        <v>13099</v>
      </c>
      <c r="B3495" s="15" t="s">
        <v>13100</v>
      </c>
      <c r="C3495" t="s">
        <v>13101</v>
      </c>
      <c r="D3495" s="15">
        <v>10</v>
      </c>
      <c r="E3495" s="15">
        <v>6</v>
      </c>
      <c r="F3495" s="16">
        <v>307600.02480087901</v>
      </c>
      <c r="G3495" s="16">
        <v>282566.75961357402</v>
      </c>
      <c r="H3495" s="16">
        <v>275809.93198044901</v>
      </c>
      <c r="I3495" s="16">
        <v>409850.40424568701</v>
      </c>
      <c r="J3495" s="16">
        <v>57556.964416642499</v>
      </c>
      <c r="K3495" s="16">
        <v>388253.907055419</v>
      </c>
      <c r="L3495" s="15">
        <f t="shared" si="378"/>
        <v>6</v>
      </c>
      <c r="M3495" s="16">
        <v>546976.19903773104</v>
      </c>
      <c r="N3495" s="16">
        <v>486129.56605279999</v>
      </c>
      <c r="O3495" s="16">
        <v>495940.74610186298</v>
      </c>
      <c r="P3495" s="16">
        <v>568256.68410878698</v>
      </c>
      <c r="Q3495" s="16">
        <v>503181.088255362</v>
      </c>
      <c r="R3495" s="16">
        <v>533213.65533703496</v>
      </c>
      <c r="S3495" s="17">
        <f t="shared" si="379"/>
        <v>495940.74610186298</v>
      </c>
      <c r="T3495" s="17">
        <f t="shared" si="380"/>
        <v>533213.65533703496</v>
      </c>
      <c r="U3495" s="18">
        <f t="shared" si="381"/>
        <v>1.0751559728216329</v>
      </c>
      <c r="X3495" s="20">
        <f t="shared" si="382"/>
        <v>0.39760366705684708</v>
      </c>
      <c r="AA3495" s="20">
        <f t="shared" si="383"/>
        <v>0.10454596669248979</v>
      </c>
      <c r="AE3495" s="20">
        <f t="shared" si="384"/>
        <v>0.40054961880387574</v>
      </c>
    </row>
    <row r="3496" spans="1:31" x14ac:dyDescent="0.2">
      <c r="A3496" s="15" t="s">
        <v>2615</v>
      </c>
      <c r="B3496" s="15" t="s">
        <v>2616</v>
      </c>
      <c r="C3496" t="s">
        <v>2617</v>
      </c>
      <c r="D3496" s="15">
        <v>16</v>
      </c>
      <c r="E3496" s="15">
        <v>6</v>
      </c>
      <c r="F3496" s="16">
        <v>181571.141320503</v>
      </c>
      <c r="G3496" s="16">
        <v>140653.078222852</v>
      </c>
      <c r="H3496" s="16">
        <v>139588.826673793</v>
      </c>
      <c r="I3496" s="16">
        <v>164764.75054854201</v>
      </c>
      <c r="J3496" s="16">
        <v>47485.641516352902</v>
      </c>
      <c r="K3496" s="16">
        <v>167475.014560924</v>
      </c>
      <c r="L3496" s="15">
        <f t="shared" si="378"/>
        <v>6</v>
      </c>
      <c r="M3496" s="16">
        <v>322870.88662857498</v>
      </c>
      <c r="N3496" s="16">
        <v>241980.40836074701</v>
      </c>
      <c r="O3496" s="16">
        <v>250998.16511681001</v>
      </c>
      <c r="P3496" s="16">
        <v>228445.96427090399</v>
      </c>
      <c r="Q3496" s="16">
        <v>415134.41538959299</v>
      </c>
      <c r="R3496" s="16">
        <v>230004.03362047</v>
      </c>
      <c r="S3496" s="17">
        <f t="shared" si="379"/>
        <v>250998.16511681001</v>
      </c>
      <c r="T3496" s="17">
        <f t="shared" si="380"/>
        <v>230004.03362047</v>
      </c>
      <c r="U3496" s="18">
        <f t="shared" si="381"/>
        <v>0.91635743039567752</v>
      </c>
      <c r="X3496" s="20">
        <f t="shared" si="382"/>
        <v>0.78834303260184302</v>
      </c>
      <c r="AA3496" s="20">
        <f t="shared" si="383"/>
        <v>-0.12601765543241059</v>
      </c>
      <c r="AE3496" s="20">
        <f t="shared" si="384"/>
        <v>0.10328476633139758</v>
      </c>
    </row>
    <row r="3497" spans="1:31" x14ac:dyDescent="0.2">
      <c r="A3497" s="15" t="s">
        <v>35</v>
      </c>
      <c r="B3497" s="15" t="s">
        <v>36</v>
      </c>
      <c r="C3497" t="s">
        <v>37</v>
      </c>
      <c r="D3497" s="15">
        <v>8</v>
      </c>
      <c r="E3497" s="15">
        <v>2</v>
      </c>
      <c r="F3497" s="16">
        <v>291715.20356946101</v>
      </c>
      <c r="G3497" s="16">
        <v>294794.14825314499</v>
      </c>
      <c r="H3497" s="16">
        <v>280692.25975957001</v>
      </c>
      <c r="I3497" s="16">
        <v>274952.66956235003</v>
      </c>
      <c r="J3497" s="16">
        <v>56568.546467223197</v>
      </c>
      <c r="K3497" s="16">
        <v>329861.12526210799</v>
      </c>
      <c r="L3497" s="15">
        <f t="shared" si="378"/>
        <v>6</v>
      </c>
      <c r="M3497" s="16">
        <v>518729.71516576398</v>
      </c>
      <c r="N3497" s="16">
        <v>507165.63958615798</v>
      </c>
      <c r="O3497" s="16">
        <v>504719.78195494</v>
      </c>
      <c r="P3497" s="16">
        <v>381221.27164890798</v>
      </c>
      <c r="Q3497" s="16">
        <v>494540.02762124501</v>
      </c>
      <c r="R3497" s="16">
        <v>453019.153596027</v>
      </c>
      <c r="S3497" s="17">
        <f t="shared" si="379"/>
        <v>507165.63958615798</v>
      </c>
      <c r="T3497" s="17">
        <f t="shared" si="380"/>
        <v>453019.153596027</v>
      </c>
      <c r="U3497" s="18">
        <f t="shared" si="381"/>
        <v>0.89323707727062507</v>
      </c>
      <c r="X3497" s="20">
        <f t="shared" si="382"/>
        <v>0.11407806488731626</v>
      </c>
      <c r="AA3497" s="20">
        <f t="shared" si="383"/>
        <v>-0.16288495782878365</v>
      </c>
      <c r="AE3497" s="20">
        <f t="shared" si="384"/>
        <v>0.94279785439165142</v>
      </c>
    </row>
    <row r="3498" spans="1:31" x14ac:dyDescent="0.2">
      <c r="A3498" s="15" t="s">
        <v>7773</v>
      </c>
      <c r="B3498" s="15" t="s">
        <v>7774</v>
      </c>
      <c r="C3498" t="s">
        <v>7775</v>
      </c>
      <c r="D3498" s="15">
        <v>6</v>
      </c>
      <c r="E3498" s="15">
        <v>6</v>
      </c>
      <c r="F3498" s="16">
        <v>153689.97610151299</v>
      </c>
      <c r="G3498" s="16">
        <v>176969.712612662</v>
      </c>
      <c r="H3498" s="16">
        <v>190565.788465958</v>
      </c>
      <c r="I3498" s="16">
        <v>171939.19180195301</v>
      </c>
      <c r="J3498" s="16">
        <v>35160.843167871099</v>
      </c>
      <c r="K3498" s="16">
        <v>218499.60957773501</v>
      </c>
      <c r="L3498" s="15">
        <f t="shared" si="378"/>
        <v>6</v>
      </c>
      <c r="M3498" s="16">
        <v>273292.43231571099</v>
      </c>
      <c r="N3498" s="16">
        <v>304459.76630277798</v>
      </c>
      <c r="O3498" s="16">
        <v>342661.11678674701</v>
      </c>
      <c r="P3498" s="16">
        <v>238393.31129011701</v>
      </c>
      <c r="Q3498" s="16">
        <v>307387.15129441</v>
      </c>
      <c r="R3498" s="16">
        <v>300079.33827702299</v>
      </c>
      <c r="S3498" s="17">
        <f t="shared" si="379"/>
        <v>304459.76630277798</v>
      </c>
      <c r="T3498" s="17">
        <f t="shared" si="380"/>
        <v>300079.33827702299</v>
      </c>
      <c r="U3498" s="18">
        <f t="shared" si="381"/>
        <v>0.98561245684791488</v>
      </c>
      <c r="X3498" s="20">
        <f t="shared" si="382"/>
        <v>0.44960196896077076</v>
      </c>
      <c r="AA3498" s="20">
        <f t="shared" si="383"/>
        <v>-2.0907604967429768E-2</v>
      </c>
      <c r="AE3498" s="20">
        <f t="shared" si="384"/>
        <v>0.34717179551078042</v>
      </c>
    </row>
    <row r="3499" spans="1:31" x14ac:dyDescent="0.2">
      <c r="A3499" s="15" t="s">
        <v>2345</v>
      </c>
      <c r="B3499" s="15" t="s">
        <v>2346</v>
      </c>
      <c r="C3499" t="s">
        <v>2347</v>
      </c>
      <c r="D3499" s="15">
        <v>6</v>
      </c>
      <c r="E3499" s="15">
        <v>6</v>
      </c>
      <c r="F3499" s="16">
        <v>121792.54961865301</v>
      </c>
      <c r="G3499" s="16">
        <v>111185.891237695</v>
      </c>
      <c r="H3499" s="16">
        <v>118333.656550389</v>
      </c>
      <c r="I3499" s="16">
        <v>143355.870653466</v>
      </c>
      <c r="J3499" s="16">
        <v>33409.442627343698</v>
      </c>
      <c r="K3499" s="16">
        <v>144822.53651102001</v>
      </c>
      <c r="L3499" s="15">
        <f t="shared" si="378"/>
        <v>6</v>
      </c>
      <c r="M3499" s="16">
        <v>216572.23826509499</v>
      </c>
      <c r="N3499" s="16">
        <v>191284.88125245899</v>
      </c>
      <c r="O3499" s="16">
        <v>212778.71140159501</v>
      </c>
      <c r="P3499" s="16">
        <v>198762.59938060999</v>
      </c>
      <c r="Q3499" s="16">
        <v>292075.85684228799</v>
      </c>
      <c r="R3499" s="16">
        <v>198893.95229498501</v>
      </c>
      <c r="S3499" s="17">
        <f t="shared" si="379"/>
        <v>212778.71140159501</v>
      </c>
      <c r="T3499" s="17">
        <f t="shared" si="380"/>
        <v>198893.95229498501</v>
      </c>
      <c r="U3499" s="18">
        <f t="shared" si="381"/>
        <v>0.93474554378513863</v>
      </c>
      <c r="X3499" s="20">
        <f t="shared" si="382"/>
        <v>0.51228457989195575</v>
      </c>
      <c r="AA3499" s="20">
        <f t="shared" si="383"/>
        <v>-9.7354406551343697E-2</v>
      </c>
      <c r="AE3499" s="20">
        <f t="shared" si="384"/>
        <v>0.29048871648091645</v>
      </c>
    </row>
    <row r="3500" spans="1:31" x14ac:dyDescent="0.2">
      <c r="A3500" s="15" t="s">
        <v>6661</v>
      </c>
      <c r="B3500" s="15" t="s">
        <v>6662</v>
      </c>
      <c r="C3500" t="s">
        <v>6663</v>
      </c>
      <c r="D3500" s="15">
        <v>13</v>
      </c>
      <c r="E3500" s="15">
        <v>4</v>
      </c>
      <c r="F3500" s="16">
        <v>793746.79915949295</v>
      </c>
      <c r="G3500" s="16">
        <v>743299.53210820304</v>
      </c>
      <c r="H3500" s="16">
        <v>743906.78332265699</v>
      </c>
      <c r="I3500" s="16">
        <v>837062.71398126404</v>
      </c>
      <c r="J3500" s="16">
        <v>131127.69797240899</v>
      </c>
      <c r="K3500" s="16">
        <v>855766.55704354995</v>
      </c>
      <c r="L3500" s="15">
        <f t="shared" si="378"/>
        <v>6</v>
      </c>
      <c r="M3500" s="16">
        <v>1411445.2932299799</v>
      </c>
      <c r="N3500" s="16">
        <v>1278777.0206416501</v>
      </c>
      <c r="O3500" s="16">
        <v>1337637.4175583599</v>
      </c>
      <c r="P3500" s="16">
        <v>1160585.6119955301</v>
      </c>
      <c r="Q3500" s="16">
        <v>1146359.5836735801</v>
      </c>
      <c r="R3500" s="16">
        <v>1175278.3570346599</v>
      </c>
      <c r="S3500" s="17">
        <f t="shared" si="379"/>
        <v>1337637.4175583599</v>
      </c>
      <c r="T3500" s="17">
        <f t="shared" si="380"/>
        <v>1160585.6119955301</v>
      </c>
      <c r="U3500" s="18">
        <f t="shared" si="381"/>
        <v>0.86763841737770075</v>
      </c>
      <c r="X3500" s="20">
        <f t="shared" si="382"/>
        <v>9.8018680519161624E-3</v>
      </c>
      <c r="AA3500" s="20">
        <f t="shared" si="383"/>
        <v>-0.20483416067244087</v>
      </c>
      <c r="AE3500" s="20">
        <f t="shared" si="384"/>
        <v>2.0086911480497114</v>
      </c>
    </row>
    <row r="3501" spans="1:31" x14ac:dyDescent="0.2">
      <c r="A3501" s="15" t="s">
        <v>16951</v>
      </c>
      <c r="B3501" s="15" t="s">
        <v>16952</v>
      </c>
      <c r="C3501" t="s">
        <v>16953</v>
      </c>
      <c r="D3501" s="15">
        <v>6</v>
      </c>
      <c r="E3501" s="15">
        <v>6</v>
      </c>
      <c r="F3501" s="16">
        <v>164644.92680008899</v>
      </c>
      <c r="G3501" s="16">
        <v>183436.76071650401</v>
      </c>
      <c r="H3501" s="16">
        <v>156945.852940123</v>
      </c>
      <c r="I3501" s="16">
        <v>235166.93504648501</v>
      </c>
      <c r="J3501" s="16">
        <v>76323.066061816295</v>
      </c>
      <c r="K3501" s="16">
        <v>251293.629523535</v>
      </c>
      <c r="L3501" s="15">
        <f t="shared" si="378"/>
        <v>6</v>
      </c>
      <c r="M3501" s="16">
        <v>292772.590997855</v>
      </c>
      <c r="N3501" s="16">
        <v>315585.71506144601</v>
      </c>
      <c r="O3501" s="16">
        <v>282208.26873716502</v>
      </c>
      <c r="P3501" s="16">
        <v>326058.43824283098</v>
      </c>
      <c r="Q3501" s="16">
        <v>667240.25196968298</v>
      </c>
      <c r="R3501" s="16">
        <v>345117.44074227399</v>
      </c>
      <c r="S3501" s="17">
        <f t="shared" si="379"/>
        <v>292772.590997855</v>
      </c>
      <c r="T3501" s="17">
        <f t="shared" si="380"/>
        <v>345117.44074227399</v>
      </c>
      <c r="U3501" s="18">
        <f t="shared" si="381"/>
        <v>1.1787901304763959</v>
      </c>
      <c r="X3501" s="20">
        <f t="shared" si="382"/>
        <v>0.25030016506223413</v>
      </c>
      <c r="AA3501" s="20">
        <f t="shared" si="383"/>
        <v>0.23730688653453824</v>
      </c>
      <c r="AE3501" s="20">
        <f t="shared" si="384"/>
        <v>0.60153886399307999</v>
      </c>
    </row>
    <row r="3502" spans="1:31" x14ac:dyDescent="0.2">
      <c r="A3502" s="15" t="s">
        <v>7406</v>
      </c>
      <c r="B3502" s="15" t="s">
        <v>7407</v>
      </c>
      <c r="C3502" t="s">
        <v>7408</v>
      </c>
      <c r="D3502" s="15">
        <v>8</v>
      </c>
      <c r="E3502" s="15">
        <v>5</v>
      </c>
      <c r="F3502" s="16">
        <v>203305.469619754</v>
      </c>
      <c r="G3502" s="16">
        <v>206589.79372249899</v>
      </c>
      <c r="H3502" s="16">
        <v>191441.31651240299</v>
      </c>
      <c r="I3502" s="16">
        <v>247446.574712954</v>
      </c>
      <c r="J3502" s="16">
        <v>50578.067986230497</v>
      </c>
      <c r="K3502" s="16">
        <v>246600.70531464901</v>
      </c>
      <c r="L3502" s="15">
        <f t="shared" si="378"/>
        <v>6</v>
      </c>
      <c r="M3502" s="16">
        <v>361518.998862824</v>
      </c>
      <c r="N3502" s="16">
        <v>355418.33338995301</v>
      </c>
      <c r="O3502" s="16">
        <v>344235.425693859</v>
      </c>
      <c r="P3502" s="16">
        <v>343084.13163396402</v>
      </c>
      <c r="Q3502" s="16">
        <v>442169.38035401999</v>
      </c>
      <c r="R3502" s="16">
        <v>338672.351005462</v>
      </c>
      <c r="S3502" s="17">
        <f t="shared" si="379"/>
        <v>355418.33338995301</v>
      </c>
      <c r="T3502" s="17">
        <f t="shared" si="380"/>
        <v>343084.13163396402</v>
      </c>
      <c r="U3502" s="18">
        <f t="shared" si="381"/>
        <v>0.96529666424816551</v>
      </c>
      <c r="X3502" s="20">
        <f t="shared" si="382"/>
        <v>0.57345840599554943</v>
      </c>
      <c r="AA3502" s="20">
        <f t="shared" si="383"/>
        <v>-5.0955701454861092E-2</v>
      </c>
      <c r="AE3502" s="20">
        <f t="shared" si="384"/>
        <v>0.24149807680666599</v>
      </c>
    </row>
    <row r="3503" spans="1:31" x14ac:dyDescent="0.2">
      <c r="A3503" s="15" t="s">
        <v>7743</v>
      </c>
      <c r="B3503" s="15" t="s">
        <v>7744</v>
      </c>
      <c r="C3503" t="s">
        <v>7745</v>
      </c>
      <c r="D3503" s="15">
        <v>7</v>
      </c>
      <c r="E3503" s="15">
        <v>6</v>
      </c>
      <c r="F3503" s="16">
        <v>66927.523992057293</v>
      </c>
      <c r="G3503" s="16">
        <v>74738.036220117094</v>
      </c>
      <c r="H3503" s="16">
        <v>65134.951872530903</v>
      </c>
      <c r="I3503" s="16">
        <v>100036.48959126</v>
      </c>
      <c r="J3503" s="16">
        <v>18267.568993652301</v>
      </c>
      <c r="K3503" s="16">
        <v>97841.757543750296</v>
      </c>
      <c r="L3503" s="15">
        <f t="shared" si="378"/>
        <v>6</v>
      </c>
      <c r="M3503" s="16">
        <v>119010.922407694</v>
      </c>
      <c r="N3503" s="16">
        <v>128579.770547005</v>
      </c>
      <c r="O3503" s="16">
        <v>117120.788207372</v>
      </c>
      <c r="P3503" s="16">
        <v>138700.37280952799</v>
      </c>
      <c r="Q3503" s="16">
        <v>159700.83445450201</v>
      </c>
      <c r="R3503" s="16">
        <v>134372.27607101999</v>
      </c>
      <c r="S3503" s="17">
        <f t="shared" si="379"/>
        <v>119010.922407694</v>
      </c>
      <c r="T3503" s="17">
        <f t="shared" si="380"/>
        <v>138700.37280952799</v>
      </c>
      <c r="U3503" s="18">
        <f t="shared" si="381"/>
        <v>1.1654423812831576</v>
      </c>
      <c r="X3503" s="20">
        <f t="shared" si="382"/>
        <v>5.7485013575505658E-2</v>
      </c>
      <c r="AA3503" s="20">
        <f t="shared" si="383"/>
        <v>0.22087768032102997</v>
      </c>
      <c r="AE3503" s="20">
        <f t="shared" si="384"/>
        <v>1.2404453617412916</v>
      </c>
    </row>
    <row r="3504" spans="1:31" x14ac:dyDescent="0.2">
      <c r="A3504" s="15" t="s">
        <v>9541</v>
      </c>
      <c r="B3504" s="15" t="s">
        <v>9542</v>
      </c>
      <c r="C3504" t="s">
        <v>9543</v>
      </c>
      <c r="D3504" s="15">
        <v>14</v>
      </c>
      <c r="E3504" s="15">
        <v>7</v>
      </c>
      <c r="F3504" s="16">
        <v>271910.01166658202</v>
      </c>
      <c r="G3504" s="16">
        <v>296584.364072486</v>
      </c>
      <c r="H3504" s="16">
        <v>256724.523764357</v>
      </c>
      <c r="I3504" s="16">
        <v>405845.90592627</v>
      </c>
      <c r="J3504" s="16">
        <v>47820.486793212898</v>
      </c>
      <c r="K3504" s="16">
        <v>452966.42832729401</v>
      </c>
      <c r="L3504" s="15">
        <f t="shared" si="378"/>
        <v>6</v>
      </c>
      <c r="M3504" s="16">
        <v>483512.00477948401</v>
      </c>
      <c r="N3504" s="16">
        <v>510245.53773336799</v>
      </c>
      <c r="O3504" s="16">
        <v>461622.795611893</v>
      </c>
      <c r="P3504" s="16">
        <v>562704.45599594805</v>
      </c>
      <c r="Q3504" s="16">
        <v>418061.73813003302</v>
      </c>
      <c r="R3504" s="16">
        <v>622087.45515310904</v>
      </c>
      <c r="S3504" s="17">
        <f t="shared" si="379"/>
        <v>483512.00477948401</v>
      </c>
      <c r="T3504" s="17">
        <f t="shared" si="380"/>
        <v>562704.45599594805</v>
      </c>
      <c r="U3504" s="18">
        <f t="shared" si="381"/>
        <v>1.1637859048661707</v>
      </c>
      <c r="X3504" s="20">
        <f t="shared" si="382"/>
        <v>0.47353854608913754</v>
      </c>
      <c r="AA3504" s="20">
        <f t="shared" si="383"/>
        <v>0.21882567818003248</v>
      </c>
      <c r="AE3504" s="20">
        <f t="shared" si="384"/>
        <v>0.32464466360377098</v>
      </c>
    </row>
    <row r="3505" spans="1:31" x14ac:dyDescent="0.2">
      <c r="A3505" s="15" t="s">
        <v>6734</v>
      </c>
      <c r="B3505" s="15" t="s">
        <v>6735</v>
      </c>
      <c r="C3505" t="s">
        <v>6736</v>
      </c>
      <c r="D3505" s="15">
        <v>12</v>
      </c>
      <c r="E3505" s="15">
        <v>8</v>
      </c>
      <c r="F3505" s="16">
        <v>231824.543865085</v>
      </c>
      <c r="G3505" s="16">
        <v>214214.045086153</v>
      </c>
      <c r="H3505" s="16">
        <v>227909.603073429</v>
      </c>
      <c r="I3505" s="16">
        <v>304144.42705682601</v>
      </c>
      <c r="J3505" s="16">
        <v>38260.966879394502</v>
      </c>
      <c r="K3505" s="16">
        <v>318293.25193854101</v>
      </c>
      <c r="L3505" s="15">
        <f t="shared" si="378"/>
        <v>6</v>
      </c>
      <c r="M3505" s="16">
        <v>412231.78681166901</v>
      </c>
      <c r="N3505" s="16">
        <v>368535.14165133302</v>
      </c>
      <c r="O3505" s="16">
        <v>409809.96507416602</v>
      </c>
      <c r="P3505" s="16">
        <v>421695.57921400398</v>
      </c>
      <c r="Q3505" s="16">
        <v>334489.40796657797</v>
      </c>
      <c r="R3505" s="16">
        <v>437132.26126282301</v>
      </c>
      <c r="S3505" s="17">
        <f t="shared" si="379"/>
        <v>409809.96507416602</v>
      </c>
      <c r="T3505" s="17">
        <f t="shared" si="380"/>
        <v>421695.57921400398</v>
      </c>
      <c r="U3505" s="18">
        <f t="shared" si="381"/>
        <v>1.0290027455474073</v>
      </c>
      <c r="X3505" s="20">
        <f t="shared" si="382"/>
        <v>0.98040553991115664</v>
      </c>
      <c r="AA3505" s="20">
        <f t="shared" si="383"/>
        <v>4.1246831583042598E-2</v>
      </c>
      <c r="AE3505" s="20">
        <f t="shared" si="384"/>
        <v>8.5942433746231135E-3</v>
      </c>
    </row>
    <row r="3506" spans="1:31" x14ac:dyDescent="0.2">
      <c r="A3506" s="15" t="s">
        <v>14407</v>
      </c>
      <c r="B3506" s="15" t="s">
        <v>14408</v>
      </c>
      <c r="C3506" t="s">
        <v>14409</v>
      </c>
      <c r="D3506" s="15">
        <v>11</v>
      </c>
      <c r="E3506" s="15">
        <v>7</v>
      </c>
      <c r="F3506" s="16">
        <v>305333.75782690302</v>
      </c>
      <c r="G3506" s="16">
        <v>359292.63869267999</v>
      </c>
      <c r="H3506" s="16">
        <v>396242.04274114699</v>
      </c>
      <c r="I3506" s="16">
        <v>548681.14946294099</v>
      </c>
      <c r="J3506" s="16">
        <v>82889.487001246394</v>
      </c>
      <c r="K3506" s="16">
        <v>570615.01663811202</v>
      </c>
      <c r="L3506" s="15">
        <f t="shared" si="378"/>
        <v>6</v>
      </c>
      <c r="M3506" s="16">
        <v>542946.30958556803</v>
      </c>
      <c r="N3506" s="16">
        <v>618129.23350396799</v>
      </c>
      <c r="O3506" s="16">
        <v>712492.74057288398</v>
      </c>
      <c r="P3506" s="16">
        <v>760745.20702413004</v>
      </c>
      <c r="Q3506" s="16">
        <v>724645.96937909303</v>
      </c>
      <c r="R3506" s="16">
        <v>783661.705092335</v>
      </c>
      <c r="S3506" s="17">
        <f t="shared" si="379"/>
        <v>618129.23350396799</v>
      </c>
      <c r="T3506" s="17">
        <f t="shared" si="380"/>
        <v>760745.20702413004</v>
      </c>
      <c r="U3506" s="18">
        <f t="shared" si="381"/>
        <v>1.2307219361098969</v>
      </c>
      <c r="X3506" s="20">
        <f t="shared" si="382"/>
        <v>6.4207907634417166E-2</v>
      </c>
      <c r="AA3506" s="20">
        <f t="shared" si="383"/>
        <v>0.29950484248020276</v>
      </c>
      <c r="AE3506" s="20">
        <f t="shared" si="384"/>
        <v>1.1924114823593612</v>
      </c>
    </row>
    <row r="3507" spans="1:31" x14ac:dyDescent="0.2">
      <c r="A3507" s="15" t="s">
        <v>16463</v>
      </c>
      <c r="B3507" s="15" t="s">
        <v>16464</v>
      </c>
      <c r="C3507" t="s">
        <v>16465</v>
      </c>
      <c r="D3507" s="15">
        <v>9</v>
      </c>
      <c r="E3507" s="15">
        <v>7</v>
      </c>
      <c r="F3507" s="16">
        <v>351994.62861933699</v>
      </c>
      <c r="G3507" s="16">
        <v>350226.35638819</v>
      </c>
      <c r="H3507" s="16">
        <v>347616.789441653</v>
      </c>
      <c r="I3507" s="16">
        <v>484662.11454561201</v>
      </c>
      <c r="J3507" s="16">
        <v>77596.575394336003</v>
      </c>
      <c r="K3507" s="16">
        <v>509623.74370488903</v>
      </c>
      <c r="L3507" s="15">
        <f t="shared" si="378"/>
        <v>6</v>
      </c>
      <c r="M3507" s="16">
        <v>625918.94837634102</v>
      </c>
      <c r="N3507" s="16">
        <v>602531.546470923</v>
      </c>
      <c r="O3507" s="16">
        <v>625058.45484001096</v>
      </c>
      <c r="P3507" s="16">
        <v>671982.95590735797</v>
      </c>
      <c r="Q3507" s="16">
        <v>678373.671154232</v>
      </c>
      <c r="R3507" s="16">
        <v>699898.53106266598</v>
      </c>
      <c r="S3507" s="17">
        <f t="shared" si="379"/>
        <v>625058.45484001096</v>
      </c>
      <c r="T3507" s="17">
        <f t="shared" si="380"/>
        <v>678373.671154232</v>
      </c>
      <c r="U3507" s="18">
        <f t="shared" si="381"/>
        <v>1.0852963685258326</v>
      </c>
      <c r="X3507" s="20">
        <f t="shared" si="382"/>
        <v>4.5250027719716986E-3</v>
      </c>
      <c r="AA3507" s="20">
        <f t="shared" si="383"/>
        <v>0.11808906204088997</v>
      </c>
      <c r="AE3507" s="20">
        <f t="shared" si="384"/>
        <v>2.3443811504142156</v>
      </c>
    </row>
    <row r="3508" spans="1:31" x14ac:dyDescent="0.2">
      <c r="A3508" s="15" t="s">
        <v>9736</v>
      </c>
      <c r="B3508" s="15" t="s">
        <v>9737</v>
      </c>
      <c r="C3508" t="s">
        <v>9738</v>
      </c>
      <c r="D3508" s="15">
        <v>10</v>
      </c>
      <c r="E3508" s="15">
        <v>5</v>
      </c>
      <c r="F3508" s="16">
        <v>60116.688996018303</v>
      </c>
      <c r="G3508" s="16">
        <v>49866.935101159397</v>
      </c>
      <c r="H3508" s="16">
        <v>64659.453057567996</v>
      </c>
      <c r="I3508" s="16">
        <v>85755.557431750494</v>
      </c>
      <c r="J3508" s="16">
        <v>18231.329847070301</v>
      </c>
      <c r="K3508" s="16">
        <v>89168.490393478802</v>
      </c>
      <c r="L3508" s="15">
        <f t="shared" si="378"/>
        <v>6</v>
      </c>
      <c r="M3508" s="16">
        <v>106899.854988833</v>
      </c>
      <c r="N3508" s="16">
        <v>85791.3774226729</v>
      </c>
      <c r="O3508" s="16">
        <v>116265.78187975399</v>
      </c>
      <c r="P3508" s="16">
        <v>118899.891778208</v>
      </c>
      <c r="Q3508" s="16">
        <v>159384.020435566</v>
      </c>
      <c r="R3508" s="16">
        <v>122460.729536987</v>
      </c>
      <c r="S3508" s="17">
        <f t="shared" si="379"/>
        <v>106899.854988833</v>
      </c>
      <c r="T3508" s="17">
        <f t="shared" si="380"/>
        <v>122460.729536987</v>
      </c>
      <c r="U3508" s="18">
        <f t="shared" si="381"/>
        <v>1.1455649734022513</v>
      </c>
      <c r="X3508" s="20">
        <f t="shared" si="382"/>
        <v>0.12437338860044368</v>
      </c>
      <c r="AA3508" s="20">
        <f t="shared" si="383"/>
        <v>0.19605928679354048</v>
      </c>
      <c r="AE3508" s="20">
        <f t="shared" si="384"/>
        <v>0.90527253299169697</v>
      </c>
    </row>
    <row r="3509" spans="1:31" x14ac:dyDescent="0.2">
      <c r="A3509" s="15" t="s">
        <v>11290</v>
      </c>
      <c r="B3509" s="15" t="s">
        <v>11291</v>
      </c>
      <c r="C3509" t="s">
        <v>11292</v>
      </c>
      <c r="D3509" s="15">
        <v>10</v>
      </c>
      <c r="E3509" s="15">
        <v>7</v>
      </c>
      <c r="F3509" s="16">
        <v>169389.47625295701</v>
      </c>
      <c r="G3509" s="16">
        <v>189416.02033643</v>
      </c>
      <c r="H3509" s="16">
        <v>192876.47125161299</v>
      </c>
      <c r="I3509" s="16">
        <v>208569.27294910001</v>
      </c>
      <c r="J3509" s="16">
        <v>61196.3981126953</v>
      </c>
      <c r="K3509" s="16">
        <v>214891.791867611</v>
      </c>
      <c r="L3509" s="15">
        <f t="shared" si="378"/>
        <v>6</v>
      </c>
      <c r="M3509" s="16">
        <v>301209.37713776599</v>
      </c>
      <c r="N3509" s="16">
        <v>325872.46955559403</v>
      </c>
      <c r="O3509" s="16">
        <v>346816.01337257097</v>
      </c>
      <c r="P3509" s="16">
        <v>289180.83824064798</v>
      </c>
      <c r="Q3509" s="16">
        <v>534998.16245956696</v>
      </c>
      <c r="R3509" s="16">
        <v>295124.493949519</v>
      </c>
      <c r="S3509" s="17">
        <f t="shared" si="379"/>
        <v>325872.46955559403</v>
      </c>
      <c r="T3509" s="17">
        <f t="shared" si="380"/>
        <v>295124.493949519</v>
      </c>
      <c r="U3509" s="18">
        <f t="shared" si="381"/>
        <v>0.90564414463115794</v>
      </c>
      <c r="X3509" s="20">
        <f t="shared" si="382"/>
        <v>0.58639327608980496</v>
      </c>
      <c r="AA3509" s="20">
        <f t="shared" si="383"/>
        <v>-0.14298381241517547</v>
      </c>
      <c r="AE3509" s="20">
        <f t="shared" si="384"/>
        <v>0.23181101819952826</v>
      </c>
    </row>
    <row r="3510" spans="1:31" x14ac:dyDescent="0.2">
      <c r="A3510" s="15" t="s">
        <v>11908</v>
      </c>
      <c r="B3510" s="15" t="s">
        <v>11909</v>
      </c>
      <c r="C3510" t="s">
        <v>11910</v>
      </c>
      <c r="D3510" s="15">
        <v>18</v>
      </c>
      <c r="E3510" s="15">
        <v>3</v>
      </c>
      <c r="F3510" s="16">
        <v>54479.609006526203</v>
      </c>
      <c r="G3510" s="16">
        <v>58292.417590429701</v>
      </c>
      <c r="H3510" s="16">
        <v>48593.473982121599</v>
      </c>
      <c r="I3510" s="16">
        <v>93136.954739941502</v>
      </c>
      <c r="J3510" s="16">
        <v>2504.0503286132798</v>
      </c>
      <c r="K3510" s="16">
        <v>61731.527230956999</v>
      </c>
      <c r="L3510" s="15">
        <f t="shared" si="378"/>
        <v>6</v>
      </c>
      <c r="M3510" s="16">
        <v>96875.965724454902</v>
      </c>
      <c r="N3510" s="16">
        <v>100286.628569325</v>
      </c>
      <c r="O3510" s="16">
        <v>87377.142546422794</v>
      </c>
      <c r="P3510" s="16">
        <v>129134.182912219</v>
      </c>
      <c r="Q3510" s="16">
        <v>21891.195655785901</v>
      </c>
      <c r="R3510" s="16">
        <v>84779.812092548702</v>
      </c>
      <c r="S3510" s="17">
        <f t="shared" si="379"/>
        <v>96875.965724454902</v>
      </c>
      <c r="T3510" s="17">
        <f t="shared" si="380"/>
        <v>84779.812092548702</v>
      </c>
      <c r="U3510" s="18">
        <f t="shared" si="381"/>
        <v>0.87513772336152618</v>
      </c>
      <c r="X3510" s="20">
        <f t="shared" si="382"/>
        <v>0.63168739867363677</v>
      </c>
      <c r="AA3510" s="20">
        <f t="shared" si="383"/>
        <v>-0.19241801831337782</v>
      </c>
      <c r="AE3510" s="20">
        <f t="shared" si="384"/>
        <v>0.19949778661851833</v>
      </c>
    </row>
    <row r="3511" spans="1:31" x14ac:dyDescent="0.2">
      <c r="A3511" s="15" t="s">
        <v>5369</v>
      </c>
      <c r="B3511" s="15" t="s">
        <v>5370</v>
      </c>
      <c r="C3511" t="s">
        <v>5371</v>
      </c>
      <c r="D3511" s="15">
        <v>5</v>
      </c>
      <c r="E3511" s="15">
        <v>5</v>
      </c>
      <c r="F3511" s="16">
        <v>79477.079469658798</v>
      </c>
      <c r="G3511" s="16">
        <v>60153.345188964799</v>
      </c>
      <c r="H3511" s="16">
        <v>67509.144991406196</v>
      </c>
      <c r="I3511" s="16">
        <v>68096.047231251607</v>
      </c>
      <c r="J3511" s="16">
        <v>27586.221428906199</v>
      </c>
      <c r="K3511" s="16">
        <v>76578.818114648398</v>
      </c>
      <c r="L3511" s="15">
        <f t="shared" si="378"/>
        <v>6</v>
      </c>
      <c r="M3511" s="16">
        <v>141326.61682025099</v>
      </c>
      <c r="N3511" s="16">
        <v>103488.179690089</v>
      </c>
      <c r="O3511" s="16">
        <v>121389.88431392</v>
      </c>
      <c r="P3511" s="16">
        <v>94415.019723513193</v>
      </c>
      <c r="Q3511" s="16">
        <v>241167.42535221</v>
      </c>
      <c r="R3511" s="16">
        <v>105170.536049424</v>
      </c>
      <c r="S3511" s="17">
        <f t="shared" si="379"/>
        <v>121389.88431392</v>
      </c>
      <c r="T3511" s="17">
        <f t="shared" si="380"/>
        <v>105170.536049424</v>
      </c>
      <c r="U3511" s="18">
        <f t="shared" si="381"/>
        <v>0.86638632736026011</v>
      </c>
      <c r="X3511" s="20">
        <f t="shared" si="382"/>
        <v>0.63522379531274875</v>
      </c>
      <c r="AA3511" s="20">
        <f t="shared" si="383"/>
        <v>-0.20691761926013616</v>
      </c>
      <c r="AE3511" s="20">
        <f t="shared" si="384"/>
        <v>0.19707324172160584</v>
      </c>
    </row>
    <row r="3512" spans="1:31" x14ac:dyDescent="0.2">
      <c r="A3512" s="15" t="s">
        <v>9239</v>
      </c>
      <c r="B3512" s="15" t="s">
        <v>9240</v>
      </c>
      <c r="C3512" t="s">
        <v>9241</v>
      </c>
      <c r="D3512" s="15">
        <v>11</v>
      </c>
      <c r="E3512" s="15">
        <v>8</v>
      </c>
      <c r="F3512" s="16">
        <v>120950.898163002</v>
      </c>
      <c r="G3512" s="16">
        <v>135572.88233994099</v>
      </c>
      <c r="H3512" s="16">
        <v>146233.54638180599</v>
      </c>
      <c r="I3512" s="16">
        <v>197689.056158733</v>
      </c>
      <c r="J3512" s="16">
        <v>27475.717650300699</v>
      </c>
      <c r="K3512" s="16">
        <v>187929.02064572001</v>
      </c>
      <c r="L3512" s="15">
        <f t="shared" si="378"/>
        <v>6</v>
      </c>
      <c r="M3512" s="16">
        <v>215075.60862592401</v>
      </c>
      <c r="N3512" s="16">
        <v>233240.40856954799</v>
      </c>
      <c r="O3512" s="16">
        <v>262946.20203472301</v>
      </c>
      <c r="P3512" s="16">
        <v>274095.44158950198</v>
      </c>
      <c r="Q3512" s="16">
        <v>240201.36655917601</v>
      </c>
      <c r="R3512" s="16">
        <v>258094.814299216</v>
      </c>
      <c r="S3512" s="17">
        <f t="shared" si="379"/>
        <v>233240.40856954799</v>
      </c>
      <c r="T3512" s="17">
        <f t="shared" si="380"/>
        <v>258094.814299216</v>
      </c>
      <c r="U3512" s="18">
        <f t="shared" si="381"/>
        <v>1.1065613196362452</v>
      </c>
      <c r="X3512" s="20">
        <f t="shared" si="382"/>
        <v>0.29791361826198015</v>
      </c>
      <c r="AA3512" s="20">
        <f t="shared" si="383"/>
        <v>0.14608339970099801</v>
      </c>
      <c r="AE3512" s="20">
        <f t="shared" si="384"/>
        <v>0.52590964381130545</v>
      </c>
    </row>
    <row r="3513" spans="1:31" x14ac:dyDescent="0.2">
      <c r="A3513" s="15" t="s">
        <v>10663</v>
      </c>
      <c r="B3513" s="15" t="s">
        <v>10664</v>
      </c>
      <c r="C3513" t="s">
        <v>10665</v>
      </c>
      <c r="D3513" s="15">
        <v>9</v>
      </c>
      <c r="E3513" s="15">
        <v>7</v>
      </c>
      <c r="F3513" s="16">
        <v>146860.30674848601</v>
      </c>
      <c r="G3513" s="16">
        <v>170440.13806230499</v>
      </c>
      <c r="H3513" s="16">
        <v>162682.39586411999</v>
      </c>
      <c r="I3513" s="16">
        <v>190695.72562886399</v>
      </c>
      <c r="J3513" s="16">
        <v>19570.830523021399</v>
      </c>
      <c r="K3513" s="16">
        <v>197629.70245471501</v>
      </c>
      <c r="L3513" s="15">
        <f t="shared" si="378"/>
        <v>6</v>
      </c>
      <c r="M3513" s="16">
        <v>261147.87353090101</v>
      </c>
      <c r="N3513" s="16">
        <v>293226.246666516</v>
      </c>
      <c r="O3513" s="16">
        <v>292523.29023528198</v>
      </c>
      <c r="P3513" s="16">
        <v>264399.20419016498</v>
      </c>
      <c r="Q3513" s="16">
        <v>171094.356702866</v>
      </c>
      <c r="R3513" s="16">
        <v>271417.37438847602</v>
      </c>
      <c r="S3513" s="17">
        <f t="shared" si="379"/>
        <v>292523.29023528198</v>
      </c>
      <c r="T3513" s="17">
        <f t="shared" si="380"/>
        <v>264399.20419016498</v>
      </c>
      <c r="U3513" s="18">
        <f t="shared" si="381"/>
        <v>0.90385693384449395</v>
      </c>
      <c r="X3513" s="20">
        <f t="shared" si="382"/>
        <v>0.24210129474178083</v>
      </c>
      <c r="AA3513" s="20">
        <f t="shared" si="383"/>
        <v>-0.14583365982122229</v>
      </c>
      <c r="AE3513" s="20">
        <f t="shared" si="384"/>
        <v>0.61600288797376768</v>
      </c>
    </row>
    <row r="3514" spans="1:31" x14ac:dyDescent="0.2">
      <c r="A3514" s="15" t="s">
        <v>5504</v>
      </c>
      <c r="B3514" s="15" t="s">
        <v>5505</v>
      </c>
      <c r="C3514" t="s">
        <v>5506</v>
      </c>
      <c r="D3514" s="15">
        <v>16</v>
      </c>
      <c r="E3514" s="15">
        <v>7</v>
      </c>
      <c r="F3514" s="16">
        <v>1258044.1428247599</v>
      </c>
      <c r="G3514" s="16">
        <v>1369583.0505633</v>
      </c>
      <c r="H3514" s="16">
        <v>1273572.0976003699</v>
      </c>
      <c r="I3514" s="16">
        <v>1912648.0936652101</v>
      </c>
      <c r="J3514" s="16">
        <v>157032.696116479</v>
      </c>
      <c r="K3514" s="16">
        <v>1869654.6307192801</v>
      </c>
      <c r="L3514" s="15">
        <f t="shared" si="378"/>
        <v>6</v>
      </c>
      <c r="M3514" s="16">
        <v>2237061.5994241601</v>
      </c>
      <c r="N3514" s="16">
        <v>2356238.98208735</v>
      </c>
      <c r="O3514" s="16">
        <v>2290041.8841451099</v>
      </c>
      <c r="P3514" s="16">
        <v>2651882.3754085</v>
      </c>
      <c r="Q3514" s="16">
        <v>1372829.22621812</v>
      </c>
      <c r="R3514" s="16">
        <v>2567714.99718956</v>
      </c>
      <c r="S3514" s="17">
        <f t="shared" si="379"/>
        <v>2290041.8841451099</v>
      </c>
      <c r="T3514" s="17">
        <f t="shared" si="380"/>
        <v>2567714.99718956</v>
      </c>
      <c r="U3514" s="18">
        <f t="shared" si="381"/>
        <v>1.1212524168081353</v>
      </c>
      <c r="X3514" s="20">
        <f t="shared" si="382"/>
        <v>0.82650006389565533</v>
      </c>
      <c r="AA3514" s="20">
        <f t="shared" si="383"/>
        <v>0.16511109481084982</v>
      </c>
      <c r="AE3514" s="20">
        <f t="shared" si="384"/>
        <v>8.2757108517785422E-2</v>
      </c>
    </row>
    <row r="3515" spans="1:31" x14ac:dyDescent="0.2">
      <c r="A3515" s="15" t="s">
        <v>3659</v>
      </c>
      <c r="B3515" s="15" t="s">
        <v>3660</v>
      </c>
      <c r="C3515" t="s">
        <v>3661</v>
      </c>
      <c r="D3515" s="15">
        <v>9</v>
      </c>
      <c r="E3515" s="15">
        <v>8</v>
      </c>
      <c r="F3515" s="16">
        <v>204058.829653975</v>
      </c>
      <c r="G3515" s="16">
        <v>160121.204037777</v>
      </c>
      <c r="H3515" s="16">
        <v>156707.434208789</v>
      </c>
      <c r="I3515" s="16">
        <v>169321.043658529</v>
      </c>
      <c r="J3515" s="16">
        <v>190231.11052558501</v>
      </c>
      <c r="K3515" s="16">
        <v>181966.84352999201</v>
      </c>
      <c r="L3515" s="15">
        <f t="shared" si="378"/>
        <v>6</v>
      </c>
      <c r="M3515" s="16">
        <v>362858.62816972</v>
      </c>
      <c r="N3515" s="16">
        <v>275473.49002121302</v>
      </c>
      <c r="O3515" s="16">
        <v>281779.56204537401</v>
      </c>
      <c r="P3515" s="16">
        <v>234763.254647314</v>
      </c>
      <c r="Q3515" s="16">
        <v>1663060.20799479</v>
      </c>
      <c r="R3515" s="16">
        <v>249906.57923996099</v>
      </c>
      <c r="S3515" s="17">
        <f t="shared" si="379"/>
        <v>281779.56204537401</v>
      </c>
      <c r="T3515" s="17">
        <f t="shared" si="380"/>
        <v>249906.57923996099</v>
      </c>
      <c r="U3515" s="18">
        <f t="shared" si="381"/>
        <v>0.88688681828428484</v>
      </c>
      <c r="X3515" s="20">
        <f t="shared" si="382"/>
        <v>0.43704404930092783</v>
      </c>
      <c r="AA3515" s="20">
        <f t="shared" si="383"/>
        <v>-0.17317809083295868</v>
      </c>
      <c r="AE3515" s="20">
        <f t="shared" si="384"/>
        <v>0.35947478864919963</v>
      </c>
    </row>
    <row r="3516" spans="1:31" x14ac:dyDescent="0.2">
      <c r="A3516" s="15" t="s">
        <v>14932</v>
      </c>
      <c r="B3516" s="15" t="s">
        <v>14933</v>
      </c>
      <c r="C3516" t="s">
        <v>14934</v>
      </c>
      <c r="D3516" s="15">
        <v>11</v>
      </c>
      <c r="E3516" s="15">
        <v>8</v>
      </c>
      <c r="F3516" s="16">
        <v>326587.38110309897</v>
      </c>
      <c r="G3516" s="16">
        <v>347444.53605968697</v>
      </c>
      <c r="H3516" s="16">
        <v>334405.55991782597</v>
      </c>
      <c r="I3516" s="16">
        <v>463832.22972828703</v>
      </c>
      <c r="J3516" s="16">
        <v>56042.306129447999</v>
      </c>
      <c r="K3516" s="16">
        <v>476225.16539312102</v>
      </c>
      <c r="L3516" s="15">
        <f t="shared" si="378"/>
        <v>6</v>
      </c>
      <c r="M3516" s="16">
        <v>580739.62928025599</v>
      </c>
      <c r="N3516" s="16">
        <v>597745.68591541704</v>
      </c>
      <c r="O3516" s="16">
        <v>601303.01217004098</v>
      </c>
      <c r="P3516" s="16">
        <v>643102.36641899101</v>
      </c>
      <c r="Q3516" s="16">
        <v>489939.46905236703</v>
      </c>
      <c r="R3516" s="16">
        <v>654030.150343096</v>
      </c>
      <c r="S3516" s="17">
        <f t="shared" si="379"/>
        <v>597745.68591541704</v>
      </c>
      <c r="T3516" s="17">
        <f t="shared" si="380"/>
        <v>643102.36641899101</v>
      </c>
      <c r="U3516" s="18">
        <f t="shared" si="381"/>
        <v>1.0758795614461232</v>
      </c>
      <c r="X3516" s="20">
        <f t="shared" si="382"/>
        <v>0.96588215427479163</v>
      </c>
      <c r="AA3516" s="20">
        <f t="shared" si="383"/>
        <v>0.10551658548789461</v>
      </c>
      <c r="AE3516" s="20">
        <f t="shared" si="384"/>
        <v>1.5075857922214955E-2</v>
      </c>
    </row>
    <row r="3517" spans="1:31" x14ac:dyDescent="0.2">
      <c r="A3517" s="15" t="s">
        <v>272</v>
      </c>
      <c r="B3517" s="15" t="s">
        <v>273</v>
      </c>
      <c r="C3517" t="s">
        <v>274</v>
      </c>
      <c r="D3517" s="15">
        <v>7</v>
      </c>
      <c r="E3517" s="15">
        <v>7</v>
      </c>
      <c r="F3517" s="16">
        <v>71317.790212529406</v>
      </c>
      <c r="G3517" s="16">
        <v>81891.651935156202</v>
      </c>
      <c r="H3517" s="16">
        <v>86685.854031188195</v>
      </c>
      <c r="I3517" s="16">
        <v>61479.970702913597</v>
      </c>
      <c r="J3517" s="16">
        <v>655.34365488281298</v>
      </c>
      <c r="K3517" s="16">
        <v>50073.369679394702</v>
      </c>
      <c r="L3517" s="15">
        <f t="shared" si="378"/>
        <v>6</v>
      </c>
      <c r="M3517" s="16">
        <v>126817.71999034</v>
      </c>
      <c r="N3517" s="16">
        <v>140886.894385691</v>
      </c>
      <c r="O3517" s="16">
        <v>155872.00510151399</v>
      </c>
      <c r="P3517" s="16">
        <v>85241.844167610601</v>
      </c>
      <c r="Q3517" s="16">
        <v>5729.2203782350998</v>
      </c>
      <c r="R3517" s="16">
        <v>68768.926716767397</v>
      </c>
      <c r="S3517" s="17">
        <f t="shared" si="379"/>
        <v>140886.894385691</v>
      </c>
      <c r="T3517" s="17">
        <f t="shared" si="380"/>
        <v>68768.926716767397</v>
      </c>
      <c r="U3517" s="18">
        <f t="shared" si="381"/>
        <v>0.48811443404030225</v>
      </c>
      <c r="X3517" s="20">
        <f t="shared" si="382"/>
        <v>2.6538460119853457E-2</v>
      </c>
      <c r="AA3517" s="20">
        <f t="shared" si="383"/>
        <v>-1.0347086805651717</v>
      </c>
      <c r="AE3517" s="20">
        <f t="shared" si="384"/>
        <v>1.5761242804486868</v>
      </c>
    </row>
    <row r="3518" spans="1:31" x14ac:dyDescent="0.2">
      <c r="A3518" s="15" t="s">
        <v>16190</v>
      </c>
      <c r="B3518" s="15" t="s">
        <v>16191</v>
      </c>
      <c r="C3518" t="s">
        <v>16192</v>
      </c>
      <c r="D3518" s="15">
        <v>6</v>
      </c>
      <c r="E3518" s="15">
        <v>6</v>
      </c>
      <c r="F3518" s="16">
        <v>149100.78097148499</v>
      </c>
      <c r="G3518" s="16">
        <v>193336.448834746</v>
      </c>
      <c r="H3518" s="16">
        <v>218094.984692578</v>
      </c>
      <c r="I3518" s="16">
        <v>308088.74375379097</v>
      </c>
      <c r="J3518" s="16">
        <v>37862.819671875099</v>
      </c>
      <c r="K3518" s="16">
        <v>334442.49959577603</v>
      </c>
      <c r="L3518" s="15">
        <f t="shared" si="378"/>
        <v>6</v>
      </c>
      <c r="M3518" s="16">
        <v>265131.89815941401</v>
      </c>
      <c r="N3518" s="16">
        <v>332617.19850826298</v>
      </c>
      <c r="O3518" s="16">
        <v>392162.05396540498</v>
      </c>
      <c r="P3518" s="16">
        <v>427164.36563967</v>
      </c>
      <c r="Q3518" s="16">
        <v>331008.67983582901</v>
      </c>
      <c r="R3518" s="16">
        <v>459311.04483145301</v>
      </c>
      <c r="S3518" s="17">
        <f t="shared" si="379"/>
        <v>332617.19850826298</v>
      </c>
      <c r="T3518" s="17">
        <f t="shared" si="380"/>
        <v>427164.36563967</v>
      </c>
      <c r="U3518" s="18">
        <f t="shared" si="381"/>
        <v>1.2842521900714592</v>
      </c>
      <c r="X3518" s="20">
        <f t="shared" si="382"/>
        <v>0.2271660079526697</v>
      </c>
      <c r="AA3518" s="20">
        <f t="shared" si="383"/>
        <v>0.36092853395548863</v>
      </c>
      <c r="AE3518" s="20">
        <f t="shared" si="384"/>
        <v>0.64365665387223703</v>
      </c>
    </row>
    <row r="3519" spans="1:31" x14ac:dyDescent="0.2">
      <c r="A3519" s="15" t="s">
        <v>8006</v>
      </c>
      <c r="B3519" s="15" t="s">
        <v>8007</v>
      </c>
      <c r="C3519" t="s">
        <v>8008</v>
      </c>
      <c r="D3519" s="15">
        <v>9</v>
      </c>
      <c r="E3519" s="15">
        <v>7</v>
      </c>
      <c r="F3519" s="16">
        <v>317203.67636392597</v>
      </c>
      <c r="G3519" s="16">
        <v>257923.369426497</v>
      </c>
      <c r="H3519" s="16">
        <v>290392.86739159998</v>
      </c>
      <c r="I3519" s="16">
        <v>362704.720311913</v>
      </c>
      <c r="J3519" s="16">
        <v>83651.609997656298</v>
      </c>
      <c r="K3519" s="16">
        <v>383645.58658073598</v>
      </c>
      <c r="L3519" s="15">
        <f t="shared" si="378"/>
        <v>6</v>
      </c>
      <c r="M3519" s="16">
        <v>564053.46953612706</v>
      </c>
      <c r="N3519" s="16">
        <v>443732.92819597397</v>
      </c>
      <c r="O3519" s="16">
        <v>522162.68748095201</v>
      </c>
      <c r="P3519" s="16">
        <v>502889.297021406</v>
      </c>
      <c r="Q3519" s="16">
        <v>731308.68834985001</v>
      </c>
      <c r="R3519" s="16">
        <v>526884.75726127299</v>
      </c>
      <c r="S3519" s="17">
        <f t="shared" si="379"/>
        <v>522162.68748095201</v>
      </c>
      <c r="T3519" s="17">
        <f t="shared" si="380"/>
        <v>526884.75726127299</v>
      </c>
      <c r="U3519" s="18">
        <f t="shared" si="381"/>
        <v>1.0090432922411623</v>
      </c>
      <c r="X3519" s="20">
        <f t="shared" si="382"/>
        <v>0.39323927829975819</v>
      </c>
      <c r="AA3519" s="20">
        <f t="shared" si="383"/>
        <v>1.2988073514407613E-2</v>
      </c>
      <c r="AE3519" s="20">
        <f t="shared" si="384"/>
        <v>0.40534310961689241</v>
      </c>
    </row>
    <row r="3520" spans="1:31" x14ac:dyDescent="0.2">
      <c r="A3520" s="15" t="s">
        <v>10789</v>
      </c>
      <c r="B3520" s="15" t="s">
        <v>10790</v>
      </c>
      <c r="C3520" t="s">
        <v>10791</v>
      </c>
      <c r="D3520" s="15">
        <v>8</v>
      </c>
      <c r="E3520" s="15">
        <v>7</v>
      </c>
      <c r="F3520" s="16">
        <v>241678.117784979</v>
      </c>
      <c r="G3520" s="16">
        <v>203397.990818277</v>
      </c>
      <c r="H3520" s="16">
        <v>220346.36175738601</v>
      </c>
      <c r="I3520" s="16">
        <v>240752.646930469</v>
      </c>
      <c r="J3520" s="16">
        <v>39207.372561328099</v>
      </c>
      <c r="K3520" s="16">
        <v>234790.61123847801</v>
      </c>
      <c r="L3520" s="15">
        <f t="shared" si="378"/>
        <v>6</v>
      </c>
      <c r="M3520" s="16">
        <v>429753.47073588101</v>
      </c>
      <c r="N3520" s="16">
        <v>349927.13632601802</v>
      </c>
      <c r="O3520" s="16">
        <v>396210.31144931901</v>
      </c>
      <c r="P3520" s="16">
        <v>333803.01548540301</v>
      </c>
      <c r="Q3520" s="16">
        <v>342763.184142805</v>
      </c>
      <c r="R3520" s="16">
        <v>322452.80158743</v>
      </c>
      <c r="S3520" s="17">
        <f t="shared" si="379"/>
        <v>396210.31144931901</v>
      </c>
      <c r="T3520" s="17">
        <f t="shared" si="380"/>
        <v>333803.01548540301</v>
      </c>
      <c r="U3520" s="18">
        <f t="shared" si="381"/>
        <v>0.84248947046422651</v>
      </c>
      <c r="X3520" s="20">
        <f t="shared" si="382"/>
        <v>6.8997680393164645E-2</v>
      </c>
      <c r="AA3520" s="20">
        <f t="shared" si="383"/>
        <v>-0.24726943945811466</v>
      </c>
      <c r="AE3520" s="20">
        <f t="shared" si="384"/>
        <v>1.1611655093987181</v>
      </c>
    </row>
    <row r="3521" spans="1:31" x14ac:dyDescent="0.2">
      <c r="A3521" s="15" t="s">
        <v>17748</v>
      </c>
      <c r="B3521" s="15" t="s">
        <v>17749</v>
      </c>
      <c r="C3521" t="s">
        <v>17750</v>
      </c>
      <c r="D3521" s="15">
        <v>8</v>
      </c>
      <c r="E3521" s="15">
        <v>6</v>
      </c>
      <c r="F3521" s="16">
        <v>321858.19126860402</v>
      </c>
      <c r="G3521" s="16">
        <v>333229.59781363897</v>
      </c>
      <c r="H3521" s="16">
        <v>312541.074815945</v>
      </c>
      <c r="I3521" s="16">
        <v>434662.753010655</v>
      </c>
      <c r="J3521" s="16">
        <v>60047.130350151303</v>
      </c>
      <c r="K3521" s="16">
        <v>492247.69381509098</v>
      </c>
      <c r="L3521" s="15">
        <f t="shared" si="378"/>
        <v>6</v>
      </c>
      <c r="M3521" s="16">
        <v>572330.15570536104</v>
      </c>
      <c r="N3521" s="16">
        <v>573290.219991297</v>
      </c>
      <c r="O3521" s="16">
        <v>561987.93393228995</v>
      </c>
      <c r="P3521" s="16">
        <v>602658.95110198704</v>
      </c>
      <c r="Q3521" s="16">
        <v>524950.90216161998</v>
      </c>
      <c r="R3521" s="16">
        <v>676034.90236842597</v>
      </c>
      <c r="S3521" s="17">
        <f t="shared" si="379"/>
        <v>572330.15570536104</v>
      </c>
      <c r="T3521" s="17">
        <f t="shared" si="380"/>
        <v>602658.95110198704</v>
      </c>
      <c r="U3521" s="18">
        <f t="shared" si="381"/>
        <v>1.0529917829670319</v>
      </c>
      <c r="X3521" s="20">
        <f t="shared" si="382"/>
        <v>0.50509073127495785</v>
      </c>
      <c r="AA3521" s="20">
        <f t="shared" si="383"/>
        <v>7.449417832092535E-2</v>
      </c>
      <c r="AE3521" s="20">
        <f t="shared" si="384"/>
        <v>0.29663060098492572</v>
      </c>
    </row>
    <row r="3522" spans="1:31" x14ac:dyDescent="0.2">
      <c r="A3522" s="15" t="s">
        <v>8681</v>
      </c>
      <c r="B3522" s="15" t="s">
        <v>8682</v>
      </c>
      <c r="C3522" t="s">
        <v>8683</v>
      </c>
      <c r="D3522" s="15">
        <v>6</v>
      </c>
      <c r="E3522" s="15">
        <v>5</v>
      </c>
      <c r="F3522" s="16">
        <v>236856.605480859</v>
      </c>
      <c r="G3522" s="16">
        <v>234945.623757575</v>
      </c>
      <c r="H3522" s="16">
        <v>233690.401059522</v>
      </c>
      <c r="I3522" s="16">
        <v>245281.77308775799</v>
      </c>
      <c r="J3522" s="16">
        <v>42688.135810546803</v>
      </c>
      <c r="K3522" s="16">
        <v>251408.75015083401</v>
      </c>
      <c r="L3522" s="15">
        <f t="shared" ref="L3522:L3585" si="385">COUNTIF(F3522:K3522,"&gt;0")</f>
        <v>6</v>
      </c>
      <c r="M3522" s="16">
        <v>421179.828794765</v>
      </c>
      <c r="N3522" s="16">
        <v>404201.87526469398</v>
      </c>
      <c r="O3522" s="16">
        <v>420204.56270776398</v>
      </c>
      <c r="P3522" s="16">
        <v>340082.63894164498</v>
      </c>
      <c r="Q3522" s="16">
        <v>373193.11138884199</v>
      </c>
      <c r="R3522" s="16">
        <v>345275.54318341101</v>
      </c>
      <c r="S3522" s="17">
        <f t="shared" ref="S3522:S3585" si="386">MEDIAN(M3522:O3522)</f>
        <v>420204.56270776398</v>
      </c>
      <c r="T3522" s="17">
        <f t="shared" ref="T3522:T3585" si="387">MEDIAN(P3522:R3522)</f>
        <v>345275.54318341101</v>
      </c>
      <c r="U3522" s="18">
        <f t="shared" ref="U3522:U3585" si="388">T3522/S3522</f>
        <v>0.82168442188843338</v>
      </c>
      <c r="X3522" s="20">
        <f t="shared" ref="X3522:X3585" si="389">_xlfn.T.TEST(P3522:R3522,M3522:O3522,2,2)</f>
        <v>5.9010840660942681E-3</v>
      </c>
      <c r="AA3522" s="20">
        <f t="shared" ref="AA3522:AA3585" si="390">LOG(U3522,2)</f>
        <v>-0.2833436795618175</v>
      </c>
      <c r="AE3522" s="20">
        <f t="shared" si="384"/>
        <v>2.2290681984128904</v>
      </c>
    </row>
    <row r="3523" spans="1:31" x14ac:dyDescent="0.2">
      <c r="A3523" s="15" t="s">
        <v>11191</v>
      </c>
      <c r="B3523" s="15" t="s">
        <v>11192</v>
      </c>
      <c r="C3523" t="s">
        <v>11193</v>
      </c>
      <c r="D3523" s="15">
        <v>14</v>
      </c>
      <c r="E3523" s="15">
        <v>5</v>
      </c>
      <c r="F3523" s="16">
        <v>418340.77342270501</v>
      </c>
      <c r="G3523" s="16">
        <v>479278.26793641102</v>
      </c>
      <c r="H3523" s="16">
        <v>452397.61739841499</v>
      </c>
      <c r="I3523" s="16">
        <v>539769.80443402601</v>
      </c>
      <c r="J3523" s="16">
        <v>46782.074148046799</v>
      </c>
      <c r="K3523" s="16">
        <v>514228.72647309903</v>
      </c>
      <c r="L3523" s="15">
        <f t="shared" si="385"/>
        <v>6</v>
      </c>
      <c r="M3523" s="16">
        <v>743896.058842586</v>
      </c>
      <c r="N3523" s="16">
        <v>824553.23736271902</v>
      </c>
      <c r="O3523" s="16">
        <v>813467.48572919203</v>
      </c>
      <c r="P3523" s="16">
        <v>748389.64674012701</v>
      </c>
      <c r="Q3523" s="16">
        <v>408983.60813918698</v>
      </c>
      <c r="R3523" s="16">
        <v>706222.84525495104</v>
      </c>
      <c r="S3523" s="17">
        <f t="shared" si="386"/>
        <v>813467.48572919203</v>
      </c>
      <c r="T3523" s="17">
        <f t="shared" si="387"/>
        <v>706222.84525495104</v>
      </c>
      <c r="U3523" s="18">
        <f t="shared" si="388"/>
        <v>0.86816358077531897</v>
      </c>
      <c r="X3523" s="20">
        <f t="shared" si="389"/>
        <v>0.19053204401753415</v>
      </c>
      <c r="AA3523" s="20">
        <f t="shared" si="390"/>
        <v>-0.20396119168943055</v>
      </c>
      <c r="AE3523" s="20">
        <f t="shared" ref="AE3523:AE3586" si="391">-LOG10(X3523)</f>
        <v>0.7200319734283972</v>
      </c>
    </row>
    <row r="3524" spans="1:31" x14ac:dyDescent="0.2">
      <c r="A3524" s="15" t="s">
        <v>12823</v>
      </c>
      <c r="B3524" s="15" t="s">
        <v>12824</v>
      </c>
      <c r="C3524" t="s">
        <v>12825</v>
      </c>
      <c r="D3524" s="15">
        <v>10</v>
      </c>
      <c r="E3524" s="15">
        <v>6</v>
      </c>
      <c r="F3524" s="16">
        <v>469994.14320718998</v>
      </c>
      <c r="G3524" s="16">
        <v>493547.47140915302</v>
      </c>
      <c r="H3524" s="16">
        <v>493764.30743827298</v>
      </c>
      <c r="I3524" s="16">
        <v>660953.50460107601</v>
      </c>
      <c r="J3524" s="16">
        <v>141550.502816894</v>
      </c>
      <c r="K3524" s="16">
        <v>678679.35370268696</v>
      </c>
      <c r="L3524" s="15">
        <f t="shared" si="385"/>
        <v>6</v>
      </c>
      <c r="M3524" s="16">
        <v>835746.38912294805</v>
      </c>
      <c r="N3524" s="16">
        <v>849102.06151177699</v>
      </c>
      <c r="O3524" s="16">
        <v>887849.96708082804</v>
      </c>
      <c r="P3524" s="16">
        <v>916410.58050424396</v>
      </c>
      <c r="Q3524" s="16">
        <v>1237479.0222589299</v>
      </c>
      <c r="R3524" s="16">
        <v>932073.29640067602</v>
      </c>
      <c r="S3524" s="17">
        <f t="shared" si="386"/>
        <v>849102.06151177699</v>
      </c>
      <c r="T3524" s="17">
        <f t="shared" si="387"/>
        <v>932073.29640067602</v>
      </c>
      <c r="U3524" s="18">
        <f t="shared" si="388"/>
        <v>1.0977164449950498</v>
      </c>
      <c r="X3524" s="20">
        <f t="shared" si="389"/>
        <v>0.18074841327260344</v>
      </c>
      <c r="AA3524" s="20">
        <f t="shared" si="390"/>
        <v>0.13450543482507918</v>
      </c>
      <c r="AE3524" s="20">
        <f t="shared" si="391"/>
        <v>0.74292550653676392</v>
      </c>
    </row>
    <row r="3525" spans="1:31" x14ac:dyDescent="0.2">
      <c r="A3525" s="15" t="s">
        <v>7692</v>
      </c>
      <c r="B3525" s="15" t="s">
        <v>7693</v>
      </c>
      <c r="C3525" t="s">
        <v>7694</v>
      </c>
      <c r="D3525" s="15">
        <v>8</v>
      </c>
      <c r="E3525" s="15">
        <v>8</v>
      </c>
      <c r="F3525" s="16">
        <v>125970.36558046901</v>
      </c>
      <c r="G3525" s="16">
        <v>143648.48813397001</v>
      </c>
      <c r="H3525" s="16">
        <v>157273.72213197101</v>
      </c>
      <c r="I3525" s="16">
        <v>143233.12450217601</v>
      </c>
      <c r="J3525" s="16">
        <v>41872.158399546599</v>
      </c>
      <c r="K3525" s="16">
        <v>184764.037062452</v>
      </c>
      <c r="L3525" s="15">
        <f t="shared" si="385"/>
        <v>6</v>
      </c>
      <c r="M3525" s="16">
        <v>224001.25553046199</v>
      </c>
      <c r="N3525" s="16">
        <v>247133.72972888401</v>
      </c>
      <c r="O3525" s="16">
        <v>282797.81854221103</v>
      </c>
      <c r="P3525" s="16">
        <v>198592.41211180101</v>
      </c>
      <c r="Q3525" s="16">
        <v>366059.58018509799</v>
      </c>
      <c r="R3525" s="16">
        <v>253748.14209618501</v>
      </c>
      <c r="S3525" s="17">
        <f t="shared" si="386"/>
        <v>247133.72972888401</v>
      </c>
      <c r="T3525" s="17">
        <f t="shared" si="387"/>
        <v>253748.14209618501</v>
      </c>
      <c r="U3525" s="18">
        <f t="shared" si="388"/>
        <v>1.0267645067088063</v>
      </c>
      <c r="X3525" s="20">
        <f t="shared" si="389"/>
        <v>0.70145316314172401</v>
      </c>
      <c r="AA3525" s="20">
        <f t="shared" si="390"/>
        <v>3.8105330671248772E-2</v>
      </c>
      <c r="AE3525" s="20">
        <f t="shared" si="391"/>
        <v>0.15400132202433089</v>
      </c>
    </row>
    <row r="3526" spans="1:31" x14ac:dyDescent="0.2">
      <c r="A3526" s="15" t="s">
        <v>926</v>
      </c>
      <c r="B3526" s="15" t="s">
        <v>927</v>
      </c>
      <c r="C3526" t="s">
        <v>928</v>
      </c>
      <c r="D3526" s="15">
        <v>7</v>
      </c>
      <c r="E3526" s="15">
        <v>7</v>
      </c>
      <c r="F3526" s="16">
        <v>87489.596422965595</v>
      </c>
      <c r="G3526" s="16">
        <v>82547.945570460302</v>
      </c>
      <c r="H3526" s="16">
        <v>66851.302740660307</v>
      </c>
      <c r="I3526" s="16">
        <v>93414.731076562704</v>
      </c>
      <c r="J3526" s="16">
        <v>25439.909077880799</v>
      </c>
      <c r="K3526" s="16">
        <v>85403.457645884002</v>
      </c>
      <c r="L3526" s="15">
        <f t="shared" si="385"/>
        <v>6</v>
      </c>
      <c r="M3526" s="16">
        <v>155574.52226395899</v>
      </c>
      <c r="N3526" s="16">
        <v>142015.98593407401</v>
      </c>
      <c r="O3526" s="16">
        <v>120207.001687796</v>
      </c>
      <c r="P3526" s="16">
        <v>129519.31919203499</v>
      </c>
      <c r="Q3526" s="16">
        <v>222403.68762783799</v>
      </c>
      <c r="R3526" s="16">
        <v>117289.97185154801</v>
      </c>
      <c r="S3526" s="17">
        <f t="shared" si="386"/>
        <v>142015.98593407401</v>
      </c>
      <c r="T3526" s="17">
        <f t="shared" si="387"/>
        <v>129519.31919203499</v>
      </c>
      <c r="U3526" s="18">
        <f t="shared" si="388"/>
        <v>0.91200521082295516</v>
      </c>
      <c r="X3526" s="20">
        <f t="shared" si="389"/>
        <v>0.64772654670330221</v>
      </c>
      <c r="AA3526" s="20">
        <f t="shared" si="390"/>
        <v>-0.13288602750725767</v>
      </c>
      <c r="AE3526" s="20">
        <f t="shared" si="391"/>
        <v>0.18860830326956343</v>
      </c>
    </row>
    <row r="3527" spans="1:31" x14ac:dyDescent="0.2">
      <c r="A3527" s="15" t="s">
        <v>4712</v>
      </c>
      <c r="B3527" s="15" t="s">
        <v>4713</v>
      </c>
      <c r="C3527" t="s">
        <v>4714</v>
      </c>
      <c r="D3527" s="15">
        <v>10</v>
      </c>
      <c r="E3527" s="15">
        <v>6</v>
      </c>
      <c r="F3527" s="16">
        <v>366733.43187583098</v>
      </c>
      <c r="G3527" s="16">
        <v>357995.36297612701</v>
      </c>
      <c r="H3527" s="16">
        <v>304483.645809807</v>
      </c>
      <c r="I3527" s="16">
        <v>339820.77637792903</v>
      </c>
      <c r="J3527" s="16">
        <v>69849.597196058196</v>
      </c>
      <c r="K3527" s="16">
        <v>358984.19333051698</v>
      </c>
      <c r="L3527" s="15">
        <f t="shared" si="385"/>
        <v>6</v>
      </c>
      <c r="M3527" s="16">
        <v>652127.57624891796</v>
      </c>
      <c r="N3527" s="16">
        <v>615897.39249760995</v>
      </c>
      <c r="O3527" s="16">
        <v>547499.66904540302</v>
      </c>
      <c r="P3527" s="16">
        <v>471160.759085253</v>
      </c>
      <c r="Q3527" s="16">
        <v>610647.15082765103</v>
      </c>
      <c r="R3527" s="16">
        <v>493015.705587373</v>
      </c>
      <c r="S3527" s="17">
        <f t="shared" si="386"/>
        <v>615897.39249760995</v>
      </c>
      <c r="T3527" s="17">
        <f t="shared" si="387"/>
        <v>493015.705587373</v>
      </c>
      <c r="U3527" s="18">
        <f t="shared" si="388"/>
        <v>0.80048350844298499</v>
      </c>
      <c r="X3527" s="20">
        <f t="shared" si="389"/>
        <v>0.20515798170544475</v>
      </c>
      <c r="AA3527" s="20">
        <f t="shared" si="390"/>
        <v>-0.32105641423528009</v>
      </c>
      <c r="AE3527" s="20">
        <f t="shared" si="391"/>
        <v>0.68791158206923864</v>
      </c>
    </row>
    <row r="3528" spans="1:31" x14ac:dyDescent="0.2">
      <c r="A3528" s="15" t="s">
        <v>15848</v>
      </c>
      <c r="B3528" s="15" t="s">
        <v>15849</v>
      </c>
      <c r="C3528" t="s">
        <v>15850</v>
      </c>
      <c r="D3528" s="15">
        <v>10</v>
      </c>
      <c r="E3528" s="15">
        <v>7</v>
      </c>
      <c r="F3528" s="16">
        <v>320879.14332568302</v>
      </c>
      <c r="G3528" s="16">
        <v>345765.88171146601</v>
      </c>
      <c r="H3528" s="16">
        <v>336378.39874643402</v>
      </c>
      <c r="I3528" s="16">
        <v>461013.27068671997</v>
      </c>
      <c r="J3528" s="16">
        <v>58935.493331611302</v>
      </c>
      <c r="K3528" s="16">
        <v>443856.80881203298</v>
      </c>
      <c r="L3528" s="15">
        <f t="shared" si="385"/>
        <v>6</v>
      </c>
      <c r="M3528" s="16">
        <v>570589.20681291202</v>
      </c>
      <c r="N3528" s="16">
        <v>594857.71879936405</v>
      </c>
      <c r="O3528" s="16">
        <v>604850.42307570705</v>
      </c>
      <c r="P3528" s="16">
        <v>639193.88590755302</v>
      </c>
      <c r="Q3528" s="16">
        <v>515232.62166501698</v>
      </c>
      <c r="R3528" s="16">
        <v>609576.63830827503</v>
      </c>
      <c r="S3528" s="17">
        <f t="shared" si="386"/>
        <v>594857.71879936405</v>
      </c>
      <c r="T3528" s="17">
        <f t="shared" si="387"/>
        <v>609576.63830827503</v>
      </c>
      <c r="U3528" s="18">
        <f t="shared" si="388"/>
        <v>1.0247435967353993</v>
      </c>
      <c r="X3528" s="20">
        <f t="shared" si="389"/>
        <v>0.95940118365673943</v>
      </c>
      <c r="AA3528" s="20">
        <f t="shared" si="390"/>
        <v>3.5262975103750663E-2</v>
      </c>
      <c r="AE3528" s="20">
        <f t="shared" si="391"/>
        <v>1.7999750060997948E-2</v>
      </c>
    </row>
    <row r="3529" spans="1:31" x14ac:dyDescent="0.2">
      <c r="A3529" s="15" t="s">
        <v>3170</v>
      </c>
      <c r="B3529" s="15" t="s">
        <v>3171</v>
      </c>
      <c r="C3529" t="s">
        <v>3172</v>
      </c>
      <c r="D3529" s="15">
        <v>8</v>
      </c>
      <c r="E3529" s="15">
        <v>6</v>
      </c>
      <c r="F3529" s="16">
        <v>64278.583197689499</v>
      </c>
      <c r="G3529" s="16">
        <v>50152.750681682999</v>
      </c>
      <c r="H3529" s="16">
        <v>63428.266542480596</v>
      </c>
      <c r="I3529" s="16">
        <v>60558.174146540798</v>
      </c>
      <c r="J3529" s="16">
        <v>884.25739528823897</v>
      </c>
      <c r="K3529" s="16">
        <v>68466.339474691995</v>
      </c>
      <c r="L3529" s="15">
        <f t="shared" si="385"/>
        <v>6</v>
      </c>
      <c r="M3529" s="16">
        <v>114300.560085333</v>
      </c>
      <c r="N3529" s="16">
        <v>86283.096279912294</v>
      </c>
      <c r="O3529" s="16">
        <v>114051.954573034</v>
      </c>
      <c r="P3529" s="16">
        <v>83963.775269492995</v>
      </c>
      <c r="Q3529" s="16">
        <v>7730.4563047861802</v>
      </c>
      <c r="R3529" s="16">
        <v>94029.1558576276</v>
      </c>
      <c r="S3529" s="17">
        <f t="shared" si="386"/>
        <v>114051.954573034</v>
      </c>
      <c r="T3529" s="17">
        <f t="shared" si="387"/>
        <v>83963.775269492995</v>
      </c>
      <c r="U3529" s="18">
        <f t="shared" si="388"/>
        <v>0.73618883239503075</v>
      </c>
      <c r="X3529" s="20">
        <f t="shared" si="389"/>
        <v>0.20979861461374796</v>
      </c>
      <c r="AA3529" s="20">
        <f t="shared" si="390"/>
        <v>-0.44185222993923817</v>
      </c>
      <c r="AE3529" s="20">
        <f t="shared" si="391"/>
        <v>0.67819738395748042</v>
      </c>
    </row>
    <row r="3530" spans="1:31" x14ac:dyDescent="0.2">
      <c r="A3530" s="15" t="s">
        <v>9838</v>
      </c>
      <c r="B3530" s="15" t="s">
        <v>9839</v>
      </c>
      <c r="C3530" t="s">
        <v>9840</v>
      </c>
      <c r="D3530" s="15">
        <v>9</v>
      </c>
      <c r="E3530" s="15">
        <v>8</v>
      </c>
      <c r="F3530" s="16">
        <v>261130.809626134</v>
      </c>
      <c r="G3530" s="16">
        <v>224821.21751872401</v>
      </c>
      <c r="H3530" s="16">
        <v>221970.804495441</v>
      </c>
      <c r="I3530" s="16">
        <v>249063.991745373</v>
      </c>
      <c r="J3530" s="16">
        <v>89277.868638819593</v>
      </c>
      <c r="K3530" s="16">
        <v>283374.88131562498</v>
      </c>
      <c r="L3530" s="15">
        <f t="shared" si="385"/>
        <v>6</v>
      </c>
      <c r="M3530" s="16">
        <v>464344.363409621</v>
      </c>
      <c r="N3530" s="16">
        <v>386783.78540102497</v>
      </c>
      <c r="O3530" s="16">
        <v>399131.26261929999</v>
      </c>
      <c r="P3530" s="16">
        <v>345326.67679225199</v>
      </c>
      <c r="Q3530" s="16">
        <v>780495.21120698901</v>
      </c>
      <c r="R3530" s="16">
        <v>389176.653605278</v>
      </c>
      <c r="S3530" s="17">
        <f t="shared" si="386"/>
        <v>399131.26261929999</v>
      </c>
      <c r="T3530" s="17">
        <f t="shared" si="387"/>
        <v>389176.653605278</v>
      </c>
      <c r="U3530" s="18">
        <f t="shared" si="388"/>
        <v>0.97505931019110148</v>
      </c>
      <c r="X3530" s="20">
        <f t="shared" si="389"/>
        <v>0.56377202673920479</v>
      </c>
      <c r="AA3530" s="20">
        <f t="shared" si="390"/>
        <v>-3.6438118162411583E-2</v>
      </c>
      <c r="AE3530" s="20">
        <f t="shared" si="391"/>
        <v>0.24889647676912535</v>
      </c>
    </row>
    <row r="3531" spans="1:31" x14ac:dyDescent="0.2">
      <c r="A3531" s="15" t="s">
        <v>15266</v>
      </c>
      <c r="B3531" s="15" t="s">
        <v>15267</v>
      </c>
      <c r="C3531" t="s">
        <v>15268</v>
      </c>
      <c r="D3531" s="15">
        <v>8</v>
      </c>
      <c r="E3531" s="15">
        <v>8</v>
      </c>
      <c r="F3531" s="16">
        <v>150238.11751635899</v>
      </c>
      <c r="G3531" s="16">
        <v>141362.600575155</v>
      </c>
      <c r="H3531" s="16">
        <v>158460.81004578</v>
      </c>
      <c r="I3531" s="16">
        <v>183234.23544550801</v>
      </c>
      <c r="J3531" s="16">
        <v>41454.146562597598</v>
      </c>
      <c r="K3531" s="16">
        <v>195430.792144629</v>
      </c>
      <c r="L3531" s="15">
        <f t="shared" si="385"/>
        <v>6</v>
      </c>
      <c r="M3531" s="16">
        <v>267154.31678810198</v>
      </c>
      <c r="N3531" s="16">
        <v>243201.07491650799</v>
      </c>
      <c r="O3531" s="16">
        <v>284932.35104956501</v>
      </c>
      <c r="P3531" s="16">
        <v>254053.86446088599</v>
      </c>
      <c r="Q3531" s="16">
        <v>362405.18921518797</v>
      </c>
      <c r="R3531" s="16">
        <v>268397.47173484601</v>
      </c>
      <c r="S3531" s="17">
        <f t="shared" si="386"/>
        <v>267154.31678810198</v>
      </c>
      <c r="T3531" s="17">
        <f t="shared" si="387"/>
        <v>268397.47173484601</v>
      </c>
      <c r="U3531" s="18">
        <f t="shared" si="388"/>
        <v>1.0046533215771694</v>
      </c>
      <c r="X3531" s="20">
        <f t="shared" si="389"/>
        <v>0.45430934576532317</v>
      </c>
      <c r="AA3531" s="20">
        <f t="shared" si="390"/>
        <v>6.697752622369533E-3</v>
      </c>
      <c r="AE3531" s="20">
        <f t="shared" si="391"/>
        <v>0.34264832906131265</v>
      </c>
    </row>
    <row r="3532" spans="1:31" x14ac:dyDescent="0.2">
      <c r="A3532" s="15" t="s">
        <v>11986</v>
      </c>
      <c r="B3532" s="15" t="s">
        <v>11987</v>
      </c>
      <c r="C3532" t="s">
        <v>11988</v>
      </c>
      <c r="D3532" s="15">
        <v>11</v>
      </c>
      <c r="E3532" s="15">
        <v>4</v>
      </c>
      <c r="F3532" s="16">
        <v>83821.103019318805</v>
      </c>
      <c r="G3532" s="16">
        <v>107888.00007153999</v>
      </c>
      <c r="H3532" s="16">
        <v>80596.529600683905</v>
      </c>
      <c r="I3532" s="16">
        <v>107000.760725976</v>
      </c>
      <c r="J3532" s="16">
        <v>17396.924689219199</v>
      </c>
      <c r="K3532" s="16">
        <v>100705.532964996</v>
      </c>
      <c r="L3532" s="15">
        <f t="shared" si="385"/>
        <v>6</v>
      </c>
      <c r="M3532" s="16">
        <v>149051.18540980699</v>
      </c>
      <c r="N3532" s="16">
        <v>185611.169299628</v>
      </c>
      <c r="O3532" s="16">
        <v>144922.63834145601</v>
      </c>
      <c r="P3532" s="16">
        <v>148356.31942139499</v>
      </c>
      <c r="Q3532" s="16">
        <v>152089.38807215399</v>
      </c>
      <c r="R3532" s="16">
        <v>138305.28004774201</v>
      </c>
      <c r="S3532" s="17">
        <f t="shared" si="386"/>
        <v>149051.18540980699</v>
      </c>
      <c r="T3532" s="17">
        <f t="shared" si="387"/>
        <v>148356.31942139499</v>
      </c>
      <c r="U3532" s="18">
        <f t="shared" si="388"/>
        <v>0.99533807137124397</v>
      </c>
      <c r="X3532" s="20">
        <f t="shared" si="389"/>
        <v>0.37256842246006439</v>
      </c>
      <c r="AA3532" s="20">
        <f t="shared" si="390"/>
        <v>-6.7414676724851155E-3</v>
      </c>
      <c r="AE3532" s="20">
        <f t="shared" si="391"/>
        <v>0.42879395709544427</v>
      </c>
    </row>
    <row r="3533" spans="1:31" x14ac:dyDescent="0.2">
      <c r="A3533" s="15" t="s">
        <v>13921</v>
      </c>
      <c r="B3533" s="15" t="s">
        <v>13922</v>
      </c>
      <c r="C3533" t="s">
        <v>13923</v>
      </c>
      <c r="D3533" s="15">
        <v>17</v>
      </c>
      <c r="E3533" s="15">
        <v>6</v>
      </c>
      <c r="F3533" s="16">
        <v>546275.30401213898</v>
      </c>
      <c r="G3533" s="16">
        <v>536590.17987802695</v>
      </c>
      <c r="H3533" s="16">
        <v>524214.38997097302</v>
      </c>
      <c r="I3533" s="16">
        <v>762278.370368</v>
      </c>
      <c r="J3533" s="16">
        <v>185562.421498201</v>
      </c>
      <c r="K3533" s="16">
        <v>763537.34532699897</v>
      </c>
      <c r="L3533" s="15">
        <f t="shared" si="385"/>
        <v>6</v>
      </c>
      <c r="M3533" s="16">
        <v>971390.00430888904</v>
      </c>
      <c r="N3533" s="16">
        <v>923152.99807036703</v>
      </c>
      <c r="O3533" s="16">
        <v>942603.02307737898</v>
      </c>
      <c r="P3533" s="16">
        <v>1056897.2840478199</v>
      </c>
      <c r="Q3533" s="16">
        <v>1622245.0599178299</v>
      </c>
      <c r="R3533" s="16">
        <v>1048614.1452532299</v>
      </c>
      <c r="S3533" s="17">
        <f t="shared" si="386"/>
        <v>942603.02307737898</v>
      </c>
      <c r="T3533" s="17">
        <f t="shared" si="387"/>
        <v>1056897.2840478199</v>
      </c>
      <c r="U3533" s="18">
        <f t="shared" si="388"/>
        <v>1.1212538663384473</v>
      </c>
      <c r="X3533" s="20">
        <f t="shared" si="389"/>
        <v>0.19388662420054781</v>
      </c>
      <c r="AA3533" s="20">
        <f t="shared" si="390"/>
        <v>0.16511295989386737</v>
      </c>
      <c r="AE3533" s="20">
        <f t="shared" si="391"/>
        <v>0.71245215088140113</v>
      </c>
    </row>
    <row r="3534" spans="1:31" x14ac:dyDescent="0.2">
      <c r="A3534" s="15" t="s">
        <v>8300</v>
      </c>
      <c r="B3534" s="15" t="s">
        <v>8301</v>
      </c>
      <c r="C3534" t="s">
        <v>8302</v>
      </c>
      <c r="D3534" s="15">
        <v>9</v>
      </c>
      <c r="E3534" s="15">
        <v>6</v>
      </c>
      <c r="F3534" s="16">
        <v>154761.76845557301</v>
      </c>
      <c r="G3534" s="16">
        <v>166439.65494814501</v>
      </c>
      <c r="H3534" s="16">
        <v>180071.52977204099</v>
      </c>
      <c r="I3534" s="16">
        <v>214514.066191613</v>
      </c>
      <c r="J3534" s="16">
        <v>33976.835082153302</v>
      </c>
      <c r="K3534" s="16">
        <v>195034.94211119399</v>
      </c>
      <c r="L3534" s="15">
        <f t="shared" si="385"/>
        <v>6</v>
      </c>
      <c r="M3534" s="16">
        <v>275198.29987329902</v>
      </c>
      <c r="N3534" s="16">
        <v>286343.79126748699</v>
      </c>
      <c r="O3534" s="16">
        <v>323791.12741009099</v>
      </c>
      <c r="P3534" s="16">
        <v>297423.28099709703</v>
      </c>
      <c r="Q3534" s="16">
        <v>297036.18016323698</v>
      </c>
      <c r="R3534" s="16">
        <v>267853.82583854499</v>
      </c>
      <c r="S3534" s="17">
        <f t="shared" si="386"/>
        <v>286343.79126748699</v>
      </c>
      <c r="T3534" s="17">
        <f t="shared" si="387"/>
        <v>297036.18016323698</v>
      </c>
      <c r="U3534" s="18">
        <f t="shared" si="388"/>
        <v>1.037341088655775</v>
      </c>
      <c r="X3534" s="20">
        <f t="shared" si="389"/>
        <v>0.68633955415983761</v>
      </c>
      <c r="AA3534" s="20">
        <f t="shared" si="390"/>
        <v>5.2890345454558556E-2</v>
      </c>
      <c r="AE3534" s="20">
        <f t="shared" si="391"/>
        <v>0.16346097173682295</v>
      </c>
    </row>
    <row r="3535" spans="1:31" x14ac:dyDescent="0.2">
      <c r="A3535" s="15" t="s">
        <v>521</v>
      </c>
      <c r="B3535" s="15" t="s">
        <v>522</v>
      </c>
      <c r="C3535" t="s">
        <v>523</v>
      </c>
      <c r="D3535" s="15">
        <v>7</v>
      </c>
      <c r="E3535" s="15">
        <v>7</v>
      </c>
      <c r="F3535" s="16">
        <v>88257.263208984703</v>
      </c>
      <c r="G3535" s="16">
        <v>94687.377406692307</v>
      </c>
      <c r="H3535" s="16">
        <v>95883.120906430195</v>
      </c>
      <c r="I3535" s="16">
        <v>121556.461991741</v>
      </c>
      <c r="J3535" s="16">
        <v>26837.282484374999</v>
      </c>
      <c r="K3535" s="16">
        <v>122738.385335157</v>
      </c>
      <c r="L3535" s="15">
        <f t="shared" si="385"/>
        <v>6</v>
      </c>
      <c r="M3535" s="16">
        <v>156939.591922247</v>
      </c>
      <c r="N3535" s="16">
        <v>162900.73804980499</v>
      </c>
      <c r="O3535" s="16">
        <v>172409.841007034</v>
      </c>
      <c r="P3535" s="16">
        <v>168537.76721424199</v>
      </c>
      <c r="Q3535" s="16">
        <v>234619.965510198</v>
      </c>
      <c r="R3535" s="16">
        <v>168564.390223594</v>
      </c>
      <c r="S3535" s="17">
        <f t="shared" si="386"/>
        <v>162900.73804980499</v>
      </c>
      <c r="T3535" s="17">
        <f t="shared" si="387"/>
        <v>168564.390223594</v>
      </c>
      <c r="U3535" s="18">
        <f t="shared" si="388"/>
        <v>1.0347675046877776</v>
      </c>
      <c r="X3535" s="20">
        <f t="shared" si="389"/>
        <v>0.30392933320134574</v>
      </c>
      <c r="AA3535" s="20">
        <f t="shared" si="390"/>
        <v>4.9306654185640904E-2</v>
      </c>
      <c r="AE3535" s="20">
        <f t="shared" si="391"/>
        <v>0.51722738273444258</v>
      </c>
    </row>
    <row r="3536" spans="1:31" x14ac:dyDescent="0.2">
      <c r="A3536" s="15" t="s">
        <v>6493</v>
      </c>
      <c r="B3536" s="15" t="s">
        <v>6494</v>
      </c>
      <c r="C3536" t="s">
        <v>6495</v>
      </c>
      <c r="D3536" s="15">
        <v>11</v>
      </c>
      <c r="E3536" s="15">
        <v>7</v>
      </c>
      <c r="F3536" s="16">
        <v>302324.92259062501</v>
      </c>
      <c r="G3536" s="16">
        <v>327507.42474980903</v>
      </c>
      <c r="H3536" s="16">
        <v>270887.57329164603</v>
      </c>
      <c r="I3536" s="16">
        <v>314907.10811528697</v>
      </c>
      <c r="J3536" s="16">
        <v>52338.4544332031</v>
      </c>
      <c r="K3536" s="16">
        <v>335137.84827469802</v>
      </c>
      <c r="L3536" s="15">
        <f t="shared" si="385"/>
        <v>6</v>
      </c>
      <c r="M3536" s="16">
        <v>537595.98081971298</v>
      </c>
      <c r="N3536" s="16">
        <v>563445.75876661902</v>
      </c>
      <c r="O3536" s="16">
        <v>487089.72966755001</v>
      </c>
      <c r="P3536" s="16">
        <v>436618.01283135801</v>
      </c>
      <c r="Q3536" s="16">
        <v>457559.23242692603</v>
      </c>
      <c r="R3536" s="16">
        <v>460266.01116684498</v>
      </c>
      <c r="S3536" s="17">
        <f t="shared" si="386"/>
        <v>537595.98081971298</v>
      </c>
      <c r="T3536" s="17">
        <f t="shared" si="387"/>
        <v>457559.23242692603</v>
      </c>
      <c r="U3536" s="18">
        <f t="shared" si="388"/>
        <v>0.85112100676283164</v>
      </c>
      <c r="X3536" s="20">
        <f t="shared" si="389"/>
        <v>3.0048876535534289E-2</v>
      </c>
      <c r="AA3536" s="20">
        <f t="shared" si="390"/>
        <v>-0.23256383554246757</v>
      </c>
      <c r="AE3536" s="20">
        <f t="shared" si="391"/>
        <v>1.5221717607174483</v>
      </c>
    </row>
    <row r="3537" spans="1:31" x14ac:dyDescent="0.2">
      <c r="A3537" s="15" t="s">
        <v>10126</v>
      </c>
      <c r="B3537" s="15" t="s">
        <v>10127</v>
      </c>
      <c r="C3537" t="s">
        <v>10128</v>
      </c>
      <c r="D3537" s="15">
        <v>11</v>
      </c>
      <c r="E3537" s="15">
        <v>9</v>
      </c>
      <c r="F3537" s="16">
        <v>541693.131433003</v>
      </c>
      <c r="G3537" s="16">
        <v>562758.76976923703</v>
      </c>
      <c r="H3537" s="16">
        <v>557220.52111873101</v>
      </c>
      <c r="I3537" s="16">
        <v>611645.018926032</v>
      </c>
      <c r="J3537" s="16">
        <v>71803.243894334606</v>
      </c>
      <c r="K3537" s="16">
        <v>652441.69115532294</v>
      </c>
      <c r="L3537" s="15">
        <f t="shared" si="385"/>
        <v>6</v>
      </c>
      <c r="M3537" s="16">
        <v>963241.95769448101</v>
      </c>
      <c r="N3537" s="16">
        <v>968173.59874337097</v>
      </c>
      <c r="O3537" s="16">
        <v>1001952.17410257</v>
      </c>
      <c r="P3537" s="16">
        <v>848044.47355921101</v>
      </c>
      <c r="Q3537" s="16">
        <v>627726.54481009406</v>
      </c>
      <c r="R3537" s="16">
        <v>896039.45437063999</v>
      </c>
      <c r="S3537" s="17">
        <f t="shared" si="386"/>
        <v>968173.59874337097</v>
      </c>
      <c r="T3537" s="17">
        <f t="shared" si="387"/>
        <v>848044.47355921101</v>
      </c>
      <c r="U3537" s="18">
        <f t="shared" si="388"/>
        <v>0.87592191592491253</v>
      </c>
      <c r="X3537" s="20">
        <f t="shared" si="389"/>
        <v>8.8449358994160537E-2</v>
      </c>
      <c r="AA3537" s="20">
        <f t="shared" si="390"/>
        <v>-0.19112582840442077</v>
      </c>
      <c r="AE3537" s="20">
        <f t="shared" si="391"/>
        <v>1.0533053101404388</v>
      </c>
    </row>
    <row r="3538" spans="1:31" x14ac:dyDescent="0.2">
      <c r="A3538" s="15" t="s">
        <v>10399</v>
      </c>
      <c r="B3538" s="15" t="s">
        <v>10400</v>
      </c>
      <c r="C3538" t="s">
        <v>10401</v>
      </c>
      <c r="D3538" s="15">
        <v>16</v>
      </c>
      <c r="E3538" s="15">
        <v>2</v>
      </c>
      <c r="F3538" s="16">
        <v>286774.99900089402</v>
      </c>
      <c r="G3538" s="16">
        <v>342346.59282925603</v>
      </c>
      <c r="H3538" s="16">
        <v>303198.73779534397</v>
      </c>
      <c r="I3538" s="16">
        <v>391589.141544435</v>
      </c>
      <c r="J3538" s="16">
        <v>19124.6572931304</v>
      </c>
      <c r="K3538" s="16">
        <v>343916.71413658501</v>
      </c>
      <c r="L3538" s="15">
        <f t="shared" si="385"/>
        <v>6</v>
      </c>
      <c r="M3538" s="16">
        <v>509945.01393196802</v>
      </c>
      <c r="N3538" s="16">
        <v>588975.15347996505</v>
      </c>
      <c r="O3538" s="16">
        <v>545189.24376524996</v>
      </c>
      <c r="P3538" s="16">
        <v>542937.48353522201</v>
      </c>
      <c r="Q3538" s="16">
        <v>167193.76997730799</v>
      </c>
      <c r="R3538" s="16">
        <v>472322.58309275698</v>
      </c>
      <c r="S3538" s="17">
        <f t="shared" si="386"/>
        <v>545189.24376524996</v>
      </c>
      <c r="T3538" s="17">
        <f t="shared" si="387"/>
        <v>472322.58309275698</v>
      </c>
      <c r="U3538" s="18">
        <f t="shared" si="388"/>
        <v>0.86634611466423528</v>
      </c>
      <c r="X3538" s="20">
        <f t="shared" si="389"/>
        <v>0.2606001855620364</v>
      </c>
      <c r="AA3538" s="20">
        <f t="shared" si="390"/>
        <v>-0.20698458246315493</v>
      </c>
      <c r="AE3538" s="20">
        <f t="shared" si="391"/>
        <v>0.58402527938114801</v>
      </c>
    </row>
    <row r="3539" spans="1:31" x14ac:dyDescent="0.2">
      <c r="A3539" s="15" t="s">
        <v>6941</v>
      </c>
      <c r="B3539" s="15" t="s">
        <v>6942</v>
      </c>
      <c r="C3539" t="s">
        <v>6943</v>
      </c>
      <c r="D3539" s="15">
        <v>6</v>
      </c>
      <c r="E3539" s="15">
        <v>5</v>
      </c>
      <c r="F3539" s="16">
        <v>15635.157342775899</v>
      </c>
      <c r="G3539" s="16">
        <v>22018.578846484499</v>
      </c>
      <c r="H3539" s="16">
        <v>20306.614224316399</v>
      </c>
      <c r="I3539" s="16">
        <v>27233.354043456999</v>
      </c>
      <c r="J3539" s="16">
        <v>3678.12944296874</v>
      </c>
      <c r="K3539" s="16">
        <v>34895.6797532731</v>
      </c>
      <c r="L3539" s="15">
        <f t="shared" si="385"/>
        <v>6</v>
      </c>
      <c r="M3539" s="16">
        <v>27802.530055855699</v>
      </c>
      <c r="N3539" s="16">
        <v>37880.89651585</v>
      </c>
      <c r="O3539" s="16">
        <v>36513.831597348202</v>
      </c>
      <c r="P3539" s="16">
        <v>37758.985487345402</v>
      </c>
      <c r="Q3539" s="16">
        <v>32155.364596016701</v>
      </c>
      <c r="R3539" s="16">
        <v>47924.444850615197</v>
      </c>
      <c r="S3539" s="17">
        <f t="shared" si="386"/>
        <v>36513.831597348202</v>
      </c>
      <c r="T3539" s="17">
        <f t="shared" si="387"/>
        <v>37758.985487345402</v>
      </c>
      <c r="U3539" s="18">
        <f t="shared" si="388"/>
        <v>1.034100882748433</v>
      </c>
      <c r="X3539" s="20">
        <f t="shared" si="389"/>
        <v>0.40387105562711295</v>
      </c>
      <c r="AA3539" s="20">
        <f t="shared" si="390"/>
        <v>4.8376936079681326E-2</v>
      </c>
      <c r="AE3539" s="20">
        <f t="shared" si="391"/>
        <v>0.39375727045432291</v>
      </c>
    </row>
    <row r="3540" spans="1:31" x14ac:dyDescent="0.2">
      <c r="A3540" s="15" t="s">
        <v>14260</v>
      </c>
      <c r="B3540" s="15" t="s">
        <v>14261</v>
      </c>
      <c r="C3540" t="s">
        <v>14262</v>
      </c>
      <c r="D3540" s="15">
        <v>8</v>
      </c>
      <c r="E3540" s="15">
        <v>8</v>
      </c>
      <c r="F3540" s="16">
        <v>172201.05882408301</v>
      </c>
      <c r="G3540" s="16">
        <v>194153.88964299799</v>
      </c>
      <c r="H3540" s="16">
        <v>173836.66377791599</v>
      </c>
      <c r="I3540" s="16">
        <v>199489.19865058601</v>
      </c>
      <c r="J3540" s="16">
        <v>22037.521545703101</v>
      </c>
      <c r="K3540" s="16">
        <v>190068.30097867301</v>
      </c>
      <c r="L3540" s="15">
        <f t="shared" si="385"/>
        <v>6</v>
      </c>
      <c r="M3540" s="16">
        <v>306208.95003777201</v>
      </c>
      <c r="N3540" s="16">
        <v>334023.52862979902</v>
      </c>
      <c r="O3540" s="16">
        <v>312580.05871953099</v>
      </c>
      <c r="P3540" s="16">
        <v>276591.33519542997</v>
      </c>
      <c r="Q3540" s="16">
        <v>192658.94555432099</v>
      </c>
      <c r="R3540" s="16">
        <v>261032.82333246901</v>
      </c>
      <c r="S3540" s="17">
        <f t="shared" si="386"/>
        <v>312580.05871953099</v>
      </c>
      <c r="T3540" s="17">
        <f t="shared" si="387"/>
        <v>261032.82333246901</v>
      </c>
      <c r="U3540" s="18">
        <f t="shared" si="388"/>
        <v>0.83509109442802354</v>
      </c>
      <c r="X3540" s="20">
        <f t="shared" si="389"/>
        <v>5.2149550640494778E-2</v>
      </c>
      <c r="AA3540" s="20">
        <f t="shared" si="390"/>
        <v>-0.25999451489185543</v>
      </c>
      <c r="AE3540" s="20">
        <f t="shared" si="391"/>
        <v>1.2827494294271782</v>
      </c>
    </row>
    <row r="3541" spans="1:31" x14ac:dyDescent="0.2">
      <c r="A3541" s="15" t="s">
        <v>14953</v>
      </c>
      <c r="B3541" s="15" t="s">
        <v>14954</v>
      </c>
      <c r="C3541" t="s">
        <v>14955</v>
      </c>
      <c r="D3541" s="15">
        <v>9</v>
      </c>
      <c r="E3541" s="15">
        <v>6</v>
      </c>
      <c r="F3541" s="16">
        <v>71338.876784535707</v>
      </c>
      <c r="G3541" s="16">
        <v>58567.478014502798</v>
      </c>
      <c r="H3541" s="16">
        <v>45519.419582226503</v>
      </c>
      <c r="I3541" s="16">
        <v>61201.628450323602</v>
      </c>
      <c r="J3541" s="16">
        <v>40580.978625000003</v>
      </c>
      <c r="K3541" s="16">
        <v>86666.520685453404</v>
      </c>
      <c r="L3541" s="15">
        <f t="shared" si="385"/>
        <v>6</v>
      </c>
      <c r="M3541" s="16">
        <v>126855.21625847</v>
      </c>
      <c r="N3541" s="16">
        <v>100759.844190213</v>
      </c>
      <c r="O3541" s="16">
        <v>81849.608343086904</v>
      </c>
      <c r="P3541" s="16">
        <v>84855.923246548395</v>
      </c>
      <c r="Q3541" s="16">
        <v>354771.68043787201</v>
      </c>
      <c r="R3541" s="16">
        <v>119024.61623763401</v>
      </c>
      <c r="S3541" s="17">
        <f t="shared" si="386"/>
        <v>100759.844190213</v>
      </c>
      <c r="T3541" s="17">
        <f t="shared" si="387"/>
        <v>119024.61623763401</v>
      </c>
      <c r="U3541" s="18">
        <f t="shared" si="388"/>
        <v>1.1812703482643445</v>
      </c>
      <c r="X3541" s="20">
        <f t="shared" si="389"/>
        <v>0.38806606542434974</v>
      </c>
      <c r="AA3541" s="20">
        <f t="shared" si="390"/>
        <v>0.24033918104775612</v>
      </c>
      <c r="AE3541" s="20">
        <f t="shared" si="391"/>
        <v>0.41109433263565931</v>
      </c>
    </row>
    <row r="3542" spans="1:31" x14ac:dyDescent="0.2">
      <c r="A3542" s="15" t="s">
        <v>8102</v>
      </c>
      <c r="B3542" s="15" t="s">
        <v>8103</v>
      </c>
      <c r="C3542" t="s">
        <v>8104</v>
      </c>
      <c r="D3542" s="15">
        <v>9</v>
      </c>
      <c r="E3542" s="15">
        <v>5</v>
      </c>
      <c r="F3542" s="16">
        <v>164186.85021621201</v>
      </c>
      <c r="G3542" s="16">
        <v>119556.32372885301</v>
      </c>
      <c r="H3542" s="16">
        <v>129989.008336817</v>
      </c>
      <c r="I3542" s="16">
        <v>162262.45414834601</v>
      </c>
      <c r="J3542" s="16">
        <v>65832.624855173097</v>
      </c>
      <c r="K3542" s="16">
        <v>193349.27473421599</v>
      </c>
      <c r="L3542" s="15">
        <f t="shared" si="385"/>
        <v>6</v>
      </c>
      <c r="M3542" s="16">
        <v>291958.03648382501</v>
      </c>
      <c r="N3542" s="16">
        <v>205685.42404866699</v>
      </c>
      <c r="O3542" s="16">
        <v>233736.49134641001</v>
      </c>
      <c r="P3542" s="16">
        <v>224976.53581529501</v>
      </c>
      <c r="Q3542" s="16">
        <v>575529.51503041305</v>
      </c>
      <c r="R3542" s="16">
        <v>265538.79217776901</v>
      </c>
      <c r="S3542" s="17">
        <f t="shared" si="386"/>
        <v>233736.49134641001</v>
      </c>
      <c r="T3542" s="17">
        <f t="shared" si="387"/>
        <v>265538.79217776901</v>
      </c>
      <c r="U3542" s="18">
        <f t="shared" si="388"/>
        <v>1.1360604869533455</v>
      </c>
      <c r="X3542" s="20">
        <f t="shared" si="389"/>
        <v>0.38165992335553089</v>
      </c>
      <c r="AA3542" s="20">
        <f t="shared" si="390"/>
        <v>0.18403964989936991</v>
      </c>
      <c r="AE3542" s="20">
        <f t="shared" si="391"/>
        <v>0.41832344125429061</v>
      </c>
    </row>
    <row r="3543" spans="1:31" x14ac:dyDescent="0.2">
      <c r="A3543" s="15" t="s">
        <v>15326</v>
      </c>
      <c r="B3543" s="15" t="s">
        <v>15327</v>
      </c>
      <c r="C3543" t="s">
        <v>15328</v>
      </c>
      <c r="D3543" s="15">
        <v>14</v>
      </c>
      <c r="E3543" s="15">
        <v>7</v>
      </c>
      <c r="F3543" s="16">
        <v>467714.80692998</v>
      </c>
      <c r="G3543" s="16">
        <v>408292.45116705401</v>
      </c>
      <c r="H3543" s="16">
        <v>417118.54302884801</v>
      </c>
      <c r="I3543" s="16">
        <v>554498.24748738797</v>
      </c>
      <c r="J3543" s="16">
        <v>114012.285021448</v>
      </c>
      <c r="K3543" s="16">
        <v>553860.17146259604</v>
      </c>
      <c r="L3543" s="15">
        <f t="shared" si="385"/>
        <v>6</v>
      </c>
      <c r="M3543" s="16">
        <v>831693.25975781097</v>
      </c>
      <c r="N3543" s="16">
        <v>702428.80790334602</v>
      </c>
      <c r="O3543" s="16">
        <v>750031.29857308103</v>
      </c>
      <c r="P3543" s="16">
        <v>768810.60064156796</v>
      </c>
      <c r="Q3543" s="16">
        <v>996731.25977061701</v>
      </c>
      <c r="R3543" s="16">
        <v>760651.21613576799</v>
      </c>
      <c r="S3543" s="17">
        <f t="shared" si="386"/>
        <v>750031.29857308103</v>
      </c>
      <c r="T3543" s="17">
        <f t="shared" si="387"/>
        <v>768810.60064156796</v>
      </c>
      <c r="U3543" s="18">
        <f t="shared" si="388"/>
        <v>1.0250380245520609</v>
      </c>
      <c r="X3543" s="20">
        <f t="shared" si="389"/>
        <v>0.40171164987273106</v>
      </c>
      <c r="AA3543" s="20">
        <f t="shared" si="390"/>
        <v>3.5677428574800954E-2</v>
      </c>
      <c r="AE3543" s="20">
        <f t="shared" si="391"/>
        <v>0.3960855732917854</v>
      </c>
    </row>
    <row r="3544" spans="1:31" x14ac:dyDescent="0.2">
      <c r="A3544" s="15" t="s">
        <v>5219</v>
      </c>
      <c r="B3544" s="15" t="s">
        <v>5220</v>
      </c>
      <c r="C3544" t="s">
        <v>5221</v>
      </c>
      <c r="D3544" s="15">
        <v>14</v>
      </c>
      <c r="E3544" s="15">
        <v>6</v>
      </c>
      <c r="F3544" s="16">
        <v>493914.07335703302</v>
      </c>
      <c r="G3544" s="16">
        <v>546525.27678891004</v>
      </c>
      <c r="H3544" s="16">
        <v>511207.48235985503</v>
      </c>
      <c r="I3544" s="16">
        <v>712816.35745624301</v>
      </c>
      <c r="J3544" s="16">
        <v>86506.910324535202</v>
      </c>
      <c r="K3544" s="16">
        <v>739905.91912150302</v>
      </c>
      <c r="L3544" s="15">
        <f t="shared" si="385"/>
        <v>6</v>
      </c>
      <c r="M3544" s="16">
        <v>878280.95160576503</v>
      </c>
      <c r="N3544" s="16">
        <v>940245.399018678</v>
      </c>
      <c r="O3544" s="16">
        <v>919214.97675570799</v>
      </c>
      <c r="P3544" s="16">
        <v>988318.31192673801</v>
      </c>
      <c r="Q3544" s="16">
        <v>756270.62198093405</v>
      </c>
      <c r="R3544" s="16">
        <v>1016159.61248774</v>
      </c>
      <c r="S3544" s="17">
        <f t="shared" si="386"/>
        <v>919214.97675570799</v>
      </c>
      <c r="T3544" s="17">
        <f t="shared" si="387"/>
        <v>988318.31192673801</v>
      </c>
      <c r="U3544" s="18">
        <f t="shared" si="388"/>
        <v>1.0751764678758002</v>
      </c>
      <c r="X3544" s="20">
        <f t="shared" si="389"/>
        <v>0.93194131587850404</v>
      </c>
      <c r="AA3544" s="20">
        <f t="shared" si="390"/>
        <v>0.10457346766159696</v>
      </c>
      <c r="AE3544" s="20">
        <f t="shared" si="391"/>
        <v>3.0611434204552798E-2</v>
      </c>
    </row>
    <row r="3545" spans="1:31" x14ac:dyDescent="0.2">
      <c r="A3545" s="15" t="s">
        <v>11206</v>
      </c>
      <c r="B3545" s="15" t="s">
        <v>11207</v>
      </c>
      <c r="C3545" t="s">
        <v>11208</v>
      </c>
      <c r="D3545" s="15">
        <v>7</v>
      </c>
      <c r="E3545" s="15">
        <v>6</v>
      </c>
      <c r="F3545" s="16">
        <v>212217.48803904801</v>
      </c>
      <c r="G3545" s="16">
        <v>184778.05546406301</v>
      </c>
      <c r="H3545" s="16">
        <v>200469.939592899</v>
      </c>
      <c r="I3545" s="16">
        <v>246614.76349489199</v>
      </c>
      <c r="J3545" s="16">
        <v>30293.543039312201</v>
      </c>
      <c r="K3545" s="16">
        <v>229503.206392035</v>
      </c>
      <c r="L3545" s="15">
        <f t="shared" si="385"/>
        <v>6</v>
      </c>
      <c r="M3545" s="16">
        <v>377366.40317917801</v>
      </c>
      <c r="N3545" s="16">
        <v>317893.28667557199</v>
      </c>
      <c r="O3545" s="16">
        <v>360470.01896851702</v>
      </c>
      <c r="P3545" s="16">
        <v>341930.82720951102</v>
      </c>
      <c r="Q3545" s="16">
        <v>264835.68249517097</v>
      </c>
      <c r="R3545" s="16">
        <v>315191.273978343</v>
      </c>
      <c r="S3545" s="17">
        <f t="shared" si="386"/>
        <v>360470.01896851702</v>
      </c>
      <c r="T3545" s="17">
        <f t="shared" si="387"/>
        <v>315191.273978343</v>
      </c>
      <c r="U3545" s="18">
        <f t="shared" si="388"/>
        <v>0.87438970619598577</v>
      </c>
      <c r="X3545" s="20">
        <f t="shared" si="389"/>
        <v>0.19526382550759072</v>
      </c>
      <c r="AA3545" s="20">
        <f t="shared" si="390"/>
        <v>-0.19365167798941454</v>
      </c>
      <c r="AE3545" s="20">
        <f t="shared" si="391"/>
        <v>0.70937820646943439</v>
      </c>
    </row>
    <row r="3546" spans="1:31" x14ac:dyDescent="0.2">
      <c r="A3546" s="15" t="s">
        <v>16298</v>
      </c>
      <c r="B3546" s="15" t="s">
        <v>16299</v>
      </c>
      <c r="C3546" t="s">
        <v>16300</v>
      </c>
      <c r="D3546" s="15">
        <v>8</v>
      </c>
      <c r="E3546" s="15">
        <v>4</v>
      </c>
      <c r="F3546" s="16">
        <v>417472.45452333702</v>
      </c>
      <c r="G3546" s="16">
        <v>481257.79764152702</v>
      </c>
      <c r="H3546" s="16">
        <v>448905.56280991901</v>
      </c>
      <c r="I3546" s="16">
        <v>553352.763196429</v>
      </c>
      <c r="J3546" s="16">
        <v>60404.744531598997</v>
      </c>
      <c r="K3546" s="16">
        <v>591680.98416474101</v>
      </c>
      <c r="L3546" s="15">
        <f t="shared" si="385"/>
        <v>6</v>
      </c>
      <c r="M3546" s="16">
        <v>742352.00899591797</v>
      </c>
      <c r="N3546" s="16">
        <v>827958.83226656495</v>
      </c>
      <c r="O3546" s="16">
        <v>807188.33491829899</v>
      </c>
      <c r="P3546" s="16">
        <v>767222.38919140096</v>
      </c>
      <c r="Q3546" s="16">
        <v>528077.27782823402</v>
      </c>
      <c r="R3546" s="16">
        <v>812592.93113787705</v>
      </c>
      <c r="S3546" s="17">
        <f t="shared" si="386"/>
        <v>807188.33491829899</v>
      </c>
      <c r="T3546" s="17">
        <f t="shared" si="387"/>
        <v>767222.38919140096</v>
      </c>
      <c r="U3546" s="18">
        <f t="shared" si="388"/>
        <v>0.9504874587528036</v>
      </c>
      <c r="X3546" s="20">
        <f t="shared" si="389"/>
        <v>0.38369347282020316</v>
      </c>
      <c r="AA3546" s="20">
        <f t="shared" si="390"/>
        <v>-7.3260503589023682E-2</v>
      </c>
      <c r="AE3546" s="20">
        <f t="shared" si="391"/>
        <v>0.41601558871484323</v>
      </c>
    </row>
    <row r="3547" spans="1:31" x14ac:dyDescent="0.2">
      <c r="A3547" s="15" t="s">
        <v>5551</v>
      </c>
      <c r="B3547" s="15" t="s">
        <v>5552</v>
      </c>
      <c r="C3547" t="s">
        <v>5553</v>
      </c>
      <c r="D3547" s="15">
        <v>13</v>
      </c>
      <c r="E3547" s="15">
        <v>3</v>
      </c>
      <c r="F3547" s="16">
        <v>997131.86497664195</v>
      </c>
      <c r="G3547" s="16">
        <v>1002137.47178789</v>
      </c>
      <c r="H3547" s="16">
        <v>1109831.7454760701</v>
      </c>
      <c r="I3547" s="16">
        <v>705355.96042686305</v>
      </c>
      <c r="J3547" s="16">
        <v>89059.618116479702</v>
      </c>
      <c r="K3547" s="16">
        <v>682959.05015185603</v>
      </c>
      <c r="L3547" s="15">
        <f t="shared" si="385"/>
        <v>6</v>
      </c>
      <c r="M3547" s="16">
        <v>1773105.8305258299</v>
      </c>
      <c r="N3547" s="16">
        <v>1724083.3810449899</v>
      </c>
      <c r="O3547" s="16">
        <v>1995616.25626286</v>
      </c>
      <c r="P3547" s="16">
        <v>977974.48785304104</v>
      </c>
      <c r="Q3547" s="16">
        <v>778587.19648702699</v>
      </c>
      <c r="R3547" s="16">
        <v>937950.87431019801</v>
      </c>
      <c r="S3547" s="17">
        <f t="shared" si="386"/>
        <v>1773105.8305258299</v>
      </c>
      <c r="T3547" s="17">
        <f t="shared" si="387"/>
        <v>937950.87431019801</v>
      </c>
      <c r="U3547" s="18">
        <f t="shared" si="388"/>
        <v>0.52898753033373114</v>
      </c>
      <c r="X3547" s="20">
        <f t="shared" si="389"/>
        <v>8.3591566152550138E-4</v>
      </c>
      <c r="AA3547" s="20">
        <f t="shared" si="390"/>
        <v>-0.91869438036984119</v>
      </c>
      <c r="AE3547" s="20">
        <f t="shared" si="391"/>
        <v>3.0778375378501885</v>
      </c>
    </row>
    <row r="3548" spans="1:31" x14ac:dyDescent="0.2">
      <c r="A3548" s="15" t="s">
        <v>9823</v>
      </c>
      <c r="B3548" s="15" t="s">
        <v>9824</v>
      </c>
      <c r="C3548" t="s">
        <v>9825</v>
      </c>
      <c r="D3548" s="15">
        <v>7</v>
      </c>
      <c r="E3548" s="15">
        <v>6</v>
      </c>
      <c r="F3548" s="16">
        <v>65203.970977147903</v>
      </c>
      <c r="G3548" s="16">
        <v>61167.123561328299</v>
      </c>
      <c r="H3548" s="16">
        <v>76119.462989760606</v>
      </c>
      <c r="I3548" s="16">
        <v>102247.027120956</v>
      </c>
      <c r="J3548" s="16">
        <v>4825.7692312499903</v>
      </c>
      <c r="K3548" s="16">
        <v>88292.4581794931</v>
      </c>
      <c r="L3548" s="15">
        <f t="shared" si="385"/>
        <v>6</v>
      </c>
      <c r="M3548" s="16">
        <v>115946.09015501299</v>
      </c>
      <c r="N3548" s="16">
        <v>105232.290147047</v>
      </c>
      <c r="O3548" s="16">
        <v>136872.312744311</v>
      </c>
      <c r="P3548" s="16">
        <v>141765.27823284999</v>
      </c>
      <c r="Q3548" s="16">
        <v>42188.392630857597</v>
      </c>
      <c r="R3548" s="16">
        <v>121257.61907106799</v>
      </c>
      <c r="S3548" s="17">
        <f t="shared" si="386"/>
        <v>115946.09015501299</v>
      </c>
      <c r="T3548" s="17">
        <f t="shared" si="387"/>
        <v>121257.61907106799</v>
      </c>
      <c r="U3548" s="18">
        <f t="shared" si="388"/>
        <v>1.0458103322755756</v>
      </c>
      <c r="X3548" s="20">
        <f t="shared" si="389"/>
        <v>0.60859440557023592</v>
      </c>
      <c r="AA3548" s="20">
        <f t="shared" si="390"/>
        <v>6.4621228738871023E-2</v>
      </c>
      <c r="AE3548" s="20">
        <f t="shared" si="391"/>
        <v>0.21567204415850064</v>
      </c>
    </row>
    <row r="3549" spans="1:31" x14ac:dyDescent="0.2">
      <c r="A3549" s="15" t="s">
        <v>3410</v>
      </c>
      <c r="B3549" s="15" t="s">
        <v>3411</v>
      </c>
      <c r="C3549" t="s">
        <v>3412</v>
      </c>
      <c r="D3549" s="15">
        <v>7</v>
      </c>
      <c r="E3549" s="15">
        <v>7</v>
      </c>
      <c r="F3549" s="16">
        <v>47483.574733749403</v>
      </c>
      <c r="G3549" s="16">
        <v>81656.722688965005</v>
      </c>
      <c r="H3549" s="16">
        <v>75201.868338867003</v>
      </c>
      <c r="I3549" s="16">
        <v>94603.896029134601</v>
      </c>
      <c r="J3549" s="16">
        <v>11097.9401768555</v>
      </c>
      <c r="K3549" s="16">
        <v>98677.292641443404</v>
      </c>
      <c r="L3549" s="15">
        <f t="shared" si="385"/>
        <v>6</v>
      </c>
      <c r="M3549" s="16">
        <v>84435.575846923894</v>
      </c>
      <c r="N3549" s="16">
        <v>140482.720686491</v>
      </c>
      <c r="O3549" s="16">
        <v>135222.362822219</v>
      </c>
      <c r="P3549" s="16">
        <v>131168.093783463</v>
      </c>
      <c r="Q3549" s="16">
        <v>97021.684033919504</v>
      </c>
      <c r="R3549" s="16">
        <v>135519.76928488701</v>
      </c>
      <c r="S3549" s="17">
        <f t="shared" si="386"/>
        <v>135222.362822219</v>
      </c>
      <c r="T3549" s="17">
        <f t="shared" si="387"/>
        <v>131168.093783463</v>
      </c>
      <c r="U3549" s="18">
        <f t="shared" si="388"/>
        <v>0.97001776219451019</v>
      </c>
      <c r="X3549" s="20">
        <f t="shared" si="389"/>
        <v>0.95876163809630077</v>
      </c>
      <c r="AA3549" s="20">
        <f t="shared" si="390"/>
        <v>-4.3916929860465609E-2</v>
      </c>
      <c r="AE3549" s="20">
        <f t="shared" si="391"/>
        <v>1.8289351251226996E-2</v>
      </c>
    </row>
    <row r="3550" spans="1:31" x14ac:dyDescent="0.2">
      <c r="A3550" s="15" t="s">
        <v>6995</v>
      </c>
      <c r="B3550" s="15" t="s">
        <v>6996</v>
      </c>
      <c r="C3550" t="s">
        <v>6997</v>
      </c>
      <c r="D3550" s="15">
        <v>11</v>
      </c>
      <c r="E3550" s="15">
        <v>3</v>
      </c>
      <c r="F3550" s="16">
        <v>162452.53612806901</v>
      </c>
      <c r="G3550" s="16">
        <v>190038.54510427499</v>
      </c>
      <c r="H3550" s="16">
        <v>172195.208206129</v>
      </c>
      <c r="I3550" s="16">
        <v>188827.35944142201</v>
      </c>
      <c r="J3550" s="16">
        <v>43682.111599436997</v>
      </c>
      <c r="K3550" s="16">
        <v>179245.360816859</v>
      </c>
      <c r="L3550" s="15">
        <f t="shared" si="385"/>
        <v>6</v>
      </c>
      <c r="M3550" s="16">
        <v>288874.06882652798</v>
      </c>
      <c r="N3550" s="16">
        <v>326943.46493970603</v>
      </c>
      <c r="O3550" s="16">
        <v>309628.51634714397</v>
      </c>
      <c r="P3550" s="16">
        <v>261808.71858034699</v>
      </c>
      <c r="Q3550" s="16">
        <v>381882.76040390797</v>
      </c>
      <c r="R3550" s="16">
        <v>246168.99484213299</v>
      </c>
      <c r="S3550" s="17">
        <f t="shared" si="386"/>
        <v>309628.51634714397</v>
      </c>
      <c r="T3550" s="17">
        <f t="shared" si="387"/>
        <v>261808.71858034699</v>
      </c>
      <c r="U3550" s="18">
        <f t="shared" si="388"/>
        <v>0.8455575141109315</v>
      </c>
      <c r="X3550" s="20">
        <f t="shared" si="389"/>
        <v>0.80194740558880129</v>
      </c>
      <c r="AA3550" s="20">
        <f t="shared" si="390"/>
        <v>-0.24202520601129696</v>
      </c>
      <c r="AE3550" s="20">
        <f t="shared" si="391"/>
        <v>9.5854113276380382E-2</v>
      </c>
    </row>
    <row r="3551" spans="1:31" x14ac:dyDescent="0.2">
      <c r="A3551" s="15" t="s">
        <v>6634</v>
      </c>
      <c r="B3551" s="15" t="s">
        <v>6635</v>
      </c>
      <c r="C3551" t="s">
        <v>6636</v>
      </c>
      <c r="D3551" s="15">
        <v>8</v>
      </c>
      <c r="E3551" s="15">
        <v>3</v>
      </c>
      <c r="F3551" s="16">
        <v>326762.047976467</v>
      </c>
      <c r="G3551" s="16">
        <v>460291.01976225502</v>
      </c>
      <c r="H3551" s="16">
        <v>363212.63200212002</v>
      </c>
      <c r="I3551" s="16">
        <v>583080.80890130403</v>
      </c>
      <c r="J3551" s="16">
        <v>32257.216818749999</v>
      </c>
      <c r="K3551" s="16">
        <v>584123.35870209301</v>
      </c>
      <c r="L3551" s="15">
        <f t="shared" si="385"/>
        <v>6</v>
      </c>
      <c r="M3551" s="16">
        <v>581050.222956424</v>
      </c>
      <c r="N3551" s="16">
        <v>791887.46051033097</v>
      </c>
      <c r="O3551" s="16">
        <v>653101.72993161704</v>
      </c>
      <c r="P3551" s="16">
        <v>808440.25918076502</v>
      </c>
      <c r="Q3551" s="16">
        <v>282002.73637528002</v>
      </c>
      <c r="R3551" s="16">
        <v>802213.56591997202</v>
      </c>
      <c r="S3551" s="17">
        <f t="shared" si="386"/>
        <v>653101.72993161704</v>
      </c>
      <c r="T3551" s="17">
        <f t="shared" si="387"/>
        <v>802213.56591997202</v>
      </c>
      <c r="U3551" s="18">
        <f t="shared" si="388"/>
        <v>1.2283133379603324</v>
      </c>
      <c r="X3551" s="20">
        <f t="shared" si="389"/>
        <v>0.82198106868273835</v>
      </c>
      <c r="AA3551" s="20">
        <f t="shared" si="390"/>
        <v>0.29667863355690993</v>
      </c>
      <c r="AE3551" s="20">
        <f t="shared" si="391"/>
        <v>8.5138184724305163E-2</v>
      </c>
    </row>
    <row r="3552" spans="1:31" x14ac:dyDescent="0.2">
      <c r="A3552" s="15" t="s">
        <v>7544</v>
      </c>
      <c r="B3552" s="15" t="s">
        <v>7545</v>
      </c>
      <c r="C3552" t="s">
        <v>7546</v>
      </c>
      <c r="D3552" s="15">
        <v>11</v>
      </c>
      <c r="E3552" s="15">
        <v>7</v>
      </c>
      <c r="F3552" s="16">
        <v>120619.230963006</v>
      </c>
      <c r="G3552" s="16">
        <v>128061.43323735301</v>
      </c>
      <c r="H3552" s="16">
        <v>97229.442050066602</v>
      </c>
      <c r="I3552" s="16">
        <v>138472.695046318</v>
      </c>
      <c r="J3552" s="16">
        <v>34327.247315624998</v>
      </c>
      <c r="K3552" s="16">
        <v>128803.161431211</v>
      </c>
      <c r="L3552" s="15">
        <f t="shared" si="385"/>
        <v>6</v>
      </c>
      <c r="M3552" s="16">
        <v>214485.836032386</v>
      </c>
      <c r="N3552" s="16">
        <v>220317.666001871</v>
      </c>
      <c r="O3552" s="16">
        <v>174830.69477279001</v>
      </c>
      <c r="P3552" s="16">
        <v>191992.087140794</v>
      </c>
      <c r="Q3552" s="16">
        <v>300099.59413517598</v>
      </c>
      <c r="R3552" s="16">
        <v>176893.53095395601</v>
      </c>
      <c r="S3552" s="17">
        <f t="shared" si="386"/>
        <v>214485.836032386</v>
      </c>
      <c r="T3552" s="17">
        <f t="shared" si="387"/>
        <v>191992.087140794</v>
      </c>
      <c r="U3552" s="18">
        <f t="shared" si="388"/>
        <v>0.89512711278428858</v>
      </c>
      <c r="X3552" s="20">
        <f t="shared" si="389"/>
        <v>0.65727865543447805</v>
      </c>
      <c r="AA3552" s="20">
        <f t="shared" si="390"/>
        <v>-0.15983552763662295</v>
      </c>
      <c r="AE3552" s="20">
        <f t="shared" si="391"/>
        <v>0.18225047083470611</v>
      </c>
    </row>
    <row r="3553" spans="1:31" x14ac:dyDescent="0.2">
      <c r="A3553" s="15" t="s">
        <v>13108</v>
      </c>
      <c r="B3553" s="15" t="s">
        <v>13109</v>
      </c>
      <c r="C3553" t="s">
        <v>13110</v>
      </c>
      <c r="D3553" s="15">
        <v>7</v>
      </c>
      <c r="E3553" s="15">
        <v>5</v>
      </c>
      <c r="F3553" s="16">
        <v>146262.302244288</v>
      </c>
      <c r="G3553" s="16">
        <v>156971.49452867499</v>
      </c>
      <c r="H3553" s="16">
        <v>171141.08919329799</v>
      </c>
      <c r="I3553" s="16">
        <v>216788.41370097699</v>
      </c>
      <c r="J3553" s="16">
        <v>4510.5295960560898</v>
      </c>
      <c r="K3553" s="16">
        <v>199338.71147835799</v>
      </c>
      <c r="L3553" s="15">
        <f t="shared" si="385"/>
        <v>6</v>
      </c>
      <c r="M3553" s="16">
        <v>260084.49835424099</v>
      </c>
      <c r="N3553" s="16">
        <v>270054.71068939898</v>
      </c>
      <c r="O3553" s="16">
        <v>307733.078550726</v>
      </c>
      <c r="P3553" s="16">
        <v>300576.65881689102</v>
      </c>
      <c r="Q3553" s="16">
        <v>39432.468577082698</v>
      </c>
      <c r="R3553" s="16">
        <v>273764.46460944001</v>
      </c>
      <c r="S3553" s="17">
        <f t="shared" si="386"/>
        <v>270054.71068939898</v>
      </c>
      <c r="T3553" s="17">
        <f t="shared" si="387"/>
        <v>273764.46460944001</v>
      </c>
      <c r="U3553" s="18">
        <f t="shared" si="388"/>
        <v>1.0137370457659143</v>
      </c>
      <c r="X3553" s="20">
        <f t="shared" si="389"/>
        <v>0.4251155516026347</v>
      </c>
      <c r="AA3553" s="20">
        <f t="shared" si="390"/>
        <v>1.9683478803895753E-2</v>
      </c>
      <c r="AE3553" s="20">
        <f t="shared" si="391"/>
        <v>0.37149300735545931</v>
      </c>
    </row>
    <row r="3554" spans="1:31" x14ac:dyDescent="0.2">
      <c r="A3554" s="15" t="s">
        <v>5746</v>
      </c>
      <c r="B3554" s="15" t="s">
        <v>5747</v>
      </c>
      <c r="C3554" t="s">
        <v>5748</v>
      </c>
      <c r="D3554" s="15">
        <v>8</v>
      </c>
      <c r="E3554" s="15">
        <v>7</v>
      </c>
      <c r="F3554" s="16">
        <v>164862.457788575</v>
      </c>
      <c r="G3554" s="16">
        <v>193727.96972460899</v>
      </c>
      <c r="H3554" s="16">
        <v>158589.26626640701</v>
      </c>
      <c r="I3554" s="16">
        <v>191510.01618955101</v>
      </c>
      <c r="J3554" s="16">
        <v>40879.399324282902</v>
      </c>
      <c r="K3554" s="16">
        <v>219713.23835545199</v>
      </c>
      <c r="L3554" s="15">
        <f t="shared" si="385"/>
        <v>6</v>
      </c>
      <c r="M3554" s="16">
        <v>293159.40589922701</v>
      </c>
      <c r="N3554" s="16">
        <v>333290.77342043602</v>
      </c>
      <c r="O3554" s="16">
        <v>285163.33139694203</v>
      </c>
      <c r="P3554" s="16">
        <v>265528.21626170102</v>
      </c>
      <c r="Q3554" s="16">
        <v>357380.568063288</v>
      </c>
      <c r="R3554" s="16">
        <v>301746.09146360902</v>
      </c>
      <c r="S3554" s="17">
        <f t="shared" si="386"/>
        <v>293159.40589922701</v>
      </c>
      <c r="T3554" s="17">
        <f t="shared" si="387"/>
        <v>301746.09146360902</v>
      </c>
      <c r="U3554" s="18">
        <f t="shared" si="388"/>
        <v>1.0292901588405239</v>
      </c>
      <c r="X3554" s="20">
        <f t="shared" si="389"/>
        <v>0.89383609914196005</v>
      </c>
      <c r="AA3554" s="20">
        <f t="shared" si="390"/>
        <v>4.1649738025051744E-2</v>
      </c>
      <c r="AE3554" s="20">
        <f t="shared" si="391"/>
        <v>4.8742109575452087E-2</v>
      </c>
    </row>
    <row r="3555" spans="1:31" x14ac:dyDescent="0.2">
      <c r="A3555" s="15" t="s">
        <v>9236</v>
      </c>
      <c r="B3555" s="15" t="s">
        <v>9237</v>
      </c>
      <c r="C3555" t="s">
        <v>9238</v>
      </c>
      <c r="D3555" s="15">
        <v>13</v>
      </c>
      <c r="E3555" s="15">
        <v>7</v>
      </c>
      <c r="F3555" s="16">
        <v>234938.70881894499</v>
      </c>
      <c r="G3555" s="16">
        <v>256505.24096372601</v>
      </c>
      <c r="H3555" s="16">
        <v>247629.406899261</v>
      </c>
      <c r="I3555" s="16">
        <v>364791.40626489301</v>
      </c>
      <c r="J3555" s="16">
        <v>24839.761963568399</v>
      </c>
      <c r="K3555" s="16">
        <v>374433.76356849301</v>
      </c>
      <c r="L3555" s="15">
        <f t="shared" si="385"/>
        <v>6</v>
      </c>
      <c r="M3555" s="16">
        <v>417769.41350965598</v>
      </c>
      <c r="N3555" s="16">
        <v>441293.17139246099</v>
      </c>
      <c r="O3555" s="16">
        <v>445268.63819786999</v>
      </c>
      <c r="P3555" s="16">
        <v>505782.48250599502</v>
      </c>
      <c r="Q3555" s="16">
        <v>217157.01277009101</v>
      </c>
      <c r="R3555" s="16">
        <v>514233.57788762997</v>
      </c>
      <c r="S3555" s="17">
        <f t="shared" si="386"/>
        <v>441293.17139246099</v>
      </c>
      <c r="T3555" s="17">
        <f t="shared" si="387"/>
        <v>505782.48250599502</v>
      </c>
      <c r="U3555" s="18">
        <f t="shared" si="388"/>
        <v>1.1461371154011828</v>
      </c>
      <c r="X3555" s="20">
        <f t="shared" si="389"/>
        <v>0.83055569281151209</v>
      </c>
      <c r="AA3555" s="20">
        <f t="shared" si="390"/>
        <v>0.19677964782626364</v>
      </c>
      <c r="AE3555" s="20">
        <f t="shared" si="391"/>
        <v>8.0631240672222645E-2</v>
      </c>
    </row>
    <row r="3556" spans="1:31" x14ac:dyDescent="0.2">
      <c r="A3556" s="15" t="s">
        <v>6935</v>
      </c>
      <c r="B3556" s="15" t="s">
        <v>6936</v>
      </c>
      <c r="C3556" t="s">
        <v>6937</v>
      </c>
      <c r="D3556" s="15">
        <v>8</v>
      </c>
      <c r="E3556" s="15">
        <v>6</v>
      </c>
      <c r="F3556" s="16">
        <v>104128.2800923</v>
      </c>
      <c r="G3556" s="16">
        <v>107995.962324882</v>
      </c>
      <c r="H3556" s="16">
        <v>91278.360918071907</v>
      </c>
      <c r="I3556" s="16">
        <v>144611.10762978499</v>
      </c>
      <c r="J3556" s="16">
        <v>17604.096391406201</v>
      </c>
      <c r="K3556" s="16">
        <v>129706.90609293499</v>
      </c>
      <c r="L3556" s="15">
        <f t="shared" si="385"/>
        <v>6</v>
      </c>
      <c r="M3556" s="16">
        <v>185161.52882007099</v>
      </c>
      <c r="N3556" s="16">
        <v>185796.908214703</v>
      </c>
      <c r="O3556" s="16">
        <v>164129.90674995899</v>
      </c>
      <c r="P3556" s="16">
        <v>200502.98268765301</v>
      </c>
      <c r="Q3556" s="16">
        <v>153900.548261346</v>
      </c>
      <c r="R3556" s="16">
        <v>178134.70067771801</v>
      </c>
      <c r="S3556" s="17">
        <f t="shared" si="386"/>
        <v>185161.52882007099</v>
      </c>
      <c r="T3556" s="17">
        <f t="shared" si="387"/>
        <v>178134.70067771801</v>
      </c>
      <c r="U3556" s="18">
        <f t="shared" si="388"/>
        <v>0.96205028016818095</v>
      </c>
      <c r="X3556" s="20">
        <f t="shared" si="389"/>
        <v>0.95814940920282532</v>
      </c>
      <c r="AA3556" s="20">
        <f t="shared" si="390"/>
        <v>-5.5815798549337207E-2</v>
      </c>
      <c r="AE3556" s="20">
        <f t="shared" si="391"/>
        <v>1.8566763851580487E-2</v>
      </c>
    </row>
    <row r="3557" spans="1:31" x14ac:dyDescent="0.2">
      <c r="A3557" s="15" t="s">
        <v>1712</v>
      </c>
      <c r="B3557" s="15" t="s">
        <v>1713</v>
      </c>
      <c r="C3557" t="s">
        <v>1714</v>
      </c>
      <c r="D3557" s="15">
        <v>8</v>
      </c>
      <c r="E3557" s="15">
        <v>8</v>
      </c>
      <c r="F3557" s="16">
        <v>119586.800730762</v>
      </c>
      <c r="G3557" s="16">
        <v>112827.703067578</v>
      </c>
      <c r="H3557" s="16">
        <v>120119.468038593</v>
      </c>
      <c r="I3557" s="16">
        <v>158109.435547851</v>
      </c>
      <c r="J3557" s="16">
        <v>51361.686405175598</v>
      </c>
      <c r="K3557" s="16">
        <v>158649.19131744301</v>
      </c>
      <c r="L3557" s="15">
        <f t="shared" si="385"/>
        <v>6</v>
      </c>
      <c r="M3557" s="16">
        <v>212649.96243461801</v>
      </c>
      <c r="N3557" s="16">
        <v>194109.46427663701</v>
      </c>
      <c r="O3557" s="16">
        <v>215989.82376255299</v>
      </c>
      <c r="P3557" s="16">
        <v>219218.384659381</v>
      </c>
      <c r="Q3557" s="16">
        <v>449020.01907025703</v>
      </c>
      <c r="R3557" s="16">
        <v>217882.97215142599</v>
      </c>
      <c r="S3557" s="17">
        <f t="shared" si="386"/>
        <v>212649.96243461801</v>
      </c>
      <c r="T3557" s="17">
        <f t="shared" si="387"/>
        <v>219218.384659381</v>
      </c>
      <c r="U3557" s="18">
        <f t="shared" si="388"/>
        <v>1.0308884241010978</v>
      </c>
      <c r="X3557" s="20">
        <f t="shared" si="389"/>
        <v>0.31854823336178772</v>
      </c>
      <c r="AA3557" s="20">
        <f t="shared" si="390"/>
        <v>4.3888194290087217E-2</v>
      </c>
      <c r="AE3557" s="20">
        <f t="shared" si="391"/>
        <v>0.49682479913116162</v>
      </c>
    </row>
    <row r="3558" spans="1:31" x14ac:dyDescent="0.2">
      <c r="A3558" s="15" t="s">
        <v>3587</v>
      </c>
      <c r="B3558" s="15" t="s">
        <v>3588</v>
      </c>
      <c r="C3558" t="s">
        <v>3589</v>
      </c>
      <c r="D3558" s="15">
        <v>9</v>
      </c>
      <c r="E3558" s="15">
        <v>8</v>
      </c>
      <c r="F3558" s="16">
        <v>136175.547427735</v>
      </c>
      <c r="G3558" s="16">
        <v>146999.77407174601</v>
      </c>
      <c r="H3558" s="16">
        <v>125059.712978321</v>
      </c>
      <c r="I3558" s="16">
        <v>165568.08436487001</v>
      </c>
      <c r="J3558" s="16">
        <v>41715.217831933602</v>
      </c>
      <c r="K3558" s="16">
        <v>160451.80653600299</v>
      </c>
      <c r="L3558" s="15">
        <f t="shared" si="385"/>
        <v>6</v>
      </c>
      <c r="M3558" s="16">
        <v>242148.17076858701</v>
      </c>
      <c r="N3558" s="16">
        <v>252899.302370472</v>
      </c>
      <c r="O3558" s="16">
        <v>224873.00191259899</v>
      </c>
      <c r="P3558" s="16">
        <v>229559.78484048299</v>
      </c>
      <c r="Q3558" s="16">
        <v>364687.55637523701</v>
      </c>
      <c r="R3558" s="16">
        <v>220358.61768232301</v>
      </c>
      <c r="S3558" s="17">
        <f t="shared" si="386"/>
        <v>242148.17076858701</v>
      </c>
      <c r="T3558" s="17">
        <f t="shared" si="387"/>
        <v>229559.78484048299</v>
      </c>
      <c r="U3558" s="18">
        <f t="shared" si="388"/>
        <v>0.94801370628508974</v>
      </c>
      <c r="X3558" s="20">
        <f t="shared" si="389"/>
        <v>0.54161479304831817</v>
      </c>
      <c r="AA3558" s="20">
        <f t="shared" si="390"/>
        <v>-7.7020177275872112E-2</v>
      </c>
      <c r="AE3558" s="20">
        <f t="shared" si="391"/>
        <v>0.26630948233709589</v>
      </c>
    </row>
    <row r="3559" spans="1:31" x14ac:dyDescent="0.2">
      <c r="A3559" s="15" t="s">
        <v>8225</v>
      </c>
      <c r="B3559" s="15" t="s">
        <v>8226</v>
      </c>
      <c r="C3559" t="s">
        <v>8227</v>
      </c>
      <c r="D3559" s="15">
        <v>8</v>
      </c>
      <c r="E3559" s="15">
        <v>6</v>
      </c>
      <c r="F3559" s="16">
        <v>172878.72940647099</v>
      </c>
      <c r="G3559" s="16">
        <v>173452.52927693501</v>
      </c>
      <c r="H3559" s="16">
        <v>170018.08921608501</v>
      </c>
      <c r="I3559" s="16">
        <v>224169.37474980601</v>
      </c>
      <c r="J3559" s="16">
        <v>63062.842156220198</v>
      </c>
      <c r="K3559" s="16">
        <v>208750.44467578101</v>
      </c>
      <c r="L3559" s="15">
        <f t="shared" si="385"/>
        <v>6</v>
      </c>
      <c r="M3559" s="16">
        <v>307413.98790990497</v>
      </c>
      <c r="N3559" s="16">
        <v>298408.78277214803</v>
      </c>
      <c r="O3559" s="16">
        <v>305713.78416719002</v>
      </c>
      <c r="P3559" s="16">
        <v>310810.34507825598</v>
      </c>
      <c r="Q3559" s="16">
        <v>551315.20340339199</v>
      </c>
      <c r="R3559" s="16">
        <v>286690.19328868302</v>
      </c>
      <c r="S3559" s="17">
        <f t="shared" si="386"/>
        <v>305713.78416719002</v>
      </c>
      <c r="T3559" s="17">
        <f t="shared" si="387"/>
        <v>310810.34507825598</v>
      </c>
      <c r="U3559" s="18">
        <f t="shared" si="388"/>
        <v>1.0166710209843817</v>
      </c>
      <c r="X3559" s="20">
        <f t="shared" si="389"/>
        <v>0.40236411510303377</v>
      </c>
      <c r="AA3559" s="20">
        <f t="shared" si="390"/>
        <v>2.385292091088053E-2</v>
      </c>
      <c r="AE3559" s="20">
        <f t="shared" si="391"/>
        <v>0.39538075883600904</v>
      </c>
    </row>
    <row r="3560" spans="1:31" x14ac:dyDescent="0.2">
      <c r="A3560" s="15" t="s">
        <v>6803</v>
      </c>
      <c r="B3560" s="15" t="s">
        <v>6804</v>
      </c>
      <c r="C3560" t="s">
        <v>6805</v>
      </c>
      <c r="D3560" s="15">
        <v>9</v>
      </c>
      <c r="E3560" s="15">
        <v>4</v>
      </c>
      <c r="F3560" s="16">
        <v>428143.21208612999</v>
      </c>
      <c r="G3560" s="16">
        <v>355401.40382548701</v>
      </c>
      <c r="H3560" s="16">
        <v>392161.881043064</v>
      </c>
      <c r="I3560" s="16">
        <v>342810.15505671699</v>
      </c>
      <c r="J3560" s="16">
        <v>53282.952688741003</v>
      </c>
      <c r="K3560" s="16">
        <v>260182.471672969</v>
      </c>
      <c r="L3560" s="15">
        <f t="shared" si="385"/>
        <v>6</v>
      </c>
      <c r="M3560" s="16">
        <v>761326.81374870695</v>
      </c>
      <c r="N3560" s="16">
        <v>611434.729451244</v>
      </c>
      <c r="O3560" s="16">
        <v>705156.09963963798</v>
      </c>
      <c r="P3560" s="16">
        <v>475305.52604889701</v>
      </c>
      <c r="Q3560" s="16">
        <v>465816.33328159602</v>
      </c>
      <c r="R3560" s="16">
        <v>357325.050062061</v>
      </c>
      <c r="S3560" s="17">
        <f t="shared" si="386"/>
        <v>705156.09963963798</v>
      </c>
      <c r="T3560" s="17">
        <f t="shared" si="387"/>
        <v>465816.33328159602</v>
      </c>
      <c r="U3560" s="18">
        <f t="shared" si="388"/>
        <v>0.66058612202269285</v>
      </c>
      <c r="X3560" s="20">
        <f t="shared" si="389"/>
        <v>1.0878194299549794E-2</v>
      </c>
      <c r="AA3560" s="20">
        <f t="shared" si="390"/>
        <v>-0.59818143392173651</v>
      </c>
      <c r="AE3560" s="20">
        <f t="shared" si="391"/>
        <v>1.9634431883532888</v>
      </c>
    </row>
    <row r="3561" spans="1:31" x14ac:dyDescent="0.2">
      <c r="A3561" s="15" t="s">
        <v>632</v>
      </c>
      <c r="B3561" s="15" t="s">
        <v>633</v>
      </c>
      <c r="C3561" t="s">
        <v>634</v>
      </c>
      <c r="D3561" s="15">
        <v>7</v>
      </c>
      <c r="E3561" s="15">
        <v>6</v>
      </c>
      <c r="F3561" s="16">
        <v>183226.65897729501</v>
      </c>
      <c r="G3561" s="16">
        <v>200122.85359042999</v>
      </c>
      <c r="H3561" s="16">
        <v>189581.574367903</v>
      </c>
      <c r="I3561" s="16">
        <v>203777.949507129</v>
      </c>
      <c r="J3561" s="16">
        <v>12342.300187207</v>
      </c>
      <c r="K3561" s="16">
        <v>218476.794392582</v>
      </c>
      <c r="L3561" s="15">
        <f t="shared" si="385"/>
        <v>6</v>
      </c>
      <c r="M3561" s="16">
        <v>325814.73800159799</v>
      </c>
      <c r="N3561" s="16">
        <v>344292.57038657798</v>
      </c>
      <c r="O3561" s="16">
        <v>340891.37676828902</v>
      </c>
      <c r="P3561" s="16">
        <v>282537.67882584099</v>
      </c>
      <c r="Q3561" s="16">
        <v>107900.270674759</v>
      </c>
      <c r="R3561" s="16">
        <v>300048.00473973999</v>
      </c>
      <c r="S3561" s="17">
        <f t="shared" si="386"/>
        <v>340891.37676828902</v>
      </c>
      <c r="T3561" s="17">
        <f t="shared" si="387"/>
        <v>282537.67882584099</v>
      </c>
      <c r="U3561" s="18">
        <f t="shared" si="388"/>
        <v>0.82882025794946335</v>
      </c>
      <c r="X3561" s="20">
        <f t="shared" si="389"/>
        <v>0.15788147516989776</v>
      </c>
      <c r="AA3561" s="20">
        <f t="shared" si="390"/>
        <v>-0.27086882921080058</v>
      </c>
      <c r="AE3561" s="20">
        <f t="shared" si="391"/>
        <v>0.80166882441514997</v>
      </c>
    </row>
    <row r="3562" spans="1:31" x14ac:dyDescent="0.2">
      <c r="A3562" s="15" t="s">
        <v>5620</v>
      </c>
      <c r="B3562" s="15" t="s">
        <v>5621</v>
      </c>
      <c r="C3562" t="s">
        <v>5622</v>
      </c>
      <c r="D3562" s="15">
        <v>9</v>
      </c>
      <c r="E3562" s="15">
        <v>7</v>
      </c>
      <c r="F3562" s="16">
        <v>165224.15557349601</v>
      </c>
      <c r="G3562" s="16">
        <v>161740.82887135999</v>
      </c>
      <c r="H3562" s="16">
        <v>161156.24648642499</v>
      </c>
      <c r="I3562" s="16">
        <v>223834.505831836</v>
      </c>
      <c r="J3562" s="16">
        <v>94400.959108886993</v>
      </c>
      <c r="K3562" s="16">
        <v>245408.22469130799</v>
      </c>
      <c r="L3562" s="15">
        <f t="shared" si="385"/>
        <v>6</v>
      </c>
      <c r="M3562" s="16">
        <v>293802.57905802102</v>
      </c>
      <c r="N3562" s="16">
        <v>278259.90240246698</v>
      </c>
      <c r="O3562" s="16">
        <v>289779.08281823201</v>
      </c>
      <c r="P3562" s="16">
        <v>310346.05005996302</v>
      </c>
      <c r="Q3562" s="16">
        <v>825282.87963402295</v>
      </c>
      <c r="R3562" s="16">
        <v>337034.641917323</v>
      </c>
      <c r="S3562" s="17">
        <f t="shared" si="386"/>
        <v>289779.08281823201</v>
      </c>
      <c r="T3562" s="17">
        <f t="shared" si="387"/>
        <v>337034.641917323</v>
      </c>
      <c r="U3562" s="18">
        <f t="shared" si="388"/>
        <v>1.1630744311822283</v>
      </c>
      <c r="X3562" s="20">
        <f t="shared" si="389"/>
        <v>0.29083565212406681</v>
      </c>
      <c r="AA3562" s="20">
        <f t="shared" si="390"/>
        <v>0.21794342532485853</v>
      </c>
      <c r="AE3562" s="20">
        <f t="shared" si="391"/>
        <v>0.53635235650733637</v>
      </c>
    </row>
    <row r="3563" spans="1:31" x14ac:dyDescent="0.2">
      <c r="A3563" s="15" t="s">
        <v>2375</v>
      </c>
      <c r="B3563" s="15" t="s">
        <v>2376</v>
      </c>
      <c r="C3563" t="s">
        <v>2377</v>
      </c>
      <c r="D3563" s="15">
        <v>5</v>
      </c>
      <c r="E3563" s="15">
        <v>5</v>
      </c>
      <c r="F3563" s="16">
        <v>138782.70459668001</v>
      </c>
      <c r="G3563" s="16">
        <v>142393.016443317</v>
      </c>
      <c r="H3563" s="16">
        <v>140811.733006055</v>
      </c>
      <c r="I3563" s="16">
        <v>183393.412434375</v>
      </c>
      <c r="J3563" s="16">
        <v>27791.369635070801</v>
      </c>
      <c r="K3563" s="16">
        <v>192812.22731339699</v>
      </c>
      <c r="L3563" s="15">
        <f t="shared" si="385"/>
        <v>6</v>
      </c>
      <c r="M3563" s="16">
        <v>246784.23319896701</v>
      </c>
      <c r="N3563" s="16">
        <v>244973.80862208799</v>
      </c>
      <c r="O3563" s="16">
        <v>253197.10361942099</v>
      </c>
      <c r="P3563" s="16">
        <v>254274.56300587501</v>
      </c>
      <c r="Q3563" s="16">
        <v>242960.895502656</v>
      </c>
      <c r="R3563" s="16">
        <v>264801.23097583401</v>
      </c>
      <c r="S3563" s="17">
        <f t="shared" si="386"/>
        <v>246784.23319896701</v>
      </c>
      <c r="T3563" s="17">
        <f t="shared" si="387"/>
        <v>254274.56300587501</v>
      </c>
      <c r="U3563" s="18">
        <f t="shared" si="388"/>
        <v>1.0303517356429697</v>
      </c>
      <c r="X3563" s="20">
        <f t="shared" si="389"/>
        <v>0.44838590691542962</v>
      </c>
      <c r="AA3563" s="20">
        <f t="shared" si="390"/>
        <v>4.3136920557251601E-2</v>
      </c>
      <c r="AE3563" s="20">
        <f t="shared" si="391"/>
        <v>0.34834804604371805</v>
      </c>
    </row>
    <row r="3564" spans="1:31" x14ac:dyDescent="0.2">
      <c r="A3564" s="15" t="s">
        <v>16208</v>
      </c>
      <c r="B3564" s="15" t="s">
        <v>16209</v>
      </c>
      <c r="C3564" t="s">
        <v>16210</v>
      </c>
      <c r="D3564" s="15">
        <v>10</v>
      </c>
      <c r="E3564" s="15">
        <v>8</v>
      </c>
      <c r="F3564" s="16">
        <v>91087.364704101798</v>
      </c>
      <c r="G3564" s="16">
        <v>97766.998427711107</v>
      </c>
      <c r="H3564" s="16">
        <v>87885.198142750698</v>
      </c>
      <c r="I3564" s="16">
        <v>136040.81001972701</v>
      </c>
      <c r="J3564" s="16">
        <v>49603.428598624603</v>
      </c>
      <c r="K3564" s="16">
        <v>158108.87687783199</v>
      </c>
      <c r="L3564" s="15">
        <f t="shared" si="385"/>
        <v>6</v>
      </c>
      <c r="M3564" s="16">
        <v>161972.095283364</v>
      </c>
      <c r="N3564" s="16">
        <v>168198.93672187201</v>
      </c>
      <c r="O3564" s="16">
        <v>158028.57578499199</v>
      </c>
      <c r="P3564" s="16">
        <v>188620.283899834</v>
      </c>
      <c r="Q3564" s="16">
        <v>433648.77624150901</v>
      </c>
      <c r="R3564" s="16">
        <v>217140.92414587899</v>
      </c>
      <c r="S3564" s="17">
        <f t="shared" si="386"/>
        <v>161972.095283364</v>
      </c>
      <c r="T3564" s="17">
        <f t="shared" si="387"/>
        <v>217140.92414587899</v>
      </c>
      <c r="U3564" s="18">
        <f t="shared" si="388"/>
        <v>1.3406069963224172</v>
      </c>
      <c r="X3564" s="20">
        <f t="shared" si="389"/>
        <v>0.20503120887273479</v>
      </c>
      <c r="AA3564" s="20">
        <f t="shared" si="390"/>
        <v>0.42288636807361113</v>
      </c>
      <c r="AE3564" s="20">
        <f t="shared" si="391"/>
        <v>0.68818002767784436</v>
      </c>
    </row>
    <row r="3565" spans="1:31" x14ac:dyDescent="0.2">
      <c r="A3565" s="15" t="s">
        <v>6845</v>
      </c>
      <c r="B3565" s="15" t="s">
        <v>6846</v>
      </c>
      <c r="C3565" t="s">
        <v>6847</v>
      </c>
      <c r="D3565" s="15">
        <v>14</v>
      </c>
      <c r="E3565" s="15">
        <v>7</v>
      </c>
      <c r="F3565" s="16">
        <v>456576.57010951202</v>
      </c>
      <c r="G3565" s="16">
        <v>439307.26617764402</v>
      </c>
      <c r="H3565" s="16">
        <v>448663.90518945898</v>
      </c>
      <c r="I3565" s="16">
        <v>543983.70424281596</v>
      </c>
      <c r="J3565" s="16">
        <v>128482.663805887</v>
      </c>
      <c r="K3565" s="16">
        <v>508535.00749882002</v>
      </c>
      <c r="L3565" s="15">
        <f t="shared" si="385"/>
        <v>6</v>
      </c>
      <c r="M3565" s="16">
        <v>811887.18060035503</v>
      </c>
      <c r="N3565" s="16">
        <v>755786.88364772894</v>
      </c>
      <c r="O3565" s="16">
        <v>806753.80429885699</v>
      </c>
      <c r="P3565" s="16">
        <v>754232.209557447</v>
      </c>
      <c r="Q3565" s="16">
        <v>1123235.8629584201</v>
      </c>
      <c r="R3565" s="16">
        <v>698403.30074666196</v>
      </c>
      <c r="S3565" s="17">
        <f t="shared" si="386"/>
        <v>806753.80429885699</v>
      </c>
      <c r="T3565" s="17">
        <f t="shared" si="387"/>
        <v>754232.209557447</v>
      </c>
      <c r="U3565" s="18">
        <f t="shared" si="388"/>
        <v>0.93489761751163225</v>
      </c>
      <c r="X3565" s="20">
        <f t="shared" si="389"/>
        <v>0.64377514722028373</v>
      </c>
      <c r="AA3565" s="20">
        <f t="shared" si="390"/>
        <v>-9.7119713625883522E-2</v>
      </c>
      <c r="AE3565" s="20">
        <f t="shared" si="391"/>
        <v>0.19126579315743666</v>
      </c>
    </row>
    <row r="3566" spans="1:31" x14ac:dyDescent="0.2">
      <c r="A3566" s="15" t="s">
        <v>12913</v>
      </c>
      <c r="B3566" s="15" t="s">
        <v>12914</v>
      </c>
      <c r="C3566" t="s">
        <v>12915</v>
      </c>
      <c r="D3566" s="15">
        <v>13</v>
      </c>
      <c r="E3566" s="15">
        <v>7</v>
      </c>
      <c r="F3566" s="16">
        <v>93902.8396855959</v>
      </c>
      <c r="G3566" s="16">
        <v>105070.308813237</v>
      </c>
      <c r="H3566" s="16">
        <v>88488.193188328703</v>
      </c>
      <c r="I3566" s="16">
        <v>150030.18924446299</v>
      </c>
      <c r="J3566" s="16">
        <v>10667.6827028032</v>
      </c>
      <c r="K3566" s="16">
        <v>135040.578601694</v>
      </c>
      <c r="L3566" s="15">
        <f t="shared" si="385"/>
        <v>6</v>
      </c>
      <c r="M3566" s="16">
        <v>166978.589690705</v>
      </c>
      <c r="N3566" s="16">
        <v>180763.596179057</v>
      </c>
      <c r="O3566" s="16">
        <v>159112.836277906</v>
      </c>
      <c r="P3566" s="16">
        <v>208016.52742829901</v>
      </c>
      <c r="Q3566" s="16">
        <v>93260.237852420702</v>
      </c>
      <c r="R3566" s="16">
        <v>185459.770594812</v>
      </c>
      <c r="S3566" s="17">
        <f t="shared" si="386"/>
        <v>166978.589690705</v>
      </c>
      <c r="T3566" s="17">
        <f t="shared" si="387"/>
        <v>185459.770594812</v>
      </c>
      <c r="U3566" s="18">
        <f t="shared" si="388"/>
        <v>1.1106799436882282</v>
      </c>
      <c r="X3566" s="20">
        <f t="shared" si="389"/>
        <v>0.8600153116327377</v>
      </c>
      <c r="AA3566" s="20">
        <f t="shared" si="390"/>
        <v>0.15144314600152134</v>
      </c>
      <c r="AE3566" s="20">
        <f t="shared" si="391"/>
        <v>6.5493816548977943E-2</v>
      </c>
    </row>
    <row r="3567" spans="1:31" x14ac:dyDescent="0.2">
      <c r="A3567" s="15" t="s">
        <v>5623</v>
      </c>
      <c r="B3567" s="15" t="s">
        <v>5624</v>
      </c>
      <c r="C3567" t="s">
        <v>5625</v>
      </c>
      <c r="D3567" s="15">
        <v>9</v>
      </c>
      <c r="E3567" s="15">
        <v>5</v>
      </c>
      <c r="F3567" s="16">
        <v>359792.48606687499</v>
      </c>
      <c r="G3567" s="16">
        <v>357110.68897477101</v>
      </c>
      <c r="H3567" s="16">
        <v>347434.859525476</v>
      </c>
      <c r="I3567" s="16">
        <v>423413.796286233</v>
      </c>
      <c r="J3567" s="16">
        <v>48444.740385937403</v>
      </c>
      <c r="K3567" s="16">
        <v>399965.22066445398</v>
      </c>
      <c r="L3567" s="15">
        <f t="shared" si="385"/>
        <v>6</v>
      </c>
      <c r="M3567" s="16">
        <v>639785.14500637597</v>
      </c>
      <c r="N3567" s="16">
        <v>614375.39398311602</v>
      </c>
      <c r="O3567" s="16">
        <v>624731.32210146403</v>
      </c>
      <c r="P3567" s="16">
        <v>587062.29734323802</v>
      </c>
      <c r="Q3567" s="16">
        <v>423519.15940508002</v>
      </c>
      <c r="R3567" s="16">
        <v>549297.54328972101</v>
      </c>
      <c r="S3567" s="17">
        <f t="shared" si="386"/>
        <v>624731.32210146403</v>
      </c>
      <c r="T3567" s="17">
        <f t="shared" si="387"/>
        <v>549297.54328972101</v>
      </c>
      <c r="U3567" s="18">
        <f t="shared" si="388"/>
        <v>0.87925404707098764</v>
      </c>
      <c r="X3567" s="20">
        <f t="shared" si="389"/>
        <v>0.1005004877000948</v>
      </c>
      <c r="AA3567" s="20">
        <f t="shared" si="390"/>
        <v>-0.1856480245183762</v>
      </c>
      <c r="AE3567" s="20">
        <f t="shared" si="391"/>
        <v>0.99783183073159099</v>
      </c>
    </row>
    <row r="3568" spans="1:31" x14ac:dyDescent="0.2">
      <c r="A3568" s="15" t="s">
        <v>13840</v>
      </c>
      <c r="B3568" s="15" t="s">
        <v>13841</v>
      </c>
      <c r="C3568" t="s">
        <v>13842</v>
      </c>
      <c r="D3568" s="15">
        <v>5</v>
      </c>
      <c r="E3568" s="15">
        <v>5</v>
      </c>
      <c r="F3568" s="16">
        <v>117196.45728944799</v>
      </c>
      <c r="G3568" s="16">
        <v>142855.169917969</v>
      </c>
      <c r="H3568" s="16">
        <v>111254.990958578</v>
      </c>
      <c r="I3568" s="16">
        <v>176696.500142723</v>
      </c>
      <c r="J3568" s="16">
        <v>27628.414539257799</v>
      </c>
      <c r="K3568" s="16">
        <v>182432.05762245599</v>
      </c>
      <c r="L3568" s="15">
        <f t="shared" si="385"/>
        <v>6</v>
      </c>
      <c r="M3568" s="16">
        <v>208399.439468078</v>
      </c>
      <c r="N3568" s="16">
        <v>245768.90026127899</v>
      </c>
      <c r="O3568" s="16">
        <v>200050.38552224601</v>
      </c>
      <c r="P3568" s="16">
        <v>244989.30884191699</v>
      </c>
      <c r="Q3568" s="16">
        <v>241536.29079532</v>
      </c>
      <c r="R3568" s="16">
        <v>250545.48718718</v>
      </c>
      <c r="S3568" s="17">
        <f t="shared" si="386"/>
        <v>208399.439468078</v>
      </c>
      <c r="T3568" s="17">
        <f t="shared" si="387"/>
        <v>244989.30884191699</v>
      </c>
      <c r="U3568" s="18">
        <f t="shared" si="388"/>
        <v>1.1755756611785115</v>
      </c>
      <c r="X3568" s="20">
        <f t="shared" si="389"/>
        <v>0.12561008348322839</v>
      </c>
      <c r="AA3568" s="20">
        <f t="shared" si="390"/>
        <v>0.23336739521744079</v>
      </c>
      <c r="AE3568" s="20">
        <f t="shared" si="391"/>
        <v>0.90097549574733193</v>
      </c>
    </row>
    <row r="3569" spans="1:31" x14ac:dyDescent="0.2">
      <c r="A3569" s="15" t="s">
        <v>17026</v>
      </c>
      <c r="B3569" s="15" t="s">
        <v>17027</v>
      </c>
      <c r="C3569" t="s">
        <v>17028</v>
      </c>
      <c r="D3569" s="15">
        <v>9</v>
      </c>
      <c r="E3569" s="15">
        <v>5</v>
      </c>
      <c r="F3569" s="16">
        <v>88582.108016015802</v>
      </c>
      <c r="G3569" s="16">
        <v>118384.014533072</v>
      </c>
      <c r="H3569" s="16">
        <v>98749.885156254997</v>
      </c>
      <c r="I3569" s="16">
        <v>168728.02432024901</v>
      </c>
      <c r="J3569" s="16">
        <v>10827.2023618639</v>
      </c>
      <c r="K3569" s="16">
        <v>134678.16859921999</v>
      </c>
      <c r="L3569" s="15">
        <f t="shared" si="385"/>
        <v>6</v>
      </c>
      <c r="M3569" s="16">
        <v>157517.232895917</v>
      </c>
      <c r="N3569" s="16">
        <v>203668.57620214601</v>
      </c>
      <c r="O3569" s="16">
        <v>177564.641600136</v>
      </c>
      <c r="P3569" s="16">
        <v>233941.03463900799</v>
      </c>
      <c r="Q3569" s="16">
        <v>94654.808891005698</v>
      </c>
      <c r="R3569" s="16">
        <v>184962.05000877701</v>
      </c>
      <c r="S3569" s="17">
        <f t="shared" si="386"/>
        <v>177564.641600136</v>
      </c>
      <c r="T3569" s="17">
        <f t="shared" si="387"/>
        <v>184962.05000877701</v>
      </c>
      <c r="U3569" s="18">
        <f t="shared" si="388"/>
        <v>1.0416603685394723</v>
      </c>
      <c r="X3569" s="20">
        <f t="shared" si="389"/>
        <v>0.85443883929860331</v>
      </c>
      <c r="AA3569" s="20">
        <f t="shared" si="390"/>
        <v>5.8884966201403044E-2</v>
      </c>
      <c r="AE3569" s="20">
        <f t="shared" si="391"/>
        <v>6.8319018614102139E-2</v>
      </c>
    </row>
    <row r="3570" spans="1:31" x14ac:dyDescent="0.2">
      <c r="A3570" s="15" t="s">
        <v>12199</v>
      </c>
      <c r="B3570" s="15" t="s">
        <v>12200</v>
      </c>
      <c r="C3570" t="s">
        <v>12201</v>
      </c>
      <c r="D3570" s="15">
        <v>6</v>
      </c>
      <c r="E3570" s="15">
        <v>6</v>
      </c>
      <c r="F3570" s="16">
        <v>49500.5724780948</v>
      </c>
      <c r="G3570" s="16">
        <v>50142.269314836398</v>
      </c>
      <c r="H3570" s="16">
        <v>50644.6502589843</v>
      </c>
      <c r="I3570" s="16">
        <v>49719.735740039097</v>
      </c>
      <c r="J3570" s="16">
        <v>7469.4662028808498</v>
      </c>
      <c r="K3570" s="16">
        <v>56915.662754650002</v>
      </c>
      <c r="L3570" s="15">
        <f t="shared" si="385"/>
        <v>6</v>
      </c>
      <c r="M3570" s="16">
        <v>88022.213267983505</v>
      </c>
      <c r="N3570" s="16">
        <v>86265.064072855297</v>
      </c>
      <c r="O3570" s="16">
        <v>91065.413979685894</v>
      </c>
      <c r="P3570" s="16">
        <v>68936.3042556937</v>
      </c>
      <c r="Q3570" s="16">
        <v>65300.423167651803</v>
      </c>
      <c r="R3570" s="16">
        <v>78165.880708072305</v>
      </c>
      <c r="S3570" s="17">
        <f t="shared" si="386"/>
        <v>88022.213267983505</v>
      </c>
      <c r="T3570" s="17">
        <f t="shared" si="387"/>
        <v>68936.3042556937</v>
      </c>
      <c r="U3570" s="18">
        <f t="shared" si="388"/>
        <v>0.7831694034529354</v>
      </c>
      <c r="X3570" s="20">
        <f t="shared" si="389"/>
        <v>1.2366370630569236E-2</v>
      </c>
      <c r="AA3570" s="20">
        <f t="shared" si="390"/>
        <v>-0.35260369147404613</v>
      </c>
      <c r="AE3570" s="20">
        <f t="shared" si="391"/>
        <v>1.9077577414697713</v>
      </c>
    </row>
    <row r="3571" spans="1:31" x14ac:dyDescent="0.2">
      <c r="A3571" s="15" t="s">
        <v>1094</v>
      </c>
      <c r="B3571" s="15" t="s">
        <v>1095</v>
      </c>
      <c r="C3571" t="s">
        <v>1096</v>
      </c>
      <c r="D3571" s="15">
        <v>4</v>
      </c>
      <c r="E3571" s="15">
        <v>4</v>
      </c>
      <c r="F3571" s="16">
        <v>45287.151292969102</v>
      </c>
      <c r="G3571" s="16">
        <v>44738.246514613304</v>
      </c>
      <c r="H3571" s="16">
        <v>47026.143788056601</v>
      </c>
      <c r="I3571" s="16">
        <v>67237.151613784401</v>
      </c>
      <c r="J3571" s="16">
        <v>6933.9058851562304</v>
      </c>
      <c r="K3571" s="16">
        <v>72905.905758984998</v>
      </c>
      <c r="L3571" s="15">
        <f t="shared" si="385"/>
        <v>6</v>
      </c>
      <c r="M3571" s="16">
        <v>80529.882582129503</v>
      </c>
      <c r="N3571" s="16">
        <v>76967.9504901943</v>
      </c>
      <c r="O3571" s="16">
        <v>84558.886872121395</v>
      </c>
      <c r="P3571" s="16">
        <v>93224.162838851102</v>
      </c>
      <c r="Q3571" s="16">
        <v>60618.386402329699</v>
      </c>
      <c r="R3571" s="16">
        <v>100126.29312667</v>
      </c>
      <c r="S3571" s="17">
        <f t="shared" si="386"/>
        <v>80529.882582129503</v>
      </c>
      <c r="T3571" s="17">
        <f t="shared" si="387"/>
        <v>93224.162838851102</v>
      </c>
      <c r="U3571" s="18">
        <f t="shared" si="388"/>
        <v>1.1576344066288085</v>
      </c>
      <c r="X3571" s="20">
        <f t="shared" si="389"/>
        <v>0.76444500850468122</v>
      </c>
      <c r="AA3571" s="20">
        <f t="shared" si="390"/>
        <v>0.21117970667740862</v>
      </c>
      <c r="AE3571" s="20">
        <f t="shared" si="391"/>
        <v>0.11665375075128141</v>
      </c>
    </row>
    <row r="3572" spans="1:31" x14ac:dyDescent="0.2">
      <c r="A3572" s="15" t="s">
        <v>10597</v>
      </c>
      <c r="B3572" s="15" t="s">
        <v>10598</v>
      </c>
      <c r="C3572" t="s">
        <v>10599</v>
      </c>
      <c r="D3572" s="15">
        <v>10</v>
      </c>
      <c r="E3572" s="15">
        <v>8</v>
      </c>
      <c r="F3572" s="16">
        <v>169330.645076135</v>
      </c>
      <c r="G3572" s="16">
        <v>153163.75701377701</v>
      </c>
      <c r="H3572" s="16">
        <v>157239.25501259801</v>
      </c>
      <c r="I3572" s="16">
        <v>212058.107295325</v>
      </c>
      <c r="J3572" s="16">
        <v>54576.034267089897</v>
      </c>
      <c r="K3572" s="16">
        <v>214315.75017551801</v>
      </c>
      <c r="L3572" s="15">
        <f t="shared" si="385"/>
        <v>6</v>
      </c>
      <c r="M3572" s="16">
        <v>301104.76318819303</v>
      </c>
      <c r="N3572" s="16">
        <v>263503.85598769301</v>
      </c>
      <c r="O3572" s="16">
        <v>282735.84235167003</v>
      </c>
      <c r="P3572" s="16">
        <v>294018.09938874701</v>
      </c>
      <c r="Q3572" s="16">
        <v>477120.859195898</v>
      </c>
      <c r="R3572" s="16">
        <v>294333.37944768002</v>
      </c>
      <c r="S3572" s="17">
        <f t="shared" si="386"/>
        <v>282735.84235167003</v>
      </c>
      <c r="T3572" s="17">
        <f t="shared" si="387"/>
        <v>294333.37944768002</v>
      </c>
      <c r="U3572" s="18">
        <f t="shared" si="388"/>
        <v>1.0410189843620352</v>
      </c>
      <c r="X3572" s="20">
        <f t="shared" si="389"/>
        <v>0.30557285932545969</v>
      </c>
      <c r="AA3572" s="20">
        <f t="shared" si="390"/>
        <v>5.7996378334954433E-2</v>
      </c>
      <c r="AE3572" s="20">
        <f t="shared" si="391"/>
        <v>0.51488522198322351</v>
      </c>
    </row>
    <row r="3573" spans="1:31" x14ac:dyDescent="0.2">
      <c r="A3573" s="15" t="s">
        <v>15989</v>
      </c>
      <c r="B3573" s="15" t="s">
        <v>15990</v>
      </c>
      <c r="C3573" t="s">
        <v>15991</v>
      </c>
      <c r="D3573" s="15">
        <v>11</v>
      </c>
      <c r="E3573" s="15">
        <v>7</v>
      </c>
      <c r="F3573" s="16">
        <v>341547.401660459</v>
      </c>
      <c r="G3573" s="16">
        <v>355474.42001583899</v>
      </c>
      <c r="H3573" s="16">
        <v>326599.896982893</v>
      </c>
      <c r="I3573" s="16">
        <v>453641.51515288802</v>
      </c>
      <c r="J3573" s="16">
        <v>158619.215538152</v>
      </c>
      <c r="K3573" s="16">
        <v>454683.47480918001</v>
      </c>
      <c r="L3573" s="15">
        <f t="shared" si="385"/>
        <v>6</v>
      </c>
      <c r="M3573" s="16">
        <v>607341.62707686902</v>
      </c>
      <c r="N3573" s="16">
        <v>611560.34694772097</v>
      </c>
      <c r="O3573" s="16">
        <v>587267.45416103897</v>
      </c>
      <c r="P3573" s="16">
        <v>628972.96307248704</v>
      </c>
      <c r="Q3573" s="16">
        <v>1386699.07806362</v>
      </c>
      <c r="R3573" s="16">
        <v>624445.58372400806</v>
      </c>
      <c r="S3573" s="17">
        <f t="shared" si="386"/>
        <v>607341.62707686902</v>
      </c>
      <c r="T3573" s="17">
        <f t="shared" si="387"/>
        <v>628972.96307248704</v>
      </c>
      <c r="U3573" s="18">
        <f t="shared" si="388"/>
        <v>1.0356164225062745</v>
      </c>
      <c r="X3573" s="20">
        <f t="shared" si="389"/>
        <v>0.3343173085919367</v>
      </c>
      <c r="AA3573" s="20">
        <f t="shared" si="390"/>
        <v>5.0489748373551378E-2</v>
      </c>
      <c r="AE3573" s="20">
        <f t="shared" si="391"/>
        <v>0.47584113812063822</v>
      </c>
    </row>
    <row r="3574" spans="1:31" x14ac:dyDescent="0.2">
      <c r="A3574" s="15" t="s">
        <v>3224</v>
      </c>
      <c r="B3574" s="15" t="s">
        <v>3225</v>
      </c>
      <c r="C3574" t="s">
        <v>3226</v>
      </c>
      <c r="D3574" s="15">
        <v>13</v>
      </c>
      <c r="E3574" s="15">
        <v>7</v>
      </c>
      <c r="F3574" s="16">
        <v>297892.85740371299</v>
      </c>
      <c r="G3574" s="16">
        <v>321640.92228017602</v>
      </c>
      <c r="H3574" s="16">
        <v>294923.97815332201</v>
      </c>
      <c r="I3574" s="16">
        <v>379888.86238957499</v>
      </c>
      <c r="J3574" s="16">
        <v>125311.67673060999</v>
      </c>
      <c r="K3574" s="16">
        <v>413975.425115021</v>
      </c>
      <c r="L3574" s="15">
        <f t="shared" si="385"/>
        <v>6</v>
      </c>
      <c r="M3574" s="16">
        <v>529714.85606559599</v>
      </c>
      <c r="N3574" s="16">
        <v>553352.99235732597</v>
      </c>
      <c r="O3574" s="16">
        <v>530310.19121913298</v>
      </c>
      <c r="P3574" s="16">
        <v>526715.07221925806</v>
      </c>
      <c r="Q3574" s="16">
        <v>1095514.0964692801</v>
      </c>
      <c r="R3574" s="16">
        <v>568538.643485629</v>
      </c>
      <c r="S3574" s="17">
        <f t="shared" si="386"/>
        <v>530310.19121913298</v>
      </c>
      <c r="T3574" s="17">
        <f t="shared" si="387"/>
        <v>568538.643485629</v>
      </c>
      <c r="U3574" s="18">
        <f t="shared" si="388"/>
        <v>1.0720869651375404</v>
      </c>
      <c r="X3574" s="20">
        <f t="shared" si="389"/>
        <v>0.35272150661859375</v>
      </c>
      <c r="AA3574" s="20">
        <f t="shared" si="390"/>
        <v>0.10042193852315273</v>
      </c>
      <c r="AE3574" s="20">
        <f t="shared" si="391"/>
        <v>0.45256805912745801</v>
      </c>
    </row>
    <row r="3575" spans="1:31" x14ac:dyDescent="0.2">
      <c r="A3575" s="15" t="s">
        <v>10411</v>
      </c>
      <c r="B3575" s="15" t="s">
        <v>10412</v>
      </c>
      <c r="C3575" t="s">
        <v>10413</v>
      </c>
      <c r="D3575" s="15">
        <v>6</v>
      </c>
      <c r="E3575" s="15">
        <v>5</v>
      </c>
      <c r="F3575" s="16">
        <v>103149.365092383</v>
      </c>
      <c r="G3575" s="16">
        <v>91589.916872137794</v>
      </c>
      <c r="H3575" s="16">
        <v>80032.599609961006</v>
      </c>
      <c r="I3575" s="16">
        <v>122711.984788553</v>
      </c>
      <c r="J3575" s="16">
        <v>27689.6118726563</v>
      </c>
      <c r="K3575" s="16">
        <v>120497.95905145</v>
      </c>
      <c r="L3575" s="15">
        <f t="shared" si="385"/>
        <v>6</v>
      </c>
      <c r="M3575" s="16">
        <v>183420.81632766401</v>
      </c>
      <c r="N3575" s="16">
        <v>157571.848170515</v>
      </c>
      <c r="O3575" s="16">
        <v>143908.621702025</v>
      </c>
      <c r="P3575" s="16">
        <v>170139.89703069799</v>
      </c>
      <c r="Q3575" s="16">
        <v>242071.297134341</v>
      </c>
      <c r="R3575" s="16">
        <v>165487.471056679</v>
      </c>
      <c r="S3575" s="17">
        <f t="shared" si="386"/>
        <v>157571.848170515</v>
      </c>
      <c r="T3575" s="17">
        <f t="shared" si="387"/>
        <v>170139.89703069799</v>
      </c>
      <c r="U3575" s="18">
        <f t="shared" si="388"/>
        <v>1.0797607504519626</v>
      </c>
      <c r="X3575" s="20">
        <f t="shared" si="389"/>
        <v>0.32147301935168054</v>
      </c>
      <c r="AA3575" s="20">
        <f t="shared" si="390"/>
        <v>0.11071168056116472</v>
      </c>
      <c r="AE3575" s="20">
        <f t="shared" si="391"/>
        <v>0.49285547075962161</v>
      </c>
    </row>
    <row r="3576" spans="1:31" x14ac:dyDescent="0.2">
      <c r="A3576" s="15" t="s">
        <v>15374</v>
      </c>
      <c r="B3576" s="15" t="s">
        <v>15375</v>
      </c>
      <c r="C3576" t="s">
        <v>15376</v>
      </c>
      <c r="D3576" s="15">
        <v>16</v>
      </c>
      <c r="E3576" s="15">
        <v>6</v>
      </c>
      <c r="F3576" s="16">
        <v>695521.49042618298</v>
      </c>
      <c r="G3576" s="16">
        <v>804703.13571724098</v>
      </c>
      <c r="H3576" s="16">
        <v>748008.14861555595</v>
      </c>
      <c r="I3576" s="16">
        <v>998606.16360398103</v>
      </c>
      <c r="J3576" s="16">
        <v>70820.166553135903</v>
      </c>
      <c r="K3576" s="16">
        <v>927271.49756758497</v>
      </c>
      <c r="L3576" s="15">
        <f t="shared" si="385"/>
        <v>6</v>
      </c>
      <c r="M3576" s="16">
        <v>1236780.46329365</v>
      </c>
      <c r="N3576" s="16">
        <v>1384416.1524962301</v>
      </c>
      <c r="O3576" s="16">
        <v>1345012.1852064701</v>
      </c>
      <c r="P3576" s="16">
        <v>1384565.24961733</v>
      </c>
      <c r="Q3576" s="16">
        <v>619132.17345300096</v>
      </c>
      <c r="R3576" s="16">
        <v>1273480.61596527</v>
      </c>
      <c r="S3576" s="17">
        <f t="shared" si="386"/>
        <v>1345012.1852064701</v>
      </c>
      <c r="T3576" s="17">
        <f t="shared" si="387"/>
        <v>1273480.61596527</v>
      </c>
      <c r="U3576" s="18">
        <f t="shared" si="388"/>
        <v>0.94681715896111418</v>
      </c>
      <c r="X3576" s="20">
        <f t="shared" si="389"/>
        <v>0.39780333947372937</v>
      </c>
      <c r="AA3576" s="20">
        <f t="shared" si="390"/>
        <v>-7.8842242929971135E-2</v>
      </c>
      <c r="AE3576" s="20">
        <f t="shared" si="391"/>
        <v>0.40033157538723541</v>
      </c>
    </row>
    <row r="3577" spans="1:31" x14ac:dyDescent="0.2">
      <c r="A3577" s="15" t="s">
        <v>15680</v>
      </c>
      <c r="B3577" s="15" t="s">
        <v>15681</v>
      </c>
      <c r="C3577" t="s">
        <v>15682</v>
      </c>
      <c r="D3577" s="15">
        <v>7</v>
      </c>
      <c r="E3577" s="15">
        <v>4</v>
      </c>
      <c r="F3577" s="16">
        <v>220410.096530184</v>
      </c>
      <c r="G3577" s="16">
        <v>262586.75249296799</v>
      </c>
      <c r="H3577" s="16">
        <v>199098.57633652401</v>
      </c>
      <c r="I3577" s="16">
        <v>316814.98351404601</v>
      </c>
      <c r="J3577" s="16">
        <v>35237.153905078099</v>
      </c>
      <c r="K3577" s="16">
        <v>335278.33399629203</v>
      </c>
      <c r="L3577" s="15">
        <f t="shared" si="385"/>
        <v>6</v>
      </c>
      <c r="M3577" s="16">
        <v>391934.548469759</v>
      </c>
      <c r="N3577" s="16">
        <v>451755.84069120901</v>
      </c>
      <c r="O3577" s="16">
        <v>358004.13635268901</v>
      </c>
      <c r="P3577" s="16">
        <v>439263.27787577402</v>
      </c>
      <c r="Q3577" s="16">
        <v>308054.28376365302</v>
      </c>
      <c r="R3577" s="16">
        <v>460458.94909682497</v>
      </c>
      <c r="S3577" s="17">
        <f t="shared" si="386"/>
        <v>391934.548469759</v>
      </c>
      <c r="T3577" s="17">
        <f t="shared" si="387"/>
        <v>439263.27787577402</v>
      </c>
      <c r="U3577" s="18">
        <f t="shared" si="388"/>
        <v>1.1207567171375983</v>
      </c>
      <c r="X3577" s="20">
        <f t="shared" si="389"/>
        <v>0.97235265975321328</v>
      </c>
      <c r="AA3577" s="20">
        <f t="shared" si="390"/>
        <v>0.16447314605562033</v>
      </c>
      <c r="AE3577" s="20">
        <f t="shared" si="391"/>
        <v>1.2176193502528323E-2</v>
      </c>
    </row>
    <row r="3578" spans="1:31" x14ac:dyDescent="0.2">
      <c r="A3578" s="15" t="s">
        <v>9769</v>
      </c>
      <c r="B3578" s="15" t="s">
        <v>9770</v>
      </c>
      <c r="C3578" t="s">
        <v>9771</v>
      </c>
      <c r="D3578" s="15">
        <v>7</v>
      </c>
      <c r="E3578" s="15">
        <v>5</v>
      </c>
      <c r="F3578" s="16">
        <v>276878.54872797203</v>
      </c>
      <c r="G3578" s="16">
        <v>266562.01708124997</v>
      </c>
      <c r="H3578" s="16">
        <v>274098.89185078302</v>
      </c>
      <c r="I3578" s="16">
        <v>341927.03180206602</v>
      </c>
      <c r="J3578" s="16">
        <v>48484.9064984625</v>
      </c>
      <c r="K3578" s="16">
        <v>314999.86834336101</v>
      </c>
      <c r="L3578" s="15">
        <f t="shared" si="385"/>
        <v>6</v>
      </c>
      <c r="M3578" s="16">
        <v>492347.08702103002</v>
      </c>
      <c r="N3578" s="16">
        <v>458594.90998544998</v>
      </c>
      <c r="O3578" s="16">
        <v>492864.08199327398</v>
      </c>
      <c r="P3578" s="16">
        <v>474081.077598562</v>
      </c>
      <c r="Q3578" s="16">
        <v>423870.30419557</v>
      </c>
      <c r="R3578" s="16">
        <v>432609.24919957999</v>
      </c>
      <c r="S3578" s="17">
        <f t="shared" si="386"/>
        <v>492347.08702103002</v>
      </c>
      <c r="T3578" s="17">
        <f t="shared" si="387"/>
        <v>432609.24919957999</v>
      </c>
      <c r="U3578" s="18">
        <f t="shared" si="388"/>
        <v>0.87866722603580993</v>
      </c>
      <c r="X3578" s="20">
        <f t="shared" si="389"/>
        <v>0.12062486671542463</v>
      </c>
      <c r="AA3578" s="20">
        <f t="shared" si="390"/>
        <v>-0.18661121193949481</v>
      </c>
      <c r="AE3578" s="20">
        <f t="shared" si="391"/>
        <v>0.91856315352203777</v>
      </c>
    </row>
    <row r="3579" spans="1:31" x14ac:dyDescent="0.2">
      <c r="A3579" s="15" t="s">
        <v>5102</v>
      </c>
      <c r="B3579" s="15" t="s">
        <v>5103</v>
      </c>
      <c r="C3579" t="s">
        <v>5104</v>
      </c>
      <c r="D3579" s="15">
        <v>8</v>
      </c>
      <c r="E3579" s="15">
        <v>5</v>
      </c>
      <c r="F3579" s="16">
        <v>53609.479358789104</v>
      </c>
      <c r="G3579" s="16">
        <v>58355.534043684202</v>
      </c>
      <c r="H3579" s="16">
        <v>69867.764173692602</v>
      </c>
      <c r="I3579" s="16">
        <v>71609.968323250607</v>
      </c>
      <c r="J3579" s="16">
        <v>6627.3575027343904</v>
      </c>
      <c r="K3579" s="16">
        <v>78750.801309082104</v>
      </c>
      <c r="L3579" s="15">
        <f t="shared" si="385"/>
        <v>6</v>
      </c>
      <c r="M3579" s="16">
        <v>95328.695994235095</v>
      </c>
      <c r="N3579" s="16">
        <v>100395.214498092</v>
      </c>
      <c r="O3579" s="16">
        <v>125630.976535052</v>
      </c>
      <c r="P3579" s="16">
        <v>99287.063589455705</v>
      </c>
      <c r="Q3579" s="16">
        <v>57938.4440142397</v>
      </c>
      <c r="R3579" s="16">
        <v>108153.45799145399</v>
      </c>
      <c r="S3579" s="17">
        <f t="shared" si="386"/>
        <v>100395.214498092</v>
      </c>
      <c r="T3579" s="17">
        <f t="shared" si="387"/>
        <v>99287.063589455705</v>
      </c>
      <c r="U3579" s="18">
        <f t="shared" si="388"/>
        <v>0.9889621142384496</v>
      </c>
      <c r="X3579" s="20">
        <f t="shared" si="389"/>
        <v>0.36062203170632168</v>
      </c>
      <c r="AA3579" s="20">
        <f t="shared" si="390"/>
        <v>-1.601284048257581E-2</v>
      </c>
      <c r="AE3579" s="20">
        <f t="shared" si="391"/>
        <v>0.44294774417990362</v>
      </c>
    </row>
    <row r="3580" spans="1:31" x14ac:dyDescent="0.2">
      <c r="A3580" s="15" t="s">
        <v>1772</v>
      </c>
      <c r="B3580" s="15" t="s">
        <v>1773</v>
      </c>
      <c r="C3580" t="s">
        <v>1774</v>
      </c>
      <c r="D3580" s="15">
        <v>6</v>
      </c>
      <c r="E3580" s="15">
        <v>5</v>
      </c>
      <c r="F3580" s="16">
        <v>80571.438799100302</v>
      </c>
      <c r="G3580" s="16">
        <v>77562.176692695604</v>
      </c>
      <c r="H3580" s="16">
        <v>57309.311282285198</v>
      </c>
      <c r="I3580" s="16">
        <v>85080.133932143406</v>
      </c>
      <c r="J3580" s="16">
        <v>12498.570156445299</v>
      </c>
      <c r="K3580" s="16">
        <v>75201.602343522201</v>
      </c>
      <c r="L3580" s="15">
        <f t="shared" si="385"/>
        <v>6</v>
      </c>
      <c r="M3580" s="16">
        <v>143272.61310808299</v>
      </c>
      <c r="N3580" s="16">
        <v>133438.43893490799</v>
      </c>
      <c r="O3580" s="16">
        <v>103049.307876031</v>
      </c>
      <c r="P3580" s="16">
        <v>117963.418581452</v>
      </c>
      <c r="Q3580" s="16">
        <v>109266.431902682</v>
      </c>
      <c r="R3580" s="16">
        <v>103279.118494661</v>
      </c>
      <c r="S3580" s="17">
        <f t="shared" si="386"/>
        <v>133438.43893490799</v>
      </c>
      <c r="T3580" s="17">
        <f t="shared" si="387"/>
        <v>109266.431902682</v>
      </c>
      <c r="U3580" s="18">
        <f t="shared" si="388"/>
        <v>0.81885274419301901</v>
      </c>
      <c r="X3580" s="20">
        <f t="shared" si="389"/>
        <v>0.27002532371768667</v>
      </c>
      <c r="AA3580" s="20">
        <f t="shared" si="390"/>
        <v>-0.28832406221953716</v>
      </c>
      <c r="AE3580" s="20">
        <f t="shared" si="391"/>
        <v>0.56859550459980002</v>
      </c>
    </row>
    <row r="3581" spans="1:31" x14ac:dyDescent="0.2">
      <c r="A3581" s="15" t="s">
        <v>16349</v>
      </c>
      <c r="B3581" s="15" t="s">
        <v>16350</v>
      </c>
      <c r="C3581" t="s">
        <v>16351</v>
      </c>
      <c r="D3581" s="15">
        <v>6</v>
      </c>
      <c r="E3581" s="15">
        <v>5</v>
      </c>
      <c r="F3581" s="16">
        <v>68828.202599631302</v>
      </c>
      <c r="G3581" s="16">
        <v>66703.6511351074</v>
      </c>
      <c r="H3581" s="16">
        <v>63450.22347728</v>
      </c>
      <c r="I3581" s="16">
        <v>110929.330147582</v>
      </c>
      <c r="J3581" s="16">
        <v>6475.5213316406198</v>
      </c>
      <c r="K3581" s="16">
        <v>99870.046724120504</v>
      </c>
      <c r="L3581" s="15">
        <f t="shared" si="385"/>
        <v>6</v>
      </c>
      <c r="M3581" s="16">
        <v>122390.720445864</v>
      </c>
      <c r="N3581" s="16">
        <v>114757.365745328</v>
      </c>
      <c r="O3581" s="16">
        <v>114091.435887388</v>
      </c>
      <c r="P3581" s="16">
        <v>153803.27228440699</v>
      </c>
      <c r="Q3581" s="16">
        <v>56611.0444444077</v>
      </c>
      <c r="R3581" s="16">
        <v>137157.85393203399</v>
      </c>
      <c r="S3581" s="17">
        <f t="shared" si="386"/>
        <v>114757.365745328</v>
      </c>
      <c r="T3581" s="17">
        <f t="shared" si="387"/>
        <v>137157.85393203399</v>
      </c>
      <c r="U3581" s="18">
        <f t="shared" si="388"/>
        <v>1.1951986963208761</v>
      </c>
      <c r="X3581" s="20">
        <f t="shared" si="389"/>
        <v>0.96957923757059938</v>
      </c>
      <c r="AA3581" s="20">
        <f t="shared" si="390"/>
        <v>0.25725047960154074</v>
      </c>
      <c r="AE3581" s="20">
        <f t="shared" si="391"/>
        <v>1.3416692997367563E-2</v>
      </c>
    </row>
    <row r="3582" spans="1:31" x14ac:dyDescent="0.2">
      <c r="A3582" s="15" t="s">
        <v>16385</v>
      </c>
      <c r="B3582" s="15" t="s">
        <v>16386</v>
      </c>
      <c r="C3582" t="s">
        <v>16387</v>
      </c>
      <c r="D3582" s="15">
        <v>8</v>
      </c>
      <c r="E3582" s="15">
        <v>7</v>
      </c>
      <c r="F3582" s="16">
        <v>99770.410604005199</v>
      </c>
      <c r="G3582" s="16">
        <v>109288.374478313</v>
      </c>
      <c r="H3582" s="16">
        <v>111820.216206446</v>
      </c>
      <c r="I3582" s="16">
        <v>99077.221630688495</v>
      </c>
      <c r="J3582" s="16">
        <v>9580.6957286132692</v>
      </c>
      <c r="K3582" s="16">
        <v>153072.393694044</v>
      </c>
      <c r="L3582" s="15">
        <f t="shared" si="385"/>
        <v>6</v>
      </c>
      <c r="M3582" s="16">
        <v>177412.33929983899</v>
      </c>
      <c r="N3582" s="16">
        <v>188020.38191758399</v>
      </c>
      <c r="O3582" s="16">
        <v>201066.73119598799</v>
      </c>
      <c r="P3582" s="16">
        <v>137370.34989189901</v>
      </c>
      <c r="Q3582" s="16">
        <v>83757.455797533199</v>
      </c>
      <c r="R3582" s="16">
        <v>210224.00313190001</v>
      </c>
      <c r="S3582" s="17">
        <f t="shared" si="386"/>
        <v>188020.38191758399</v>
      </c>
      <c r="T3582" s="17">
        <f t="shared" si="387"/>
        <v>137370.34989189901</v>
      </c>
      <c r="U3582" s="18">
        <f t="shared" si="388"/>
        <v>0.73061414135470326</v>
      </c>
      <c r="X3582" s="20">
        <f t="shared" si="389"/>
        <v>0.29345756733577871</v>
      </c>
      <c r="AA3582" s="20">
        <f t="shared" si="390"/>
        <v>-0.45281841692674263</v>
      </c>
      <c r="AE3582" s="20">
        <f t="shared" si="391"/>
        <v>0.53245468693487708</v>
      </c>
    </row>
    <row r="3583" spans="1:31" x14ac:dyDescent="0.2">
      <c r="A3583" s="15" t="s">
        <v>10270</v>
      </c>
      <c r="B3583" s="15" t="s">
        <v>10271</v>
      </c>
      <c r="C3583" t="s">
        <v>10272</v>
      </c>
      <c r="D3583" s="15">
        <v>13</v>
      </c>
      <c r="E3583" s="15">
        <v>3</v>
      </c>
      <c r="F3583" s="16">
        <v>174623.95286606299</v>
      </c>
      <c r="G3583" s="16">
        <v>211008.86025592501</v>
      </c>
      <c r="H3583" s="16">
        <v>181999.24684422</v>
      </c>
      <c r="I3583" s="16">
        <v>223009.043196368</v>
      </c>
      <c r="J3583" s="16">
        <v>19510.992367968702</v>
      </c>
      <c r="K3583" s="16">
        <v>193702.41078002</v>
      </c>
      <c r="L3583" s="15">
        <f t="shared" si="385"/>
        <v>6</v>
      </c>
      <c r="M3583" s="16">
        <v>310517.35467659298</v>
      </c>
      <c r="N3583" s="16">
        <v>363020.92224078102</v>
      </c>
      <c r="O3583" s="16">
        <v>327257.40375548898</v>
      </c>
      <c r="P3583" s="16">
        <v>309201.54793131503</v>
      </c>
      <c r="Q3583" s="16">
        <v>170571.23272848999</v>
      </c>
      <c r="R3583" s="16">
        <v>266023.77625234699</v>
      </c>
      <c r="S3583" s="17">
        <f t="shared" si="386"/>
        <v>327257.40375548898</v>
      </c>
      <c r="T3583" s="17">
        <f t="shared" si="387"/>
        <v>266023.77625234699</v>
      </c>
      <c r="U3583" s="18">
        <f t="shared" si="388"/>
        <v>0.81288848838728545</v>
      </c>
      <c r="X3583" s="20">
        <f t="shared" si="389"/>
        <v>0.12419805264016942</v>
      </c>
      <c r="AA3583" s="20">
        <f t="shared" si="390"/>
        <v>-0.29887063715617168</v>
      </c>
      <c r="AE3583" s="20">
        <f t="shared" si="391"/>
        <v>0.90588521361401952</v>
      </c>
    </row>
    <row r="3584" spans="1:31" x14ac:dyDescent="0.2">
      <c r="A3584" s="15" t="s">
        <v>8576</v>
      </c>
      <c r="B3584" s="15" t="s">
        <v>8577</v>
      </c>
      <c r="C3584" t="s">
        <v>8578</v>
      </c>
      <c r="D3584" s="15">
        <v>9</v>
      </c>
      <c r="E3584" s="15">
        <v>6</v>
      </c>
      <c r="F3584" s="16">
        <v>236033.553254264</v>
      </c>
      <c r="G3584" s="16">
        <v>225962.190877324</v>
      </c>
      <c r="H3584" s="16">
        <v>252356.742502732</v>
      </c>
      <c r="I3584" s="16">
        <v>324190.49683177</v>
      </c>
      <c r="J3584" s="16">
        <v>53430.363464513801</v>
      </c>
      <c r="K3584" s="16">
        <v>328141.31352590298</v>
      </c>
      <c r="L3584" s="15">
        <f t="shared" si="385"/>
        <v>6</v>
      </c>
      <c r="M3584" s="16">
        <v>419716.27241565299</v>
      </c>
      <c r="N3584" s="16">
        <v>388746.72288331302</v>
      </c>
      <c r="O3584" s="16">
        <v>453768.97873827198</v>
      </c>
      <c r="P3584" s="16">
        <v>449489.41086994199</v>
      </c>
      <c r="Q3584" s="16">
        <v>467105.04465346399</v>
      </c>
      <c r="R3584" s="16">
        <v>450657.22732641501</v>
      </c>
      <c r="S3584" s="17">
        <f t="shared" si="386"/>
        <v>419716.27241565299</v>
      </c>
      <c r="T3584" s="17">
        <f t="shared" si="387"/>
        <v>450657.22732641501</v>
      </c>
      <c r="U3584" s="18">
        <f t="shared" si="388"/>
        <v>1.0737187403592505</v>
      </c>
      <c r="X3584" s="20">
        <f t="shared" si="389"/>
        <v>0.14894403862878633</v>
      </c>
      <c r="AA3584" s="20">
        <f t="shared" si="390"/>
        <v>0.10261613016684611</v>
      </c>
      <c r="AE3584" s="20">
        <f t="shared" si="391"/>
        <v>0.82697687440552148</v>
      </c>
    </row>
    <row r="3585" spans="1:31" x14ac:dyDescent="0.2">
      <c r="A3585" s="15" t="s">
        <v>17751</v>
      </c>
      <c r="B3585" s="15" t="s">
        <v>17752</v>
      </c>
      <c r="C3585" t="s">
        <v>17753</v>
      </c>
      <c r="D3585" s="15">
        <v>23</v>
      </c>
      <c r="E3585" s="15">
        <v>1</v>
      </c>
      <c r="F3585" s="16">
        <v>329060.99103280698</v>
      </c>
      <c r="G3585" s="16">
        <v>364800.72579843801</v>
      </c>
      <c r="H3585" s="16">
        <v>347614.17714619101</v>
      </c>
      <c r="I3585" s="16">
        <v>450544.69752187497</v>
      </c>
      <c r="J3585" s="16">
        <v>7738.9497087890704</v>
      </c>
      <c r="K3585" s="16">
        <v>404115.83146628999</v>
      </c>
      <c r="L3585" s="15">
        <f t="shared" si="385"/>
        <v>6</v>
      </c>
      <c r="M3585" s="16">
        <v>585138.21721317002</v>
      </c>
      <c r="N3585" s="16">
        <v>627605.37994867004</v>
      </c>
      <c r="O3585" s="16">
        <v>625053.75760611799</v>
      </c>
      <c r="P3585" s="16">
        <v>624679.23223787104</v>
      </c>
      <c r="Q3585" s="16">
        <v>67656.3327459992</v>
      </c>
      <c r="R3585" s="16">
        <v>554997.839712527</v>
      </c>
      <c r="S3585" s="17">
        <f t="shared" si="386"/>
        <v>625053.75760611799</v>
      </c>
      <c r="T3585" s="17">
        <f t="shared" si="387"/>
        <v>554997.839712527</v>
      </c>
      <c r="U3585" s="18">
        <f t="shared" si="388"/>
        <v>0.88792017159948466</v>
      </c>
      <c r="X3585" s="20">
        <f t="shared" si="389"/>
        <v>0.32547723885686358</v>
      </c>
      <c r="AA3585" s="20">
        <f t="shared" si="390"/>
        <v>-0.17149811787783423</v>
      </c>
      <c r="AE3585" s="20">
        <f t="shared" si="391"/>
        <v>0.48747937694063159</v>
      </c>
    </row>
    <row r="3586" spans="1:31" x14ac:dyDescent="0.2">
      <c r="A3586" s="15" t="s">
        <v>12700</v>
      </c>
      <c r="B3586" s="15" t="s">
        <v>12701</v>
      </c>
      <c r="C3586" t="s">
        <v>12702</v>
      </c>
      <c r="D3586" s="15">
        <v>8</v>
      </c>
      <c r="E3586" s="15">
        <v>5</v>
      </c>
      <c r="F3586" s="16">
        <v>188266.50017871099</v>
      </c>
      <c r="G3586" s="16">
        <v>205005.98342812501</v>
      </c>
      <c r="H3586" s="16">
        <v>207068.79132247801</v>
      </c>
      <c r="I3586" s="16">
        <v>243965.172612055</v>
      </c>
      <c r="J3586" s="16">
        <v>42872.841264257899</v>
      </c>
      <c r="K3586" s="16">
        <v>223498.82658662199</v>
      </c>
      <c r="L3586" s="15">
        <f t="shared" ref="L3586:L3649" si="392">COUNTIF(F3586:K3586,"&gt;0")</f>
        <v>6</v>
      </c>
      <c r="M3586" s="16">
        <v>334776.61369029101</v>
      </c>
      <c r="N3586" s="16">
        <v>352693.53655904898</v>
      </c>
      <c r="O3586" s="16">
        <v>372335.57952568599</v>
      </c>
      <c r="P3586" s="16">
        <v>338257.175277662</v>
      </c>
      <c r="Q3586" s="16">
        <v>374807.86456679401</v>
      </c>
      <c r="R3586" s="16">
        <v>306945.079295184</v>
      </c>
      <c r="S3586" s="17">
        <f t="shared" ref="S3586:S3649" si="393">MEDIAN(M3586:O3586)</f>
        <v>352693.53655904898</v>
      </c>
      <c r="T3586" s="17">
        <f t="shared" ref="T3586:T3649" si="394">MEDIAN(P3586:R3586)</f>
        <v>338257.175277662</v>
      </c>
      <c r="U3586" s="18">
        <f t="shared" ref="U3586:U3649" si="395">T3586/S3586</f>
        <v>0.95906825675845631</v>
      </c>
      <c r="X3586" s="20">
        <f t="shared" ref="X3586:X3649" si="396">_xlfn.T.TEST(P3586:R3586,M3586:O3586,2,2)</f>
        <v>0.58572301015890949</v>
      </c>
      <c r="AA3586" s="20">
        <f t="shared" ref="AA3586:AA3649" si="397">LOG(U3586,2)</f>
        <v>-6.0294599578607493E-2</v>
      </c>
      <c r="AE3586" s="20">
        <f t="shared" si="391"/>
        <v>0.23230771435560127</v>
      </c>
    </row>
    <row r="3587" spans="1:31" x14ac:dyDescent="0.2">
      <c r="A3587" s="15" t="s">
        <v>6914</v>
      </c>
      <c r="B3587" s="15" t="s">
        <v>6915</v>
      </c>
      <c r="C3587" t="s">
        <v>6916</v>
      </c>
      <c r="D3587" s="15">
        <v>17</v>
      </c>
      <c r="E3587" s="15">
        <v>7</v>
      </c>
      <c r="F3587" s="16">
        <v>590118.169639347</v>
      </c>
      <c r="G3587" s="16">
        <v>564541.57868212694</v>
      </c>
      <c r="H3587" s="16">
        <v>499802.96046913898</v>
      </c>
      <c r="I3587" s="16">
        <v>696763.18879015197</v>
      </c>
      <c r="J3587" s="16">
        <v>128416.87205273499</v>
      </c>
      <c r="K3587" s="16">
        <v>729377.26462971896</v>
      </c>
      <c r="L3587" s="15">
        <f t="shared" si="392"/>
        <v>6</v>
      </c>
      <c r="M3587" s="16">
        <v>1049351.64950452</v>
      </c>
      <c r="N3587" s="16">
        <v>971240.75400382595</v>
      </c>
      <c r="O3587" s="16">
        <v>898708.22032817802</v>
      </c>
      <c r="P3587" s="16">
        <v>966060.62887669599</v>
      </c>
      <c r="Q3587" s="16">
        <v>1122660.69075666</v>
      </c>
      <c r="R3587" s="16">
        <v>1001699.94512747</v>
      </c>
      <c r="S3587" s="17">
        <f t="shared" si="393"/>
        <v>971240.75400382595</v>
      </c>
      <c r="T3587" s="17">
        <f t="shared" si="394"/>
        <v>1001699.94512747</v>
      </c>
      <c r="U3587" s="18">
        <f t="shared" si="395"/>
        <v>1.0313611130897047</v>
      </c>
      <c r="X3587" s="20">
        <f t="shared" si="396"/>
        <v>0.42531776999732046</v>
      </c>
      <c r="AA3587" s="20">
        <f t="shared" si="397"/>
        <v>4.4549555642717162E-2</v>
      </c>
      <c r="AE3587" s="20">
        <f t="shared" ref="AE3587:AE3650" si="398">-LOG10(X3587)</f>
        <v>0.37128647185790536</v>
      </c>
    </row>
    <row r="3588" spans="1:31" x14ac:dyDescent="0.2">
      <c r="A3588" s="15" t="s">
        <v>6373</v>
      </c>
      <c r="B3588" s="15" t="s">
        <v>6374</v>
      </c>
      <c r="C3588" t="s">
        <v>6375</v>
      </c>
      <c r="D3588" s="15">
        <v>10</v>
      </c>
      <c r="E3588" s="15">
        <v>7</v>
      </c>
      <c r="F3588" s="16">
        <v>387064.29799944803</v>
      </c>
      <c r="G3588" s="16">
        <v>377912.44684804202</v>
      </c>
      <c r="H3588" s="16">
        <v>312139.35811789398</v>
      </c>
      <c r="I3588" s="16">
        <v>422515.74988835101</v>
      </c>
      <c r="J3588" s="16">
        <v>88634.611918359195</v>
      </c>
      <c r="K3588" s="16">
        <v>453226.798525488</v>
      </c>
      <c r="L3588" s="15">
        <f t="shared" si="392"/>
        <v>6</v>
      </c>
      <c r="M3588" s="16">
        <v>688280.04367033602</v>
      </c>
      <c r="N3588" s="16">
        <v>650162.86432073906</v>
      </c>
      <c r="O3588" s="16">
        <v>561265.59707689798</v>
      </c>
      <c r="P3588" s="16">
        <v>585817.157987635</v>
      </c>
      <c r="Q3588" s="16">
        <v>774871.65861158306</v>
      </c>
      <c r="R3588" s="16">
        <v>622445.038019881</v>
      </c>
      <c r="S3588" s="17">
        <f t="shared" si="393"/>
        <v>650162.86432073906</v>
      </c>
      <c r="T3588" s="17">
        <f t="shared" si="394"/>
        <v>622445.038019881</v>
      </c>
      <c r="U3588" s="18">
        <f t="shared" si="395"/>
        <v>0.95736787223334208</v>
      </c>
      <c r="X3588" s="20">
        <f t="shared" si="396"/>
        <v>0.70771591868698902</v>
      </c>
      <c r="AA3588" s="20">
        <f t="shared" si="397"/>
        <v>-6.2854702603810694E-2</v>
      </c>
      <c r="AE3588" s="20">
        <f t="shared" si="398"/>
        <v>0.15014103567894982</v>
      </c>
    </row>
    <row r="3589" spans="1:31" x14ac:dyDescent="0.2">
      <c r="A3589" s="15" t="s">
        <v>3455</v>
      </c>
      <c r="B3589" s="15" t="s">
        <v>3456</v>
      </c>
      <c r="C3589" t="s">
        <v>3457</v>
      </c>
      <c r="D3589" s="15">
        <v>10</v>
      </c>
      <c r="E3589" s="15">
        <v>6</v>
      </c>
      <c r="F3589" s="16">
        <v>175316.64439652301</v>
      </c>
      <c r="G3589" s="16">
        <v>232490.34934739501</v>
      </c>
      <c r="H3589" s="16">
        <v>200226.22003989399</v>
      </c>
      <c r="I3589" s="16">
        <v>234536.76923915499</v>
      </c>
      <c r="J3589" s="16">
        <v>32524.369409900399</v>
      </c>
      <c r="K3589" s="16">
        <v>240157.69048893501</v>
      </c>
      <c r="L3589" s="15">
        <f t="shared" si="392"/>
        <v>6</v>
      </c>
      <c r="M3589" s="16">
        <v>311749.10288819199</v>
      </c>
      <c r="N3589" s="16">
        <v>399977.80628646899</v>
      </c>
      <c r="O3589" s="16">
        <v>360031.78073652601</v>
      </c>
      <c r="P3589" s="16">
        <v>325184.714736883</v>
      </c>
      <c r="Q3589" s="16">
        <v>284338.26836359297</v>
      </c>
      <c r="R3589" s="16">
        <v>329823.75109653902</v>
      </c>
      <c r="S3589" s="17">
        <f t="shared" si="393"/>
        <v>360031.78073652601</v>
      </c>
      <c r="T3589" s="17">
        <f t="shared" si="394"/>
        <v>325184.714736883</v>
      </c>
      <c r="U3589" s="18">
        <f t="shared" si="395"/>
        <v>0.90321113894902416</v>
      </c>
      <c r="X3589" s="20">
        <f t="shared" si="396"/>
        <v>0.20664003877732207</v>
      </c>
      <c r="AA3589" s="20">
        <f t="shared" si="397"/>
        <v>-0.146864816474163</v>
      </c>
      <c r="AE3589" s="20">
        <f t="shared" si="398"/>
        <v>0.68478552533660031</v>
      </c>
    </row>
    <row r="3590" spans="1:31" x14ac:dyDescent="0.2">
      <c r="A3590" s="15" t="s">
        <v>16838</v>
      </c>
      <c r="B3590" s="15" t="s">
        <v>16839</v>
      </c>
      <c r="C3590" t="s">
        <v>16840</v>
      </c>
      <c r="D3590" s="15">
        <v>7</v>
      </c>
      <c r="E3590" s="15">
        <v>3</v>
      </c>
      <c r="F3590" s="16">
        <v>173948.41445384</v>
      </c>
      <c r="G3590" s="16">
        <v>144376.48565742199</v>
      </c>
      <c r="H3590" s="16">
        <v>137161.03246054699</v>
      </c>
      <c r="I3590" s="16">
        <v>175498.595842968</v>
      </c>
      <c r="J3590" s="16">
        <v>30566.647372851599</v>
      </c>
      <c r="K3590" s="16">
        <v>185461.49851545799</v>
      </c>
      <c r="L3590" s="15">
        <f t="shared" si="392"/>
        <v>6</v>
      </c>
      <c r="M3590" s="16">
        <v>309316.10824216402</v>
      </c>
      <c r="N3590" s="16">
        <v>248386.181081079</v>
      </c>
      <c r="O3590" s="16">
        <v>246632.68754008401</v>
      </c>
      <c r="P3590" s="16">
        <v>243328.417164841</v>
      </c>
      <c r="Q3590" s="16">
        <v>267223.24648764997</v>
      </c>
      <c r="R3590" s="16">
        <v>254706.01003790001</v>
      </c>
      <c r="S3590" s="17">
        <f t="shared" si="393"/>
        <v>248386.181081079</v>
      </c>
      <c r="T3590" s="17">
        <f t="shared" si="394"/>
        <v>254706.01003790001</v>
      </c>
      <c r="U3590" s="18">
        <f t="shared" si="395"/>
        <v>1.02544356102789</v>
      </c>
      <c r="X3590" s="20">
        <f t="shared" si="396"/>
        <v>0.58123199031144113</v>
      </c>
      <c r="AA3590" s="20">
        <f t="shared" si="397"/>
        <v>3.624809009580271E-2</v>
      </c>
      <c r="AE3590" s="20">
        <f t="shared" si="398"/>
        <v>0.23565049066893476</v>
      </c>
    </row>
    <row r="3591" spans="1:31" x14ac:dyDescent="0.2">
      <c r="A3591" s="15" t="s">
        <v>14695</v>
      </c>
      <c r="B3591" s="15" t="s">
        <v>14696</v>
      </c>
      <c r="C3591" t="s">
        <v>14697</v>
      </c>
      <c r="D3591" s="15">
        <v>23</v>
      </c>
      <c r="E3591" s="15">
        <v>6</v>
      </c>
      <c r="F3591" s="16">
        <v>1226530.24462658</v>
      </c>
      <c r="G3591" s="16">
        <v>1305805.11824299</v>
      </c>
      <c r="H3591" s="16">
        <v>1245398.93784811</v>
      </c>
      <c r="I3591" s="16">
        <v>1469974.0048361099</v>
      </c>
      <c r="J3591" s="16">
        <v>173162.173527937</v>
      </c>
      <c r="K3591" s="16">
        <v>1501677.7023134099</v>
      </c>
      <c r="L3591" s="15">
        <f t="shared" si="392"/>
        <v>6</v>
      </c>
      <c r="M3591" s="16">
        <v>2181023.3976572398</v>
      </c>
      <c r="N3591" s="16">
        <v>2246515.0407256</v>
      </c>
      <c r="O3591" s="16">
        <v>2239383.0200235201</v>
      </c>
      <c r="P3591" s="16">
        <v>2038115.7248134499</v>
      </c>
      <c r="Q3591" s="16">
        <v>1513838.1914953301</v>
      </c>
      <c r="R3591" s="16">
        <v>2062348.99955394</v>
      </c>
      <c r="S3591" s="17">
        <f t="shared" si="393"/>
        <v>2239383.0200235201</v>
      </c>
      <c r="T3591" s="17">
        <f t="shared" si="394"/>
        <v>2038115.7248134499</v>
      </c>
      <c r="U3591" s="18">
        <f t="shared" si="395"/>
        <v>0.91012377364192198</v>
      </c>
      <c r="X3591" s="20">
        <f t="shared" si="396"/>
        <v>0.12326088111388053</v>
      </c>
      <c r="AA3591" s="20">
        <f t="shared" si="397"/>
        <v>-0.13586533476662394</v>
      </c>
      <c r="AE3591" s="20">
        <f t="shared" si="398"/>
        <v>0.90917473209837818</v>
      </c>
    </row>
    <row r="3592" spans="1:31" x14ac:dyDescent="0.2">
      <c r="A3592" s="15" t="s">
        <v>12571</v>
      </c>
      <c r="B3592" s="15" t="s">
        <v>12572</v>
      </c>
      <c r="C3592" t="s">
        <v>12573</v>
      </c>
      <c r="D3592" s="15">
        <v>14</v>
      </c>
      <c r="E3592" s="15">
        <v>3</v>
      </c>
      <c r="F3592" s="16">
        <v>932006.21001587994</v>
      </c>
      <c r="G3592" s="16">
        <v>694239.90922353195</v>
      </c>
      <c r="H3592" s="16">
        <v>742235.52216302801</v>
      </c>
      <c r="I3592" s="16">
        <v>826270.21078593901</v>
      </c>
      <c r="J3592" s="16">
        <v>277724.72866874997</v>
      </c>
      <c r="K3592" s="16">
        <v>977344.29158115003</v>
      </c>
      <c r="L3592" s="15">
        <f t="shared" si="392"/>
        <v>6</v>
      </c>
      <c r="M3592" s="16">
        <v>1657299.0023783301</v>
      </c>
      <c r="N3592" s="16">
        <v>1194374.5480498399</v>
      </c>
      <c r="O3592" s="16">
        <v>1334632.2810120301</v>
      </c>
      <c r="P3592" s="16">
        <v>1145621.830051</v>
      </c>
      <c r="Q3592" s="16">
        <v>2427956.9401085302</v>
      </c>
      <c r="R3592" s="16">
        <v>1342248.75208373</v>
      </c>
      <c r="S3592" s="17">
        <f t="shared" si="393"/>
        <v>1334632.2810120301</v>
      </c>
      <c r="T3592" s="17">
        <f t="shared" si="394"/>
        <v>1342248.75208373</v>
      </c>
      <c r="U3592" s="18">
        <f t="shared" si="395"/>
        <v>1.0057067936839685</v>
      </c>
      <c r="X3592" s="20">
        <f t="shared" si="396"/>
        <v>0.59501251699336211</v>
      </c>
      <c r="AA3592" s="20">
        <f t="shared" si="397"/>
        <v>8.2097594631059864E-3</v>
      </c>
      <c r="AE3592" s="20">
        <f t="shared" si="398"/>
        <v>0.22547389813032628</v>
      </c>
    </row>
    <row r="3593" spans="1:31" x14ac:dyDescent="0.2">
      <c r="A3593" s="15" t="s">
        <v>5420</v>
      </c>
      <c r="B3593" s="15" t="s">
        <v>5421</v>
      </c>
      <c r="C3593" t="s">
        <v>5422</v>
      </c>
      <c r="D3593" s="15">
        <v>9</v>
      </c>
      <c r="E3593" s="15">
        <v>7</v>
      </c>
      <c r="F3593" s="16">
        <v>203649.36710375699</v>
      </c>
      <c r="G3593" s="16">
        <v>222748.37499849801</v>
      </c>
      <c r="H3593" s="16">
        <v>218718.31908867101</v>
      </c>
      <c r="I3593" s="16">
        <v>253476.23964609401</v>
      </c>
      <c r="J3593" s="16">
        <v>52314.875646386703</v>
      </c>
      <c r="K3593" s="16">
        <v>256055.54529732099</v>
      </c>
      <c r="L3593" s="15">
        <f t="shared" si="392"/>
        <v>6</v>
      </c>
      <c r="M3593" s="16">
        <v>362130.51942034299</v>
      </c>
      <c r="N3593" s="16">
        <v>383217.65456443501</v>
      </c>
      <c r="O3593" s="16">
        <v>393282.88715386001</v>
      </c>
      <c r="P3593" s="16">
        <v>351444.24880281102</v>
      </c>
      <c r="Q3593" s="16">
        <v>457353.09925554902</v>
      </c>
      <c r="R3593" s="16">
        <v>351657.280960251</v>
      </c>
      <c r="S3593" s="17">
        <f t="shared" si="393"/>
        <v>383217.65456443501</v>
      </c>
      <c r="T3593" s="17">
        <f t="shared" si="394"/>
        <v>351657.280960251</v>
      </c>
      <c r="U3593" s="18">
        <f t="shared" si="395"/>
        <v>0.91764373789079334</v>
      </c>
      <c r="X3593" s="20">
        <f t="shared" si="396"/>
        <v>0.85151694024756652</v>
      </c>
      <c r="AA3593" s="20">
        <f t="shared" si="397"/>
        <v>-0.12399393834799194</v>
      </c>
      <c r="AE3593" s="20">
        <f t="shared" si="398"/>
        <v>6.9806707674535354E-2</v>
      </c>
    </row>
    <row r="3594" spans="1:31" x14ac:dyDescent="0.2">
      <c r="A3594" s="15" t="s">
        <v>3944</v>
      </c>
      <c r="B3594" s="15" t="s">
        <v>3945</v>
      </c>
      <c r="C3594" t="s">
        <v>3946</v>
      </c>
      <c r="D3594" s="15">
        <v>5</v>
      </c>
      <c r="E3594" s="15">
        <v>5</v>
      </c>
      <c r="F3594" s="16">
        <v>51935.0244756014</v>
      </c>
      <c r="G3594" s="16">
        <v>52214.663208984297</v>
      </c>
      <c r="H3594" s="16">
        <v>46936.749538472002</v>
      </c>
      <c r="I3594" s="16">
        <v>51776.433208886701</v>
      </c>
      <c r="J3594" s="16">
        <v>16351.39984987</v>
      </c>
      <c r="K3594" s="16">
        <v>37622.9979210936</v>
      </c>
      <c r="L3594" s="15">
        <f t="shared" si="392"/>
        <v>6</v>
      </c>
      <c r="M3594" s="16">
        <v>92351.170332268404</v>
      </c>
      <c r="N3594" s="16">
        <v>89830.423090421202</v>
      </c>
      <c r="O3594" s="16">
        <v>84398.1448331461</v>
      </c>
      <c r="P3594" s="16">
        <v>71787.910772987103</v>
      </c>
      <c r="Q3594" s="16">
        <v>142949.08104252201</v>
      </c>
      <c r="R3594" s="16">
        <v>51670.043447574397</v>
      </c>
      <c r="S3594" s="17">
        <f t="shared" si="393"/>
        <v>89830.423090421202</v>
      </c>
      <c r="T3594" s="17">
        <f t="shared" si="394"/>
        <v>71787.910772987103</v>
      </c>
      <c r="U3594" s="18">
        <f t="shared" si="395"/>
        <v>0.79914920027402159</v>
      </c>
      <c r="X3594" s="20">
        <f t="shared" si="396"/>
        <v>0.99844627445535372</v>
      </c>
      <c r="AA3594" s="20">
        <f t="shared" si="397"/>
        <v>-0.32346321701488051</v>
      </c>
      <c r="AE3594" s="20">
        <f t="shared" si="398"/>
        <v>6.7529918118292064E-4</v>
      </c>
    </row>
    <row r="3595" spans="1:31" x14ac:dyDescent="0.2">
      <c r="A3595" s="15" t="s">
        <v>7199</v>
      </c>
      <c r="B3595" s="15" t="s">
        <v>7200</v>
      </c>
      <c r="C3595" t="s">
        <v>7201</v>
      </c>
      <c r="D3595" s="15">
        <v>8</v>
      </c>
      <c r="E3595" s="15">
        <v>8</v>
      </c>
      <c r="F3595" s="16">
        <v>131738.241731249</v>
      </c>
      <c r="G3595" s="16">
        <v>113395.231968554</v>
      </c>
      <c r="H3595" s="16">
        <v>104130.875755371</v>
      </c>
      <c r="I3595" s="16">
        <v>151807.179894434</v>
      </c>
      <c r="J3595" s="16">
        <v>30811.227159624799</v>
      </c>
      <c r="K3595" s="16">
        <v>143952.967846874</v>
      </c>
      <c r="L3595" s="15">
        <f t="shared" si="392"/>
        <v>6</v>
      </c>
      <c r="M3595" s="16">
        <v>234257.72730908601</v>
      </c>
      <c r="N3595" s="16">
        <v>195085.84443802299</v>
      </c>
      <c r="O3595" s="16">
        <v>187240.33555840101</v>
      </c>
      <c r="P3595" s="16">
        <v>210480.32105637499</v>
      </c>
      <c r="Q3595" s="16">
        <v>269361.43991951598</v>
      </c>
      <c r="R3595" s="16">
        <v>197699.71863100899</v>
      </c>
      <c r="S3595" s="17">
        <f t="shared" si="393"/>
        <v>195085.84443802299</v>
      </c>
      <c r="T3595" s="17">
        <f t="shared" si="394"/>
        <v>210480.32105637499</v>
      </c>
      <c r="U3595" s="18">
        <f t="shared" si="395"/>
        <v>1.0789112949875903</v>
      </c>
      <c r="X3595" s="20">
        <f t="shared" si="396"/>
        <v>0.48487063845466039</v>
      </c>
      <c r="AA3595" s="20">
        <f t="shared" si="397"/>
        <v>0.10957625542629905</v>
      </c>
      <c r="AE3595" s="20">
        <f t="shared" si="398"/>
        <v>0.3143741139731564</v>
      </c>
    </row>
    <row r="3596" spans="1:31" x14ac:dyDescent="0.2">
      <c r="A3596" s="15" t="s">
        <v>11008</v>
      </c>
      <c r="B3596" s="15" t="s">
        <v>11009</v>
      </c>
      <c r="C3596" t="s">
        <v>11010</v>
      </c>
      <c r="D3596" s="15">
        <v>5</v>
      </c>
      <c r="E3596" s="15">
        <v>4</v>
      </c>
      <c r="F3596" s="16">
        <v>179637.88503509399</v>
      </c>
      <c r="G3596" s="16">
        <v>146567.522278277</v>
      </c>
      <c r="H3596" s="16">
        <v>164986.13380927799</v>
      </c>
      <c r="I3596" s="16">
        <v>225005.52820032701</v>
      </c>
      <c r="J3596" s="16">
        <v>46893.051820312598</v>
      </c>
      <c r="K3596" s="16">
        <v>205792.45996933599</v>
      </c>
      <c r="L3596" s="15">
        <f t="shared" si="392"/>
        <v>6</v>
      </c>
      <c r="M3596" s="16">
        <v>319433.15876934101</v>
      </c>
      <c r="N3596" s="16">
        <v>252155.65376483899</v>
      </c>
      <c r="O3596" s="16">
        <v>296665.69912948401</v>
      </c>
      <c r="P3596" s="16">
        <v>311969.669998464</v>
      </c>
      <c r="Q3596" s="16">
        <v>409953.80985966901</v>
      </c>
      <c r="R3596" s="16">
        <v>282627.805739987</v>
      </c>
      <c r="S3596" s="17">
        <f t="shared" si="393"/>
        <v>296665.69912948401</v>
      </c>
      <c r="T3596" s="17">
        <f t="shared" si="394"/>
        <v>311969.669998464</v>
      </c>
      <c r="U3596" s="18">
        <f t="shared" si="395"/>
        <v>1.0515865869019807</v>
      </c>
      <c r="X3596" s="20">
        <f t="shared" si="396"/>
        <v>0.35296813427839774</v>
      </c>
      <c r="AA3596" s="20">
        <f t="shared" si="397"/>
        <v>7.2567645458281704E-2</v>
      </c>
      <c r="AE3596" s="20">
        <f t="shared" si="398"/>
        <v>0.45226450065106549</v>
      </c>
    </row>
    <row r="3597" spans="1:31" x14ac:dyDescent="0.2">
      <c r="A3597" s="15" t="s">
        <v>16256</v>
      </c>
      <c r="B3597" s="15" t="s">
        <v>16257</v>
      </c>
      <c r="C3597" t="s">
        <v>16258</v>
      </c>
      <c r="D3597" s="15">
        <v>9</v>
      </c>
      <c r="E3597" s="15">
        <v>5</v>
      </c>
      <c r="F3597" s="16">
        <v>339590.76493095601</v>
      </c>
      <c r="G3597" s="16">
        <v>366151.62916993402</v>
      </c>
      <c r="H3597" s="16">
        <v>366910.20120820001</v>
      </c>
      <c r="I3597" s="16">
        <v>494550.506992682</v>
      </c>
      <c r="J3597" s="16">
        <v>59181.268844947597</v>
      </c>
      <c r="K3597" s="16">
        <v>490466.622781032</v>
      </c>
      <c r="L3597" s="15">
        <f t="shared" si="392"/>
        <v>6</v>
      </c>
      <c r="M3597" s="16">
        <v>603862.32397247502</v>
      </c>
      <c r="N3597" s="16">
        <v>629929.48229765997</v>
      </c>
      <c r="O3597" s="16">
        <v>659750.42172331398</v>
      </c>
      <c r="P3597" s="16">
        <v>685693.19028782705</v>
      </c>
      <c r="Q3597" s="16">
        <v>517381.26851462998</v>
      </c>
      <c r="R3597" s="16">
        <v>673588.84482920403</v>
      </c>
      <c r="S3597" s="17">
        <f t="shared" si="393"/>
        <v>629929.48229765997</v>
      </c>
      <c r="T3597" s="17">
        <f t="shared" si="394"/>
        <v>673588.84482920403</v>
      </c>
      <c r="U3597" s="18">
        <f t="shared" si="395"/>
        <v>1.0693083333269258</v>
      </c>
      <c r="X3597" s="20">
        <f t="shared" si="396"/>
        <v>0.92553803619184827</v>
      </c>
      <c r="AA3597" s="20">
        <f t="shared" si="397"/>
        <v>9.6677911825838195E-2</v>
      </c>
      <c r="AE3597" s="20">
        <f t="shared" si="398"/>
        <v>3.3605728646577203E-2</v>
      </c>
    </row>
    <row r="3598" spans="1:31" x14ac:dyDescent="0.2">
      <c r="A3598" s="15" t="s">
        <v>4898</v>
      </c>
      <c r="B3598" s="15" t="s">
        <v>4899</v>
      </c>
      <c r="C3598" t="s">
        <v>4900</v>
      </c>
      <c r="D3598" s="15">
        <v>8</v>
      </c>
      <c r="E3598" s="15">
        <v>6</v>
      </c>
      <c r="F3598" s="16">
        <v>327859.11902921402</v>
      </c>
      <c r="G3598" s="16">
        <v>325530.21339609299</v>
      </c>
      <c r="H3598" s="16">
        <v>313241.68457530398</v>
      </c>
      <c r="I3598" s="16">
        <v>485433.91340136901</v>
      </c>
      <c r="J3598" s="16">
        <v>48594.213342733303</v>
      </c>
      <c r="K3598" s="16">
        <v>473384.07297392399</v>
      </c>
      <c r="L3598" s="15">
        <f t="shared" si="392"/>
        <v>6</v>
      </c>
      <c r="M3598" s="16">
        <v>583001.041246815</v>
      </c>
      <c r="N3598" s="16">
        <v>560044.15236857301</v>
      </c>
      <c r="O3598" s="16">
        <v>563247.71788672602</v>
      </c>
      <c r="P3598" s="16">
        <v>673053.053323459</v>
      </c>
      <c r="Q3598" s="16">
        <v>424825.89901213802</v>
      </c>
      <c r="R3598" s="16">
        <v>650128.29836823896</v>
      </c>
      <c r="S3598" s="17">
        <f t="shared" si="393"/>
        <v>563247.71788672602</v>
      </c>
      <c r="T3598" s="17">
        <f t="shared" si="394"/>
        <v>650128.29836823896</v>
      </c>
      <c r="U3598" s="18">
        <f t="shared" si="395"/>
        <v>1.1542493253367878</v>
      </c>
      <c r="X3598" s="20">
        <f t="shared" si="396"/>
        <v>0.86968973237942748</v>
      </c>
      <c r="AA3598" s="20">
        <f t="shared" si="397"/>
        <v>0.20695488912667295</v>
      </c>
      <c r="AE3598" s="20">
        <f t="shared" si="398"/>
        <v>6.0635657207482777E-2</v>
      </c>
    </row>
    <row r="3599" spans="1:31" x14ac:dyDescent="0.2">
      <c r="A3599" s="15" t="s">
        <v>6728</v>
      </c>
      <c r="B3599" s="15" t="s">
        <v>6729</v>
      </c>
      <c r="C3599" t="s">
        <v>6730</v>
      </c>
      <c r="D3599" s="15">
        <v>8</v>
      </c>
      <c r="E3599" s="15">
        <v>7</v>
      </c>
      <c r="F3599" s="16">
        <v>180901.34171362899</v>
      </c>
      <c r="G3599" s="16">
        <v>207285.78957538999</v>
      </c>
      <c r="H3599" s="16">
        <v>192047.44442167901</v>
      </c>
      <c r="I3599" s="16">
        <v>212171.28864702099</v>
      </c>
      <c r="J3599" s="16">
        <v>47541.446326892699</v>
      </c>
      <c r="K3599" s="16">
        <v>267734.64843283797</v>
      </c>
      <c r="L3599" s="15">
        <f t="shared" si="392"/>
        <v>6</v>
      </c>
      <c r="M3599" s="16">
        <v>321679.84497205401</v>
      </c>
      <c r="N3599" s="16">
        <v>356615.72887413303</v>
      </c>
      <c r="O3599" s="16">
        <v>345325.31946744799</v>
      </c>
      <c r="P3599" s="16">
        <v>294175.02508395602</v>
      </c>
      <c r="Q3599" s="16">
        <v>415622.27859749302</v>
      </c>
      <c r="R3599" s="16">
        <v>367696.93223170203</v>
      </c>
      <c r="S3599" s="17">
        <f t="shared" si="393"/>
        <v>345325.31946744799</v>
      </c>
      <c r="T3599" s="17">
        <f t="shared" si="394"/>
        <v>367696.93223170203</v>
      </c>
      <c r="U3599" s="18">
        <f t="shared" si="395"/>
        <v>1.064784165837463</v>
      </c>
      <c r="X3599" s="20">
        <f t="shared" si="396"/>
        <v>0.65098873872915397</v>
      </c>
      <c r="AA3599" s="20">
        <f t="shared" si="397"/>
        <v>9.0561022532971283E-2</v>
      </c>
      <c r="AE3599" s="20">
        <f t="shared" si="398"/>
        <v>0.18642652410475566</v>
      </c>
    </row>
    <row r="3600" spans="1:31" x14ac:dyDescent="0.2">
      <c r="A3600" s="15" t="s">
        <v>5501</v>
      </c>
      <c r="B3600" s="15" t="s">
        <v>5502</v>
      </c>
      <c r="C3600" t="s">
        <v>5503</v>
      </c>
      <c r="D3600" s="15">
        <v>7</v>
      </c>
      <c r="E3600" s="15">
        <v>7</v>
      </c>
      <c r="F3600" s="16">
        <v>76082.8138560058</v>
      </c>
      <c r="G3600" s="16">
        <v>83833.703733398695</v>
      </c>
      <c r="H3600" s="16">
        <v>67078.169372980105</v>
      </c>
      <c r="I3600" s="16">
        <v>73944.797112688801</v>
      </c>
      <c r="J3600" s="16">
        <v>27024.981316307101</v>
      </c>
      <c r="K3600" s="16">
        <v>85754.4892976556</v>
      </c>
      <c r="L3600" s="15">
        <f t="shared" si="392"/>
        <v>6</v>
      </c>
      <c r="M3600" s="16">
        <v>135290.91345812599</v>
      </c>
      <c r="N3600" s="16">
        <v>144228.012071376</v>
      </c>
      <c r="O3600" s="16">
        <v>120614.936261037</v>
      </c>
      <c r="P3600" s="16">
        <v>102524.298571058</v>
      </c>
      <c r="Q3600" s="16">
        <v>236260.887742166</v>
      </c>
      <c r="R3600" s="16">
        <v>117772.06582865601</v>
      </c>
      <c r="S3600" s="17">
        <f t="shared" si="393"/>
        <v>135290.91345812599</v>
      </c>
      <c r="T3600" s="17">
        <f t="shared" si="394"/>
        <v>117772.06582865601</v>
      </c>
      <c r="U3600" s="18">
        <f t="shared" si="395"/>
        <v>0.87050979861339872</v>
      </c>
      <c r="X3600" s="20">
        <f t="shared" si="396"/>
        <v>0.68320933102271608</v>
      </c>
      <c r="AA3600" s="20">
        <f t="shared" si="397"/>
        <v>-0.20006755768715292</v>
      </c>
      <c r="AE3600" s="20">
        <f t="shared" si="398"/>
        <v>0.16544621084363742</v>
      </c>
    </row>
    <row r="3601" spans="1:31" x14ac:dyDescent="0.2">
      <c r="A3601" s="15" t="s">
        <v>7136</v>
      </c>
      <c r="B3601" s="15" t="s">
        <v>7137</v>
      </c>
      <c r="C3601" t="s">
        <v>7138</v>
      </c>
      <c r="D3601" s="15">
        <v>7</v>
      </c>
      <c r="E3601" s="15">
        <v>4</v>
      </c>
      <c r="F3601" s="16">
        <v>12038.739827490201</v>
      </c>
      <c r="G3601" s="16">
        <v>7826.1863452368598</v>
      </c>
      <c r="H3601" s="16">
        <v>9823.7331650390406</v>
      </c>
      <c r="I3601" s="16">
        <v>15758.1429505372</v>
      </c>
      <c r="J3601" s="16">
        <v>6713.4347172363196</v>
      </c>
      <c r="K3601" s="16">
        <v>22157.0398521676</v>
      </c>
      <c r="L3601" s="15">
        <f t="shared" si="392"/>
        <v>6</v>
      </c>
      <c r="M3601" s="16">
        <v>21407.358976344101</v>
      </c>
      <c r="N3601" s="16">
        <v>13464.2184277488</v>
      </c>
      <c r="O3601" s="16">
        <v>17664.300630480699</v>
      </c>
      <c r="P3601" s="16">
        <v>21848.630544272</v>
      </c>
      <c r="Q3601" s="16">
        <v>58690.9581001728</v>
      </c>
      <c r="R3601" s="16">
        <v>30429.664702218401</v>
      </c>
      <c r="S3601" s="17">
        <f t="shared" si="393"/>
        <v>17664.300630480699</v>
      </c>
      <c r="T3601" s="17">
        <f t="shared" si="394"/>
        <v>30429.664702218401</v>
      </c>
      <c r="U3601" s="18">
        <f t="shared" si="395"/>
        <v>1.7226645616362746</v>
      </c>
      <c r="X3601" s="20">
        <f t="shared" si="396"/>
        <v>0.16167695375146021</v>
      </c>
      <c r="AA3601" s="20">
        <f t="shared" si="397"/>
        <v>0.78464180639344294</v>
      </c>
      <c r="AE3601" s="20">
        <f t="shared" si="398"/>
        <v>0.79135188220795938</v>
      </c>
    </row>
    <row r="3602" spans="1:31" x14ac:dyDescent="0.2">
      <c r="A3602" s="15" t="s">
        <v>2234</v>
      </c>
      <c r="B3602" s="15" t="s">
        <v>2235</v>
      </c>
      <c r="C3602" t="s">
        <v>2236</v>
      </c>
      <c r="D3602" s="15">
        <v>8</v>
      </c>
      <c r="E3602" s="15">
        <v>6</v>
      </c>
      <c r="F3602" s="16">
        <v>83199.341996602394</v>
      </c>
      <c r="G3602" s="16">
        <v>92435.090189062495</v>
      </c>
      <c r="H3602" s="16">
        <v>81971.311106766501</v>
      </c>
      <c r="I3602" s="16">
        <v>88123.351558300797</v>
      </c>
      <c r="J3602" s="16">
        <v>2313.92968447265</v>
      </c>
      <c r="K3602" s="16">
        <v>116920.498912104</v>
      </c>
      <c r="L3602" s="15">
        <f t="shared" si="392"/>
        <v>6</v>
      </c>
      <c r="M3602" s="16">
        <v>147945.56625020099</v>
      </c>
      <c r="N3602" s="16">
        <v>159025.88946807501</v>
      </c>
      <c r="O3602" s="16">
        <v>147394.66739769001</v>
      </c>
      <c r="P3602" s="16">
        <v>122182.833127216</v>
      </c>
      <c r="Q3602" s="16">
        <v>20229.101179677102</v>
      </c>
      <c r="R3602" s="16">
        <v>160574.31870184399</v>
      </c>
      <c r="S3602" s="17">
        <f t="shared" si="393"/>
        <v>147945.56625020099</v>
      </c>
      <c r="T3602" s="17">
        <f t="shared" si="394"/>
        <v>122182.833127216</v>
      </c>
      <c r="U3602" s="18">
        <f t="shared" si="395"/>
        <v>0.82586343223415126</v>
      </c>
      <c r="X3602" s="20">
        <f t="shared" si="396"/>
        <v>0.29632531488196173</v>
      </c>
      <c r="AA3602" s="20">
        <f t="shared" si="397"/>
        <v>-0.27602486279236771</v>
      </c>
      <c r="AE3602" s="20">
        <f t="shared" si="398"/>
        <v>0.52823124543549871</v>
      </c>
    </row>
    <row r="3603" spans="1:31" x14ac:dyDescent="0.2">
      <c r="A3603" s="15" t="s">
        <v>10816</v>
      </c>
      <c r="B3603" s="15" t="s">
        <v>10817</v>
      </c>
      <c r="C3603" t="s">
        <v>10818</v>
      </c>
      <c r="D3603" s="15">
        <v>8</v>
      </c>
      <c r="E3603" s="15">
        <v>6</v>
      </c>
      <c r="F3603" s="16">
        <v>117913.017606098</v>
      </c>
      <c r="G3603" s="16">
        <v>110284.882007373</v>
      </c>
      <c r="H3603" s="16">
        <v>113512.622790872</v>
      </c>
      <c r="I3603" s="16">
        <v>146777.450961917</v>
      </c>
      <c r="J3603" s="16">
        <v>47726.2126204101</v>
      </c>
      <c r="K3603" s="16">
        <v>121868.429139721</v>
      </c>
      <c r="L3603" s="15">
        <f t="shared" si="392"/>
        <v>6</v>
      </c>
      <c r="M3603" s="16">
        <v>209673.631297666</v>
      </c>
      <c r="N3603" s="16">
        <v>189734.779511033</v>
      </c>
      <c r="O3603" s="16">
        <v>204109.88986022101</v>
      </c>
      <c r="P3603" s="16">
        <v>203506.612953248</v>
      </c>
      <c r="Q3603" s="16">
        <v>417237.56365616998</v>
      </c>
      <c r="R3603" s="16">
        <v>167369.62433837799</v>
      </c>
      <c r="S3603" s="17">
        <f t="shared" si="393"/>
        <v>204109.88986022101</v>
      </c>
      <c r="T3603" s="17">
        <f t="shared" si="394"/>
        <v>203506.612953248</v>
      </c>
      <c r="U3603" s="18">
        <f t="shared" si="395"/>
        <v>0.99704435239573075</v>
      </c>
      <c r="X3603" s="20">
        <f t="shared" si="396"/>
        <v>0.47533544797086885</v>
      </c>
      <c r="AA3603" s="20">
        <f t="shared" si="397"/>
        <v>-4.2704121714570503E-3</v>
      </c>
      <c r="AE3603" s="20">
        <f t="shared" si="398"/>
        <v>0.32299979714202726</v>
      </c>
    </row>
    <row r="3604" spans="1:31" x14ac:dyDescent="0.2">
      <c r="A3604" s="15" t="s">
        <v>13072</v>
      </c>
      <c r="B3604" s="15" t="s">
        <v>13073</v>
      </c>
      <c r="C3604" t="s">
        <v>13074</v>
      </c>
      <c r="D3604" s="15">
        <v>7</v>
      </c>
      <c r="E3604" s="15">
        <v>6</v>
      </c>
      <c r="F3604" s="16">
        <v>142142.68383691399</v>
      </c>
      <c r="G3604" s="16">
        <v>139201.346159515</v>
      </c>
      <c r="H3604" s="16">
        <v>129814.829174121</v>
      </c>
      <c r="I3604" s="16">
        <v>119012.483107031</v>
      </c>
      <c r="J3604" s="16">
        <v>39113.116275879001</v>
      </c>
      <c r="K3604" s="16">
        <v>138280.45898653401</v>
      </c>
      <c r="L3604" s="15">
        <f t="shared" si="392"/>
        <v>6</v>
      </c>
      <c r="M3604" s="16">
        <v>252758.968327348</v>
      </c>
      <c r="N3604" s="16">
        <v>239482.83971912699</v>
      </c>
      <c r="O3604" s="16">
        <v>233423.29543180901</v>
      </c>
      <c r="P3604" s="16">
        <v>165010.54608552699</v>
      </c>
      <c r="Q3604" s="16">
        <v>341939.166045814</v>
      </c>
      <c r="R3604" s="16">
        <v>189909.30331415401</v>
      </c>
      <c r="S3604" s="17">
        <f t="shared" si="393"/>
        <v>239482.83971912699</v>
      </c>
      <c r="T3604" s="17">
        <f t="shared" si="394"/>
        <v>189909.30331415401</v>
      </c>
      <c r="U3604" s="18">
        <f t="shared" si="395"/>
        <v>0.79299754227436758</v>
      </c>
      <c r="X3604" s="20">
        <f t="shared" si="396"/>
        <v>0.87125091196928761</v>
      </c>
      <c r="AA3604" s="20">
        <f t="shared" si="397"/>
        <v>-0.33461170027472453</v>
      </c>
      <c r="AE3604" s="20">
        <f t="shared" si="398"/>
        <v>5.9856754302230301E-2</v>
      </c>
    </row>
    <row r="3605" spans="1:31" x14ac:dyDescent="0.2">
      <c r="A3605" s="15" t="s">
        <v>9346</v>
      </c>
      <c r="B3605" s="15" t="s">
        <v>9347</v>
      </c>
      <c r="C3605" t="s">
        <v>9348</v>
      </c>
      <c r="D3605" s="15">
        <v>7</v>
      </c>
      <c r="E3605" s="15">
        <v>5</v>
      </c>
      <c r="F3605" s="16">
        <v>212894.162268541</v>
      </c>
      <c r="G3605" s="16">
        <v>192660.76759268899</v>
      </c>
      <c r="H3605" s="16">
        <v>210026.72704080201</v>
      </c>
      <c r="I3605" s="16">
        <v>255687.59452499999</v>
      </c>
      <c r="J3605" s="16">
        <v>53311.931901662101</v>
      </c>
      <c r="K3605" s="16">
        <v>244674.74223134801</v>
      </c>
      <c r="L3605" s="15">
        <f t="shared" si="392"/>
        <v>6</v>
      </c>
      <c r="M3605" s="16">
        <v>378569.66933065001</v>
      </c>
      <c r="N3605" s="16">
        <v>331454.75240370102</v>
      </c>
      <c r="O3605" s="16">
        <v>377654.31781960401</v>
      </c>
      <c r="P3605" s="16">
        <v>354510.28747901297</v>
      </c>
      <c r="Q3605" s="16">
        <v>466069.67867675697</v>
      </c>
      <c r="R3605" s="16">
        <v>336027.30404771399</v>
      </c>
      <c r="S3605" s="17">
        <f t="shared" si="393"/>
        <v>377654.31781960401</v>
      </c>
      <c r="T3605" s="17">
        <f t="shared" si="394"/>
        <v>354510.28747901297</v>
      </c>
      <c r="U3605" s="18">
        <f t="shared" si="395"/>
        <v>0.93871636242844081</v>
      </c>
      <c r="X3605" s="20">
        <f t="shared" si="396"/>
        <v>0.62527847356893829</v>
      </c>
      <c r="AA3605" s="20">
        <f t="shared" si="397"/>
        <v>-9.1238788268064391E-2</v>
      </c>
      <c r="AE3605" s="20">
        <f t="shared" si="398"/>
        <v>0.20392652249660451</v>
      </c>
    </row>
    <row r="3606" spans="1:31" x14ac:dyDescent="0.2">
      <c r="A3606" s="15" t="s">
        <v>8741</v>
      </c>
      <c r="B3606" s="15" t="s">
        <v>8742</v>
      </c>
      <c r="C3606" t="s">
        <v>8743</v>
      </c>
      <c r="D3606" s="15">
        <v>15</v>
      </c>
      <c r="E3606" s="15">
        <v>4</v>
      </c>
      <c r="F3606" s="16">
        <v>669106.23138591205</v>
      </c>
      <c r="G3606" s="16">
        <v>740604.05185297295</v>
      </c>
      <c r="H3606" s="16">
        <v>667791.96486817603</v>
      </c>
      <c r="I3606" s="16">
        <v>987734.85045468598</v>
      </c>
      <c r="J3606" s="16">
        <v>100046.028388012</v>
      </c>
      <c r="K3606" s="16">
        <v>1044555.70064621</v>
      </c>
      <c r="L3606" s="15">
        <f t="shared" si="392"/>
        <v>6</v>
      </c>
      <c r="M3606" s="16">
        <v>1189808.6920924101</v>
      </c>
      <c r="N3606" s="16">
        <v>1274139.70007156</v>
      </c>
      <c r="O3606" s="16">
        <v>1200773.45626926</v>
      </c>
      <c r="P3606" s="16">
        <v>1369492.19784495</v>
      </c>
      <c r="Q3606" s="16">
        <v>874633.85100536502</v>
      </c>
      <c r="R3606" s="16">
        <v>1434554.4326105199</v>
      </c>
      <c r="S3606" s="17">
        <f t="shared" si="393"/>
        <v>1200773.45626926</v>
      </c>
      <c r="T3606" s="17">
        <f t="shared" si="394"/>
        <v>1369492.19784495</v>
      </c>
      <c r="U3606" s="18">
        <f t="shared" si="395"/>
        <v>1.1405083870690231</v>
      </c>
      <c r="X3606" s="20">
        <f t="shared" si="396"/>
        <v>0.98048214845824255</v>
      </c>
      <c r="AA3606" s="20">
        <f t="shared" si="397"/>
        <v>0.18967705597788614</v>
      </c>
      <c r="AE3606" s="20">
        <f t="shared" si="398"/>
        <v>8.5603090810067051E-3</v>
      </c>
    </row>
    <row r="3607" spans="1:31" x14ac:dyDescent="0.2">
      <c r="A3607" s="15" t="s">
        <v>11830</v>
      </c>
      <c r="B3607" s="15" t="s">
        <v>11831</v>
      </c>
      <c r="C3607" t="s">
        <v>11832</v>
      </c>
      <c r="D3607" s="15">
        <v>7</v>
      </c>
      <c r="E3607" s="15">
        <v>7</v>
      </c>
      <c r="F3607" s="16">
        <v>115355.412156445</v>
      </c>
      <c r="G3607" s="16">
        <v>115132.718746835</v>
      </c>
      <c r="H3607" s="16">
        <v>117652.422102978</v>
      </c>
      <c r="I3607" s="16">
        <v>128545.07199408401</v>
      </c>
      <c r="J3607" s="16">
        <v>29770.025655208799</v>
      </c>
      <c r="K3607" s="16">
        <v>150382.746616577</v>
      </c>
      <c r="L3607" s="15">
        <f t="shared" si="392"/>
        <v>6</v>
      </c>
      <c r="M3607" s="16">
        <v>205125.68203012299</v>
      </c>
      <c r="N3607" s="16">
        <v>198075.02722336899</v>
      </c>
      <c r="O3607" s="16">
        <v>211553.76668081101</v>
      </c>
      <c r="P3607" s="16">
        <v>178227.459612545</v>
      </c>
      <c r="Q3607" s="16">
        <v>260258.928843834</v>
      </c>
      <c r="R3607" s="16">
        <v>206530.14062676899</v>
      </c>
      <c r="S3607" s="17">
        <f t="shared" si="393"/>
        <v>205125.68203012299</v>
      </c>
      <c r="T3607" s="17">
        <f t="shared" si="394"/>
        <v>206530.14062676899</v>
      </c>
      <c r="U3607" s="18">
        <f t="shared" si="395"/>
        <v>1.0068468198752401</v>
      </c>
      <c r="X3607" s="20">
        <f t="shared" si="396"/>
        <v>0.70015505492890684</v>
      </c>
      <c r="AA3607" s="20">
        <f t="shared" si="397"/>
        <v>9.8442106374399679E-3</v>
      </c>
      <c r="AE3607" s="20">
        <f t="shared" si="398"/>
        <v>0.15480577135284232</v>
      </c>
    </row>
    <row r="3608" spans="1:31" x14ac:dyDescent="0.2">
      <c r="A3608" s="15" t="s">
        <v>14908</v>
      </c>
      <c r="B3608" s="15" t="s">
        <v>14909</v>
      </c>
      <c r="C3608" t="s">
        <v>14910</v>
      </c>
      <c r="D3608" s="15">
        <v>11</v>
      </c>
      <c r="E3608" s="15">
        <v>5</v>
      </c>
      <c r="F3608" s="16">
        <v>263346.492556624</v>
      </c>
      <c r="G3608" s="16">
        <v>290848.08866986301</v>
      </c>
      <c r="H3608" s="16">
        <v>269043.09497419198</v>
      </c>
      <c r="I3608" s="16">
        <v>388485.32489073998</v>
      </c>
      <c r="J3608" s="16">
        <v>50516.838521190701</v>
      </c>
      <c r="K3608" s="16">
        <v>372763.40959687199</v>
      </c>
      <c r="L3608" s="15">
        <f t="shared" si="392"/>
        <v>6</v>
      </c>
      <c r="M3608" s="16">
        <v>468284.30401390698</v>
      </c>
      <c r="N3608" s="16">
        <v>500376.814759548</v>
      </c>
      <c r="O3608" s="16">
        <v>483773.12701166101</v>
      </c>
      <c r="P3608" s="16">
        <v>538634.04857105203</v>
      </c>
      <c r="Q3608" s="16">
        <v>441634.09311008197</v>
      </c>
      <c r="R3608" s="16">
        <v>511939.575095309</v>
      </c>
      <c r="S3608" s="17">
        <f t="shared" si="393"/>
        <v>483773.12701166101</v>
      </c>
      <c r="T3608" s="17">
        <f t="shared" si="394"/>
        <v>511939.575095309</v>
      </c>
      <c r="U3608" s="18">
        <f t="shared" si="395"/>
        <v>1.0582224321917928</v>
      </c>
      <c r="X3608" s="20">
        <f t="shared" si="396"/>
        <v>0.68504183464835444</v>
      </c>
      <c r="AA3608" s="20">
        <f t="shared" si="397"/>
        <v>8.1642905421526149E-2</v>
      </c>
      <c r="AE3608" s="20">
        <f t="shared" si="398"/>
        <v>0.16428290587668995</v>
      </c>
    </row>
    <row r="3609" spans="1:31" x14ac:dyDescent="0.2">
      <c r="A3609" s="15" t="s">
        <v>12874</v>
      </c>
      <c r="B3609" s="15" t="s">
        <v>12875</v>
      </c>
      <c r="C3609" t="s">
        <v>12876</v>
      </c>
      <c r="D3609" s="15">
        <v>7</v>
      </c>
      <c r="E3609" s="15">
        <v>6</v>
      </c>
      <c r="F3609" s="16">
        <v>76882.911206170902</v>
      </c>
      <c r="G3609" s="16">
        <v>77609.002730533495</v>
      </c>
      <c r="H3609" s="16">
        <v>88969.366222504599</v>
      </c>
      <c r="I3609" s="16">
        <v>133473.44432785601</v>
      </c>
      <c r="J3609" s="16">
        <v>27768.025136724598</v>
      </c>
      <c r="K3609" s="16">
        <v>142208.690409709</v>
      </c>
      <c r="L3609" s="15">
        <f t="shared" si="392"/>
        <v>6</v>
      </c>
      <c r="M3609" s="16">
        <v>136713.65133903801</v>
      </c>
      <c r="N3609" s="16">
        <v>133518.99873424601</v>
      </c>
      <c r="O3609" s="16">
        <v>159978.04556119701</v>
      </c>
      <c r="P3609" s="16">
        <v>185060.63701442501</v>
      </c>
      <c r="Q3609" s="16">
        <v>242756.810554784</v>
      </c>
      <c r="R3609" s="16">
        <v>195304.19206632799</v>
      </c>
      <c r="S3609" s="17">
        <f t="shared" si="393"/>
        <v>136713.65133903801</v>
      </c>
      <c r="T3609" s="17">
        <f t="shared" si="394"/>
        <v>195304.19206632799</v>
      </c>
      <c r="U3609" s="18">
        <f t="shared" si="395"/>
        <v>1.4285639374958286</v>
      </c>
      <c r="X3609" s="20">
        <f t="shared" si="396"/>
        <v>3.0628640040155062E-2</v>
      </c>
      <c r="AA3609" s="20">
        <f t="shared" si="397"/>
        <v>0.51456560767358994</v>
      </c>
      <c r="AE3609" s="20">
        <f t="shared" si="398"/>
        <v>1.5138722861241609</v>
      </c>
    </row>
    <row r="3610" spans="1:31" x14ac:dyDescent="0.2">
      <c r="A3610" s="15" t="s">
        <v>15189</v>
      </c>
      <c r="B3610" s="15" t="s">
        <v>15190</v>
      </c>
      <c r="C3610" t="s">
        <v>15191</v>
      </c>
      <c r="D3610" s="15">
        <v>19</v>
      </c>
      <c r="E3610" s="15">
        <v>3</v>
      </c>
      <c r="F3610" s="16">
        <v>853338.65360550198</v>
      </c>
      <c r="G3610" s="16">
        <v>940477.43021691998</v>
      </c>
      <c r="H3610" s="16">
        <v>863871.399726531</v>
      </c>
      <c r="I3610" s="16">
        <v>1419200.8890013599</v>
      </c>
      <c r="J3610" s="16">
        <v>162676.32541842799</v>
      </c>
      <c r="K3610" s="16">
        <v>1384596.0422068799</v>
      </c>
      <c r="L3610" s="15">
        <f t="shared" si="392"/>
        <v>6</v>
      </c>
      <c r="M3610" s="16">
        <v>1517411.8842911699</v>
      </c>
      <c r="N3610" s="16">
        <v>1618003.0717662701</v>
      </c>
      <c r="O3610" s="16">
        <v>1553348.7987184101</v>
      </c>
      <c r="P3610" s="16">
        <v>1967718.91137311</v>
      </c>
      <c r="Q3610" s="16">
        <v>1422167.60885603</v>
      </c>
      <c r="R3610" s="16">
        <v>1901553.3479871401</v>
      </c>
      <c r="S3610" s="17">
        <f t="shared" si="393"/>
        <v>1553348.7987184101</v>
      </c>
      <c r="T3610" s="17">
        <f t="shared" si="394"/>
        <v>1901553.3479871401</v>
      </c>
      <c r="U3610" s="18">
        <f t="shared" si="395"/>
        <v>1.2241637870103714</v>
      </c>
      <c r="X3610" s="20">
        <f t="shared" si="396"/>
        <v>0.31349576440503429</v>
      </c>
      <c r="AA3610" s="20">
        <f t="shared" si="397"/>
        <v>0.29179659634706234</v>
      </c>
      <c r="AE3610" s="20">
        <f t="shared" si="398"/>
        <v>0.5037683224822207</v>
      </c>
    </row>
    <row r="3611" spans="1:31" x14ac:dyDescent="0.2">
      <c r="A3611" s="15" t="s">
        <v>11800</v>
      </c>
      <c r="B3611" s="15" t="s">
        <v>11801</v>
      </c>
      <c r="C3611" t="s">
        <v>11802</v>
      </c>
      <c r="D3611" s="15">
        <v>17</v>
      </c>
      <c r="E3611" s="15">
        <v>2</v>
      </c>
      <c r="F3611" s="16">
        <v>281352.35963424202</v>
      </c>
      <c r="G3611" s="16">
        <v>318734.43643687299</v>
      </c>
      <c r="H3611" s="16">
        <v>370040.88404621498</v>
      </c>
      <c r="I3611" s="16">
        <v>488318.17442436802</v>
      </c>
      <c r="J3611" s="16">
        <v>20803.596480059801</v>
      </c>
      <c r="K3611" s="16">
        <v>424795.02700503398</v>
      </c>
      <c r="L3611" s="15">
        <f t="shared" si="392"/>
        <v>6</v>
      </c>
      <c r="M3611" s="16">
        <v>500302.44426233397</v>
      </c>
      <c r="N3611" s="16">
        <v>548352.65649448195</v>
      </c>
      <c r="O3611" s="16">
        <v>665379.78093944001</v>
      </c>
      <c r="P3611" s="16">
        <v>677052.07488853496</v>
      </c>
      <c r="Q3611" s="16">
        <v>181871.58448257399</v>
      </c>
      <c r="R3611" s="16">
        <v>583397.88731609005</v>
      </c>
      <c r="S3611" s="17">
        <f t="shared" si="393"/>
        <v>548352.65649448195</v>
      </c>
      <c r="T3611" s="17">
        <f t="shared" si="394"/>
        <v>583397.88731609005</v>
      </c>
      <c r="U3611" s="18">
        <f t="shared" si="395"/>
        <v>1.0639100228776968</v>
      </c>
      <c r="X3611" s="20">
        <f t="shared" si="396"/>
        <v>0.60069957125002937</v>
      </c>
      <c r="AA3611" s="20">
        <f t="shared" si="397"/>
        <v>8.9376144225268239E-2</v>
      </c>
      <c r="AE3611" s="20">
        <f t="shared" si="398"/>
        <v>0.22134267803069171</v>
      </c>
    </row>
    <row r="3612" spans="1:31" x14ac:dyDescent="0.2">
      <c r="A3612" s="15" t="s">
        <v>95</v>
      </c>
      <c r="B3612" s="15" t="s">
        <v>96</v>
      </c>
      <c r="C3612" t="s">
        <v>97</v>
      </c>
      <c r="D3612" s="15">
        <v>9</v>
      </c>
      <c r="E3612" s="15">
        <v>5</v>
      </c>
      <c r="F3612" s="16">
        <v>36135.902722412102</v>
      </c>
      <c r="G3612" s="16">
        <v>28592.0060584165</v>
      </c>
      <c r="H3612" s="16">
        <v>43438.185731982398</v>
      </c>
      <c r="I3612" s="16">
        <v>49224.849150146198</v>
      </c>
      <c r="J3612" s="16">
        <v>18220.9298105132</v>
      </c>
      <c r="K3612" s="16">
        <v>48543.161267469499</v>
      </c>
      <c r="L3612" s="15">
        <f t="shared" si="392"/>
        <v>6</v>
      </c>
      <c r="M3612" s="16">
        <v>64257.077783713001</v>
      </c>
      <c r="N3612" s="16">
        <v>49189.860536905602</v>
      </c>
      <c r="O3612" s="16">
        <v>78107.2896343623</v>
      </c>
      <c r="P3612" s="16">
        <v>68250.145087203899</v>
      </c>
      <c r="Q3612" s="16">
        <v>159293.10004451199</v>
      </c>
      <c r="R3612" s="16">
        <v>66667.394688569097</v>
      </c>
      <c r="S3612" s="17">
        <f t="shared" si="393"/>
        <v>64257.077783713001</v>
      </c>
      <c r="T3612" s="17">
        <f t="shared" si="394"/>
        <v>68250.145087203899</v>
      </c>
      <c r="U3612" s="18">
        <f t="shared" si="395"/>
        <v>1.0621420618742019</v>
      </c>
      <c r="X3612" s="20">
        <f t="shared" si="396"/>
        <v>0.34157473329626176</v>
      </c>
      <c r="AA3612" s="20">
        <f t="shared" si="397"/>
        <v>8.6976740016455403E-2</v>
      </c>
      <c r="AE3612" s="20">
        <f t="shared" si="398"/>
        <v>0.4665142620926625</v>
      </c>
    </row>
    <row r="3613" spans="1:31" x14ac:dyDescent="0.2">
      <c r="A3613" s="15" t="s">
        <v>11503</v>
      </c>
      <c r="B3613" s="15" t="s">
        <v>11504</v>
      </c>
      <c r="C3613" t="s">
        <v>11505</v>
      </c>
      <c r="D3613" s="15">
        <v>11</v>
      </c>
      <c r="E3613" s="15">
        <v>7</v>
      </c>
      <c r="F3613" s="16">
        <v>146223.00530581301</v>
      </c>
      <c r="G3613" s="16">
        <v>166937.58080419901</v>
      </c>
      <c r="H3613" s="16">
        <v>136903.67520644399</v>
      </c>
      <c r="I3613" s="16">
        <v>194054.481765234</v>
      </c>
      <c r="J3613" s="16">
        <v>16836.623512499998</v>
      </c>
      <c r="K3613" s="16">
        <v>179154.96546922301</v>
      </c>
      <c r="L3613" s="15">
        <f t="shared" si="392"/>
        <v>6</v>
      </c>
      <c r="M3613" s="16">
        <v>260014.62030382399</v>
      </c>
      <c r="N3613" s="16">
        <v>287200.42592848302</v>
      </c>
      <c r="O3613" s="16">
        <v>246169.92701620399</v>
      </c>
      <c r="P3613" s="16">
        <v>269056.11218638101</v>
      </c>
      <c r="Q3613" s="16">
        <v>147191.05893492801</v>
      </c>
      <c r="R3613" s="16">
        <v>246044.84919192101</v>
      </c>
      <c r="S3613" s="17">
        <f t="shared" si="393"/>
        <v>260014.62030382399</v>
      </c>
      <c r="T3613" s="17">
        <f t="shared" si="394"/>
        <v>246044.84919192101</v>
      </c>
      <c r="U3613" s="18">
        <f t="shared" si="395"/>
        <v>0.94627313227394882</v>
      </c>
      <c r="X3613" s="20">
        <f t="shared" si="396"/>
        <v>0.32824371061863994</v>
      </c>
      <c r="AA3613" s="20">
        <f t="shared" si="397"/>
        <v>-7.9671431721361013E-2</v>
      </c>
      <c r="AE3613" s="20">
        <f t="shared" si="398"/>
        <v>0.48380358654781219</v>
      </c>
    </row>
    <row r="3614" spans="1:31" x14ac:dyDescent="0.2">
      <c r="A3614" s="15" t="s">
        <v>3704</v>
      </c>
      <c r="B3614" s="15" t="s">
        <v>3705</v>
      </c>
      <c r="C3614" t="s">
        <v>3706</v>
      </c>
      <c r="D3614" s="15">
        <v>9</v>
      </c>
      <c r="E3614" s="15">
        <v>3</v>
      </c>
      <c r="F3614" s="16">
        <v>23685.5735769206</v>
      </c>
      <c r="G3614" s="16">
        <v>15548.311262872699</v>
      </c>
      <c r="H3614" s="16">
        <v>20583.319591386899</v>
      </c>
      <c r="I3614" s="16">
        <v>23562.243945410199</v>
      </c>
      <c r="J3614" s="16">
        <v>3905.8088179687402</v>
      </c>
      <c r="K3614" s="16">
        <v>31392.9654295898</v>
      </c>
      <c r="L3614" s="15">
        <f t="shared" si="392"/>
        <v>6</v>
      </c>
      <c r="M3614" s="16">
        <v>42117.828226831502</v>
      </c>
      <c r="N3614" s="16">
        <v>26749.408944671501</v>
      </c>
      <c r="O3614" s="16">
        <v>37011.382447710799</v>
      </c>
      <c r="P3614" s="16">
        <v>32668.9994102208</v>
      </c>
      <c r="Q3614" s="16">
        <v>34145.8093119072</v>
      </c>
      <c r="R3614" s="16">
        <v>43113.945653588598</v>
      </c>
      <c r="S3614" s="17">
        <f t="shared" si="393"/>
        <v>37011.382447710799</v>
      </c>
      <c r="T3614" s="17">
        <f t="shared" si="394"/>
        <v>34145.8093119072</v>
      </c>
      <c r="U3614" s="18">
        <f t="shared" si="395"/>
        <v>0.92257589567609255</v>
      </c>
      <c r="X3614" s="20">
        <f t="shared" si="396"/>
        <v>0.82053764498357507</v>
      </c>
      <c r="AA3614" s="20">
        <f t="shared" si="397"/>
        <v>-0.11626049557164357</v>
      </c>
      <c r="AE3614" s="20">
        <f t="shared" si="398"/>
        <v>8.5901489402358089E-2</v>
      </c>
    </row>
    <row r="3615" spans="1:31" x14ac:dyDescent="0.2">
      <c r="A3615" s="15" t="s">
        <v>1994</v>
      </c>
      <c r="B3615" s="15" t="s">
        <v>1995</v>
      </c>
      <c r="C3615" t="s">
        <v>1996</v>
      </c>
      <c r="D3615" s="15">
        <v>7</v>
      </c>
      <c r="E3615" s="15">
        <v>4</v>
      </c>
      <c r="F3615" s="16">
        <v>50930.115521484498</v>
      </c>
      <c r="G3615" s="16">
        <v>39425.477688867199</v>
      </c>
      <c r="H3615" s="16">
        <v>44065.754390624897</v>
      </c>
      <c r="I3615" s="16">
        <v>68759.223975878806</v>
      </c>
      <c r="J3615" s="16">
        <v>17628.814972119199</v>
      </c>
      <c r="K3615" s="16">
        <v>79476.477592776806</v>
      </c>
      <c r="L3615" s="15">
        <f t="shared" si="392"/>
        <v>6</v>
      </c>
      <c r="M3615" s="16">
        <v>90564.235235440399</v>
      </c>
      <c r="N3615" s="16">
        <v>67827.830798370793</v>
      </c>
      <c r="O3615" s="16">
        <v>79235.736556351199</v>
      </c>
      <c r="P3615" s="16">
        <v>95334.512821424098</v>
      </c>
      <c r="Q3615" s="16">
        <v>154116.64586950399</v>
      </c>
      <c r="R3615" s="16">
        <v>109150.075145303</v>
      </c>
      <c r="S3615" s="17">
        <f t="shared" si="393"/>
        <v>79235.736556351199</v>
      </c>
      <c r="T3615" s="17">
        <f t="shared" si="394"/>
        <v>109150.075145303</v>
      </c>
      <c r="U3615" s="18">
        <f t="shared" si="395"/>
        <v>1.3775359438689283</v>
      </c>
      <c r="X3615" s="20">
        <f t="shared" si="396"/>
        <v>0.10006403194872469</v>
      </c>
      <c r="AA3615" s="20">
        <f t="shared" si="397"/>
        <v>0.46208996334446256</v>
      </c>
      <c r="AE3615" s="20">
        <f t="shared" si="398"/>
        <v>0.99972200177437875</v>
      </c>
    </row>
    <row r="3616" spans="1:31" x14ac:dyDescent="0.2">
      <c r="A3616" s="15" t="s">
        <v>1391</v>
      </c>
      <c r="B3616" s="15" t="s">
        <v>1392</v>
      </c>
      <c r="C3616" t="s">
        <v>1393</v>
      </c>
      <c r="D3616" s="15">
        <v>14</v>
      </c>
      <c r="E3616" s="15">
        <v>4</v>
      </c>
      <c r="F3616" s="16">
        <v>202540.08830998599</v>
      </c>
      <c r="G3616" s="16">
        <v>228450.74187481799</v>
      </c>
      <c r="H3616" s="16">
        <v>220178.643149432</v>
      </c>
      <c r="I3616" s="16">
        <v>275683.47340145701</v>
      </c>
      <c r="J3616" s="16">
        <v>40982.038544417999</v>
      </c>
      <c r="K3616" s="16">
        <v>288014.22257856303</v>
      </c>
      <c r="L3616" s="15">
        <f t="shared" si="392"/>
        <v>6</v>
      </c>
      <c r="M3616" s="16">
        <v>360157.99325204</v>
      </c>
      <c r="N3616" s="16">
        <v>393028.04110406298</v>
      </c>
      <c r="O3616" s="16">
        <v>395908.73241999798</v>
      </c>
      <c r="P3616" s="16">
        <v>382234.52956458402</v>
      </c>
      <c r="Q3616" s="16">
        <v>358277.87241227098</v>
      </c>
      <c r="R3616" s="16">
        <v>395548.15449223301</v>
      </c>
      <c r="S3616" s="17">
        <f t="shared" si="393"/>
        <v>393028.04110406298</v>
      </c>
      <c r="T3616" s="17">
        <f t="shared" si="394"/>
        <v>382234.52956458402</v>
      </c>
      <c r="U3616" s="18">
        <f t="shared" si="395"/>
        <v>0.97253755353140026</v>
      </c>
      <c r="X3616" s="20">
        <f t="shared" si="396"/>
        <v>0.79724497848620834</v>
      </c>
      <c r="AA3616" s="20">
        <f t="shared" si="397"/>
        <v>-4.0174135536618957E-2</v>
      </c>
      <c r="AE3616" s="20">
        <f t="shared" si="398"/>
        <v>9.840820751629642E-2</v>
      </c>
    </row>
    <row r="3617" spans="1:31" x14ac:dyDescent="0.2">
      <c r="A3617" s="15" t="s">
        <v>1700</v>
      </c>
      <c r="B3617" s="15" t="s">
        <v>1701</v>
      </c>
      <c r="C3617" t="s">
        <v>1702</v>
      </c>
      <c r="D3617" s="15">
        <v>6</v>
      </c>
      <c r="E3617" s="15">
        <v>6</v>
      </c>
      <c r="F3617" s="16">
        <v>28524.905256398299</v>
      </c>
      <c r="G3617" s="16">
        <v>30979.695952410999</v>
      </c>
      <c r="H3617" s="16">
        <v>29828.8309719727</v>
      </c>
      <c r="I3617" s="16">
        <v>41520.0638660154</v>
      </c>
      <c r="J3617" s="16">
        <v>15854.923199413999</v>
      </c>
      <c r="K3617" s="16">
        <v>46721.4076223538</v>
      </c>
      <c r="L3617" s="15">
        <f t="shared" si="392"/>
        <v>6</v>
      </c>
      <c r="M3617" s="16">
        <v>50723.156687507202</v>
      </c>
      <c r="N3617" s="16">
        <v>53297.656703813504</v>
      </c>
      <c r="O3617" s="16">
        <v>53635.9680065297</v>
      </c>
      <c r="P3617" s="16">
        <v>57567.477235775397</v>
      </c>
      <c r="Q3617" s="16">
        <v>138608.72599075999</v>
      </c>
      <c r="R3617" s="16">
        <v>64165.465145598297</v>
      </c>
      <c r="S3617" s="17">
        <f t="shared" si="393"/>
        <v>53297.656703813504</v>
      </c>
      <c r="T3617" s="17">
        <f t="shared" si="394"/>
        <v>64165.465145598297</v>
      </c>
      <c r="U3617" s="18">
        <f t="shared" si="395"/>
        <v>1.2039078097219083</v>
      </c>
      <c r="X3617" s="20">
        <f t="shared" si="396"/>
        <v>0.2583843738348478</v>
      </c>
      <c r="AA3617" s="20">
        <f t="shared" si="397"/>
        <v>0.26772492071116982</v>
      </c>
      <c r="AE3617" s="20">
        <f t="shared" si="398"/>
        <v>0.58773375446372644</v>
      </c>
    </row>
    <row r="3618" spans="1:31" x14ac:dyDescent="0.2">
      <c r="A3618" s="15" t="s">
        <v>7842</v>
      </c>
      <c r="B3618" s="15" t="s">
        <v>7843</v>
      </c>
      <c r="C3618" t="s">
        <v>7844</v>
      </c>
      <c r="D3618" s="15">
        <v>8</v>
      </c>
      <c r="E3618" s="15">
        <v>5</v>
      </c>
      <c r="F3618" s="16">
        <v>242254.96705781401</v>
      </c>
      <c r="G3618" s="16">
        <v>279212.40946757799</v>
      </c>
      <c r="H3618" s="16">
        <v>255989.60079902501</v>
      </c>
      <c r="I3618" s="16">
        <v>343148.41523144499</v>
      </c>
      <c r="J3618" s="16">
        <v>31042.0521051867</v>
      </c>
      <c r="K3618" s="16">
        <v>325929.59612179798</v>
      </c>
      <c r="L3618" s="15">
        <f t="shared" si="392"/>
        <v>6</v>
      </c>
      <c r="M3618" s="16">
        <v>430779.22755393502</v>
      </c>
      <c r="N3618" s="16">
        <v>480358.72172881803</v>
      </c>
      <c r="O3618" s="16">
        <v>460301.31222245499</v>
      </c>
      <c r="P3618" s="16">
        <v>475774.523037226</v>
      </c>
      <c r="Q3618" s="16">
        <v>271379.38420274103</v>
      </c>
      <c r="R3618" s="16">
        <v>447619.73588026402</v>
      </c>
      <c r="S3618" s="17">
        <f t="shared" si="393"/>
        <v>460301.31222245499</v>
      </c>
      <c r="T3618" s="17">
        <f t="shared" si="394"/>
        <v>447619.73588026402</v>
      </c>
      <c r="U3618" s="18">
        <f t="shared" si="395"/>
        <v>0.97244940215147113</v>
      </c>
      <c r="X3618" s="20">
        <f t="shared" si="396"/>
        <v>0.41983001862594088</v>
      </c>
      <c r="AA3618" s="20">
        <f t="shared" si="397"/>
        <v>-4.0304908196442474E-2</v>
      </c>
      <c r="AE3618" s="20">
        <f t="shared" si="398"/>
        <v>0.37692651178147163</v>
      </c>
    </row>
    <row r="3619" spans="1:31" x14ac:dyDescent="0.2">
      <c r="A3619" s="15" t="s">
        <v>11776</v>
      </c>
      <c r="B3619" s="15" t="s">
        <v>11777</v>
      </c>
      <c r="C3619" t="s">
        <v>11778</v>
      </c>
      <c r="D3619" s="15">
        <v>8</v>
      </c>
      <c r="E3619" s="15">
        <v>5</v>
      </c>
      <c r="F3619" s="16">
        <v>61784.579999225098</v>
      </c>
      <c r="G3619" s="16">
        <v>89654.007803048706</v>
      </c>
      <c r="H3619" s="16">
        <v>60233.945504236901</v>
      </c>
      <c r="I3619" s="16">
        <v>67026.307038281302</v>
      </c>
      <c r="J3619" s="16">
        <v>6242.6426003906299</v>
      </c>
      <c r="K3619" s="16">
        <v>72650.154310896294</v>
      </c>
      <c r="L3619" s="15">
        <f t="shared" si="392"/>
        <v>6</v>
      </c>
      <c r="M3619" s="16">
        <v>109865.708720262</v>
      </c>
      <c r="N3619" s="16">
        <v>154241.2984733</v>
      </c>
      <c r="O3619" s="16">
        <v>108308.165915315</v>
      </c>
      <c r="P3619" s="16">
        <v>92931.827298623393</v>
      </c>
      <c r="Q3619" s="16">
        <v>54575.145320651602</v>
      </c>
      <c r="R3619" s="16">
        <v>99775.053481646595</v>
      </c>
      <c r="S3619" s="17">
        <f t="shared" si="393"/>
        <v>109865.708720262</v>
      </c>
      <c r="T3619" s="17">
        <f t="shared" si="394"/>
        <v>92931.827298623393</v>
      </c>
      <c r="U3619" s="18">
        <f t="shared" si="395"/>
        <v>0.84586745383170159</v>
      </c>
      <c r="X3619" s="20">
        <f t="shared" si="396"/>
        <v>0.11294750366079305</v>
      </c>
      <c r="AA3619" s="20">
        <f t="shared" si="397"/>
        <v>-0.24149648199266299</v>
      </c>
      <c r="AE3619" s="20">
        <f t="shared" si="398"/>
        <v>0.94712336331221691</v>
      </c>
    </row>
    <row r="3620" spans="1:31" x14ac:dyDescent="0.2">
      <c r="A3620" s="15" t="s">
        <v>9203</v>
      </c>
      <c r="B3620" s="15" t="s">
        <v>9204</v>
      </c>
      <c r="C3620" t="s">
        <v>9205</v>
      </c>
      <c r="D3620" s="15">
        <v>13</v>
      </c>
      <c r="E3620" s="15">
        <v>5</v>
      </c>
      <c r="F3620" s="16">
        <v>185955.05419728201</v>
      </c>
      <c r="G3620" s="16">
        <v>174889.84250131901</v>
      </c>
      <c r="H3620" s="16">
        <v>188773.547342178</v>
      </c>
      <c r="I3620" s="16">
        <v>205356.580119169</v>
      </c>
      <c r="J3620" s="16">
        <v>29608.600190039</v>
      </c>
      <c r="K3620" s="16">
        <v>232558.787293587</v>
      </c>
      <c r="L3620" s="15">
        <f t="shared" si="392"/>
        <v>6</v>
      </c>
      <c r="M3620" s="16">
        <v>330666.386657567</v>
      </c>
      <c r="N3620" s="16">
        <v>300881.54515583301</v>
      </c>
      <c r="O3620" s="16">
        <v>339438.443137036</v>
      </c>
      <c r="P3620" s="16">
        <v>284726.44669757498</v>
      </c>
      <c r="Q3620" s="16">
        <v>258847.69664874699</v>
      </c>
      <c r="R3620" s="16">
        <v>319387.69655668002</v>
      </c>
      <c r="S3620" s="17">
        <f t="shared" si="393"/>
        <v>330666.386657567</v>
      </c>
      <c r="T3620" s="17">
        <f t="shared" si="394"/>
        <v>284726.44669757498</v>
      </c>
      <c r="U3620" s="18">
        <f t="shared" si="395"/>
        <v>0.86106861231236453</v>
      </c>
      <c r="X3620" s="20">
        <f t="shared" si="396"/>
        <v>0.16255198261484782</v>
      </c>
      <c r="AA3620" s="20">
        <f t="shared" si="397"/>
        <v>-0.21579989478101116</v>
      </c>
      <c r="AE3620" s="20">
        <f t="shared" si="398"/>
        <v>0.78900772913040651</v>
      </c>
    </row>
    <row r="3621" spans="1:31" x14ac:dyDescent="0.2">
      <c r="A3621" s="15" t="s">
        <v>2096</v>
      </c>
      <c r="B3621" s="15" t="s">
        <v>2097</v>
      </c>
      <c r="C3621" t="s">
        <v>2098</v>
      </c>
      <c r="D3621" s="15">
        <v>11</v>
      </c>
      <c r="E3621" s="15">
        <v>6</v>
      </c>
      <c r="F3621" s="16">
        <v>162746.06121973199</v>
      </c>
      <c r="G3621" s="16">
        <v>175092.193076367</v>
      </c>
      <c r="H3621" s="16">
        <v>163905.22218178699</v>
      </c>
      <c r="I3621" s="16">
        <v>220595.842453146</v>
      </c>
      <c r="J3621" s="16">
        <v>43868.258978027297</v>
      </c>
      <c r="K3621" s="16">
        <v>236490.42384651399</v>
      </c>
      <c r="L3621" s="15">
        <f t="shared" si="392"/>
        <v>6</v>
      </c>
      <c r="M3621" s="16">
        <v>289396.01689549902</v>
      </c>
      <c r="N3621" s="16">
        <v>301229.67031171802</v>
      </c>
      <c r="O3621" s="16">
        <v>294722.08486164798</v>
      </c>
      <c r="P3621" s="16">
        <v>305855.65040815301</v>
      </c>
      <c r="Q3621" s="16">
        <v>383510.11934272997</v>
      </c>
      <c r="R3621" s="16">
        <v>324787.261788984</v>
      </c>
      <c r="S3621" s="17">
        <f t="shared" si="393"/>
        <v>294722.08486164798</v>
      </c>
      <c r="T3621" s="17">
        <f t="shared" si="394"/>
        <v>324787.261788984</v>
      </c>
      <c r="U3621" s="18">
        <f t="shared" si="395"/>
        <v>1.1020119579482806</v>
      </c>
      <c r="X3621" s="20">
        <f t="shared" si="396"/>
        <v>0.14333463510418382</v>
      </c>
      <c r="AA3621" s="20">
        <f t="shared" si="397"/>
        <v>0.14013987869952804</v>
      </c>
      <c r="AE3621" s="20">
        <f t="shared" si="398"/>
        <v>0.84364885484242624</v>
      </c>
    </row>
    <row r="3622" spans="1:31" x14ac:dyDescent="0.2">
      <c r="A3622" s="15" t="s">
        <v>5944</v>
      </c>
      <c r="B3622" s="15" t="s">
        <v>5945</v>
      </c>
      <c r="C3622" t="s">
        <v>5946</v>
      </c>
      <c r="D3622" s="15">
        <v>8</v>
      </c>
      <c r="E3622" s="15">
        <v>3</v>
      </c>
      <c r="F3622" s="16">
        <v>205281.57472967199</v>
      </c>
      <c r="G3622" s="16">
        <v>242293.864850791</v>
      </c>
      <c r="H3622" s="16">
        <v>201056.48418832599</v>
      </c>
      <c r="I3622" s="16">
        <v>180039.800169325</v>
      </c>
      <c r="J3622" s="16">
        <v>77367.441325195396</v>
      </c>
      <c r="K3622" s="16">
        <v>195017.49655781101</v>
      </c>
      <c r="L3622" s="15">
        <f t="shared" si="392"/>
        <v>6</v>
      </c>
      <c r="M3622" s="16">
        <v>365032.92075740802</v>
      </c>
      <c r="N3622" s="16">
        <v>416843.83378374099</v>
      </c>
      <c r="O3622" s="16">
        <v>361524.69949502801</v>
      </c>
      <c r="P3622" s="16">
        <v>249624.78697593199</v>
      </c>
      <c r="Q3622" s="16">
        <v>676370.50904457096</v>
      </c>
      <c r="R3622" s="16">
        <v>267829.86675630702</v>
      </c>
      <c r="S3622" s="17">
        <f t="shared" si="393"/>
        <v>365032.92075740802</v>
      </c>
      <c r="T3622" s="17">
        <f t="shared" si="394"/>
        <v>267829.86675630702</v>
      </c>
      <c r="U3622" s="18">
        <f t="shared" si="395"/>
        <v>0.73371428034651209</v>
      </c>
      <c r="X3622" s="20">
        <f t="shared" si="396"/>
        <v>0.91051720797839919</v>
      </c>
      <c r="AA3622" s="20">
        <f t="shared" si="397"/>
        <v>-0.44670973015198751</v>
      </c>
      <c r="AE3622" s="20">
        <f t="shared" si="398"/>
        <v>4.0711842005861469E-2</v>
      </c>
    </row>
    <row r="3623" spans="1:31" x14ac:dyDescent="0.2">
      <c r="A3623" s="15" t="s">
        <v>2714</v>
      </c>
      <c r="B3623" s="15" t="s">
        <v>2715</v>
      </c>
      <c r="C3623" t="s">
        <v>2716</v>
      </c>
      <c r="D3623" s="15">
        <v>8</v>
      </c>
      <c r="E3623" s="15">
        <v>8</v>
      </c>
      <c r="F3623" s="16">
        <v>96938.765284878493</v>
      </c>
      <c r="G3623" s="16">
        <v>72111.540582097194</v>
      </c>
      <c r="H3623" s="16">
        <v>102206.112579237</v>
      </c>
      <c r="I3623" s="16">
        <v>91654.025770610795</v>
      </c>
      <c r="J3623" s="16">
        <v>40098.087614062097</v>
      </c>
      <c r="K3623" s="16">
        <v>86770.754785107594</v>
      </c>
      <c r="L3623" s="15">
        <f t="shared" si="392"/>
        <v>6</v>
      </c>
      <c r="M3623" s="16">
        <v>172377.09070165901</v>
      </c>
      <c r="N3623" s="16">
        <v>124061.131530525</v>
      </c>
      <c r="O3623" s="16">
        <v>183779.37068745901</v>
      </c>
      <c r="P3623" s="16">
        <v>127078.105157625</v>
      </c>
      <c r="Q3623" s="16">
        <v>350550.09532032599</v>
      </c>
      <c r="R3623" s="16">
        <v>119167.76752156801</v>
      </c>
      <c r="S3623" s="17">
        <f t="shared" si="393"/>
        <v>172377.09070165901</v>
      </c>
      <c r="T3623" s="17">
        <f t="shared" si="394"/>
        <v>127078.105157625</v>
      </c>
      <c r="U3623" s="18">
        <f t="shared" si="395"/>
        <v>0.73720994269223949</v>
      </c>
      <c r="X3623" s="20">
        <f t="shared" si="396"/>
        <v>0.64457815130058305</v>
      </c>
      <c r="AA3623" s="20">
        <f t="shared" si="397"/>
        <v>-0.43985256627351571</v>
      </c>
      <c r="AE3623" s="20">
        <f t="shared" si="398"/>
        <v>0.19072441947278138</v>
      </c>
    </row>
    <row r="3624" spans="1:31" x14ac:dyDescent="0.2">
      <c r="A3624" s="15" t="s">
        <v>5578</v>
      </c>
      <c r="B3624" s="15" t="s">
        <v>5579</v>
      </c>
      <c r="C3624" t="s">
        <v>5580</v>
      </c>
      <c r="D3624" s="15">
        <v>12</v>
      </c>
      <c r="E3624" s="15">
        <v>6</v>
      </c>
      <c r="F3624" s="16">
        <v>382395.97888418002</v>
      </c>
      <c r="G3624" s="16">
        <v>381201.26925047202</v>
      </c>
      <c r="H3624" s="16">
        <v>341264.53914088802</v>
      </c>
      <c r="I3624" s="16">
        <v>450911.35109882901</v>
      </c>
      <c r="J3624" s="16">
        <v>59100.225792480502</v>
      </c>
      <c r="K3624" s="16">
        <v>461857.97791289003</v>
      </c>
      <c r="L3624" s="15">
        <f t="shared" si="392"/>
        <v>6</v>
      </c>
      <c r="M3624" s="16">
        <v>679978.81077148498</v>
      </c>
      <c r="N3624" s="16">
        <v>655820.974317485</v>
      </c>
      <c r="O3624" s="16">
        <v>613636.31448789698</v>
      </c>
      <c r="P3624" s="16">
        <v>625187.59661594301</v>
      </c>
      <c r="Q3624" s="16">
        <v>516672.764656769</v>
      </c>
      <c r="R3624" s="16">
        <v>634298.78276627802</v>
      </c>
      <c r="S3624" s="17">
        <f t="shared" si="393"/>
        <v>655820.974317485</v>
      </c>
      <c r="T3624" s="17">
        <f t="shared" si="394"/>
        <v>625187.59661594301</v>
      </c>
      <c r="U3624" s="18">
        <f t="shared" si="395"/>
        <v>0.95329003050958805</v>
      </c>
      <c r="X3624" s="20">
        <f t="shared" si="396"/>
        <v>0.24538829714213825</v>
      </c>
      <c r="AA3624" s="20">
        <f t="shared" si="397"/>
        <v>-6.9012886082476896E-2</v>
      </c>
      <c r="AE3624" s="20">
        <f t="shared" si="398"/>
        <v>0.61014615313218012</v>
      </c>
    </row>
    <row r="3625" spans="1:31" x14ac:dyDescent="0.2">
      <c r="A3625" s="15" t="s">
        <v>6812</v>
      </c>
      <c r="B3625" s="15" t="s">
        <v>6813</v>
      </c>
      <c r="C3625" t="s">
        <v>6814</v>
      </c>
      <c r="D3625" s="15">
        <v>9</v>
      </c>
      <c r="E3625" s="15">
        <v>4</v>
      </c>
      <c r="F3625" s="16">
        <v>1035928.96005756</v>
      </c>
      <c r="G3625" s="16">
        <v>995233.24290908303</v>
      </c>
      <c r="H3625" s="16">
        <v>977119.76055117894</v>
      </c>
      <c r="I3625" s="16">
        <v>1030472.4189874301</v>
      </c>
      <c r="J3625" s="16">
        <v>104531.910516997</v>
      </c>
      <c r="K3625" s="16">
        <v>1003498.73734399</v>
      </c>
      <c r="L3625" s="15">
        <f t="shared" si="392"/>
        <v>6</v>
      </c>
      <c r="M3625" s="16">
        <v>1842095.0564363301</v>
      </c>
      <c r="N3625" s="16">
        <v>1712205.3038310499</v>
      </c>
      <c r="O3625" s="16">
        <v>1756983.5125189601</v>
      </c>
      <c r="P3625" s="16">
        <v>1428747.7426235001</v>
      </c>
      <c r="Q3625" s="16">
        <v>913850.84367211803</v>
      </c>
      <c r="R3625" s="16">
        <v>1378168.3072384701</v>
      </c>
      <c r="S3625" s="17">
        <f t="shared" si="393"/>
        <v>1756983.5125189601</v>
      </c>
      <c r="T3625" s="17">
        <f t="shared" si="394"/>
        <v>1378168.3072384701</v>
      </c>
      <c r="U3625" s="18">
        <f t="shared" si="395"/>
        <v>0.78439455886675424</v>
      </c>
      <c r="X3625" s="20">
        <f t="shared" si="396"/>
        <v>3.4461511395513504E-2</v>
      </c>
      <c r="AA3625" s="20">
        <f t="shared" si="397"/>
        <v>-0.35034856690852012</v>
      </c>
      <c r="AE3625" s="20">
        <f t="shared" si="398"/>
        <v>1.4626656794028641</v>
      </c>
    </row>
    <row r="3626" spans="1:31" x14ac:dyDescent="0.2">
      <c r="A3626" s="15" t="s">
        <v>12349</v>
      </c>
      <c r="B3626" s="15" t="s">
        <v>12350</v>
      </c>
      <c r="C3626" t="s">
        <v>12351</v>
      </c>
      <c r="D3626" s="15">
        <v>8</v>
      </c>
      <c r="E3626" s="15">
        <v>6</v>
      </c>
      <c r="F3626" s="16">
        <v>243178.57764223099</v>
      </c>
      <c r="G3626" s="16">
        <v>270017.90990302799</v>
      </c>
      <c r="H3626" s="16">
        <v>263151.55323376699</v>
      </c>
      <c r="I3626" s="16">
        <v>363105.080614159</v>
      </c>
      <c r="J3626" s="16">
        <v>53854.217728477503</v>
      </c>
      <c r="K3626" s="16">
        <v>364119.65683503798</v>
      </c>
      <c r="L3626" s="15">
        <f t="shared" si="392"/>
        <v>6</v>
      </c>
      <c r="M3626" s="16">
        <v>432421.59740479098</v>
      </c>
      <c r="N3626" s="16">
        <v>464540.44894436101</v>
      </c>
      <c r="O3626" s="16">
        <v>473179.398259921</v>
      </c>
      <c r="P3626" s="16">
        <v>503444.39569996402</v>
      </c>
      <c r="Q3626" s="16">
        <v>470810.51195815101</v>
      </c>
      <c r="R3626" s="16">
        <v>500068.56253828801</v>
      </c>
      <c r="S3626" s="17">
        <f t="shared" si="393"/>
        <v>464540.44894436101</v>
      </c>
      <c r="T3626" s="17">
        <f t="shared" si="394"/>
        <v>500068.56253828801</v>
      </c>
      <c r="U3626" s="18">
        <f t="shared" si="395"/>
        <v>1.0764801292861848</v>
      </c>
      <c r="X3626" s="20">
        <f t="shared" si="396"/>
        <v>9.8075616959524409E-2</v>
      </c>
      <c r="AA3626" s="20">
        <f t="shared" si="397"/>
        <v>0.10632168908725194</v>
      </c>
      <c r="AE3626" s="20">
        <f t="shared" si="398"/>
        <v>1.0084389511946106</v>
      </c>
    </row>
    <row r="3627" spans="1:31" x14ac:dyDescent="0.2">
      <c r="A3627" s="15" t="s">
        <v>2810</v>
      </c>
      <c r="B3627" s="15" t="s">
        <v>2811</v>
      </c>
      <c r="C3627" t="s">
        <v>2812</v>
      </c>
      <c r="D3627" s="15">
        <v>13</v>
      </c>
      <c r="E3627" s="15">
        <v>5</v>
      </c>
      <c r="F3627" s="16">
        <v>118760.484350964</v>
      </c>
      <c r="G3627" s="16">
        <v>113632.859396596</v>
      </c>
      <c r="H3627" s="16">
        <v>127446.754148569</v>
      </c>
      <c r="I3627" s="16">
        <v>144533.91306620999</v>
      </c>
      <c r="J3627" s="16">
        <v>29594.515690170101</v>
      </c>
      <c r="K3627" s="16">
        <v>124577.75109362901</v>
      </c>
      <c r="L3627" s="15">
        <f t="shared" si="392"/>
        <v>6</v>
      </c>
      <c r="M3627" s="16">
        <v>211180.60171880899</v>
      </c>
      <c r="N3627" s="16">
        <v>195494.660105635</v>
      </c>
      <c r="O3627" s="16">
        <v>229165.20042208899</v>
      </c>
      <c r="P3627" s="16">
        <v>200395.95259502999</v>
      </c>
      <c r="Q3627" s="16">
        <v>258724.56552042099</v>
      </c>
      <c r="R3627" s="16">
        <v>171090.50759615301</v>
      </c>
      <c r="S3627" s="17">
        <f t="shared" si="393"/>
        <v>211180.60171880899</v>
      </c>
      <c r="T3627" s="17">
        <f t="shared" si="394"/>
        <v>200395.95259502999</v>
      </c>
      <c r="U3627" s="18">
        <f t="shared" si="395"/>
        <v>0.94893162991296442</v>
      </c>
      <c r="X3627" s="20">
        <f t="shared" si="396"/>
        <v>0.94893175774316751</v>
      </c>
      <c r="AA3627" s="20">
        <f t="shared" si="397"/>
        <v>-7.5623949410006039E-2</v>
      </c>
      <c r="AE3627" s="20">
        <f t="shared" si="398"/>
        <v>2.2765018659353972E-2</v>
      </c>
    </row>
    <row r="3628" spans="1:31" x14ac:dyDescent="0.2">
      <c r="A3628" s="15" t="s">
        <v>1016</v>
      </c>
      <c r="B3628" s="15" t="s">
        <v>1017</v>
      </c>
      <c r="C3628" t="s">
        <v>1018</v>
      </c>
      <c r="D3628" s="15">
        <v>8</v>
      </c>
      <c r="E3628" s="15">
        <v>7</v>
      </c>
      <c r="F3628" s="16">
        <v>341113.59355927701</v>
      </c>
      <c r="G3628" s="16">
        <v>364438.24586109997</v>
      </c>
      <c r="H3628" s="16">
        <v>335876.85022640898</v>
      </c>
      <c r="I3628" s="16">
        <v>343070.98149271501</v>
      </c>
      <c r="J3628" s="16">
        <v>46101.778212070698</v>
      </c>
      <c r="K3628" s="16">
        <v>358679.98973232397</v>
      </c>
      <c r="L3628" s="15">
        <f t="shared" si="392"/>
        <v>6</v>
      </c>
      <c r="M3628" s="16">
        <v>606570.22692353604</v>
      </c>
      <c r="N3628" s="16">
        <v>626981.76726725698</v>
      </c>
      <c r="O3628" s="16">
        <v>603948.57612102595</v>
      </c>
      <c r="P3628" s="16">
        <v>475667.16132877598</v>
      </c>
      <c r="Q3628" s="16">
        <v>403036.24707055499</v>
      </c>
      <c r="R3628" s="16">
        <v>492597.92353904998</v>
      </c>
      <c r="S3628" s="17">
        <f t="shared" si="393"/>
        <v>606570.22692353604</v>
      </c>
      <c r="T3628" s="17">
        <f t="shared" si="394"/>
        <v>475667.16132877598</v>
      </c>
      <c r="U3628" s="18">
        <f t="shared" si="395"/>
        <v>0.78419140969267909</v>
      </c>
      <c r="X3628" s="20">
        <f t="shared" si="396"/>
        <v>5.4406689109216489E-3</v>
      </c>
      <c r="AA3628" s="20">
        <f t="shared" si="397"/>
        <v>-0.35072225673300161</v>
      </c>
      <c r="AE3628" s="20">
        <f t="shared" si="398"/>
        <v>2.2643477020549105</v>
      </c>
    </row>
    <row r="3629" spans="1:31" x14ac:dyDescent="0.2">
      <c r="A3629" s="15" t="s">
        <v>16954</v>
      </c>
      <c r="B3629" s="15" t="s">
        <v>16955</v>
      </c>
      <c r="C3629" t="s">
        <v>16956</v>
      </c>
      <c r="D3629" s="15">
        <v>6</v>
      </c>
      <c r="E3629" s="15">
        <v>6</v>
      </c>
      <c r="F3629" s="16">
        <v>109545.21558103801</v>
      </c>
      <c r="G3629" s="16">
        <v>113891.914798535</v>
      </c>
      <c r="H3629" s="16">
        <v>100517.653139061</v>
      </c>
      <c r="I3629" s="16">
        <v>157615.87616069001</v>
      </c>
      <c r="J3629" s="16">
        <v>35468.948521874903</v>
      </c>
      <c r="K3629" s="16">
        <v>159101.78912901899</v>
      </c>
      <c r="L3629" s="15">
        <f t="shared" si="392"/>
        <v>6</v>
      </c>
      <c r="M3629" s="16">
        <v>194793.955819972</v>
      </c>
      <c r="N3629" s="16">
        <v>195940.34058942701</v>
      </c>
      <c r="O3629" s="16">
        <v>180743.309482154</v>
      </c>
      <c r="P3629" s="16">
        <v>218534.06565455999</v>
      </c>
      <c r="Q3629" s="16">
        <v>310080.70521783701</v>
      </c>
      <c r="R3629" s="16">
        <v>218504.553361873</v>
      </c>
      <c r="S3629" s="17">
        <f t="shared" si="393"/>
        <v>194793.955819972</v>
      </c>
      <c r="T3629" s="17">
        <f t="shared" si="394"/>
        <v>218534.06565455999</v>
      </c>
      <c r="U3629" s="18">
        <f t="shared" si="395"/>
        <v>1.1218729284214985</v>
      </c>
      <c r="X3629" s="20">
        <f t="shared" si="396"/>
        <v>0.13111680865927261</v>
      </c>
      <c r="AA3629" s="20">
        <f t="shared" si="397"/>
        <v>0.16590927495013785</v>
      </c>
      <c r="AE3629" s="20">
        <f t="shared" si="398"/>
        <v>0.88234162989618159</v>
      </c>
    </row>
    <row r="3630" spans="1:31" x14ac:dyDescent="0.2">
      <c r="A3630" s="15" t="s">
        <v>2822</v>
      </c>
      <c r="B3630" s="15" t="s">
        <v>2823</v>
      </c>
      <c r="C3630" t="s">
        <v>2824</v>
      </c>
      <c r="D3630" s="15">
        <v>10</v>
      </c>
      <c r="E3630" s="15">
        <v>6</v>
      </c>
      <c r="F3630" s="16">
        <v>73044.180308853407</v>
      </c>
      <c r="G3630" s="16">
        <v>73266.094610156404</v>
      </c>
      <c r="H3630" s="16">
        <v>86948.025730395704</v>
      </c>
      <c r="I3630" s="16">
        <v>97538.473735410007</v>
      </c>
      <c r="J3630" s="16">
        <v>8827.1748909216694</v>
      </c>
      <c r="K3630" s="16">
        <v>106870.10371573499</v>
      </c>
      <c r="L3630" s="15">
        <f t="shared" si="392"/>
        <v>6</v>
      </c>
      <c r="M3630" s="16">
        <v>129887.597158117</v>
      </c>
      <c r="N3630" s="16">
        <v>126047.433278871</v>
      </c>
      <c r="O3630" s="16">
        <v>156343.42259970901</v>
      </c>
      <c r="P3630" s="16">
        <v>135236.87931924101</v>
      </c>
      <c r="Q3630" s="16">
        <v>77169.939604217099</v>
      </c>
      <c r="R3630" s="16">
        <v>146771.47509137899</v>
      </c>
      <c r="S3630" s="17">
        <f t="shared" si="393"/>
        <v>129887.597158117</v>
      </c>
      <c r="T3630" s="17">
        <f t="shared" si="394"/>
        <v>135236.87931924101</v>
      </c>
      <c r="U3630" s="18">
        <f t="shared" si="395"/>
        <v>1.0411839334791306</v>
      </c>
      <c r="X3630" s="20">
        <f t="shared" si="396"/>
        <v>0.49407594058792392</v>
      </c>
      <c r="AA3630" s="20">
        <f t="shared" si="397"/>
        <v>5.8224954783187545E-2</v>
      </c>
      <c r="AE3630" s="20">
        <f t="shared" si="398"/>
        <v>0.30620629390314802</v>
      </c>
    </row>
    <row r="3631" spans="1:31" x14ac:dyDescent="0.2">
      <c r="A3631" s="15" t="s">
        <v>13807</v>
      </c>
      <c r="B3631" s="15" t="s">
        <v>13808</v>
      </c>
      <c r="C3631" t="s">
        <v>13809</v>
      </c>
      <c r="D3631" s="15">
        <v>14</v>
      </c>
      <c r="E3631" s="15">
        <v>5</v>
      </c>
      <c r="F3631" s="16">
        <v>329762.27603935101</v>
      </c>
      <c r="G3631" s="16">
        <v>358747.24433100899</v>
      </c>
      <c r="H3631" s="16">
        <v>336454.17620651802</v>
      </c>
      <c r="I3631" s="16">
        <v>524716.84746779501</v>
      </c>
      <c r="J3631" s="16">
        <v>14219.2576904297</v>
      </c>
      <c r="K3631" s="16">
        <v>558883.14147397503</v>
      </c>
      <c r="L3631" s="15">
        <f t="shared" si="392"/>
        <v>6</v>
      </c>
      <c r="M3631" s="16">
        <v>586385.24639520806</v>
      </c>
      <c r="N3631" s="16">
        <v>617190.93373817205</v>
      </c>
      <c r="O3631" s="16">
        <v>604986.68042446196</v>
      </c>
      <c r="P3631" s="16">
        <v>727518.75501219102</v>
      </c>
      <c r="Q3631" s="16">
        <v>124309.22359041301</v>
      </c>
      <c r="R3631" s="16">
        <v>767549.57865510206</v>
      </c>
      <c r="S3631" s="17">
        <f t="shared" si="393"/>
        <v>604986.68042446196</v>
      </c>
      <c r="T3631" s="17">
        <f t="shared" si="394"/>
        <v>727518.75501219102</v>
      </c>
      <c r="U3631" s="18">
        <f t="shared" si="395"/>
        <v>1.2025368137059809</v>
      </c>
      <c r="X3631" s="20">
        <f t="shared" si="396"/>
        <v>0.77712925587723158</v>
      </c>
      <c r="AA3631" s="20">
        <f t="shared" si="397"/>
        <v>0.26608106043032304</v>
      </c>
      <c r="AE3631" s="20">
        <f t="shared" si="398"/>
        <v>0.10950674124330036</v>
      </c>
    </row>
    <row r="3632" spans="1:31" x14ac:dyDescent="0.2">
      <c r="A3632" s="15" t="s">
        <v>9355</v>
      </c>
      <c r="B3632" s="15" t="s">
        <v>9356</v>
      </c>
      <c r="C3632" t="s">
        <v>9357</v>
      </c>
      <c r="D3632" s="15">
        <v>7</v>
      </c>
      <c r="E3632" s="15">
        <v>6</v>
      </c>
      <c r="F3632" s="16">
        <v>237886.388653417</v>
      </c>
      <c r="G3632" s="16">
        <v>294322.09948710998</v>
      </c>
      <c r="H3632" s="16">
        <v>301193.66731091298</v>
      </c>
      <c r="I3632" s="16">
        <v>352659.92497618299</v>
      </c>
      <c r="J3632" s="16">
        <v>32487.8487593098</v>
      </c>
      <c r="K3632" s="16">
        <v>337216.98107033502</v>
      </c>
      <c r="L3632" s="15">
        <f t="shared" si="392"/>
        <v>6</v>
      </c>
      <c r="M3632" s="16">
        <v>423010.99537520699</v>
      </c>
      <c r="N3632" s="16">
        <v>506353.52402768802</v>
      </c>
      <c r="O3632" s="16">
        <v>541583.876312037</v>
      </c>
      <c r="P3632" s="16">
        <v>488962.21037978498</v>
      </c>
      <c r="Q3632" s="16">
        <v>284018.99334806303</v>
      </c>
      <c r="R3632" s="16">
        <v>463121.41578157397</v>
      </c>
      <c r="S3632" s="17">
        <f t="shared" si="393"/>
        <v>506353.52402768802</v>
      </c>
      <c r="T3632" s="17">
        <f t="shared" si="394"/>
        <v>463121.41578157397</v>
      </c>
      <c r="U3632" s="18">
        <f t="shared" si="395"/>
        <v>0.91462070234599557</v>
      </c>
      <c r="X3632" s="20">
        <f t="shared" si="396"/>
        <v>0.34632580307858357</v>
      </c>
      <c r="AA3632" s="20">
        <f t="shared" si="397"/>
        <v>-0.12875452011830057</v>
      </c>
      <c r="AE3632" s="20">
        <f t="shared" si="398"/>
        <v>0.46051515004113447</v>
      </c>
    </row>
    <row r="3633" spans="1:31" x14ac:dyDescent="0.2">
      <c r="A3633" s="15" t="s">
        <v>8693</v>
      </c>
      <c r="B3633" s="15" t="s">
        <v>8694</v>
      </c>
      <c r="C3633" t="s">
        <v>8695</v>
      </c>
      <c r="D3633" s="15">
        <v>8</v>
      </c>
      <c r="E3633" s="15">
        <v>4</v>
      </c>
      <c r="F3633" s="16">
        <v>46027.492387206803</v>
      </c>
      <c r="G3633" s="16">
        <v>63191.3125405916</v>
      </c>
      <c r="H3633" s="16">
        <v>41353.499895508299</v>
      </c>
      <c r="I3633" s="16">
        <v>64996.977126825303</v>
      </c>
      <c r="J3633" s="16">
        <v>29404.749241699199</v>
      </c>
      <c r="K3633" s="16">
        <v>55601.380309149601</v>
      </c>
      <c r="L3633" s="15">
        <f t="shared" si="392"/>
        <v>6</v>
      </c>
      <c r="M3633" s="16">
        <v>81846.361532284602</v>
      </c>
      <c r="N3633" s="16">
        <v>108714.71713684501</v>
      </c>
      <c r="O3633" s="16">
        <v>74358.763822745503</v>
      </c>
      <c r="P3633" s="16">
        <v>90118.165839464506</v>
      </c>
      <c r="Q3633" s="16">
        <v>257065.56753427401</v>
      </c>
      <c r="R3633" s="16">
        <v>76360.893471174903</v>
      </c>
      <c r="S3633" s="17">
        <f t="shared" si="393"/>
        <v>81846.361532284602</v>
      </c>
      <c r="T3633" s="17">
        <f t="shared" si="394"/>
        <v>90118.165839464506</v>
      </c>
      <c r="U3633" s="18">
        <f t="shared" si="395"/>
        <v>1.1010650217348643</v>
      </c>
      <c r="X3633" s="20">
        <f t="shared" si="396"/>
        <v>0.42086460346414106</v>
      </c>
      <c r="AA3633" s="20">
        <f t="shared" si="397"/>
        <v>0.13889966759854211</v>
      </c>
      <c r="AE3633" s="20">
        <f t="shared" si="398"/>
        <v>0.37585759876286307</v>
      </c>
    </row>
    <row r="3634" spans="1:31" x14ac:dyDescent="0.2">
      <c r="A3634" s="15" t="s">
        <v>1547</v>
      </c>
      <c r="B3634" s="15" t="s">
        <v>1548</v>
      </c>
      <c r="C3634" t="s">
        <v>1549</v>
      </c>
      <c r="D3634" s="15">
        <v>9</v>
      </c>
      <c r="E3634" s="15">
        <v>6</v>
      </c>
      <c r="F3634" s="16">
        <v>359323.90744335798</v>
      </c>
      <c r="G3634" s="16">
        <v>386545.10567733197</v>
      </c>
      <c r="H3634" s="16">
        <v>336689.51574199199</v>
      </c>
      <c r="I3634" s="16">
        <v>409879.552538672</v>
      </c>
      <c r="J3634" s="16">
        <v>82956.9907453911</v>
      </c>
      <c r="K3634" s="16">
        <v>414763.65733758197</v>
      </c>
      <c r="L3634" s="15">
        <f t="shared" si="392"/>
        <v>6</v>
      </c>
      <c r="M3634" s="16">
        <v>638951.91570281005</v>
      </c>
      <c r="N3634" s="16">
        <v>665014.54289858497</v>
      </c>
      <c r="O3634" s="16">
        <v>605409.85033706098</v>
      </c>
      <c r="P3634" s="16">
        <v>568297.098152905</v>
      </c>
      <c r="Q3634" s="16">
        <v>725236.10834462498</v>
      </c>
      <c r="R3634" s="16">
        <v>569621.17266822897</v>
      </c>
      <c r="S3634" s="17">
        <f t="shared" si="393"/>
        <v>638951.91570281005</v>
      </c>
      <c r="T3634" s="17">
        <f t="shared" si="394"/>
        <v>569621.17266822897</v>
      </c>
      <c r="U3634" s="18">
        <f t="shared" si="395"/>
        <v>0.89149301953602988</v>
      </c>
      <c r="X3634" s="20">
        <f t="shared" si="396"/>
        <v>0.79281354245875391</v>
      </c>
      <c r="AA3634" s="20">
        <f t="shared" si="397"/>
        <v>-0.16570459341418672</v>
      </c>
      <c r="AE3634" s="20">
        <f t="shared" si="398"/>
        <v>0.10082894005043473</v>
      </c>
    </row>
    <row r="3635" spans="1:31" x14ac:dyDescent="0.2">
      <c r="A3635" s="15" t="s">
        <v>5968</v>
      </c>
      <c r="B3635" s="15" t="s">
        <v>5969</v>
      </c>
      <c r="C3635" t="s">
        <v>5970</v>
      </c>
      <c r="D3635" s="15">
        <v>6</v>
      </c>
      <c r="E3635" s="15">
        <v>6</v>
      </c>
      <c r="F3635" s="16">
        <v>61331.235391535804</v>
      </c>
      <c r="G3635" s="16">
        <v>46379.824025390801</v>
      </c>
      <c r="H3635" s="16">
        <v>70293.570424365098</v>
      </c>
      <c r="I3635" s="16">
        <v>82339.2809676912</v>
      </c>
      <c r="J3635" s="16">
        <v>12706.4214459961</v>
      </c>
      <c r="K3635" s="16">
        <v>86594.411337621903</v>
      </c>
      <c r="L3635" s="15">
        <f t="shared" si="392"/>
        <v>6</v>
      </c>
      <c r="M3635" s="16">
        <v>109059.568634517</v>
      </c>
      <c r="N3635" s="16">
        <v>79792.130390362305</v>
      </c>
      <c r="O3635" s="16">
        <v>126396.629418315</v>
      </c>
      <c r="P3635" s="16">
        <v>114163.23197415601</v>
      </c>
      <c r="Q3635" s="16">
        <v>111083.53325838099</v>
      </c>
      <c r="R3635" s="16">
        <v>118925.583907908</v>
      </c>
      <c r="S3635" s="17">
        <f t="shared" si="393"/>
        <v>109059.568634517</v>
      </c>
      <c r="T3635" s="17">
        <f t="shared" si="394"/>
        <v>114163.23197415601</v>
      </c>
      <c r="U3635" s="18">
        <f t="shared" si="395"/>
        <v>1.0467970248144161</v>
      </c>
      <c r="X3635" s="20">
        <f t="shared" si="396"/>
        <v>0.52296642076303645</v>
      </c>
      <c r="AA3635" s="20">
        <f t="shared" si="397"/>
        <v>6.5981729105399123E-2</v>
      </c>
      <c r="AE3635" s="20">
        <f t="shared" si="398"/>
        <v>0.28152619592335637</v>
      </c>
    </row>
    <row r="3636" spans="1:31" x14ac:dyDescent="0.2">
      <c r="A3636" s="15" t="s">
        <v>15461</v>
      </c>
      <c r="B3636" s="15" t="s">
        <v>15462</v>
      </c>
      <c r="C3636" t="s">
        <v>15463</v>
      </c>
      <c r="D3636" s="15">
        <v>3</v>
      </c>
      <c r="E3636" s="15">
        <v>3</v>
      </c>
      <c r="F3636" s="16">
        <v>36697.425044092</v>
      </c>
      <c r="G3636" s="16">
        <v>31155.864370898398</v>
      </c>
      <c r="H3636" s="16">
        <v>48034.612936948797</v>
      </c>
      <c r="I3636" s="16">
        <v>49675.652445117201</v>
      </c>
      <c r="J3636" s="16">
        <v>9366.6327707519504</v>
      </c>
      <c r="K3636" s="16">
        <v>47089.5508344603</v>
      </c>
      <c r="L3636" s="15">
        <f t="shared" si="392"/>
        <v>6</v>
      </c>
      <c r="M3636" s="16">
        <v>65255.580125792301</v>
      </c>
      <c r="N3636" s="16">
        <v>53600.737918846098</v>
      </c>
      <c r="O3636" s="16">
        <v>86372.240504933303</v>
      </c>
      <c r="P3636" s="16">
        <v>68875.182864236296</v>
      </c>
      <c r="Q3636" s="16">
        <v>81886.050083498107</v>
      </c>
      <c r="R3636" s="16">
        <v>64671.0595111609</v>
      </c>
      <c r="S3636" s="17">
        <f t="shared" si="393"/>
        <v>65255.580125792301</v>
      </c>
      <c r="T3636" s="17">
        <f t="shared" si="394"/>
        <v>68875.182864236296</v>
      </c>
      <c r="U3636" s="18">
        <f t="shared" si="395"/>
        <v>1.0554680953179258</v>
      </c>
      <c r="X3636" s="20">
        <f t="shared" si="396"/>
        <v>0.77062188277113453</v>
      </c>
      <c r="AA3636" s="20">
        <f t="shared" si="397"/>
        <v>7.7882969568744409E-2</v>
      </c>
      <c r="AE3636" s="20">
        <f t="shared" si="398"/>
        <v>0.1131586628135209</v>
      </c>
    </row>
    <row r="3637" spans="1:31" x14ac:dyDescent="0.2">
      <c r="A3637" s="15" t="s">
        <v>2414</v>
      </c>
      <c r="B3637" s="15" t="s">
        <v>2415</v>
      </c>
      <c r="C3637" t="s">
        <v>2416</v>
      </c>
      <c r="D3637" s="15">
        <v>8</v>
      </c>
      <c r="E3637" s="15">
        <v>6</v>
      </c>
      <c r="F3637" s="16">
        <v>138269.02157094801</v>
      </c>
      <c r="G3637" s="16">
        <v>149965.588004794</v>
      </c>
      <c r="H3637" s="16">
        <v>152273.308756062</v>
      </c>
      <c r="I3637" s="16">
        <v>159694.35390820299</v>
      </c>
      <c r="J3637" s="16">
        <v>17022.948782812498</v>
      </c>
      <c r="K3637" s="16">
        <v>156302.674030077</v>
      </c>
      <c r="L3637" s="15">
        <f t="shared" si="392"/>
        <v>6</v>
      </c>
      <c r="M3637" s="16">
        <v>245870.79897832</v>
      </c>
      <c r="N3637" s="16">
        <v>258001.70663853799</v>
      </c>
      <c r="O3637" s="16">
        <v>273806.45002020401</v>
      </c>
      <c r="P3637" s="16">
        <v>221415.87048032199</v>
      </c>
      <c r="Q3637" s="16">
        <v>148819.97305914501</v>
      </c>
      <c r="R3637" s="16">
        <v>214660.35149682101</v>
      </c>
      <c r="S3637" s="17">
        <f t="shared" si="393"/>
        <v>258001.70663853799</v>
      </c>
      <c r="T3637" s="17">
        <f t="shared" si="394"/>
        <v>214660.35149682101</v>
      </c>
      <c r="U3637" s="18">
        <f t="shared" si="395"/>
        <v>0.83201136261304465</v>
      </c>
      <c r="X3637" s="20">
        <f t="shared" si="396"/>
        <v>5.8797274346574953E-2</v>
      </c>
      <c r="AA3637" s="20">
        <f t="shared" si="397"/>
        <v>-0.26532486378835785</v>
      </c>
      <c r="AE3637" s="20">
        <f t="shared" si="398"/>
        <v>1.2306428059592147</v>
      </c>
    </row>
    <row r="3638" spans="1:31" x14ac:dyDescent="0.2">
      <c r="A3638" s="15" t="s">
        <v>17155</v>
      </c>
      <c r="B3638" s="15" t="s">
        <v>17156</v>
      </c>
      <c r="C3638" t="s">
        <v>17157</v>
      </c>
      <c r="D3638" s="15">
        <v>6</v>
      </c>
      <c r="E3638" s="15">
        <v>6</v>
      </c>
      <c r="F3638" s="16">
        <v>371540.54395122401</v>
      </c>
      <c r="G3638" s="16">
        <v>450543.06361259799</v>
      </c>
      <c r="H3638" s="16">
        <v>413403.70976631402</v>
      </c>
      <c r="I3638" s="16">
        <v>221025.80836272601</v>
      </c>
      <c r="J3638" s="16">
        <v>8961.2641529296798</v>
      </c>
      <c r="K3638" s="16">
        <v>240792.50037358701</v>
      </c>
      <c r="L3638" s="15">
        <f t="shared" si="392"/>
        <v>6</v>
      </c>
      <c r="M3638" s="16">
        <v>660675.61161741102</v>
      </c>
      <c r="N3638" s="16">
        <v>775117.01766201097</v>
      </c>
      <c r="O3638" s="16">
        <v>743351.56384911202</v>
      </c>
      <c r="P3638" s="16">
        <v>306451.79719616799</v>
      </c>
      <c r="Q3638" s="16">
        <v>78342.190112290104</v>
      </c>
      <c r="R3638" s="16">
        <v>330695.57567547698</v>
      </c>
      <c r="S3638" s="17">
        <f t="shared" si="393"/>
        <v>743351.56384911202</v>
      </c>
      <c r="T3638" s="17">
        <f t="shared" si="394"/>
        <v>306451.79719616799</v>
      </c>
      <c r="U3638" s="18">
        <f t="shared" si="395"/>
        <v>0.41225688099631497</v>
      </c>
      <c r="X3638" s="20">
        <f t="shared" si="396"/>
        <v>5.0332166018154205E-3</v>
      </c>
      <c r="AA3638" s="20">
        <f t="shared" si="397"/>
        <v>-1.2783845209422378</v>
      </c>
      <c r="AE3638" s="20">
        <f t="shared" si="398"/>
        <v>2.2981543795672805</v>
      </c>
    </row>
    <row r="3639" spans="1:31" x14ac:dyDescent="0.2">
      <c r="A3639" s="15" t="s">
        <v>8690</v>
      </c>
      <c r="B3639" s="15" t="s">
        <v>8691</v>
      </c>
      <c r="C3639" t="s">
        <v>8692</v>
      </c>
      <c r="D3639" s="15">
        <v>8</v>
      </c>
      <c r="E3639" s="15">
        <v>4</v>
      </c>
      <c r="F3639" s="16">
        <v>59146.269687011802</v>
      </c>
      <c r="G3639" s="16">
        <v>64734.680294238497</v>
      </c>
      <c r="H3639" s="16">
        <v>54053.035900488198</v>
      </c>
      <c r="I3639" s="16">
        <v>74313.6960957103</v>
      </c>
      <c r="J3639" s="16">
        <v>11508.585691959701</v>
      </c>
      <c r="K3639" s="16">
        <v>91626.710174999505</v>
      </c>
      <c r="L3639" s="15">
        <f t="shared" si="392"/>
        <v>6</v>
      </c>
      <c r="M3639" s="16">
        <v>105174.249584683</v>
      </c>
      <c r="N3639" s="16">
        <v>111369.93637553501</v>
      </c>
      <c r="O3639" s="16">
        <v>97194.117561579202</v>
      </c>
      <c r="P3639" s="16">
        <v>103035.776199703</v>
      </c>
      <c r="Q3639" s="16">
        <v>100611.676301086</v>
      </c>
      <c r="R3639" s="16">
        <v>125836.758294218</v>
      </c>
      <c r="S3639" s="17">
        <f t="shared" si="393"/>
        <v>105174.249584683</v>
      </c>
      <c r="T3639" s="17">
        <f t="shared" si="394"/>
        <v>103035.776199703</v>
      </c>
      <c r="U3639" s="18">
        <f t="shared" si="395"/>
        <v>0.97966732928046074</v>
      </c>
      <c r="X3639" s="20">
        <f t="shared" si="396"/>
        <v>0.59193301225954587</v>
      </c>
      <c r="AA3639" s="20">
        <f t="shared" si="397"/>
        <v>-2.9636165941528132E-2</v>
      </c>
      <c r="AE3639" s="20">
        <f t="shared" si="398"/>
        <v>0.22772743863541417</v>
      </c>
    </row>
    <row r="3640" spans="1:31" x14ac:dyDescent="0.2">
      <c r="A3640" s="15" t="s">
        <v>2924</v>
      </c>
      <c r="B3640" s="15" t="s">
        <v>2925</v>
      </c>
      <c r="C3640" t="s">
        <v>2926</v>
      </c>
      <c r="D3640" s="15">
        <v>7</v>
      </c>
      <c r="E3640" s="15">
        <v>7</v>
      </c>
      <c r="F3640" s="16">
        <v>92861.582598339606</v>
      </c>
      <c r="G3640" s="16">
        <v>88338.639334196996</v>
      </c>
      <c r="H3640" s="16">
        <v>81197.433352148393</v>
      </c>
      <c r="I3640" s="16">
        <v>118015.452332884</v>
      </c>
      <c r="J3640" s="16">
        <v>32781.227105859303</v>
      </c>
      <c r="K3640" s="16">
        <v>120923.386153161</v>
      </c>
      <c r="L3640" s="15">
        <f t="shared" si="392"/>
        <v>6</v>
      </c>
      <c r="M3640" s="16">
        <v>165127.02012669999</v>
      </c>
      <c r="N3640" s="16">
        <v>151978.33058621801</v>
      </c>
      <c r="O3640" s="16">
        <v>146003.13842604999</v>
      </c>
      <c r="P3640" s="16">
        <v>163628.16510992599</v>
      </c>
      <c r="Q3640" s="16">
        <v>286583.79913974402</v>
      </c>
      <c r="R3640" s="16">
        <v>166071.73701218</v>
      </c>
      <c r="S3640" s="17">
        <f t="shared" si="393"/>
        <v>151978.33058621801</v>
      </c>
      <c r="T3640" s="17">
        <f t="shared" si="394"/>
        <v>166071.73701218</v>
      </c>
      <c r="U3640" s="18">
        <f t="shared" si="395"/>
        <v>1.0927329993137853</v>
      </c>
      <c r="X3640" s="20">
        <f t="shared" si="396"/>
        <v>0.28073231691276479</v>
      </c>
      <c r="AA3640" s="20">
        <f t="shared" si="397"/>
        <v>0.12794093291975098</v>
      </c>
      <c r="AE3640" s="20">
        <f t="shared" si="398"/>
        <v>0.55170759004093739</v>
      </c>
    </row>
    <row r="3641" spans="1:31" x14ac:dyDescent="0.2">
      <c r="A3641" s="15" t="s">
        <v>13801</v>
      </c>
      <c r="B3641" s="15" t="s">
        <v>13802</v>
      </c>
      <c r="C3641" t="s">
        <v>13803</v>
      </c>
      <c r="D3641" s="15">
        <v>8</v>
      </c>
      <c r="E3641" s="15">
        <v>5</v>
      </c>
      <c r="F3641" s="16">
        <v>99209.296285106902</v>
      </c>
      <c r="G3641" s="16">
        <v>83509.106490820006</v>
      </c>
      <c r="H3641" s="16">
        <v>100376.66617017399</v>
      </c>
      <c r="I3641" s="16">
        <v>112303.26320406</v>
      </c>
      <c r="J3641" s="16">
        <v>16886.288283151302</v>
      </c>
      <c r="K3641" s="16">
        <v>136870.550376667</v>
      </c>
      <c r="L3641" s="15">
        <f t="shared" si="392"/>
        <v>6</v>
      </c>
      <c r="M3641" s="16">
        <v>176414.56247074</v>
      </c>
      <c r="N3641" s="16">
        <v>143669.57300765699</v>
      </c>
      <c r="O3641" s="16">
        <v>180489.79728250901</v>
      </c>
      <c r="P3641" s="16">
        <v>155708.22744554401</v>
      </c>
      <c r="Q3641" s="16">
        <v>147625.24398269001</v>
      </c>
      <c r="R3641" s="16">
        <v>187972.98661547599</v>
      </c>
      <c r="S3641" s="17">
        <f t="shared" si="393"/>
        <v>176414.56247074</v>
      </c>
      <c r="T3641" s="17">
        <f t="shared" si="394"/>
        <v>155708.22744554401</v>
      </c>
      <c r="U3641" s="18">
        <f t="shared" si="395"/>
        <v>0.88262683797075803</v>
      </c>
      <c r="X3641" s="20">
        <f t="shared" si="396"/>
        <v>0.86434517089618501</v>
      </c>
      <c r="AA3641" s="20">
        <f t="shared" si="397"/>
        <v>-0.18012447898219738</v>
      </c>
      <c r="AE3641" s="20">
        <f t="shared" si="398"/>
        <v>6.3312790067910421E-2</v>
      </c>
    </row>
    <row r="3642" spans="1:31" x14ac:dyDescent="0.2">
      <c r="A3642" s="15" t="s">
        <v>5078</v>
      </c>
      <c r="B3642" s="15" t="s">
        <v>5079</v>
      </c>
      <c r="C3642" t="s">
        <v>5080</v>
      </c>
      <c r="D3642" s="15">
        <v>11</v>
      </c>
      <c r="E3642" s="15">
        <v>5</v>
      </c>
      <c r="F3642" s="16">
        <v>456644.14711295598</v>
      </c>
      <c r="G3642" s="16">
        <v>463431.10356855497</v>
      </c>
      <c r="H3642" s="16">
        <v>443385.81047704403</v>
      </c>
      <c r="I3642" s="16">
        <v>627768.48424217105</v>
      </c>
      <c r="J3642" s="16">
        <v>85732.828558922396</v>
      </c>
      <c r="K3642" s="16">
        <v>592151.47694033897</v>
      </c>
      <c r="L3642" s="15">
        <f t="shared" si="392"/>
        <v>6</v>
      </c>
      <c r="M3642" s="16">
        <v>812007.34643099899</v>
      </c>
      <c r="N3642" s="16">
        <v>797289.67972469702</v>
      </c>
      <c r="O3642" s="16">
        <v>797263.13001140195</v>
      </c>
      <c r="P3642" s="16">
        <v>870399.62275994103</v>
      </c>
      <c r="Q3642" s="16">
        <v>749503.35568801104</v>
      </c>
      <c r="R3642" s="16">
        <v>813239.08863462706</v>
      </c>
      <c r="S3642" s="17">
        <f t="shared" si="393"/>
        <v>797289.67972469702</v>
      </c>
      <c r="T3642" s="17">
        <f t="shared" si="394"/>
        <v>813239.08863462706</v>
      </c>
      <c r="U3642" s="18">
        <f t="shared" si="395"/>
        <v>1.0200045345067521</v>
      </c>
      <c r="X3642" s="20">
        <f t="shared" si="396"/>
        <v>0.81397106507570216</v>
      </c>
      <c r="AA3642" s="20">
        <f t="shared" si="397"/>
        <v>2.8575565820165835E-2</v>
      </c>
      <c r="AE3642" s="20">
        <f t="shared" si="398"/>
        <v>8.9391033073091514E-2</v>
      </c>
    </row>
    <row r="3643" spans="1:31" x14ac:dyDescent="0.2">
      <c r="A3643" s="15" t="s">
        <v>4370</v>
      </c>
      <c r="B3643" s="15" t="s">
        <v>4371</v>
      </c>
      <c r="C3643" t="s">
        <v>4372</v>
      </c>
      <c r="D3643" s="15">
        <v>7</v>
      </c>
      <c r="E3643" s="15">
        <v>6</v>
      </c>
      <c r="F3643" s="16">
        <v>188029.261178438</v>
      </c>
      <c r="G3643" s="16">
        <v>195539.59522968801</v>
      </c>
      <c r="H3643" s="16">
        <v>196582.70237839301</v>
      </c>
      <c r="I3643" s="16">
        <v>256471.69971213001</v>
      </c>
      <c r="J3643" s="16">
        <v>56377.4050833984</v>
      </c>
      <c r="K3643" s="16">
        <v>252852.76658877</v>
      </c>
      <c r="L3643" s="15">
        <f t="shared" si="392"/>
        <v>6</v>
      </c>
      <c r="M3643" s="16">
        <v>334354.75388479501</v>
      </c>
      <c r="N3643" s="16">
        <v>336407.50492076599</v>
      </c>
      <c r="O3643" s="16">
        <v>353480.28038080799</v>
      </c>
      <c r="P3643" s="16">
        <v>355597.447596499</v>
      </c>
      <c r="Q3643" s="16">
        <v>492869.00951772998</v>
      </c>
      <c r="R3643" s="16">
        <v>347258.70232037501</v>
      </c>
      <c r="S3643" s="17">
        <f t="shared" si="393"/>
        <v>336407.50492076599</v>
      </c>
      <c r="T3643" s="17">
        <f t="shared" si="394"/>
        <v>355597.447596499</v>
      </c>
      <c r="U3643" s="18">
        <f t="shared" si="395"/>
        <v>1.0570437412811371</v>
      </c>
      <c r="X3643" s="20">
        <f t="shared" si="396"/>
        <v>0.29601806757897176</v>
      </c>
      <c r="AA3643" s="20">
        <f t="shared" si="397"/>
        <v>8.0035077783686917E-2</v>
      </c>
      <c r="AE3643" s="20">
        <f t="shared" si="398"/>
        <v>0.5286817807978782</v>
      </c>
    </row>
    <row r="3644" spans="1:31" x14ac:dyDescent="0.2">
      <c r="A3644" s="15" t="s">
        <v>7238</v>
      </c>
      <c r="B3644" s="15" t="s">
        <v>7239</v>
      </c>
      <c r="C3644" t="s">
        <v>7240</v>
      </c>
      <c r="D3644" s="15">
        <v>13</v>
      </c>
      <c r="E3644" s="15">
        <v>4</v>
      </c>
      <c r="F3644" s="16">
        <v>470564.194231259</v>
      </c>
      <c r="G3644" s="16">
        <v>467246.82622085401</v>
      </c>
      <c r="H3644" s="16">
        <v>402874.838959569</v>
      </c>
      <c r="I3644" s="16">
        <v>535134.52336297301</v>
      </c>
      <c r="J3644" s="16">
        <v>68692.764851640706</v>
      </c>
      <c r="K3644" s="16">
        <v>593511.25555285905</v>
      </c>
      <c r="L3644" s="15">
        <f t="shared" si="392"/>
        <v>6</v>
      </c>
      <c r="M3644" s="16">
        <v>836760.05725449196</v>
      </c>
      <c r="N3644" s="16">
        <v>803854.27210519102</v>
      </c>
      <c r="O3644" s="16">
        <v>724419.33756555105</v>
      </c>
      <c r="P3644" s="16">
        <v>741962.83972941595</v>
      </c>
      <c r="Q3644" s="16">
        <v>600533.75857542397</v>
      </c>
      <c r="R3644" s="16">
        <v>815106.55863622995</v>
      </c>
      <c r="S3644" s="17">
        <f t="shared" si="393"/>
        <v>803854.27210519102</v>
      </c>
      <c r="T3644" s="17">
        <f t="shared" si="394"/>
        <v>741962.83972941595</v>
      </c>
      <c r="U3644" s="18">
        <f t="shared" si="395"/>
        <v>0.9230066511761027</v>
      </c>
      <c r="X3644" s="20">
        <f t="shared" si="396"/>
        <v>0.38684958418068366</v>
      </c>
      <c r="AA3644" s="20">
        <f t="shared" si="397"/>
        <v>-0.11558705093374901</v>
      </c>
      <c r="AE3644" s="20">
        <f t="shared" si="398"/>
        <v>0.41245786562331704</v>
      </c>
    </row>
    <row r="3645" spans="1:31" x14ac:dyDescent="0.2">
      <c r="A3645" s="15" t="s">
        <v>15548</v>
      </c>
      <c r="B3645" s="15" t="s">
        <v>15549</v>
      </c>
      <c r="C3645" t="s">
        <v>15550</v>
      </c>
      <c r="D3645" s="15">
        <v>10</v>
      </c>
      <c r="E3645" s="15">
        <v>3</v>
      </c>
      <c r="F3645" s="16">
        <v>370693.82147326699</v>
      </c>
      <c r="G3645" s="16">
        <v>402262.458185155</v>
      </c>
      <c r="H3645" s="16">
        <v>418789.79080713599</v>
      </c>
      <c r="I3645" s="16">
        <v>553981.67097055598</v>
      </c>
      <c r="J3645" s="16">
        <v>37287.361227832</v>
      </c>
      <c r="K3645" s="16">
        <v>480704.25683736597</v>
      </c>
      <c r="L3645" s="15">
        <f t="shared" si="392"/>
        <v>6</v>
      </c>
      <c r="M3645" s="16">
        <v>659169.96465612506</v>
      </c>
      <c r="N3645" s="16">
        <v>692054.77142573497</v>
      </c>
      <c r="O3645" s="16">
        <v>753036.411058094</v>
      </c>
      <c r="P3645" s="16">
        <v>768094.36843708099</v>
      </c>
      <c r="Q3645" s="16">
        <v>325977.84109973401</v>
      </c>
      <c r="R3645" s="16">
        <v>660181.57001505198</v>
      </c>
      <c r="S3645" s="17">
        <f t="shared" si="393"/>
        <v>692054.77142573497</v>
      </c>
      <c r="T3645" s="17">
        <f t="shared" si="394"/>
        <v>660181.57001505198</v>
      </c>
      <c r="U3645" s="18">
        <f t="shared" si="395"/>
        <v>0.95394410568831212</v>
      </c>
      <c r="X3645" s="20">
        <f t="shared" si="396"/>
        <v>0.43900543921070284</v>
      </c>
      <c r="AA3645" s="20">
        <f t="shared" si="397"/>
        <v>-6.80233578061126E-2</v>
      </c>
      <c r="AE3645" s="20">
        <f t="shared" si="398"/>
        <v>0.35753009888188703</v>
      </c>
    </row>
    <row r="3646" spans="1:31" x14ac:dyDescent="0.2">
      <c r="A3646" s="15" t="s">
        <v>14944</v>
      </c>
      <c r="B3646" s="15" t="s">
        <v>14945</v>
      </c>
      <c r="C3646" t="s">
        <v>14946</v>
      </c>
      <c r="D3646" s="15">
        <v>8</v>
      </c>
      <c r="E3646" s="15">
        <v>7</v>
      </c>
      <c r="F3646" s="16">
        <v>58308.019568385302</v>
      </c>
      <c r="G3646" s="16">
        <v>52470.6376449011</v>
      </c>
      <c r="H3646" s="16">
        <v>67210.384739489906</v>
      </c>
      <c r="I3646" s="16">
        <v>86794.650010545898</v>
      </c>
      <c r="J3646" s="16">
        <v>20577.711649727498</v>
      </c>
      <c r="K3646" s="16">
        <v>77399.123116991803</v>
      </c>
      <c r="L3646" s="15">
        <f t="shared" si="392"/>
        <v>6</v>
      </c>
      <c r="M3646" s="16">
        <v>103683.668223299</v>
      </c>
      <c r="N3646" s="16">
        <v>90270.803061593397</v>
      </c>
      <c r="O3646" s="16">
        <v>120852.67602277199</v>
      </c>
      <c r="P3646" s="16">
        <v>120340.59135344801</v>
      </c>
      <c r="Q3646" s="16">
        <v>179896.828240667</v>
      </c>
      <c r="R3646" s="16">
        <v>106297.112809741</v>
      </c>
      <c r="S3646" s="17">
        <f t="shared" si="393"/>
        <v>103683.668223299</v>
      </c>
      <c r="T3646" s="17">
        <f t="shared" si="394"/>
        <v>120340.59135344801</v>
      </c>
      <c r="U3646" s="18">
        <f t="shared" si="395"/>
        <v>1.1606513679114412</v>
      </c>
      <c r="X3646" s="20">
        <f t="shared" si="396"/>
        <v>0.27561735703988405</v>
      </c>
      <c r="AA3646" s="20">
        <f t="shared" si="397"/>
        <v>0.21493468596938681</v>
      </c>
      <c r="AE3646" s="20">
        <f t="shared" si="398"/>
        <v>0.55969343615017575</v>
      </c>
    </row>
    <row r="3647" spans="1:31" x14ac:dyDescent="0.2">
      <c r="A3647" s="15" t="s">
        <v>9457</v>
      </c>
      <c r="B3647" s="15" t="s">
        <v>9458</v>
      </c>
      <c r="C3647" t="s">
        <v>9459</v>
      </c>
      <c r="D3647" s="15">
        <v>5</v>
      </c>
      <c r="E3647" s="15">
        <v>5</v>
      </c>
      <c r="F3647" s="16">
        <v>65295.196086914497</v>
      </c>
      <c r="G3647" s="16">
        <v>67745.721114843895</v>
      </c>
      <c r="H3647" s="16">
        <v>65362.899460547298</v>
      </c>
      <c r="I3647" s="16">
        <v>93515.645969238598</v>
      </c>
      <c r="J3647" s="16">
        <v>6341.3681396484399</v>
      </c>
      <c r="K3647" s="16">
        <v>106841.363492463</v>
      </c>
      <c r="L3647" s="15">
        <f t="shared" si="392"/>
        <v>6</v>
      </c>
      <c r="M3647" s="16">
        <v>116108.307189388</v>
      </c>
      <c r="N3647" s="16">
        <v>116550.149255104</v>
      </c>
      <c r="O3647" s="16">
        <v>117530.66647412399</v>
      </c>
      <c r="P3647" s="16">
        <v>129659.237468789</v>
      </c>
      <c r="Q3647" s="16">
        <v>55438.235040303</v>
      </c>
      <c r="R3647" s="16">
        <v>146732.00432436899</v>
      </c>
      <c r="S3647" s="17">
        <f t="shared" si="393"/>
        <v>116550.149255104</v>
      </c>
      <c r="T3647" s="17">
        <f t="shared" si="394"/>
        <v>129659.237468789</v>
      </c>
      <c r="U3647" s="18">
        <f t="shared" si="395"/>
        <v>1.1124759453116781</v>
      </c>
      <c r="X3647" s="20">
        <f t="shared" si="396"/>
        <v>0.83783206097664209</v>
      </c>
      <c r="AA3647" s="20">
        <f t="shared" si="397"/>
        <v>0.15377414151297591</v>
      </c>
      <c r="AE3647" s="20">
        <f t="shared" si="398"/>
        <v>7.6843024687586983E-2</v>
      </c>
    </row>
    <row r="3648" spans="1:31" x14ac:dyDescent="0.2">
      <c r="A3648" s="15" t="s">
        <v>1721</v>
      </c>
      <c r="B3648" s="15" t="s">
        <v>1722</v>
      </c>
      <c r="C3648" t="s">
        <v>1723</v>
      </c>
      <c r="D3648" s="15">
        <v>7</v>
      </c>
      <c r="E3648" s="15">
        <v>5</v>
      </c>
      <c r="F3648" s="16">
        <v>95580.583399511001</v>
      </c>
      <c r="G3648" s="16">
        <v>96755.575190147298</v>
      </c>
      <c r="H3648" s="16">
        <v>103451.125840842</v>
      </c>
      <c r="I3648" s="16">
        <v>91117.8734889896</v>
      </c>
      <c r="J3648" s="16">
        <v>16714.119321990001</v>
      </c>
      <c r="K3648" s="16">
        <v>77001.863767382398</v>
      </c>
      <c r="L3648" s="15">
        <f t="shared" si="392"/>
        <v>6</v>
      </c>
      <c r="M3648" s="16">
        <v>169961.96357108999</v>
      </c>
      <c r="N3648" s="16">
        <v>166458.87805309999</v>
      </c>
      <c r="O3648" s="16">
        <v>186018.06021337101</v>
      </c>
      <c r="P3648" s="16">
        <v>126334.731198309</v>
      </c>
      <c r="Q3648" s="16">
        <v>146120.08876613199</v>
      </c>
      <c r="R3648" s="16">
        <v>105751.531410371</v>
      </c>
      <c r="S3648" s="17">
        <f t="shared" si="393"/>
        <v>169961.96357108999</v>
      </c>
      <c r="T3648" s="17">
        <f t="shared" si="394"/>
        <v>126334.731198309</v>
      </c>
      <c r="U3648" s="18">
        <f t="shared" si="395"/>
        <v>0.7433117889666353</v>
      </c>
      <c r="X3648" s="20">
        <f t="shared" si="396"/>
        <v>2.1484355854129927E-2</v>
      </c>
      <c r="AA3648" s="20">
        <f t="shared" si="397"/>
        <v>-0.42796060546539794</v>
      </c>
      <c r="AE3648" s="20">
        <f t="shared" si="398"/>
        <v>1.6678776628407064</v>
      </c>
    </row>
    <row r="3649" spans="1:31" x14ac:dyDescent="0.2">
      <c r="A3649" s="15" t="s">
        <v>11239</v>
      </c>
      <c r="B3649" s="15" t="s">
        <v>11240</v>
      </c>
      <c r="C3649" t="s">
        <v>11241</v>
      </c>
      <c r="D3649" s="15">
        <v>9</v>
      </c>
      <c r="E3649" s="15">
        <v>7</v>
      </c>
      <c r="F3649" s="16">
        <v>223633.302767724</v>
      </c>
      <c r="G3649" s="16">
        <v>254962.81315934999</v>
      </c>
      <c r="H3649" s="16">
        <v>233291.63838375101</v>
      </c>
      <c r="I3649" s="16">
        <v>319094.899928278</v>
      </c>
      <c r="J3649" s="16">
        <v>30458.094476791801</v>
      </c>
      <c r="K3649" s="16">
        <v>319395.59455695399</v>
      </c>
      <c r="L3649" s="15">
        <f t="shared" si="392"/>
        <v>6</v>
      </c>
      <c r="M3649" s="16">
        <v>397666.07302885398</v>
      </c>
      <c r="N3649" s="16">
        <v>438639.56924819399</v>
      </c>
      <c r="O3649" s="16">
        <v>419487.53755381401</v>
      </c>
      <c r="P3649" s="16">
        <v>442424.376969921</v>
      </c>
      <c r="Q3649" s="16">
        <v>266274.24292350799</v>
      </c>
      <c r="R3649" s="16">
        <v>438646.17812577402</v>
      </c>
      <c r="S3649" s="17">
        <f t="shared" si="393"/>
        <v>419487.53755381401</v>
      </c>
      <c r="T3649" s="17">
        <f t="shared" si="394"/>
        <v>438646.17812577402</v>
      </c>
      <c r="U3649" s="18">
        <f t="shared" si="395"/>
        <v>1.0456715369512073</v>
      </c>
      <c r="X3649" s="20">
        <f t="shared" si="396"/>
        <v>0.5749967803589211</v>
      </c>
      <c r="AA3649" s="20">
        <f t="shared" si="397"/>
        <v>6.4429747923851824E-2</v>
      </c>
      <c r="AE3649" s="20">
        <f t="shared" si="398"/>
        <v>0.24033458709518518</v>
      </c>
    </row>
    <row r="3650" spans="1:31" x14ac:dyDescent="0.2">
      <c r="A3650" s="15" t="s">
        <v>6469</v>
      </c>
      <c r="B3650" s="15" t="s">
        <v>6470</v>
      </c>
      <c r="C3650" t="s">
        <v>6471</v>
      </c>
      <c r="D3650" s="15">
        <v>9</v>
      </c>
      <c r="E3650" s="15">
        <v>8</v>
      </c>
      <c r="F3650" s="16">
        <v>179607.81228881201</v>
      </c>
      <c r="G3650" s="16">
        <v>182431.26154346199</v>
      </c>
      <c r="H3650" s="16">
        <v>167571.29847821101</v>
      </c>
      <c r="I3650" s="16">
        <v>183926.265171387</v>
      </c>
      <c r="J3650" s="16">
        <v>20569.909880041199</v>
      </c>
      <c r="K3650" s="16">
        <v>216280.29437695301</v>
      </c>
      <c r="L3650" s="15">
        <f t="shared" ref="L3650:L3713" si="399">COUNTIF(F3650:K3650,"&gt;0")</f>
        <v>6</v>
      </c>
      <c r="M3650" s="16">
        <v>319379.68323250901</v>
      </c>
      <c r="N3650" s="16">
        <v>313855.848189187</v>
      </c>
      <c r="O3650" s="16">
        <v>301314.14846378</v>
      </c>
      <c r="P3650" s="16">
        <v>255013.362153847</v>
      </c>
      <c r="Q3650" s="16">
        <v>179828.62271591701</v>
      </c>
      <c r="R3650" s="16">
        <v>297031.41229598498</v>
      </c>
      <c r="S3650" s="17">
        <f t="shared" ref="S3650:S3713" si="400">MEDIAN(M3650:O3650)</f>
        <v>313855.848189187</v>
      </c>
      <c r="T3650" s="17">
        <f t="shared" ref="T3650:T3713" si="401">MEDIAN(P3650:R3650)</f>
        <v>255013.362153847</v>
      </c>
      <c r="U3650" s="18">
        <f t="shared" ref="U3650:U3713" si="402">T3650/S3650</f>
        <v>0.81251747776937788</v>
      </c>
      <c r="X3650" s="20">
        <f t="shared" ref="X3650:X3713" si="403">_xlfn.T.TEST(P3650:R3650,M3650:O3650,2,2)</f>
        <v>0.12336023740472317</v>
      </c>
      <c r="AA3650" s="20">
        <f t="shared" ref="AA3650:AA3713" si="404">LOG(U3650,2)</f>
        <v>-0.2995292482342814</v>
      </c>
      <c r="AE3650" s="20">
        <f t="shared" si="398"/>
        <v>0.90882480349981376</v>
      </c>
    </row>
    <row r="3651" spans="1:31" x14ac:dyDescent="0.2">
      <c r="A3651" s="15" t="s">
        <v>6968</v>
      </c>
      <c r="B3651" s="15" t="s">
        <v>6969</v>
      </c>
      <c r="C3651" t="s">
        <v>6970</v>
      </c>
      <c r="D3651" s="15">
        <v>7</v>
      </c>
      <c r="E3651" s="15">
        <v>2</v>
      </c>
      <c r="F3651" s="16">
        <v>220211.348817049</v>
      </c>
      <c r="G3651" s="16">
        <v>213429.39339111399</v>
      </c>
      <c r="H3651" s="16">
        <v>198094.17053136</v>
      </c>
      <c r="I3651" s="16">
        <v>200215.06649629</v>
      </c>
      <c r="J3651" s="16">
        <v>40991.752302251698</v>
      </c>
      <c r="K3651" s="16">
        <v>266704.28425781202</v>
      </c>
      <c r="L3651" s="15">
        <f t="shared" si="399"/>
        <v>6</v>
      </c>
      <c r="M3651" s="16">
        <v>391581.13410066598</v>
      </c>
      <c r="N3651" s="16">
        <v>367185.22211892297</v>
      </c>
      <c r="O3651" s="16">
        <v>356198.08911999798</v>
      </c>
      <c r="P3651" s="16">
        <v>277597.74936710799</v>
      </c>
      <c r="Q3651" s="16">
        <v>358362.79313884798</v>
      </c>
      <c r="R3651" s="16">
        <v>366281.867919121</v>
      </c>
      <c r="S3651" s="17">
        <f t="shared" si="400"/>
        <v>367185.22211892297</v>
      </c>
      <c r="T3651" s="17">
        <f t="shared" si="401"/>
        <v>358362.79313884798</v>
      </c>
      <c r="U3651" s="18">
        <f t="shared" si="402"/>
        <v>0.97597281031855465</v>
      </c>
      <c r="X3651" s="20">
        <f t="shared" si="403"/>
        <v>0.28138370044365707</v>
      </c>
      <c r="AA3651" s="20">
        <f t="shared" si="404"/>
        <v>-3.5087138661685377E-2</v>
      </c>
      <c r="AE3651" s="20">
        <f t="shared" ref="AE3651:AE3714" si="405">-LOG10(X3651)</f>
        <v>0.55070106330638435</v>
      </c>
    </row>
    <row r="3652" spans="1:31" x14ac:dyDescent="0.2">
      <c r="A3652" s="15" t="s">
        <v>7256</v>
      </c>
      <c r="B3652" s="15" t="s">
        <v>7257</v>
      </c>
      <c r="C3652" t="s">
        <v>7258</v>
      </c>
      <c r="D3652" s="15">
        <v>12</v>
      </c>
      <c r="E3652" s="15">
        <v>7</v>
      </c>
      <c r="F3652" s="16">
        <v>51823.490454856699</v>
      </c>
      <c r="G3652" s="16">
        <v>71894.450552543596</v>
      </c>
      <c r="H3652" s="16">
        <v>71042.935526514193</v>
      </c>
      <c r="I3652" s="16">
        <v>72427.020258388002</v>
      </c>
      <c r="J3652" s="16">
        <v>5550.8678050701501</v>
      </c>
      <c r="K3652" s="16">
        <v>78974.437354248803</v>
      </c>
      <c r="L3652" s="15">
        <f t="shared" si="399"/>
        <v>6</v>
      </c>
      <c r="M3652" s="16">
        <v>92152.839871242497</v>
      </c>
      <c r="N3652" s="16">
        <v>123687.648527763</v>
      </c>
      <c r="O3652" s="16">
        <v>127744.081575654</v>
      </c>
      <c r="P3652" s="16">
        <v>100419.904300594</v>
      </c>
      <c r="Q3652" s="16">
        <v>48527.4324528004</v>
      </c>
      <c r="R3652" s="16">
        <v>108460.591521707</v>
      </c>
      <c r="S3652" s="17">
        <f t="shared" si="400"/>
        <v>123687.648527763</v>
      </c>
      <c r="T3652" s="17">
        <f t="shared" si="401"/>
        <v>100419.904300594</v>
      </c>
      <c r="U3652" s="18">
        <f t="shared" si="402"/>
        <v>0.81188304164464487</v>
      </c>
      <c r="X3652" s="20">
        <f t="shared" si="403"/>
        <v>0.25971243104513131</v>
      </c>
      <c r="AA3652" s="20">
        <f t="shared" si="404"/>
        <v>-0.30065618446277237</v>
      </c>
      <c r="AE3652" s="20">
        <f t="shared" si="405"/>
        <v>0.58550726251895113</v>
      </c>
    </row>
    <row r="3653" spans="1:31" x14ac:dyDescent="0.2">
      <c r="A3653" s="15" t="s">
        <v>2057</v>
      </c>
      <c r="B3653" s="15" t="s">
        <v>2058</v>
      </c>
      <c r="C3653" t="s">
        <v>2059</v>
      </c>
      <c r="D3653" s="15">
        <v>11</v>
      </c>
      <c r="E3653" s="15">
        <v>4</v>
      </c>
      <c r="F3653" s="16">
        <v>202934.72467841601</v>
      </c>
      <c r="G3653" s="16">
        <v>229597.17118208701</v>
      </c>
      <c r="H3653" s="16">
        <v>200607.07926275901</v>
      </c>
      <c r="I3653" s="16">
        <v>281309.634268792</v>
      </c>
      <c r="J3653" s="16">
        <v>53362.895356933499</v>
      </c>
      <c r="K3653" s="16">
        <v>270875.319860449</v>
      </c>
      <c r="L3653" s="15">
        <f t="shared" si="399"/>
        <v>6</v>
      </c>
      <c r="M3653" s="16">
        <v>360859.73799652001</v>
      </c>
      <c r="N3653" s="16">
        <v>395000.36503351299</v>
      </c>
      <c r="O3653" s="16">
        <v>360716.61324342998</v>
      </c>
      <c r="P3653" s="16">
        <v>390035.18923361303</v>
      </c>
      <c r="Q3653" s="16">
        <v>466515.217233987</v>
      </c>
      <c r="R3653" s="16">
        <v>372010.21501314198</v>
      </c>
      <c r="S3653" s="17">
        <f t="shared" si="400"/>
        <v>360859.73799652001</v>
      </c>
      <c r="T3653" s="17">
        <f t="shared" si="401"/>
        <v>390035.18923361303</v>
      </c>
      <c r="U3653" s="18">
        <f t="shared" si="402"/>
        <v>1.080849837665665</v>
      </c>
      <c r="X3653" s="20">
        <f t="shared" si="403"/>
        <v>0.29669914935144959</v>
      </c>
      <c r="AA3653" s="20">
        <f t="shared" si="404"/>
        <v>0.11216610355068213</v>
      </c>
      <c r="AE3653" s="20">
        <f t="shared" si="405"/>
        <v>0.52768369882134847</v>
      </c>
    </row>
    <row r="3654" spans="1:31" x14ac:dyDescent="0.2">
      <c r="A3654" s="15" t="s">
        <v>1529</v>
      </c>
      <c r="B3654" s="15" t="s">
        <v>1530</v>
      </c>
      <c r="C3654" t="s">
        <v>1531</v>
      </c>
      <c r="D3654" s="15">
        <v>8</v>
      </c>
      <c r="E3654" s="15">
        <v>5</v>
      </c>
      <c r="F3654" s="16">
        <v>99609.077678978894</v>
      </c>
      <c r="G3654" s="16">
        <v>114849.55365878801</v>
      </c>
      <c r="H3654" s="16">
        <v>111358.442628185</v>
      </c>
      <c r="I3654" s="16">
        <v>168964.81436806699</v>
      </c>
      <c r="J3654" s="16">
        <v>10765.954263281301</v>
      </c>
      <c r="K3654" s="16">
        <v>149382.41702055201</v>
      </c>
      <c r="L3654" s="15">
        <f t="shared" si="399"/>
        <v>6</v>
      </c>
      <c r="M3654" s="16">
        <v>177125.456130153</v>
      </c>
      <c r="N3654" s="16">
        <v>197587.86828945301</v>
      </c>
      <c r="O3654" s="16">
        <v>200236.404560219</v>
      </c>
      <c r="P3654" s="16">
        <v>234269.343519538</v>
      </c>
      <c r="Q3654" s="16">
        <v>94119.358746774698</v>
      </c>
      <c r="R3654" s="16">
        <v>205156.324701815</v>
      </c>
      <c r="S3654" s="17">
        <f t="shared" si="400"/>
        <v>197587.86828945301</v>
      </c>
      <c r="T3654" s="17">
        <f t="shared" si="401"/>
        <v>205156.324701815</v>
      </c>
      <c r="U3654" s="18">
        <f t="shared" si="402"/>
        <v>1.0383042566220448</v>
      </c>
      <c r="X3654" s="20">
        <f t="shared" si="403"/>
        <v>0.76597313127841171</v>
      </c>
      <c r="AA3654" s="20">
        <f t="shared" si="404"/>
        <v>5.422926180785384E-2</v>
      </c>
      <c r="AE3654" s="20">
        <f t="shared" si="405"/>
        <v>0.11578646423447185</v>
      </c>
    </row>
    <row r="3655" spans="1:31" x14ac:dyDescent="0.2">
      <c r="A3655" s="15" t="s">
        <v>5459</v>
      </c>
      <c r="B3655" s="15" t="s">
        <v>5460</v>
      </c>
      <c r="C3655" t="s">
        <v>5461</v>
      </c>
      <c r="D3655" s="15">
        <v>7</v>
      </c>
      <c r="E3655" s="15">
        <v>7</v>
      </c>
      <c r="F3655" s="16">
        <v>102449.924482478</v>
      </c>
      <c r="G3655" s="16">
        <v>63676.076043164001</v>
      </c>
      <c r="H3655" s="16">
        <v>81397.053720345197</v>
      </c>
      <c r="I3655" s="16">
        <v>94441.140475688502</v>
      </c>
      <c r="J3655" s="16">
        <v>18265.436829492101</v>
      </c>
      <c r="K3655" s="16">
        <v>103096.987367322</v>
      </c>
      <c r="L3655" s="15">
        <f t="shared" si="399"/>
        <v>6</v>
      </c>
      <c r="M3655" s="16">
        <v>182177.06686273401</v>
      </c>
      <c r="N3655" s="16">
        <v>109548.707205125</v>
      </c>
      <c r="O3655" s="16">
        <v>146362.08080941401</v>
      </c>
      <c r="P3655" s="16">
        <v>130942.43356655601</v>
      </c>
      <c r="Q3655" s="16">
        <v>159682.19440471201</v>
      </c>
      <c r="R3655" s="16">
        <v>141589.61568548699</v>
      </c>
      <c r="S3655" s="17">
        <f t="shared" si="400"/>
        <v>146362.08080941401</v>
      </c>
      <c r="T3655" s="17">
        <f t="shared" si="401"/>
        <v>141589.61568548699</v>
      </c>
      <c r="U3655" s="18">
        <f t="shared" si="402"/>
        <v>0.9673927488763876</v>
      </c>
      <c r="X3655" s="20">
        <f t="shared" si="403"/>
        <v>0.93507786311777052</v>
      </c>
      <c r="AA3655" s="20">
        <f t="shared" si="404"/>
        <v>-4.7826370830361994E-2</v>
      </c>
      <c r="AE3655" s="20">
        <f t="shared" si="405"/>
        <v>2.9152224299184987E-2</v>
      </c>
    </row>
    <row r="3656" spans="1:31" x14ac:dyDescent="0.2">
      <c r="A3656" s="15" t="s">
        <v>2777</v>
      </c>
      <c r="B3656" s="15" t="s">
        <v>2778</v>
      </c>
      <c r="C3656" t="s">
        <v>2779</v>
      </c>
      <c r="D3656" s="15">
        <v>9</v>
      </c>
      <c r="E3656" s="15">
        <v>6</v>
      </c>
      <c r="F3656" s="16">
        <v>349499.32768378098</v>
      </c>
      <c r="G3656" s="16">
        <v>368219.129966015</v>
      </c>
      <c r="H3656" s="16">
        <v>320447.236641214</v>
      </c>
      <c r="I3656" s="16">
        <v>381261.506668674</v>
      </c>
      <c r="J3656" s="16">
        <v>48209.240790820302</v>
      </c>
      <c r="K3656" s="16">
        <v>386538.70665996498</v>
      </c>
      <c r="L3656" s="15">
        <f t="shared" si="399"/>
        <v>6</v>
      </c>
      <c r="M3656" s="16">
        <v>621481.78936743306</v>
      </c>
      <c r="N3656" s="16">
        <v>633486.423199652</v>
      </c>
      <c r="O3656" s="16">
        <v>576204.20151290705</v>
      </c>
      <c r="P3656" s="16">
        <v>528618.24049339304</v>
      </c>
      <c r="Q3656" s="16">
        <v>421460.347864968</v>
      </c>
      <c r="R3656" s="16">
        <v>530858.06211343606</v>
      </c>
      <c r="S3656" s="17">
        <f t="shared" si="400"/>
        <v>621481.78936743306</v>
      </c>
      <c r="T3656" s="17">
        <f t="shared" si="401"/>
        <v>528618.24049339304</v>
      </c>
      <c r="U3656" s="18">
        <f t="shared" si="402"/>
        <v>0.85057720038979756</v>
      </c>
      <c r="X3656" s="20">
        <f t="shared" si="403"/>
        <v>4.3590363899795807E-2</v>
      </c>
      <c r="AA3656" s="20">
        <f t="shared" si="404"/>
        <v>-0.23348591065659671</v>
      </c>
      <c r="AE3656" s="20">
        <f t="shared" si="405"/>
        <v>1.3606095054027425</v>
      </c>
    </row>
    <row r="3657" spans="1:31" x14ac:dyDescent="0.2">
      <c r="A3657" s="15" t="s">
        <v>14119</v>
      </c>
      <c r="B3657" s="15" t="s">
        <v>14120</v>
      </c>
      <c r="C3657" t="s">
        <v>14121</v>
      </c>
      <c r="D3657" s="15">
        <v>9</v>
      </c>
      <c r="E3657" s="15">
        <v>6</v>
      </c>
      <c r="F3657" s="16">
        <v>94395.388856822494</v>
      </c>
      <c r="G3657" s="16">
        <v>102704.95077759</v>
      </c>
      <c r="H3657" s="16">
        <v>89593.799848973998</v>
      </c>
      <c r="I3657" s="16">
        <v>107162.371074497</v>
      </c>
      <c r="J3657" s="16">
        <v>24720.241855224602</v>
      </c>
      <c r="K3657" s="16">
        <v>111636.09656754399</v>
      </c>
      <c r="L3657" s="15">
        <f t="shared" si="399"/>
        <v>6</v>
      </c>
      <c r="M3657" s="16">
        <v>167854.4435652</v>
      </c>
      <c r="N3657" s="16">
        <v>176694.21987661699</v>
      </c>
      <c r="O3657" s="16">
        <v>161100.855303321</v>
      </c>
      <c r="P3657" s="16">
        <v>148580.391814192</v>
      </c>
      <c r="Q3657" s="16">
        <v>216112.130386276</v>
      </c>
      <c r="R3657" s="16">
        <v>153316.91461856099</v>
      </c>
      <c r="S3657" s="17">
        <f t="shared" si="400"/>
        <v>167854.4435652</v>
      </c>
      <c r="T3657" s="17">
        <f t="shared" si="401"/>
        <v>153316.91461856099</v>
      </c>
      <c r="U3657" s="18">
        <f t="shared" si="402"/>
        <v>0.91339205184048544</v>
      </c>
      <c r="X3657" s="20">
        <f t="shared" si="403"/>
        <v>0.86197009146269221</v>
      </c>
      <c r="AA3657" s="20">
        <f t="shared" si="404"/>
        <v>-0.13069385916737999</v>
      </c>
      <c r="AE3657" s="20">
        <f t="shared" si="405"/>
        <v>6.4507803012943024E-2</v>
      </c>
    </row>
    <row r="3658" spans="1:31" x14ac:dyDescent="0.2">
      <c r="A3658" s="15" t="s">
        <v>119</v>
      </c>
      <c r="B3658" s="15" t="s">
        <v>120</v>
      </c>
      <c r="C3658" t="s">
        <v>121</v>
      </c>
      <c r="D3658" s="15">
        <v>8</v>
      </c>
      <c r="E3658" s="15">
        <v>7</v>
      </c>
      <c r="F3658" s="16">
        <v>204732.90141531199</v>
      </c>
      <c r="G3658" s="16">
        <v>234908.441792578</v>
      </c>
      <c r="H3658" s="16">
        <v>240269.710986066</v>
      </c>
      <c r="I3658" s="16">
        <v>228129.42172506099</v>
      </c>
      <c r="J3658" s="16">
        <v>29621.287210839801</v>
      </c>
      <c r="K3658" s="16">
        <v>290636.86559256498</v>
      </c>
      <c r="L3658" s="15">
        <f t="shared" si="399"/>
        <v>6</v>
      </c>
      <c r="M3658" s="16">
        <v>364057.26659679302</v>
      </c>
      <c r="N3658" s="16">
        <v>404137.90718673001</v>
      </c>
      <c r="O3658" s="16">
        <v>432034.98465949198</v>
      </c>
      <c r="P3658" s="16">
        <v>316300.94150017598</v>
      </c>
      <c r="Q3658" s="16">
        <v>258958.61057546199</v>
      </c>
      <c r="R3658" s="16">
        <v>399149.99607766903</v>
      </c>
      <c r="S3658" s="17">
        <f t="shared" si="400"/>
        <v>404137.90718673001</v>
      </c>
      <c r="T3658" s="17">
        <f t="shared" si="401"/>
        <v>316300.94150017598</v>
      </c>
      <c r="U3658" s="18">
        <f t="shared" si="402"/>
        <v>0.78265595945205557</v>
      </c>
      <c r="X3658" s="20">
        <f t="shared" si="403"/>
        <v>0.17134135836305078</v>
      </c>
      <c r="AA3658" s="20">
        <f t="shared" si="404"/>
        <v>-0.35354982909314581</v>
      </c>
      <c r="AE3658" s="20">
        <f t="shared" si="405"/>
        <v>0.76613779441405072</v>
      </c>
    </row>
    <row r="3659" spans="1:31" x14ac:dyDescent="0.2">
      <c r="A3659" s="15" t="s">
        <v>16493</v>
      </c>
      <c r="B3659" s="15" t="s">
        <v>16494</v>
      </c>
      <c r="C3659" t="s">
        <v>16495</v>
      </c>
      <c r="D3659" s="15">
        <v>18</v>
      </c>
      <c r="E3659" s="15">
        <v>4</v>
      </c>
      <c r="F3659" s="16">
        <v>1622926.18271094</v>
      </c>
      <c r="G3659" s="16">
        <v>1594601.0470800099</v>
      </c>
      <c r="H3659" s="16">
        <v>1677458.5231872899</v>
      </c>
      <c r="I3659" s="16">
        <v>2161881.5610547299</v>
      </c>
      <c r="J3659" s="16">
        <v>157747.73405769601</v>
      </c>
      <c r="K3659" s="16">
        <v>2162651.5367944101</v>
      </c>
      <c r="L3659" s="15">
        <f t="shared" si="399"/>
        <v>6</v>
      </c>
      <c r="M3659" s="16">
        <v>2885897.0193929202</v>
      </c>
      <c r="N3659" s="16">
        <v>2743361.3072693101</v>
      </c>
      <c r="O3659" s="16">
        <v>3016280.18095956</v>
      </c>
      <c r="P3659" s="16">
        <v>2997444.0298086298</v>
      </c>
      <c r="Q3659" s="16">
        <v>1379080.3128251401</v>
      </c>
      <c r="R3659" s="16">
        <v>2970106.1861814102</v>
      </c>
      <c r="S3659" s="17">
        <f t="shared" si="400"/>
        <v>2885897.0193929202</v>
      </c>
      <c r="T3659" s="17">
        <f t="shared" si="401"/>
        <v>2970106.1861814102</v>
      </c>
      <c r="U3659" s="18">
        <f t="shared" si="402"/>
        <v>1.0291795466791134</v>
      </c>
      <c r="X3659" s="20">
        <f t="shared" si="403"/>
        <v>0.46815894048457596</v>
      </c>
      <c r="AA3659" s="20">
        <f t="shared" si="404"/>
        <v>4.149469117985928E-2</v>
      </c>
      <c r="AE3659" s="20">
        <f t="shared" si="405"/>
        <v>0.32960667842863578</v>
      </c>
    </row>
    <row r="3660" spans="1:31" x14ac:dyDescent="0.2">
      <c r="A3660" s="15" t="s">
        <v>4865</v>
      </c>
      <c r="B3660" s="15" t="s">
        <v>4866</v>
      </c>
      <c r="C3660" t="s">
        <v>4867</v>
      </c>
      <c r="D3660" s="15">
        <v>10</v>
      </c>
      <c r="E3660" s="15">
        <v>6</v>
      </c>
      <c r="F3660" s="16">
        <v>220253.55828867099</v>
      </c>
      <c r="G3660" s="16">
        <v>260421.10704150601</v>
      </c>
      <c r="H3660" s="16">
        <v>233031.07089023301</v>
      </c>
      <c r="I3660" s="16">
        <v>351175.629794312</v>
      </c>
      <c r="J3660" s="16">
        <v>34000.697692804497</v>
      </c>
      <c r="K3660" s="16">
        <v>384004.72183394502</v>
      </c>
      <c r="L3660" s="15">
        <f t="shared" si="399"/>
        <v>6</v>
      </c>
      <c r="M3660" s="16">
        <v>391656.191234898</v>
      </c>
      <c r="N3660" s="16">
        <v>448030.05112918402</v>
      </c>
      <c r="O3660" s="16">
        <v>419019.004618045</v>
      </c>
      <c r="P3660" s="16">
        <v>486904.23837450898</v>
      </c>
      <c r="Q3660" s="16">
        <v>297244.79461185797</v>
      </c>
      <c r="R3660" s="16">
        <v>527377.98042694898</v>
      </c>
      <c r="S3660" s="17">
        <f t="shared" si="400"/>
        <v>419019.004618045</v>
      </c>
      <c r="T3660" s="17">
        <f t="shared" si="401"/>
        <v>486904.23837450898</v>
      </c>
      <c r="U3660" s="18">
        <f t="shared" si="402"/>
        <v>1.162009916037924</v>
      </c>
      <c r="X3660" s="20">
        <f t="shared" si="403"/>
        <v>0.82072992437815717</v>
      </c>
      <c r="AA3660" s="20">
        <f t="shared" si="404"/>
        <v>0.21662238006576245</v>
      </c>
      <c r="AE3660" s="20">
        <f t="shared" si="405"/>
        <v>8.5799731612231006E-2</v>
      </c>
    </row>
    <row r="3661" spans="1:31" x14ac:dyDescent="0.2">
      <c r="A3661" s="15" t="s">
        <v>9532</v>
      </c>
      <c r="B3661" s="15" t="s">
        <v>9533</v>
      </c>
      <c r="C3661" t="s">
        <v>9534</v>
      </c>
      <c r="D3661" s="15">
        <v>12</v>
      </c>
      <c r="E3661" s="15">
        <v>6</v>
      </c>
      <c r="F3661" s="16">
        <v>220474.021738804</v>
      </c>
      <c r="G3661" s="16">
        <v>236162.32946879399</v>
      </c>
      <c r="H3661" s="16">
        <v>209395.92805470299</v>
      </c>
      <c r="I3661" s="16">
        <v>253681.22067384701</v>
      </c>
      <c r="J3661" s="16">
        <v>21280.087893603501</v>
      </c>
      <c r="K3661" s="16">
        <v>252649.77119762401</v>
      </c>
      <c r="L3661" s="15">
        <f t="shared" si="399"/>
        <v>6</v>
      </c>
      <c r="M3661" s="16">
        <v>392048.22065706301</v>
      </c>
      <c r="N3661" s="16">
        <v>406295.103145489</v>
      </c>
      <c r="O3661" s="16">
        <v>376520.06236491399</v>
      </c>
      <c r="P3661" s="16">
        <v>351728.45454697899</v>
      </c>
      <c r="Q3661" s="16">
        <v>186037.222306621</v>
      </c>
      <c r="R3661" s="16">
        <v>346979.91590621998</v>
      </c>
      <c r="S3661" s="17">
        <f t="shared" si="400"/>
        <v>392048.22065706301</v>
      </c>
      <c r="T3661" s="17">
        <f t="shared" si="401"/>
        <v>346979.91590621998</v>
      </c>
      <c r="U3661" s="18">
        <f t="shared" si="402"/>
        <v>0.88504397577596527</v>
      </c>
      <c r="X3661" s="20">
        <f t="shared" si="403"/>
        <v>0.15427263128861285</v>
      </c>
      <c r="AA3661" s="20">
        <f t="shared" si="404"/>
        <v>-0.17617895375082901</v>
      </c>
      <c r="AE3661" s="20">
        <f t="shared" si="405"/>
        <v>0.81171111304633969</v>
      </c>
    </row>
    <row r="3662" spans="1:31" x14ac:dyDescent="0.2">
      <c r="A3662" s="15" t="s">
        <v>12325</v>
      </c>
      <c r="B3662" s="15" t="s">
        <v>12326</v>
      </c>
      <c r="C3662" t="s">
        <v>12327</v>
      </c>
      <c r="D3662" s="15">
        <v>6</v>
      </c>
      <c r="E3662" s="15">
        <v>5</v>
      </c>
      <c r="F3662" s="16">
        <v>66753.224661621294</v>
      </c>
      <c r="G3662" s="16">
        <v>49809.815985058602</v>
      </c>
      <c r="H3662" s="16">
        <v>56910.277757321302</v>
      </c>
      <c r="I3662" s="16">
        <v>82667.730662988295</v>
      </c>
      <c r="J3662" s="16">
        <v>10513.3748457603</v>
      </c>
      <c r="K3662" s="16">
        <v>84940.582933594094</v>
      </c>
      <c r="L3662" s="15">
        <f t="shared" si="399"/>
        <v>6</v>
      </c>
      <c r="M3662" s="16">
        <v>118700.982298559</v>
      </c>
      <c r="N3662" s="16">
        <v>85693.109349098304</v>
      </c>
      <c r="O3662" s="16">
        <v>102331.79570136299</v>
      </c>
      <c r="P3662" s="16">
        <v>114618.626754331</v>
      </c>
      <c r="Q3662" s="16">
        <v>91911.230026519101</v>
      </c>
      <c r="R3662" s="16">
        <v>116654.27672313301</v>
      </c>
      <c r="S3662" s="17">
        <f t="shared" si="400"/>
        <v>102331.79570136299</v>
      </c>
      <c r="T3662" s="17">
        <f t="shared" si="401"/>
        <v>114618.626754331</v>
      </c>
      <c r="U3662" s="18">
        <f t="shared" si="402"/>
        <v>1.1200685570770683</v>
      </c>
      <c r="X3662" s="20">
        <f t="shared" si="403"/>
        <v>0.68097803814405222</v>
      </c>
      <c r="AA3662" s="20">
        <f t="shared" si="404"/>
        <v>0.16358703936153796</v>
      </c>
      <c r="AE3662" s="20">
        <f t="shared" si="405"/>
        <v>0.16686689405880054</v>
      </c>
    </row>
    <row r="3663" spans="1:31" x14ac:dyDescent="0.2">
      <c r="A3663" s="15" t="s">
        <v>5123</v>
      </c>
      <c r="B3663" s="15" t="s">
        <v>5124</v>
      </c>
      <c r="C3663" t="s">
        <v>5125</v>
      </c>
      <c r="D3663" s="15">
        <v>11</v>
      </c>
      <c r="E3663" s="15">
        <v>5</v>
      </c>
      <c r="F3663" s="16">
        <v>843443.73123781104</v>
      </c>
      <c r="G3663" s="16">
        <v>971769.67953398498</v>
      </c>
      <c r="H3663" s="16">
        <v>966934.99296606099</v>
      </c>
      <c r="I3663" s="16">
        <v>1086677.0186056099</v>
      </c>
      <c r="J3663" s="16">
        <v>87079.845283533199</v>
      </c>
      <c r="K3663" s="16">
        <v>1056626.4688804799</v>
      </c>
      <c r="L3663" s="15">
        <f t="shared" si="399"/>
        <v>6</v>
      </c>
      <c r="M3663" s="16">
        <v>1499816.67431043</v>
      </c>
      <c r="N3663" s="16">
        <v>1671838.4471732201</v>
      </c>
      <c r="O3663" s="16">
        <v>1738670.02685596</v>
      </c>
      <c r="P3663" s="16">
        <v>1506675.29638418</v>
      </c>
      <c r="Q3663" s="16">
        <v>761279.39961696905</v>
      </c>
      <c r="R3663" s="16">
        <v>1451131.98234269</v>
      </c>
      <c r="S3663" s="17">
        <f t="shared" si="400"/>
        <v>1671838.4471732201</v>
      </c>
      <c r="T3663" s="17">
        <f t="shared" si="401"/>
        <v>1451131.98234269</v>
      </c>
      <c r="U3663" s="18">
        <f t="shared" si="402"/>
        <v>0.8679857702736139</v>
      </c>
      <c r="X3663" s="20">
        <f t="shared" si="403"/>
        <v>0.18752105687504814</v>
      </c>
      <c r="AA3663" s="20">
        <f t="shared" si="404"/>
        <v>-0.20425670351250017</v>
      </c>
      <c r="AE3663" s="20">
        <f t="shared" si="405"/>
        <v>0.72694995795664918</v>
      </c>
    </row>
    <row r="3664" spans="1:31" x14ac:dyDescent="0.2">
      <c r="A3664" s="15" t="s">
        <v>15719</v>
      </c>
      <c r="B3664" s="15" t="s">
        <v>15720</v>
      </c>
      <c r="C3664" t="s">
        <v>15721</v>
      </c>
      <c r="D3664" s="15">
        <v>7</v>
      </c>
      <c r="E3664" s="15">
        <v>5</v>
      </c>
      <c r="F3664" s="16">
        <v>73805.544934146004</v>
      </c>
      <c r="G3664" s="16">
        <v>72605.037664306394</v>
      </c>
      <c r="H3664" s="16">
        <v>81372.100215847502</v>
      </c>
      <c r="I3664" s="16">
        <v>124368.19618063699</v>
      </c>
      <c r="J3664" s="16">
        <v>9481.4277776367198</v>
      </c>
      <c r="K3664" s="16">
        <v>91431.485729848995</v>
      </c>
      <c r="L3664" s="15">
        <f t="shared" si="399"/>
        <v>6</v>
      </c>
      <c r="M3664" s="16">
        <v>131241.460276606</v>
      </c>
      <c r="N3664" s="16">
        <v>124910.146902152</v>
      </c>
      <c r="O3664" s="16">
        <v>146317.21128803899</v>
      </c>
      <c r="P3664" s="16">
        <v>172436.230483341</v>
      </c>
      <c r="Q3664" s="16">
        <v>82889.624144013695</v>
      </c>
      <c r="R3664" s="16">
        <v>125568.64421186601</v>
      </c>
      <c r="S3664" s="17">
        <f t="shared" si="400"/>
        <v>131241.460276606</v>
      </c>
      <c r="T3664" s="17">
        <f t="shared" si="401"/>
        <v>125568.64421186601</v>
      </c>
      <c r="U3664" s="18">
        <f t="shared" si="402"/>
        <v>0.95677573190069742</v>
      </c>
      <c r="X3664" s="20">
        <f t="shared" si="403"/>
        <v>0.80046245598215493</v>
      </c>
      <c r="AA3664" s="20">
        <f t="shared" si="404"/>
        <v>-6.3747298067204861E-2</v>
      </c>
      <c r="AE3664" s="20">
        <f t="shared" si="405"/>
        <v>9.6659032941623785E-2</v>
      </c>
    </row>
    <row r="3665" spans="1:31" x14ac:dyDescent="0.2">
      <c r="A3665" s="15" t="s">
        <v>14023</v>
      </c>
      <c r="B3665" s="15" t="s">
        <v>14024</v>
      </c>
      <c r="C3665" t="s">
        <v>14025</v>
      </c>
      <c r="D3665" s="15">
        <v>9</v>
      </c>
      <c r="E3665" s="15">
        <v>6</v>
      </c>
      <c r="F3665" s="16">
        <v>95447.930718771197</v>
      </c>
      <c r="G3665" s="16">
        <v>89461.924663257698</v>
      </c>
      <c r="H3665" s="16">
        <v>112920.915302547</v>
      </c>
      <c r="I3665" s="16">
        <v>127602.54812959</v>
      </c>
      <c r="J3665" s="16">
        <v>28957.713767619101</v>
      </c>
      <c r="K3665" s="16">
        <v>149963.25286966399</v>
      </c>
      <c r="L3665" s="15">
        <f t="shared" si="399"/>
        <v>6</v>
      </c>
      <c r="M3665" s="16">
        <v>169726.07978288099</v>
      </c>
      <c r="N3665" s="16">
        <v>153910.837475268</v>
      </c>
      <c r="O3665" s="16">
        <v>203045.92580668899</v>
      </c>
      <c r="P3665" s="16">
        <v>176920.65234730201</v>
      </c>
      <c r="Q3665" s="16">
        <v>253157.442798784</v>
      </c>
      <c r="R3665" s="16">
        <v>205954.02332281499</v>
      </c>
      <c r="S3665" s="17">
        <f t="shared" si="400"/>
        <v>169726.07978288099</v>
      </c>
      <c r="T3665" s="17">
        <f t="shared" si="401"/>
        <v>205954.02332281499</v>
      </c>
      <c r="U3665" s="18">
        <f t="shared" si="402"/>
        <v>1.2134494803997002</v>
      </c>
      <c r="X3665" s="20">
        <f t="shared" si="403"/>
        <v>0.24125708636665252</v>
      </c>
      <c r="AA3665" s="20">
        <f t="shared" si="404"/>
        <v>0.27911404594763883</v>
      </c>
      <c r="AE3665" s="20">
        <f t="shared" si="405"/>
        <v>0.61751992140495637</v>
      </c>
    </row>
    <row r="3666" spans="1:31" x14ac:dyDescent="0.2">
      <c r="A3666" s="15" t="s">
        <v>11365</v>
      </c>
      <c r="B3666" s="15" t="s">
        <v>11366</v>
      </c>
      <c r="C3666" t="s">
        <v>11367</v>
      </c>
      <c r="D3666" s="15">
        <v>6</v>
      </c>
      <c r="E3666" s="15">
        <v>5</v>
      </c>
      <c r="F3666" s="16">
        <v>216794.83225213899</v>
      </c>
      <c r="G3666" s="16">
        <v>224528.64563150899</v>
      </c>
      <c r="H3666" s="16">
        <v>251782.101730372</v>
      </c>
      <c r="I3666" s="16">
        <v>255079.37696484401</v>
      </c>
      <c r="J3666" s="16">
        <v>41337.658849458203</v>
      </c>
      <c r="K3666" s="16">
        <v>244660.77504104801</v>
      </c>
      <c r="L3666" s="15">
        <f t="shared" si="399"/>
        <v>6</v>
      </c>
      <c r="M3666" s="16">
        <v>385505.86396428099</v>
      </c>
      <c r="N3666" s="16">
        <v>386280.44295279903</v>
      </c>
      <c r="O3666" s="16">
        <v>452735.70277413802</v>
      </c>
      <c r="P3666" s="16">
        <v>353666.99516950099</v>
      </c>
      <c r="Q3666" s="16">
        <v>361386.816984131</v>
      </c>
      <c r="R3666" s="16">
        <v>336008.12202157202</v>
      </c>
      <c r="S3666" s="17">
        <f t="shared" si="400"/>
        <v>386280.44295279903</v>
      </c>
      <c r="T3666" s="17">
        <f t="shared" si="401"/>
        <v>353666.99516950099</v>
      </c>
      <c r="U3666" s="18">
        <f t="shared" si="402"/>
        <v>0.91557054368583923</v>
      </c>
      <c r="X3666" s="20">
        <f t="shared" si="403"/>
        <v>6.9768489973493109E-2</v>
      </c>
      <c r="AA3666" s="20">
        <f t="shared" si="404"/>
        <v>-0.12725704654374861</v>
      </c>
      <c r="AE3666" s="20">
        <f t="shared" si="405"/>
        <v>1.1563406765231674</v>
      </c>
    </row>
    <row r="3667" spans="1:31" x14ac:dyDescent="0.2">
      <c r="A3667" s="15" t="s">
        <v>416</v>
      </c>
      <c r="B3667" s="15" t="s">
        <v>417</v>
      </c>
      <c r="C3667" t="s">
        <v>418</v>
      </c>
      <c r="D3667" s="15">
        <v>7</v>
      </c>
      <c r="E3667" s="15">
        <v>3</v>
      </c>
      <c r="F3667" s="16">
        <v>131465.41608420399</v>
      </c>
      <c r="G3667" s="16">
        <v>126487.165712777</v>
      </c>
      <c r="H3667" s="16">
        <v>131997.92187978499</v>
      </c>
      <c r="I3667" s="16">
        <v>167115.052538672</v>
      </c>
      <c r="J3667" s="16">
        <v>20397.676831036199</v>
      </c>
      <c r="K3667" s="16">
        <v>147725.73110498799</v>
      </c>
      <c r="L3667" s="15">
        <f t="shared" si="399"/>
        <v>6</v>
      </c>
      <c r="M3667" s="16">
        <v>233772.58711601401</v>
      </c>
      <c r="N3667" s="16">
        <v>217609.28660997099</v>
      </c>
      <c r="O3667" s="16">
        <v>237348.76909942599</v>
      </c>
      <c r="P3667" s="16">
        <v>231704.65281123499</v>
      </c>
      <c r="Q3667" s="16">
        <v>178322.90722327001</v>
      </c>
      <c r="R3667" s="16">
        <v>202881.093115653</v>
      </c>
      <c r="S3667" s="17">
        <f t="shared" si="400"/>
        <v>233772.58711601401</v>
      </c>
      <c r="T3667" s="17">
        <f t="shared" si="401"/>
        <v>202881.093115653</v>
      </c>
      <c r="U3667" s="18">
        <f t="shared" si="402"/>
        <v>0.86785664486387992</v>
      </c>
      <c r="X3667" s="20">
        <f t="shared" si="403"/>
        <v>0.20206418706909002</v>
      </c>
      <c r="AA3667" s="20">
        <f t="shared" si="404"/>
        <v>-0.20447134118582239</v>
      </c>
      <c r="AE3667" s="20">
        <f t="shared" si="405"/>
        <v>0.694510652028964</v>
      </c>
    </row>
    <row r="3668" spans="1:31" x14ac:dyDescent="0.2">
      <c r="A3668" s="15" t="s">
        <v>9167</v>
      </c>
      <c r="B3668" s="15" t="s">
        <v>9168</v>
      </c>
      <c r="C3668" t="s">
        <v>9169</v>
      </c>
      <c r="D3668" s="15">
        <v>16</v>
      </c>
      <c r="E3668" s="15">
        <v>4</v>
      </c>
      <c r="F3668" s="16">
        <v>856888.16010948096</v>
      </c>
      <c r="G3668" s="16">
        <v>817895.91480983596</v>
      </c>
      <c r="H3668" s="16">
        <v>903147.12636319804</v>
      </c>
      <c r="I3668" s="16">
        <v>1264580.2145523799</v>
      </c>
      <c r="J3668" s="16">
        <v>91354.586612695304</v>
      </c>
      <c r="K3668" s="16">
        <v>1232139.93696214</v>
      </c>
      <c r="L3668" s="15">
        <f t="shared" si="399"/>
        <v>6</v>
      </c>
      <c r="M3668" s="16">
        <v>1523723.6379305399</v>
      </c>
      <c r="N3668" s="16">
        <v>1407113.0896168</v>
      </c>
      <c r="O3668" s="16">
        <v>1623971.4664085</v>
      </c>
      <c r="P3668" s="16">
        <v>1753337.6863045299</v>
      </c>
      <c r="Q3668" s="16">
        <v>798650.53299446101</v>
      </c>
      <c r="R3668" s="16">
        <v>1692175.7327751699</v>
      </c>
      <c r="S3668" s="17">
        <f t="shared" si="400"/>
        <v>1523723.6379305399</v>
      </c>
      <c r="T3668" s="17">
        <f t="shared" si="401"/>
        <v>1692175.7327751699</v>
      </c>
      <c r="U3668" s="18">
        <f t="shared" si="402"/>
        <v>1.1105529182925946</v>
      </c>
      <c r="X3668" s="20">
        <f t="shared" si="403"/>
        <v>0.75873666942992246</v>
      </c>
      <c r="AA3668" s="20">
        <f t="shared" si="404"/>
        <v>0.1512781395209456</v>
      </c>
      <c r="AE3668" s="20">
        <f t="shared" si="405"/>
        <v>0.11990892615574125</v>
      </c>
    </row>
    <row r="3669" spans="1:31" x14ac:dyDescent="0.2">
      <c r="A3669" s="15" t="s">
        <v>15171</v>
      </c>
      <c r="B3669" s="15" t="s">
        <v>15172</v>
      </c>
      <c r="C3669" t="s">
        <v>15173</v>
      </c>
      <c r="D3669" s="15">
        <v>13</v>
      </c>
      <c r="E3669" s="15">
        <v>4</v>
      </c>
      <c r="F3669" s="16">
        <v>132112.667697183</v>
      </c>
      <c r="G3669" s="16">
        <v>163187.810147198</v>
      </c>
      <c r="H3669" s="16">
        <v>159746.830967102</v>
      </c>
      <c r="I3669" s="16">
        <v>140023.77638584</v>
      </c>
      <c r="J3669" s="16">
        <v>16624.277782433401</v>
      </c>
      <c r="K3669" s="16">
        <v>148427.874230774</v>
      </c>
      <c r="L3669" s="15">
        <f t="shared" si="399"/>
        <v>6</v>
      </c>
      <c r="M3669" s="16">
        <v>234923.533795286</v>
      </c>
      <c r="N3669" s="16">
        <v>280749.29776047601</v>
      </c>
      <c r="O3669" s="16">
        <v>287244.777475412</v>
      </c>
      <c r="P3669" s="16">
        <v>194142.65800677199</v>
      </c>
      <c r="Q3669" s="16">
        <v>145334.66576645101</v>
      </c>
      <c r="R3669" s="16">
        <v>203845.390694806</v>
      </c>
      <c r="S3669" s="17">
        <f t="shared" si="400"/>
        <v>280749.29776047601</v>
      </c>
      <c r="T3669" s="17">
        <f t="shared" si="401"/>
        <v>194142.65800677199</v>
      </c>
      <c r="U3669" s="18">
        <f t="shared" si="402"/>
        <v>0.69151609480571763</v>
      </c>
      <c r="X3669" s="20">
        <f t="shared" si="403"/>
        <v>2.4100329967932283E-2</v>
      </c>
      <c r="AA3669" s="20">
        <f t="shared" si="404"/>
        <v>-0.53216526487649074</v>
      </c>
      <c r="AE3669" s="20">
        <f t="shared" si="405"/>
        <v>1.6179770112728005</v>
      </c>
    </row>
    <row r="3670" spans="1:31" x14ac:dyDescent="0.2">
      <c r="A3670" s="15" t="s">
        <v>8939</v>
      </c>
      <c r="B3670" s="15" t="s">
        <v>8940</v>
      </c>
      <c r="C3670" t="s">
        <v>8941</v>
      </c>
      <c r="D3670" s="15">
        <v>9</v>
      </c>
      <c r="E3670" s="15">
        <v>7</v>
      </c>
      <c r="F3670" s="16">
        <v>381501.63904101797</v>
      </c>
      <c r="G3670" s="16">
        <v>376344.70699465199</v>
      </c>
      <c r="H3670" s="16">
        <v>366101.04019543499</v>
      </c>
      <c r="I3670" s="16">
        <v>478248.43140615401</v>
      </c>
      <c r="J3670" s="16">
        <v>72366.629794335793</v>
      </c>
      <c r="K3670" s="16">
        <v>493361.63831367699</v>
      </c>
      <c r="L3670" s="15">
        <f t="shared" si="399"/>
        <v>6</v>
      </c>
      <c r="M3670" s="16">
        <v>678388.49032733997</v>
      </c>
      <c r="N3670" s="16">
        <v>647465.71517391596</v>
      </c>
      <c r="O3670" s="16">
        <v>658295.44904156204</v>
      </c>
      <c r="P3670" s="16">
        <v>663090.39834001695</v>
      </c>
      <c r="Q3670" s="16">
        <v>632651.84156859305</v>
      </c>
      <c r="R3670" s="16">
        <v>677564.75282746903</v>
      </c>
      <c r="S3670" s="17">
        <f t="shared" si="400"/>
        <v>658295.44904156204</v>
      </c>
      <c r="T3670" s="17">
        <f t="shared" si="401"/>
        <v>663090.39834001695</v>
      </c>
      <c r="U3670" s="18">
        <f t="shared" si="402"/>
        <v>1.0072838864455711</v>
      </c>
      <c r="X3670" s="20">
        <f t="shared" si="403"/>
        <v>0.83275832871090161</v>
      </c>
      <c r="AA3670" s="20">
        <f t="shared" si="404"/>
        <v>1.0470340591641565E-2</v>
      </c>
      <c r="AE3670" s="20">
        <f t="shared" si="405"/>
        <v>7.9481015082179932E-2</v>
      </c>
    </row>
    <row r="3671" spans="1:31" x14ac:dyDescent="0.2">
      <c r="A3671" s="15" t="s">
        <v>11110</v>
      </c>
      <c r="B3671" s="15" t="s">
        <v>11111</v>
      </c>
      <c r="C3671" t="s">
        <v>11112</v>
      </c>
      <c r="D3671" s="15">
        <v>9</v>
      </c>
      <c r="E3671" s="15">
        <v>5</v>
      </c>
      <c r="F3671" s="16">
        <v>415814.74380928499</v>
      </c>
      <c r="G3671" s="16">
        <v>460327.057268848</v>
      </c>
      <c r="H3671" s="16">
        <v>401462.98360895098</v>
      </c>
      <c r="I3671" s="16">
        <v>639209.99965839705</v>
      </c>
      <c r="J3671" s="16">
        <v>44992.714922460902</v>
      </c>
      <c r="K3671" s="16">
        <v>632772.203594903</v>
      </c>
      <c r="L3671" s="15">
        <f t="shared" si="399"/>
        <v>6</v>
      </c>
      <c r="M3671" s="16">
        <v>739404.25791539298</v>
      </c>
      <c r="N3671" s="16">
        <v>791949.45965511899</v>
      </c>
      <c r="O3671" s="16">
        <v>721880.64510097797</v>
      </c>
      <c r="P3671" s="16">
        <v>886263.25872138399</v>
      </c>
      <c r="Q3671" s="16">
        <v>393340.46692186198</v>
      </c>
      <c r="R3671" s="16">
        <v>869026.10261781095</v>
      </c>
      <c r="S3671" s="17">
        <f t="shared" si="400"/>
        <v>739404.25791539298</v>
      </c>
      <c r="T3671" s="17">
        <f t="shared" si="401"/>
        <v>869026.10261781095</v>
      </c>
      <c r="U3671" s="18">
        <f t="shared" si="402"/>
        <v>1.1753057861309342</v>
      </c>
      <c r="X3671" s="20">
        <f t="shared" si="403"/>
        <v>0.84095783268882685</v>
      </c>
      <c r="AA3671" s="20">
        <f t="shared" si="404"/>
        <v>0.23303615997377888</v>
      </c>
      <c r="AE3671" s="20">
        <f t="shared" si="405"/>
        <v>7.5225780051882768E-2</v>
      </c>
    </row>
    <row r="3672" spans="1:31" x14ac:dyDescent="0.2">
      <c r="A3672" s="15" t="s">
        <v>11596</v>
      </c>
      <c r="B3672" s="15" t="s">
        <v>11597</v>
      </c>
      <c r="C3672" t="s">
        <v>11598</v>
      </c>
      <c r="D3672" s="15">
        <v>9</v>
      </c>
      <c r="E3672" s="15">
        <v>7</v>
      </c>
      <c r="F3672" s="16">
        <v>124696.535979715</v>
      </c>
      <c r="G3672" s="16">
        <v>102848.375518124</v>
      </c>
      <c r="H3672" s="16">
        <v>114340.37580268701</v>
      </c>
      <c r="I3672" s="16">
        <v>171971.02526957699</v>
      </c>
      <c r="J3672" s="16">
        <v>47279.786567577998</v>
      </c>
      <c r="K3672" s="16">
        <v>166077.469390721</v>
      </c>
      <c r="L3672" s="15">
        <f t="shared" si="399"/>
        <v>6</v>
      </c>
      <c r="M3672" s="16">
        <v>221736.12413558201</v>
      </c>
      <c r="N3672" s="16">
        <v>176940.96866961801</v>
      </c>
      <c r="O3672" s="16">
        <v>205598.293281083</v>
      </c>
      <c r="P3672" s="16">
        <v>238437.44832296699</v>
      </c>
      <c r="Q3672" s="16">
        <v>413334.76667293202</v>
      </c>
      <c r="R3672" s="16">
        <v>228084.69641571699</v>
      </c>
      <c r="S3672" s="17">
        <f t="shared" si="400"/>
        <v>205598.293281083</v>
      </c>
      <c r="T3672" s="17">
        <f t="shared" si="401"/>
        <v>238437.44832296699</v>
      </c>
      <c r="U3672" s="18">
        <f t="shared" si="402"/>
        <v>1.1597248426424827</v>
      </c>
      <c r="X3672" s="20">
        <f t="shared" si="403"/>
        <v>0.20962109244459226</v>
      </c>
      <c r="AA3672" s="20">
        <f t="shared" si="404"/>
        <v>0.21378255083220871</v>
      </c>
      <c r="AE3672" s="20">
        <f t="shared" si="405"/>
        <v>0.67856502001170593</v>
      </c>
    </row>
    <row r="3673" spans="1:31" x14ac:dyDescent="0.2">
      <c r="A3673" s="15" t="s">
        <v>3905</v>
      </c>
      <c r="B3673" s="15" t="s">
        <v>3906</v>
      </c>
      <c r="C3673" t="s">
        <v>3907</v>
      </c>
      <c r="D3673" s="15">
        <v>23</v>
      </c>
      <c r="E3673" s="15">
        <v>4</v>
      </c>
      <c r="F3673" s="16">
        <v>1407597.85514544</v>
      </c>
      <c r="G3673" s="16">
        <v>1259988.1138023401</v>
      </c>
      <c r="H3673" s="16">
        <v>1151129.6540149001</v>
      </c>
      <c r="I3673" s="16">
        <v>1309988.89670386</v>
      </c>
      <c r="J3673" s="16">
        <v>417274.56136488402</v>
      </c>
      <c r="K3673" s="16">
        <v>1380599.45349061</v>
      </c>
      <c r="L3673" s="15">
        <f t="shared" si="399"/>
        <v>6</v>
      </c>
      <c r="M3673" s="16">
        <v>2502998.9028106099</v>
      </c>
      <c r="N3673" s="16">
        <v>2167691.1885604402</v>
      </c>
      <c r="O3673" s="16">
        <v>2069875.0598749099</v>
      </c>
      <c r="P3673" s="16">
        <v>1816296.7242409301</v>
      </c>
      <c r="Q3673" s="16">
        <v>3647945.4748338098</v>
      </c>
      <c r="R3673" s="16">
        <v>1896064.57983941</v>
      </c>
      <c r="S3673" s="17">
        <f t="shared" si="400"/>
        <v>2167691.1885604402</v>
      </c>
      <c r="T3673" s="17">
        <f t="shared" si="401"/>
        <v>1896064.57983941</v>
      </c>
      <c r="U3673" s="18">
        <f t="shared" si="402"/>
        <v>0.87469312503806551</v>
      </c>
      <c r="X3673" s="20">
        <f t="shared" si="403"/>
        <v>0.75264091476296735</v>
      </c>
      <c r="AA3673" s="20">
        <f t="shared" si="404"/>
        <v>-0.19315114038724412</v>
      </c>
      <c r="AE3673" s="20">
        <f t="shared" si="405"/>
        <v>0.12341217643231284</v>
      </c>
    </row>
    <row r="3674" spans="1:31" x14ac:dyDescent="0.2">
      <c r="A3674" s="15" t="s">
        <v>545</v>
      </c>
      <c r="B3674" s="15" t="s">
        <v>546</v>
      </c>
      <c r="C3674" t="s">
        <v>547</v>
      </c>
      <c r="D3674" s="15">
        <v>6</v>
      </c>
      <c r="E3674" s="15">
        <v>4</v>
      </c>
      <c r="F3674" s="16">
        <v>8645.7309617319697</v>
      </c>
      <c r="G3674" s="16">
        <v>16846.3343603639</v>
      </c>
      <c r="H3674" s="16">
        <v>13075.653028711</v>
      </c>
      <c r="I3674" s="16">
        <v>18554.194345830201</v>
      </c>
      <c r="J3674" s="16">
        <v>3367.3618832519501</v>
      </c>
      <c r="K3674" s="16">
        <v>16108.9116761719</v>
      </c>
      <c r="L3674" s="15">
        <f t="shared" si="399"/>
        <v>6</v>
      </c>
      <c r="M3674" s="16">
        <v>15373.890370822401</v>
      </c>
      <c r="N3674" s="16">
        <v>28982.535749724</v>
      </c>
      <c r="O3674" s="16">
        <v>23511.6591787119</v>
      </c>
      <c r="P3674" s="16">
        <v>25725.349654531699</v>
      </c>
      <c r="Q3674" s="16">
        <v>29438.5368328148</v>
      </c>
      <c r="R3674" s="16">
        <v>22123.3876137839</v>
      </c>
      <c r="S3674" s="17">
        <f t="shared" si="400"/>
        <v>23511.6591787119</v>
      </c>
      <c r="T3674" s="17">
        <f t="shared" si="401"/>
        <v>25725.349654531699</v>
      </c>
      <c r="U3674" s="18">
        <f t="shared" si="402"/>
        <v>1.0941528821506623</v>
      </c>
      <c r="X3674" s="20">
        <f t="shared" si="403"/>
        <v>0.52222587035134849</v>
      </c>
      <c r="AA3674" s="20">
        <f t="shared" si="404"/>
        <v>0.12981433494096575</v>
      </c>
      <c r="AE3674" s="20">
        <f t="shared" si="405"/>
        <v>0.28214161762885559</v>
      </c>
    </row>
    <row r="3675" spans="1:31" x14ac:dyDescent="0.2">
      <c r="A3675" s="15" t="s">
        <v>10213</v>
      </c>
      <c r="B3675" s="15" t="s">
        <v>10214</v>
      </c>
      <c r="C3675" t="s">
        <v>10215</v>
      </c>
      <c r="D3675" s="15">
        <v>12</v>
      </c>
      <c r="E3675" s="15">
        <v>5</v>
      </c>
      <c r="F3675" s="16">
        <v>253553.77256565299</v>
      </c>
      <c r="G3675" s="16">
        <v>280180.78355439199</v>
      </c>
      <c r="H3675" s="16">
        <v>276460.72464223101</v>
      </c>
      <c r="I3675" s="16">
        <v>318383.56611055502</v>
      </c>
      <c r="J3675" s="16">
        <v>26683.3749960938</v>
      </c>
      <c r="K3675" s="16">
        <v>361534.65019014699</v>
      </c>
      <c r="L3675" s="15">
        <f t="shared" si="399"/>
        <v>6</v>
      </c>
      <c r="M3675" s="16">
        <v>450870.83090911899</v>
      </c>
      <c r="N3675" s="16">
        <v>482024.71837769297</v>
      </c>
      <c r="O3675" s="16">
        <v>497110.95268552197</v>
      </c>
      <c r="P3675" s="16">
        <v>441438.11419607402</v>
      </c>
      <c r="Q3675" s="16">
        <v>233274.457833953</v>
      </c>
      <c r="R3675" s="16">
        <v>496518.40935980098</v>
      </c>
      <c r="S3675" s="17">
        <f t="shared" si="400"/>
        <v>482024.71837769297</v>
      </c>
      <c r="T3675" s="17">
        <f t="shared" si="401"/>
        <v>441438.11419607402</v>
      </c>
      <c r="U3675" s="18">
        <f t="shared" si="402"/>
        <v>0.91579974504581918</v>
      </c>
      <c r="X3675" s="20">
        <f t="shared" si="403"/>
        <v>0.34855329296978338</v>
      </c>
      <c r="AA3675" s="20">
        <f t="shared" si="404"/>
        <v>-0.12689593151510684</v>
      </c>
      <c r="AE3675" s="20">
        <f t="shared" si="405"/>
        <v>0.45773080989533976</v>
      </c>
    </row>
    <row r="3676" spans="1:31" x14ac:dyDescent="0.2">
      <c r="A3676" s="15" t="s">
        <v>13777</v>
      </c>
      <c r="B3676" s="15" t="s">
        <v>13778</v>
      </c>
      <c r="C3676" t="s">
        <v>13779</v>
      </c>
      <c r="D3676" s="15">
        <v>8</v>
      </c>
      <c r="E3676" s="15">
        <v>6</v>
      </c>
      <c r="F3676" s="16">
        <v>105335.822029396</v>
      </c>
      <c r="G3676" s="16">
        <v>103149.272206579</v>
      </c>
      <c r="H3676" s="16">
        <v>105936.737564109</v>
      </c>
      <c r="I3676" s="16">
        <v>104691.593967301</v>
      </c>
      <c r="J3676" s="16">
        <v>15719.726260716099</v>
      </c>
      <c r="K3676" s="16">
        <v>104082.190497656</v>
      </c>
      <c r="L3676" s="15">
        <f t="shared" si="399"/>
        <v>6</v>
      </c>
      <c r="M3676" s="16">
        <v>187308.78709600601</v>
      </c>
      <c r="N3676" s="16">
        <v>177458.63315635899</v>
      </c>
      <c r="O3676" s="16">
        <v>190487.500902853</v>
      </c>
      <c r="P3676" s="16">
        <v>145154.66478900801</v>
      </c>
      <c r="Q3676" s="16">
        <v>137426.79182462901</v>
      </c>
      <c r="R3676" s="16">
        <v>142942.657478059</v>
      </c>
      <c r="S3676" s="17">
        <f t="shared" si="400"/>
        <v>187308.78709600601</v>
      </c>
      <c r="T3676" s="17">
        <f t="shared" si="401"/>
        <v>142942.657478059</v>
      </c>
      <c r="U3676" s="18">
        <f t="shared" si="402"/>
        <v>0.76313909077203657</v>
      </c>
      <c r="X3676" s="20">
        <f t="shared" si="403"/>
        <v>6.8152697454075659E-4</v>
      </c>
      <c r="AA3676" s="20">
        <f t="shared" si="404"/>
        <v>-0.38998206629525067</v>
      </c>
      <c r="AE3676" s="20">
        <f t="shared" si="405"/>
        <v>3.1665169503027277</v>
      </c>
    </row>
    <row r="3677" spans="1:31" x14ac:dyDescent="0.2">
      <c r="A3677" s="15" t="s">
        <v>2699</v>
      </c>
      <c r="B3677" s="15" t="s">
        <v>2700</v>
      </c>
      <c r="C3677" t="s">
        <v>2701</v>
      </c>
      <c r="D3677" s="15">
        <v>10</v>
      </c>
      <c r="E3677" s="15">
        <v>4</v>
      </c>
      <c r="F3677" s="16">
        <v>30737.352342563699</v>
      </c>
      <c r="G3677" s="16">
        <v>19072.088840771499</v>
      </c>
      <c r="H3677" s="16">
        <v>24862.818982843099</v>
      </c>
      <c r="I3677" s="16">
        <v>49298.533281896503</v>
      </c>
      <c r="J3677" s="16">
        <v>13570.0397266113</v>
      </c>
      <c r="K3677" s="16">
        <v>30740.338947656099</v>
      </c>
      <c r="L3677" s="15">
        <f t="shared" si="399"/>
        <v>6</v>
      </c>
      <c r="M3677" s="16">
        <v>54657.343294111997</v>
      </c>
      <c r="N3677" s="16">
        <v>32811.737249505299</v>
      </c>
      <c r="O3677" s="16">
        <v>44706.457479641598</v>
      </c>
      <c r="P3677" s="16">
        <v>68352.307973823394</v>
      </c>
      <c r="Q3677" s="16">
        <v>118633.555930382</v>
      </c>
      <c r="R3677" s="16">
        <v>42217.652414350297</v>
      </c>
      <c r="S3677" s="17">
        <f t="shared" si="400"/>
        <v>44706.457479641598</v>
      </c>
      <c r="T3677" s="17">
        <f t="shared" si="401"/>
        <v>68352.307973823394</v>
      </c>
      <c r="U3677" s="18">
        <f t="shared" si="402"/>
        <v>1.5289135357000636</v>
      </c>
      <c r="X3677" s="20">
        <f t="shared" si="403"/>
        <v>0.23734478918500862</v>
      </c>
      <c r="AA3677" s="20">
        <f t="shared" si="404"/>
        <v>0.61250682060067463</v>
      </c>
      <c r="AE3677" s="20">
        <f t="shared" si="405"/>
        <v>0.62462029861188939</v>
      </c>
    </row>
    <row r="3678" spans="1:31" x14ac:dyDescent="0.2">
      <c r="A3678" s="15" t="s">
        <v>851</v>
      </c>
      <c r="B3678" s="15" t="s">
        <v>852</v>
      </c>
      <c r="C3678" t="s">
        <v>853</v>
      </c>
      <c r="D3678" s="15">
        <v>12</v>
      </c>
      <c r="E3678" s="15">
        <v>6</v>
      </c>
      <c r="F3678" s="16">
        <v>107871.628479786</v>
      </c>
      <c r="G3678" s="16">
        <v>96688.227487500102</v>
      </c>
      <c r="H3678" s="16">
        <v>93785.638817721701</v>
      </c>
      <c r="I3678" s="16">
        <v>110877.06307592599</v>
      </c>
      <c r="J3678" s="16">
        <v>24263.3990870624</v>
      </c>
      <c r="K3678" s="16">
        <v>96626.680221880597</v>
      </c>
      <c r="L3678" s="15">
        <f t="shared" si="399"/>
        <v>6</v>
      </c>
      <c r="M3678" s="16">
        <v>191817.97325302099</v>
      </c>
      <c r="N3678" s="16">
        <v>166343.012657229</v>
      </c>
      <c r="O3678" s="16">
        <v>168638.30593380501</v>
      </c>
      <c r="P3678" s="16">
        <v>153730.804104507</v>
      </c>
      <c r="Q3678" s="16">
        <v>212118.26720090199</v>
      </c>
      <c r="R3678" s="16">
        <v>132703.533507101</v>
      </c>
      <c r="S3678" s="17">
        <f t="shared" si="400"/>
        <v>168638.30593380501</v>
      </c>
      <c r="T3678" s="17">
        <f t="shared" si="401"/>
        <v>153730.804104507</v>
      </c>
      <c r="U3678" s="18">
        <f t="shared" si="402"/>
        <v>0.91160073776387673</v>
      </c>
      <c r="X3678" s="20">
        <f t="shared" si="403"/>
        <v>0.72671845447620109</v>
      </c>
      <c r="AA3678" s="20">
        <f t="shared" si="404"/>
        <v>-0.13352600270203774</v>
      </c>
      <c r="AE3678" s="20">
        <f t="shared" si="405"/>
        <v>0.13863381108042055</v>
      </c>
    </row>
    <row r="3679" spans="1:31" x14ac:dyDescent="0.2">
      <c r="A3679" s="15" t="s">
        <v>15941</v>
      </c>
      <c r="B3679" s="15" t="s">
        <v>15942</v>
      </c>
      <c r="C3679" t="s">
        <v>15943</v>
      </c>
      <c r="D3679" s="15">
        <v>9</v>
      </c>
      <c r="E3679" s="15">
        <v>5</v>
      </c>
      <c r="F3679" s="16">
        <v>86722.945911035204</v>
      </c>
      <c r="G3679" s="16">
        <v>75579.706402148295</v>
      </c>
      <c r="H3679" s="16">
        <v>87486.062035840005</v>
      </c>
      <c r="I3679" s="16">
        <v>112621.257213342</v>
      </c>
      <c r="J3679" s="16">
        <v>30707.496364746101</v>
      </c>
      <c r="K3679" s="16">
        <v>116711.631941024</v>
      </c>
      <c r="L3679" s="15">
        <f t="shared" si="399"/>
        <v>6</v>
      </c>
      <c r="M3679" s="16">
        <v>154211.25975031799</v>
      </c>
      <c r="N3679" s="16">
        <v>130027.78503006</v>
      </c>
      <c r="O3679" s="16">
        <v>157310.87915515699</v>
      </c>
      <c r="P3679" s="16">
        <v>156149.12544005399</v>
      </c>
      <c r="Q3679" s="16">
        <v>268454.592680756</v>
      </c>
      <c r="R3679" s="16">
        <v>160287.46847547201</v>
      </c>
      <c r="S3679" s="17">
        <f t="shared" si="400"/>
        <v>154211.25975031799</v>
      </c>
      <c r="T3679" s="17">
        <f t="shared" si="401"/>
        <v>160287.46847547201</v>
      </c>
      <c r="U3679" s="18">
        <f t="shared" si="402"/>
        <v>1.0394018487041217</v>
      </c>
      <c r="X3679" s="20">
        <f t="shared" si="403"/>
        <v>0.27445865059309116</v>
      </c>
      <c r="AA3679" s="20">
        <f t="shared" si="404"/>
        <v>5.5753530131437981E-2</v>
      </c>
      <c r="AE3679" s="20">
        <f t="shared" si="405"/>
        <v>0.56152307624823405</v>
      </c>
    </row>
    <row r="3680" spans="1:31" x14ac:dyDescent="0.2">
      <c r="A3680" s="15" t="s">
        <v>2915</v>
      </c>
      <c r="B3680" s="15" t="s">
        <v>2916</v>
      </c>
      <c r="C3680" t="s">
        <v>2917</v>
      </c>
      <c r="D3680" s="15">
        <v>9</v>
      </c>
      <c r="E3680" s="15">
        <v>5</v>
      </c>
      <c r="F3680" s="16">
        <v>35623.107477245903</v>
      </c>
      <c r="G3680" s="16">
        <v>54512.986900195501</v>
      </c>
      <c r="H3680" s="16">
        <v>40168.580415813798</v>
      </c>
      <c r="I3680" s="16">
        <v>46085.858282402798</v>
      </c>
      <c r="J3680" s="16">
        <v>9037.0058238281508</v>
      </c>
      <c r="K3680" s="16">
        <v>28517.003589550801</v>
      </c>
      <c r="L3680" s="15">
        <f t="shared" si="399"/>
        <v>6</v>
      </c>
      <c r="M3680" s="16">
        <v>63345.222219763797</v>
      </c>
      <c r="N3680" s="16">
        <v>93784.473100356205</v>
      </c>
      <c r="O3680" s="16">
        <v>72228.130431080906</v>
      </c>
      <c r="P3680" s="16">
        <v>63897.941152613203</v>
      </c>
      <c r="Q3680" s="16">
        <v>79004.347624856106</v>
      </c>
      <c r="R3680" s="16">
        <v>39164.205296904503</v>
      </c>
      <c r="S3680" s="17">
        <f t="shared" si="400"/>
        <v>72228.130431080906</v>
      </c>
      <c r="T3680" s="17">
        <f t="shared" si="401"/>
        <v>63897.941152613203</v>
      </c>
      <c r="U3680" s="18">
        <f t="shared" si="402"/>
        <v>0.88466835249991338</v>
      </c>
      <c r="X3680" s="20">
        <f t="shared" si="403"/>
        <v>0.34436833021012464</v>
      </c>
      <c r="AA3680" s="20">
        <f t="shared" si="404"/>
        <v>-0.17679138079570161</v>
      </c>
      <c r="AE3680" s="20">
        <f t="shared" si="405"/>
        <v>0.46297679521899154</v>
      </c>
    </row>
    <row r="3681" spans="1:31" x14ac:dyDescent="0.2">
      <c r="A3681" s="15" t="s">
        <v>15794</v>
      </c>
      <c r="B3681" s="15" t="s">
        <v>15795</v>
      </c>
      <c r="C3681" t="s">
        <v>15796</v>
      </c>
      <c r="D3681" s="15">
        <v>7</v>
      </c>
      <c r="E3681" s="15">
        <v>7</v>
      </c>
      <c r="F3681" s="16">
        <v>100968.550878101</v>
      </c>
      <c r="G3681" s="16">
        <v>89111.648423144405</v>
      </c>
      <c r="H3681" s="16">
        <v>113941.110969727</v>
      </c>
      <c r="I3681" s="16">
        <v>123711.21207577101</v>
      </c>
      <c r="J3681" s="16">
        <v>19477.161648211699</v>
      </c>
      <c r="K3681" s="16">
        <v>120372.85080255099</v>
      </c>
      <c r="L3681" s="15">
        <f t="shared" si="399"/>
        <v>6</v>
      </c>
      <c r="M3681" s="16">
        <v>179542.87948254199</v>
      </c>
      <c r="N3681" s="16">
        <v>153308.22010853401</v>
      </c>
      <c r="O3681" s="16">
        <v>204880.36518571401</v>
      </c>
      <c r="P3681" s="16">
        <v>171525.32346683901</v>
      </c>
      <c r="Q3681" s="16">
        <v>170275.473934462</v>
      </c>
      <c r="R3681" s="16">
        <v>165315.651982882</v>
      </c>
      <c r="S3681" s="17">
        <f t="shared" si="400"/>
        <v>179542.87948254199</v>
      </c>
      <c r="T3681" s="17">
        <f t="shared" si="401"/>
        <v>170275.473934462</v>
      </c>
      <c r="U3681" s="18">
        <f t="shared" si="402"/>
        <v>0.9483833300725184</v>
      </c>
      <c r="X3681" s="20">
        <f t="shared" si="403"/>
        <v>0.53385634161101359</v>
      </c>
      <c r="AA3681" s="20">
        <f t="shared" si="404"/>
        <v>-7.6457790389954164E-2</v>
      </c>
      <c r="AE3681" s="20">
        <f t="shared" si="405"/>
        <v>0.27257559398138032</v>
      </c>
    </row>
    <row r="3682" spans="1:31" x14ac:dyDescent="0.2">
      <c r="A3682" s="15" t="s">
        <v>12184</v>
      </c>
      <c r="B3682" s="15" t="s">
        <v>12185</v>
      </c>
      <c r="C3682" t="s">
        <v>12186</v>
      </c>
      <c r="D3682" s="15">
        <v>6</v>
      </c>
      <c r="E3682" s="15">
        <v>4</v>
      </c>
      <c r="F3682" s="16">
        <v>36228.790152903697</v>
      </c>
      <c r="G3682" s="16">
        <v>27998.690298046899</v>
      </c>
      <c r="H3682" s="16">
        <v>38118.311286474498</v>
      </c>
      <c r="I3682" s="16">
        <v>39062.939263476503</v>
      </c>
      <c r="J3682" s="16">
        <v>9535.1654449218804</v>
      </c>
      <c r="K3682" s="16">
        <v>50715.738473425597</v>
      </c>
      <c r="L3682" s="15">
        <f t="shared" si="399"/>
        <v>6</v>
      </c>
      <c r="M3682" s="16">
        <v>64422.2507667178</v>
      </c>
      <c r="N3682" s="16">
        <v>48169.116506308397</v>
      </c>
      <c r="O3682" s="16">
        <v>68541.490162498099</v>
      </c>
      <c r="P3682" s="16">
        <v>54160.679378272704</v>
      </c>
      <c r="Q3682" s="16">
        <v>83359.415735333794</v>
      </c>
      <c r="R3682" s="16">
        <v>69651.132424206095</v>
      </c>
      <c r="S3682" s="17">
        <f t="shared" si="400"/>
        <v>64422.2507667178</v>
      </c>
      <c r="T3682" s="17">
        <f t="shared" si="401"/>
        <v>69651.132424206095</v>
      </c>
      <c r="U3682" s="18">
        <f t="shared" si="402"/>
        <v>1.0811657710691112</v>
      </c>
      <c r="X3682" s="20">
        <f t="shared" si="403"/>
        <v>0.45407833086975313</v>
      </c>
      <c r="AA3682" s="20">
        <f t="shared" si="404"/>
        <v>0.11258774302063394</v>
      </c>
      <c r="AE3682" s="20">
        <f t="shared" si="405"/>
        <v>0.34286922262719211</v>
      </c>
    </row>
    <row r="3683" spans="1:31" x14ac:dyDescent="0.2">
      <c r="A3683" s="15" t="s">
        <v>8603</v>
      </c>
      <c r="B3683" s="15" t="s">
        <v>8604</v>
      </c>
      <c r="C3683" t="s">
        <v>8605</v>
      </c>
      <c r="D3683" s="15">
        <v>16</v>
      </c>
      <c r="E3683" s="15">
        <v>6</v>
      </c>
      <c r="F3683" s="16">
        <v>338100.25910553802</v>
      </c>
      <c r="G3683" s="16">
        <v>242418.32775380899</v>
      </c>
      <c r="H3683" s="16">
        <v>258749.843734842</v>
      </c>
      <c r="I3683" s="16">
        <v>286338.86314933101</v>
      </c>
      <c r="J3683" s="16">
        <v>437812.126747476</v>
      </c>
      <c r="K3683" s="16">
        <v>337091.23314976</v>
      </c>
      <c r="L3683" s="15">
        <f t="shared" si="399"/>
        <v>6</v>
      </c>
      <c r="M3683" s="16">
        <v>601211.897622352</v>
      </c>
      <c r="N3683" s="16">
        <v>417057.96051653998</v>
      </c>
      <c r="O3683" s="16">
        <v>465264.574173111</v>
      </c>
      <c r="P3683" s="16">
        <v>397008.20401577197</v>
      </c>
      <c r="Q3683" s="16">
        <v>3827491.3317786199</v>
      </c>
      <c r="R3683" s="16">
        <v>462948.71820619202</v>
      </c>
      <c r="S3683" s="17">
        <f t="shared" si="400"/>
        <v>465264.574173111</v>
      </c>
      <c r="T3683" s="17">
        <f t="shared" si="401"/>
        <v>462948.71820619202</v>
      </c>
      <c r="U3683" s="18">
        <f t="shared" si="402"/>
        <v>0.99502249667077103</v>
      </c>
      <c r="X3683" s="20">
        <f t="shared" si="403"/>
        <v>0.39963411213234146</v>
      </c>
      <c r="AA3683" s="20">
        <f t="shared" si="404"/>
        <v>-7.1989506698148121E-3</v>
      </c>
      <c r="AE3683" s="20">
        <f t="shared" si="405"/>
        <v>0.39833744817742722</v>
      </c>
    </row>
    <row r="3684" spans="1:31" x14ac:dyDescent="0.2">
      <c r="A3684" s="15" t="s">
        <v>13876</v>
      </c>
      <c r="B3684" s="15" t="s">
        <v>13877</v>
      </c>
      <c r="C3684" t="s">
        <v>13878</v>
      </c>
      <c r="D3684" s="15">
        <v>10</v>
      </c>
      <c r="E3684" s="15">
        <v>5</v>
      </c>
      <c r="F3684" s="16">
        <v>344183.34027115599</v>
      </c>
      <c r="G3684" s="16">
        <v>362447.61956264102</v>
      </c>
      <c r="H3684" s="16">
        <v>391584.33729668299</v>
      </c>
      <c r="I3684" s="16">
        <v>506907.98986337997</v>
      </c>
      <c r="J3684" s="16">
        <v>31183.237161914101</v>
      </c>
      <c r="K3684" s="16">
        <v>569221.67414487898</v>
      </c>
      <c r="L3684" s="15">
        <f t="shared" si="399"/>
        <v>6</v>
      </c>
      <c r="M3684" s="16">
        <v>612028.86883866403</v>
      </c>
      <c r="N3684" s="16">
        <v>623557.08171695704</v>
      </c>
      <c r="O3684" s="16">
        <v>704117.60376521503</v>
      </c>
      <c r="P3684" s="16">
        <v>702826.81311042397</v>
      </c>
      <c r="Q3684" s="16">
        <v>272613.66838032898</v>
      </c>
      <c r="R3684" s="16">
        <v>781748.13968976797</v>
      </c>
      <c r="S3684" s="17">
        <f t="shared" si="400"/>
        <v>623557.08171695704</v>
      </c>
      <c r="T3684" s="17">
        <f t="shared" si="401"/>
        <v>702826.81311042397</v>
      </c>
      <c r="U3684" s="18">
        <f t="shared" si="402"/>
        <v>1.1271250599467151</v>
      </c>
      <c r="X3684" s="20">
        <f t="shared" si="403"/>
        <v>0.72445497742681064</v>
      </c>
      <c r="AA3684" s="20">
        <f t="shared" si="404"/>
        <v>0.17264759834522667</v>
      </c>
      <c r="AE3684" s="20">
        <f t="shared" si="405"/>
        <v>0.13998859937522862</v>
      </c>
    </row>
    <row r="3685" spans="1:31" x14ac:dyDescent="0.2">
      <c r="A3685" s="15" t="s">
        <v>2396</v>
      </c>
      <c r="B3685" s="15" t="s">
        <v>2397</v>
      </c>
      <c r="C3685" t="s">
        <v>2398</v>
      </c>
      <c r="D3685" s="15">
        <v>8</v>
      </c>
      <c r="E3685" s="15">
        <v>6</v>
      </c>
      <c r="F3685" s="16">
        <v>94495.7449214589</v>
      </c>
      <c r="G3685" s="16">
        <v>89692.377553710903</v>
      </c>
      <c r="H3685" s="16">
        <v>107620.765341383</v>
      </c>
      <c r="I3685" s="16">
        <v>121633.441757373</v>
      </c>
      <c r="J3685" s="16">
        <v>30618.300687919</v>
      </c>
      <c r="K3685" s="16">
        <v>114569.069537394</v>
      </c>
      <c r="L3685" s="15">
        <f t="shared" si="399"/>
        <v>6</v>
      </c>
      <c r="M3685" s="16">
        <v>168032.89731799401</v>
      </c>
      <c r="N3685" s="16">
        <v>154307.31002492199</v>
      </c>
      <c r="O3685" s="16">
        <v>193515.59342410701</v>
      </c>
      <c r="P3685" s="16">
        <v>168644.49948999</v>
      </c>
      <c r="Q3685" s="16">
        <v>267674.816016222</v>
      </c>
      <c r="R3685" s="16">
        <v>157344.95196690201</v>
      </c>
      <c r="S3685" s="17">
        <f t="shared" si="400"/>
        <v>168032.89731799401</v>
      </c>
      <c r="T3685" s="17">
        <f t="shared" si="401"/>
        <v>168644.49948999</v>
      </c>
      <c r="U3685" s="18">
        <f t="shared" si="402"/>
        <v>1.0036397763875877</v>
      </c>
      <c r="X3685" s="20">
        <f t="shared" si="403"/>
        <v>0.52067201716682676</v>
      </c>
      <c r="AA3685" s="20">
        <f t="shared" si="404"/>
        <v>5.241554078090376E-3</v>
      </c>
      <c r="AE3685" s="20">
        <f t="shared" si="405"/>
        <v>0.28343576228320366</v>
      </c>
    </row>
    <row r="3686" spans="1:31" x14ac:dyDescent="0.2">
      <c r="A3686" s="15" t="s">
        <v>6553</v>
      </c>
      <c r="B3686" s="15" t="s">
        <v>6554</v>
      </c>
      <c r="C3686" t="s">
        <v>6555</v>
      </c>
      <c r="D3686" s="15">
        <v>12</v>
      </c>
      <c r="E3686" s="15">
        <v>7</v>
      </c>
      <c r="F3686" s="16">
        <v>161549.26182014201</v>
      </c>
      <c r="G3686" s="16">
        <v>171181.40058614299</v>
      </c>
      <c r="H3686" s="16">
        <v>150237.94854603801</v>
      </c>
      <c r="I3686" s="16">
        <v>239600.12978420599</v>
      </c>
      <c r="J3686" s="16">
        <v>22042.685133691401</v>
      </c>
      <c r="K3686" s="16">
        <v>218916.473276053</v>
      </c>
      <c r="L3686" s="15">
        <f t="shared" si="399"/>
        <v>6</v>
      </c>
      <c r="M3686" s="16">
        <v>287267.86106383899</v>
      </c>
      <c r="N3686" s="16">
        <v>294501.51920578099</v>
      </c>
      <c r="O3686" s="16">
        <v>270146.61785282398</v>
      </c>
      <c r="P3686" s="16">
        <v>332205.05299682298</v>
      </c>
      <c r="Q3686" s="16">
        <v>192704.08726479099</v>
      </c>
      <c r="R3686" s="16">
        <v>300651.84356884001</v>
      </c>
      <c r="S3686" s="17">
        <f t="shared" si="400"/>
        <v>287267.86106383899</v>
      </c>
      <c r="T3686" s="17">
        <f t="shared" si="401"/>
        <v>300651.84356884001</v>
      </c>
      <c r="U3686" s="18">
        <f t="shared" si="402"/>
        <v>1.046590601731207</v>
      </c>
      <c r="X3686" s="20">
        <f t="shared" si="403"/>
        <v>0.84756235276008796</v>
      </c>
      <c r="AA3686" s="20">
        <f t="shared" si="404"/>
        <v>6.5697208880229577E-2</v>
      </c>
      <c r="AE3686" s="20">
        <f t="shared" si="405"/>
        <v>7.182834213545998E-2</v>
      </c>
    </row>
    <row r="3687" spans="1:31" x14ac:dyDescent="0.2">
      <c r="A3687" s="15" t="s">
        <v>14149</v>
      </c>
      <c r="B3687" s="15" t="s">
        <v>14150</v>
      </c>
      <c r="C3687" t="s">
        <v>14151</v>
      </c>
      <c r="D3687" s="15">
        <v>12</v>
      </c>
      <c r="E3687" s="15">
        <v>5</v>
      </c>
      <c r="F3687" s="16">
        <v>482177.23731630598</v>
      </c>
      <c r="G3687" s="16">
        <v>450377.72301651997</v>
      </c>
      <c r="H3687" s="16">
        <v>456627.28353071999</v>
      </c>
      <c r="I3687" s="16">
        <v>647111.06158359197</v>
      </c>
      <c r="J3687" s="16">
        <v>187163.946190841</v>
      </c>
      <c r="K3687" s="16">
        <v>636777.10147341201</v>
      </c>
      <c r="L3687" s="15">
        <f t="shared" si="399"/>
        <v>6</v>
      </c>
      <c r="M3687" s="16">
        <v>857410.43974399997</v>
      </c>
      <c r="N3687" s="16">
        <v>774832.56469828601</v>
      </c>
      <c r="O3687" s="16">
        <v>821072.95432981499</v>
      </c>
      <c r="P3687" s="16">
        <v>897218.063703981</v>
      </c>
      <c r="Q3687" s="16">
        <v>1636246.0925622501</v>
      </c>
      <c r="R3687" s="16">
        <v>874526.28226377303</v>
      </c>
      <c r="S3687" s="17">
        <f t="shared" si="400"/>
        <v>821072.95432981499</v>
      </c>
      <c r="T3687" s="17">
        <f t="shared" si="401"/>
        <v>897218.063703981</v>
      </c>
      <c r="U3687" s="18">
        <f t="shared" si="402"/>
        <v>1.0927385428695773</v>
      </c>
      <c r="X3687" s="20">
        <f t="shared" si="403"/>
        <v>0.27420254999542665</v>
      </c>
      <c r="AA3687" s="20">
        <f t="shared" si="404"/>
        <v>0.12794825185325856</v>
      </c>
      <c r="AE3687" s="20">
        <f t="shared" si="405"/>
        <v>0.56192851072887962</v>
      </c>
    </row>
    <row r="3688" spans="1:31" x14ac:dyDescent="0.2">
      <c r="A3688" s="15" t="s">
        <v>12394</v>
      </c>
      <c r="B3688" s="15" t="s">
        <v>12395</v>
      </c>
      <c r="C3688" t="s">
        <v>12396</v>
      </c>
      <c r="D3688" s="15">
        <v>7</v>
      </c>
      <c r="E3688" s="15">
        <v>5</v>
      </c>
      <c r="F3688" s="16">
        <v>486427.280251769</v>
      </c>
      <c r="G3688" s="16">
        <v>551773.84663829498</v>
      </c>
      <c r="H3688" s="16">
        <v>503282.39319300902</v>
      </c>
      <c r="I3688" s="16">
        <v>721205.38526953105</v>
      </c>
      <c r="J3688" s="16">
        <v>104693.05247285101</v>
      </c>
      <c r="K3688" s="16">
        <v>735359.32794834196</v>
      </c>
      <c r="L3688" s="15">
        <f t="shared" si="399"/>
        <v>6</v>
      </c>
      <c r="M3688" s="16">
        <v>864967.89144476503</v>
      </c>
      <c r="N3688" s="16">
        <v>949275.07040241896</v>
      </c>
      <c r="O3688" s="16">
        <v>904964.67544818204</v>
      </c>
      <c r="P3688" s="16">
        <v>999949.68053999799</v>
      </c>
      <c r="Q3688" s="16">
        <v>915259.59733958705</v>
      </c>
      <c r="R3688" s="16">
        <v>1009915.49116736</v>
      </c>
      <c r="S3688" s="17">
        <f t="shared" si="400"/>
        <v>904964.67544818204</v>
      </c>
      <c r="T3688" s="17">
        <f t="shared" si="401"/>
        <v>999949.68053999799</v>
      </c>
      <c r="U3688" s="18">
        <f t="shared" si="402"/>
        <v>1.1049599035948832</v>
      </c>
      <c r="X3688" s="20">
        <f t="shared" si="403"/>
        <v>0.15047725897368797</v>
      </c>
      <c r="AA3688" s="20">
        <f t="shared" si="404"/>
        <v>0.14399401854487812</v>
      </c>
      <c r="AE3688" s="20">
        <f t="shared" si="405"/>
        <v>0.82252912829927782</v>
      </c>
    </row>
    <row r="3689" spans="1:31" x14ac:dyDescent="0.2">
      <c r="A3689" s="15" t="s">
        <v>7106</v>
      </c>
      <c r="B3689" s="15" t="s">
        <v>7107</v>
      </c>
      <c r="C3689" t="s">
        <v>7108</v>
      </c>
      <c r="D3689" s="15">
        <v>13</v>
      </c>
      <c r="E3689" s="15">
        <v>4</v>
      </c>
      <c r="F3689" s="16">
        <v>311823.278530396</v>
      </c>
      <c r="G3689" s="16">
        <v>298732.18013847602</v>
      </c>
      <c r="H3689" s="16">
        <v>313387.75408359402</v>
      </c>
      <c r="I3689" s="16">
        <v>396367.176338911</v>
      </c>
      <c r="J3689" s="16">
        <v>26067.879711622401</v>
      </c>
      <c r="K3689" s="16">
        <v>329665.51953134802</v>
      </c>
      <c r="L3689" s="15">
        <f t="shared" si="399"/>
        <v>6</v>
      </c>
      <c r="M3689" s="16">
        <v>554486.01401267503</v>
      </c>
      <c r="N3689" s="16">
        <v>513940.65351255197</v>
      </c>
      <c r="O3689" s="16">
        <v>563510.36912775994</v>
      </c>
      <c r="P3689" s="16">
        <v>549562.21826950402</v>
      </c>
      <c r="Q3689" s="16">
        <v>227893.60444470099</v>
      </c>
      <c r="R3689" s="16">
        <v>452750.51587002398</v>
      </c>
      <c r="S3689" s="17">
        <f t="shared" si="400"/>
        <v>554486.01401267503</v>
      </c>
      <c r="T3689" s="17">
        <f t="shared" si="401"/>
        <v>452750.51587002398</v>
      </c>
      <c r="U3689" s="18">
        <f t="shared" si="402"/>
        <v>0.81652287781540789</v>
      </c>
      <c r="X3689" s="20">
        <f t="shared" si="403"/>
        <v>0.23749790634684895</v>
      </c>
      <c r="AA3689" s="20">
        <f t="shared" si="404"/>
        <v>-0.29243478626090119</v>
      </c>
      <c r="AE3689" s="20">
        <f t="shared" si="405"/>
        <v>0.62434021452761268</v>
      </c>
    </row>
    <row r="3690" spans="1:31" x14ac:dyDescent="0.2">
      <c r="A3690" s="15" t="s">
        <v>5444</v>
      </c>
      <c r="B3690" s="15" t="s">
        <v>5445</v>
      </c>
      <c r="C3690" t="s">
        <v>5446</v>
      </c>
      <c r="D3690" s="15">
        <v>6</v>
      </c>
      <c r="E3690" s="15">
        <v>4</v>
      </c>
      <c r="F3690" s="16">
        <v>39077.211877444897</v>
      </c>
      <c r="G3690" s="16">
        <v>61471.780527374904</v>
      </c>
      <c r="H3690" s="16">
        <v>48940.013962060599</v>
      </c>
      <c r="I3690" s="16">
        <v>78783.943967864601</v>
      </c>
      <c r="J3690" s="16">
        <v>10883.595840820301</v>
      </c>
      <c r="K3690" s="16">
        <v>83537.888825398099</v>
      </c>
      <c r="L3690" s="15">
        <f t="shared" si="399"/>
        <v>6</v>
      </c>
      <c r="M3690" s="16">
        <v>69487.331269083297</v>
      </c>
      <c r="N3690" s="16">
        <v>105756.42383815</v>
      </c>
      <c r="O3690" s="16">
        <v>88000.264763128303</v>
      </c>
      <c r="P3690" s="16">
        <v>109233.76504309601</v>
      </c>
      <c r="Q3690" s="16">
        <v>95147.818423377394</v>
      </c>
      <c r="R3690" s="16">
        <v>114727.86815605999</v>
      </c>
      <c r="S3690" s="17">
        <f t="shared" si="400"/>
        <v>88000.264763128303</v>
      </c>
      <c r="T3690" s="17">
        <f t="shared" si="401"/>
        <v>109233.76504309601</v>
      </c>
      <c r="U3690" s="18">
        <f t="shared" si="402"/>
        <v>1.2412890499491365</v>
      </c>
      <c r="X3690" s="20">
        <f t="shared" si="403"/>
        <v>0.19520025386365292</v>
      </c>
      <c r="AA3690" s="20">
        <f t="shared" si="404"/>
        <v>0.31183910448621394</v>
      </c>
      <c r="AE3690" s="20">
        <f t="shared" si="405"/>
        <v>0.70951962185625361</v>
      </c>
    </row>
    <row r="3691" spans="1:31" x14ac:dyDescent="0.2">
      <c r="A3691" s="15" t="s">
        <v>4082</v>
      </c>
      <c r="B3691" s="15" t="s">
        <v>4083</v>
      </c>
      <c r="C3691" t="s">
        <v>4084</v>
      </c>
      <c r="D3691" s="15">
        <v>5</v>
      </c>
      <c r="E3691" s="15">
        <v>5</v>
      </c>
      <c r="F3691" s="16">
        <v>198226.35152598401</v>
      </c>
      <c r="G3691" s="16">
        <v>204986.69156045001</v>
      </c>
      <c r="H3691" s="16">
        <v>190798.364679786</v>
      </c>
      <c r="I3691" s="16">
        <v>266135.12498525402</v>
      </c>
      <c r="J3691" s="16">
        <v>28473.838004003901</v>
      </c>
      <c r="K3691" s="16">
        <v>230196.49040888</v>
      </c>
      <c r="L3691" s="15">
        <f t="shared" si="399"/>
        <v>6</v>
      </c>
      <c r="M3691" s="16">
        <v>352487.28076984797</v>
      </c>
      <c r="N3691" s="16">
        <v>352660.34671295999</v>
      </c>
      <c r="O3691" s="16">
        <v>343079.31790149002</v>
      </c>
      <c r="P3691" s="16">
        <v>368995.765485059</v>
      </c>
      <c r="Q3691" s="16">
        <v>248927.24866356599</v>
      </c>
      <c r="R3691" s="16">
        <v>316143.40478267299</v>
      </c>
      <c r="S3691" s="17">
        <f t="shared" si="400"/>
        <v>352487.28076984797</v>
      </c>
      <c r="T3691" s="17">
        <f t="shared" si="401"/>
        <v>316143.40478267299</v>
      </c>
      <c r="U3691" s="18">
        <f t="shared" si="402"/>
        <v>0.89689308531133849</v>
      </c>
      <c r="X3691" s="20">
        <f t="shared" si="403"/>
        <v>0.33668161438441246</v>
      </c>
      <c r="AA3691" s="20">
        <f t="shared" si="404"/>
        <v>-0.15699207683782804</v>
      </c>
      <c r="AE3691" s="20">
        <f t="shared" si="405"/>
        <v>0.47278059905417319</v>
      </c>
    </row>
    <row r="3692" spans="1:31" x14ac:dyDescent="0.2">
      <c r="A3692" s="15" t="s">
        <v>17119</v>
      </c>
      <c r="B3692" s="15" t="s">
        <v>17120</v>
      </c>
      <c r="C3692" t="s">
        <v>17121</v>
      </c>
      <c r="D3692" s="15">
        <v>6</v>
      </c>
      <c r="E3692" s="15">
        <v>3</v>
      </c>
      <c r="F3692" s="16">
        <v>51406.899038086303</v>
      </c>
      <c r="G3692" s="16">
        <v>46505.872875724599</v>
      </c>
      <c r="H3692" s="16">
        <v>51323.733631846699</v>
      </c>
      <c r="I3692" s="16">
        <v>72944.635631000798</v>
      </c>
      <c r="J3692" s="16">
        <v>10650.3110742187</v>
      </c>
      <c r="K3692" s="16">
        <v>48459.460232519501</v>
      </c>
      <c r="L3692" s="15">
        <f t="shared" si="399"/>
        <v>6</v>
      </c>
      <c r="M3692" s="16">
        <v>91412.054528834502</v>
      </c>
      <c r="N3692" s="16">
        <v>80008.985596537503</v>
      </c>
      <c r="O3692" s="16">
        <v>92286.4907994526</v>
      </c>
      <c r="P3692" s="16">
        <v>101137.576876338</v>
      </c>
      <c r="Q3692" s="16">
        <v>93108.369610854003</v>
      </c>
      <c r="R3692" s="16">
        <v>66552.442761517799</v>
      </c>
      <c r="S3692" s="17">
        <f t="shared" si="400"/>
        <v>91412.054528834502</v>
      </c>
      <c r="T3692" s="17">
        <f t="shared" si="401"/>
        <v>93108.369610854003</v>
      </c>
      <c r="U3692" s="18">
        <f t="shared" si="402"/>
        <v>1.0185567985618835</v>
      </c>
      <c r="X3692" s="20">
        <f t="shared" si="403"/>
        <v>0.93501318269748102</v>
      </c>
      <c r="AA3692" s="20">
        <f t="shared" si="404"/>
        <v>2.65264326541115E-2</v>
      </c>
      <c r="AE3692" s="20">
        <f t="shared" si="405"/>
        <v>2.9182265991211667E-2</v>
      </c>
    </row>
    <row r="3693" spans="1:31" x14ac:dyDescent="0.2">
      <c r="A3693" s="15" t="s">
        <v>11926</v>
      </c>
      <c r="B3693" s="15" t="s">
        <v>11927</v>
      </c>
      <c r="C3693" t="s">
        <v>11928</v>
      </c>
      <c r="D3693" s="15">
        <v>6</v>
      </c>
      <c r="E3693" s="15">
        <v>6</v>
      </c>
      <c r="F3693" s="16">
        <v>195943.83536853001</v>
      </c>
      <c r="G3693" s="16">
        <v>200092.30249054401</v>
      </c>
      <c r="H3693" s="16">
        <v>199963.15942002001</v>
      </c>
      <c r="I3693" s="16">
        <v>170913.837177843</v>
      </c>
      <c r="J3693" s="16">
        <v>49140.431457446597</v>
      </c>
      <c r="K3693" s="16">
        <v>223063.61255449301</v>
      </c>
      <c r="L3693" s="15">
        <f t="shared" si="399"/>
        <v>6</v>
      </c>
      <c r="M3693" s="16">
        <v>348428.49692269298</v>
      </c>
      <c r="N3693" s="16">
        <v>344240.01008914597</v>
      </c>
      <c r="O3693" s="16">
        <v>359558.76484781702</v>
      </c>
      <c r="P3693" s="16">
        <v>236971.65935883499</v>
      </c>
      <c r="Q3693" s="16">
        <v>429601.10959129001</v>
      </c>
      <c r="R3693" s="16">
        <v>306347.37232892303</v>
      </c>
      <c r="S3693" s="17">
        <f t="shared" si="400"/>
        <v>348428.49692269298</v>
      </c>
      <c r="T3693" s="17">
        <f t="shared" si="401"/>
        <v>306347.37232892303</v>
      </c>
      <c r="U3693" s="18">
        <f t="shared" si="402"/>
        <v>0.87922593884992528</v>
      </c>
      <c r="X3693" s="20">
        <f t="shared" si="403"/>
        <v>0.66428933237693011</v>
      </c>
      <c r="AA3693" s="20">
        <f t="shared" si="404"/>
        <v>-0.18569414570424467</v>
      </c>
      <c r="AE3693" s="20">
        <f t="shared" si="405"/>
        <v>0.17764272170722842</v>
      </c>
    </row>
    <row r="3694" spans="1:31" x14ac:dyDescent="0.2">
      <c r="A3694" s="15" t="s">
        <v>16604</v>
      </c>
      <c r="B3694" s="15" t="s">
        <v>16605</v>
      </c>
      <c r="C3694" t="s">
        <v>16606</v>
      </c>
      <c r="D3694" s="15">
        <v>6</v>
      </c>
      <c r="E3694" s="15">
        <v>6</v>
      </c>
      <c r="F3694" s="16">
        <v>54668.494858834703</v>
      </c>
      <c r="G3694" s="16">
        <v>83831.241059023101</v>
      </c>
      <c r="H3694" s="16">
        <v>80314.781055464293</v>
      </c>
      <c r="I3694" s="16">
        <v>138242.531106184</v>
      </c>
      <c r="J3694" s="16">
        <v>16976.756078906299</v>
      </c>
      <c r="K3694" s="16">
        <v>117841.061871973</v>
      </c>
      <c r="L3694" s="15">
        <f t="shared" si="399"/>
        <v>6</v>
      </c>
      <c r="M3694" s="16">
        <v>97211.843673797004</v>
      </c>
      <c r="N3694" s="16">
        <v>144223.775271452</v>
      </c>
      <c r="O3694" s="16">
        <v>144416.01922616101</v>
      </c>
      <c r="P3694" s="16">
        <v>191672.96534399499</v>
      </c>
      <c r="Q3694" s="16">
        <v>148416.141911054</v>
      </c>
      <c r="R3694" s="16">
        <v>161838.58605853899</v>
      </c>
      <c r="S3694" s="17">
        <f t="shared" si="400"/>
        <v>144223.775271452</v>
      </c>
      <c r="T3694" s="17">
        <f t="shared" si="401"/>
        <v>161838.58605853899</v>
      </c>
      <c r="U3694" s="18">
        <f t="shared" si="402"/>
        <v>1.1221352773073172</v>
      </c>
      <c r="X3694" s="20">
        <f t="shared" si="403"/>
        <v>0.12861412976533854</v>
      </c>
      <c r="AA3694" s="20">
        <f t="shared" si="404"/>
        <v>0.16624660833181756</v>
      </c>
      <c r="AE3694" s="20">
        <f t="shared" si="405"/>
        <v>0.89071131646605184</v>
      </c>
    </row>
    <row r="3695" spans="1:31" x14ac:dyDescent="0.2">
      <c r="A3695" s="15" t="s">
        <v>842</v>
      </c>
      <c r="B3695" s="15" t="s">
        <v>843</v>
      </c>
      <c r="C3695" t="s">
        <v>844</v>
      </c>
      <c r="D3695" s="15">
        <v>7</v>
      </c>
      <c r="E3695" s="15">
        <v>5</v>
      </c>
      <c r="F3695" s="16">
        <v>108253.71749091901</v>
      </c>
      <c r="G3695" s="16">
        <v>124667.711496416</v>
      </c>
      <c r="H3695" s="16">
        <v>119939.684696777</v>
      </c>
      <c r="I3695" s="16">
        <v>163534.41437199101</v>
      </c>
      <c r="J3695" s="16">
        <v>27354.341137792999</v>
      </c>
      <c r="K3695" s="16">
        <v>157885.368876856</v>
      </c>
      <c r="L3695" s="15">
        <f t="shared" si="399"/>
        <v>6</v>
      </c>
      <c r="M3695" s="16">
        <v>192497.40621190501</v>
      </c>
      <c r="N3695" s="16">
        <v>214479.08654729399</v>
      </c>
      <c r="O3695" s="16">
        <v>215666.550833124</v>
      </c>
      <c r="P3695" s="16">
        <v>226740.10586797699</v>
      </c>
      <c r="Q3695" s="16">
        <v>239140.254906202</v>
      </c>
      <c r="R3695" s="16">
        <v>216833.96646681501</v>
      </c>
      <c r="S3695" s="17">
        <f t="shared" si="400"/>
        <v>214479.08654729399</v>
      </c>
      <c r="T3695" s="17">
        <f t="shared" si="401"/>
        <v>226740.10586797699</v>
      </c>
      <c r="U3695" s="18">
        <f t="shared" si="402"/>
        <v>1.0571665028887531</v>
      </c>
      <c r="X3695" s="20">
        <f t="shared" si="403"/>
        <v>0.11365657050955741</v>
      </c>
      <c r="AA3695" s="20">
        <f t="shared" si="404"/>
        <v>8.020261794503715E-2</v>
      </c>
      <c r="AE3695" s="20">
        <f t="shared" si="405"/>
        <v>0.9444054525605613</v>
      </c>
    </row>
    <row r="3696" spans="1:31" x14ac:dyDescent="0.2">
      <c r="A3696" s="15" t="s">
        <v>17053</v>
      </c>
      <c r="B3696" s="15" t="s">
        <v>17054</v>
      </c>
      <c r="C3696" t="s">
        <v>17055</v>
      </c>
      <c r="D3696" s="15">
        <v>30</v>
      </c>
      <c r="E3696" s="15">
        <v>6</v>
      </c>
      <c r="F3696" s="16">
        <v>3630057.6722045499</v>
      </c>
      <c r="G3696" s="16">
        <v>4212619.2754480699</v>
      </c>
      <c r="H3696" s="16">
        <v>3760539.52728017</v>
      </c>
      <c r="I3696" s="16">
        <v>6567044.6401085099</v>
      </c>
      <c r="J3696" s="16">
        <v>348812.24536393001</v>
      </c>
      <c r="K3696" s="16">
        <v>5991711.30932259</v>
      </c>
      <c r="L3696" s="15">
        <f t="shared" si="399"/>
        <v>6</v>
      </c>
      <c r="M3696" s="16">
        <v>6454990.2072196603</v>
      </c>
      <c r="N3696" s="16">
        <v>7247415.7367972899</v>
      </c>
      <c r="O3696" s="16">
        <v>6761920.3032800099</v>
      </c>
      <c r="P3696" s="16">
        <v>9105192.9507075008</v>
      </c>
      <c r="Q3696" s="16">
        <v>3049426.3726018998</v>
      </c>
      <c r="R3696" s="16">
        <v>8228796.2359439097</v>
      </c>
      <c r="S3696" s="17">
        <f t="shared" si="400"/>
        <v>6761920.3032800099</v>
      </c>
      <c r="T3696" s="17">
        <f t="shared" si="401"/>
        <v>8228796.2359439097</v>
      </c>
      <c r="U3696" s="18">
        <f t="shared" si="402"/>
        <v>1.2169318576488339</v>
      </c>
      <c r="X3696" s="20">
        <f t="shared" si="403"/>
        <v>0.98937424157271403</v>
      </c>
      <c r="AA3696" s="20">
        <f t="shared" si="404"/>
        <v>0.28324838630599097</v>
      </c>
      <c r="AE3696" s="20">
        <f t="shared" si="405"/>
        <v>4.6394007117358622E-3</v>
      </c>
    </row>
    <row r="3697" spans="1:31" x14ac:dyDescent="0.2">
      <c r="A3697" s="15" t="s">
        <v>15860</v>
      </c>
      <c r="B3697" s="15" t="s">
        <v>15861</v>
      </c>
      <c r="C3697" t="s">
        <v>15862</v>
      </c>
      <c r="D3697" s="15">
        <v>8</v>
      </c>
      <c r="E3697" s="15">
        <v>5</v>
      </c>
      <c r="F3697" s="16">
        <v>141343.295299536</v>
      </c>
      <c r="G3697" s="16">
        <v>151340.10601230501</v>
      </c>
      <c r="H3697" s="16">
        <v>130614.368283709</v>
      </c>
      <c r="I3697" s="16">
        <v>146007.58965012699</v>
      </c>
      <c r="J3697" s="16">
        <v>6672.6211619271298</v>
      </c>
      <c r="K3697" s="16">
        <v>128281.999117199</v>
      </c>
      <c r="L3697" s="15">
        <f t="shared" si="399"/>
        <v>6</v>
      </c>
      <c r="M3697" s="16">
        <v>251337.490861564</v>
      </c>
      <c r="N3697" s="16">
        <v>260366.43575047201</v>
      </c>
      <c r="O3697" s="16">
        <v>234860.966728486</v>
      </c>
      <c r="P3697" s="16">
        <v>202439.201937595</v>
      </c>
      <c r="Q3697" s="16">
        <v>58334.153161201597</v>
      </c>
      <c r="R3697" s="16">
        <v>176177.78577424699</v>
      </c>
      <c r="S3697" s="17">
        <f t="shared" si="400"/>
        <v>251337.490861564</v>
      </c>
      <c r="T3697" s="17">
        <f t="shared" si="401"/>
        <v>176177.78577424699</v>
      </c>
      <c r="U3697" s="18">
        <f t="shared" si="402"/>
        <v>0.70096102722408904</v>
      </c>
      <c r="X3697" s="20">
        <f t="shared" si="403"/>
        <v>8.3241112973432216E-2</v>
      </c>
      <c r="AA3697" s="20">
        <f t="shared" si="404"/>
        <v>-0.51259386091331727</v>
      </c>
      <c r="AE3697" s="20">
        <f t="shared" si="405"/>
        <v>1.0796621216969708</v>
      </c>
    </row>
    <row r="3698" spans="1:31" x14ac:dyDescent="0.2">
      <c r="A3698" s="15" t="s">
        <v>17362</v>
      </c>
      <c r="B3698" s="15" t="s">
        <v>17363</v>
      </c>
      <c r="C3698" t="s">
        <v>17364</v>
      </c>
      <c r="D3698" s="15">
        <v>6</v>
      </c>
      <c r="E3698" s="15">
        <v>6</v>
      </c>
      <c r="F3698" s="16">
        <v>114894.811061468</v>
      </c>
      <c r="G3698" s="16">
        <v>132838.458439913</v>
      </c>
      <c r="H3698" s="16">
        <v>119598.34258779899</v>
      </c>
      <c r="I3698" s="16">
        <v>194168.11894618999</v>
      </c>
      <c r="J3698" s="16">
        <v>7950.6668903320297</v>
      </c>
      <c r="K3698" s="16">
        <v>180983.54817194899</v>
      </c>
      <c r="L3698" s="15">
        <f t="shared" si="399"/>
        <v>6</v>
      </c>
      <c r="M3698" s="16">
        <v>204306.63841539499</v>
      </c>
      <c r="N3698" s="16">
        <v>228536.08911688699</v>
      </c>
      <c r="O3698" s="16">
        <v>215052.77503836801</v>
      </c>
      <c r="P3698" s="16">
        <v>269213.669887856</v>
      </c>
      <c r="Q3698" s="16">
        <v>69507.230945563395</v>
      </c>
      <c r="R3698" s="16">
        <v>248556.157511781</v>
      </c>
      <c r="S3698" s="17">
        <f t="shared" si="400"/>
        <v>215052.77503836801</v>
      </c>
      <c r="T3698" s="17">
        <f t="shared" si="401"/>
        <v>248556.157511781</v>
      </c>
      <c r="U3698" s="18">
        <f t="shared" si="402"/>
        <v>1.1557914445300024</v>
      </c>
      <c r="X3698" s="20">
        <f t="shared" si="403"/>
        <v>0.76727950261817057</v>
      </c>
      <c r="AA3698" s="20">
        <f t="shared" si="404"/>
        <v>0.20888109586036274</v>
      </c>
      <c r="AE3698" s="20">
        <f t="shared" si="405"/>
        <v>0.11504640354398932</v>
      </c>
    </row>
    <row r="3699" spans="1:31" x14ac:dyDescent="0.2">
      <c r="A3699" s="15" t="s">
        <v>17164</v>
      </c>
      <c r="B3699" s="15" t="s">
        <v>17165</v>
      </c>
      <c r="C3699" t="s">
        <v>17166</v>
      </c>
      <c r="D3699" s="15">
        <v>11</v>
      </c>
      <c r="E3699" s="15">
        <v>6</v>
      </c>
      <c r="F3699" s="16">
        <v>262309.265276469</v>
      </c>
      <c r="G3699" s="16">
        <v>453064.36706469499</v>
      </c>
      <c r="H3699" s="16">
        <v>252892.015183854</v>
      </c>
      <c r="I3699" s="16">
        <v>419644.13305886101</v>
      </c>
      <c r="J3699" s="16">
        <v>114680.611235762</v>
      </c>
      <c r="K3699" s="16">
        <v>394392.68353214097</v>
      </c>
      <c r="L3699" s="15">
        <f t="shared" si="399"/>
        <v>6</v>
      </c>
      <c r="M3699" s="16">
        <v>466439.90027692798</v>
      </c>
      <c r="N3699" s="16">
        <v>779454.68340419303</v>
      </c>
      <c r="O3699" s="16">
        <v>454731.46595161298</v>
      </c>
      <c r="P3699" s="16">
        <v>581835.66756905196</v>
      </c>
      <c r="Q3699" s="16">
        <v>1002573.97776724</v>
      </c>
      <c r="R3699" s="16">
        <v>541644.42547216394</v>
      </c>
      <c r="S3699" s="17">
        <f t="shared" si="400"/>
        <v>466439.90027692798</v>
      </c>
      <c r="T3699" s="17">
        <f t="shared" si="401"/>
        <v>581835.66756905196</v>
      </c>
      <c r="U3699" s="18">
        <f t="shared" si="402"/>
        <v>1.2473968612539641</v>
      </c>
      <c r="X3699" s="20">
        <f t="shared" si="403"/>
        <v>0.47885790816743623</v>
      </c>
      <c r="AA3699" s="20">
        <f t="shared" si="404"/>
        <v>0.31892053387211799</v>
      </c>
      <c r="AE3699" s="20">
        <f t="shared" si="405"/>
        <v>0.31979333596639908</v>
      </c>
    </row>
    <row r="3700" spans="1:31" x14ac:dyDescent="0.2">
      <c r="A3700" s="15" t="s">
        <v>12805</v>
      </c>
      <c r="B3700" s="15" t="s">
        <v>12806</v>
      </c>
      <c r="C3700" t="s">
        <v>12807</v>
      </c>
      <c r="D3700" s="15">
        <v>11</v>
      </c>
      <c r="E3700" s="15">
        <v>5</v>
      </c>
      <c r="F3700" s="16">
        <v>81944.283073074403</v>
      </c>
      <c r="G3700" s="16">
        <v>101153.090613176</v>
      </c>
      <c r="H3700" s="16">
        <v>100129.697040791</v>
      </c>
      <c r="I3700" s="16">
        <v>141350.61363134801</v>
      </c>
      <c r="J3700" s="16">
        <v>22153.1478593262</v>
      </c>
      <c r="K3700" s="16">
        <v>144909.455683896</v>
      </c>
      <c r="L3700" s="15">
        <f t="shared" si="399"/>
        <v>6</v>
      </c>
      <c r="M3700" s="16">
        <v>145713.81298553801</v>
      </c>
      <c r="N3700" s="16">
        <v>174024.39024296601</v>
      </c>
      <c r="O3700" s="16">
        <v>180045.71590584901</v>
      </c>
      <c r="P3700" s="16">
        <v>195982.31492957601</v>
      </c>
      <c r="Q3700" s="16">
        <v>193669.78715984101</v>
      </c>
      <c r="R3700" s="16">
        <v>199013.323894462</v>
      </c>
      <c r="S3700" s="17">
        <f t="shared" si="400"/>
        <v>174024.39024296601</v>
      </c>
      <c r="T3700" s="17">
        <f t="shared" si="401"/>
        <v>195982.31492957601</v>
      </c>
      <c r="U3700" s="18">
        <f t="shared" si="402"/>
        <v>1.1261772827128036</v>
      </c>
      <c r="X3700" s="20">
        <f t="shared" si="403"/>
        <v>5.0342719134245664E-2</v>
      </c>
      <c r="AA3700" s="20">
        <f t="shared" si="404"/>
        <v>0.17143395420171198</v>
      </c>
      <c r="AE3700" s="20">
        <f t="shared" si="405"/>
        <v>1.2980633308395815</v>
      </c>
    </row>
    <row r="3701" spans="1:31" x14ac:dyDescent="0.2">
      <c r="A3701" s="15" t="s">
        <v>2387</v>
      </c>
      <c r="B3701" s="15" t="s">
        <v>2388</v>
      </c>
      <c r="C3701" t="s">
        <v>2389</v>
      </c>
      <c r="D3701" s="15">
        <v>6</v>
      </c>
      <c r="E3701" s="15">
        <v>6</v>
      </c>
      <c r="F3701" s="16">
        <v>62766.562936816197</v>
      </c>
      <c r="G3701" s="16">
        <v>59360.948484611399</v>
      </c>
      <c r="H3701" s="16">
        <v>65192.075142919799</v>
      </c>
      <c r="I3701" s="16">
        <v>70161.681794531294</v>
      </c>
      <c r="J3701" s="16">
        <v>16053.996285937499</v>
      </c>
      <c r="K3701" s="16">
        <v>65419.439093773297</v>
      </c>
      <c r="L3701" s="15">
        <f t="shared" si="399"/>
        <v>6</v>
      </c>
      <c r="M3701" s="16">
        <v>111611.876637743</v>
      </c>
      <c r="N3701" s="16">
        <v>102124.935596708</v>
      </c>
      <c r="O3701" s="16">
        <v>117223.502990459</v>
      </c>
      <c r="P3701" s="16">
        <v>97279.017502581293</v>
      </c>
      <c r="Q3701" s="16">
        <v>140349.08553429201</v>
      </c>
      <c r="R3701" s="16">
        <v>89844.654787492706</v>
      </c>
      <c r="S3701" s="17">
        <f t="shared" si="400"/>
        <v>111611.876637743</v>
      </c>
      <c r="T3701" s="17">
        <f t="shared" si="401"/>
        <v>97279.017502581293</v>
      </c>
      <c r="U3701" s="18">
        <f t="shared" si="402"/>
        <v>0.8715830289129386</v>
      </c>
      <c r="X3701" s="20">
        <f t="shared" si="403"/>
        <v>0.94672207835061384</v>
      </c>
      <c r="AA3701" s="20">
        <f t="shared" si="404"/>
        <v>-0.19828998969273523</v>
      </c>
      <c r="AE3701" s="20">
        <f t="shared" si="405"/>
        <v>2.3777494654003202E-2</v>
      </c>
    </row>
    <row r="3702" spans="1:31" x14ac:dyDescent="0.2">
      <c r="A3702" s="15" t="s">
        <v>6058</v>
      </c>
      <c r="B3702" s="15" t="s">
        <v>6059</v>
      </c>
      <c r="C3702" t="s">
        <v>6060</v>
      </c>
      <c r="D3702" s="15">
        <v>9</v>
      </c>
      <c r="E3702" s="15">
        <v>4</v>
      </c>
      <c r="F3702" s="16">
        <v>151535.44088847601</v>
      </c>
      <c r="G3702" s="16">
        <v>148673.745127692</v>
      </c>
      <c r="H3702" s="16">
        <v>138713.156716406</v>
      </c>
      <c r="I3702" s="16">
        <v>136842.191489132</v>
      </c>
      <c r="J3702" s="16">
        <v>22359.199970507801</v>
      </c>
      <c r="K3702" s="16">
        <v>156343.66605437099</v>
      </c>
      <c r="L3702" s="15">
        <f t="shared" si="399"/>
        <v>6</v>
      </c>
      <c r="M3702" s="16">
        <v>269461.22494736698</v>
      </c>
      <c r="N3702" s="16">
        <v>255779.212322106</v>
      </c>
      <c r="O3702" s="16">
        <v>249423.60103607699</v>
      </c>
      <c r="P3702" s="16">
        <v>189731.397544698</v>
      </c>
      <c r="Q3702" s="16">
        <v>195471.15953228201</v>
      </c>
      <c r="R3702" s="16">
        <v>214716.64843734499</v>
      </c>
      <c r="S3702" s="17">
        <f t="shared" si="400"/>
        <v>255779.212322106</v>
      </c>
      <c r="T3702" s="17">
        <f t="shared" si="401"/>
        <v>195471.15953228201</v>
      </c>
      <c r="U3702" s="18">
        <f t="shared" si="402"/>
        <v>0.76421831843833621</v>
      </c>
      <c r="X3702" s="20">
        <f t="shared" si="403"/>
        <v>3.7173442438647318E-3</v>
      </c>
      <c r="AA3702" s="20">
        <f t="shared" si="404"/>
        <v>-0.387943255140903</v>
      </c>
      <c r="AE3702" s="20">
        <f t="shared" si="405"/>
        <v>2.4297672192948276</v>
      </c>
    </row>
    <row r="3703" spans="1:31" x14ac:dyDescent="0.2">
      <c r="A3703" s="15" t="s">
        <v>15093</v>
      </c>
      <c r="B3703" s="15" t="s">
        <v>15094</v>
      </c>
      <c r="C3703" t="s">
        <v>15095</v>
      </c>
      <c r="D3703" s="15">
        <v>11</v>
      </c>
      <c r="E3703" s="15">
        <v>7</v>
      </c>
      <c r="F3703" s="16">
        <v>349958.64888223901</v>
      </c>
      <c r="G3703" s="16">
        <v>347786.15624427999</v>
      </c>
      <c r="H3703" s="16">
        <v>387109.74647823599</v>
      </c>
      <c r="I3703" s="16">
        <v>494307.77324049798</v>
      </c>
      <c r="J3703" s="16">
        <v>56021.927455956997</v>
      </c>
      <c r="K3703" s="16">
        <v>471838.51745404903</v>
      </c>
      <c r="L3703" s="15">
        <f t="shared" si="399"/>
        <v>6</v>
      </c>
      <c r="M3703" s="16">
        <v>622298.55706253403</v>
      </c>
      <c r="N3703" s="16">
        <v>598333.41135176399</v>
      </c>
      <c r="O3703" s="16">
        <v>696071.729952525</v>
      </c>
      <c r="P3703" s="16">
        <v>685356.64047426602</v>
      </c>
      <c r="Q3703" s="16">
        <v>489761.31227832101</v>
      </c>
      <c r="R3703" s="16">
        <v>648005.68918568303</v>
      </c>
      <c r="S3703" s="17">
        <f t="shared" si="400"/>
        <v>622298.55706253403</v>
      </c>
      <c r="T3703" s="17">
        <f t="shared" si="401"/>
        <v>648005.68918568303</v>
      </c>
      <c r="U3703" s="18">
        <f t="shared" si="402"/>
        <v>1.041309965821704</v>
      </c>
      <c r="X3703" s="20">
        <f t="shared" si="403"/>
        <v>0.66471649595943472</v>
      </c>
      <c r="AA3703" s="20">
        <f t="shared" si="404"/>
        <v>5.8399578330373195E-2</v>
      </c>
      <c r="AE3703" s="20">
        <f t="shared" si="405"/>
        <v>0.17736354340840577</v>
      </c>
    </row>
    <row r="3704" spans="1:31" x14ac:dyDescent="0.2">
      <c r="A3704" s="15" t="s">
        <v>9032</v>
      </c>
      <c r="B3704" s="15" t="s">
        <v>9033</v>
      </c>
      <c r="C3704" t="s">
        <v>9034</v>
      </c>
      <c r="D3704" s="15">
        <v>6</v>
      </c>
      <c r="E3704" s="15">
        <v>6</v>
      </c>
      <c r="F3704" s="16">
        <v>212467.901611507</v>
      </c>
      <c r="G3704" s="16">
        <v>207673.67150520199</v>
      </c>
      <c r="H3704" s="16">
        <v>183491.65419228101</v>
      </c>
      <c r="I3704" s="16">
        <v>325692.70535393199</v>
      </c>
      <c r="J3704" s="16">
        <v>58874.800169238202</v>
      </c>
      <c r="K3704" s="16">
        <v>346943.08299401402</v>
      </c>
      <c r="L3704" s="15">
        <f t="shared" si="399"/>
        <v>6</v>
      </c>
      <c r="M3704" s="16">
        <v>377811.69008752401</v>
      </c>
      <c r="N3704" s="16">
        <v>357283.04329737503</v>
      </c>
      <c r="O3704" s="16">
        <v>329940.93878401601</v>
      </c>
      <c r="P3704" s="16">
        <v>451572.21968213603</v>
      </c>
      <c r="Q3704" s="16">
        <v>514702.02294769301</v>
      </c>
      <c r="R3704" s="16">
        <v>476478.88692265702</v>
      </c>
      <c r="S3704" s="17">
        <f t="shared" si="400"/>
        <v>357283.04329737503</v>
      </c>
      <c r="T3704" s="17">
        <f t="shared" si="401"/>
        <v>476478.88692265702</v>
      </c>
      <c r="U3704" s="18">
        <f t="shared" si="402"/>
        <v>1.3336174102336911</v>
      </c>
      <c r="X3704" s="20">
        <f t="shared" si="403"/>
        <v>5.4248729988015431E-3</v>
      </c>
      <c r="AA3704" s="20">
        <f t="shared" si="404"/>
        <v>0.41534484379048564</v>
      </c>
      <c r="AE3704" s="20">
        <f t="shared" si="405"/>
        <v>2.2656104245882447</v>
      </c>
    </row>
    <row r="3705" spans="1:31" x14ac:dyDescent="0.2">
      <c r="A3705" s="15" t="s">
        <v>14329</v>
      </c>
      <c r="B3705" s="15" t="s">
        <v>14330</v>
      </c>
      <c r="C3705" t="s">
        <v>14331</v>
      </c>
      <c r="D3705" s="15">
        <v>9</v>
      </c>
      <c r="E3705" s="15">
        <v>5</v>
      </c>
      <c r="F3705" s="16">
        <v>89924.215826098196</v>
      </c>
      <c r="G3705" s="16">
        <v>102626.39487346201</v>
      </c>
      <c r="H3705" s="16">
        <v>90727.424036132797</v>
      </c>
      <c r="I3705" s="16">
        <v>95326.828139941397</v>
      </c>
      <c r="J3705" s="16">
        <v>32661.582328418001</v>
      </c>
      <c r="K3705" s="16">
        <v>113246.825598658</v>
      </c>
      <c r="L3705" s="15">
        <f t="shared" si="399"/>
        <v>6</v>
      </c>
      <c r="M3705" s="16">
        <v>159903.777009927</v>
      </c>
      <c r="N3705" s="16">
        <v>176559.07182298001</v>
      </c>
      <c r="O3705" s="16">
        <v>163139.253344834</v>
      </c>
      <c r="P3705" s="16">
        <v>132170.43756516301</v>
      </c>
      <c r="Q3705" s="16">
        <v>285537.82685946202</v>
      </c>
      <c r="R3705" s="16">
        <v>155529.03070762</v>
      </c>
      <c r="S3705" s="17">
        <f t="shared" si="400"/>
        <v>163139.253344834</v>
      </c>
      <c r="T3705" s="17">
        <f t="shared" si="401"/>
        <v>155529.03070762</v>
      </c>
      <c r="U3705" s="18">
        <f t="shared" si="402"/>
        <v>0.95335137018723526</v>
      </c>
      <c r="X3705" s="20">
        <f t="shared" si="403"/>
        <v>0.63589908649592464</v>
      </c>
      <c r="AA3705" s="20">
        <f t="shared" si="404"/>
        <v>-6.8920058507507057E-2</v>
      </c>
      <c r="AE3705" s="20">
        <f t="shared" si="405"/>
        <v>0.19661179890389099</v>
      </c>
    </row>
    <row r="3706" spans="1:31" x14ac:dyDescent="0.2">
      <c r="A3706" s="15" t="s">
        <v>14629</v>
      </c>
      <c r="B3706" s="15" t="s">
        <v>14630</v>
      </c>
      <c r="C3706" t="s">
        <v>14631</v>
      </c>
      <c r="D3706" s="15">
        <v>7</v>
      </c>
      <c r="E3706" s="15">
        <v>7</v>
      </c>
      <c r="F3706" s="16">
        <v>131414.70966196299</v>
      </c>
      <c r="G3706" s="16">
        <v>136085.39542237899</v>
      </c>
      <c r="H3706" s="16">
        <v>174618.707003836</v>
      </c>
      <c r="I3706" s="16">
        <v>172412.23931517699</v>
      </c>
      <c r="J3706" s="16">
        <v>20848.8981930995</v>
      </c>
      <c r="K3706" s="16">
        <v>157779.170796972</v>
      </c>
      <c r="L3706" s="15">
        <f t="shared" si="399"/>
        <v>6</v>
      </c>
      <c r="M3706" s="16">
        <v>233682.420653504</v>
      </c>
      <c r="N3706" s="16">
        <v>234122.139183236</v>
      </c>
      <c r="O3706" s="16">
        <v>313986.27022961498</v>
      </c>
      <c r="P3706" s="16">
        <v>239049.190626836</v>
      </c>
      <c r="Q3706" s="16">
        <v>182267.626308237</v>
      </c>
      <c r="R3706" s="16">
        <v>216688.11792456999</v>
      </c>
      <c r="S3706" s="17">
        <f t="shared" si="400"/>
        <v>234122.139183236</v>
      </c>
      <c r="T3706" s="17">
        <f t="shared" si="401"/>
        <v>216688.11792456999</v>
      </c>
      <c r="U3706" s="18">
        <f t="shared" si="402"/>
        <v>0.92553450382998059</v>
      </c>
      <c r="X3706" s="20">
        <f t="shared" si="403"/>
        <v>0.20150194840177563</v>
      </c>
      <c r="AA3706" s="20">
        <f t="shared" si="404"/>
        <v>-0.11164132026798579</v>
      </c>
      <c r="AE3706" s="20">
        <f t="shared" si="405"/>
        <v>0.69572075013801493</v>
      </c>
    </row>
    <row r="3707" spans="1:31" x14ac:dyDescent="0.2">
      <c r="A3707" s="15" t="s">
        <v>1967</v>
      </c>
      <c r="B3707" s="15" t="s">
        <v>1968</v>
      </c>
      <c r="C3707" t="s">
        <v>1969</v>
      </c>
      <c r="D3707" s="15">
        <v>10</v>
      </c>
      <c r="E3707" s="15">
        <v>4</v>
      </c>
      <c r="F3707" s="16">
        <v>431003.56207376602</v>
      </c>
      <c r="G3707" s="16">
        <v>423185.82016992097</v>
      </c>
      <c r="H3707" s="16">
        <v>427468.57870547398</v>
      </c>
      <c r="I3707" s="16">
        <v>379090.54573910602</v>
      </c>
      <c r="J3707" s="16">
        <v>64386.457728959103</v>
      </c>
      <c r="K3707" s="16">
        <v>398408.17085727199</v>
      </c>
      <c r="L3707" s="15">
        <f t="shared" si="399"/>
        <v>6</v>
      </c>
      <c r="M3707" s="16">
        <v>766413.10515966394</v>
      </c>
      <c r="N3707" s="16">
        <v>728051.45021389006</v>
      </c>
      <c r="O3707" s="16">
        <v>768641.95693041198</v>
      </c>
      <c r="P3707" s="16">
        <v>525608.20793910895</v>
      </c>
      <c r="Q3707" s="16">
        <v>562886.66710153397</v>
      </c>
      <c r="R3707" s="16">
        <v>547159.148275165</v>
      </c>
      <c r="S3707" s="17">
        <f t="shared" si="400"/>
        <v>766413.10515966394</v>
      </c>
      <c r="T3707" s="17">
        <f t="shared" si="401"/>
        <v>547159.148275165</v>
      </c>
      <c r="U3707" s="18">
        <f t="shared" si="402"/>
        <v>0.71392196270075181</v>
      </c>
      <c r="X3707" s="20">
        <f t="shared" si="403"/>
        <v>2.5297320386986677E-4</v>
      </c>
      <c r="AA3707" s="20">
        <f t="shared" si="404"/>
        <v>-0.48616170995730995</v>
      </c>
      <c r="AE3707" s="20">
        <f t="shared" si="405"/>
        <v>3.5969254789339709</v>
      </c>
    </row>
    <row r="3708" spans="1:31" x14ac:dyDescent="0.2">
      <c r="A3708" s="15" t="s">
        <v>362</v>
      </c>
      <c r="B3708" s="15" t="s">
        <v>363</v>
      </c>
      <c r="C3708" t="s">
        <v>364</v>
      </c>
      <c r="D3708" s="15">
        <v>12</v>
      </c>
      <c r="E3708" s="15">
        <v>3</v>
      </c>
      <c r="F3708" s="16">
        <v>195157.76664023401</v>
      </c>
      <c r="G3708" s="16">
        <v>172911.93985312499</v>
      </c>
      <c r="H3708" s="16">
        <v>172206.04161299099</v>
      </c>
      <c r="I3708" s="16">
        <v>169474.76135720799</v>
      </c>
      <c r="J3708" s="16">
        <v>8805.0525363281195</v>
      </c>
      <c r="K3708" s="16">
        <v>194022.68855222</v>
      </c>
      <c r="L3708" s="15">
        <f t="shared" si="399"/>
        <v>6</v>
      </c>
      <c r="M3708" s="16">
        <v>347030.70482087502</v>
      </c>
      <c r="N3708" s="16">
        <v>297478.74945057603</v>
      </c>
      <c r="O3708" s="16">
        <v>309647.99616733601</v>
      </c>
      <c r="P3708" s="16">
        <v>234976.38389846301</v>
      </c>
      <c r="Q3708" s="16">
        <v>76976.539021473101</v>
      </c>
      <c r="R3708" s="16">
        <v>266463.63398084498</v>
      </c>
      <c r="S3708" s="17">
        <f t="shared" si="400"/>
        <v>309647.99616733601</v>
      </c>
      <c r="T3708" s="17">
        <f t="shared" si="401"/>
        <v>234976.38389846301</v>
      </c>
      <c r="U3708" s="18">
        <f t="shared" si="402"/>
        <v>0.75885000648116607</v>
      </c>
      <c r="X3708" s="20">
        <f t="shared" si="403"/>
        <v>0.10716265079880585</v>
      </c>
      <c r="AA3708" s="20">
        <f t="shared" si="404"/>
        <v>-0.39811334269929072</v>
      </c>
      <c r="AE3708" s="20">
        <f t="shared" si="405"/>
        <v>0.96995655212751486</v>
      </c>
    </row>
    <row r="3709" spans="1:31" x14ac:dyDescent="0.2">
      <c r="A3709" s="15" t="s">
        <v>2840</v>
      </c>
      <c r="B3709" s="15" t="s">
        <v>2841</v>
      </c>
      <c r="C3709" t="s">
        <v>2842</v>
      </c>
      <c r="D3709" s="15">
        <v>6</v>
      </c>
      <c r="E3709" s="15">
        <v>6</v>
      </c>
      <c r="F3709" s="16">
        <v>128094.91726216</v>
      </c>
      <c r="G3709" s="16">
        <v>120490.973425195</v>
      </c>
      <c r="H3709" s="16">
        <v>128526.466098335</v>
      </c>
      <c r="I3709" s="16">
        <v>148824.80515825</v>
      </c>
      <c r="J3709" s="16">
        <v>72274.056550780995</v>
      </c>
      <c r="K3709" s="16">
        <v>150974.631727734</v>
      </c>
      <c r="L3709" s="15">
        <f t="shared" si="399"/>
        <v>6</v>
      </c>
      <c r="M3709" s="16">
        <v>227779.14600450499</v>
      </c>
      <c r="N3709" s="16">
        <v>207293.40105174901</v>
      </c>
      <c r="O3709" s="16">
        <v>231106.657519361</v>
      </c>
      <c r="P3709" s="16">
        <v>206345.26504374799</v>
      </c>
      <c r="Q3709" s="16">
        <v>631842.53715326404</v>
      </c>
      <c r="R3709" s="16">
        <v>207343.01389842</v>
      </c>
      <c r="S3709" s="17">
        <f t="shared" si="400"/>
        <v>227779.14600450499</v>
      </c>
      <c r="T3709" s="17">
        <f t="shared" si="401"/>
        <v>207343.01389842</v>
      </c>
      <c r="U3709" s="18">
        <f t="shared" si="402"/>
        <v>0.91028093456070469</v>
      </c>
      <c r="X3709" s="20">
        <f t="shared" si="403"/>
        <v>0.42310703751225159</v>
      </c>
      <c r="AA3709" s="20">
        <f t="shared" si="404"/>
        <v>-0.1356162305122886</v>
      </c>
      <c r="AE3709" s="20">
        <f t="shared" si="405"/>
        <v>0.37354975101633242</v>
      </c>
    </row>
    <row r="3710" spans="1:31" x14ac:dyDescent="0.2">
      <c r="A3710" s="15" t="s">
        <v>3845</v>
      </c>
      <c r="B3710" s="15" t="s">
        <v>3846</v>
      </c>
      <c r="C3710" t="s">
        <v>3847</v>
      </c>
      <c r="D3710" s="15">
        <v>7</v>
      </c>
      <c r="E3710" s="15">
        <v>7</v>
      </c>
      <c r="F3710" s="16">
        <v>156340.42741287599</v>
      </c>
      <c r="G3710" s="16">
        <v>141591.75351170599</v>
      </c>
      <c r="H3710" s="16">
        <v>149631.58010465599</v>
      </c>
      <c r="I3710" s="16">
        <v>197143.573274344</v>
      </c>
      <c r="J3710" s="16">
        <v>14857.9617398438</v>
      </c>
      <c r="K3710" s="16">
        <v>197041.42891617399</v>
      </c>
      <c r="L3710" s="15">
        <f t="shared" si="399"/>
        <v>6</v>
      </c>
      <c r="M3710" s="16">
        <v>278005.48064840399</v>
      </c>
      <c r="N3710" s="16">
        <v>243595.311017589</v>
      </c>
      <c r="O3710" s="16">
        <v>269056.29157243</v>
      </c>
      <c r="P3710" s="16">
        <v>273339.13076996797</v>
      </c>
      <c r="Q3710" s="16">
        <v>129892.97530342601</v>
      </c>
      <c r="R3710" s="16">
        <v>270609.46111800201</v>
      </c>
      <c r="S3710" s="17">
        <f t="shared" si="400"/>
        <v>269056.29157243</v>
      </c>
      <c r="T3710" s="17">
        <f t="shared" si="401"/>
        <v>270609.46111800201</v>
      </c>
      <c r="U3710" s="18">
        <f t="shared" si="402"/>
        <v>1.0057726564820131</v>
      </c>
      <c r="X3710" s="20">
        <f t="shared" si="403"/>
        <v>0.46684190433897932</v>
      </c>
      <c r="AA3710" s="20">
        <f t="shared" si="404"/>
        <v>8.30423711948379E-3</v>
      </c>
      <c r="AE3710" s="20">
        <f t="shared" si="405"/>
        <v>0.33083016803714943</v>
      </c>
    </row>
    <row r="3711" spans="1:31" x14ac:dyDescent="0.2">
      <c r="A3711" s="15" t="s">
        <v>4973</v>
      </c>
      <c r="B3711" s="15" t="s">
        <v>4974</v>
      </c>
      <c r="C3711" t="s">
        <v>4975</v>
      </c>
      <c r="D3711" s="15">
        <v>8</v>
      </c>
      <c r="E3711" s="15">
        <v>6</v>
      </c>
      <c r="F3711" s="16">
        <v>263052.78139335901</v>
      </c>
      <c r="G3711" s="16">
        <v>308153.38410983502</v>
      </c>
      <c r="H3711" s="16">
        <v>297175.34782998002</v>
      </c>
      <c r="I3711" s="16">
        <v>376712.90878740198</v>
      </c>
      <c r="J3711" s="16">
        <v>77813.016319226095</v>
      </c>
      <c r="K3711" s="16">
        <v>361434.67529296898</v>
      </c>
      <c r="L3711" s="15">
        <f t="shared" si="399"/>
        <v>6</v>
      </c>
      <c r="M3711" s="16">
        <v>467762.02507130499</v>
      </c>
      <c r="N3711" s="16">
        <v>530148.94993268</v>
      </c>
      <c r="O3711" s="16">
        <v>534358.43541822897</v>
      </c>
      <c r="P3711" s="16">
        <v>522311.61953467299</v>
      </c>
      <c r="Q3711" s="16">
        <v>680265.86580405501</v>
      </c>
      <c r="R3711" s="16">
        <v>496381.10750810598</v>
      </c>
      <c r="S3711" s="17">
        <f t="shared" si="400"/>
        <v>530148.94993268</v>
      </c>
      <c r="T3711" s="17">
        <f t="shared" si="401"/>
        <v>522311.61953467299</v>
      </c>
      <c r="U3711" s="18">
        <f t="shared" si="402"/>
        <v>0.98521673880708016</v>
      </c>
      <c r="X3711" s="20">
        <f t="shared" si="403"/>
        <v>0.41642876605255696</v>
      </c>
      <c r="AA3711" s="20">
        <f t="shared" si="404"/>
        <v>-2.1486955490583427E-2</v>
      </c>
      <c r="AE3711" s="20">
        <f t="shared" si="405"/>
        <v>0.38045927794539119</v>
      </c>
    </row>
    <row r="3712" spans="1:31" x14ac:dyDescent="0.2">
      <c r="A3712" s="15" t="s">
        <v>5599</v>
      </c>
      <c r="B3712" s="15" t="s">
        <v>5600</v>
      </c>
      <c r="C3712" t="s">
        <v>5601</v>
      </c>
      <c r="D3712" s="15">
        <v>8</v>
      </c>
      <c r="E3712" s="15">
        <v>7</v>
      </c>
      <c r="F3712" s="16">
        <v>180440.11045371101</v>
      </c>
      <c r="G3712" s="16">
        <v>183022.05148476499</v>
      </c>
      <c r="H3712" s="16">
        <v>165742.867630958</v>
      </c>
      <c r="I3712" s="16">
        <v>214789.351373438</v>
      </c>
      <c r="J3712" s="16">
        <v>61930.308670312399</v>
      </c>
      <c r="K3712" s="16">
        <v>229657.00659257901</v>
      </c>
      <c r="L3712" s="15">
        <f t="shared" si="399"/>
        <v>6</v>
      </c>
      <c r="M3712" s="16">
        <v>320859.68079426902</v>
      </c>
      <c r="N3712" s="16">
        <v>314872.24678535102</v>
      </c>
      <c r="O3712" s="16">
        <v>298026.40116595302</v>
      </c>
      <c r="P3712" s="16">
        <v>297804.96329626697</v>
      </c>
      <c r="Q3712" s="16">
        <v>541414.23941579205</v>
      </c>
      <c r="R3712" s="16">
        <v>315402.49752467102</v>
      </c>
      <c r="S3712" s="17">
        <f t="shared" si="400"/>
        <v>314872.24678535102</v>
      </c>
      <c r="T3712" s="17">
        <f t="shared" si="401"/>
        <v>315402.49752467102</v>
      </c>
      <c r="U3712" s="18">
        <f t="shared" si="402"/>
        <v>1.0016840186606903</v>
      </c>
      <c r="X3712" s="20">
        <f t="shared" si="403"/>
        <v>0.40268305735909105</v>
      </c>
      <c r="AA3712" s="20">
        <f t="shared" si="404"/>
        <v>2.4274819812609327E-3</v>
      </c>
      <c r="AE3712" s="20">
        <f t="shared" si="405"/>
        <v>0.39503664268024441</v>
      </c>
    </row>
    <row r="3713" spans="1:31" x14ac:dyDescent="0.2">
      <c r="A3713" s="15" t="s">
        <v>533</v>
      </c>
      <c r="B3713" s="15" t="s">
        <v>534</v>
      </c>
      <c r="C3713" t="s">
        <v>535</v>
      </c>
      <c r="D3713" s="15">
        <v>5</v>
      </c>
      <c r="E3713" s="15">
        <v>4</v>
      </c>
      <c r="F3713" s="16">
        <v>48019.742798428801</v>
      </c>
      <c r="G3713" s="16">
        <v>39288.632371620501</v>
      </c>
      <c r="H3713" s="16">
        <v>55330.271909472402</v>
      </c>
      <c r="I3713" s="16">
        <v>55459.767996332797</v>
      </c>
      <c r="J3713" s="16">
        <v>12711.599142773501</v>
      </c>
      <c r="K3713" s="16">
        <v>63883.398391698996</v>
      </c>
      <c r="L3713" s="15">
        <f t="shared" si="399"/>
        <v>6</v>
      </c>
      <c r="M3713" s="16">
        <v>85388.993097958199</v>
      </c>
      <c r="N3713" s="16">
        <v>67592.401285074506</v>
      </c>
      <c r="O3713" s="16">
        <v>99490.747616542896</v>
      </c>
      <c r="P3713" s="16">
        <v>76894.846355078</v>
      </c>
      <c r="Q3713" s="16">
        <v>111128.798312324</v>
      </c>
      <c r="R3713" s="16">
        <v>87735.112906224298</v>
      </c>
      <c r="S3713" s="17">
        <f t="shared" si="400"/>
        <v>85388.993097958199</v>
      </c>
      <c r="T3713" s="17">
        <f t="shared" si="401"/>
        <v>87735.112906224298</v>
      </c>
      <c r="U3713" s="18">
        <f t="shared" si="402"/>
        <v>1.027475670143746</v>
      </c>
      <c r="X3713" s="20">
        <f t="shared" si="403"/>
        <v>0.60082933248640846</v>
      </c>
      <c r="AA3713" s="20">
        <f t="shared" si="404"/>
        <v>3.9104232370668658E-2</v>
      </c>
      <c r="AE3713" s="20">
        <f t="shared" si="405"/>
        <v>0.22124887323087669</v>
      </c>
    </row>
    <row r="3714" spans="1:31" x14ac:dyDescent="0.2">
      <c r="A3714" s="15" t="s">
        <v>17754</v>
      </c>
      <c r="B3714" s="15" t="s">
        <v>17755</v>
      </c>
      <c r="C3714" t="s">
        <v>17756</v>
      </c>
      <c r="D3714" s="15">
        <v>15</v>
      </c>
      <c r="E3714" s="15">
        <v>1</v>
      </c>
      <c r="F3714" s="16">
        <v>28684.471112988402</v>
      </c>
      <c r="G3714" s="16">
        <v>28013.295827343802</v>
      </c>
      <c r="H3714" s="16">
        <v>17781.5644746094</v>
      </c>
      <c r="I3714" s="16">
        <v>30100.4355093749</v>
      </c>
      <c r="J3714" s="16">
        <v>4866.5334351562497</v>
      </c>
      <c r="K3714" s="16">
        <v>25970.442851074298</v>
      </c>
      <c r="L3714" s="15">
        <f t="shared" ref="L3714:L3777" si="406">COUNTIF(F3714:K3714,"&gt;0")</f>
        <v>6</v>
      </c>
      <c r="M3714" s="16">
        <v>51006.897645559497</v>
      </c>
      <c r="N3714" s="16">
        <v>48194.243947444098</v>
      </c>
      <c r="O3714" s="16">
        <v>31973.476404835601</v>
      </c>
      <c r="P3714" s="16">
        <v>41734.1876343111</v>
      </c>
      <c r="Q3714" s="16">
        <v>42544.766124340204</v>
      </c>
      <c r="R3714" s="16">
        <v>35666.852314164302</v>
      </c>
      <c r="S3714" s="17">
        <f t="shared" ref="S3714:S3777" si="407">MEDIAN(M3714:O3714)</f>
        <v>48194.243947444098</v>
      </c>
      <c r="T3714" s="17">
        <f t="shared" ref="T3714:T3777" si="408">MEDIAN(P3714:R3714)</f>
        <v>41734.1876343111</v>
      </c>
      <c r="U3714" s="18">
        <f t="shared" ref="U3714:U3777" si="409">T3714/S3714</f>
        <v>0.86595792808415673</v>
      </c>
      <c r="X3714" s="20">
        <f t="shared" ref="X3714:X3777" si="410">_xlfn.T.TEST(P3714:R3714,M3714:O3714,2,2)</f>
        <v>0.58532390716426397</v>
      </c>
      <c r="AA3714" s="20">
        <f t="shared" ref="AA3714:AA3777" si="411">LOG(U3714,2)</f>
        <v>-0.20763116048822777</v>
      </c>
      <c r="AE3714" s="20">
        <f t="shared" si="405"/>
        <v>0.23260373705534509</v>
      </c>
    </row>
    <row r="3715" spans="1:31" x14ac:dyDescent="0.2">
      <c r="A3715" s="15" t="s">
        <v>10372</v>
      </c>
      <c r="B3715" s="15" t="s">
        <v>10373</v>
      </c>
      <c r="C3715" t="s">
        <v>10374</v>
      </c>
      <c r="D3715" s="15">
        <v>8</v>
      </c>
      <c r="E3715" s="15">
        <v>8</v>
      </c>
      <c r="F3715" s="16">
        <v>107525.653720173</v>
      </c>
      <c r="G3715" s="16">
        <v>105222.413946122</v>
      </c>
      <c r="H3715" s="16">
        <v>110643.644349386</v>
      </c>
      <c r="I3715" s="16">
        <v>181490.02244355399</v>
      </c>
      <c r="J3715" s="16">
        <v>30236.3867848837</v>
      </c>
      <c r="K3715" s="16">
        <v>167072.355547099</v>
      </c>
      <c r="L3715" s="15">
        <f t="shared" si="406"/>
        <v>6</v>
      </c>
      <c r="M3715" s="16">
        <v>191202.75887162299</v>
      </c>
      <c r="N3715" s="16">
        <v>181025.27877167601</v>
      </c>
      <c r="O3715" s="16">
        <v>198951.10787364101</v>
      </c>
      <c r="P3715" s="16">
        <v>251635.51696969901</v>
      </c>
      <c r="Q3715" s="16">
        <v>264336.00453968003</v>
      </c>
      <c r="R3715" s="16">
        <v>229451.036520597</v>
      </c>
      <c r="S3715" s="17">
        <f t="shared" si="407"/>
        <v>191202.75887162299</v>
      </c>
      <c r="T3715" s="17">
        <f t="shared" si="408"/>
        <v>251635.51696969901</v>
      </c>
      <c r="U3715" s="18">
        <f t="shared" si="409"/>
        <v>1.3160663499560259</v>
      </c>
      <c r="X3715" s="20">
        <f t="shared" si="410"/>
        <v>7.0935709572584604E-3</v>
      </c>
      <c r="AA3715" s="20">
        <f t="shared" si="411"/>
        <v>0.39623222489346815</v>
      </c>
      <c r="AE3715" s="20">
        <f t="shared" ref="AE3715:AE3778" si="412">-LOG10(X3715)</f>
        <v>2.1491350826430433</v>
      </c>
    </row>
    <row r="3716" spans="1:31" x14ac:dyDescent="0.2">
      <c r="A3716" s="15" t="s">
        <v>2348</v>
      </c>
      <c r="B3716" s="15" t="s">
        <v>2349</v>
      </c>
      <c r="C3716" t="s">
        <v>2350</v>
      </c>
      <c r="D3716" s="15">
        <v>5</v>
      </c>
      <c r="E3716" s="15">
        <v>5</v>
      </c>
      <c r="F3716" s="16">
        <v>115209.425854559</v>
      </c>
      <c r="G3716" s="16">
        <v>122518.897591406</v>
      </c>
      <c r="H3716" s="16">
        <v>107849.573071583</v>
      </c>
      <c r="I3716" s="16">
        <v>145283.97487844399</v>
      </c>
      <c r="J3716" s="16">
        <v>18357.8815277344</v>
      </c>
      <c r="K3716" s="16">
        <v>177525.80822032399</v>
      </c>
      <c r="L3716" s="15">
        <f t="shared" si="406"/>
        <v>6</v>
      </c>
      <c r="M3716" s="16">
        <v>204866.088317252</v>
      </c>
      <c r="N3716" s="16">
        <v>210782.25407981299</v>
      </c>
      <c r="O3716" s="16">
        <v>193927.01833405899</v>
      </c>
      <c r="P3716" s="16">
        <v>201435.91164809201</v>
      </c>
      <c r="Q3716" s="16">
        <v>160490.375036482</v>
      </c>
      <c r="R3716" s="16">
        <v>243807.42446542499</v>
      </c>
      <c r="S3716" s="17">
        <f t="shared" si="407"/>
        <v>204866.088317252</v>
      </c>
      <c r="T3716" s="17">
        <f t="shared" si="408"/>
        <v>201435.91164809201</v>
      </c>
      <c r="U3716" s="18">
        <f t="shared" si="409"/>
        <v>0.98325649355959743</v>
      </c>
      <c r="X3716" s="20">
        <f t="shared" si="410"/>
        <v>0.96090820487912909</v>
      </c>
      <c r="AA3716" s="20">
        <f t="shared" si="411"/>
        <v>-2.4360285933471414E-2</v>
      </c>
      <c r="AE3716" s="20">
        <f t="shared" si="412"/>
        <v>1.7318098302937551E-2</v>
      </c>
    </row>
    <row r="3717" spans="1:31" x14ac:dyDescent="0.2">
      <c r="A3717" s="15" t="s">
        <v>1892</v>
      </c>
      <c r="B3717" s="15" t="s">
        <v>1893</v>
      </c>
      <c r="C3717" t="s">
        <v>1894</v>
      </c>
      <c r="D3717" s="15">
        <v>12</v>
      </c>
      <c r="E3717" s="15">
        <v>5</v>
      </c>
      <c r="F3717" s="16">
        <v>233148.01504831799</v>
      </c>
      <c r="G3717" s="16">
        <v>235846.356266952</v>
      </c>
      <c r="H3717" s="16">
        <v>196021.160791114</v>
      </c>
      <c r="I3717" s="16">
        <v>286581.79118481098</v>
      </c>
      <c r="J3717" s="16">
        <v>69545.823609668005</v>
      </c>
      <c r="K3717" s="16">
        <v>298746.12687748199</v>
      </c>
      <c r="L3717" s="15">
        <f t="shared" si="406"/>
        <v>6</v>
      </c>
      <c r="M3717" s="16">
        <v>414585.19116464001</v>
      </c>
      <c r="N3717" s="16">
        <v>405751.50093372801</v>
      </c>
      <c r="O3717" s="16">
        <v>352470.55838942598</v>
      </c>
      <c r="P3717" s="16">
        <v>397345.02320269699</v>
      </c>
      <c r="Q3717" s="16">
        <v>607991.46657932096</v>
      </c>
      <c r="R3717" s="16">
        <v>410286.95767222799</v>
      </c>
      <c r="S3717" s="17">
        <f t="shared" si="407"/>
        <v>405751.50093372801</v>
      </c>
      <c r="T3717" s="17">
        <f t="shared" si="408"/>
        <v>410286.95767222799</v>
      </c>
      <c r="U3717" s="18">
        <f t="shared" si="409"/>
        <v>1.0111779173411874</v>
      </c>
      <c r="X3717" s="20">
        <f t="shared" si="410"/>
        <v>0.31713472378002677</v>
      </c>
      <c r="AA3717" s="20">
        <f t="shared" si="411"/>
        <v>1.603686260488044E-2</v>
      </c>
      <c r="AE3717" s="20">
        <f t="shared" si="412"/>
        <v>0.49875620350922112</v>
      </c>
    </row>
    <row r="3718" spans="1:31" x14ac:dyDescent="0.2">
      <c r="A3718" s="15" t="s">
        <v>4316</v>
      </c>
      <c r="B3718" s="15" t="s">
        <v>4317</v>
      </c>
      <c r="C3718" t="s">
        <v>4318</v>
      </c>
      <c r="D3718" s="15">
        <v>13</v>
      </c>
      <c r="E3718" s="15">
        <v>5</v>
      </c>
      <c r="F3718" s="16">
        <v>136718.04479151801</v>
      </c>
      <c r="G3718" s="16">
        <v>185089.95935009801</v>
      </c>
      <c r="H3718" s="16">
        <v>152547.17931307</v>
      </c>
      <c r="I3718" s="16">
        <v>137890.92432179401</v>
      </c>
      <c r="J3718" s="16">
        <v>31766.564989306698</v>
      </c>
      <c r="K3718" s="16">
        <v>188436.649389256</v>
      </c>
      <c r="L3718" s="15">
        <f t="shared" si="406"/>
        <v>6</v>
      </c>
      <c r="M3718" s="16">
        <v>243112.84281704301</v>
      </c>
      <c r="N3718" s="16">
        <v>318429.88801175001</v>
      </c>
      <c r="O3718" s="16">
        <v>274298.90352759801</v>
      </c>
      <c r="P3718" s="16">
        <v>191185.46331072101</v>
      </c>
      <c r="Q3718" s="16">
        <v>277713.30374108802</v>
      </c>
      <c r="R3718" s="16">
        <v>258791.97297032399</v>
      </c>
      <c r="S3718" s="17">
        <f t="shared" si="407"/>
        <v>274298.90352759801</v>
      </c>
      <c r="T3718" s="17">
        <f t="shared" si="408"/>
        <v>258791.97297032399</v>
      </c>
      <c r="U3718" s="18">
        <f t="shared" si="409"/>
        <v>0.94346703410823574</v>
      </c>
      <c r="X3718" s="20">
        <f t="shared" si="410"/>
        <v>0.35083854858351721</v>
      </c>
      <c r="AA3718" s="20">
        <f t="shared" si="411"/>
        <v>-8.3955985709712314E-2</v>
      </c>
      <c r="AE3718" s="20">
        <f t="shared" si="412"/>
        <v>0.45489269433297658</v>
      </c>
    </row>
    <row r="3719" spans="1:31" x14ac:dyDescent="0.2">
      <c r="A3719" s="15" t="s">
        <v>11266</v>
      </c>
      <c r="B3719" s="15" t="s">
        <v>11267</v>
      </c>
      <c r="C3719" t="s">
        <v>11268</v>
      </c>
      <c r="D3719" s="15">
        <v>8</v>
      </c>
      <c r="E3719" s="15">
        <v>6</v>
      </c>
      <c r="F3719" s="16">
        <v>323883.72469988797</v>
      </c>
      <c r="G3719" s="16">
        <v>282145.83964779897</v>
      </c>
      <c r="H3719" s="16">
        <v>347047.63245087903</v>
      </c>
      <c r="I3719" s="16">
        <v>444634.92902490002</v>
      </c>
      <c r="J3719" s="16">
        <v>89787.315430957096</v>
      </c>
      <c r="K3719" s="16">
        <v>433439.75698336499</v>
      </c>
      <c r="L3719" s="15">
        <f t="shared" si="406"/>
        <v>6</v>
      </c>
      <c r="M3719" s="16">
        <v>575931.97133585298</v>
      </c>
      <c r="N3719" s="16">
        <v>485405.41279222199</v>
      </c>
      <c r="O3719" s="16">
        <v>624035.03940088197</v>
      </c>
      <c r="P3719" s="16">
        <v>616485.35121408105</v>
      </c>
      <c r="Q3719" s="16">
        <v>784948.95531726396</v>
      </c>
      <c r="R3719" s="16">
        <v>595270.24194635404</v>
      </c>
      <c r="S3719" s="17">
        <f t="shared" si="407"/>
        <v>575931.97133585298</v>
      </c>
      <c r="T3719" s="17">
        <f t="shared" si="408"/>
        <v>616485.35121408105</v>
      </c>
      <c r="U3719" s="18">
        <f t="shared" si="409"/>
        <v>1.0704134896074027</v>
      </c>
      <c r="X3719" s="20">
        <f t="shared" si="410"/>
        <v>0.22541002721997874</v>
      </c>
      <c r="AA3719" s="20">
        <f t="shared" si="411"/>
        <v>9.8168202395332083E-2</v>
      </c>
      <c r="AE3719" s="20">
        <f t="shared" si="412"/>
        <v>0.64702676854969632</v>
      </c>
    </row>
    <row r="3720" spans="1:31" x14ac:dyDescent="0.2">
      <c r="A3720" s="15" t="s">
        <v>2240</v>
      </c>
      <c r="B3720" s="15" t="s">
        <v>2241</v>
      </c>
      <c r="C3720" t="s">
        <v>2242</v>
      </c>
      <c r="D3720" s="15">
        <v>7</v>
      </c>
      <c r="E3720" s="15">
        <v>4</v>
      </c>
      <c r="F3720" s="16">
        <v>103695.258317578</v>
      </c>
      <c r="G3720" s="16">
        <v>132507.363797692</v>
      </c>
      <c r="H3720" s="16">
        <v>99951.529047949196</v>
      </c>
      <c r="I3720" s="16">
        <v>132425.56116557299</v>
      </c>
      <c r="J3720" s="16">
        <v>16992.828752291101</v>
      </c>
      <c r="K3720" s="16">
        <v>136243.90508115201</v>
      </c>
      <c r="L3720" s="15">
        <f t="shared" si="406"/>
        <v>6</v>
      </c>
      <c r="M3720" s="16">
        <v>184391.52691714099</v>
      </c>
      <c r="N3720" s="16">
        <v>227966.47188743899</v>
      </c>
      <c r="O3720" s="16">
        <v>179725.34757586499</v>
      </c>
      <c r="P3720" s="16">
        <v>183607.749314513</v>
      </c>
      <c r="Q3720" s="16">
        <v>148556.65427766199</v>
      </c>
      <c r="R3720" s="16">
        <v>187112.37498337301</v>
      </c>
      <c r="S3720" s="17">
        <f t="shared" si="407"/>
        <v>184391.52691714099</v>
      </c>
      <c r="T3720" s="17">
        <f t="shared" si="408"/>
        <v>183607.749314513</v>
      </c>
      <c r="U3720" s="18">
        <f t="shared" si="409"/>
        <v>0.99574938384788048</v>
      </c>
      <c r="X3720" s="20">
        <f t="shared" si="410"/>
        <v>0.28513619784514771</v>
      </c>
      <c r="AA3720" s="20">
        <f t="shared" si="411"/>
        <v>-6.1454130118174556E-3</v>
      </c>
      <c r="AE3720" s="20">
        <f t="shared" si="412"/>
        <v>0.54494764580345723</v>
      </c>
    </row>
    <row r="3721" spans="1:31" x14ac:dyDescent="0.2">
      <c r="A3721" s="15" t="s">
        <v>6343</v>
      </c>
      <c r="B3721" s="15" t="s">
        <v>6344</v>
      </c>
      <c r="C3721" t="s">
        <v>6345</v>
      </c>
      <c r="D3721" s="15">
        <v>7</v>
      </c>
      <c r="E3721" s="15">
        <v>4</v>
      </c>
      <c r="F3721" s="16">
        <v>74344.092923255404</v>
      </c>
      <c r="G3721" s="16">
        <v>65430.683483687702</v>
      </c>
      <c r="H3721" s="16">
        <v>80976.0743040339</v>
      </c>
      <c r="I3721" s="16">
        <v>104985.719819145</v>
      </c>
      <c r="J3721" s="16">
        <v>11654.5315283203</v>
      </c>
      <c r="K3721" s="16">
        <v>97188.222200437202</v>
      </c>
      <c r="L3721" s="15">
        <f t="shared" si="406"/>
        <v>6</v>
      </c>
      <c r="M3721" s="16">
        <v>132199.10952345899</v>
      </c>
      <c r="N3721" s="16">
        <v>112567.34448157399</v>
      </c>
      <c r="O3721" s="16">
        <v>145605.1071779</v>
      </c>
      <c r="P3721" s="16">
        <v>145562.46963572301</v>
      </c>
      <c r="Q3721" s="16">
        <v>101887.58071179601</v>
      </c>
      <c r="R3721" s="16">
        <v>133474.73463494601</v>
      </c>
      <c r="S3721" s="17">
        <f t="shared" si="407"/>
        <v>132199.10952345899</v>
      </c>
      <c r="T3721" s="17">
        <f t="shared" si="408"/>
        <v>133474.73463494601</v>
      </c>
      <c r="U3721" s="18">
        <f t="shared" si="409"/>
        <v>1.0096492715880259</v>
      </c>
      <c r="X3721" s="20">
        <f t="shared" si="410"/>
        <v>0.85511180183142821</v>
      </c>
      <c r="AA3721" s="20">
        <f t="shared" si="411"/>
        <v>1.3854221674385362E-2</v>
      </c>
      <c r="AE3721" s="20">
        <f t="shared" si="412"/>
        <v>6.7977099606149685E-2</v>
      </c>
    </row>
    <row r="3722" spans="1:31" x14ac:dyDescent="0.2">
      <c r="A3722" s="15" t="s">
        <v>5650</v>
      </c>
      <c r="B3722" s="15" t="s">
        <v>5651</v>
      </c>
      <c r="C3722" t="s">
        <v>5652</v>
      </c>
      <c r="D3722" s="15">
        <v>7</v>
      </c>
      <c r="E3722" s="15">
        <v>6</v>
      </c>
      <c r="F3722" s="16">
        <v>94649.951910937598</v>
      </c>
      <c r="G3722" s="16">
        <v>100761.30333152501</v>
      </c>
      <c r="H3722" s="16">
        <v>83733.896189222098</v>
      </c>
      <c r="I3722" s="16">
        <v>110912.17257333999</v>
      </c>
      <c r="J3722" s="16">
        <v>18069.106397460899</v>
      </c>
      <c r="K3722" s="16">
        <v>117653.606042285</v>
      </c>
      <c r="L3722" s="15">
        <f t="shared" si="406"/>
        <v>6</v>
      </c>
      <c r="M3722" s="16">
        <v>168307.10910658099</v>
      </c>
      <c r="N3722" s="16">
        <v>173350.35702874599</v>
      </c>
      <c r="O3722" s="16">
        <v>150564.01577678701</v>
      </c>
      <c r="P3722" s="16">
        <v>153779.483345455</v>
      </c>
      <c r="Q3722" s="16">
        <v>157965.812009491</v>
      </c>
      <c r="R3722" s="16">
        <v>161581.14110732099</v>
      </c>
      <c r="S3722" s="17">
        <f t="shared" si="407"/>
        <v>168307.10910658099</v>
      </c>
      <c r="T3722" s="17">
        <f t="shared" si="408"/>
        <v>157965.812009491</v>
      </c>
      <c r="U3722" s="18">
        <f t="shared" si="409"/>
        <v>0.93855697984485409</v>
      </c>
      <c r="X3722" s="20">
        <f t="shared" si="410"/>
        <v>0.43507999135525377</v>
      </c>
      <c r="AA3722" s="20">
        <f t="shared" si="411"/>
        <v>-9.1483761078703332E-2</v>
      </c>
      <c r="AE3722" s="20">
        <f t="shared" si="412"/>
        <v>0.36143088876844626</v>
      </c>
    </row>
    <row r="3723" spans="1:31" x14ac:dyDescent="0.2">
      <c r="A3723" s="15" t="s">
        <v>11494</v>
      </c>
      <c r="B3723" s="15" t="s">
        <v>11495</v>
      </c>
      <c r="C3723" t="s">
        <v>11496</v>
      </c>
      <c r="D3723" s="15">
        <v>8</v>
      </c>
      <c r="E3723" s="15">
        <v>6</v>
      </c>
      <c r="F3723" s="16">
        <v>229907.772002774</v>
      </c>
      <c r="G3723" s="16">
        <v>237893.85318574301</v>
      </c>
      <c r="H3723" s="16">
        <v>202099.09998951401</v>
      </c>
      <c r="I3723" s="16">
        <v>222045.629015332</v>
      </c>
      <c r="J3723" s="16">
        <v>40956.518747460897</v>
      </c>
      <c r="K3723" s="16">
        <v>214505.13879498799</v>
      </c>
      <c r="L3723" s="15">
        <f t="shared" si="406"/>
        <v>6</v>
      </c>
      <c r="M3723" s="16">
        <v>408823.37165192299</v>
      </c>
      <c r="N3723" s="16">
        <v>409274.02704397298</v>
      </c>
      <c r="O3723" s="16">
        <v>363399.453078505</v>
      </c>
      <c r="P3723" s="16">
        <v>307865.77628812997</v>
      </c>
      <c r="Q3723" s="16">
        <v>358054.770319673</v>
      </c>
      <c r="R3723" s="16">
        <v>294593.47882139299</v>
      </c>
      <c r="S3723" s="17">
        <f t="shared" si="407"/>
        <v>408823.37165192299</v>
      </c>
      <c r="T3723" s="17">
        <f t="shared" si="408"/>
        <v>307865.77628812997</v>
      </c>
      <c r="U3723" s="18">
        <f t="shared" si="409"/>
        <v>0.75305326856472021</v>
      </c>
      <c r="X3723" s="20">
        <f t="shared" si="410"/>
        <v>4.0152027016977919E-2</v>
      </c>
      <c r="AA3723" s="20">
        <f t="shared" si="411"/>
        <v>-0.40917617477631851</v>
      </c>
      <c r="AE3723" s="20">
        <f t="shared" si="412"/>
        <v>1.3962925251034333</v>
      </c>
    </row>
    <row r="3724" spans="1:31" x14ac:dyDescent="0.2">
      <c r="A3724" s="15" t="s">
        <v>4178</v>
      </c>
      <c r="B3724" s="15" t="s">
        <v>4179</v>
      </c>
      <c r="C3724" t="s">
        <v>4180</v>
      </c>
      <c r="D3724" s="15">
        <v>10</v>
      </c>
      <c r="E3724" s="15">
        <v>7</v>
      </c>
      <c r="F3724" s="16">
        <v>211745.60272736699</v>
      </c>
      <c r="G3724" s="16">
        <v>222139.14732450899</v>
      </c>
      <c r="H3724" s="16">
        <v>230153.09058779399</v>
      </c>
      <c r="I3724" s="16">
        <v>275765.47805975401</v>
      </c>
      <c r="J3724" s="16">
        <v>47971.520692089798</v>
      </c>
      <c r="K3724" s="16">
        <v>265941.00596572401</v>
      </c>
      <c r="L3724" s="15">
        <f t="shared" si="406"/>
        <v>6</v>
      </c>
      <c r="M3724" s="16">
        <v>376527.29390299303</v>
      </c>
      <c r="N3724" s="16">
        <v>382169.53558119398</v>
      </c>
      <c r="O3724" s="16">
        <v>413844.03615984099</v>
      </c>
      <c r="P3724" s="16">
        <v>382348.22884296201</v>
      </c>
      <c r="Q3724" s="16">
        <v>419382.12398377998</v>
      </c>
      <c r="R3724" s="16">
        <v>365233.60954807099</v>
      </c>
      <c r="S3724" s="17">
        <f t="shared" si="407"/>
        <v>382169.53558119398</v>
      </c>
      <c r="T3724" s="17">
        <f t="shared" si="408"/>
        <v>382348.22884296201</v>
      </c>
      <c r="U3724" s="18">
        <f t="shared" si="409"/>
        <v>1.0004675758927155</v>
      </c>
      <c r="X3724" s="20">
        <f t="shared" si="410"/>
        <v>0.92955129775687251</v>
      </c>
      <c r="AA3724" s="20">
        <f t="shared" si="411"/>
        <v>6.7441176460264311E-4</v>
      </c>
      <c r="AE3724" s="20">
        <f t="shared" si="412"/>
        <v>3.1726638470875597E-2</v>
      </c>
    </row>
    <row r="3725" spans="1:31" x14ac:dyDescent="0.2">
      <c r="A3725" s="15" t="s">
        <v>14785</v>
      </c>
      <c r="B3725" s="15" t="s">
        <v>14786</v>
      </c>
      <c r="C3725" t="s">
        <v>14787</v>
      </c>
      <c r="D3725" s="15">
        <v>8</v>
      </c>
      <c r="E3725" s="15">
        <v>7</v>
      </c>
      <c r="F3725" s="16">
        <v>308968.98045508901</v>
      </c>
      <c r="G3725" s="16">
        <v>357695.247063416</v>
      </c>
      <c r="H3725" s="16">
        <v>293307.87818320398</v>
      </c>
      <c r="I3725" s="16">
        <v>431566.69247226702</v>
      </c>
      <c r="J3725" s="16">
        <v>27013.7002885892</v>
      </c>
      <c r="K3725" s="16">
        <v>457993.91759350401</v>
      </c>
      <c r="L3725" s="15">
        <f t="shared" si="406"/>
        <v>6</v>
      </c>
      <c r="M3725" s="16">
        <v>549410.484148324</v>
      </c>
      <c r="N3725" s="16">
        <v>615381.07126219198</v>
      </c>
      <c r="O3725" s="16">
        <v>527404.24138911604</v>
      </c>
      <c r="P3725" s="16">
        <v>598366.26997463196</v>
      </c>
      <c r="Q3725" s="16">
        <v>236162.265449256</v>
      </c>
      <c r="R3725" s="16">
        <v>628992.024251036</v>
      </c>
      <c r="S3725" s="17">
        <f t="shared" si="407"/>
        <v>549410.484148324</v>
      </c>
      <c r="T3725" s="17">
        <f t="shared" si="408"/>
        <v>598366.26997463196</v>
      </c>
      <c r="U3725" s="18">
        <f t="shared" si="409"/>
        <v>1.0891060277129538</v>
      </c>
      <c r="X3725" s="20">
        <f t="shared" si="410"/>
        <v>0.58605488872151756</v>
      </c>
      <c r="AA3725" s="20">
        <f t="shared" si="411"/>
        <v>0.12314441154756801</v>
      </c>
      <c r="AE3725" s="20">
        <f t="shared" si="412"/>
        <v>0.23206170692980094</v>
      </c>
    </row>
    <row r="3726" spans="1:31" x14ac:dyDescent="0.2">
      <c r="A3726" s="15" t="s">
        <v>3791</v>
      </c>
      <c r="B3726" s="15" t="s">
        <v>3792</v>
      </c>
      <c r="C3726" t="s">
        <v>3793</v>
      </c>
      <c r="D3726" s="15">
        <v>10</v>
      </c>
      <c r="E3726" s="15">
        <v>6</v>
      </c>
      <c r="F3726" s="16">
        <v>452163.546917286</v>
      </c>
      <c r="G3726" s="16">
        <v>392474.414338767</v>
      </c>
      <c r="H3726" s="16">
        <v>451137.97738970403</v>
      </c>
      <c r="I3726" s="16">
        <v>510044.56471933401</v>
      </c>
      <c r="J3726" s="16">
        <v>178092.62946084401</v>
      </c>
      <c r="K3726" s="16">
        <v>492763.01904199499</v>
      </c>
      <c r="L3726" s="15">
        <f t="shared" si="406"/>
        <v>6</v>
      </c>
      <c r="M3726" s="16">
        <v>804039.91643478302</v>
      </c>
      <c r="N3726" s="16">
        <v>675215.36146096105</v>
      </c>
      <c r="O3726" s="16">
        <v>811202.49548299401</v>
      </c>
      <c r="P3726" s="16">
        <v>707175.66724998201</v>
      </c>
      <c r="Q3726" s="16">
        <v>1556941.7882027</v>
      </c>
      <c r="R3726" s="16">
        <v>676742.63110709901</v>
      </c>
      <c r="S3726" s="17">
        <f t="shared" si="407"/>
        <v>804039.91643478302</v>
      </c>
      <c r="T3726" s="17">
        <f t="shared" si="408"/>
        <v>707175.66724998201</v>
      </c>
      <c r="U3726" s="18">
        <f t="shared" si="409"/>
        <v>0.87952805923577826</v>
      </c>
      <c r="X3726" s="20">
        <f t="shared" si="410"/>
        <v>0.49879629780190604</v>
      </c>
      <c r="AA3726" s="20">
        <f t="shared" si="411"/>
        <v>-0.18519849072670574</v>
      </c>
      <c r="AE3726" s="20">
        <f t="shared" si="412"/>
        <v>0.30207677863008287</v>
      </c>
    </row>
    <row r="3727" spans="1:31" x14ac:dyDescent="0.2">
      <c r="A3727" s="15" t="s">
        <v>15962</v>
      </c>
      <c r="B3727" s="15" t="s">
        <v>15963</v>
      </c>
      <c r="C3727" t="s">
        <v>15964</v>
      </c>
      <c r="D3727" s="15">
        <v>7</v>
      </c>
      <c r="E3727" s="15">
        <v>5</v>
      </c>
      <c r="F3727" s="16">
        <v>266853.36144843599</v>
      </c>
      <c r="G3727" s="16">
        <v>271882.850803154</v>
      </c>
      <c r="H3727" s="16">
        <v>262212.79329156398</v>
      </c>
      <c r="I3727" s="16">
        <v>303860.19903164002</v>
      </c>
      <c r="J3727" s="16">
        <v>42134.2942453125</v>
      </c>
      <c r="K3727" s="16">
        <v>317194.04378072801</v>
      </c>
      <c r="L3727" s="15">
        <f t="shared" si="406"/>
        <v>6</v>
      </c>
      <c r="M3727" s="16">
        <v>474520.239196971</v>
      </c>
      <c r="N3727" s="16">
        <v>467748.90457350999</v>
      </c>
      <c r="O3727" s="16">
        <v>471491.39049746102</v>
      </c>
      <c r="P3727" s="16">
        <v>421301.49768218299</v>
      </c>
      <c r="Q3727" s="16">
        <v>368351.25420717499</v>
      </c>
      <c r="R3727" s="16">
        <v>435622.649152931</v>
      </c>
      <c r="S3727" s="17">
        <f t="shared" si="407"/>
        <v>471491.39049746102</v>
      </c>
      <c r="T3727" s="17">
        <f t="shared" si="408"/>
        <v>421301.49768218299</v>
      </c>
      <c r="U3727" s="18">
        <f t="shared" si="409"/>
        <v>0.89355077563065644</v>
      </c>
      <c r="X3727" s="20">
        <f t="shared" si="410"/>
        <v>3.7770081869694723E-2</v>
      </c>
      <c r="AA3727" s="20">
        <f t="shared" si="411"/>
        <v>-0.16237838277873806</v>
      </c>
      <c r="AE3727" s="20">
        <f t="shared" si="412"/>
        <v>1.422852073803184</v>
      </c>
    </row>
    <row r="3728" spans="1:31" x14ac:dyDescent="0.2">
      <c r="A3728" s="15" t="s">
        <v>8192</v>
      </c>
      <c r="B3728" s="15" t="s">
        <v>8193</v>
      </c>
      <c r="C3728" t="s">
        <v>8194</v>
      </c>
      <c r="D3728" s="15">
        <v>6</v>
      </c>
      <c r="E3728" s="15">
        <v>3</v>
      </c>
      <c r="F3728" s="16">
        <v>43679.614919531297</v>
      </c>
      <c r="G3728" s="16">
        <v>49332.429670605503</v>
      </c>
      <c r="H3728" s="16">
        <v>53866.515031054703</v>
      </c>
      <c r="I3728" s="16">
        <v>90706.5850034178</v>
      </c>
      <c r="J3728" s="16">
        <v>8643.64598496094</v>
      </c>
      <c r="K3728" s="16">
        <v>78989.861769426599</v>
      </c>
      <c r="L3728" s="15">
        <f t="shared" si="406"/>
        <v>6</v>
      </c>
      <c r="M3728" s="16">
        <v>77671.351813391302</v>
      </c>
      <c r="N3728" s="16">
        <v>84871.811039976601</v>
      </c>
      <c r="O3728" s="16">
        <v>96858.729715006004</v>
      </c>
      <c r="P3728" s="16">
        <v>125764.480617604</v>
      </c>
      <c r="Q3728" s="16">
        <v>75565.472176797804</v>
      </c>
      <c r="R3728" s="16">
        <v>108481.774846972</v>
      </c>
      <c r="S3728" s="17">
        <f t="shared" si="407"/>
        <v>84871.811039976601</v>
      </c>
      <c r="T3728" s="17">
        <f t="shared" si="408"/>
        <v>108481.774846972</v>
      </c>
      <c r="U3728" s="18">
        <f t="shared" si="409"/>
        <v>1.2781838105925953</v>
      </c>
      <c r="X3728" s="20">
        <f t="shared" si="410"/>
        <v>0.34617333122583571</v>
      </c>
      <c r="AA3728" s="20">
        <f t="shared" si="411"/>
        <v>0.3540953195102986</v>
      </c>
      <c r="AE3728" s="20">
        <f t="shared" si="412"/>
        <v>0.46070639269281083</v>
      </c>
    </row>
    <row r="3729" spans="1:31" x14ac:dyDescent="0.2">
      <c r="A3729" s="15" t="s">
        <v>10873</v>
      </c>
      <c r="B3729" s="15" t="s">
        <v>10874</v>
      </c>
      <c r="C3729" t="s">
        <v>10875</v>
      </c>
      <c r="D3729" s="15">
        <v>16</v>
      </c>
      <c r="E3729" s="15">
        <v>4</v>
      </c>
      <c r="F3729" s="16">
        <v>2210780.6260627499</v>
      </c>
      <c r="G3729" s="16">
        <v>1843183.02398019</v>
      </c>
      <c r="H3729" s="16">
        <v>1982632.0952572799</v>
      </c>
      <c r="I3729" s="16">
        <v>2431561.9963668599</v>
      </c>
      <c r="J3729" s="16">
        <v>423330.93172385701</v>
      </c>
      <c r="K3729" s="16">
        <v>2590735.5599668999</v>
      </c>
      <c r="L3729" s="15">
        <f t="shared" si="406"/>
        <v>6</v>
      </c>
      <c r="M3729" s="16">
        <v>3931223.2973090401</v>
      </c>
      <c r="N3729" s="16">
        <v>3171023.2471389901</v>
      </c>
      <c r="O3729" s="16">
        <v>3565020.4236919698</v>
      </c>
      <c r="P3729" s="16">
        <v>3371355.36026476</v>
      </c>
      <c r="Q3729" s="16">
        <v>3700892.1696255198</v>
      </c>
      <c r="R3729" s="16">
        <v>3558021.0600286601</v>
      </c>
      <c r="S3729" s="17">
        <f t="shared" si="407"/>
        <v>3565020.4236919698</v>
      </c>
      <c r="T3729" s="17">
        <f t="shared" si="408"/>
        <v>3558021.0600286601</v>
      </c>
      <c r="U3729" s="18">
        <f t="shared" si="409"/>
        <v>0.99803665538160902</v>
      </c>
      <c r="X3729" s="20">
        <f t="shared" si="410"/>
        <v>0.96137487882374106</v>
      </c>
      <c r="AA3729" s="20">
        <f t="shared" si="411"/>
        <v>-2.8352917836081785E-3</v>
      </c>
      <c r="AE3729" s="20">
        <f t="shared" si="412"/>
        <v>1.7107230377507651E-2</v>
      </c>
    </row>
    <row r="3730" spans="1:31" x14ac:dyDescent="0.2">
      <c r="A3730" s="15" t="s">
        <v>1076</v>
      </c>
      <c r="B3730" s="15" t="s">
        <v>1077</v>
      </c>
      <c r="C3730" t="s">
        <v>1078</v>
      </c>
      <c r="D3730" s="15">
        <v>7</v>
      </c>
      <c r="E3730" s="15">
        <v>2</v>
      </c>
      <c r="F3730" s="16">
        <v>106559.88242754</v>
      </c>
      <c r="G3730" s="16">
        <v>108420.607648096</v>
      </c>
      <c r="H3730" s="16">
        <v>95966.239541245901</v>
      </c>
      <c r="I3730" s="16">
        <v>109526.213970843</v>
      </c>
      <c r="J3730" s="16">
        <v>15289.080025634799</v>
      </c>
      <c r="K3730" s="16">
        <v>134822.33161366999</v>
      </c>
      <c r="L3730" s="15">
        <f t="shared" si="406"/>
        <v>6</v>
      </c>
      <c r="M3730" s="16">
        <v>189485.41859791399</v>
      </c>
      <c r="N3730" s="16">
        <v>186527.47060280101</v>
      </c>
      <c r="O3730" s="16">
        <v>172559.29870592701</v>
      </c>
      <c r="P3730" s="16">
        <v>151857.85479121099</v>
      </c>
      <c r="Q3730" s="16">
        <v>133661.946971925</v>
      </c>
      <c r="R3730" s="16">
        <v>185160.03819769699</v>
      </c>
      <c r="S3730" s="17">
        <f t="shared" si="407"/>
        <v>186527.47060280101</v>
      </c>
      <c r="T3730" s="17">
        <f t="shared" si="408"/>
        <v>151857.85479121099</v>
      </c>
      <c r="U3730" s="18">
        <f t="shared" si="409"/>
        <v>0.81413131428015306</v>
      </c>
      <c r="X3730" s="20">
        <f t="shared" si="410"/>
        <v>0.17901102112211903</v>
      </c>
      <c r="AA3730" s="20">
        <f t="shared" si="411"/>
        <v>-0.29666658395641787</v>
      </c>
      <c r="AE3730" s="20">
        <f t="shared" si="412"/>
        <v>0.74712023010851025</v>
      </c>
    </row>
    <row r="3731" spans="1:31" x14ac:dyDescent="0.2">
      <c r="A3731" s="15" t="s">
        <v>16166</v>
      </c>
      <c r="B3731" s="15" t="s">
        <v>16167</v>
      </c>
      <c r="C3731" t="s">
        <v>16168</v>
      </c>
      <c r="D3731" s="15">
        <v>5</v>
      </c>
      <c r="E3731" s="15">
        <v>4</v>
      </c>
      <c r="F3731" s="16">
        <v>19326.405473253799</v>
      </c>
      <c r="G3731" s="16">
        <v>12421.9932890625</v>
      </c>
      <c r="H3731" s="16">
        <v>11290.638807421899</v>
      </c>
      <c r="I3731" s="16">
        <v>19644.215514257899</v>
      </c>
      <c r="J3731" s="16">
        <v>4541.2532472656303</v>
      </c>
      <c r="K3731" s="16">
        <v>16373.509414453199</v>
      </c>
      <c r="L3731" s="15">
        <f t="shared" si="406"/>
        <v>6</v>
      </c>
      <c r="M3731" s="16">
        <v>34366.329500998603</v>
      </c>
      <c r="N3731" s="16">
        <v>21370.872551962701</v>
      </c>
      <c r="O3731" s="16">
        <v>20301.980403361202</v>
      </c>
      <c r="P3731" s="16">
        <v>27236.661607289399</v>
      </c>
      <c r="Q3731" s="16">
        <v>39701.064400498399</v>
      </c>
      <c r="R3731" s="16">
        <v>22486.776428832502</v>
      </c>
      <c r="S3731" s="17">
        <f t="shared" si="407"/>
        <v>21370.872551962701</v>
      </c>
      <c r="T3731" s="17">
        <f t="shared" si="408"/>
        <v>27236.661607289399</v>
      </c>
      <c r="U3731" s="18">
        <f t="shared" si="409"/>
        <v>1.2744758802460776</v>
      </c>
      <c r="X3731" s="20">
        <f t="shared" si="410"/>
        <v>0.54977796623488651</v>
      </c>
      <c r="AA3731" s="20">
        <f t="shared" si="411"/>
        <v>0.34990407027761639</v>
      </c>
      <c r="AE3731" s="20">
        <f t="shared" si="412"/>
        <v>0.25981266961142224</v>
      </c>
    </row>
    <row r="3732" spans="1:31" x14ac:dyDescent="0.2">
      <c r="A3732" s="15" t="s">
        <v>12772</v>
      </c>
      <c r="B3732" s="15" t="s">
        <v>12773</v>
      </c>
      <c r="C3732" t="s">
        <v>12774</v>
      </c>
      <c r="D3732" s="15">
        <v>8</v>
      </c>
      <c r="E3732" s="15">
        <v>6</v>
      </c>
      <c r="F3732" s="16">
        <v>53586.337826806797</v>
      </c>
      <c r="G3732" s="16">
        <v>66768.258783251993</v>
      </c>
      <c r="H3732" s="16">
        <v>61825.647977929802</v>
      </c>
      <c r="I3732" s="16">
        <v>89633.803131107197</v>
      </c>
      <c r="J3732" s="16">
        <v>10578.501619741401</v>
      </c>
      <c r="K3732" s="16">
        <v>84921.867257519101</v>
      </c>
      <c r="L3732" s="15">
        <f t="shared" si="406"/>
        <v>6</v>
      </c>
      <c r="M3732" s="16">
        <v>95287.545584017105</v>
      </c>
      <c r="N3732" s="16">
        <v>114868.517134824</v>
      </c>
      <c r="O3732" s="16">
        <v>111170.245995997</v>
      </c>
      <c r="P3732" s="16">
        <v>124277.070910999</v>
      </c>
      <c r="Q3732" s="16">
        <v>92480.5887711736</v>
      </c>
      <c r="R3732" s="16">
        <v>116628.57330104</v>
      </c>
      <c r="S3732" s="17">
        <f t="shared" si="407"/>
        <v>111170.245995997</v>
      </c>
      <c r="T3732" s="17">
        <f t="shared" si="408"/>
        <v>116628.57330104</v>
      </c>
      <c r="U3732" s="18">
        <f t="shared" si="409"/>
        <v>1.0490988146706048</v>
      </c>
      <c r="X3732" s="20">
        <f t="shared" si="410"/>
        <v>0.74018794384960251</v>
      </c>
      <c r="AA3732" s="20">
        <f t="shared" si="411"/>
        <v>6.9150571834339425E-2</v>
      </c>
      <c r="AE3732" s="20">
        <f t="shared" si="412"/>
        <v>0.13065799295373007</v>
      </c>
    </row>
    <row r="3733" spans="1:31" x14ac:dyDescent="0.2">
      <c r="A3733" s="15" t="s">
        <v>7653</v>
      </c>
      <c r="B3733" s="15" t="s">
        <v>7654</v>
      </c>
      <c r="C3733" t="s">
        <v>7655</v>
      </c>
      <c r="D3733" s="15">
        <v>7</v>
      </c>
      <c r="E3733" s="15">
        <v>6</v>
      </c>
      <c r="F3733" s="16">
        <v>157846.411228449</v>
      </c>
      <c r="G3733" s="16">
        <v>156796.63783007799</v>
      </c>
      <c r="H3733" s="16">
        <v>162706.183562819</v>
      </c>
      <c r="I3733" s="16">
        <v>205281.482986841</v>
      </c>
      <c r="J3733" s="16">
        <v>29473.7396830078</v>
      </c>
      <c r="K3733" s="16">
        <v>177631.10245783499</v>
      </c>
      <c r="L3733" s="15">
        <f t="shared" si="406"/>
        <v>6</v>
      </c>
      <c r="M3733" s="16">
        <v>280683.43005295203</v>
      </c>
      <c r="N3733" s="16">
        <v>269753.88616521598</v>
      </c>
      <c r="O3733" s="16">
        <v>292566.06349205499</v>
      </c>
      <c r="P3733" s="16">
        <v>284622.32468876301</v>
      </c>
      <c r="Q3733" s="16">
        <v>257668.70367407499</v>
      </c>
      <c r="R3733" s="16">
        <v>243952.03170375299</v>
      </c>
      <c r="S3733" s="17">
        <f t="shared" si="407"/>
        <v>280683.43005295203</v>
      </c>
      <c r="T3733" s="17">
        <f t="shared" si="408"/>
        <v>257668.70367407499</v>
      </c>
      <c r="U3733" s="18">
        <f t="shared" si="409"/>
        <v>0.91800468458528095</v>
      </c>
      <c r="X3733" s="20">
        <f t="shared" si="410"/>
        <v>0.23774737217460482</v>
      </c>
      <c r="AA3733" s="20">
        <f t="shared" si="411"/>
        <v>-0.12342657914510996</v>
      </c>
      <c r="AE3733" s="20">
        <f t="shared" si="412"/>
        <v>0.62388427462766993</v>
      </c>
    </row>
    <row r="3734" spans="1:31" x14ac:dyDescent="0.2">
      <c r="A3734" s="15" t="s">
        <v>5474</v>
      </c>
      <c r="B3734" s="15" t="s">
        <v>5475</v>
      </c>
      <c r="C3734" t="s">
        <v>5476</v>
      </c>
      <c r="D3734" s="15">
        <v>14</v>
      </c>
      <c r="E3734" s="15">
        <v>6</v>
      </c>
      <c r="F3734" s="16">
        <v>917995.96535624901</v>
      </c>
      <c r="G3734" s="16">
        <v>1004757.07181953</v>
      </c>
      <c r="H3734" s="16">
        <v>912007.14838959696</v>
      </c>
      <c r="I3734" s="16">
        <v>1414885.17691425</v>
      </c>
      <c r="J3734" s="16">
        <v>162473.08829787601</v>
      </c>
      <c r="K3734" s="16">
        <v>1333081.1243527101</v>
      </c>
      <c r="L3734" s="15">
        <f t="shared" si="406"/>
        <v>6</v>
      </c>
      <c r="M3734" s="16">
        <v>1632385.9017487899</v>
      </c>
      <c r="N3734" s="16">
        <v>1728590.15681846</v>
      </c>
      <c r="O3734" s="16">
        <v>1639902.89390533</v>
      </c>
      <c r="P3734" s="16">
        <v>1961735.18605582</v>
      </c>
      <c r="Q3734" s="16">
        <v>1420390.84601717</v>
      </c>
      <c r="R3734" s="16">
        <v>1830804.6519553801</v>
      </c>
      <c r="S3734" s="17">
        <f t="shared" si="407"/>
        <v>1639902.89390533</v>
      </c>
      <c r="T3734" s="17">
        <f t="shared" si="408"/>
        <v>1830804.6519553801</v>
      </c>
      <c r="U3734" s="18">
        <f t="shared" si="409"/>
        <v>1.1164104037864273</v>
      </c>
      <c r="X3734" s="20">
        <f t="shared" si="410"/>
        <v>0.69210435189068187</v>
      </c>
      <c r="AA3734" s="20">
        <f t="shared" si="411"/>
        <v>0.15886747399991108</v>
      </c>
      <c r="AE3734" s="20">
        <f t="shared" si="412"/>
        <v>0.1598284199455367</v>
      </c>
    </row>
    <row r="3735" spans="1:31" x14ac:dyDescent="0.2">
      <c r="A3735" s="15" t="s">
        <v>4394</v>
      </c>
      <c r="B3735" s="15" t="s">
        <v>4395</v>
      </c>
      <c r="C3735" t="s">
        <v>4396</v>
      </c>
      <c r="D3735" s="15">
        <v>7</v>
      </c>
      <c r="E3735" s="15">
        <v>6</v>
      </c>
      <c r="F3735" s="16">
        <v>342344.05308984499</v>
      </c>
      <c r="G3735" s="16">
        <v>362128.08283007803</v>
      </c>
      <c r="H3735" s="16">
        <v>384584.86317153397</v>
      </c>
      <c r="I3735" s="16">
        <v>472069.58841796702</v>
      </c>
      <c r="J3735" s="16">
        <v>63673.844598632902</v>
      </c>
      <c r="K3735" s="16">
        <v>492810.18510673899</v>
      </c>
      <c r="L3735" s="15">
        <f t="shared" si="406"/>
        <v>6</v>
      </c>
      <c r="M3735" s="16">
        <v>608758.23740089405</v>
      </c>
      <c r="N3735" s="16">
        <v>623007.34878534498</v>
      </c>
      <c r="O3735" s="16">
        <v>691531.67404534901</v>
      </c>
      <c r="P3735" s="16">
        <v>654523.44612593297</v>
      </c>
      <c r="Q3735" s="16">
        <v>556656.77895408205</v>
      </c>
      <c r="R3735" s="16">
        <v>676807.40724800294</v>
      </c>
      <c r="S3735" s="17">
        <f t="shared" si="407"/>
        <v>623007.34878534498</v>
      </c>
      <c r="T3735" s="17">
        <f t="shared" si="408"/>
        <v>654523.44612593297</v>
      </c>
      <c r="U3735" s="18">
        <f t="shared" si="409"/>
        <v>1.0505870394659611</v>
      </c>
      <c r="X3735" s="20">
        <f t="shared" si="410"/>
        <v>0.80609174041363973</v>
      </c>
      <c r="AA3735" s="20">
        <f t="shared" si="411"/>
        <v>7.1195691952952597E-2</v>
      </c>
      <c r="AE3735" s="20">
        <f t="shared" si="412"/>
        <v>9.3615528805184867E-2</v>
      </c>
    </row>
    <row r="3736" spans="1:31" x14ac:dyDescent="0.2">
      <c r="A3736" s="15" t="s">
        <v>7910</v>
      </c>
      <c r="B3736" s="15" t="s">
        <v>7911</v>
      </c>
      <c r="C3736" t="s">
        <v>7912</v>
      </c>
      <c r="D3736" s="15">
        <v>6</v>
      </c>
      <c r="E3736" s="15">
        <v>4</v>
      </c>
      <c r="F3736" s="16">
        <v>166495.37057709999</v>
      </c>
      <c r="G3736" s="16">
        <v>151983.159563505</v>
      </c>
      <c r="H3736" s="16">
        <v>166302.09953962499</v>
      </c>
      <c r="I3736" s="16">
        <v>224605.55605831399</v>
      </c>
      <c r="J3736" s="16">
        <v>42828.177253125003</v>
      </c>
      <c r="K3736" s="16">
        <v>214750.249672073</v>
      </c>
      <c r="L3736" s="15">
        <f t="shared" si="406"/>
        <v>6</v>
      </c>
      <c r="M3736" s="16">
        <v>296063.06116065098</v>
      </c>
      <c r="N3736" s="16">
        <v>261472.74897790601</v>
      </c>
      <c r="O3736" s="16">
        <v>299031.97006638098</v>
      </c>
      <c r="P3736" s="16">
        <v>311415.109503215</v>
      </c>
      <c r="Q3736" s="16">
        <v>374417.397731798</v>
      </c>
      <c r="R3736" s="16">
        <v>294930.10509702901</v>
      </c>
      <c r="S3736" s="17">
        <f t="shared" si="407"/>
        <v>296063.06116065098</v>
      </c>
      <c r="T3736" s="17">
        <f t="shared" si="408"/>
        <v>311415.109503215</v>
      </c>
      <c r="U3736" s="18">
        <f t="shared" si="409"/>
        <v>1.0518539809808749</v>
      </c>
      <c r="X3736" s="20">
        <f t="shared" si="410"/>
        <v>0.2007190805061401</v>
      </c>
      <c r="AA3736" s="20">
        <f t="shared" si="411"/>
        <v>7.2934442713742109E-2</v>
      </c>
      <c r="AE3736" s="20">
        <f t="shared" si="412"/>
        <v>0.69741134119137416</v>
      </c>
    </row>
    <row r="3737" spans="1:31" x14ac:dyDescent="0.2">
      <c r="A3737" s="15" t="s">
        <v>14014</v>
      </c>
      <c r="B3737" s="15" t="s">
        <v>14015</v>
      </c>
      <c r="C3737" t="s">
        <v>14016</v>
      </c>
      <c r="D3737" s="15">
        <v>11</v>
      </c>
      <c r="E3737" s="15">
        <v>5</v>
      </c>
      <c r="F3737" s="16">
        <v>302445.33534666401</v>
      </c>
      <c r="G3737" s="16">
        <v>293832.50717491598</v>
      </c>
      <c r="H3737" s="16">
        <v>268004.10355750099</v>
      </c>
      <c r="I3737" s="16">
        <v>331218.47177055897</v>
      </c>
      <c r="J3737" s="16">
        <v>153303.18233189001</v>
      </c>
      <c r="K3737" s="16">
        <v>345248.81420715502</v>
      </c>
      <c r="L3737" s="15">
        <f t="shared" si="406"/>
        <v>6</v>
      </c>
      <c r="M3737" s="16">
        <v>537810.099500802</v>
      </c>
      <c r="N3737" s="16">
        <v>505511.22644606599</v>
      </c>
      <c r="O3737" s="16">
        <v>481904.89052471903</v>
      </c>
      <c r="P3737" s="16">
        <v>459233.682666054</v>
      </c>
      <c r="Q3737" s="16">
        <v>1340224.6435440199</v>
      </c>
      <c r="R3737" s="16">
        <v>474152.04040148202</v>
      </c>
      <c r="S3737" s="17">
        <f t="shared" si="407"/>
        <v>505511.22644606599</v>
      </c>
      <c r="T3737" s="17">
        <f t="shared" si="408"/>
        <v>474152.04040148202</v>
      </c>
      <c r="U3737" s="18">
        <f t="shared" si="409"/>
        <v>0.93796540135211071</v>
      </c>
      <c r="X3737" s="20">
        <f t="shared" si="410"/>
        <v>0.44058283082967237</v>
      </c>
      <c r="AA3737" s="20">
        <f t="shared" si="411"/>
        <v>-9.2393387731284762E-2</v>
      </c>
      <c r="AE3737" s="20">
        <f t="shared" si="412"/>
        <v>0.35597243097375958</v>
      </c>
    </row>
    <row r="3738" spans="1:31" x14ac:dyDescent="0.2">
      <c r="A3738" s="15" t="s">
        <v>16283</v>
      </c>
      <c r="B3738" s="15" t="s">
        <v>16284</v>
      </c>
      <c r="C3738" t="s">
        <v>16285</v>
      </c>
      <c r="D3738" s="15">
        <v>7</v>
      </c>
      <c r="E3738" s="15">
        <v>5</v>
      </c>
      <c r="F3738" s="16">
        <v>55892.698769620198</v>
      </c>
      <c r="G3738" s="16">
        <v>41884.275513867098</v>
      </c>
      <c r="H3738" s="16">
        <v>29051.134348242202</v>
      </c>
      <c r="I3738" s="16">
        <v>34580.272185144502</v>
      </c>
      <c r="J3738" s="16">
        <v>15067.7444768554</v>
      </c>
      <c r="K3738" s="16">
        <v>53591.996303613603</v>
      </c>
      <c r="L3738" s="15">
        <f t="shared" si="406"/>
        <v>6</v>
      </c>
      <c r="M3738" s="16">
        <v>99388.730370740595</v>
      </c>
      <c r="N3738" s="16">
        <v>72057.9614808099</v>
      </c>
      <c r="O3738" s="16">
        <v>52237.572230698403</v>
      </c>
      <c r="P3738" s="16">
        <v>47945.471332827998</v>
      </c>
      <c r="Q3738" s="16">
        <v>131726.96198039199</v>
      </c>
      <c r="R3738" s="16">
        <v>73601.279282888805</v>
      </c>
      <c r="S3738" s="17">
        <f t="shared" si="407"/>
        <v>72057.9614808099</v>
      </c>
      <c r="T3738" s="17">
        <f t="shared" si="408"/>
        <v>73601.279282888805</v>
      </c>
      <c r="U3738" s="18">
        <f t="shared" si="409"/>
        <v>1.0214177277619756</v>
      </c>
      <c r="X3738" s="20">
        <f t="shared" si="410"/>
        <v>0.74504629268197231</v>
      </c>
      <c r="AA3738" s="20">
        <f t="shared" si="411"/>
        <v>3.057300384608783E-2</v>
      </c>
      <c r="AE3738" s="20">
        <f t="shared" si="412"/>
        <v>0.12781674197421841</v>
      </c>
    </row>
    <row r="3739" spans="1:31" x14ac:dyDescent="0.2">
      <c r="A3739" s="15" t="s">
        <v>14299</v>
      </c>
      <c r="B3739" s="15" t="s">
        <v>14300</v>
      </c>
      <c r="C3739" t="s">
        <v>14301</v>
      </c>
      <c r="D3739" s="15">
        <v>8</v>
      </c>
      <c r="E3739" s="15">
        <v>4</v>
      </c>
      <c r="F3739" s="16">
        <v>30138.8764713866</v>
      </c>
      <c r="G3739" s="16">
        <v>42351.468890431701</v>
      </c>
      <c r="H3739" s="16">
        <v>39246.494145215198</v>
      </c>
      <c r="I3739" s="16">
        <v>28425.7420932028</v>
      </c>
      <c r="J3739" s="16">
        <v>4436.6906718749997</v>
      </c>
      <c r="K3739" s="16">
        <v>47074.858576687897</v>
      </c>
      <c r="L3739" s="15">
        <f t="shared" si="406"/>
        <v>6</v>
      </c>
      <c r="M3739" s="16">
        <v>53593.129929876501</v>
      </c>
      <c r="N3739" s="16">
        <v>72861.723797802406</v>
      </c>
      <c r="O3739" s="16">
        <v>70570.104015108998</v>
      </c>
      <c r="P3739" s="16">
        <v>39412.228895916698</v>
      </c>
      <c r="Q3739" s="16">
        <v>38786.945474854903</v>
      </c>
      <c r="R3739" s="16">
        <v>64650.881703984604</v>
      </c>
      <c r="S3739" s="17">
        <f t="shared" si="407"/>
        <v>70570.104015108998</v>
      </c>
      <c r="T3739" s="17">
        <f t="shared" si="408"/>
        <v>39412.228895916698</v>
      </c>
      <c r="U3739" s="18">
        <f t="shared" si="409"/>
        <v>0.55848336127545706</v>
      </c>
      <c r="X3739" s="20">
        <f t="shared" si="410"/>
        <v>0.15948525228002999</v>
      </c>
      <c r="AA3739" s="20">
        <f t="shared" si="411"/>
        <v>-0.84041379531209759</v>
      </c>
      <c r="AE3739" s="20">
        <f t="shared" si="412"/>
        <v>0.79727947028407453</v>
      </c>
    </row>
    <row r="3740" spans="1:31" x14ac:dyDescent="0.2">
      <c r="A3740" s="15" t="s">
        <v>14986</v>
      </c>
      <c r="B3740" s="15" t="s">
        <v>14987</v>
      </c>
      <c r="C3740" t="s">
        <v>14988</v>
      </c>
      <c r="D3740" s="15">
        <v>9</v>
      </c>
      <c r="E3740" s="15">
        <v>6</v>
      </c>
      <c r="F3740" s="16">
        <v>867208.45308045205</v>
      </c>
      <c r="G3740" s="16">
        <v>766327.06862702605</v>
      </c>
      <c r="H3740" s="16">
        <v>776471.61125215504</v>
      </c>
      <c r="I3740" s="16">
        <v>1025219.63517776</v>
      </c>
      <c r="J3740" s="16">
        <v>317418.20061894401</v>
      </c>
      <c r="K3740" s="16">
        <v>1100908.27378447</v>
      </c>
      <c r="L3740" s="15">
        <f t="shared" si="406"/>
        <v>6</v>
      </c>
      <c r="M3740" s="16">
        <v>1542075.2444555101</v>
      </c>
      <c r="N3740" s="16">
        <v>1318393.73405291</v>
      </c>
      <c r="O3740" s="16">
        <v>1396193.05021476</v>
      </c>
      <c r="P3740" s="16">
        <v>1421464.76942376</v>
      </c>
      <c r="Q3740" s="16">
        <v>2774969.75801796</v>
      </c>
      <c r="R3740" s="16">
        <v>1511946.9867217899</v>
      </c>
      <c r="S3740" s="17">
        <f t="shared" si="407"/>
        <v>1396193.05021476</v>
      </c>
      <c r="T3740" s="17">
        <f t="shared" si="408"/>
        <v>1511946.9867217899</v>
      </c>
      <c r="U3740" s="18">
        <f t="shared" si="409"/>
        <v>1.0829068275975338</v>
      </c>
      <c r="X3740" s="20">
        <f t="shared" si="410"/>
        <v>0.33486895225832813</v>
      </c>
      <c r="AA3740" s="20">
        <f t="shared" si="411"/>
        <v>0.11490912000488743</v>
      </c>
      <c r="AE3740" s="20">
        <f t="shared" si="412"/>
        <v>0.47512511668213936</v>
      </c>
    </row>
    <row r="3741" spans="1:31" x14ac:dyDescent="0.2">
      <c r="A3741" s="15" t="s">
        <v>1322</v>
      </c>
      <c r="B3741" s="15" t="s">
        <v>1323</v>
      </c>
      <c r="C3741" t="s">
        <v>1324</v>
      </c>
      <c r="D3741" s="15">
        <v>11</v>
      </c>
      <c r="E3741" s="15">
        <v>6</v>
      </c>
      <c r="F3741" s="16">
        <v>400860.82880185801</v>
      </c>
      <c r="G3741" s="16">
        <v>401593.717899638</v>
      </c>
      <c r="H3741" s="16">
        <v>455031.298838955</v>
      </c>
      <c r="I3741" s="16">
        <v>449942.34130312502</v>
      </c>
      <c r="J3741" s="16">
        <v>110209.90672103</v>
      </c>
      <c r="K3741" s="16">
        <v>437894.42149722</v>
      </c>
      <c r="L3741" s="15">
        <f t="shared" si="406"/>
        <v>6</v>
      </c>
      <c r="M3741" s="16">
        <v>712813.11704409204</v>
      </c>
      <c r="N3741" s="16">
        <v>690904.26658487797</v>
      </c>
      <c r="O3741" s="16">
        <v>818203.17428557295</v>
      </c>
      <c r="P3741" s="16">
        <v>623844.06666532694</v>
      </c>
      <c r="Q3741" s="16">
        <v>963489.67257861805</v>
      </c>
      <c r="R3741" s="16">
        <v>601388.11456931604</v>
      </c>
      <c r="S3741" s="17">
        <f t="shared" si="407"/>
        <v>712813.11704409204</v>
      </c>
      <c r="T3741" s="17">
        <f t="shared" si="408"/>
        <v>623844.06666532694</v>
      </c>
      <c r="U3741" s="18">
        <f t="shared" si="409"/>
        <v>0.87518600843415484</v>
      </c>
      <c r="X3741" s="20">
        <f t="shared" si="410"/>
        <v>0.93293662131956789</v>
      </c>
      <c r="AA3741" s="20">
        <f t="shared" si="411"/>
        <v>-0.19233842088396225</v>
      </c>
      <c r="AE3741" s="20">
        <f t="shared" si="412"/>
        <v>3.0147858875269808E-2</v>
      </c>
    </row>
    <row r="3742" spans="1:31" x14ac:dyDescent="0.2">
      <c r="A3742" s="15" t="s">
        <v>4265</v>
      </c>
      <c r="B3742" s="15" t="s">
        <v>4266</v>
      </c>
      <c r="C3742" t="s">
        <v>4267</v>
      </c>
      <c r="D3742" s="15">
        <v>5</v>
      </c>
      <c r="E3742" s="15">
        <v>5</v>
      </c>
      <c r="F3742" s="16">
        <v>74503.609306857805</v>
      </c>
      <c r="G3742" s="16">
        <v>86399.257766989802</v>
      </c>
      <c r="H3742" s="16">
        <v>78104.6148093745</v>
      </c>
      <c r="I3742" s="16">
        <v>102720.91595712899</v>
      </c>
      <c r="J3742" s="16">
        <v>23317.908625939599</v>
      </c>
      <c r="K3742" s="16">
        <v>93485.078163726997</v>
      </c>
      <c r="L3742" s="15">
        <f t="shared" si="406"/>
        <v>6</v>
      </c>
      <c r="M3742" s="16">
        <v>132482.762508349</v>
      </c>
      <c r="N3742" s="16">
        <v>148641.80678219101</v>
      </c>
      <c r="O3742" s="16">
        <v>140441.86394747201</v>
      </c>
      <c r="P3742" s="16">
        <v>142422.32406198699</v>
      </c>
      <c r="Q3742" s="16">
        <v>203852.492172898</v>
      </c>
      <c r="R3742" s="16">
        <v>128388.972631856</v>
      </c>
      <c r="S3742" s="17">
        <f t="shared" si="407"/>
        <v>140441.86394747201</v>
      </c>
      <c r="T3742" s="17">
        <f t="shared" si="408"/>
        <v>142422.32406198699</v>
      </c>
      <c r="U3742" s="18">
        <f t="shared" si="409"/>
        <v>1.0141016364981863</v>
      </c>
      <c r="X3742" s="20">
        <f t="shared" si="410"/>
        <v>0.49561969923282423</v>
      </c>
      <c r="AA3742" s="20">
        <f t="shared" si="411"/>
        <v>2.0202251082648514E-2</v>
      </c>
      <c r="AE3742" s="20">
        <f t="shared" si="412"/>
        <v>0.30485144019329191</v>
      </c>
    </row>
    <row r="3743" spans="1:31" x14ac:dyDescent="0.2">
      <c r="A3743" s="15" t="s">
        <v>683</v>
      </c>
      <c r="B3743" s="15" t="s">
        <v>684</v>
      </c>
      <c r="C3743" t="s">
        <v>685</v>
      </c>
      <c r="D3743" s="15">
        <v>7</v>
      </c>
      <c r="E3743" s="15">
        <v>6</v>
      </c>
      <c r="F3743" s="16">
        <v>157150.78830966901</v>
      </c>
      <c r="G3743" s="16">
        <v>145689.831856317</v>
      </c>
      <c r="H3743" s="16">
        <v>155209.09462265699</v>
      </c>
      <c r="I3743" s="16">
        <v>265393.702815875</v>
      </c>
      <c r="J3743" s="16">
        <v>29249.086515547398</v>
      </c>
      <c r="K3743" s="16">
        <v>271279.75633945502</v>
      </c>
      <c r="L3743" s="15">
        <f t="shared" si="406"/>
        <v>6</v>
      </c>
      <c r="M3743" s="16">
        <v>279446.46922915301</v>
      </c>
      <c r="N3743" s="16">
        <v>250645.66984267</v>
      </c>
      <c r="O3743" s="16">
        <v>279085.36011100397</v>
      </c>
      <c r="P3743" s="16">
        <v>367967.78527781297</v>
      </c>
      <c r="Q3743" s="16">
        <v>255704.71501643001</v>
      </c>
      <c r="R3743" s="16">
        <v>372565.65321840701</v>
      </c>
      <c r="S3743" s="17">
        <f t="shared" si="407"/>
        <v>279085.36011100397</v>
      </c>
      <c r="T3743" s="17">
        <f t="shared" si="408"/>
        <v>367967.78527781297</v>
      </c>
      <c r="U3743" s="18">
        <f t="shared" si="409"/>
        <v>1.3184775623180547</v>
      </c>
      <c r="X3743" s="20">
        <f t="shared" si="410"/>
        <v>0.18853578941982549</v>
      </c>
      <c r="AA3743" s="20">
        <f t="shared" si="411"/>
        <v>0.39887301981232492</v>
      </c>
      <c r="AE3743" s="20">
        <f t="shared" si="412"/>
        <v>0.72460619626888811</v>
      </c>
    </row>
    <row r="3744" spans="1:31" x14ac:dyDescent="0.2">
      <c r="A3744" s="15" t="s">
        <v>15590</v>
      </c>
      <c r="B3744" s="15" t="s">
        <v>15591</v>
      </c>
      <c r="C3744" t="s">
        <v>15592</v>
      </c>
      <c r="D3744" s="15">
        <v>5</v>
      </c>
      <c r="E3744" s="15">
        <v>5</v>
      </c>
      <c r="F3744" s="16">
        <v>35735.178353466799</v>
      </c>
      <c r="G3744" s="16">
        <v>45255.545629791603</v>
      </c>
      <c r="H3744" s="16">
        <v>49589.231560107997</v>
      </c>
      <c r="I3744" s="16">
        <v>51669.112521142</v>
      </c>
      <c r="J3744" s="16">
        <v>15408.491445703199</v>
      </c>
      <c r="K3744" s="16">
        <v>55375.376441616601</v>
      </c>
      <c r="L3744" s="15">
        <f t="shared" si="406"/>
        <v>6</v>
      </c>
      <c r="M3744" s="16">
        <v>63544.5073204</v>
      </c>
      <c r="N3744" s="16">
        <v>77857.915023619993</v>
      </c>
      <c r="O3744" s="16">
        <v>89167.639185239095</v>
      </c>
      <c r="P3744" s="16">
        <v>71639.1108754577</v>
      </c>
      <c r="Q3744" s="16">
        <v>134705.87916864699</v>
      </c>
      <c r="R3744" s="16">
        <v>76050.508060654494</v>
      </c>
      <c r="S3744" s="17">
        <f t="shared" si="407"/>
        <v>77857.915023619993</v>
      </c>
      <c r="T3744" s="17">
        <f t="shared" si="408"/>
        <v>76050.508060654494</v>
      </c>
      <c r="U3744" s="18">
        <f t="shared" si="409"/>
        <v>0.97678582887279763</v>
      </c>
      <c r="X3744" s="20">
        <f t="shared" si="410"/>
        <v>0.46934644027391664</v>
      </c>
      <c r="AA3744" s="20">
        <f t="shared" si="411"/>
        <v>-3.3885824909345851E-2</v>
      </c>
      <c r="AE3744" s="20">
        <f t="shared" si="412"/>
        <v>0.32850647166252883</v>
      </c>
    </row>
    <row r="3745" spans="1:31" x14ac:dyDescent="0.2">
      <c r="A3745" s="15" t="s">
        <v>12100</v>
      </c>
      <c r="B3745" s="15" t="s">
        <v>12101</v>
      </c>
      <c r="C3745" t="s">
        <v>12102</v>
      </c>
      <c r="D3745" s="15">
        <v>9</v>
      </c>
      <c r="E3745" s="15">
        <v>8</v>
      </c>
      <c r="F3745" s="16">
        <v>191452.31494189301</v>
      </c>
      <c r="G3745" s="16">
        <v>205990.062508309</v>
      </c>
      <c r="H3745" s="16">
        <v>200426.95780247301</v>
      </c>
      <c r="I3745" s="16">
        <v>267340.16076796898</v>
      </c>
      <c r="J3745" s="16">
        <v>70795.455231616303</v>
      </c>
      <c r="K3745" s="16">
        <v>266302.62133212702</v>
      </c>
      <c r="L3745" s="15">
        <f t="shared" si="406"/>
        <v>6</v>
      </c>
      <c r="M3745" s="16">
        <v>340441.64850662899</v>
      </c>
      <c r="N3745" s="16">
        <v>354386.55217371503</v>
      </c>
      <c r="O3745" s="16">
        <v>360392.732334712</v>
      </c>
      <c r="P3745" s="16">
        <v>370666.54494757601</v>
      </c>
      <c r="Q3745" s="16">
        <v>618916.13930699497</v>
      </c>
      <c r="R3745" s="16">
        <v>365730.23881011299</v>
      </c>
      <c r="S3745" s="17">
        <f t="shared" si="407"/>
        <v>354386.55217371503</v>
      </c>
      <c r="T3745" s="17">
        <f t="shared" si="408"/>
        <v>370666.54494757601</v>
      </c>
      <c r="U3745" s="18">
        <f t="shared" si="409"/>
        <v>1.0459385173449831</v>
      </c>
      <c r="X3745" s="20">
        <f t="shared" si="410"/>
        <v>0.29852232204640411</v>
      </c>
      <c r="AA3745" s="20">
        <f t="shared" si="411"/>
        <v>6.4798049167590493E-2</v>
      </c>
      <c r="AE3745" s="20">
        <f t="shared" si="412"/>
        <v>0.52502318889266497</v>
      </c>
    </row>
    <row r="3746" spans="1:31" x14ac:dyDescent="0.2">
      <c r="A3746" s="15" t="s">
        <v>11875</v>
      </c>
      <c r="B3746" s="15" t="s">
        <v>11876</v>
      </c>
      <c r="C3746" t="s">
        <v>11877</v>
      </c>
      <c r="D3746" s="15">
        <v>6</v>
      </c>
      <c r="E3746" s="15">
        <v>3</v>
      </c>
      <c r="F3746" s="16">
        <v>129866.37114975</v>
      </c>
      <c r="G3746" s="16">
        <v>128693.20576383801</v>
      </c>
      <c r="H3746" s="16">
        <v>138978.38017891601</v>
      </c>
      <c r="I3746" s="16">
        <v>127122.907491305</v>
      </c>
      <c r="J3746" s="16">
        <v>78969.425248828004</v>
      </c>
      <c r="K3746" s="16">
        <v>150190.855556542</v>
      </c>
      <c r="L3746" s="15">
        <f t="shared" si="406"/>
        <v>6</v>
      </c>
      <c r="M3746" s="16">
        <v>230929.15587473201</v>
      </c>
      <c r="N3746" s="16">
        <v>221404.571286002</v>
      </c>
      <c r="O3746" s="16">
        <v>249900.50598629599</v>
      </c>
      <c r="P3746" s="16">
        <v>176255.63165718701</v>
      </c>
      <c r="Q3746" s="16">
        <v>690375.55643077299</v>
      </c>
      <c r="R3746" s="16">
        <v>206266.604493099</v>
      </c>
      <c r="S3746" s="17">
        <f t="shared" si="407"/>
        <v>230929.15587473201</v>
      </c>
      <c r="T3746" s="17">
        <f t="shared" si="408"/>
        <v>206266.604493099</v>
      </c>
      <c r="U3746" s="18">
        <f t="shared" si="409"/>
        <v>0.8932029553036982</v>
      </c>
      <c r="X3746" s="20">
        <f t="shared" si="410"/>
        <v>0.4999972339252724</v>
      </c>
      <c r="AA3746" s="20">
        <f t="shared" si="411"/>
        <v>-0.16294007033363031</v>
      </c>
      <c r="AE3746" s="20">
        <f t="shared" si="412"/>
        <v>0.30103239825260841</v>
      </c>
    </row>
    <row r="3747" spans="1:31" x14ac:dyDescent="0.2">
      <c r="A3747" s="15" t="s">
        <v>8459</v>
      </c>
      <c r="B3747" s="15" t="s">
        <v>8460</v>
      </c>
      <c r="C3747" t="s">
        <v>8461</v>
      </c>
      <c r="D3747" s="15">
        <v>8</v>
      </c>
      <c r="E3747" s="15">
        <v>6</v>
      </c>
      <c r="F3747" s="16">
        <v>322074.59669428598</v>
      </c>
      <c r="G3747" s="16">
        <v>411843.358939161</v>
      </c>
      <c r="H3747" s="16">
        <v>383159.37726179999</v>
      </c>
      <c r="I3747" s="16">
        <v>521609.11945683497</v>
      </c>
      <c r="J3747" s="16">
        <v>58651.449103564497</v>
      </c>
      <c r="K3747" s="16">
        <v>447252.89293007698</v>
      </c>
      <c r="L3747" s="15">
        <f t="shared" si="406"/>
        <v>6</v>
      </c>
      <c r="M3747" s="16">
        <v>572714.96912423905</v>
      </c>
      <c r="N3747" s="16">
        <v>708537.81115874997</v>
      </c>
      <c r="O3747" s="16">
        <v>688968.472131063</v>
      </c>
      <c r="P3747" s="16">
        <v>723209.89695977501</v>
      </c>
      <c r="Q3747" s="16">
        <v>512749.41767346102</v>
      </c>
      <c r="R3747" s="16">
        <v>614240.69549741701</v>
      </c>
      <c r="S3747" s="17">
        <f t="shared" si="407"/>
        <v>688968.472131063</v>
      </c>
      <c r="T3747" s="17">
        <f t="shared" si="408"/>
        <v>614240.69549741701</v>
      </c>
      <c r="U3747" s="18">
        <f t="shared" si="409"/>
        <v>0.89153672532720707</v>
      </c>
      <c r="X3747" s="20">
        <f t="shared" si="410"/>
        <v>0.61788038787778687</v>
      </c>
      <c r="AA3747" s="20">
        <f t="shared" si="411"/>
        <v>-0.16563386646374326</v>
      </c>
      <c r="AE3747" s="20">
        <f t="shared" si="412"/>
        <v>0.2090955894943228</v>
      </c>
    </row>
    <row r="3748" spans="1:31" x14ac:dyDescent="0.2">
      <c r="A3748" s="15" t="s">
        <v>11605</v>
      </c>
      <c r="B3748" s="15" t="s">
        <v>11606</v>
      </c>
      <c r="C3748" t="s">
        <v>11607</v>
      </c>
      <c r="D3748" s="15">
        <v>6</v>
      </c>
      <c r="E3748" s="15">
        <v>3</v>
      </c>
      <c r="F3748" s="16">
        <v>109126.070547656</v>
      </c>
      <c r="G3748" s="16">
        <v>138832.72067973501</v>
      </c>
      <c r="H3748" s="16">
        <v>115710.411523014</v>
      </c>
      <c r="I3748" s="16">
        <v>138895.46623476499</v>
      </c>
      <c r="J3748" s="16">
        <v>29682.556306347698</v>
      </c>
      <c r="K3748" s="16">
        <v>160773.223315929</v>
      </c>
      <c r="L3748" s="15">
        <f t="shared" si="406"/>
        <v>6</v>
      </c>
      <c r="M3748" s="16">
        <v>194048.62962127299</v>
      </c>
      <c r="N3748" s="16">
        <v>238848.65420924401</v>
      </c>
      <c r="O3748" s="16">
        <v>208061.788821097</v>
      </c>
      <c r="P3748" s="16">
        <v>192578.25846378299</v>
      </c>
      <c r="Q3748" s="16">
        <v>259494.24428141801</v>
      </c>
      <c r="R3748" s="16">
        <v>220800.039682195</v>
      </c>
      <c r="S3748" s="17">
        <f t="shared" si="407"/>
        <v>208061.788821097</v>
      </c>
      <c r="T3748" s="17">
        <f t="shared" si="408"/>
        <v>220800.039682195</v>
      </c>
      <c r="U3748" s="18">
        <f t="shared" si="409"/>
        <v>1.0612234035536965</v>
      </c>
      <c r="X3748" s="20">
        <f t="shared" si="410"/>
        <v>0.67398092793230124</v>
      </c>
      <c r="AA3748" s="20">
        <f t="shared" si="411"/>
        <v>8.5728397319415325E-2</v>
      </c>
      <c r="AE3748" s="20">
        <f t="shared" si="412"/>
        <v>0.17135239279843703</v>
      </c>
    </row>
    <row r="3749" spans="1:31" x14ac:dyDescent="0.2">
      <c r="A3749" s="15" t="s">
        <v>2774</v>
      </c>
      <c r="B3749" s="15" t="s">
        <v>2775</v>
      </c>
      <c r="C3749" t="s">
        <v>2776</v>
      </c>
      <c r="D3749" s="15">
        <v>7</v>
      </c>
      <c r="E3749" s="15">
        <v>6</v>
      </c>
      <c r="F3749" s="16">
        <v>226547.30449570299</v>
      </c>
      <c r="G3749" s="16">
        <v>226582.25696281501</v>
      </c>
      <c r="H3749" s="16">
        <v>212420.441368631</v>
      </c>
      <c r="I3749" s="16">
        <v>262358.66388390801</v>
      </c>
      <c r="J3749" s="16">
        <v>69175.930333447206</v>
      </c>
      <c r="K3749" s="16">
        <v>258355.22772022299</v>
      </c>
      <c r="L3749" s="15">
        <f t="shared" si="406"/>
        <v>6</v>
      </c>
      <c r="M3749" s="16">
        <v>402847.76828453899</v>
      </c>
      <c r="N3749" s="16">
        <v>389813.48833539803</v>
      </c>
      <c r="O3749" s="16">
        <v>381958.51550086198</v>
      </c>
      <c r="P3749" s="16">
        <v>363759.71047355601</v>
      </c>
      <c r="Q3749" s="16">
        <v>604757.74320364301</v>
      </c>
      <c r="R3749" s="16">
        <v>354815.58033225097</v>
      </c>
      <c r="S3749" s="17">
        <f t="shared" si="407"/>
        <v>389813.48833539803</v>
      </c>
      <c r="T3749" s="17">
        <f t="shared" si="408"/>
        <v>363759.71047355601</v>
      </c>
      <c r="U3749" s="18">
        <f t="shared" si="409"/>
        <v>0.93316347781320186</v>
      </c>
      <c r="X3749" s="20">
        <f t="shared" si="410"/>
        <v>0.57851063868821306</v>
      </c>
      <c r="AA3749" s="20">
        <f t="shared" si="411"/>
        <v>-9.9798250712337194E-2</v>
      </c>
      <c r="AE3749" s="20">
        <f t="shared" si="412"/>
        <v>0.23768865005518414</v>
      </c>
    </row>
    <row r="3750" spans="1:31" x14ac:dyDescent="0.2">
      <c r="A3750" s="15" t="s">
        <v>7895</v>
      </c>
      <c r="B3750" s="15" t="s">
        <v>7896</v>
      </c>
      <c r="C3750" t="s">
        <v>7897</v>
      </c>
      <c r="D3750" s="15">
        <v>12</v>
      </c>
      <c r="E3750" s="15">
        <v>6</v>
      </c>
      <c r="F3750" s="16">
        <v>207547.327606201</v>
      </c>
      <c r="G3750" s="16">
        <v>202259.33107505401</v>
      </c>
      <c r="H3750" s="16">
        <v>189448.685511363</v>
      </c>
      <c r="I3750" s="16">
        <v>227478.557155196</v>
      </c>
      <c r="J3750" s="16">
        <v>44323.285366214797</v>
      </c>
      <c r="K3750" s="16">
        <v>220532.92491909699</v>
      </c>
      <c r="L3750" s="15">
        <f t="shared" si="406"/>
        <v>6</v>
      </c>
      <c r="M3750" s="16">
        <v>369061.89603842399</v>
      </c>
      <c r="N3750" s="16">
        <v>347968.17920165003</v>
      </c>
      <c r="O3750" s="16">
        <v>340652.425987266</v>
      </c>
      <c r="P3750" s="16">
        <v>315398.51920549403</v>
      </c>
      <c r="Q3750" s="16">
        <v>387488.10316299798</v>
      </c>
      <c r="R3750" s="16">
        <v>302871.818882933</v>
      </c>
      <c r="S3750" s="17">
        <f t="shared" si="407"/>
        <v>347968.17920165003</v>
      </c>
      <c r="T3750" s="17">
        <f t="shared" si="408"/>
        <v>315398.51920549403</v>
      </c>
      <c r="U3750" s="18">
        <f t="shared" si="409"/>
        <v>0.9064004643445237</v>
      </c>
      <c r="X3750" s="20">
        <f t="shared" si="410"/>
        <v>0.56606070500476091</v>
      </c>
      <c r="AA3750" s="20">
        <f t="shared" si="411"/>
        <v>-0.14177949464313278</v>
      </c>
      <c r="AE3750" s="20">
        <f t="shared" si="412"/>
        <v>0.24713699207162923</v>
      </c>
    </row>
    <row r="3751" spans="1:31" x14ac:dyDescent="0.2">
      <c r="A3751" s="15" t="s">
        <v>15055</v>
      </c>
      <c r="B3751" s="15" t="s">
        <v>15056</v>
      </c>
      <c r="C3751" t="s">
        <v>15057</v>
      </c>
      <c r="D3751" s="15">
        <v>8</v>
      </c>
      <c r="E3751" s="15">
        <v>5</v>
      </c>
      <c r="F3751" s="16">
        <v>106375.924236914</v>
      </c>
      <c r="G3751" s="16">
        <v>106432.285466688</v>
      </c>
      <c r="H3751" s="16">
        <v>98076.469031835702</v>
      </c>
      <c r="I3751" s="16">
        <v>119118.77939488699</v>
      </c>
      <c r="J3751" s="16">
        <v>46975.952619561402</v>
      </c>
      <c r="K3751" s="16">
        <v>123344.272321875</v>
      </c>
      <c r="L3751" s="15">
        <f t="shared" si="406"/>
        <v>6</v>
      </c>
      <c r="M3751" s="16">
        <v>189158.303045971</v>
      </c>
      <c r="N3751" s="16">
        <v>183106.74906944399</v>
      </c>
      <c r="O3751" s="16">
        <v>176353.75520172599</v>
      </c>
      <c r="P3751" s="16">
        <v>165157.92565486301</v>
      </c>
      <c r="Q3751" s="16">
        <v>410678.55472427502</v>
      </c>
      <c r="R3751" s="16">
        <v>169396.49315684999</v>
      </c>
      <c r="S3751" s="17">
        <f t="shared" si="407"/>
        <v>183106.74906944399</v>
      </c>
      <c r="T3751" s="17">
        <f t="shared" si="408"/>
        <v>169396.49315684999</v>
      </c>
      <c r="U3751" s="18">
        <f t="shared" si="409"/>
        <v>0.92512424592610543</v>
      </c>
      <c r="X3751" s="20">
        <f t="shared" si="410"/>
        <v>0.46499358195080975</v>
      </c>
      <c r="AA3751" s="20">
        <f t="shared" si="411"/>
        <v>-0.11228095958904348</v>
      </c>
      <c r="AE3751" s="20">
        <f t="shared" si="412"/>
        <v>0.33255304139517244</v>
      </c>
    </row>
    <row r="3752" spans="1:31" x14ac:dyDescent="0.2">
      <c r="A3752" s="15" t="s">
        <v>6280</v>
      </c>
      <c r="B3752" s="15" t="s">
        <v>6281</v>
      </c>
      <c r="C3752" t="s">
        <v>6282</v>
      </c>
      <c r="D3752" s="15">
        <v>14</v>
      </c>
      <c r="E3752" s="15">
        <v>8</v>
      </c>
      <c r="F3752" s="16">
        <v>349535.71579227498</v>
      </c>
      <c r="G3752" s="16">
        <v>379847.31747187499</v>
      </c>
      <c r="H3752" s="16">
        <v>352461.78446780198</v>
      </c>
      <c r="I3752" s="16">
        <v>532464.76203164004</v>
      </c>
      <c r="J3752" s="16">
        <v>58635.119244850299</v>
      </c>
      <c r="K3752" s="16">
        <v>553634.809607298</v>
      </c>
      <c r="L3752" s="15">
        <f t="shared" si="406"/>
        <v>6</v>
      </c>
      <c r="M3752" s="16">
        <v>621546.49491902301</v>
      </c>
      <c r="N3752" s="16">
        <v>653491.62747043895</v>
      </c>
      <c r="O3752" s="16">
        <v>633770.36173500295</v>
      </c>
      <c r="P3752" s="16">
        <v>738261.22151508997</v>
      </c>
      <c r="Q3752" s="16">
        <v>512606.656911803</v>
      </c>
      <c r="R3752" s="16">
        <v>760341.71244127001</v>
      </c>
      <c r="S3752" s="17">
        <f t="shared" si="407"/>
        <v>633770.36173500295</v>
      </c>
      <c r="T3752" s="17">
        <f t="shared" si="408"/>
        <v>738261.22151508997</v>
      </c>
      <c r="U3752" s="18">
        <f t="shared" si="409"/>
        <v>1.1648717991387827</v>
      </c>
      <c r="X3752" s="20">
        <f t="shared" si="410"/>
        <v>0.69050473654288058</v>
      </c>
      <c r="AA3752" s="20">
        <f t="shared" si="411"/>
        <v>0.22017118670443883</v>
      </c>
      <c r="AE3752" s="20">
        <f t="shared" si="412"/>
        <v>0.16083333801600727</v>
      </c>
    </row>
    <row r="3753" spans="1:31" x14ac:dyDescent="0.2">
      <c r="A3753" s="15" t="s">
        <v>11029</v>
      </c>
      <c r="B3753" s="15" t="s">
        <v>11030</v>
      </c>
      <c r="C3753" t="s">
        <v>11031</v>
      </c>
      <c r="D3753" s="15">
        <v>6</v>
      </c>
      <c r="E3753" s="15">
        <v>4</v>
      </c>
      <c r="F3753" s="16">
        <v>97742.644815235399</v>
      </c>
      <c r="G3753" s="16">
        <v>96130.4705500977</v>
      </c>
      <c r="H3753" s="16">
        <v>89565.150320508605</v>
      </c>
      <c r="I3753" s="16">
        <v>120144.65437734401</v>
      </c>
      <c r="J3753" s="16">
        <v>23081.070742382799</v>
      </c>
      <c r="K3753" s="16">
        <v>119291.21116172</v>
      </c>
      <c r="L3753" s="15">
        <f t="shared" si="406"/>
        <v>6</v>
      </c>
      <c r="M3753" s="16">
        <v>173806.554077949</v>
      </c>
      <c r="N3753" s="16">
        <v>165383.44424120901</v>
      </c>
      <c r="O3753" s="16">
        <v>161049.33986868599</v>
      </c>
      <c r="P3753" s="16">
        <v>166580.299061848</v>
      </c>
      <c r="Q3753" s="16">
        <v>201781.98089427099</v>
      </c>
      <c r="R3753" s="16">
        <v>163830.16782891899</v>
      </c>
      <c r="S3753" s="17">
        <f t="shared" si="407"/>
        <v>165383.44424120901</v>
      </c>
      <c r="T3753" s="17">
        <f t="shared" si="408"/>
        <v>166580.299061848</v>
      </c>
      <c r="U3753" s="18">
        <f t="shared" si="409"/>
        <v>1.007236847836434</v>
      </c>
      <c r="X3753" s="20">
        <f t="shared" si="410"/>
        <v>0.45145770239076261</v>
      </c>
      <c r="AA3753" s="20">
        <f t="shared" si="411"/>
        <v>1.0402967377764995E-2</v>
      </c>
      <c r="AE3753" s="20">
        <f t="shared" si="412"/>
        <v>0.3453829330111583</v>
      </c>
    </row>
    <row r="3754" spans="1:31" x14ac:dyDescent="0.2">
      <c r="A3754" s="15" t="s">
        <v>11203</v>
      </c>
      <c r="B3754" s="15" t="s">
        <v>11204</v>
      </c>
      <c r="C3754" t="s">
        <v>11205</v>
      </c>
      <c r="D3754" s="15">
        <v>5</v>
      </c>
      <c r="E3754" s="15">
        <v>4</v>
      </c>
      <c r="F3754" s="16">
        <v>205071.27441152299</v>
      </c>
      <c r="G3754" s="16">
        <v>209839.18451718701</v>
      </c>
      <c r="H3754" s="16">
        <v>199207.441937108</v>
      </c>
      <c r="I3754" s="16">
        <v>175231.99691250001</v>
      </c>
      <c r="J3754" s="16">
        <v>76543.370263915902</v>
      </c>
      <c r="K3754" s="16">
        <v>196398.187503892</v>
      </c>
      <c r="L3754" s="15">
        <f t="shared" si="406"/>
        <v>6</v>
      </c>
      <c r="M3754" s="16">
        <v>364658.96347716299</v>
      </c>
      <c r="N3754" s="16">
        <v>361008.605009722</v>
      </c>
      <c r="O3754" s="16">
        <v>358199.89031553903</v>
      </c>
      <c r="P3754" s="16">
        <v>242958.77833407299</v>
      </c>
      <c r="Q3754" s="16">
        <v>669166.22060411703</v>
      </c>
      <c r="R3754" s="16">
        <v>269726.05698870798</v>
      </c>
      <c r="S3754" s="17">
        <f t="shared" si="407"/>
        <v>361008.605009722</v>
      </c>
      <c r="T3754" s="17">
        <f t="shared" si="408"/>
        <v>269726.05698870798</v>
      </c>
      <c r="U3754" s="18">
        <f t="shared" si="409"/>
        <v>0.74714578335728099</v>
      </c>
      <c r="X3754" s="20">
        <f t="shared" si="410"/>
        <v>0.82433270702588757</v>
      </c>
      <c r="AA3754" s="20">
        <f t="shared" si="411"/>
        <v>-0.42053832522450879</v>
      </c>
      <c r="AE3754" s="20">
        <f t="shared" si="412"/>
        <v>8.3897468324363136E-2</v>
      </c>
    </row>
    <row r="3755" spans="1:31" x14ac:dyDescent="0.2">
      <c r="A3755" s="15" t="s">
        <v>4745</v>
      </c>
      <c r="B3755" s="15" t="s">
        <v>4746</v>
      </c>
      <c r="C3755" t="s">
        <v>4747</v>
      </c>
      <c r="D3755" s="15">
        <v>5</v>
      </c>
      <c r="E3755" s="15">
        <v>4</v>
      </c>
      <c r="F3755" s="16">
        <v>130181.177842675</v>
      </c>
      <c r="G3755" s="16">
        <v>185268.245011669</v>
      </c>
      <c r="H3755" s="16">
        <v>168487.675737718</v>
      </c>
      <c r="I3755" s="16">
        <v>148879.822378418</v>
      </c>
      <c r="J3755" s="16">
        <v>23274.769421191399</v>
      </c>
      <c r="K3755" s="16">
        <v>157838.39890370899</v>
      </c>
      <c r="L3755" s="15">
        <f t="shared" si="406"/>
        <v>6</v>
      </c>
      <c r="M3755" s="16">
        <v>231488.947014017</v>
      </c>
      <c r="N3755" s="16">
        <v>318736.61174461799</v>
      </c>
      <c r="O3755" s="16">
        <v>302961.90936393</v>
      </c>
      <c r="P3755" s="16">
        <v>206421.546298512</v>
      </c>
      <c r="Q3755" s="16">
        <v>203475.35567496601</v>
      </c>
      <c r="R3755" s="16">
        <v>216769.45963090801</v>
      </c>
      <c r="S3755" s="17">
        <f t="shared" si="407"/>
        <v>302961.90936393</v>
      </c>
      <c r="T3755" s="17">
        <f t="shared" si="408"/>
        <v>206421.546298512</v>
      </c>
      <c r="U3755" s="18">
        <f t="shared" si="409"/>
        <v>0.68134488171102114</v>
      </c>
      <c r="X3755" s="20">
        <f t="shared" si="410"/>
        <v>4.9728421620661233E-2</v>
      </c>
      <c r="AA3755" s="20">
        <f t="shared" si="411"/>
        <v>-0.55354285144265025</v>
      </c>
      <c r="AE3755" s="20">
        <f t="shared" si="412"/>
        <v>1.3033953250492076</v>
      </c>
    </row>
    <row r="3756" spans="1:31" x14ac:dyDescent="0.2">
      <c r="A3756" s="15" t="s">
        <v>317</v>
      </c>
      <c r="B3756" s="15" t="s">
        <v>318</v>
      </c>
      <c r="C3756" t="s">
        <v>319</v>
      </c>
      <c r="D3756" s="15">
        <v>12</v>
      </c>
      <c r="E3756" s="15">
        <v>7</v>
      </c>
      <c r="F3756" s="16">
        <v>307895.791701401</v>
      </c>
      <c r="G3756" s="16">
        <v>298125.690492831</v>
      </c>
      <c r="H3756" s="16">
        <v>305035.31315039098</v>
      </c>
      <c r="I3756" s="16">
        <v>402761.39360400598</v>
      </c>
      <c r="J3756" s="16">
        <v>43387.673258926901</v>
      </c>
      <c r="K3756" s="16">
        <v>418532.61734253302</v>
      </c>
      <c r="L3756" s="15">
        <f t="shared" si="406"/>
        <v>6</v>
      </c>
      <c r="M3756" s="16">
        <v>547502.13350458699</v>
      </c>
      <c r="N3756" s="16">
        <v>512897.24504987098</v>
      </c>
      <c r="O3756" s="16">
        <v>548491.63590651203</v>
      </c>
      <c r="P3756" s="16">
        <v>558427.78644485096</v>
      </c>
      <c r="Q3756" s="16">
        <v>379308.687811588</v>
      </c>
      <c r="R3756" s="16">
        <v>574797.32390467403</v>
      </c>
      <c r="S3756" s="17">
        <f t="shared" si="407"/>
        <v>547502.13350458699</v>
      </c>
      <c r="T3756" s="17">
        <f t="shared" si="408"/>
        <v>558427.78644485096</v>
      </c>
      <c r="U3756" s="18">
        <f t="shared" si="409"/>
        <v>1.0199554527218522</v>
      </c>
      <c r="X3756" s="20">
        <f t="shared" si="410"/>
        <v>0.64059850597552959</v>
      </c>
      <c r="AA3756" s="20">
        <f t="shared" si="411"/>
        <v>2.8506142843117182E-2</v>
      </c>
      <c r="AE3756" s="20">
        <f t="shared" si="412"/>
        <v>0.19341407854659598</v>
      </c>
    </row>
    <row r="3757" spans="1:31" x14ac:dyDescent="0.2">
      <c r="A3757" s="15" t="s">
        <v>6652</v>
      </c>
      <c r="B3757" s="15" t="s">
        <v>6653</v>
      </c>
      <c r="C3757" t="s">
        <v>6654</v>
      </c>
      <c r="D3757" s="15">
        <v>7</v>
      </c>
      <c r="E3757" s="15">
        <v>5</v>
      </c>
      <c r="F3757" s="16">
        <v>106108.27677817301</v>
      </c>
      <c r="G3757" s="16">
        <v>144552.04360680401</v>
      </c>
      <c r="H3757" s="16">
        <v>128198.610206884</v>
      </c>
      <c r="I3757" s="16">
        <v>148071.77662793</v>
      </c>
      <c r="J3757" s="16">
        <v>32049.115576757798</v>
      </c>
      <c r="K3757" s="16">
        <v>152042.26619259801</v>
      </c>
      <c r="L3757" s="15">
        <f t="shared" si="406"/>
        <v>6</v>
      </c>
      <c r="M3757" s="16">
        <v>188682.37073823201</v>
      </c>
      <c r="N3757" s="16">
        <v>248688.21204136201</v>
      </c>
      <c r="O3757" s="16">
        <v>230517.13163009199</v>
      </c>
      <c r="P3757" s="16">
        <v>205301.19264258299</v>
      </c>
      <c r="Q3757" s="16">
        <v>280183.44985671103</v>
      </c>
      <c r="R3757" s="16">
        <v>208809.263858121</v>
      </c>
      <c r="S3757" s="17">
        <f t="shared" si="407"/>
        <v>230517.13163009199</v>
      </c>
      <c r="T3757" s="17">
        <f t="shared" si="408"/>
        <v>208809.263858121</v>
      </c>
      <c r="U3757" s="18">
        <f t="shared" si="409"/>
        <v>0.90582969856311879</v>
      </c>
      <c r="X3757" s="20">
        <f t="shared" si="410"/>
        <v>0.78505241372291423</v>
      </c>
      <c r="AA3757" s="20">
        <f t="shared" si="411"/>
        <v>-0.14268825447554595</v>
      </c>
      <c r="AE3757" s="20">
        <f t="shared" si="412"/>
        <v>0.10510134678246774</v>
      </c>
    </row>
    <row r="3758" spans="1:31" x14ac:dyDescent="0.2">
      <c r="A3758" s="15" t="s">
        <v>16948</v>
      </c>
      <c r="B3758" s="15" t="s">
        <v>16949</v>
      </c>
      <c r="C3758" t="s">
        <v>16950</v>
      </c>
      <c r="D3758" s="15">
        <v>9</v>
      </c>
      <c r="E3758" s="15">
        <v>5</v>
      </c>
      <c r="F3758" s="16">
        <v>157309.67052158699</v>
      </c>
      <c r="G3758" s="16">
        <v>153747.74477782901</v>
      </c>
      <c r="H3758" s="16">
        <v>179361.33414968199</v>
      </c>
      <c r="I3758" s="16">
        <v>100258.933416211</v>
      </c>
      <c r="J3758" s="16">
        <v>28332.215967773402</v>
      </c>
      <c r="K3758" s="16">
        <v>118375.69103021199</v>
      </c>
      <c r="L3758" s="15">
        <f t="shared" si="406"/>
        <v>6</v>
      </c>
      <c r="M3758" s="16">
        <v>279728.99452617101</v>
      </c>
      <c r="N3758" s="16">
        <v>264508.55207688198</v>
      </c>
      <c r="O3758" s="16">
        <v>322514.10687532602</v>
      </c>
      <c r="P3758" s="16">
        <v>139008.79068360501</v>
      </c>
      <c r="Q3758" s="16">
        <v>247689.14427370299</v>
      </c>
      <c r="R3758" s="16">
        <v>162572.82610747201</v>
      </c>
      <c r="S3758" s="17">
        <f t="shared" si="407"/>
        <v>279728.99452617101</v>
      </c>
      <c r="T3758" s="17">
        <f t="shared" si="408"/>
        <v>162572.82610747201</v>
      </c>
      <c r="U3758" s="18">
        <f t="shared" si="409"/>
        <v>0.5811797464286883</v>
      </c>
      <c r="X3758" s="20">
        <f t="shared" si="410"/>
        <v>4.6988349099355828E-2</v>
      </c>
      <c r="AA3758" s="20">
        <f t="shared" si="411"/>
        <v>-0.78294366761520728</v>
      </c>
      <c r="AE3758" s="20">
        <f t="shared" si="412"/>
        <v>1.3280098133221219</v>
      </c>
    </row>
    <row r="3759" spans="1:31" x14ac:dyDescent="0.2">
      <c r="A3759" s="15" t="s">
        <v>10558</v>
      </c>
      <c r="B3759" s="15" t="s">
        <v>10559</v>
      </c>
      <c r="C3759" t="s">
        <v>10560</v>
      </c>
      <c r="D3759" s="15">
        <v>7</v>
      </c>
      <c r="E3759" s="15">
        <v>7</v>
      </c>
      <c r="F3759" s="16">
        <v>142756.89677841699</v>
      </c>
      <c r="G3759" s="16">
        <v>142923.167700586</v>
      </c>
      <c r="H3759" s="16">
        <v>120247.511681911</v>
      </c>
      <c r="I3759" s="16">
        <v>196592.13851835899</v>
      </c>
      <c r="J3759" s="16">
        <v>18184.117633300801</v>
      </c>
      <c r="K3759" s="16">
        <v>201881.187712332</v>
      </c>
      <c r="L3759" s="15">
        <f t="shared" si="406"/>
        <v>6</v>
      </c>
      <c r="M3759" s="16">
        <v>253851.165443915</v>
      </c>
      <c r="N3759" s="16">
        <v>245885.88405867101</v>
      </c>
      <c r="O3759" s="16">
        <v>216220.06224433801</v>
      </c>
      <c r="P3759" s="16">
        <v>272574.567693558</v>
      </c>
      <c r="Q3759" s="16">
        <v>158971.27641155</v>
      </c>
      <c r="R3759" s="16">
        <v>277256.20808372099</v>
      </c>
      <c r="S3759" s="17">
        <f t="shared" si="407"/>
        <v>245885.88405867101</v>
      </c>
      <c r="T3759" s="17">
        <f t="shared" si="408"/>
        <v>272574.567693558</v>
      </c>
      <c r="U3759" s="18">
        <f t="shared" si="409"/>
        <v>1.1085409344951205</v>
      </c>
      <c r="X3759" s="20">
        <f t="shared" si="410"/>
        <v>0.95568013348708725</v>
      </c>
      <c r="AA3759" s="20">
        <f t="shared" si="411"/>
        <v>0.14866204481300874</v>
      </c>
      <c r="AE3759" s="20">
        <f t="shared" si="412"/>
        <v>1.9687441935797235E-2</v>
      </c>
    </row>
    <row r="3760" spans="1:31" x14ac:dyDescent="0.2">
      <c r="A3760" s="15" t="s">
        <v>605</v>
      </c>
      <c r="B3760" s="15" t="s">
        <v>606</v>
      </c>
      <c r="C3760" t="s">
        <v>607</v>
      </c>
      <c r="D3760" s="15">
        <v>6</v>
      </c>
      <c r="E3760" s="15">
        <v>5</v>
      </c>
      <c r="F3760" s="16">
        <v>119998.368853056</v>
      </c>
      <c r="G3760" s="16">
        <v>116681.449159936</v>
      </c>
      <c r="H3760" s="16">
        <v>129170.162577703</v>
      </c>
      <c r="I3760" s="16">
        <v>125256.913579101</v>
      </c>
      <c r="J3760" s="16">
        <v>26275.2630864532</v>
      </c>
      <c r="K3760" s="16">
        <v>113410.839310735</v>
      </c>
      <c r="L3760" s="15">
        <f t="shared" si="406"/>
        <v>6</v>
      </c>
      <c r="M3760" s="16">
        <v>213381.81532482401</v>
      </c>
      <c r="N3760" s="16">
        <v>200739.472413891</v>
      </c>
      <c r="O3760" s="16">
        <v>232264.10427970401</v>
      </c>
      <c r="P3760" s="16">
        <v>173668.435201769</v>
      </c>
      <c r="Q3760" s="16">
        <v>229706.61514272899</v>
      </c>
      <c r="R3760" s="16">
        <v>155754.281115544</v>
      </c>
      <c r="S3760" s="17">
        <f t="shared" si="407"/>
        <v>213381.81532482401</v>
      </c>
      <c r="T3760" s="17">
        <f t="shared" si="408"/>
        <v>173668.435201769</v>
      </c>
      <c r="U3760" s="18">
        <f t="shared" si="409"/>
        <v>0.81388582685642319</v>
      </c>
      <c r="X3760" s="20">
        <f t="shared" si="410"/>
        <v>0.29369043111845627</v>
      </c>
      <c r="AA3760" s="20">
        <f t="shared" si="411"/>
        <v>-0.2971016696598186</v>
      </c>
      <c r="AE3760" s="20">
        <f t="shared" si="412"/>
        <v>0.5321102032223527</v>
      </c>
    </row>
    <row r="3761" spans="1:31" x14ac:dyDescent="0.2">
      <c r="A3761" s="15" t="s">
        <v>13264</v>
      </c>
      <c r="B3761" s="15" t="s">
        <v>13265</v>
      </c>
      <c r="C3761" t="s">
        <v>13266</v>
      </c>
      <c r="D3761" s="15">
        <v>6</v>
      </c>
      <c r="E3761" s="15">
        <v>5</v>
      </c>
      <c r="F3761" s="16">
        <v>117900.824634117</v>
      </c>
      <c r="G3761" s="16">
        <v>107418.024615421</v>
      </c>
      <c r="H3761" s="16">
        <v>95321.112810644801</v>
      </c>
      <c r="I3761" s="16">
        <v>133754.67166552701</v>
      </c>
      <c r="J3761" s="16">
        <v>34430.404538964802</v>
      </c>
      <c r="K3761" s="16">
        <v>129935.154580774</v>
      </c>
      <c r="L3761" s="15">
        <f t="shared" si="406"/>
        <v>6</v>
      </c>
      <c r="M3761" s="16">
        <v>209651.94968215399</v>
      </c>
      <c r="N3761" s="16">
        <v>184802.62067610599</v>
      </c>
      <c r="O3761" s="16">
        <v>171399.28017502301</v>
      </c>
      <c r="P3761" s="16">
        <v>185450.55809960599</v>
      </c>
      <c r="Q3761" s="16">
        <v>301001.42703111802</v>
      </c>
      <c r="R3761" s="16">
        <v>178448.16876732101</v>
      </c>
      <c r="S3761" s="17">
        <f t="shared" si="407"/>
        <v>184802.62067610599</v>
      </c>
      <c r="T3761" s="17">
        <f t="shared" si="408"/>
        <v>185450.55809960599</v>
      </c>
      <c r="U3761" s="18">
        <f t="shared" si="409"/>
        <v>1.0035061051684737</v>
      </c>
      <c r="X3761" s="20">
        <f t="shared" si="410"/>
        <v>0.46868885626390838</v>
      </c>
      <c r="AA3761" s="20">
        <f t="shared" si="411"/>
        <v>5.0493938499947873E-3</v>
      </c>
      <c r="AE3761" s="20">
        <f t="shared" si="412"/>
        <v>0.32911537231854987</v>
      </c>
    </row>
    <row r="3762" spans="1:31" x14ac:dyDescent="0.2">
      <c r="A3762" s="15" t="s">
        <v>1184</v>
      </c>
      <c r="B3762" s="15" t="s">
        <v>1185</v>
      </c>
      <c r="C3762" t="s">
        <v>1186</v>
      </c>
      <c r="D3762" s="15">
        <v>6</v>
      </c>
      <c r="E3762" s="15">
        <v>5</v>
      </c>
      <c r="F3762" s="16">
        <v>103548.11476985599</v>
      </c>
      <c r="G3762" s="16">
        <v>120233.362657031</v>
      </c>
      <c r="H3762" s="16">
        <v>86184.524645973303</v>
      </c>
      <c r="I3762" s="16">
        <v>137629.610546485</v>
      </c>
      <c r="J3762" s="16">
        <v>26549.839361718801</v>
      </c>
      <c r="K3762" s="16">
        <v>117161.22438252201</v>
      </c>
      <c r="L3762" s="15">
        <f t="shared" si="406"/>
        <v>6</v>
      </c>
      <c r="M3762" s="16">
        <v>184129.87538282</v>
      </c>
      <c r="N3762" s="16">
        <v>206850.20592466</v>
      </c>
      <c r="O3762" s="16">
        <v>154970.55217862199</v>
      </c>
      <c r="P3762" s="16">
        <v>190823.15233595899</v>
      </c>
      <c r="Q3762" s="16">
        <v>232107.047312799</v>
      </c>
      <c r="R3762" s="16">
        <v>160904.92222104099</v>
      </c>
      <c r="S3762" s="17">
        <f t="shared" si="407"/>
        <v>184129.87538282</v>
      </c>
      <c r="T3762" s="17">
        <f t="shared" si="408"/>
        <v>190823.15233595899</v>
      </c>
      <c r="U3762" s="18">
        <f t="shared" si="409"/>
        <v>1.0363508471356055</v>
      </c>
      <c r="X3762" s="20">
        <f t="shared" si="410"/>
        <v>0.64672348929922441</v>
      </c>
      <c r="AA3762" s="20">
        <f t="shared" si="411"/>
        <v>5.1512496976331971E-2</v>
      </c>
      <c r="AE3762" s="20">
        <f t="shared" si="412"/>
        <v>0.18928136498797341</v>
      </c>
    </row>
    <row r="3763" spans="1:31" x14ac:dyDescent="0.2">
      <c r="A3763" s="15" t="s">
        <v>15731</v>
      </c>
      <c r="B3763" s="15" t="s">
        <v>15732</v>
      </c>
      <c r="C3763" t="s">
        <v>15733</v>
      </c>
      <c r="D3763" s="15">
        <v>10</v>
      </c>
      <c r="E3763" s="15">
        <v>4</v>
      </c>
      <c r="F3763" s="16">
        <v>284244.20715535298</v>
      </c>
      <c r="G3763" s="16">
        <v>261352.07551614</v>
      </c>
      <c r="H3763" s="16">
        <v>274548.44920072297</v>
      </c>
      <c r="I3763" s="16">
        <v>361994.59942706698</v>
      </c>
      <c r="J3763" s="16">
        <v>164014.74980882299</v>
      </c>
      <c r="K3763" s="16">
        <v>387473.31881495297</v>
      </c>
      <c r="L3763" s="15">
        <f t="shared" si="406"/>
        <v>6</v>
      </c>
      <c r="M3763" s="16">
        <v>505444.74477520899</v>
      </c>
      <c r="N3763" s="16">
        <v>449631.69493612502</v>
      </c>
      <c r="O3763" s="16">
        <v>493672.442322955</v>
      </c>
      <c r="P3763" s="16">
        <v>501904.71597632603</v>
      </c>
      <c r="Q3763" s="16">
        <v>1433868.53589644</v>
      </c>
      <c r="R3763" s="16">
        <v>532141.62411868002</v>
      </c>
      <c r="S3763" s="17">
        <f t="shared" si="407"/>
        <v>493672.442322955</v>
      </c>
      <c r="T3763" s="17">
        <f t="shared" si="408"/>
        <v>532141.62411868002</v>
      </c>
      <c r="U3763" s="18">
        <f t="shared" si="409"/>
        <v>1.0779245072192198</v>
      </c>
      <c r="X3763" s="20">
        <f t="shared" si="410"/>
        <v>0.32944635573498154</v>
      </c>
      <c r="AA3763" s="20">
        <f t="shared" si="411"/>
        <v>0.10825614202896613</v>
      </c>
      <c r="AE3763" s="20">
        <f t="shared" si="412"/>
        <v>0.48221529216240544</v>
      </c>
    </row>
    <row r="3764" spans="1:31" x14ac:dyDescent="0.2">
      <c r="A3764" s="15" t="s">
        <v>6944</v>
      </c>
      <c r="B3764" s="15" t="s">
        <v>6945</v>
      </c>
      <c r="C3764" t="s">
        <v>6946</v>
      </c>
      <c r="D3764" s="15">
        <v>7</v>
      </c>
      <c r="E3764" s="15">
        <v>6</v>
      </c>
      <c r="F3764" s="16">
        <v>90053.648862890695</v>
      </c>
      <c r="G3764" s="16">
        <v>96793.521150414104</v>
      </c>
      <c r="H3764" s="16">
        <v>93164.247485622996</v>
      </c>
      <c r="I3764" s="16">
        <v>110908.26235542</v>
      </c>
      <c r="J3764" s="16">
        <v>14042.667229980399</v>
      </c>
      <c r="K3764" s="16">
        <v>120251.935330956</v>
      </c>
      <c r="L3764" s="15">
        <f t="shared" si="406"/>
        <v>6</v>
      </c>
      <c r="M3764" s="16">
        <v>160133.93560806301</v>
      </c>
      <c r="N3764" s="16">
        <v>166524.160513157</v>
      </c>
      <c r="O3764" s="16">
        <v>167520.96661738001</v>
      </c>
      <c r="P3764" s="16">
        <v>153774.06183690901</v>
      </c>
      <c r="Q3764" s="16">
        <v>122765.414236237</v>
      </c>
      <c r="R3764" s="16">
        <v>165149.59111543401</v>
      </c>
      <c r="S3764" s="17">
        <f t="shared" si="407"/>
        <v>166524.160513157</v>
      </c>
      <c r="T3764" s="17">
        <f t="shared" si="408"/>
        <v>153774.06183690901</v>
      </c>
      <c r="U3764" s="18">
        <f t="shared" si="409"/>
        <v>0.92343394113528288</v>
      </c>
      <c r="X3764" s="20">
        <f t="shared" si="410"/>
        <v>0.24573283613788674</v>
      </c>
      <c r="AA3764" s="20">
        <f t="shared" si="411"/>
        <v>-0.11491933476816883</v>
      </c>
      <c r="AE3764" s="20">
        <f t="shared" si="412"/>
        <v>0.60953680688718404</v>
      </c>
    </row>
    <row r="3765" spans="1:31" x14ac:dyDescent="0.2">
      <c r="A3765" s="15" t="s">
        <v>17251</v>
      </c>
      <c r="B3765" s="15" t="s">
        <v>17252</v>
      </c>
      <c r="C3765" t="s">
        <v>17253</v>
      </c>
      <c r="D3765" s="15">
        <v>9</v>
      </c>
      <c r="E3765" s="15">
        <v>5</v>
      </c>
      <c r="F3765" s="16">
        <v>167518.87351134699</v>
      </c>
      <c r="G3765" s="16">
        <v>170905.922274096</v>
      </c>
      <c r="H3765" s="16">
        <v>194244.66315407</v>
      </c>
      <c r="I3765" s="16">
        <v>259520.54826972599</v>
      </c>
      <c r="J3765" s="16">
        <v>81872.4672914494</v>
      </c>
      <c r="K3765" s="16">
        <v>277352.18749218603</v>
      </c>
      <c r="L3765" s="15">
        <f t="shared" si="406"/>
        <v>6</v>
      </c>
      <c r="M3765" s="16">
        <v>297883.06018386601</v>
      </c>
      <c r="N3765" s="16">
        <v>294027.58464788902</v>
      </c>
      <c r="O3765" s="16">
        <v>349276.19349749602</v>
      </c>
      <c r="P3765" s="16">
        <v>359824.669416319</v>
      </c>
      <c r="Q3765" s="16">
        <v>715754.86315868201</v>
      </c>
      <c r="R3765" s="16">
        <v>380905.30712243897</v>
      </c>
      <c r="S3765" s="17">
        <f t="shared" si="407"/>
        <v>297883.06018386601</v>
      </c>
      <c r="T3765" s="17">
        <f t="shared" si="408"/>
        <v>380905.30712243897</v>
      </c>
      <c r="U3765" s="18">
        <f t="shared" si="409"/>
        <v>1.2787075132346504</v>
      </c>
      <c r="X3765" s="20">
        <f t="shared" si="410"/>
        <v>0.2148989319760449</v>
      </c>
      <c r="AA3765" s="20">
        <f t="shared" si="411"/>
        <v>0.3546863052969198</v>
      </c>
      <c r="AE3765" s="20">
        <f t="shared" si="412"/>
        <v>0.66776574289879798</v>
      </c>
    </row>
    <row r="3766" spans="1:31" x14ac:dyDescent="0.2">
      <c r="A3766" s="15" t="s">
        <v>413</v>
      </c>
      <c r="B3766" s="15" t="s">
        <v>414</v>
      </c>
      <c r="C3766" t="s">
        <v>415</v>
      </c>
      <c r="D3766" s="15">
        <v>6</v>
      </c>
      <c r="E3766" s="15">
        <v>5</v>
      </c>
      <c r="F3766" s="16">
        <v>25208.2720715709</v>
      </c>
      <c r="G3766" s="16">
        <v>20504.251438383901</v>
      </c>
      <c r="H3766" s="16">
        <v>39326.426464746102</v>
      </c>
      <c r="I3766" s="16">
        <v>51322.997905391101</v>
      </c>
      <c r="J3766" s="16">
        <v>10089.244105587701</v>
      </c>
      <c r="K3766" s="16">
        <v>45722.863480078202</v>
      </c>
      <c r="L3766" s="15">
        <f t="shared" si="406"/>
        <v>6</v>
      </c>
      <c r="M3766" s="16">
        <v>44825.499773423398</v>
      </c>
      <c r="N3766" s="16">
        <v>35275.638463669602</v>
      </c>
      <c r="O3766" s="16">
        <v>70713.8323206895</v>
      </c>
      <c r="P3766" s="16">
        <v>71159.223721923801</v>
      </c>
      <c r="Q3766" s="16">
        <v>88203.345679844002</v>
      </c>
      <c r="R3766" s="16">
        <v>62794.101297244</v>
      </c>
      <c r="S3766" s="17">
        <f t="shared" si="407"/>
        <v>44825.499773423398</v>
      </c>
      <c r="T3766" s="17">
        <f t="shared" si="408"/>
        <v>71159.223721923801</v>
      </c>
      <c r="U3766" s="18">
        <f t="shared" si="409"/>
        <v>1.587471954169118</v>
      </c>
      <c r="X3766" s="20">
        <f t="shared" si="410"/>
        <v>0.14042688774865103</v>
      </c>
      <c r="AA3766" s="20">
        <f t="shared" si="411"/>
        <v>0.66673110404949909</v>
      </c>
      <c r="AE3766" s="20">
        <f t="shared" si="412"/>
        <v>0.85254972922278816</v>
      </c>
    </row>
    <row r="3767" spans="1:31" x14ac:dyDescent="0.2">
      <c r="A3767" s="15" t="s">
        <v>8342</v>
      </c>
      <c r="B3767" s="15" t="s">
        <v>8343</v>
      </c>
      <c r="C3767" t="s">
        <v>8344</v>
      </c>
      <c r="D3767" s="15">
        <v>7</v>
      </c>
      <c r="E3767" s="15">
        <v>6</v>
      </c>
      <c r="F3767" s="16">
        <v>193904.45502656401</v>
      </c>
      <c r="G3767" s="16">
        <v>174366.249608265</v>
      </c>
      <c r="H3767" s="16">
        <v>179569.461192774</v>
      </c>
      <c r="I3767" s="16">
        <v>237666.831597335</v>
      </c>
      <c r="J3767" s="16">
        <v>21858.170995916698</v>
      </c>
      <c r="K3767" s="16">
        <v>239251.380208344</v>
      </c>
      <c r="L3767" s="15">
        <f t="shared" si="406"/>
        <v>6</v>
      </c>
      <c r="M3767" s="16">
        <v>344802.05863302399</v>
      </c>
      <c r="N3767" s="16">
        <v>299980.75276879797</v>
      </c>
      <c r="O3767" s="16">
        <v>322888.34532386198</v>
      </c>
      <c r="P3767" s="16">
        <v>329524.53931259998</v>
      </c>
      <c r="Q3767" s="16">
        <v>191091.006630936</v>
      </c>
      <c r="R3767" s="16">
        <v>328579.05784606101</v>
      </c>
      <c r="S3767" s="17">
        <f t="shared" si="407"/>
        <v>322888.34532386198</v>
      </c>
      <c r="T3767" s="17">
        <f t="shared" si="408"/>
        <v>328579.05784606101</v>
      </c>
      <c r="U3767" s="18">
        <f t="shared" si="409"/>
        <v>1.017624397425962</v>
      </c>
      <c r="X3767" s="20">
        <f t="shared" si="410"/>
        <v>0.45489214519192678</v>
      </c>
      <c r="AA3767" s="20">
        <f t="shared" si="411"/>
        <v>2.5205164594485328E-2</v>
      </c>
      <c r="AE3767" s="20">
        <f t="shared" si="412"/>
        <v>0.34209156224512638</v>
      </c>
    </row>
    <row r="3768" spans="1:31" x14ac:dyDescent="0.2">
      <c r="A3768" s="15" t="s">
        <v>809</v>
      </c>
      <c r="B3768" s="15" t="s">
        <v>810</v>
      </c>
      <c r="C3768" t="s">
        <v>811</v>
      </c>
      <c r="D3768" s="15">
        <v>7</v>
      </c>
      <c r="E3768" s="15">
        <v>7</v>
      </c>
      <c r="F3768" s="16">
        <v>181190.083516407</v>
      </c>
      <c r="G3768" s="16">
        <v>151105.181330097</v>
      </c>
      <c r="H3768" s="16">
        <v>143791.41766807201</v>
      </c>
      <c r="I3768" s="16">
        <v>205405.36229475201</v>
      </c>
      <c r="J3768" s="16">
        <v>34119.390048046902</v>
      </c>
      <c r="K3768" s="16">
        <v>191708.38689219701</v>
      </c>
      <c r="L3768" s="15">
        <f t="shared" si="406"/>
        <v>6</v>
      </c>
      <c r="M3768" s="16">
        <v>322193.28736819502</v>
      </c>
      <c r="N3768" s="16">
        <v>259962.269903176</v>
      </c>
      <c r="O3768" s="16">
        <v>258554.949233675</v>
      </c>
      <c r="P3768" s="16">
        <v>284794.08307673503</v>
      </c>
      <c r="Q3768" s="16">
        <v>298282.44051768002</v>
      </c>
      <c r="R3768" s="16">
        <v>263285.257085549</v>
      </c>
      <c r="S3768" s="17">
        <f t="shared" si="407"/>
        <v>259962.269903176</v>
      </c>
      <c r="T3768" s="17">
        <f t="shared" si="408"/>
        <v>284794.08307673503</v>
      </c>
      <c r="U3768" s="18">
        <f t="shared" si="409"/>
        <v>1.0955208353227863</v>
      </c>
      <c r="X3768" s="20">
        <f t="shared" si="410"/>
        <v>0.93951389253130024</v>
      </c>
      <c r="AA3768" s="20">
        <f t="shared" si="411"/>
        <v>0.13161692269510614</v>
      </c>
      <c r="AE3768" s="20">
        <f t="shared" si="412"/>
        <v>2.7096793631497067E-2</v>
      </c>
    </row>
    <row r="3769" spans="1:31" x14ac:dyDescent="0.2">
      <c r="A3769" s="15" t="s">
        <v>15767</v>
      </c>
      <c r="B3769" s="15" t="s">
        <v>15768</v>
      </c>
      <c r="C3769" t="s">
        <v>15769</v>
      </c>
      <c r="D3769" s="15">
        <v>9</v>
      </c>
      <c r="E3769" s="15">
        <v>4</v>
      </c>
      <c r="F3769" s="16">
        <v>388733.80427168298</v>
      </c>
      <c r="G3769" s="16">
        <v>395621.78705199203</v>
      </c>
      <c r="H3769" s="16">
        <v>397474.68651064998</v>
      </c>
      <c r="I3769" s="16">
        <v>466455.145130708</v>
      </c>
      <c r="J3769" s="16">
        <v>54995.061583300798</v>
      </c>
      <c r="K3769" s="16">
        <v>470452.791897555</v>
      </c>
      <c r="L3769" s="15">
        <f t="shared" si="406"/>
        <v>6</v>
      </c>
      <c r="M3769" s="16">
        <v>691248.76968278596</v>
      </c>
      <c r="N3769" s="16">
        <v>680630.12055498594</v>
      </c>
      <c r="O3769" s="16">
        <v>714709.18820526497</v>
      </c>
      <c r="P3769" s="16">
        <v>646739.03285591002</v>
      </c>
      <c r="Q3769" s="16">
        <v>480784.12780494901</v>
      </c>
      <c r="R3769" s="16">
        <v>646102.58460426098</v>
      </c>
      <c r="S3769" s="17">
        <f t="shared" si="407"/>
        <v>691248.76968278596</v>
      </c>
      <c r="T3769" s="17">
        <f t="shared" si="408"/>
        <v>646102.58460426098</v>
      </c>
      <c r="U3769" s="18">
        <f t="shared" si="409"/>
        <v>0.93468894693405014</v>
      </c>
      <c r="X3769" s="20">
        <f t="shared" si="410"/>
        <v>0.13659172149665808</v>
      </c>
      <c r="AA3769" s="20">
        <f t="shared" si="411"/>
        <v>-9.7441761306833255E-2</v>
      </c>
      <c r="AE3769" s="20">
        <f t="shared" si="412"/>
        <v>0.86457562142512467</v>
      </c>
    </row>
    <row r="3770" spans="1:31" x14ac:dyDescent="0.2">
      <c r="A3770" s="15" t="s">
        <v>15380</v>
      </c>
      <c r="B3770" s="15" t="s">
        <v>15381</v>
      </c>
      <c r="C3770" t="s">
        <v>15382</v>
      </c>
      <c r="D3770" s="15">
        <v>5</v>
      </c>
      <c r="E3770" s="15">
        <v>5</v>
      </c>
      <c r="F3770" s="16">
        <v>59766.729339014702</v>
      </c>
      <c r="G3770" s="16">
        <v>60255.072856202998</v>
      </c>
      <c r="H3770" s="16">
        <v>64571.058835030999</v>
      </c>
      <c r="I3770" s="16">
        <v>76032.055239550697</v>
      </c>
      <c r="J3770" s="16">
        <v>12602.4049174631</v>
      </c>
      <c r="K3770" s="16">
        <v>84093.122460059007</v>
      </c>
      <c r="L3770" s="15">
        <f t="shared" si="406"/>
        <v>6</v>
      </c>
      <c r="M3770" s="16">
        <v>106277.554639123</v>
      </c>
      <c r="N3770" s="16">
        <v>103663.19258544099</v>
      </c>
      <c r="O3770" s="16">
        <v>116106.838014458</v>
      </c>
      <c r="P3770" s="16">
        <v>105418.277373476</v>
      </c>
      <c r="Q3770" s="16">
        <v>110174.188046134</v>
      </c>
      <c r="R3770" s="16">
        <v>115490.405636105</v>
      </c>
      <c r="S3770" s="17">
        <f t="shared" si="407"/>
        <v>106277.554639123</v>
      </c>
      <c r="T3770" s="17">
        <f t="shared" si="408"/>
        <v>110174.188046134</v>
      </c>
      <c r="U3770" s="18">
        <f t="shared" si="409"/>
        <v>1.0366646882330182</v>
      </c>
      <c r="X3770" s="20">
        <f t="shared" si="410"/>
        <v>0.74300824631119777</v>
      </c>
      <c r="AA3770" s="20">
        <f t="shared" si="411"/>
        <v>5.1949326310795241E-2</v>
      </c>
      <c r="AE3770" s="20">
        <f t="shared" si="412"/>
        <v>0.12900636617539318</v>
      </c>
    </row>
    <row r="3771" spans="1:31" x14ac:dyDescent="0.2">
      <c r="A3771" s="15" t="s">
        <v>14854</v>
      </c>
      <c r="B3771" s="15" t="s">
        <v>14855</v>
      </c>
      <c r="C3771" t="s">
        <v>14856</v>
      </c>
      <c r="D3771" s="15">
        <v>5</v>
      </c>
      <c r="E3771" s="15">
        <v>5</v>
      </c>
      <c r="F3771" s="16">
        <v>120039.49975694</v>
      </c>
      <c r="G3771" s="16">
        <v>137340.624446631</v>
      </c>
      <c r="H3771" s="16">
        <v>108431.09397334</v>
      </c>
      <c r="I3771" s="16">
        <v>137061.750033399</v>
      </c>
      <c r="J3771" s="16">
        <v>16856.880475488299</v>
      </c>
      <c r="K3771" s="16">
        <v>151051.01615546999</v>
      </c>
      <c r="L3771" s="15">
        <f t="shared" si="406"/>
        <v>6</v>
      </c>
      <c r="M3771" s="16">
        <v>213454.95454346901</v>
      </c>
      <c r="N3771" s="16">
        <v>236281.642805285</v>
      </c>
      <c r="O3771" s="16">
        <v>194972.665631168</v>
      </c>
      <c r="P3771" s="16">
        <v>190035.81498345299</v>
      </c>
      <c r="Q3771" s="16">
        <v>147368.15167747499</v>
      </c>
      <c r="R3771" s="16">
        <v>207447.91746586401</v>
      </c>
      <c r="S3771" s="17">
        <f t="shared" si="407"/>
        <v>213454.95454346901</v>
      </c>
      <c r="T3771" s="17">
        <f t="shared" si="408"/>
        <v>190035.81498345299</v>
      </c>
      <c r="U3771" s="18">
        <f t="shared" si="409"/>
        <v>0.89028533158153123</v>
      </c>
      <c r="X3771" s="20">
        <f t="shared" si="410"/>
        <v>0.19610554491032686</v>
      </c>
      <c r="AA3771" s="20">
        <f t="shared" si="411"/>
        <v>-0.16766030882471322</v>
      </c>
      <c r="AE3771" s="20">
        <f t="shared" si="412"/>
        <v>0.70751012642445321</v>
      </c>
    </row>
    <row r="3772" spans="1:31" x14ac:dyDescent="0.2">
      <c r="A3772" s="15" t="s">
        <v>15428</v>
      </c>
      <c r="B3772" s="15" t="s">
        <v>15429</v>
      </c>
      <c r="C3772" t="s">
        <v>15430</v>
      </c>
      <c r="D3772" s="15">
        <v>9</v>
      </c>
      <c r="E3772" s="15">
        <v>5</v>
      </c>
      <c r="F3772" s="16">
        <v>1484694.2617550001</v>
      </c>
      <c r="G3772" s="16">
        <v>1676317.60551469</v>
      </c>
      <c r="H3772" s="16">
        <v>1618472.77292986</v>
      </c>
      <c r="I3772" s="16">
        <v>1764363.27176484</v>
      </c>
      <c r="J3772" s="16">
        <v>97980.788080721206</v>
      </c>
      <c r="K3772" s="16">
        <v>1526564.0634446801</v>
      </c>
      <c r="L3772" s="15">
        <f t="shared" si="406"/>
        <v>6</v>
      </c>
      <c r="M3772" s="16">
        <v>2640092.1929495302</v>
      </c>
      <c r="N3772" s="16">
        <v>2883946.9697354198</v>
      </c>
      <c r="O3772" s="16">
        <v>2910216.42617745</v>
      </c>
      <c r="P3772" s="16">
        <v>2446285.7959642201</v>
      </c>
      <c r="Q3772" s="16">
        <v>856578.87058963301</v>
      </c>
      <c r="R3772" s="16">
        <v>2096527.01385258</v>
      </c>
      <c r="S3772" s="17">
        <f t="shared" si="407"/>
        <v>2883946.9697354198</v>
      </c>
      <c r="T3772" s="17">
        <f t="shared" si="408"/>
        <v>2096527.01385258</v>
      </c>
      <c r="U3772" s="18">
        <f t="shared" si="409"/>
        <v>0.72696448161282257</v>
      </c>
      <c r="X3772" s="20">
        <f t="shared" si="410"/>
        <v>0.10784663987194636</v>
      </c>
      <c r="AA3772" s="20">
        <f t="shared" si="411"/>
        <v>-0.46004321692245026</v>
      </c>
      <c r="AE3772" s="20">
        <f t="shared" si="412"/>
        <v>0.96719338146366229</v>
      </c>
    </row>
    <row r="3773" spans="1:31" x14ac:dyDescent="0.2">
      <c r="A3773" s="15" t="s">
        <v>14623</v>
      </c>
      <c r="B3773" s="15" t="s">
        <v>14624</v>
      </c>
      <c r="C3773" t="s">
        <v>14625</v>
      </c>
      <c r="D3773" s="15">
        <v>5</v>
      </c>
      <c r="E3773" s="15">
        <v>5</v>
      </c>
      <c r="F3773" s="16">
        <v>151713.93183310601</v>
      </c>
      <c r="G3773" s="16">
        <v>151356.54143024801</v>
      </c>
      <c r="H3773" s="16">
        <v>162208.88209453199</v>
      </c>
      <c r="I3773" s="16">
        <v>261605.84944570201</v>
      </c>
      <c r="J3773" s="16">
        <v>30209.722292578099</v>
      </c>
      <c r="K3773" s="16">
        <v>213138.40231406401</v>
      </c>
      <c r="L3773" s="15">
        <f t="shared" si="406"/>
        <v>6</v>
      </c>
      <c r="M3773" s="16">
        <v>269778.61860986601</v>
      </c>
      <c r="N3773" s="16">
        <v>260394.71134312701</v>
      </c>
      <c r="O3773" s="16">
        <v>291671.85326746601</v>
      </c>
      <c r="P3773" s="16">
        <v>362715.93491063698</v>
      </c>
      <c r="Q3773" s="16">
        <v>264102.89516026701</v>
      </c>
      <c r="R3773" s="16">
        <v>292716.453138888</v>
      </c>
      <c r="S3773" s="17">
        <f t="shared" si="407"/>
        <v>269778.61860986601</v>
      </c>
      <c r="T3773" s="17">
        <f t="shared" si="408"/>
        <v>292716.453138888</v>
      </c>
      <c r="U3773" s="18">
        <f t="shared" si="409"/>
        <v>1.0850246570585085</v>
      </c>
      <c r="X3773" s="20">
        <f t="shared" si="410"/>
        <v>0.34892937436665783</v>
      </c>
      <c r="AA3773" s="20">
        <f t="shared" si="411"/>
        <v>0.11772782811845348</v>
      </c>
      <c r="AE3773" s="20">
        <f t="shared" si="412"/>
        <v>0.45726246824647454</v>
      </c>
    </row>
    <row r="3774" spans="1:31" x14ac:dyDescent="0.2">
      <c r="A3774" s="15" t="s">
        <v>15329</v>
      </c>
      <c r="B3774" s="15" t="s">
        <v>15330</v>
      </c>
      <c r="C3774" t="s">
        <v>15331</v>
      </c>
      <c r="D3774" s="15">
        <v>7</v>
      </c>
      <c r="E3774" s="15">
        <v>5</v>
      </c>
      <c r="F3774" s="16">
        <v>149426.97474375</v>
      </c>
      <c r="G3774" s="16">
        <v>176075.81829628701</v>
      </c>
      <c r="H3774" s="16">
        <v>150037.53953039099</v>
      </c>
      <c r="I3774" s="16">
        <v>215733.26335402101</v>
      </c>
      <c r="J3774" s="16">
        <v>29576.182878515701</v>
      </c>
      <c r="K3774" s="16">
        <v>231862.981986639</v>
      </c>
      <c r="L3774" s="15">
        <f t="shared" si="406"/>
        <v>6</v>
      </c>
      <c r="M3774" s="16">
        <v>265711.93787111097</v>
      </c>
      <c r="N3774" s="16">
        <v>302921.90510243602</v>
      </c>
      <c r="O3774" s="16">
        <v>269786.25738272798</v>
      </c>
      <c r="P3774" s="16">
        <v>299113.69518141402</v>
      </c>
      <c r="Q3774" s="16">
        <v>258564.294314103</v>
      </c>
      <c r="R3774" s="16">
        <v>318432.10310513101</v>
      </c>
      <c r="S3774" s="17">
        <f t="shared" si="407"/>
        <v>269786.25738272798</v>
      </c>
      <c r="T3774" s="17">
        <f t="shared" si="408"/>
        <v>299113.69518141402</v>
      </c>
      <c r="U3774" s="18">
        <f t="shared" si="409"/>
        <v>1.1087061960946407</v>
      </c>
      <c r="X3774" s="20">
        <f t="shared" si="410"/>
        <v>0.58556192114342065</v>
      </c>
      <c r="AA3774" s="20">
        <f t="shared" si="411"/>
        <v>0.14887710617196095</v>
      </c>
      <c r="AE3774" s="20">
        <f t="shared" si="412"/>
        <v>0.23242717302717378</v>
      </c>
    </row>
    <row r="3775" spans="1:31" x14ac:dyDescent="0.2">
      <c r="A3775" s="15" t="s">
        <v>1847</v>
      </c>
      <c r="B3775" s="15" t="s">
        <v>1848</v>
      </c>
      <c r="C3775" t="s">
        <v>1849</v>
      </c>
      <c r="D3775" s="15">
        <v>6</v>
      </c>
      <c r="E3775" s="15">
        <v>6</v>
      </c>
      <c r="F3775" s="16">
        <v>152332.21687793199</v>
      </c>
      <c r="G3775" s="16">
        <v>144511.16661738299</v>
      </c>
      <c r="H3775" s="16">
        <v>150771.81106795001</v>
      </c>
      <c r="I3775" s="16">
        <v>158796.36600740801</v>
      </c>
      <c r="J3775" s="16">
        <v>5911.0074755287897</v>
      </c>
      <c r="K3775" s="16">
        <v>164222.07685254101</v>
      </c>
      <c r="L3775" s="15">
        <f t="shared" si="406"/>
        <v>6</v>
      </c>
      <c r="M3775" s="16">
        <v>270878.05676485202</v>
      </c>
      <c r="N3775" s="16">
        <v>248617.88702098199</v>
      </c>
      <c r="O3775" s="16">
        <v>271106.569423571</v>
      </c>
      <c r="P3775" s="16">
        <v>220170.81223080101</v>
      </c>
      <c r="Q3775" s="16">
        <v>51675.886738775604</v>
      </c>
      <c r="R3775" s="16">
        <v>225536.56845257099</v>
      </c>
      <c r="S3775" s="17">
        <f t="shared" si="407"/>
        <v>270878.05676485202</v>
      </c>
      <c r="T3775" s="17">
        <f t="shared" si="408"/>
        <v>220170.81223080101</v>
      </c>
      <c r="U3775" s="18">
        <f t="shared" si="409"/>
        <v>0.81280416309959824</v>
      </c>
      <c r="X3775" s="20">
        <f t="shared" si="410"/>
        <v>0.16476236485037238</v>
      </c>
      <c r="AA3775" s="20">
        <f t="shared" si="411"/>
        <v>-0.29902030342225916</v>
      </c>
      <c r="AE3775" s="20">
        <f t="shared" si="412"/>
        <v>0.78314198319961736</v>
      </c>
    </row>
    <row r="3776" spans="1:31" x14ac:dyDescent="0.2">
      <c r="A3776" s="15" t="s">
        <v>1745</v>
      </c>
      <c r="B3776" s="15" t="s">
        <v>1746</v>
      </c>
      <c r="C3776" t="s">
        <v>1747</v>
      </c>
      <c r="D3776" s="15">
        <v>11</v>
      </c>
      <c r="E3776" s="15">
        <v>7</v>
      </c>
      <c r="F3776" s="16">
        <v>181240.52683315799</v>
      </c>
      <c r="G3776" s="16">
        <v>180132.17425885599</v>
      </c>
      <c r="H3776" s="16">
        <v>147965.243433692</v>
      </c>
      <c r="I3776" s="16">
        <v>220582.365684121</v>
      </c>
      <c r="J3776" s="16">
        <v>51569.358153454901</v>
      </c>
      <c r="K3776" s="16">
        <v>232919.65954210301</v>
      </c>
      <c r="L3776" s="15">
        <f t="shared" si="406"/>
        <v>6</v>
      </c>
      <c r="M3776" s="16">
        <v>322282.98597495299</v>
      </c>
      <c r="N3776" s="16">
        <v>309900.48448854702</v>
      </c>
      <c r="O3776" s="16">
        <v>266060.00987248903</v>
      </c>
      <c r="P3776" s="16">
        <v>305836.964897539</v>
      </c>
      <c r="Q3776" s="16">
        <v>450835.55081968399</v>
      </c>
      <c r="R3776" s="16">
        <v>319883.30524791102</v>
      </c>
      <c r="S3776" s="17">
        <f t="shared" si="407"/>
        <v>309900.48448854702</v>
      </c>
      <c r="T3776" s="17">
        <f t="shared" si="408"/>
        <v>319883.30524791102</v>
      </c>
      <c r="U3776" s="18">
        <f t="shared" si="409"/>
        <v>1.0322129885528879</v>
      </c>
      <c r="X3776" s="20">
        <f t="shared" si="410"/>
        <v>0.29372313242770876</v>
      </c>
      <c r="AA3776" s="20">
        <f t="shared" si="411"/>
        <v>4.57406895836064E-2</v>
      </c>
      <c r="AE3776" s="20">
        <f t="shared" si="412"/>
        <v>0.53206184888035113</v>
      </c>
    </row>
    <row r="3777" spans="1:31" x14ac:dyDescent="0.2">
      <c r="A3777" s="15" t="s">
        <v>15755</v>
      </c>
      <c r="B3777" s="15" t="s">
        <v>15756</v>
      </c>
      <c r="C3777" t="s">
        <v>15757</v>
      </c>
      <c r="D3777" s="15">
        <v>7</v>
      </c>
      <c r="E3777" s="15">
        <v>4</v>
      </c>
      <c r="F3777" s="16">
        <v>67619.285926758006</v>
      </c>
      <c r="G3777" s="16">
        <v>69721.396909570205</v>
      </c>
      <c r="H3777" s="16">
        <v>61223.644430566397</v>
      </c>
      <c r="I3777" s="16">
        <v>113417.79908308299</v>
      </c>
      <c r="J3777" s="16">
        <v>21859.5789521484</v>
      </c>
      <c r="K3777" s="16">
        <v>97743.344408789097</v>
      </c>
      <c r="L3777" s="15">
        <f t="shared" si="406"/>
        <v>6</v>
      </c>
      <c r="M3777" s="16">
        <v>120241.017606569</v>
      </c>
      <c r="N3777" s="16">
        <v>119949.113868156</v>
      </c>
      <c r="O3777" s="16">
        <v>110087.768340854</v>
      </c>
      <c r="P3777" s="16">
        <v>157253.528990627</v>
      </c>
      <c r="Q3777" s="16">
        <v>191103.315427205</v>
      </c>
      <c r="R3777" s="16">
        <v>134237.119086191</v>
      </c>
      <c r="S3777" s="17">
        <f t="shared" si="407"/>
        <v>119949.113868156</v>
      </c>
      <c r="T3777" s="17">
        <f t="shared" si="408"/>
        <v>157253.528990627</v>
      </c>
      <c r="U3777" s="18">
        <f t="shared" si="409"/>
        <v>1.3110020067632575</v>
      </c>
      <c r="X3777" s="20">
        <f t="shared" si="410"/>
        <v>5.8938476162367873E-2</v>
      </c>
      <c r="AA3777" s="20">
        <f t="shared" si="411"/>
        <v>0.39066989390839674</v>
      </c>
      <c r="AE3777" s="20">
        <f t="shared" si="412"/>
        <v>1.2296010969019424</v>
      </c>
    </row>
    <row r="3778" spans="1:31" x14ac:dyDescent="0.2">
      <c r="A3778" s="15" t="s">
        <v>8522</v>
      </c>
      <c r="B3778" s="15" t="s">
        <v>8523</v>
      </c>
      <c r="C3778" t="s">
        <v>8524</v>
      </c>
      <c r="D3778" s="15">
        <v>10</v>
      </c>
      <c r="E3778" s="15">
        <v>4</v>
      </c>
      <c r="F3778" s="16">
        <v>182050.628671849</v>
      </c>
      <c r="G3778" s="16">
        <v>180453.271251075</v>
      </c>
      <c r="H3778" s="16">
        <v>179740.71696909799</v>
      </c>
      <c r="I3778" s="16">
        <v>191378.28621162599</v>
      </c>
      <c r="J3778" s="16">
        <v>37110.673733203097</v>
      </c>
      <c r="K3778" s="16">
        <v>230922.507740614</v>
      </c>
      <c r="L3778" s="15">
        <f t="shared" ref="L3778:L3841" si="413">COUNTIF(F3778:K3778,"&gt;0")</f>
        <v>6</v>
      </c>
      <c r="M3778" s="16">
        <v>323723.51389704098</v>
      </c>
      <c r="N3778" s="16">
        <v>310452.90170033003</v>
      </c>
      <c r="O3778" s="16">
        <v>323196.28462421399</v>
      </c>
      <c r="P3778" s="16">
        <v>265345.57293701998</v>
      </c>
      <c r="Q3778" s="16">
        <v>324433.18344223598</v>
      </c>
      <c r="R3778" s="16">
        <v>317140.49031937303</v>
      </c>
      <c r="S3778" s="17">
        <f t="shared" ref="S3778:S3841" si="414">MEDIAN(M3778:O3778)</f>
        <v>323196.28462421399</v>
      </c>
      <c r="T3778" s="17">
        <f t="shared" ref="T3778:T3841" si="415">MEDIAN(P3778:R3778)</f>
        <v>317140.49031937303</v>
      </c>
      <c r="U3778" s="18">
        <f t="shared" ref="U3778:U3841" si="416">T3778/S3778</f>
        <v>0.98126279727540144</v>
      </c>
      <c r="X3778" s="20">
        <f t="shared" ref="X3778:X3841" si="417">_xlfn.T.TEST(P3778:R3778,M3778:O3778,2,2)</f>
        <v>0.42828826047498947</v>
      </c>
      <c r="AA3778" s="20">
        <f t="shared" ref="AA3778:AA3841" si="418">LOG(U3778,2)</f>
        <v>-2.7288530764788113E-2</v>
      </c>
      <c r="AE3778" s="20">
        <f t="shared" si="412"/>
        <v>0.36826382959784154</v>
      </c>
    </row>
    <row r="3779" spans="1:31" x14ac:dyDescent="0.2">
      <c r="A3779" s="15" t="s">
        <v>2000</v>
      </c>
      <c r="B3779" s="15" t="s">
        <v>2001</v>
      </c>
      <c r="C3779" t="s">
        <v>2002</v>
      </c>
      <c r="D3779" s="15">
        <v>7</v>
      </c>
      <c r="E3779" s="15">
        <v>7</v>
      </c>
      <c r="F3779" s="16">
        <v>176184.635936718</v>
      </c>
      <c r="G3779" s="16">
        <v>196451.736491296</v>
      </c>
      <c r="H3779" s="16">
        <v>172957.85947558601</v>
      </c>
      <c r="I3779" s="16">
        <v>186714.114256678</v>
      </c>
      <c r="J3779" s="16">
        <v>57845.148278095301</v>
      </c>
      <c r="K3779" s="16">
        <v>206501.428175832</v>
      </c>
      <c r="L3779" s="15">
        <f t="shared" si="413"/>
        <v>6</v>
      </c>
      <c r="M3779" s="16">
        <v>313292.570622826</v>
      </c>
      <c r="N3779" s="16">
        <v>337976.75827629498</v>
      </c>
      <c r="O3779" s="16">
        <v>310999.85869465902</v>
      </c>
      <c r="P3779" s="16">
        <v>258878.70877932699</v>
      </c>
      <c r="Q3779" s="16">
        <v>505700.482224331</v>
      </c>
      <c r="R3779" s="16">
        <v>283601.47663430101</v>
      </c>
      <c r="S3779" s="17">
        <f t="shared" si="414"/>
        <v>313292.570622826</v>
      </c>
      <c r="T3779" s="17">
        <f t="shared" si="415"/>
        <v>283601.47663430101</v>
      </c>
      <c r="U3779" s="18">
        <f t="shared" si="416"/>
        <v>0.90522886026470706</v>
      </c>
      <c r="X3779" s="20">
        <f t="shared" si="417"/>
        <v>0.73517152576821743</v>
      </c>
      <c r="AA3779" s="20">
        <f t="shared" si="418"/>
        <v>-0.14364551393142824</v>
      </c>
      <c r="AE3779" s="20">
        <f t="shared" ref="AE3779:AE3842" si="419">-LOG10(X3779)</f>
        <v>0.13361132213502561</v>
      </c>
    </row>
    <row r="3780" spans="1:31" x14ac:dyDescent="0.2">
      <c r="A3780" s="15" t="s">
        <v>5342</v>
      </c>
      <c r="B3780" s="15" t="s">
        <v>5343</v>
      </c>
      <c r="C3780" t="s">
        <v>5344</v>
      </c>
      <c r="D3780" s="15">
        <v>8</v>
      </c>
      <c r="E3780" s="15">
        <v>2</v>
      </c>
      <c r="F3780" s="16">
        <v>302980.93119647098</v>
      </c>
      <c r="G3780" s="16">
        <v>264547.30502255802</v>
      </c>
      <c r="H3780" s="16">
        <v>333735.16363693</v>
      </c>
      <c r="I3780" s="16">
        <v>342034.44008310803</v>
      </c>
      <c r="J3780" s="16">
        <v>54360.449743359299</v>
      </c>
      <c r="K3780" s="16">
        <v>430155.827848694</v>
      </c>
      <c r="L3780" s="15">
        <f t="shared" si="413"/>
        <v>6</v>
      </c>
      <c r="M3780" s="16">
        <v>538762.49923593702</v>
      </c>
      <c r="N3780" s="16">
        <v>455128.78714724898</v>
      </c>
      <c r="O3780" s="16">
        <v>600097.55582789995</v>
      </c>
      <c r="P3780" s="16">
        <v>474229.99894400599</v>
      </c>
      <c r="Q3780" s="16">
        <v>475236.15147440601</v>
      </c>
      <c r="R3780" s="16">
        <v>590760.21429190901</v>
      </c>
      <c r="S3780" s="17">
        <f t="shared" si="414"/>
        <v>538762.49923593702</v>
      </c>
      <c r="T3780" s="17">
        <f t="shared" si="415"/>
        <v>475236.15147440601</v>
      </c>
      <c r="U3780" s="18">
        <f t="shared" si="416"/>
        <v>0.88208840100856523</v>
      </c>
      <c r="X3780" s="20">
        <f t="shared" si="417"/>
        <v>0.76934261407325966</v>
      </c>
      <c r="AA3780" s="20">
        <f t="shared" si="418"/>
        <v>-0.18100484805493372</v>
      </c>
      <c r="AE3780" s="20">
        <f t="shared" si="419"/>
        <v>0.11388021121972894</v>
      </c>
    </row>
    <row r="3781" spans="1:31" x14ac:dyDescent="0.2">
      <c r="A3781" s="15" t="s">
        <v>12952</v>
      </c>
      <c r="B3781" s="15" t="s">
        <v>12953</v>
      </c>
      <c r="C3781" t="s">
        <v>12954</v>
      </c>
      <c r="D3781" s="15">
        <v>8</v>
      </c>
      <c r="E3781" s="15">
        <v>6</v>
      </c>
      <c r="F3781" s="16">
        <v>246614.45295351499</v>
      </c>
      <c r="G3781" s="16">
        <v>244624.92236530301</v>
      </c>
      <c r="H3781" s="16">
        <v>236488.083933758</v>
      </c>
      <c r="I3781" s="16">
        <v>352523.70844997303</v>
      </c>
      <c r="J3781" s="16">
        <v>38338.626773878503</v>
      </c>
      <c r="K3781" s="16">
        <v>326052.36550441798</v>
      </c>
      <c r="L3781" s="15">
        <f t="shared" si="413"/>
        <v>6</v>
      </c>
      <c r="M3781" s="16">
        <v>438531.29137945798</v>
      </c>
      <c r="N3781" s="16">
        <v>420854.199261703</v>
      </c>
      <c r="O3781" s="16">
        <v>425235.14634933998</v>
      </c>
      <c r="P3781" s="16">
        <v>488773.34646577301</v>
      </c>
      <c r="Q3781" s="16">
        <v>335168.335193131</v>
      </c>
      <c r="R3781" s="16">
        <v>447788.34284102003</v>
      </c>
      <c r="S3781" s="17">
        <f t="shared" si="414"/>
        <v>425235.14634933998</v>
      </c>
      <c r="T3781" s="17">
        <f t="shared" si="415"/>
        <v>447788.34284102003</v>
      </c>
      <c r="U3781" s="18">
        <f t="shared" si="416"/>
        <v>1.0530370000817197</v>
      </c>
      <c r="X3781" s="20">
        <f t="shared" si="417"/>
        <v>0.93041258786484571</v>
      </c>
      <c r="AA3781" s="20">
        <f t="shared" si="418"/>
        <v>7.4556128573133276E-2</v>
      </c>
      <c r="AE3781" s="20">
        <f t="shared" si="419"/>
        <v>3.132442252373966E-2</v>
      </c>
    </row>
    <row r="3782" spans="1:31" x14ac:dyDescent="0.2">
      <c r="A3782" s="15" t="s">
        <v>9466</v>
      </c>
      <c r="B3782" s="15" t="s">
        <v>9467</v>
      </c>
      <c r="C3782" t="s">
        <v>9468</v>
      </c>
      <c r="D3782" s="15">
        <v>9</v>
      </c>
      <c r="E3782" s="15">
        <v>3</v>
      </c>
      <c r="F3782" s="16">
        <v>84577.257868520406</v>
      </c>
      <c r="G3782" s="16">
        <v>64339.390016601399</v>
      </c>
      <c r="H3782" s="16">
        <v>80985.967574738999</v>
      </c>
      <c r="I3782" s="16">
        <v>88166.837870870702</v>
      </c>
      <c r="J3782" s="16">
        <v>42268.718679845602</v>
      </c>
      <c r="K3782" s="16">
        <v>83081.688689355404</v>
      </c>
      <c r="L3782" s="15">
        <f t="shared" si="413"/>
        <v>6</v>
      </c>
      <c r="M3782" s="16">
        <v>150395.784473373</v>
      </c>
      <c r="N3782" s="16">
        <v>110689.876585787</v>
      </c>
      <c r="O3782" s="16">
        <v>145622.89651572201</v>
      </c>
      <c r="P3782" s="16">
        <v>122243.12680395599</v>
      </c>
      <c r="Q3782" s="16">
        <v>369526.43489889498</v>
      </c>
      <c r="R3782" s="16">
        <v>114101.339645505</v>
      </c>
      <c r="S3782" s="17">
        <f t="shared" si="414"/>
        <v>145622.89651572201</v>
      </c>
      <c r="T3782" s="17">
        <f t="shared" si="415"/>
        <v>122243.12680395599</v>
      </c>
      <c r="U3782" s="18">
        <f t="shared" si="416"/>
        <v>0.83944990608505132</v>
      </c>
      <c r="X3782" s="20">
        <f t="shared" si="417"/>
        <v>0.47719994055777593</v>
      </c>
      <c r="AA3782" s="20">
        <f t="shared" si="418"/>
        <v>-0.2524838595392136</v>
      </c>
      <c r="AE3782" s="20">
        <f t="shared" si="419"/>
        <v>0.32129961909941473</v>
      </c>
    </row>
    <row r="3783" spans="1:31" x14ac:dyDescent="0.2">
      <c r="A3783" s="15" t="s">
        <v>15608</v>
      </c>
      <c r="B3783" s="15" t="s">
        <v>15609</v>
      </c>
      <c r="C3783" t="s">
        <v>15610</v>
      </c>
      <c r="D3783" s="15">
        <v>5</v>
      </c>
      <c r="E3783" s="15">
        <v>5</v>
      </c>
      <c r="F3783" s="16">
        <v>304397.63306610502</v>
      </c>
      <c r="G3783" s="16">
        <v>273029.33302734501</v>
      </c>
      <c r="H3783" s="16">
        <v>273170.77803661901</v>
      </c>
      <c r="I3783" s="16">
        <v>264750.29032031301</v>
      </c>
      <c r="J3783" s="16">
        <v>55960.152095654201</v>
      </c>
      <c r="K3783" s="16">
        <v>289180.19609688898</v>
      </c>
      <c r="L3783" s="15">
        <f t="shared" si="413"/>
        <v>6</v>
      </c>
      <c r="M3783" s="16">
        <v>541281.68695162004</v>
      </c>
      <c r="N3783" s="16">
        <v>469721.31954155298</v>
      </c>
      <c r="O3783" s="16">
        <v>491195.21730026399</v>
      </c>
      <c r="P3783" s="16">
        <v>367075.69526776503</v>
      </c>
      <c r="Q3783" s="16">
        <v>489221.25264627399</v>
      </c>
      <c r="R3783" s="16">
        <v>397149.45969595498</v>
      </c>
      <c r="S3783" s="17">
        <f t="shared" si="414"/>
        <v>491195.21730026399</v>
      </c>
      <c r="T3783" s="17">
        <f t="shared" si="415"/>
        <v>397149.45969595498</v>
      </c>
      <c r="U3783" s="18">
        <f t="shared" si="416"/>
        <v>0.80853690286072244</v>
      </c>
      <c r="X3783" s="20">
        <f t="shared" si="417"/>
        <v>0.12230638052186826</v>
      </c>
      <c r="AA3783" s="20">
        <f t="shared" si="418"/>
        <v>-0.30661447287776045</v>
      </c>
      <c r="AE3783" s="20">
        <f t="shared" si="419"/>
        <v>0.91255088594688805</v>
      </c>
    </row>
    <row r="3784" spans="1:31" x14ac:dyDescent="0.2">
      <c r="A3784" s="15" t="s">
        <v>3101</v>
      </c>
      <c r="B3784" s="15" t="s">
        <v>3102</v>
      </c>
      <c r="C3784" t="s">
        <v>3103</v>
      </c>
      <c r="D3784" s="15">
        <v>6</v>
      </c>
      <c r="E3784" s="15">
        <v>5</v>
      </c>
      <c r="F3784" s="16">
        <v>83149.007458300606</v>
      </c>
      <c r="G3784" s="16">
        <v>112197.841400563</v>
      </c>
      <c r="H3784" s="16">
        <v>93963.100349120796</v>
      </c>
      <c r="I3784" s="16">
        <v>138239.702002295</v>
      </c>
      <c r="J3784" s="16">
        <v>14686.5540560602</v>
      </c>
      <c r="K3784" s="16">
        <v>134322.75819815099</v>
      </c>
      <c r="L3784" s="15">
        <f t="shared" si="413"/>
        <v>6</v>
      </c>
      <c r="M3784" s="16">
        <v>147856.06107393</v>
      </c>
      <c r="N3784" s="16">
        <v>193025.84644671899</v>
      </c>
      <c r="O3784" s="16">
        <v>168957.40395777501</v>
      </c>
      <c r="P3784" s="16">
        <v>191669.042797676</v>
      </c>
      <c r="Q3784" s="16">
        <v>128394.475413174</v>
      </c>
      <c r="R3784" s="16">
        <v>184473.942418216</v>
      </c>
      <c r="S3784" s="17">
        <f t="shared" si="414"/>
        <v>168957.40395777501</v>
      </c>
      <c r="T3784" s="17">
        <f t="shared" si="415"/>
        <v>184473.942418216</v>
      </c>
      <c r="U3784" s="18">
        <f t="shared" si="416"/>
        <v>1.0918369843343403</v>
      </c>
      <c r="X3784" s="20">
        <f t="shared" si="417"/>
        <v>0.94455981209258433</v>
      </c>
      <c r="AA3784" s="20">
        <f t="shared" si="418"/>
        <v>0.12675747214754257</v>
      </c>
      <c r="AE3784" s="20">
        <f t="shared" si="419"/>
        <v>2.4770536165328434E-2</v>
      </c>
    </row>
    <row r="3785" spans="1:31" x14ac:dyDescent="0.2">
      <c r="A3785" s="15" t="s">
        <v>758</v>
      </c>
      <c r="B3785" s="15" t="s">
        <v>759</v>
      </c>
      <c r="C3785" t="s">
        <v>760</v>
      </c>
      <c r="D3785" s="15">
        <v>7</v>
      </c>
      <c r="E3785" s="15">
        <v>7</v>
      </c>
      <c r="F3785" s="16">
        <v>193244.56882499901</v>
      </c>
      <c r="G3785" s="16">
        <v>198051.157160742</v>
      </c>
      <c r="H3785" s="16">
        <v>200615.88309861399</v>
      </c>
      <c r="I3785" s="16">
        <v>235805.78005488199</v>
      </c>
      <c r="J3785" s="16">
        <v>87516.544242187505</v>
      </c>
      <c r="K3785" s="16">
        <v>253046.59258666899</v>
      </c>
      <c r="L3785" s="15">
        <f t="shared" si="413"/>
        <v>6</v>
      </c>
      <c r="M3785" s="16">
        <v>343628.64505296102</v>
      </c>
      <c r="N3785" s="16">
        <v>340728.41129109799</v>
      </c>
      <c r="O3785" s="16">
        <v>360732.44364116399</v>
      </c>
      <c r="P3785" s="16">
        <v>326944.19544197299</v>
      </c>
      <c r="Q3785" s="16">
        <v>765097.15928311402</v>
      </c>
      <c r="R3785" s="16">
        <v>347524.895826636</v>
      </c>
      <c r="S3785" s="17">
        <f t="shared" si="414"/>
        <v>343628.64505296102</v>
      </c>
      <c r="T3785" s="17">
        <f t="shared" si="415"/>
        <v>347524.895826636</v>
      </c>
      <c r="U3785" s="18">
        <f t="shared" si="416"/>
        <v>1.0113385505829251</v>
      </c>
      <c r="X3785" s="20">
        <f t="shared" si="417"/>
        <v>0.40949842349896587</v>
      </c>
      <c r="AA3785" s="20">
        <f t="shared" si="418"/>
        <v>1.6266027395792589E-2</v>
      </c>
      <c r="AE3785" s="20">
        <f t="shared" si="419"/>
        <v>0.38774776586209203</v>
      </c>
    </row>
    <row r="3786" spans="1:31" x14ac:dyDescent="0.2">
      <c r="A3786" s="15" t="s">
        <v>7904</v>
      </c>
      <c r="B3786" s="15" t="s">
        <v>7905</v>
      </c>
      <c r="C3786" t="s">
        <v>7906</v>
      </c>
      <c r="D3786" s="15">
        <v>8</v>
      </c>
      <c r="E3786" s="15">
        <v>5</v>
      </c>
      <c r="F3786" s="16">
        <v>105353.92017355699</v>
      </c>
      <c r="G3786" s="16">
        <v>66053.051080370904</v>
      </c>
      <c r="H3786" s="16">
        <v>95303.107665132295</v>
      </c>
      <c r="I3786" s="16">
        <v>106816.74217500001</v>
      </c>
      <c r="J3786" s="16">
        <v>45560.501791406401</v>
      </c>
      <c r="K3786" s="16">
        <v>109549.763099481</v>
      </c>
      <c r="L3786" s="15">
        <f t="shared" si="413"/>
        <v>6</v>
      </c>
      <c r="M3786" s="16">
        <v>187340.969323914</v>
      </c>
      <c r="N3786" s="16">
        <v>113638.069467466</v>
      </c>
      <c r="O3786" s="16">
        <v>171366.90467195501</v>
      </c>
      <c r="P3786" s="16">
        <v>148101.17810517599</v>
      </c>
      <c r="Q3786" s="16">
        <v>398304.23833525699</v>
      </c>
      <c r="R3786" s="16">
        <v>150451.62086480399</v>
      </c>
      <c r="S3786" s="17">
        <f t="shared" si="414"/>
        <v>171366.90467195501</v>
      </c>
      <c r="T3786" s="17">
        <f t="shared" si="415"/>
        <v>150451.62086480399</v>
      </c>
      <c r="U3786" s="18">
        <f t="shared" si="416"/>
        <v>0.87795027372882284</v>
      </c>
      <c r="X3786" s="20">
        <f t="shared" si="417"/>
        <v>0.43318691052692665</v>
      </c>
      <c r="AA3786" s="20">
        <f t="shared" si="418"/>
        <v>-0.18778886569213804</v>
      </c>
      <c r="AE3786" s="20">
        <f t="shared" si="419"/>
        <v>0.36332467478866576</v>
      </c>
    </row>
    <row r="3787" spans="1:31" x14ac:dyDescent="0.2">
      <c r="A3787" s="15" t="s">
        <v>16337</v>
      </c>
      <c r="B3787" s="15" t="s">
        <v>16338</v>
      </c>
      <c r="C3787" t="s">
        <v>16339</v>
      </c>
      <c r="D3787" s="15">
        <v>9</v>
      </c>
      <c r="E3787" s="15">
        <v>7</v>
      </c>
      <c r="F3787" s="16">
        <v>93226.324146573403</v>
      </c>
      <c r="G3787" s="16">
        <v>98458.728605062293</v>
      </c>
      <c r="H3787" s="16">
        <v>90296.785927564997</v>
      </c>
      <c r="I3787" s="16">
        <v>150267.22107246</v>
      </c>
      <c r="J3787" s="16">
        <v>20877.048946243001</v>
      </c>
      <c r="K3787" s="16">
        <v>154896.36366813001</v>
      </c>
      <c r="L3787" s="15">
        <f t="shared" si="413"/>
        <v>6</v>
      </c>
      <c r="M3787" s="16">
        <v>165775.605723574</v>
      </c>
      <c r="N3787" s="16">
        <v>169388.993511996</v>
      </c>
      <c r="O3787" s="16">
        <v>162364.91217688</v>
      </c>
      <c r="P3787" s="16">
        <v>208345.17153651701</v>
      </c>
      <c r="Q3787" s="16">
        <v>182513.72904741799</v>
      </c>
      <c r="R3787" s="16">
        <v>212728.97649967199</v>
      </c>
      <c r="S3787" s="17">
        <f t="shared" si="414"/>
        <v>165775.605723574</v>
      </c>
      <c r="T3787" s="17">
        <f t="shared" si="415"/>
        <v>208345.17153651701</v>
      </c>
      <c r="U3787" s="18">
        <f t="shared" si="416"/>
        <v>1.256790289663767</v>
      </c>
      <c r="X3787" s="20">
        <f t="shared" si="417"/>
        <v>2.1457231470505923E-2</v>
      </c>
      <c r="AA3787" s="20">
        <f t="shared" si="418"/>
        <v>0.32974393909607763</v>
      </c>
      <c r="AE3787" s="20">
        <f t="shared" si="419"/>
        <v>1.6684263138074524</v>
      </c>
    </row>
    <row r="3788" spans="1:31" x14ac:dyDescent="0.2">
      <c r="A3788" s="15" t="s">
        <v>8351</v>
      </c>
      <c r="B3788" s="15" t="s">
        <v>8352</v>
      </c>
      <c r="C3788" t="s">
        <v>8353</v>
      </c>
      <c r="D3788" s="15">
        <v>7</v>
      </c>
      <c r="E3788" s="15">
        <v>7</v>
      </c>
      <c r="F3788" s="16">
        <v>153168.95438496</v>
      </c>
      <c r="G3788" s="16">
        <v>152973.02454162799</v>
      </c>
      <c r="H3788" s="16">
        <v>154077.77110294599</v>
      </c>
      <c r="I3788" s="16">
        <v>195253.980038507</v>
      </c>
      <c r="J3788" s="16">
        <v>35793.332475918301</v>
      </c>
      <c r="K3788" s="16">
        <v>213200.33316412201</v>
      </c>
      <c r="L3788" s="15">
        <f t="shared" si="413"/>
        <v>6</v>
      </c>
      <c r="M3788" s="16">
        <v>272365.94839126902</v>
      </c>
      <c r="N3788" s="16">
        <v>263175.71868645801</v>
      </c>
      <c r="O3788" s="16">
        <v>277051.09895724698</v>
      </c>
      <c r="P3788" s="16">
        <v>270719.213904234</v>
      </c>
      <c r="Q3788" s="16">
        <v>312916.57178346399</v>
      </c>
      <c r="R3788" s="16">
        <v>292801.50669363001</v>
      </c>
      <c r="S3788" s="17">
        <f t="shared" si="414"/>
        <v>272365.94839126902</v>
      </c>
      <c r="T3788" s="17">
        <f t="shared" si="415"/>
        <v>292801.50669363001</v>
      </c>
      <c r="U3788" s="18">
        <f t="shared" si="416"/>
        <v>1.0750297840940239</v>
      </c>
      <c r="X3788" s="20">
        <f t="shared" si="417"/>
        <v>0.17301008094817072</v>
      </c>
      <c r="AA3788" s="20">
        <f t="shared" si="418"/>
        <v>0.10437663076310695</v>
      </c>
      <c r="AE3788" s="20">
        <f t="shared" si="419"/>
        <v>0.76192859067115315</v>
      </c>
    </row>
    <row r="3789" spans="1:31" x14ac:dyDescent="0.2">
      <c r="A3789" s="15" t="s">
        <v>2747</v>
      </c>
      <c r="B3789" s="15" t="s">
        <v>2748</v>
      </c>
      <c r="C3789" t="s">
        <v>2749</v>
      </c>
      <c r="D3789" s="15">
        <v>5</v>
      </c>
      <c r="E3789" s="15">
        <v>5</v>
      </c>
      <c r="F3789" s="16">
        <v>93221.966314884994</v>
      </c>
      <c r="G3789" s="16">
        <v>88840.965185156194</v>
      </c>
      <c r="H3789" s="16">
        <v>73631.324306798793</v>
      </c>
      <c r="I3789" s="16">
        <v>78855.246760253896</v>
      </c>
      <c r="J3789" s="16">
        <v>19411.988590259702</v>
      </c>
      <c r="K3789" s="16">
        <v>72514.526471191595</v>
      </c>
      <c r="L3789" s="15">
        <f t="shared" si="413"/>
        <v>6</v>
      </c>
      <c r="M3789" s="16">
        <v>165767.85660127</v>
      </c>
      <c r="N3789" s="16">
        <v>152842.535025119</v>
      </c>
      <c r="O3789" s="16">
        <v>132398.328265316</v>
      </c>
      <c r="P3789" s="16">
        <v>109332.626207928</v>
      </c>
      <c r="Q3789" s="16">
        <v>169705.71056077501</v>
      </c>
      <c r="R3789" s="16">
        <v>99588.787188223097</v>
      </c>
      <c r="S3789" s="17">
        <f t="shared" si="414"/>
        <v>152842.535025119</v>
      </c>
      <c r="T3789" s="17">
        <f t="shared" si="415"/>
        <v>109332.626207928</v>
      </c>
      <c r="U3789" s="18">
        <f t="shared" si="416"/>
        <v>0.71532853200818514</v>
      </c>
      <c r="X3789" s="20">
        <f t="shared" si="417"/>
        <v>0.37135791332172063</v>
      </c>
      <c r="AA3789" s="20">
        <f t="shared" si="418"/>
        <v>-0.48332210804409459</v>
      </c>
      <c r="AE3789" s="20">
        <f t="shared" si="419"/>
        <v>0.43020731720323807</v>
      </c>
    </row>
    <row r="3790" spans="1:31" x14ac:dyDescent="0.2">
      <c r="A3790" s="15" t="s">
        <v>9343</v>
      </c>
      <c r="B3790" s="15" t="s">
        <v>9344</v>
      </c>
      <c r="C3790" t="s">
        <v>9345</v>
      </c>
      <c r="D3790" s="15">
        <v>8</v>
      </c>
      <c r="E3790" s="15">
        <v>6</v>
      </c>
      <c r="F3790" s="16">
        <v>167372.38857518899</v>
      </c>
      <c r="G3790" s="16">
        <v>131426.68399865099</v>
      </c>
      <c r="H3790" s="16">
        <v>126428.11971796901</v>
      </c>
      <c r="I3790" s="16">
        <v>155471.742454102</v>
      </c>
      <c r="J3790" s="16">
        <v>36749.612002789101</v>
      </c>
      <c r="K3790" s="16">
        <v>161291.21366660099</v>
      </c>
      <c r="L3790" s="15">
        <f t="shared" si="413"/>
        <v>6</v>
      </c>
      <c r="M3790" s="16">
        <v>297622.57979655801</v>
      </c>
      <c r="N3790" s="16">
        <v>226107.26381049299</v>
      </c>
      <c r="O3790" s="16">
        <v>227333.568341657</v>
      </c>
      <c r="P3790" s="16">
        <v>215561.22898593699</v>
      </c>
      <c r="Q3790" s="16">
        <v>321276.66821808403</v>
      </c>
      <c r="R3790" s="16">
        <v>221511.42860396099</v>
      </c>
      <c r="S3790" s="17">
        <f t="shared" si="414"/>
        <v>227333.568341657</v>
      </c>
      <c r="T3790" s="17">
        <f t="shared" si="415"/>
        <v>221511.42860396099</v>
      </c>
      <c r="U3790" s="18">
        <f t="shared" si="416"/>
        <v>0.97438944111876169</v>
      </c>
      <c r="X3790" s="20">
        <f t="shared" si="417"/>
        <v>0.9562950019980303</v>
      </c>
      <c r="AA3790" s="20">
        <f t="shared" si="418"/>
        <v>-3.7429595190054975E-2</v>
      </c>
      <c r="AE3790" s="20">
        <f t="shared" si="419"/>
        <v>1.9408114024415852E-2</v>
      </c>
    </row>
    <row r="3791" spans="1:31" x14ac:dyDescent="0.2">
      <c r="A3791" s="15" t="s">
        <v>4454</v>
      </c>
      <c r="B3791" s="15" t="s">
        <v>4455</v>
      </c>
      <c r="C3791" t="s">
        <v>4456</v>
      </c>
      <c r="D3791" s="15">
        <v>6</v>
      </c>
      <c r="E3791" s="15">
        <v>6</v>
      </c>
      <c r="F3791" s="16">
        <v>181359.52707597599</v>
      </c>
      <c r="G3791" s="16">
        <v>173191.090467951</v>
      </c>
      <c r="H3791" s="16">
        <v>168891.65406738201</v>
      </c>
      <c r="I3791" s="16">
        <v>214442.77007881299</v>
      </c>
      <c r="J3791" s="16">
        <v>68130.153557812606</v>
      </c>
      <c r="K3791" s="16">
        <v>238695.05086840701</v>
      </c>
      <c r="L3791" s="15">
        <f t="shared" si="413"/>
        <v>6</v>
      </c>
      <c r="M3791" s="16">
        <v>322494.59291660698</v>
      </c>
      <c r="N3791" s="16">
        <v>297959.00186042901</v>
      </c>
      <c r="O3791" s="16">
        <v>303688.31291576801</v>
      </c>
      <c r="P3791" s="16">
        <v>297324.42909350002</v>
      </c>
      <c r="Q3791" s="16">
        <v>595615.23366775399</v>
      </c>
      <c r="R3791" s="16">
        <v>327815.01556463499</v>
      </c>
      <c r="S3791" s="17">
        <f t="shared" si="414"/>
        <v>303688.31291576801</v>
      </c>
      <c r="T3791" s="17">
        <f t="shared" si="415"/>
        <v>327815.01556463499</v>
      </c>
      <c r="U3791" s="18">
        <f t="shared" si="416"/>
        <v>1.0794456079564669</v>
      </c>
      <c r="X3791" s="20">
        <f t="shared" si="417"/>
        <v>0.35697621965082432</v>
      </c>
      <c r="AA3791" s="20">
        <f t="shared" si="418"/>
        <v>0.11029054942019445</v>
      </c>
      <c r="AE3791" s="20">
        <f t="shared" si="419"/>
        <v>0.44736071391136867</v>
      </c>
    </row>
    <row r="3792" spans="1:31" x14ac:dyDescent="0.2">
      <c r="A3792" s="15" t="s">
        <v>11737</v>
      </c>
      <c r="B3792" s="15" t="s">
        <v>11738</v>
      </c>
      <c r="C3792" t="s">
        <v>11739</v>
      </c>
      <c r="D3792" s="15">
        <v>7</v>
      </c>
      <c r="E3792" s="15">
        <v>7</v>
      </c>
      <c r="F3792" s="16">
        <v>154662.178287041</v>
      </c>
      <c r="G3792" s="16">
        <v>130030.88668779199</v>
      </c>
      <c r="H3792" s="16">
        <v>166460.528966015</v>
      </c>
      <c r="I3792" s="16">
        <v>200745.000436061</v>
      </c>
      <c r="J3792" s="16">
        <v>22918.802894672899</v>
      </c>
      <c r="K3792" s="16">
        <v>194745.07332397101</v>
      </c>
      <c r="L3792" s="15">
        <f t="shared" si="413"/>
        <v>6</v>
      </c>
      <c r="M3792" s="16">
        <v>275021.20804152801</v>
      </c>
      <c r="N3792" s="16">
        <v>223705.92565609299</v>
      </c>
      <c r="O3792" s="16">
        <v>299316.84598569199</v>
      </c>
      <c r="P3792" s="16">
        <v>278332.501609125</v>
      </c>
      <c r="Q3792" s="16">
        <v>200363.38432603501</v>
      </c>
      <c r="R3792" s="16">
        <v>267455.73069308902</v>
      </c>
      <c r="S3792" s="17">
        <f t="shared" si="414"/>
        <v>275021.20804152801</v>
      </c>
      <c r="T3792" s="17">
        <f t="shared" si="415"/>
        <v>267455.73069308902</v>
      </c>
      <c r="U3792" s="18">
        <f t="shared" si="416"/>
        <v>0.97249129475390639</v>
      </c>
      <c r="X3792" s="20">
        <f t="shared" si="417"/>
        <v>0.62818398293298894</v>
      </c>
      <c r="AA3792" s="20">
        <f t="shared" si="418"/>
        <v>-4.0242759000954101E-2</v>
      </c>
      <c r="AE3792" s="20">
        <f t="shared" si="419"/>
        <v>0.20191314118249973</v>
      </c>
    </row>
    <row r="3793" spans="1:31" x14ac:dyDescent="0.2">
      <c r="A3793" s="15" t="s">
        <v>17224</v>
      </c>
      <c r="B3793" s="15" t="s">
        <v>17225</v>
      </c>
      <c r="C3793" t="s">
        <v>17226</v>
      </c>
      <c r="D3793" s="15">
        <v>6</v>
      </c>
      <c r="E3793" s="15">
        <v>4</v>
      </c>
      <c r="F3793" s="16">
        <v>85750.952883105405</v>
      </c>
      <c r="G3793" s="16">
        <v>71225.612711034904</v>
      </c>
      <c r="H3793" s="16">
        <v>77998.791972363004</v>
      </c>
      <c r="I3793" s="16">
        <v>86630.017116650299</v>
      </c>
      <c r="J3793" s="16">
        <v>108578.66961562401</v>
      </c>
      <c r="K3793" s="16">
        <v>115972.83701495201</v>
      </c>
      <c r="L3793" s="15">
        <f t="shared" si="413"/>
        <v>6</v>
      </c>
      <c r="M3793" s="16">
        <v>152482.855949791</v>
      </c>
      <c r="N3793" s="16">
        <v>122536.975850987</v>
      </c>
      <c r="O3793" s="16">
        <v>140251.58125400601</v>
      </c>
      <c r="P3793" s="16">
        <v>120112.32820813599</v>
      </c>
      <c r="Q3793" s="16">
        <v>949228.88467536599</v>
      </c>
      <c r="R3793" s="16">
        <v>159272.83466003099</v>
      </c>
      <c r="S3793" s="17">
        <f t="shared" si="414"/>
        <v>140251.58125400601</v>
      </c>
      <c r="T3793" s="17">
        <f t="shared" si="415"/>
        <v>159272.83466003099</v>
      </c>
      <c r="U3793" s="18">
        <f t="shared" si="416"/>
        <v>1.1356223811236472</v>
      </c>
      <c r="X3793" s="20">
        <f t="shared" si="417"/>
        <v>0.37248574094920806</v>
      </c>
      <c r="AA3793" s="20">
        <f t="shared" si="418"/>
        <v>0.18348318744186032</v>
      </c>
      <c r="AE3793" s="20">
        <f t="shared" si="419"/>
        <v>0.42889034773610163</v>
      </c>
    </row>
    <row r="3794" spans="1:31" x14ac:dyDescent="0.2">
      <c r="A3794" s="15" t="s">
        <v>8177</v>
      </c>
      <c r="B3794" s="15" t="s">
        <v>8178</v>
      </c>
      <c r="C3794" t="s">
        <v>8179</v>
      </c>
      <c r="D3794" s="15">
        <v>9</v>
      </c>
      <c r="E3794" s="15">
        <v>2</v>
      </c>
      <c r="F3794" s="16">
        <v>173972.50930254001</v>
      </c>
      <c r="G3794" s="16">
        <v>168008.83130625001</v>
      </c>
      <c r="H3794" s="16">
        <v>165845.84572227101</v>
      </c>
      <c r="I3794" s="16">
        <v>219904.69588828101</v>
      </c>
      <c r="J3794" s="16">
        <v>39266.117981835901</v>
      </c>
      <c r="K3794" s="16">
        <v>229021.775348439</v>
      </c>
      <c r="L3794" s="15">
        <f t="shared" si="413"/>
        <v>6</v>
      </c>
      <c r="M3794" s="16">
        <v>309358.953845857</v>
      </c>
      <c r="N3794" s="16">
        <v>289043.41178572999</v>
      </c>
      <c r="O3794" s="16">
        <v>298211.56865093601</v>
      </c>
      <c r="P3794" s="16">
        <v>304897.37721599702</v>
      </c>
      <c r="Q3794" s="16">
        <v>343276.75508805399</v>
      </c>
      <c r="R3794" s="16">
        <v>314530.09426608903</v>
      </c>
      <c r="S3794" s="17">
        <f t="shared" si="414"/>
        <v>298211.56865093601</v>
      </c>
      <c r="T3794" s="17">
        <f t="shared" si="415"/>
        <v>314530.09426608903</v>
      </c>
      <c r="U3794" s="18">
        <f t="shared" si="416"/>
        <v>1.0547213030298441</v>
      </c>
      <c r="X3794" s="20">
        <f t="shared" si="417"/>
        <v>0.1638341097075145</v>
      </c>
      <c r="AA3794" s="20">
        <f t="shared" si="418"/>
        <v>7.6861835090093145E-2</v>
      </c>
      <c r="AE3794" s="20">
        <f t="shared" si="419"/>
        <v>0.78559567451962276</v>
      </c>
    </row>
    <row r="3795" spans="1:31" x14ac:dyDescent="0.2">
      <c r="A3795" s="15" t="s">
        <v>13201</v>
      </c>
      <c r="B3795" s="15" t="s">
        <v>13202</v>
      </c>
      <c r="C3795" t="s">
        <v>13203</v>
      </c>
      <c r="D3795" s="15">
        <v>6</v>
      </c>
      <c r="E3795" s="15">
        <v>6</v>
      </c>
      <c r="F3795" s="16">
        <v>368342.55836285301</v>
      </c>
      <c r="G3795" s="16">
        <v>414865.777068228</v>
      </c>
      <c r="H3795" s="16">
        <v>368550.53930494201</v>
      </c>
      <c r="I3795" s="16">
        <v>464326.51933593798</v>
      </c>
      <c r="J3795" s="16">
        <v>31326.777513281198</v>
      </c>
      <c r="K3795" s="16">
        <v>448196.57694022701</v>
      </c>
      <c r="L3795" s="15">
        <f t="shared" si="413"/>
        <v>6</v>
      </c>
      <c r="M3795" s="16">
        <v>654988.93456711795</v>
      </c>
      <c r="N3795" s="16">
        <v>713737.59762876004</v>
      </c>
      <c r="O3795" s="16">
        <v>662699.95473583497</v>
      </c>
      <c r="P3795" s="16">
        <v>643787.697872916</v>
      </c>
      <c r="Q3795" s="16">
        <v>273868.54328454798</v>
      </c>
      <c r="R3795" s="16">
        <v>615536.71645533002</v>
      </c>
      <c r="S3795" s="17">
        <f t="shared" si="414"/>
        <v>662699.95473583497</v>
      </c>
      <c r="T3795" s="17">
        <f t="shared" si="415"/>
        <v>615536.71645533002</v>
      </c>
      <c r="U3795" s="18">
        <f t="shared" si="416"/>
        <v>0.92883168628055046</v>
      </c>
      <c r="X3795" s="20">
        <f t="shared" si="417"/>
        <v>0.23954597463682314</v>
      </c>
      <c r="AA3795" s="20">
        <f t="shared" si="418"/>
        <v>-0.1065109055649498</v>
      </c>
      <c r="AE3795" s="20">
        <f t="shared" si="419"/>
        <v>0.62061112268813068</v>
      </c>
    </row>
    <row r="3796" spans="1:31" x14ac:dyDescent="0.2">
      <c r="A3796" s="15" t="s">
        <v>3200</v>
      </c>
      <c r="B3796" s="15" t="s">
        <v>3201</v>
      </c>
      <c r="C3796" t="s">
        <v>3202</v>
      </c>
      <c r="D3796" s="15">
        <v>7</v>
      </c>
      <c r="E3796" s="15">
        <v>4</v>
      </c>
      <c r="F3796" s="16">
        <v>301503.46441875002</v>
      </c>
      <c r="G3796" s="16">
        <v>310506.98896142602</v>
      </c>
      <c r="H3796" s="16">
        <v>302656.34007872699</v>
      </c>
      <c r="I3796" s="16">
        <v>372816.73923473002</v>
      </c>
      <c r="J3796" s="16">
        <v>43986.705726755303</v>
      </c>
      <c r="K3796" s="16">
        <v>368281.03997589299</v>
      </c>
      <c r="L3796" s="15">
        <f t="shared" si="413"/>
        <v>6</v>
      </c>
      <c r="M3796" s="16">
        <v>536135.25899821101</v>
      </c>
      <c r="N3796" s="16">
        <v>534198.105986026</v>
      </c>
      <c r="O3796" s="16">
        <v>544213.94484714605</v>
      </c>
      <c r="P3796" s="16">
        <v>516909.58901867998</v>
      </c>
      <c r="Q3796" s="16">
        <v>384545.61807914398</v>
      </c>
      <c r="R3796" s="16">
        <v>505783.65329583298</v>
      </c>
      <c r="S3796" s="17">
        <f t="shared" si="414"/>
        <v>536135.25899821101</v>
      </c>
      <c r="T3796" s="17">
        <f t="shared" si="415"/>
        <v>505783.65329583298</v>
      </c>
      <c r="U3796" s="18">
        <f t="shared" si="416"/>
        <v>0.94338815589354974</v>
      </c>
      <c r="X3796" s="20">
        <f t="shared" si="417"/>
        <v>0.17928486244524047</v>
      </c>
      <c r="AA3796" s="20">
        <f t="shared" si="418"/>
        <v>-8.4076606740760104E-2</v>
      </c>
      <c r="AE3796" s="20">
        <f t="shared" si="419"/>
        <v>0.74645637766610251</v>
      </c>
    </row>
    <row r="3797" spans="1:31" x14ac:dyDescent="0.2">
      <c r="A3797" s="15" t="s">
        <v>14584</v>
      </c>
      <c r="B3797" s="15" t="s">
        <v>14585</v>
      </c>
      <c r="C3797" t="s">
        <v>14586</v>
      </c>
      <c r="D3797" s="15">
        <v>6</v>
      </c>
      <c r="E3797" s="15">
        <v>5</v>
      </c>
      <c r="F3797" s="16">
        <v>43795.581538473998</v>
      </c>
      <c r="G3797" s="16">
        <v>40394.458202753398</v>
      </c>
      <c r="H3797" s="16">
        <v>44077.6855406248</v>
      </c>
      <c r="I3797" s="16">
        <v>77312.223367155006</v>
      </c>
      <c r="J3797" s="16">
        <v>8752.7923666992101</v>
      </c>
      <c r="K3797" s="16">
        <v>55990.084698925799</v>
      </c>
      <c r="L3797" s="15">
        <f t="shared" si="413"/>
        <v>6</v>
      </c>
      <c r="M3797" s="16">
        <v>77877.564346974803</v>
      </c>
      <c r="N3797" s="16">
        <v>69494.870748056695</v>
      </c>
      <c r="O3797" s="16">
        <v>79257.190255970796</v>
      </c>
      <c r="P3797" s="16">
        <v>107193.22766694499</v>
      </c>
      <c r="Q3797" s="16">
        <v>76519.664179430896</v>
      </c>
      <c r="R3797" s="16">
        <v>76894.725802934496</v>
      </c>
      <c r="S3797" s="17">
        <f t="shared" si="414"/>
        <v>77877.564346974803</v>
      </c>
      <c r="T3797" s="17">
        <f t="shared" si="415"/>
        <v>76894.725802934496</v>
      </c>
      <c r="U3797" s="18">
        <f t="shared" si="416"/>
        <v>0.9873796959075225</v>
      </c>
      <c r="X3797" s="20">
        <f t="shared" si="417"/>
        <v>0.3459164590356259</v>
      </c>
      <c r="AA3797" s="20">
        <f t="shared" si="418"/>
        <v>-1.8323116523671641E-2</v>
      </c>
      <c r="AE3797" s="20">
        <f t="shared" si="419"/>
        <v>0.46102877334761855</v>
      </c>
    </row>
    <row r="3798" spans="1:31" x14ac:dyDescent="0.2">
      <c r="A3798" s="15" t="s">
        <v>5114</v>
      </c>
      <c r="B3798" s="15" t="s">
        <v>5115</v>
      </c>
      <c r="C3798" t="s">
        <v>5116</v>
      </c>
      <c r="D3798" s="15">
        <v>8</v>
      </c>
      <c r="E3798" s="15">
        <v>8</v>
      </c>
      <c r="F3798" s="16">
        <v>201923.46499746101</v>
      </c>
      <c r="G3798" s="16">
        <v>202033.08783281199</v>
      </c>
      <c r="H3798" s="16">
        <v>196421.843192887</v>
      </c>
      <c r="I3798" s="16">
        <v>228507.35757948199</v>
      </c>
      <c r="J3798" s="16">
        <v>43191.489066534203</v>
      </c>
      <c r="K3798" s="16">
        <v>220807.03501475701</v>
      </c>
      <c r="L3798" s="15">
        <f t="shared" si="413"/>
        <v>6</v>
      </c>
      <c r="M3798" s="16">
        <v>359061.50999934401</v>
      </c>
      <c r="N3798" s="16">
        <v>347578.94895629602</v>
      </c>
      <c r="O3798" s="16">
        <v>353191.03545077803</v>
      </c>
      <c r="P3798" s="16">
        <v>316824.94873114198</v>
      </c>
      <c r="Q3798" s="16">
        <v>377593.58388928801</v>
      </c>
      <c r="R3798" s="16">
        <v>303248.27162021399</v>
      </c>
      <c r="S3798" s="17">
        <f t="shared" si="414"/>
        <v>353191.03545077803</v>
      </c>
      <c r="T3798" s="17">
        <f t="shared" si="415"/>
        <v>316824.94873114198</v>
      </c>
      <c r="U3798" s="18">
        <f t="shared" si="416"/>
        <v>0.8970356462382405</v>
      </c>
      <c r="X3798" s="20">
        <f t="shared" si="417"/>
        <v>0.42034684694536306</v>
      </c>
      <c r="AA3798" s="20">
        <f t="shared" si="418"/>
        <v>-0.15676277905237884</v>
      </c>
      <c r="AE3798" s="20">
        <f t="shared" si="419"/>
        <v>0.37639220591153999</v>
      </c>
    </row>
    <row r="3799" spans="1:31" x14ac:dyDescent="0.2">
      <c r="A3799" s="15" t="s">
        <v>5875</v>
      </c>
      <c r="B3799" s="15" t="s">
        <v>5876</v>
      </c>
      <c r="C3799" t="s">
        <v>5877</v>
      </c>
      <c r="D3799" s="15">
        <v>7</v>
      </c>
      <c r="E3799" s="15">
        <v>4</v>
      </c>
      <c r="F3799" s="16">
        <v>61646.3955653417</v>
      </c>
      <c r="G3799" s="16">
        <v>63477.0309228517</v>
      </c>
      <c r="H3799" s="16">
        <v>89836.739501952194</v>
      </c>
      <c r="I3799" s="16">
        <v>81811.3641033694</v>
      </c>
      <c r="J3799" s="16">
        <v>1485.10209375</v>
      </c>
      <c r="K3799" s="16">
        <v>86919.212050081594</v>
      </c>
      <c r="L3799" s="15">
        <f t="shared" si="413"/>
        <v>6</v>
      </c>
      <c r="M3799" s="16">
        <v>109619.98833561401</v>
      </c>
      <c r="N3799" s="16">
        <v>109206.26877360301</v>
      </c>
      <c r="O3799" s="16">
        <v>161537.69117754299</v>
      </c>
      <c r="P3799" s="16">
        <v>113431.276402813</v>
      </c>
      <c r="Q3799" s="16">
        <v>12983.229662601299</v>
      </c>
      <c r="R3799" s="16">
        <v>119371.65327643001</v>
      </c>
      <c r="S3799" s="17">
        <f t="shared" si="414"/>
        <v>109619.98833561401</v>
      </c>
      <c r="T3799" s="17">
        <f t="shared" si="415"/>
        <v>113431.276402813</v>
      </c>
      <c r="U3799" s="18">
        <f t="shared" si="416"/>
        <v>1.0347681853014827</v>
      </c>
      <c r="X3799" s="20">
        <f t="shared" si="417"/>
        <v>0.3102457090573143</v>
      </c>
      <c r="AA3799" s="20">
        <f t="shared" si="418"/>
        <v>4.9307603111549227E-2</v>
      </c>
      <c r="AE3799" s="20">
        <f t="shared" si="419"/>
        <v>0.50829421642268158</v>
      </c>
    </row>
    <row r="3800" spans="1:31" x14ac:dyDescent="0.2">
      <c r="A3800" s="15" t="s">
        <v>14818</v>
      </c>
      <c r="B3800" s="15" t="s">
        <v>14819</v>
      </c>
      <c r="C3800" t="s">
        <v>14820</v>
      </c>
      <c r="D3800" s="15">
        <v>8</v>
      </c>
      <c r="E3800" s="15">
        <v>4</v>
      </c>
      <c r="F3800" s="16">
        <v>132763.62627128899</v>
      </c>
      <c r="G3800" s="16">
        <v>143856.25481132799</v>
      </c>
      <c r="H3800" s="16">
        <v>142044.83201827601</v>
      </c>
      <c r="I3800" s="16">
        <v>217201.310400452</v>
      </c>
      <c r="J3800" s="16">
        <v>56014.648407469896</v>
      </c>
      <c r="K3800" s="16">
        <v>228985.112831837</v>
      </c>
      <c r="L3800" s="15">
        <f t="shared" si="413"/>
        <v>6</v>
      </c>
      <c r="M3800" s="16">
        <v>236081.07221494601</v>
      </c>
      <c r="N3800" s="16">
        <v>247491.17278001501</v>
      </c>
      <c r="O3800" s="16">
        <v>255414.36983513401</v>
      </c>
      <c r="P3800" s="16">
        <v>301149.13918263698</v>
      </c>
      <c r="Q3800" s="16">
        <v>489697.67654672201</v>
      </c>
      <c r="R3800" s="16">
        <v>314479.743312406</v>
      </c>
      <c r="S3800" s="17">
        <f t="shared" si="414"/>
        <v>247491.17278001501</v>
      </c>
      <c r="T3800" s="17">
        <f t="shared" si="415"/>
        <v>314479.743312406</v>
      </c>
      <c r="U3800" s="18">
        <f t="shared" si="416"/>
        <v>1.2706705446498265</v>
      </c>
      <c r="X3800" s="20">
        <f t="shared" si="417"/>
        <v>0.11590674180653607</v>
      </c>
      <c r="AA3800" s="20">
        <f t="shared" si="418"/>
        <v>0.34559002152134927</v>
      </c>
      <c r="AE3800" s="20">
        <f t="shared" si="419"/>
        <v>0.93589130222257855</v>
      </c>
    </row>
    <row r="3801" spans="1:31" x14ac:dyDescent="0.2">
      <c r="A3801" s="15" t="s">
        <v>9580</v>
      </c>
      <c r="B3801" s="15" t="s">
        <v>9581</v>
      </c>
      <c r="C3801" t="s">
        <v>9582</v>
      </c>
      <c r="D3801" s="15">
        <v>5</v>
      </c>
      <c r="E3801" s="15">
        <v>3</v>
      </c>
      <c r="F3801" s="16">
        <v>345927.06484101602</v>
      </c>
      <c r="G3801" s="16">
        <v>357718.11194055702</v>
      </c>
      <c r="H3801" s="16">
        <v>274488.65463895898</v>
      </c>
      <c r="I3801" s="16">
        <v>421322.45602089801</v>
      </c>
      <c r="J3801" s="16">
        <v>192961.407092546</v>
      </c>
      <c r="K3801" s="16">
        <v>460711.66833398602</v>
      </c>
      <c r="L3801" s="15">
        <f t="shared" si="413"/>
        <v>6</v>
      </c>
      <c r="M3801" s="16">
        <v>615129.57027068804</v>
      </c>
      <c r="N3801" s="16">
        <v>615420.40813542495</v>
      </c>
      <c r="O3801" s="16">
        <v>493564.924223946</v>
      </c>
      <c r="P3801" s="16">
        <v>584162.65866480605</v>
      </c>
      <c r="Q3801" s="16">
        <v>1686929.31943503</v>
      </c>
      <c r="R3801" s="16">
        <v>632724.48329470004</v>
      </c>
      <c r="S3801" s="17">
        <f t="shared" si="414"/>
        <v>615129.57027068804</v>
      </c>
      <c r="T3801" s="17">
        <f t="shared" si="415"/>
        <v>632724.48329470004</v>
      </c>
      <c r="U3801" s="18">
        <f t="shared" si="416"/>
        <v>1.0286035883728843</v>
      </c>
      <c r="X3801" s="20">
        <f t="shared" si="417"/>
        <v>0.33849378021561782</v>
      </c>
      <c r="AA3801" s="20">
        <f t="shared" si="418"/>
        <v>4.0687091778639765E-2</v>
      </c>
      <c r="AE3801" s="20">
        <f t="shared" si="419"/>
        <v>0.47044930701680715</v>
      </c>
    </row>
    <row r="3802" spans="1:31" x14ac:dyDescent="0.2">
      <c r="A3802" s="15" t="s">
        <v>4508</v>
      </c>
      <c r="B3802" s="15" t="s">
        <v>4509</v>
      </c>
      <c r="C3802" t="s">
        <v>4510</v>
      </c>
      <c r="D3802" s="15">
        <v>8</v>
      </c>
      <c r="E3802" s="15">
        <v>4</v>
      </c>
      <c r="F3802" s="16">
        <v>109969.723675195</v>
      </c>
      <c r="G3802" s="16">
        <v>132873.130362467</v>
      </c>
      <c r="H3802" s="16">
        <v>119199.909626783</v>
      </c>
      <c r="I3802" s="16">
        <v>188019.21684534699</v>
      </c>
      <c r="J3802" s="16">
        <v>17601.2000226563</v>
      </c>
      <c r="K3802" s="16">
        <v>160316.68418838299</v>
      </c>
      <c r="L3802" s="15">
        <f t="shared" si="413"/>
        <v>6</v>
      </c>
      <c r="M3802" s="16">
        <v>195548.818645336</v>
      </c>
      <c r="N3802" s="16">
        <v>228595.738902618</v>
      </c>
      <c r="O3802" s="16">
        <v>214336.34275277599</v>
      </c>
      <c r="P3802" s="16">
        <v>260688.230648225</v>
      </c>
      <c r="Q3802" s="16">
        <v>153875.22729464201</v>
      </c>
      <c r="R3802" s="16">
        <v>220173.04561316199</v>
      </c>
      <c r="S3802" s="17">
        <f t="shared" si="414"/>
        <v>214336.34275277599</v>
      </c>
      <c r="T3802" s="17">
        <f t="shared" si="415"/>
        <v>220173.04561316199</v>
      </c>
      <c r="U3802" s="18">
        <f t="shared" si="416"/>
        <v>1.0272315127963076</v>
      </c>
      <c r="X3802" s="20">
        <f t="shared" si="417"/>
        <v>0.97126749970732917</v>
      </c>
      <c r="AA3802" s="20">
        <f t="shared" si="418"/>
        <v>3.8761366390612298E-2</v>
      </c>
      <c r="AE3802" s="20">
        <f t="shared" si="419"/>
        <v>1.2661143266590459E-2</v>
      </c>
    </row>
    <row r="3803" spans="1:31" x14ac:dyDescent="0.2">
      <c r="A3803" s="15" t="s">
        <v>9733</v>
      </c>
      <c r="B3803" s="15" t="s">
        <v>9734</v>
      </c>
      <c r="C3803" t="s">
        <v>9735</v>
      </c>
      <c r="D3803" s="15">
        <v>16</v>
      </c>
      <c r="E3803" s="15">
        <v>5</v>
      </c>
      <c r="F3803" s="16">
        <v>45357.549380859498</v>
      </c>
      <c r="G3803" s="16">
        <v>52662.909192480598</v>
      </c>
      <c r="H3803" s="16">
        <v>49586.128511765499</v>
      </c>
      <c r="I3803" s="16">
        <v>83126.630572412105</v>
      </c>
      <c r="J3803" s="16">
        <v>8166.1898903320398</v>
      </c>
      <c r="K3803" s="16">
        <v>68927.541771835196</v>
      </c>
      <c r="L3803" s="15">
        <f t="shared" si="413"/>
        <v>6</v>
      </c>
      <c r="M3803" s="16">
        <v>80655.064881964296</v>
      </c>
      <c r="N3803" s="16">
        <v>90601.588197527002</v>
      </c>
      <c r="O3803" s="16">
        <v>89162.059516301597</v>
      </c>
      <c r="P3803" s="16">
        <v>115254.890469495</v>
      </c>
      <c r="Q3803" s="16">
        <v>71391.400807251106</v>
      </c>
      <c r="R3803" s="16">
        <v>94662.554152508106</v>
      </c>
      <c r="S3803" s="17">
        <f t="shared" si="414"/>
        <v>89162.059516301597</v>
      </c>
      <c r="T3803" s="17">
        <f t="shared" si="415"/>
        <v>94662.554152508106</v>
      </c>
      <c r="U3803" s="18">
        <f t="shared" si="416"/>
        <v>1.0616909778222523</v>
      </c>
      <c r="X3803" s="20">
        <f t="shared" si="417"/>
        <v>0.62175962066807522</v>
      </c>
      <c r="AA3803" s="20">
        <f t="shared" si="418"/>
        <v>8.6363907724656838E-2</v>
      </c>
      <c r="AE3803" s="20">
        <f t="shared" si="419"/>
        <v>0.2063774860407657</v>
      </c>
    </row>
    <row r="3804" spans="1:31" x14ac:dyDescent="0.2">
      <c r="A3804" s="15" t="s">
        <v>17311</v>
      </c>
      <c r="B3804" s="15" t="s">
        <v>17312</v>
      </c>
      <c r="C3804" t="s">
        <v>17313</v>
      </c>
      <c r="D3804" s="15">
        <v>10</v>
      </c>
      <c r="E3804" s="15">
        <v>7</v>
      </c>
      <c r="F3804" s="16">
        <v>195750.63154614301</v>
      </c>
      <c r="G3804" s="16">
        <v>192512.88076582001</v>
      </c>
      <c r="H3804" s="16">
        <v>184151.688897257</v>
      </c>
      <c r="I3804" s="16">
        <v>229179.217394479</v>
      </c>
      <c r="J3804" s="16">
        <v>30075.3966755859</v>
      </c>
      <c r="K3804" s="16">
        <v>202948.932373352</v>
      </c>
      <c r="L3804" s="15">
        <f t="shared" si="413"/>
        <v>6</v>
      </c>
      <c r="M3804" s="16">
        <v>348084.94073319901</v>
      </c>
      <c r="N3804" s="16">
        <v>331200.32701032201</v>
      </c>
      <c r="O3804" s="16">
        <v>331127.76371700002</v>
      </c>
      <c r="P3804" s="16">
        <v>317756.48088702402</v>
      </c>
      <c r="Q3804" s="16">
        <v>262928.578362573</v>
      </c>
      <c r="R3804" s="16">
        <v>278722.60938277497</v>
      </c>
      <c r="S3804" s="17">
        <f t="shared" si="414"/>
        <v>331200.32701032201</v>
      </c>
      <c r="T3804" s="17">
        <f t="shared" si="415"/>
        <v>278722.60938277497</v>
      </c>
      <c r="U3804" s="18">
        <f t="shared" si="416"/>
        <v>0.84155294138368542</v>
      </c>
      <c r="X3804" s="20">
        <f t="shared" si="417"/>
        <v>4.3280331668497075E-2</v>
      </c>
      <c r="AA3804" s="20">
        <f t="shared" si="418"/>
        <v>-0.24887406175257279</v>
      </c>
      <c r="AE3804" s="20">
        <f t="shared" si="419"/>
        <v>1.3637094197765751</v>
      </c>
    </row>
    <row r="3805" spans="1:31" x14ac:dyDescent="0.2">
      <c r="A3805" s="15" t="s">
        <v>16262</v>
      </c>
      <c r="B3805" s="15" t="s">
        <v>16263</v>
      </c>
      <c r="C3805" t="s">
        <v>16264</v>
      </c>
      <c r="D3805" s="15">
        <v>8</v>
      </c>
      <c r="E3805" s="15">
        <v>5</v>
      </c>
      <c r="F3805" s="16">
        <v>241583.16282933901</v>
      </c>
      <c r="G3805" s="16">
        <v>217741.038143249</v>
      </c>
      <c r="H3805" s="16">
        <v>219731.30524765601</v>
      </c>
      <c r="I3805" s="16">
        <v>332016.71610743302</v>
      </c>
      <c r="J3805" s="16">
        <v>123830.08837675799</v>
      </c>
      <c r="K3805" s="16">
        <v>320159.02343517798</v>
      </c>
      <c r="L3805" s="15">
        <f t="shared" si="413"/>
        <v>6</v>
      </c>
      <c r="M3805" s="16">
        <v>429584.62126732402</v>
      </c>
      <c r="N3805" s="16">
        <v>374603.00188606902</v>
      </c>
      <c r="O3805" s="16">
        <v>395104.36293564498</v>
      </c>
      <c r="P3805" s="16">
        <v>460340.44668356399</v>
      </c>
      <c r="Q3805" s="16">
        <v>1082561.5850261601</v>
      </c>
      <c r="R3805" s="16">
        <v>439694.643306293</v>
      </c>
      <c r="S3805" s="17">
        <f t="shared" si="414"/>
        <v>395104.36293564498</v>
      </c>
      <c r="T3805" s="17">
        <f t="shared" si="415"/>
        <v>460340.44668356399</v>
      </c>
      <c r="U3805" s="18">
        <f t="shared" si="416"/>
        <v>1.1651110184236178</v>
      </c>
      <c r="X3805" s="20">
        <f t="shared" si="417"/>
        <v>0.2846550072500072</v>
      </c>
      <c r="AA3805" s="20">
        <f t="shared" si="418"/>
        <v>0.22046742964196422</v>
      </c>
      <c r="AE3805" s="20">
        <f t="shared" si="419"/>
        <v>0.54568117228833357</v>
      </c>
    </row>
    <row r="3806" spans="1:31" x14ac:dyDescent="0.2">
      <c r="A3806" s="15" t="s">
        <v>11449</v>
      </c>
      <c r="B3806" s="15" t="s">
        <v>11450</v>
      </c>
      <c r="C3806" t="s">
        <v>11451</v>
      </c>
      <c r="D3806" s="15">
        <v>15</v>
      </c>
      <c r="E3806" s="15">
        <v>6</v>
      </c>
      <c r="F3806" s="16">
        <v>1080214.6870142601</v>
      </c>
      <c r="G3806" s="16">
        <v>1219871.6418913901</v>
      </c>
      <c r="H3806" s="16">
        <v>1128800.1245039101</v>
      </c>
      <c r="I3806" s="16">
        <v>1569860.9730759601</v>
      </c>
      <c r="J3806" s="16">
        <v>135518.570234157</v>
      </c>
      <c r="K3806" s="16">
        <v>1526043.11106591</v>
      </c>
      <c r="L3806" s="15">
        <f t="shared" si="413"/>
        <v>6</v>
      </c>
      <c r="M3806" s="16">
        <v>1920844.2002898799</v>
      </c>
      <c r="N3806" s="16">
        <v>2098674.5671138498</v>
      </c>
      <c r="O3806" s="16">
        <v>2029723.7736385399</v>
      </c>
      <c r="P3806" s="16">
        <v>2176608.7865980798</v>
      </c>
      <c r="Q3806" s="16">
        <v>1184745.9701942999</v>
      </c>
      <c r="R3806" s="16">
        <v>2095811.55699023</v>
      </c>
      <c r="S3806" s="17">
        <f t="shared" si="414"/>
        <v>2029723.7736385399</v>
      </c>
      <c r="T3806" s="17">
        <f t="shared" si="415"/>
        <v>2095811.55699023</v>
      </c>
      <c r="U3806" s="18">
        <f t="shared" si="416"/>
        <v>1.0325599888073533</v>
      </c>
      <c r="X3806" s="20">
        <f t="shared" si="417"/>
        <v>0.57329114181166507</v>
      </c>
      <c r="AA3806" s="20">
        <f t="shared" si="418"/>
        <v>4.6225600570438015E-2</v>
      </c>
      <c r="AE3806" s="20">
        <f t="shared" si="419"/>
        <v>0.24162476865971286</v>
      </c>
    </row>
    <row r="3807" spans="1:31" x14ac:dyDescent="0.2">
      <c r="A3807" s="15" t="s">
        <v>17314</v>
      </c>
      <c r="B3807" s="15" t="s">
        <v>17315</v>
      </c>
      <c r="C3807" t="s">
        <v>17316</v>
      </c>
      <c r="D3807" s="15">
        <v>7</v>
      </c>
      <c r="E3807" s="15">
        <v>4</v>
      </c>
      <c r="F3807" s="16">
        <v>100763.691109034</v>
      </c>
      <c r="G3807" s="16">
        <v>106279.972531347</v>
      </c>
      <c r="H3807" s="16">
        <v>98457.189612889706</v>
      </c>
      <c r="I3807" s="16">
        <v>146146.50651320201</v>
      </c>
      <c r="J3807" s="16">
        <v>14548.3081089844</v>
      </c>
      <c r="K3807" s="16">
        <v>123446.108055481</v>
      </c>
      <c r="L3807" s="15">
        <f t="shared" si="413"/>
        <v>6</v>
      </c>
      <c r="M3807" s="16">
        <v>179178.59661913</v>
      </c>
      <c r="N3807" s="16">
        <v>182844.70897222101</v>
      </c>
      <c r="O3807" s="16">
        <v>177038.338413319</v>
      </c>
      <c r="P3807" s="16">
        <v>202631.809862731</v>
      </c>
      <c r="Q3807" s="16">
        <v>127185.885856697</v>
      </c>
      <c r="R3807" s="16">
        <v>169536.350612946</v>
      </c>
      <c r="S3807" s="17">
        <f t="shared" si="414"/>
        <v>179178.59661913</v>
      </c>
      <c r="T3807" s="17">
        <f t="shared" si="415"/>
        <v>169536.350612946</v>
      </c>
      <c r="U3807" s="18">
        <f t="shared" si="416"/>
        <v>0.94618639620958755</v>
      </c>
      <c r="X3807" s="20">
        <f t="shared" si="417"/>
        <v>0.57819234506270867</v>
      </c>
      <c r="AA3807" s="20">
        <f t="shared" si="418"/>
        <v>-7.9803676229763393E-2</v>
      </c>
      <c r="AE3807" s="20">
        <f t="shared" si="419"/>
        <v>0.23792766243885122</v>
      </c>
    </row>
    <row r="3808" spans="1:31" x14ac:dyDescent="0.2">
      <c r="A3808" s="15" t="s">
        <v>4679</v>
      </c>
      <c r="B3808" s="15" t="s">
        <v>4680</v>
      </c>
      <c r="C3808" t="s">
        <v>4681</v>
      </c>
      <c r="D3808" s="15">
        <v>9</v>
      </c>
      <c r="E3808" s="15">
        <v>5</v>
      </c>
      <c r="F3808" s="16">
        <v>88196.306261929407</v>
      </c>
      <c r="G3808" s="16">
        <v>72979.580381103297</v>
      </c>
      <c r="H3808" s="16">
        <v>73695.880950713094</v>
      </c>
      <c r="I3808" s="16">
        <v>122938.942386521</v>
      </c>
      <c r="J3808" s="16">
        <v>10396.1421834961</v>
      </c>
      <c r="K3808" s="16">
        <v>117206.687366661</v>
      </c>
      <c r="L3808" s="15">
        <f t="shared" si="413"/>
        <v>6</v>
      </c>
      <c r="M3808" s="16">
        <v>156831.19791536499</v>
      </c>
      <c r="N3808" s="16">
        <v>125554.51246246599</v>
      </c>
      <c r="O3808" s="16">
        <v>132514.409183501</v>
      </c>
      <c r="P3808" s="16">
        <v>170454.57324113601</v>
      </c>
      <c r="Q3808" s="16">
        <v>90886.345215879104</v>
      </c>
      <c r="R3808" s="16">
        <v>160967.359413595</v>
      </c>
      <c r="S3808" s="17">
        <f t="shared" si="414"/>
        <v>132514.409183501</v>
      </c>
      <c r="T3808" s="17">
        <f t="shared" si="415"/>
        <v>160967.359413595</v>
      </c>
      <c r="U3808" s="18">
        <f t="shared" si="416"/>
        <v>1.2147158969761047</v>
      </c>
      <c r="X3808" s="20">
        <f t="shared" si="417"/>
        <v>0.93107472646150502</v>
      </c>
      <c r="AA3808" s="20">
        <f t="shared" si="418"/>
        <v>0.28061892950883699</v>
      </c>
      <c r="AE3808" s="20">
        <f t="shared" si="419"/>
        <v>3.1015461889198476E-2</v>
      </c>
    </row>
    <row r="3809" spans="1:31" x14ac:dyDescent="0.2">
      <c r="A3809" s="15" t="s">
        <v>6893</v>
      </c>
      <c r="B3809" s="15" t="s">
        <v>6894</v>
      </c>
      <c r="C3809" t="s">
        <v>6895</v>
      </c>
      <c r="D3809" s="15">
        <v>7</v>
      </c>
      <c r="E3809" s="15">
        <v>6</v>
      </c>
      <c r="F3809" s="16">
        <v>190261.623856347</v>
      </c>
      <c r="G3809" s="16">
        <v>190626.702120506</v>
      </c>
      <c r="H3809" s="16">
        <v>177707.53809621101</v>
      </c>
      <c r="I3809" s="16">
        <v>225837.72323588599</v>
      </c>
      <c r="J3809" s="16">
        <v>31352.888012402302</v>
      </c>
      <c r="K3809" s="16">
        <v>213795.611699998</v>
      </c>
      <c r="L3809" s="15">
        <f t="shared" si="413"/>
        <v>6</v>
      </c>
      <c r="M3809" s="16">
        <v>338324.35451544001</v>
      </c>
      <c r="N3809" s="16">
        <v>327955.333835617</v>
      </c>
      <c r="O3809" s="16">
        <v>319540.374773769</v>
      </c>
      <c r="P3809" s="16">
        <v>313123.50658503198</v>
      </c>
      <c r="Q3809" s="16">
        <v>274096.80948127701</v>
      </c>
      <c r="R3809" s="16">
        <v>293619.04037015</v>
      </c>
      <c r="S3809" s="17">
        <f t="shared" si="414"/>
        <v>327955.333835617</v>
      </c>
      <c r="T3809" s="17">
        <f t="shared" si="415"/>
        <v>293619.04037015</v>
      </c>
      <c r="U3809" s="18">
        <f t="shared" si="416"/>
        <v>0.89530192095403582</v>
      </c>
      <c r="X3809" s="20">
        <f t="shared" si="417"/>
        <v>4.8918700779787286E-2</v>
      </c>
      <c r="AA3809" s="20">
        <f t="shared" si="418"/>
        <v>-0.1595538131696988</v>
      </c>
      <c r="AE3809" s="20">
        <f t="shared" si="419"/>
        <v>1.3105250858070912</v>
      </c>
    </row>
    <row r="3810" spans="1:31" x14ac:dyDescent="0.2">
      <c r="A3810" s="15" t="s">
        <v>8981</v>
      </c>
      <c r="B3810" s="15" t="s">
        <v>8982</v>
      </c>
      <c r="C3810" t="s">
        <v>8983</v>
      </c>
      <c r="D3810" s="15">
        <v>7</v>
      </c>
      <c r="E3810" s="15">
        <v>5</v>
      </c>
      <c r="F3810" s="16">
        <v>186831.51206587299</v>
      </c>
      <c r="G3810" s="16">
        <v>220699.259214844</v>
      </c>
      <c r="H3810" s="16">
        <v>212595.190222178</v>
      </c>
      <c r="I3810" s="16">
        <v>282217.58801771398</v>
      </c>
      <c r="J3810" s="16">
        <v>41120.484647021498</v>
      </c>
      <c r="K3810" s="16">
        <v>281946.99573744298</v>
      </c>
      <c r="L3810" s="15">
        <f t="shared" si="413"/>
        <v>6</v>
      </c>
      <c r="M3810" s="16">
        <v>332224.90926785802</v>
      </c>
      <c r="N3810" s="16">
        <v>379692.34334926598</v>
      </c>
      <c r="O3810" s="16">
        <v>382272.73579085001</v>
      </c>
      <c r="P3810" s="16">
        <v>391294.06510964403</v>
      </c>
      <c r="Q3810" s="16">
        <v>359488.21179133299</v>
      </c>
      <c r="R3810" s="16">
        <v>387215.64799861301</v>
      </c>
      <c r="S3810" s="17">
        <f t="shared" si="414"/>
        <v>379692.34334926598</v>
      </c>
      <c r="T3810" s="17">
        <f t="shared" si="415"/>
        <v>387215.64799861301</v>
      </c>
      <c r="U3810" s="18">
        <f t="shared" si="416"/>
        <v>1.0198142121671034</v>
      </c>
      <c r="X3810" s="20">
        <f t="shared" si="417"/>
        <v>0.48700720766327898</v>
      </c>
      <c r="AA3810" s="20">
        <f t="shared" si="418"/>
        <v>2.8306348668567419E-2</v>
      </c>
      <c r="AE3810" s="20">
        <f t="shared" si="419"/>
        <v>0.31246461121816715</v>
      </c>
    </row>
    <row r="3811" spans="1:31" x14ac:dyDescent="0.2">
      <c r="A3811" s="15" t="s">
        <v>1511</v>
      </c>
      <c r="B3811" s="15" t="s">
        <v>1512</v>
      </c>
      <c r="C3811" t="s">
        <v>1513</v>
      </c>
      <c r="D3811" s="15">
        <v>7</v>
      </c>
      <c r="E3811" s="15">
        <v>7</v>
      </c>
      <c r="F3811" s="16">
        <v>301951.23640249402</v>
      </c>
      <c r="G3811" s="16">
        <v>276292.01339179702</v>
      </c>
      <c r="H3811" s="16">
        <v>273638.62167388998</v>
      </c>
      <c r="I3811" s="16">
        <v>344892.94342851703</v>
      </c>
      <c r="J3811" s="16">
        <v>50887.271947941699</v>
      </c>
      <c r="K3811" s="16">
        <v>354661.83333280898</v>
      </c>
      <c r="L3811" s="15">
        <f t="shared" si="413"/>
        <v>6</v>
      </c>
      <c r="M3811" s="16">
        <v>536931.48981081403</v>
      </c>
      <c r="N3811" s="16">
        <v>475334.45461770002</v>
      </c>
      <c r="O3811" s="16">
        <v>492036.45866115601</v>
      </c>
      <c r="P3811" s="16">
        <v>478193.30754575098</v>
      </c>
      <c r="Q3811" s="16">
        <v>444872.53865160502</v>
      </c>
      <c r="R3811" s="16">
        <v>487079.53512732597</v>
      </c>
      <c r="S3811" s="17">
        <f t="shared" si="414"/>
        <v>492036.45866115601</v>
      </c>
      <c r="T3811" s="17">
        <f t="shared" si="415"/>
        <v>478193.30754575098</v>
      </c>
      <c r="U3811" s="18">
        <f t="shared" si="416"/>
        <v>0.97186559883575985</v>
      </c>
      <c r="X3811" s="20">
        <f t="shared" si="417"/>
        <v>0.23437696970230423</v>
      </c>
      <c r="AA3811" s="20">
        <f t="shared" si="418"/>
        <v>-4.1171280336054786E-2</v>
      </c>
      <c r="AE3811" s="20">
        <f t="shared" si="419"/>
        <v>0.63008506510528461</v>
      </c>
    </row>
    <row r="3812" spans="1:31" x14ac:dyDescent="0.2">
      <c r="A3812" s="15" t="s">
        <v>167</v>
      </c>
      <c r="B3812" s="15" t="s">
        <v>168</v>
      </c>
      <c r="C3812" t="s">
        <v>169</v>
      </c>
      <c r="D3812" s="15">
        <v>7</v>
      </c>
      <c r="E3812" s="15">
        <v>6</v>
      </c>
      <c r="F3812" s="16">
        <v>113294.48201987099</v>
      </c>
      <c r="G3812" s="16">
        <v>124771.159623592</v>
      </c>
      <c r="H3812" s="16">
        <v>118796.824154445</v>
      </c>
      <c r="I3812" s="16">
        <v>109617.269526123</v>
      </c>
      <c r="J3812" s="16">
        <v>16089.280971972699</v>
      </c>
      <c r="K3812" s="16">
        <v>113769.20861819301</v>
      </c>
      <c r="L3812" s="15">
        <f t="shared" si="413"/>
        <v>6</v>
      </c>
      <c r="M3812" s="16">
        <v>201460.92376713001</v>
      </c>
      <c r="N3812" s="16">
        <v>214657.059332353</v>
      </c>
      <c r="O3812" s="16">
        <v>213611.54467005801</v>
      </c>
      <c r="P3812" s="16">
        <v>151984.10311835</v>
      </c>
      <c r="Q3812" s="16">
        <v>140657.55535888899</v>
      </c>
      <c r="R3812" s="16">
        <v>156246.45235945901</v>
      </c>
      <c r="S3812" s="17">
        <f t="shared" si="414"/>
        <v>213611.54467005801</v>
      </c>
      <c r="T3812" s="17">
        <f t="shared" si="415"/>
        <v>151984.10311835</v>
      </c>
      <c r="U3812" s="18">
        <f t="shared" si="416"/>
        <v>0.71149760820794095</v>
      </c>
      <c r="X3812" s="20">
        <f t="shared" si="417"/>
        <v>6.6280069417482554E-4</v>
      </c>
      <c r="AA3812" s="20">
        <f t="shared" si="418"/>
        <v>-0.4910691879351019</v>
      </c>
      <c r="AE3812" s="20">
        <f t="shared" si="419"/>
        <v>3.1786170454003497</v>
      </c>
    </row>
    <row r="3813" spans="1:31" x14ac:dyDescent="0.2">
      <c r="A3813" s="15" t="s">
        <v>2294</v>
      </c>
      <c r="B3813" s="15" t="s">
        <v>2295</v>
      </c>
      <c r="C3813" t="s">
        <v>2296</v>
      </c>
      <c r="D3813" s="15">
        <v>11</v>
      </c>
      <c r="E3813" s="15">
        <v>6</v>
      </c>
      <c r="F3813" s="16">
        <v>427942.204516906</v>
      </c>
      <c r="G3813" s="16">
        <v>437628.03591123299</v>
      </c>
      <c r="H3813" s="16">
        <v>417378.78156073397</v>
      </c>
      <c r="I3813" s="16">
        <v>567501.43055976497</v>
      </c>
      <c r="J3813" s="16">
        <v>49606.525580337198</v>
      </c>
      <c r="K3813" s="16">
        <v>557247.78338230203</v>
      </c>
      <c r="L3813" s="15">
        <f t="shared" si="413"/>
        <v>6</v>
      </c>
      <c r="M3813" s="16">
        <v>760969.38089003495</v>
      </c>
      <c r="N3813" s="16">
        <v>752897.92571853194</v>
      </c>
      <c r="O3813" s="16">
        <v>750499.239994701</v>
      </c>
      <c r="P3813" s="16">
        <v>786839.48537371401</v>
      </c>
      <c r="Q3813" s="16">
        <v>433675.85102983803</v>
      </c>
      <c r="R3813" s="16">
        <v>765303.63791889697</v>
      </c>
      <c r="S3813" s="17">
        <f t="shared" si="414"/>
        <v>752897.92571853194</v>
      </c>
      <c r="T3813" s="17">
        <f t="shared" si="415"/>
        <v>765303.63791889697</v>
      </c>
      <c r="U3813" s="18">
        <f t="shared" si="416"/>
        <v>1.016477283010875</v>
      </c>
      <c r="X3813" s="20">
        <f t="shared" si="417"/>
        <v>0.46234432673204412</v>
      </c>
      <c r="AA3813" s="20">
        <f t="shared" si="418"/>
        <v>2.3577973122854801E-2</v>
      </c>
      <c r="AE3813" s="20">
        <f t="shared" si="419"/>
        <v>0.33503446708047496</v>
      </c>
    </row>
    <row r="3814" spans="1:31" x14ac:dyDescent="0.2">
      <c r="A3814" s="15" t="s">
        <v>7671</v>
      </c>
      <c r="B3814" s="15" t="s">
        <v>7672</v>
      </c>
      <c r="C3814" t="s">
        <v>7673</v>
      </c>
      <c r="D3814" s="15">
        <v>7</v>
      </c>
      <c r="E3814" s="15">
        <v>6</v>
      </c>
      <c r="F3814" s="16">
        <v>188280.498068744</v>
      </c>
      <c r="G3814" s="16">
        <v>186106.41401279299</v>
      </c>
      <c r="H3814" s="16">
        <v>180550.48294462301</v>
      </c>
      <c r="I3814" s="16">
        <v>209581.06592929701</v>
      </c>
      <c r="J3814" s="16">
        <v>32728.0984078125</v>
      </c>
      <c r="K3814" s="16">
        <v>189978.32218023299</v>
      </c>
      <c r="L3814" s="15">
        <f t="shared" si="413"/>
        <v>6</v>
      </c>
      <c r="M3814" s="16">
        <v>334801.50482184801</v>
      </c>
      <c r="N3814" s="16">
        <v>320178.60277481697</v>
      </c>
      <c r="O3814" s="16">
        <v>324652.34510465502</v>
      </c>
      <c r="P3814" s="16">
        <v>290583.68698246998</v>
      </c>
      <c r="Q3814" s="16">
        <v>286119.331349065</v>
      </c>
      <c r="R3814" s="16">
        <v>260909.24975562299</v>
      </c>
      <c r="S3814" s="17">
        <f t="shared" si="414"/>
        <v>324652.34510465502</v>
      </c>
      <c r="T3814" s="17">
        <f t="shared" si="415"/>
        <v>286119.331349065</v>
      </c>
      <c r="U3814" s="18">
        <f t="shared" si="416"/>
        <v>0.88130991709556727</v>
      </c>
      <c r="X3814" s="20">
        <f t="shared" si="417"/>
        <v>9.7270145547615483E-3</v>
      </c>
      <c r="AA3814" s="20">
        <f t="shared" si="418"/>
        <v>-0.18227865550062106</v>
      </c>
      <c r="AE3814" s="20">
        <f t="shared" si="419"/>
        <v>2.0120204342789441</v>
      </c>
    </row>
    <row r="3815" spans="1:31" x14ac:dyDescent="0.2">
      <c r="A3815" s="15" t="s">
        <v>9982</v>
      </c>
      <c r="B3815" s="15" t="s">
        <v>9983</v>
      </c>
      <c r="C3815" t="s">
        <v>9984</v>
      </c>
      <c r="D3815" s="15">
        <v>10</v>
      </c>
      <c r="E3815" s="15">
        <v>5</v>
      </c>
      <c r="F3815" s="16">
        <v>223971.82372435601</v>
      </c>
      <c r="G3815" s="16">
        <v>247682.46731205299</v>
      </c>
      <c r="H3815" s="16">
        <v>194228.25348586901</v>
      </c>
      <c r="I3815" s="16">
        <v>267838.03960560297</v>
      </c>
      <c r="J3815" s="16">
        <v>50375.690214607603</v>
      </c>
      <c r="K3815" s="16">
        <v>319206.22466257599</v>
      </c>
      <c r="L3815" s="15">
        <f t="shared" si="413"/>
        <v>6</v>
      </c>
      <c r="M3815" s="16">
        <v>398268.03301332699</v>
      </c>
      <c r="N3815" s="16">
        <v>426114.41812178202</v>
      </c>
      <c r="O3815" s="16">
        <v>349246.68686214002</v>
      </c>
      <c r="P3815" s="16">
        <v>371356.85286097799</v>
      </c>
      <c r="Q3815" s="16">
        <v>440400.13021381397</v>
      </c>
      <c r="R3815" s="16">
        <v>438386.10446841398</v>
      </c>
      <c r="S3815" s="17">
        <f t="shared" si="414"/>
        <v>398268.03301332699</v>
      </c>
      <c r="T3815" s="17">
        <f t="shared" si="415"/>
        <v>438386.10446841398</v>
      </c>
      <c r="U3815" s="18">
        <f t="shared" si="416"/>
        <v>1.1007313370132936</v>
      </c>
      <c r="X3815" s="20">
        <f t="shared" si="417"/>
        <v>0.46916146090726124</v>
      </c>
      <c r="AA3815" s="20">
        <f t="shared" si="418"/>
        <v>0.13846238347387424</v>
      </c>
      <c r="AE3815" s="20">
        <f t="shared" si="419"/>
        <v>0.32867767004912435</v>
      </c>
    </row>
    <row r="3816" spans="1:31" x14ac:dyDescent="0.2">
      <c r="A3816" s="15" t="s">
        <v>725</v>
      </c>
      <c r="B3816" s="15" t="s">
        <v>726</v>
      </c>
      <c r="C3816" t="s">
        <v>727</v>
      </c>
      <c r="D3816" s="15">
        <v>10</v>
      </c>
      <c r="E3816" s="15">
        <v>4</v>
      </c>
      <c r="F3816" s="16">
        <v>61571.300154563403</v>
      </c>
      <c r="G3816" s="16">
        <v>57767.476026894699</v>
      </c>
      <c r="H3816" s="16">
        <v>62374.717317773502</v>
      </c>
      <c r="I3816" s="16">
        <v>95069.323299479598</v>
      </c>
      <c r="J3816" s="16">
        <v>12720.442865625</v>
      </c>
      <c r="K3816" s="16">
        <v>89658.085175097993</v>
      </c>
      <c r="L3816" s="15">
        <f t="shared" si="413"/>
        <v>6</v>
      </c>
      <c r="M3816" s="16">
        <v>109486.453228199</v>
      </c>
      <c r="N3816" s="16">
        <v>99383.515921420694</v>
      </c>
      <c r="O3816" s="16">
        <v>112157.54132691</v>
      </c>
      <c r="P3816" s="16">
        <v>131813.40767018899</v>
      </c>
      <c r="Q3816" s="16">
        <v>111206.112919405</v>
      </c>
      <c r="R3816" s="16">
        <v>123133.12102718699</v>
      </c>
      <c r="S3816" s="17">
        <f t="shared" si="414"/>
        <v>109486.453228199</v>
      </c>
      <c r="T3816" s="17">
        <f t="shared" si="415"/>
        <v>123133.12102718699</v>
      </c>
      <c r="U3816" s="18">
        <f t="shared" si="416"/>
        <v>1.1246425233133153</v>
      </c>
      <c r="X3816" s="20">
        <f t="shared" si="417"/>
        <v>0.10247608029168735</v>
      </c>
      <c r="AA3816" s="20">
        <f t="shared" si="418"/>
        <v>0.1694665020655361</v>
      </c>
      <c r="AE3816" s="20">
        <f t="shared" si="419"/>
        <v>0.98937749470215874</v>
      </c>
    </row>
    <row r="3817" spans="1:31" x14ac:dyDescent="0.2">
      <c r="A3817" s="15" t="s">
        <v>16598</v>
      </c>
      <c r="B3817" s="15" t="s">
        <v>16599</v>
      </c>
      <c r="C3817" t="s">
        <v>16600</v>
      </c>
      <c r="D3817" s="15">
        <v>6</v>
      </c>
      <c r="E3817" s="15">
        <v>6</v>
      </c>
      <c r="F3817" s="16">
        <v>98951.465643163596</v>
      </c>
      <c r="G3817" s="16">
        <v>86290.387698926002</v>
      </c>
      <c r="H3817" s="16">
        <v>85062.208542494904</v>
      </c>
      <c r="I3817" s="16">
        <v>126221.299893591</v>
      </c>
      <c r="J3817" s="16">
        <v>17490.154281445299</v>
      </c>
      <c r="K3817" s="16">
        <v>140469.77236874899</v>
      </c>
      <c r="L3817" s="15">
        <f t="shared" si="413"/>
        <v>6</v>
      </c>
      <c r="M3817" s="16">
        <v>175956.08648519099</v>
      </c>
      <c r="N3817" s="16">
        <v>148454.50605716501</v>
      </c>
      <c r="O3817" s="16">
        <v>152952.48748557601</v>
      </c>
      <c r="P3817" s="16">
        <v>175005.55470584799</v>
      </c>
      <c r="Q3817" s="16">
        <v>152904.43049402899</v>
      </c>
      <c r="R3817" s="16">
        <v>192916.02589954299</v>
      </c>
      <c r="S3817" s="17">
        <f t="shared" si="414"/>
        <v>152952.48748557601</v>
      </c>
      <c r="T3817" s="17">
        <f t="shared" si="415"/>
        <v>175005.55470584799</v>
      </c>
      <c r="U3817" s="18">
        <f t="shared" si="416"/>
        <v>1.1441824685744431</v>
      </c>
      <c r="X3817" s="20">
        <f t="shared" si="417"/>
        <v>0.37034063873768897</v>
      </c>
      <c r="AA3817" s="20">
        <f t="shared" si="418"/>
        <v>0.19431714435032693</v>
      </c>
      <c r="AE3817" s="20">
        <f t="shared" si="419"/>
        <v>0.43139862872522078</v>
      </c>
    </row>
    <row r="3818" spans="1:31" x14ac:dyDescent="0.2">
      <c r="A3818" s="15" t="s">
        <v>2558</v>
      </c>
      <c r="B3818" s="15" t="s">
        <v>2559</v>
      </c>
      <c r="C3818" t="s">
        <v>2560</v>
      </c>
      <c r="D3818" s="15">
        <v>8</v>
      </c>
      <c r="E3818" s="15">
        <v>4</v>
      </c>
      <c r="F3818" s="16">
        <v>35707.270653333297</v>
      </c>
      <c r="G3818" s="16">
        <v>38853.5901878027</v>
      </c>
      <c r="H3818" s="16">
        <v>31668.237365918001</v>
      </c>
      <c r="I3818" s="16">
        <v>50476.940088097603</v>
      </c>
      <c r="J3818" s="16">
        <v>3737.34460107423</v>
      </c>
      <c r="K3818" s="16">
        <v>38087.753566113301</v>
      </c>
      <c r="L3818" s="15">
        <f t="shared" si="413"/>
        <v>6</v>
      </c>
      <c r="M3818" s="16">
        <v>63494.881681543797</v>
      </c>
      <c r="N3818" s="16">
        <v>66843.952074971996</v>
      </c>
      <c r="O3818" s="16">
        <v>56943.4507097358</v>
      </c>
      <c r="P3818" s="16">
        <v>69986.1664189687</v>
      </c>
      <c r="Q3818" s="16">
        <v>32673.042135107298</v>
      </c>
      <c r="R3818" s="16">
        <v>52308.321779913502</v>
      </c>
      <c r="S3818" s="17">
        <f t="shared" si="414"/>
        <v>63494.881681543797</v>
      </c>
      <c r="T3818" s="17">
        <f t="shared" si="415"/>
        <v>52308.321779913502</v>
      </c>
      <c r="U3818" s="18">
        <f t="shared" si="416"/>
        <v>0.82381950158225248</v>
      </c>
      <c r="X3818" s="20">
        <f t="shared" si="417"/>
        <v>0.38916725760769583</v>
      </c>
      <c r="AA3818" s="20">
        <f t="shared" si="418"/>
        <v>-0.27959981657753097</v>
      </c>
      <c r="AE3818" s="20">
        <f t="shared" si="419"/>
        <v>0.40986370601538868</v>
      </c>
    </row>
    <row r="3819" spans="1:31" x14ac:dyDescent="0.2">
      <c r="A3819" s="15" t="s">
        <v>2066</v>
      </c>
      <c r="B3819" s="15" t="s">
        <v>2067</v>
      </c>
      <c r="C3819" t="s">
        <v>2068</v>
      </c>
      <c r="D3819" s="15">
        <v>8</v>
      </c>
      <c r="E3819" s="15">
        <v>6</v>
      </c>
      <c r="F3819" s="16">
        <v>228516.359602588</v>
      </c>
      <c r="G3819" s="16">
        <v>238954.47455454801</v>
      </c>
      <c r="H3819" s="16">
        <v>251850.669905366</v>
      </c>
      <c r="I3819" s="16">
        <v>305583.21252826502</v>
      </c>
      <c r="J3819" s="16">
        <v>69763.909369621397</v>
      </c>
      <c r="K3819" s="16">
        <v>306011.00928976398</v>
      </c>
      <c r="L3819" s="15">
        <f t="shared" si="413"/>
        <v>6</v>
      </c>
      <c r="M3819" s="16">
        <v>406349.15382167202</v>
      </c>
      <c r="N3819" s="16">
        <v>411098.72647595499</v>
      </c>
      <c r="O3819" s="16">
        <v>452858.99692682299</v>
      </c>
      <c r="P3819" s="16">
        <v>423690.45210585499</v>
      </c>
      <c r="Q3819" s="16">
        <v>609898.04089467099</v>
      </c>
      <c r="R3819" s="16">
        <v>420264.280337248</v>
      </c>
      <c r="S3819" s="17">
        <f t="shared" si="414"/>
        <v>411098.72647595499</v>
      </c>
      <c r="T3819" s="17">
        <f t="shared" si="415"/>
        <v>423690.45210585499</v>
      </c>
      <c r="U3819" s="18">
        <f t="shared" si="416"/>
        <v>1.0306294445079884</v>
      </c>
      <c r="X3819" s="20">
        <f t="shared" si="417"/>
        <v>0.39567279928418558</v>
      </c>
      <c r="AA3819" s="20">
        <f t="shared" si="418"/>
        <v>4.3525715184448463E-2</v>
      </c>
      <c r="AE3819" s="20">
        <f t="shared" si="419"/>
        <v>0.40266380448965089</v>
      </c>
    </row>
    <row r="3820" spans="1:31" x14ac:dyDescent="0.2">
      <c r="A3820" s="15" t="s">
        <v>14926</v>
      </c>
      <c r="B3820" s="15" t="s">
        <v>14927</v>
      </c>
      <c r="C3820" t="s">
        <v>14928</v>
      </c>
      <c r="D3820" s="15">
        <v>4</v>
      </c>
      <c r="E3820" s="15">
        <v>4</v>
      </c>
      <c r="F3820" s="16">
        <v>9307.2301330076898</v>
      </c>
      <c r="G3820" s="16">
        <v>19464.030082470701</v>
      </c>
      <c r="H3820" s="16">
        <v>27282.9407564024</v>
      </c>
      <c r="I3820" s="16">
        <v>21159.360567920001</v>
      </c>
      <c r="J3820" s="16">
        <v>1633.93828769531</v>
      </c>
      <c r="K3820" s="16">
        <v>29148.988100976701</v>
      </c>
      <c r="L3820" s="15">
        <f t="shared" si="413"/>
        <v>6</v>
      </c>
      <c r="M3820" s="16">
        <v>16550.172143248201</v>
      </c>
      <c r="N3820" s="16">
        <v>33486.035337525303</v>
      </c>
      <c r="O3820" s="16">
        <v>49058.139050417703</v>
      </c>
      <c r="P3820" s="16">
        <v>29337.4068919561</v>
      </c>
      <c r="Q3820" s="16">
        <v>14284.402488518001</v>
      </c>
      <c r="R3820" s="16">
        <v>40032.149612029498</v>
      </c>
      <c r="S3820" s="17">
        <f t="shared" si="414"/>
        <v>33486.035337525303</v>
      </c>
      <c r="T3820" s="17">
        <f t="shared" si="415"/>
        <v>29337.4068919561</v>
      </c>
      <c r="U3820" s="18">
        <f t="shared" si="416"/>
        <v>0.87610870012670194</v>
      </c>
      <c r="X3820" s="20">
        <f t="shared" si="417"/>
        <v>0.68997473271789356</v>
      </c>
      <c r="AA3820" s="20">
        <f t="shared" si="418"/>
        <v>-0.19081821660792581</v>
      </c>
      <c r="AE3820" s="20">
        <f t="shared" si="419"/>
        <v>0.16116681309189834</v>
      </c>
    </row>
    <row r="3821" spans="1:31" x14ac:dyDescent="0.2">
      <c r="A3821" s="15" t="s">
        <v>13759</v>
      </c>
      <c r="B3821" s="15" t="s">
        <v>13760</v>
      </c>
      <c r="C3821" t="s">
        <v>13761</v>
      </c>
      <c r="D3821" s="15">
        <v>14</v>
      </c>
      <c r="E3821" s="15">
        <v>5</v>
      </c>
      <c r="F3821" s="16">
        <v>276057.08485134703</v>
      </c>
      <c r="G3821" s="16">
        <v>243400.66007563099</v>
      </c>
      <c r="H3821" s="16">
        <v>268952.87599367002</v>
      </c>
      <c r="I3821" s="16">
        <v>315390.96049998701</v>
      </c>
      <c r="J3821" s="16">
        <v>60157.618750195303</v>
      </c>
      <c r="K3821" s="16">
        <v>310248.12632021599</v>
      </c>
      <c r="L3821" s="15">
        <f t="shared" si="413"/>
        <v>6</v>
      </c>
      <c r="M3821" s="16">
        <v>490886.35505531001</v>
      </c>
      <c r="N3821" s="16">
        <v>418747.970997533</v>
      </c>
      <c r="O3821" s="16">
        <v>483610.90200333198</v>
      </c>
      <c r="P3821" s="16">
        <v>437288.87309861399</v>
      </c>
      <c r="Q3821" s="16">
        <v>525916.82651043194</v>
      </c>
      <c r="R3821" s="16">
        <v>426083.38123704999</v>
      </c>
      <c r="S3821" s="17">
        <f t="shared" si="414"/>
        <v>483610.90200333198</v>
      </c>
      <c r="T3821" s="17">
        <f t="shared" si="415"/>
        <v>437288.87309861399</v>
      </c>
      <c r="U3821" s="18">
        <f t="shared" si="416"/>
        <v>0.90421632615635528</v>
      </c>
      <c r="X3821" s="20">
        <f t="shared" si="417"/>
        <v>0.97466150569194765</v>
      </c>
      <c r="AA3821" s="20">
        <f t="shared" si="418"/>
        <v>-0.14526012828977955</v>
      </c>
      <c r="AE3821" s="20">
        <f t="shared" si="419"/>
        <v>1.1146186080326519E-2</v>
      </c>
    </row>
    <row r="3822" spans="1:31" x14ac:dyDescent="0.2">
      <c r="A3822" s="15" t="s">
        <v>9134</v>
      </c>
      <c r="B3822" s="15" t="s">
        <v>9135</v>
      </c>
      <c r="C3822" t="s">
        <v>9136</v>
      </c>
      <c r="D3822" s="15">
        <v>15</v>
      </c>
      <c r="E3822" s="15">
        <v>5</v>
      </c>
      <c r="F3822" s="16">
        <v>941652.63333769701</v>
      </c>
      <c r="G3822" s="16">
        <v>1077665.5863155299</v>
      </c>
      <c r="H3822" s="16">
        <v>1070810.4713971301</v>
      </c>
      <c r="I3822" s="16">
        <v>1230819.6707459399</v>
      </c>
      <c r="J3822" s="16">
        <v>133918.738529297</v>
      </c>
      <c r="K3822" s="16">
        <v>1222997.35920726</v>
      </c>
      <c r="L3822" s="15">
        <f t="shared" si="413"/>
        <v>6</v>
      </c>
      <c r="M3822" s="16">
        <v>1674452.3298733199</v>
      </c>
      <c r="N3822" s="16">
        <v>1854022.40710141</v>
      </c>
      <c r="O3822" s="16">
        <v>1925451.1260893401</v>
      </c>
      <c r="P3822" s="16">
        <v>1706528.7665659699</v>
      </c>
      <c r="Q3822" s="16">
        <v>1170759.7381816099</v>
      </c>
      <c r="R3822" s="16">
        <v>1679619.6522945999</v>
      </c>
      <c r="S3822" s="17">
        <f t="shared" si="414"/>
        <v>1854022.40710141</v>
      </c>
      <c r="T3822" s="17">
        <f t="shared" si="415"/>
        <v>1679619.6522945999</v>
      </c>
      <c r="U3822" s="18">
        <f t="shared" si="416"/>
        <v>0.90593276859071381</v>
      </c>
      <c r="X3822" s="20">
        <f t="shared" si="417"/>
        <v>0.18991803042804536</v>
      </c>
      <c r="AA3822" s="20">
        <f t="shared" si="418"/>
        <v>-0.14252410644783053</v>
      </c>
      <c r="AE3822" s="20">
        <f t="shared" si="419"/>
        <v>0.72143380227884257</v>
      </c>
    </row>
    <row r="3823" spans="1:31" x14ac:dyDescent="0.2">
      <c r="A3823" s="15" t="s">
        <v>9943</v>
      </c>
      <c r="B3823" s="15" t="s">
        <v>9944</v>
      </c>
      <c r="C3823" t="s">
        <v>9945</v>
      </c>
      <c r="D3823" s="15">
        <v>8</v>
      </c>
      <c r="E3823" s="15">
        <v>7</v>
      </c>
      <c r="F3823" s="16">
        <v>172042.237768077</v>
      </c>
      <c r="G3823" s="16">
        <v>163955.60364433599</v>
      </c>
      <c r="H3823" s="16">
        <v>188791.625143946</v>
      </c>
      <c r="I3823" s="16">
        <v>215608.77654606401</v>
      </c>
      <c r="J3823" s="16">
        <v>45482.554244531202</v>
      </c>
      <c r="K3823" s="16">
        <v>197243.55130220801</v>
      </c>
      <c r="L3823" s="15">
        <f t="shared" si="413"/>
        <v>6</v>
      </c>
      <c r="M3823" s="16">
        <v>305926.53348856099</v>
      </c>
      <c r="N3823" s="16">
        <v>282070.214347028</v>
      </c>
      <c r="O3823" s="16">
        <v>339470.94928513601</v>
      </c>
      <c r="P3823" s="16">
        <v>298941.09449596301</v>
      </c>
      <c r="Q3823" s="16">
        <v>397622.79636101401</v>
      </c>
      <c r="R3823" s="16">
        <v>270887.04857900098</v>
      </c>
      <c r="S3823" s="17">
        <f t="shared" si="414"/>
        <v>305926.53348856099</v>
      </c>
      <c r="T3823" s="17">
        <f t="shared" si="415"/>
        <v>298941.09449596301</v>
      </c>
      <c r="U3823" s="18">
        <f t="shared" si="416"/>
        <v>0.97716628592838561</v>
      </c>
      <c r="X3823" s="20">
        <f t="shared" si="417"/>
        <v>0.76624735160690283</v>
      </c>
      <c r="AA3823" s="20">
        <f t="shared" si="418"/>
        <v>-3.3324006111283465E-2</v>
      </c>
      <c r="AE3823" s="20">
        <f t="shared" si="419"/>
        <v>0.11563101352996667</v>
      </c>
    </row>
    <row r="3824" spans="1:31" x14ac:dyDescent="0.2">
      <c r="A3824" s="15" t="s">
        <v>1196</v>
      </c>
      <c r="B3824" s="15" t="s">
        <v>1197</v>
      </c>
      <c r="C3824" t="s">
        <v>1198</v>
      </c>
      <c r="D3824" s="15">
        <v>7</v>
      </c>
      <c r="E3824" s="15">
        <v>5</v>
      </c>
      <c r="F3824" s="16">
        <v>59359.963578580602</v>
      </c>
      <c r="G3824" s="16">
        <v>60424.060906106701</v>
      </c>
      <c r="H3824" s="16">
        <v>52395.407791313701</v>
      </c>
      <c r="I3824" s="16">
        <v>73884.455740684905</v>
      </c>
      <c r="J3824" s="16">
        <v>8058.8132400579698</v>
      </c>
      <c r="K3824" s="16">
        <v>47993.670259863298</v>
      </c>
      <c r="L3824" s="15">
        <f t="shared" si="413"/>
        <v>6</v>
      </c>
      <c r="M3824" s="16">
        <v>105554.24133742601</v>
      </c>
      <c r="N3824" s="16">
        <v>103953.920650837</v>
      </c>
      <c r="O3824" s="16">
        <v>94213.494944690698</v>
      </c>
      <c r="P3824" s="16">
        <v>102440.63539148201</v>
      </c>
      <c r="Q3824" s="16">
        <v>70452.680353771095</v>
      </c>
      <c r="R3824" s="16">
        <v>65912.743921593705</v>
      </c>
      <c r="S3824" s="17">
        <f t="shared" si="414"/>
        <v>103953.920650837</v>
      </c>
      <c r="T3824" s="17">
        <f t="shared" si="415"/>
        <v>70452.680353771095</v>
      </c>
      <c r="U3824" s="18">
        <f t="shared" si="416"/>
        <v>0.67772990102421726</v>
      </c>
      <c r="X3824" s="20">
        <f t="shared" si="417"/>
        <v>0.14641028992595068</v>
      </c>
      <c r="AA3824" s="20">
        <f t="shared" si="418"/>
        <v>-0.56121767121781252</v>
      </c>
      <c r="AE3824" s="20">
        <f t="shared" si="419"/>
        <v>0.83442839936357638</v>
      </c>
    </row>
    <row r="3825" spans="1:31" x14ac:dyDescent="0.2">
      <c r="A3825" s="15" t="s">
        <v>12148</v>
      </c>
      <c r="B3825" s="15" t="s">
        <v>12149</v>
      </c>
      <c r="C3825" t="s">
        <v>12150</v>
      </c>
      <c r="D3825" s="15">
        <v>6</v>
      </c>
      <c r="E3825" s="15">
        <v>6</v>
      </c>
      <c r="F3825" s="16">
        <v>40478.442205254098</v>
      </c>
      <c r="G3825" s="16">
        <v>49793.914467773502</v>
      </c>
      <c r="H3825" s="16">
        <v>52903.409002165201</v>
      </c>
      <c r="I3825" s="16">
        <v>42232.188439160098</v>
      </c>
      <c r="J3825" s="16">
        <v>6257.9186226562597</v>
      </c>
      <c r="K3825" s="16">
        <v>66552.168439453293</v>
      </c>
      <c r="L3825" s="15">
        <f t="shared" si="413"/>
        <v>6</v>
      </c>
      <c r="M3825" s="16">
        <v>71979.007396800007</v>
      </c>
      <c r="N3825" s="16">
        <v>85665.752282372094</v>
      </c>
      <c r="O3825" s="16">
        <v>95126.944644349103</v>
      </c>
      <c r="P3825" s="16">
        <v>58554.836390275697</v>
      </c>
      <c r="Q3825" s="16">
        <v>54708.693112578097</v>
      </c>
      <c r="R3825" s="16">
        <v>91400.303665564003</v>
      </c>
      <c r="S3825" s="17">
        <f t="shared" si="414"/>
        <v>85665.752282372094</v>
      </c>
      <c r="T3825" s="17">
        <f t="shared" si="415"/>
        <v>58554.836390275697</v>
      </c>
      <c r="U3825" s="18">
        <f t="shared" si="416"/>
        <v>0.68352678672880629</v>
      </c>
      <c r="X3825" s="20">
        <f t="shared" si="417"/>
        <v>0.29881589716841317</v>
      </c>
      <c r="AA3825" s="20">
        <f t="shared" si="418"/>
        <v>-0.54893021817735899</v>
      </c>
      <c r="AE3825" s="20">
        <f t="shared" si="419"/>
        <v>0.52459630153914627</v>
      </c>
    </row>
    <row r="3826" spans="1:31" x14ac:dyDescent="0.2">
      <c r="A3826" s="15" t="s">
        <v>14539</v>
      </c>
      <c r="B3826" s="15" t="s">
        <v>14540</v>
      </c>
      <c r="C3826" t="s">
        <v>14541</v>
      </c>
      <c r="D3826" s="15">
        <v>11</v>
      </c>
      <c r="E3826" s="15">
        <v>5</v>
      </c>
      <c r="F3826" s="16">
        <v>146125.47028143701</v>
      </c>
      <c r="G3826" s="16">
        <v>139076.99839277999</v>
      </c>
      <c r="H3826" s="16">
        <v>154835.48401084001</v>
      </c>
      <c r="I3826" s="16">
        <v>175395.34163567401</v>
      </c>
      <c r="J3826" s="16">
        <v>49721.462410253996</v>
      </c>
      <c r="K3826" s="16">
        <v>230629.28732422701</v>
      </c>
      <c r="L3826" s="15">
        <f t="shared" si="413"/>
        <v>6</v>
      </c>
      <c r="M3826" s="16">
        <v>259841.18294165001</v>
      </c>
      <c r="N3826" s="16">
        <v>239268.911067487</v>
      </c>
      <c r="O3826" s="16">
        <v>278413.56151316001</v>
      </c>
      <c r="P3826" s="16">
        <v>243185.255433513</v>
      </c>
      <c r="Q3826" s="16">
        <v>434680.66495191201</v>
      </c>
      <c r="R3826" s="16">
        <v>316737.79216952698</v>
      </c>
      <c r="S3826" s="17">
        <f t="shared" si="414"/>
        <v>259841.18294165001</v>
      </c>
      <c r="T3826" s="17">
        <f t="shared" si="415"/>
        <v>316737.79216952698</v>
      </c>
      <c r="U3826" s="18">
        <f t="shared" si="416"/>
        <v>1.2189668650048198</v>
      </c>
      <c r="X3826" s="20">
        <f t="shared" si="417"/>
        <v>0.27243849532031295</v>
      </c>
      <c r="AA3826" s="20">
        <f t="shared" si="418"/>
        <v>0.28565890992618009</v>
      </c>
      <c r="AE3826" s="20">
        <f t="shared" si="419"/>
        <v>0.56473152699422147</v>
      </c>
    </row>
    <row r="3827" spans="1:31" x14ac:dyDescent="0.2">
      <c r="A3827" s="15" t="s">
        <v>4568</v>
      </c>
      <c r="B3827" s="15" t="s">
        <v>4569</v>
      </c>
      <c r="C3827" t="s">
        <v>4570</v>
      </c>
      <c r="D3827" s="15">
        <v>6</v>
      </c>
      <c r="E3827" s="15">
        <v>6</v>
      </c>
      <c r="F3827" s="16">
        <v>64971.197046679903</v>
      </c>
      <c r="G3827" s="16">
        <v>41680.021852734302</v>
      </c>
      <c r="H3827" s="16">
        <v>52995.478585870202</v>
      </c>
      <c r="I3827" s="16">
        <v>67271.382830761606</v>
      </c>
      <c r="J3827" s="16">
        <v>3529.58160585937</v>
      </c>
      <c r="K3827" s="16">
        <v>83179.602512402504</v>
      </c>
      <c r="L3827" s="15">
        <f t="shared" si="413"/>
        <v>6</v>
      </c>
      <c r="M3827" s="16">
        <v>115532.17016328</v>
      </c>
      <c r="N3827" s="16">
        <v>71706.562244087894</v>
      </c>
      <c r="O3827" s="16">
        <v>95292.497268607607</v>
      </c>
      <c r="P3827" s="16">
        <v>93271.624345905802</v>
      </c>
      <c r="Q3827" s="16">
        <v>30856.712676266401</v>
      </c>
      <c r="R3827" s="16">
        <v>114235.810893692</v>
      </c>
      <c r="S3827" s="17">
        <f t="shared" si="414"/>
        <v>95292.497268607607</v>
      </c>
      <c r="T3827" s="17">
        <f t="shared" si="415"/>
        <v>93271.624345905802</v>
      </c>
      <c r="U3827" s="18">
        <f t="shared" si="416"/>
        <v>0.97879294823174345</v>
      </c>
      <c r="X3827" s="20">
        <f t="shared" si="417"/>
        <v>0.627558254490306</v>
      </c>
      <c r="AA3827" s="20">
        <f t="shared" si="418"/>
        <v>-3.0924387409312977E-2</v>
      </c>
      <c r="AE3827" s="20">
        <f t="shared" si="419"/>
        <v>0.20234595362476701</v>
      </c>
    </row>
    <row r="3828" spans="1:31" x14ac:dyDescent="0.2">
      <c r="A3828" s="15" t="s">
        <v>149</v>
      </c>
      <c r="B3828" s="15" t="s">
        <v>150</v>
      </c>
      <c r="C3828" t="s">
        <v>151</v>
      </c>
      <c r="D3828" s="15">
        <v>7</v>
      </c>
      <c r="E3828" s="15">
        <v>7</v>
      </c>
      <c r="F3828" s="16">
        <v>248422.232513714</v>
      </c>
      <c r="G3828" s="16">
        <v>272853.73380600603</v>
      </c>
      <c r="H3828" s="16">
        <v>269486.60360002</v>
      </c>
      <c r="I3828" s="16">
        <v>343476.99570776301</v>
      </c>
      <c r="J3828" s="16">
        <v>18248.3992861968</v>
      </c>
      <c r="K3828" s="16">
        <v>369063.94201875501</v>
      </c>
      <c r="L3828" s="15">
        <f t="shared" si="413"/>
        <v>6</v>
      </c>
      <c r="M3828" s="16">
        <v>441745.89577741298</v>
      </c>
      <c r="N3828" s="16">
        <v>469419.21757674398</v>
      </c>
      <c r="O3828" s="16">
        <v>484570.61097903101</v>
      </c>
      <c r="P3828" s="16">
        <v>476230.099144999</v>
      </c>
      <c r="Q3828" s="16">
        <v>159533.24684183401</v>
      </c>
      <c r="R3828" s="16">
        <v>506858.862205413</v>
      </c>
      <c r="S3828" s="17">
        <f t="shared" si="414"/>
        <v>469419.21757674398</v>
      </c>
      <c r="T3828" s="17">
        <f t="shared" si="415"/>
        <v>476230.099144999</v>
      </c>
      <c r="U3828" s="18">
        <f t="shared" si="416"/>
        <v>1.0145091664619408</v>
      </c>
      <c r="X3828" s="20">
        <f t="shared" si="417"/>
        <v>0.4921891603512864</v>
      </c>
      <c r="AA3828" s="20">
        <f t="shared" si="418"/>
        <v>2.0781900431625231E-2</v>
      </c>
      <c r="AE3828" s="20">
        <f t="shared" si="419"/>
        <v>0.30786795514248128</v>
      </c>
    </row>
    <row r="3829" spans="1:31" x14ac:dyDescent="0.2">
      <c r="A3829" s="15" t="s">
        <v>110</v>
      </c>
      <c r="B3829" s="15" t="s">
        <v>111</v>
      </c>
      <c r="C3829" t="s">
        <v>112</v>
      </c>
      <c r="D3829" s="15">
        <v>9</v>
      </c>
      <c r="E3829" s="15">
        <v>6</v>
      </c>
      <c r="F3829" s="16">
        <v>261552.44862978501</v>
      </c>
      <c r="G3829" s="16">
        <v>247078.60954023001</v>
      </c>
      <c r="H3829" s="16">
        <v>213190.44321577199</v>
      </c>
      <c r="I3829" s="16">
        <v>168053.902968896</v>
      </c>
      <c r="J3829" s="16">
        <v>54221.355091406302</v>
      </c>
      <c r="K3829" s="16">
        <v>182428.14790718499</v>
      </c>
      <c r="L3829" s="15">
        <f t="shared" si="413"/>
        <v>6</v>
      </c>
      <c r="M3829" s="16">
        <v>465094.124401131</v>
      </c>
      <c r="N3829" s="16">
        <v>425075.53755077801</v>
      </c>
      <c r="O3829" s="16">
        <v>383343.07510620001</v>
      </c>
      <c r="P3829" s="16">
        <v>233006.36686794201</v>
      </c>
      <c r="Q3829" s="16">
        <v>474020.14227291901</v>
      </c>
      <c r="R3829" s="16">
        <v>250540.11772783301</v>
      </c>
      <c r="S3829" s="17">
        <f t="shared" si="414"/>
        <v>425075.53755077801</v>
      </c>
      <c r="T3829" s="17">
        <f t="shared" si="415"/>
        <v>250540.11772783301</v>
      </c>
      <c r="U3829" s="18">
        <f t="shared" si="416"/>
        <v>0.5894014018576742</v>
      </c>
      <c r="X3829" s="20">
        <f t="shared" si="417"/>
        <v>0.26384840278600036</v>
      </c>
      <c r="AA3829" s="20">
        <f t="shared" si="418"/>
        <v>-0.76267760305335985</v>
      </c>
      <c r="AE3829" s="20">
        <f t="shared" si="419"/>
        <v>0.57864553049320966</v>
      </c>
    </row>
    <row r="3830" spans="1:31" x14ac:dyDescent="0.2">
      <c r="A3830" s="15" t="s">
        <v>4115</v>
      </c>
      <c r="B3830" s="15" t="s">
        <v>4116</v>
      </c>
      <c r="C3830" t="s">
        <v>4117</v>
      </c>
      <c r="D3830" s="15">
        <v>7</v>
      </c>
      <c r="E3830" s="15">
        <v>4</v>
      </c>
      <c r="F3830" s="16">
        <v>120676.439348436</v>
      </c>
      <c r="G3830" s="16">
        <v>131280.57245582101</v>
      </c>
      <c r="H3830" s="16">
        <v>133060.57099340399</v>
      </c>
      <c r="I3830" s="16">
        <v>159079.197182812</v>
      </c>
      <c r="J3830" s="16">
        <v>22069.318392773501</v>
      </c>
      <c r="K3830" s="16">
        <v>178749.613427342</v>
      </c>
      <c r="L3830" s="15">
        <f t="shared" si="413"/>
        <v>6</v>
      </c>
      <c r="M3830" s="16">
        <v>214587.564324626</v>
      </c>
      <c r="N3830" s="16">
        <v>225855.89262653599</v>
      </c>
      <c r="O3830" s="16">
        <v>239259.54508370001</v>
      </c>
      <c r="P3830" s="16">
        <v>220562.95703347301</v>
      </c>
      <c r="Q3830" s="16">
        <v>192936.92359354001</v>
      </c>
      <c r="R3830" s="16">
        <v>245488.153586231</v>
      </c>
      <c r="S3830" s="17">
        <f t="shared" si="414"/>
        <v>225855.89262653599</v>
      </c>
      <c r="T3830" s="17">
        <f t="shared" si="415"/>
        <v>220562.95703347301</v>
      </c>
      <c r="U3830" s="18">
        <f t="shared" si="416"/>
        <v>0.97656498782692769</v>
      </c>
      <c r="X3830" s="20">
        <f t="shared" si="417"/>
        <v>0.70161207538342374</v>
      </c>
      <c r="AA3830" s="20">
        <f t="shared" si="418"/>
        <v>-3.4212040026809575E-2</v>
      </c>
      <c r="AE3830" s="20">
        <f t="shared" si="419"/>
        <v>0.15390294497374596</v>
      </c>
    </row>
    <row r="3831" spans="1:31" x14ac:dyDescent="0.2">
      <c r="A3831" s="15" t="s">
        <v>6899</v>
      </c>
      <c r="B3831" s="15" t="s">
        <v>6900</v>
      </c>
      <c r="C3831" t="s">
        <v>6901</v>
      </c>
      <c r="D3831" s="15">
        <v>5</v>
      </c>
      <c r="E3831" s="15">
        <v>3</v>
      </c>
      <c r="F3831" s="16">
        <v>76730.726510057299</v>
      </c>
      <c r="G3831" s="16">
        <v>45383.272448937598</v>
      </c>
      <c r="H3831" s="16">
        <v>56689.611921048498</v>
      </c>
      <c r="I3831" s="16">
        <v>57383.449783300799</v>
      </c>
      <c r="J3831" s="16">
        <v>11426.533851562501</v>
      </c>
      <c r="K3831" s="16">
        <v>59022.045895312098</v>
      </c>
      <c r="L3831" s="15">
        <f t="shared" si="413"/>
        <v>6</v>
      </c>
      <c r="M3831" s="16">
        <v>136443.035604576</v>
      </c>
      <c r="N3831" s="16">
        <v>78077.657017510806</v>
      </c>
      <c r="O3831" s="16">
        <v>101935.010934787</v>
      </c>
      <c r="P3831" s="16">
        <v>79562.026921984594</v>
      </c>
      <c r="Q3831" s="16">
        <v>99894.353301812997</v>
      </c>
      <c r="R3831" s="16">
        <v>81058.709945750597</v>
      </c>
      <c r="S3831" s="17">
        <f t="shared" si="414"/>
        <v>101935.010934787</v>
      </c>
      <c r="T3831" s="17">
        <f t="shared" si="415"/>
        <v>81058.709945750597</v>
      </c>
      <c r="U3831" s="18">
        <f t="shared" si="416"/>
        <v>0.79519989454465223</v>
      </c>
      <c r="X3831" s="20">
        <f t="shared" si="417"/>
        <v>0.36257259687907456</v>
      </c>
      <c r="AA3831" s="20">
        <f t="shared" si="418"/>
        <v>-0.3306105293099969</v>
      </c>
      <c r="AE3831" s="20">
        <f t="shared" si="419"/>
        <v>0.44060502283822478</v>
      </c>
    </row>
    <row r="3832" spans="1:31" x14ac:dyDescent="0.2">
      <c r="A3832" s="15" t="s">
        <v>6782</v>
      </c>
      <c r="B3832" s="15" t="s">
        <v>6783</v>
      </c>
      <c r="C3832" t="s">
        <v>6784</v>
      </c>
      <c r="D3832" s="15">
        <v>9</v>
      </c>
      <c r="E3832" s="15">
        <v>2</v>
      </c>
      <c r="F3832" s="16">
        <v>204453.10848317001</v>
      </c>
      <c r="G3832" s="16">
        <v>209460.30501588201</v>
      </c>
      <c r="H3832" s="16">
        <v>226325.97482753501</v>
      </c>
      <c r="I3832" s="16">
        <v>283040.58385068597</v>
      </c>
      <c r="J3832" s="16">
        <v>47379.365624121099</v>
      </c>
      <c r="K3832" s="16">
        <v>261584.71003079301</v>
      </c>
      <c r="L3832" s="15">
        <f t="shared" si="413"/>
        <v>6</v>
      </c>
      <c r="M3832" s="16">
        <v>363559.73713580001</v>
      </c>
      <c r="N3832" s="16">
        <v>360356.77841905103</v>
      </c>
      <c r="O3832" s="16">
        <v>406962.40346469998</v>
      </c>
      <c r="P3832" s="16">
        <v>392435.14702205698</v>
      </c>
      <c r="Q3832" s="16">
        <v>414205.31810917699</v>
      </c>
      <c r="R3832" s="16">
        <v>359250.83271831297</v>
      </c>
      <c r="S3832" s="17">
        <f t="shared" si="414"/>
        <v>363559.73713580001</v>
      </c>
      <c r="T3832" s="17">
        <f t="shared" si="415"/>
        <v>392435.14702205698</v>
      </c>
      <c r="U3832" s="18">
        <f t="shared" si="416"/>
        <v>1.0794241136649056</v>
      </c>
      <c r="X3832" s="20">
        <f t="shared" si="417"/>
        <v>0.62287519031881078</v>
      </c>
      <c r="AA3832" s="20">
        <f t="shared" si="418"/>
        <v>0.11026182169518785</v>
      </c>
      <c r="AE3832" s="20">
        <f t="shared" si="419"/>
        <v>0.20559896712267806</v>
      </c>
    </row>
    <row r="3833" spans="1:31" x14ac:dyDescent="0.2">
      <c r="A3833" s="15" t="s">
        <v>2972</v>
      </c>
      <c r="B3833" s="15" t="s">
        <v>2973</v>
      </c>
      <c r="C3833" t="s">
        <v>2974</v>
      </c>
      <c r="D3833" s="15">
        <v>6</v>
      </c>
      <c r="E3833" s="15">
        <v>3</v>
      </c>
      <c r="F3833" s="16">
        <v>49735.305563203001</v>
      </c>
      <c r="G3833" s="16">
        <v>46108.869568652401</v>
      </c>
      <c r="H3833" s="16">
        <v>37254.656011134903</v>
      </c>
      <c r="I3833" s="16">
        <v>48158.994852246098</v>
      </c>
      <c r="J3833" s="16">
        <v>20698.435070800799</v>
      </c>
      <c r="K3833" s="16">
        <v>38821.970468496198</v>
      </c>
      <c r="L3833" s="15">
        <f t="shared" si="413"/>
        <v>6</v>
      </c>
      <c r="M3833" s="16">
        <v>88439.617040184196</v>
      </c>
      <c r="N3833" s="16">
        <v>79325.978700565494</v>
      </c>
      <c r="O3833" s="16">
        <v>66988.529982452601</v>
      </c>
      <c r="P3833" s="16">
        <v>66772.340447282797</v>
      </c>
      <c r="Q3833" s="16">
        <v>180952.23036288199</v>
      </c>
      <c r="R3833" s="16">
        <v>53316.668305770603</v>
      </c>
      <c r="S3833" s="17">
        <f t="shared" si="414"/>
        <v>79325.978700565494</v>
      </c>
      <c r="T3833" s="17">
        <f t="shared" si="415"/>
        <v>66772.340447282797</v>
      </c>
      <c r="U3833" s="18">
        <f t="shared" si="416"/>
        <v>0.84174619136223516</v>
      </c>
      <c r="X3833" s="20">
        <f t="shared" si="417"/>
        <v>0.6182356842193395</v>
      </c>
      <c r="AA3833" s="20">
        <f t="shared" si="418"/>
        <v>-0.24854280656268191</v>
      </c>
      <c r="AE3833" s="20">
        <f t="shared" si="419"/>
        <v>0.20884593131365661</v>
      </c>
    </row>
    <row r="3834" spans="1:31" x14ac:dyDescent="0.2">
      <c r="A3834" s="15" t="s">
        <v>11050</v>
      </c>
      <c r="B3834" s="15" t="s">
        <v>11051</v>
      </c>
      <c r="C3834" t="s">
        <v>11052</v>
      </c>
      <c r="D3834" s="15">
        <v>6</v>
      </c>
      <c r="E3834" s="15">
        <v>6</v>
      </c>
      <c r="F3834" s="16">
        <v>133233.68340941501</v>
      </c>
      <c r="G3834" s="16">
        <v>129436.50444960401</v>
      </c>
      <c r="H3834" s="16">
        <v>154728.59989028401</v>
      </c>
      <c r="I3834" s="16">
        <v>199972.57405253901</v>
      </c>
      <c r="J3834" s="16">
        <v>22460.605483593801</v>
      </c>
      <c r="K3834" s="16">
        <v>179077.00276524</v>
      </c>
      <c r="L3834" s="15">
        <f t="shared" si="413"/>
        <v>6</v>
      </c>
      <c r="M3834" s="16">
        <v>236916.93062200901</v>
      </c>
      <c r="N3834" s="16">
        <v>222683.34685059101</v>
      </c>
      <c r="O3834" s="16">
        <v>278221.370499173</v>
      </c>
      <c r="P3834" s="16">
        <v>277261.53412715701</v>
      </c>
      <c r="Q3834" s="16">
        <v>196357.678426161</v>
      </c>
      <c r="R3834" s="16">
        <v>245937.77807785099</v>
      </c>
      <c r="S3834" s="17">
        <f t="shared" si="414"/>
        <v>236916.93062200901</v>
      </c>
      <c r="T3834" s="17">
        <f t="shared" si="415"/>
        <v>245937.77807785099</v>
      </c>
      <c r="U3834" s="18">
        <f t="shared" si="416"/>
        <v>1.0380759932697017</v>
      </c>
      <c r="X3834" s="20">
        <f t="shared" si="417"/>
        <v>0.84315891613320515</v>
      </c>
      <c r="AA3834" s="20">
        <f t="shared" si="418"/>
        <v>5.3912061326115535E-2</v>
      </c>
      <c r="AE3834" s="20">
        <f t="shared" si="419"/>
        <v>7.4090563103225773E-2</v>
      </c>
    </row>
    <row r="3835" spans="1:31" x14ac:dyDescent="0.2">
      <c r="A3835" s="15" t="s">
        <v>10456</v>
      </c>
      <c r="B3835" s="15" t="s">
        <v>10457</v>
      </c>
      <c r="C3835" t="s">
        <v>10458</v>
      </c>
      <c r="D3835" s="15">
        <v>8</v>
      </c>
      <c r="E3835" s="15">
        <v>4</v>
      </c>
      <c r="F3835" s="16">
        <v>83110.734285101906</v>
      </c>
      <c r="G3835" s="16">
        <v>115043.192689299</v>
      </c>
      <c r="H3835" s="16">
        <v>90148.582106654401</v>
      </c>
      <c r="I3835" s="16">
        <v>132807.1300875</v>
      </c>
      <c r="J3835" s="16">
        <v>17429.1719098145</v>
      </c>
      <c r="K3835" s="16">
        <v>138235.35929744699</v>
      </c>
      <c r="L3835" s="15">
        <f t="shared" si="413"/>
        <v>6</v>
      </c>
      <c r="M3835" s="16">
        <v>147788.003489036</v>
      </c>
      <c r="N3835" s="16">
        <v>197921.00605131101</v>
      </c>
      <c r="O3835" s="16">
        <v>162098.42317487099</v>
      </c>
      <c r="P3835" s="16">
        <v>184136.79378558701</v>
      </c>
      <c r="Q3835" s="16">
        <v>152371.30341839901</v>
      </c>
      <c r="R3835" s="16">
        <v>189847.36505767799</v>
      </c>
      <c r="S3835" s="17">
        <f t="shared" si="414"/>
        <v>162098.42317487099</v>
      </c>
      <c r="T3835" s="17">
        <f t="shared" si="415"/>
        <v>184136.79378558701</v>
      </c>
      <c r="U3835" s="18">
        <f t="shared" si="416"/>
        <v>1.135956724186892</v>
      </c>
      <c r="X3835" s="20">
        <f t="shared" si="417"/>
        <v>0.7602914625688395</v>
      </c>
      <c r="AA3835" s="20">
        <f t="shared" si="418"/>
        <v>0.18390787446390094</v>
      </c>
      <c r="AE3835" s="20">
        <f t="shared" si="419"/>
        <v>0.11901988624619417</v>
      </c>
    </row>
    <row r="3836" spans="1:31" x14ac:dyDescent="0.2">
      <c r="A3836" s="15" t="s">
        <v>92</v>
      </c>
      <c r="B3836" s="15" t="s">
        <v>93</v>
      </c>
      <c r="C3836" t="s">
        <v>94</v>
      </c>
      <c r="D3836" s="15">
        <v>6</v>
      </c>
      <c r="E3836" s="15">
        <v>6</v>
      </c>
      <c r="F3836" s="16">
        <v>152304.60223300799</v>
      </c>
      <c r="G3836" s="16">
        <v>152567.892708361</v>
      </c>
      <c r="H3836" s="16">
        <v>141317.315175664</v>
      </c>
      <c r="I3836" s="16">
        <v>110604.564716379</v>
      </c>
      <c r="J3836" s="16">
        <v>15729.8177050781</v>
      </c>
      <c r="K3836" s="16">
        <v>116399.23754963301</v>
      </c>
      <c r="L3836" s="15">
        <f t="shared" si="413"/>
        <v>6</v>
      </c>
      <c r="M3836" s="16">
        <v>270828.95223851799</v>
      </c>
      <c r="N3836" s="16">
        <v>262478.727424749</v>
      </c>
      <c r="O3836" s="16">
        <v>254106.203580439</v>
      </c>
      <c r="P3836" s="16">
        <v>153352.98572829599</v>
      </c>
      <c r="Q3836" s="16">
        <v>137515.01440564301</v>
      </c>
      <c r="R3836" s="16">
        <v>159858.43749261901</v>
      </c>
      <c r="S3836" s="17">
        <f t="shared" si="414"/>
        <v>262478.727424749</v>
      </c>
      <c r="T3836" s="17">
        <f t="shared" si="415"/>
        <v>153352.98572829599</v>
      </c>
      <c r="U3836" s="18">
        <f t="shared" si="416"/>
        <v>0.58424919700306499</v>
      </c>
      <c r="X3836" s="20">
        <f t="shared" si="417"/>
        <v>1.6549060055747266E-4</v>
      </c>
      <c r="AA3836" s="20">
        <f t="shared" si="418"/>
        <v>-0.77534424872991137</v>
      </c>
      <c r="AE3836" s="20">
        <f t="shared" si="419"/>
        <v>3.7812266680027493</v>
      </c>
    </row>
    <row r="3837" spans="1:31" x14ac:dyDescent="0.2">
      <c r="A3837" s="15" t="s">
        <v>3281</v>
      </c>
      <c r="B3837" s="15" t="s">
        <v>3282</v>
      </c>
      <c r="C3837" t="s">
        <v>3283</v>
      </c>
      <c r="D3837" s="15">
        <v>5</v>
      </c>
      <c r="E3837" s="15">
        <v>5</v>
      </c>
      <c r="F3837" s="16">
        <v>163059.099044531</v>
      </c>
      <c r="G3837" s="16">
        <v>145277.263663769</v>
      </c>
      <c r="H3837" s="16">
        <v>146417.986631907</v>
      </c>
      <c r="I3837" s="16">
        <v>119910.984752647</v>
      </c>
      <c r="J3837" s="16">
        <v>32249.771873730399</v>
      </c>
      <c r="K3837" s="16">
        <v>136729.540364354</v>
      </c>
      <c r="L3837" s="15">
        <f t="shared" si="413"/>
        <v>6</v>
      </c>
      <c r="M3837" s="16">
        <v>289952.66262293002</v>
      </c>
      <c r="N3837" s="16">
        <v>249935.88502337699</v>
      </c>
      <c r="O3837" s="16">
        <v>263277.84866756701</v>
      </c>
      <c r="P3837" s="16">
        <v>166256.31664111101</v>
      </c>
      <c r="Q3837" s="16">
        <v>281937.65032401</v>
      </c>
      <c r="R3837" s="16">
        <v>187779.32864388</v>
      </c>
      <c r="S3837" s="17">
        <f t="shared" si="414"/>
        <v>263277.84866756701</v>
      </c>
      <c r="T3837" s="17">
        <f t="shared" si="415"/>
        <v>187779.32864388</v>
      </c>
      <c r="U3837" s="18">
        <f t="shared" si="416"/>
        <v>0.71323633793811225</v>
      </c>
      <c r="X3837" s="20">
        <f t="shared" si="417"/>
        <v>0.21061855646674338</v>
      </c>
      <c r="AA3837" s="20">
        <f t="shared" si="418"/>
        <v>-0.48754788767932594</v>
      </c>
      <c r="AE3837" s="20">
        <f t="shared" si="419"/>
        <v>0.67650336811689704</v>
      </c>
    </row>
    <row r="3838" spans="1:31" x14ac:dyDescent="0.2">
      <c r="A3838" s="15" t="s">
        <v>10894</v>
      </c>
      <c r="B3838" s="15" t="s">
        <v>10895</v>
      </c>
      <c r="C3838" t="s">
        <v>10896</v>
      </c>
      <c r="D3838" s="15">
        <v>8</v>
      </c>
      <c r="E3838" s="15">
        <v>4</v>
      </c>
      <c r="F3838" s="16">
        <v>348849.56255381001</v>
      </c>
      <c r="G3838" s="16">
        <v>322948.36470772902</v>
      </c>
      <c r="H3838" s="16">
        <v>326948.32592123997</v>
      </c>
      <c r="I3838" s="16">
        <v>379550.09016503801</v>
      </c>
      <c r="J3838" s="16">
        <v>37466.050443164</v>
      </c>
      <c r="K3838" s="16">
        <v>348544.62437703402</v>
      </c>
      <c r="L3838" s="15">
        <f t="shared" si="413"/>
        <v>6</v>
      </c>
      <c r="M3838" s="16">
        <v>620326.37313725299</v>
      </c>
      <c r="N3838" s="16">
        <v>555602.32423491403</v>
      </c>
      <c r="O3838" s="16">
        <v>587893.97296116594</v>
      </c>
      <c r="P3838" s="16">
        <v>526245.36527499405</v>
      </c>
      <c r="Q3838" s="16">
        <v>327539.998429286</v>
      </c>
      <c r="R3838" s="16">
        <v>478678.38503328798</v>
      </c>
      <c r="S3838" s="17">
        <f t="shared" si="414"/>
        <v>587893.97296116594</v>
      </c>
      <c r="T3838" s="17">
        <f t="shared" si="415"/>
        <v>478678.38503328798</v>
      </c>
      <c r="U3838" s="18">
        <f t="shared" si="416"/>
        <v>0.81422570573777198</v>
      </c>
      <c r="X3838" s="20">
        <f t="shared" si="417"/>
        <v>8.372190280534772E-2</v>
      </c>
      <c r="AA3838" s="20">
        <f t="shared" si="418"/>
        <v>-0.29649932568776111</v>
      </c>
      <c r="AE3838" s="20">
        <f t="shared" si="419"/>
        <v>1.0771609097113761</v>
      </c>
    </row>
    <row r="3839" spans="1:31" x14ac:dyDescent="0.2">
      <c r="A3839" s="15" t="s">
        <v>3752</v>
      </c>
      <c r="B3839" s="15" t="s">
        <v>3753</v>
      </c>
      <c r="C3839" t="s">
        <v>3754</v>
      </c>
      <c r="D3839" s="15">
        <v>10</v>
      </c>
      <c r="E3839" s="15">
        <v>6</v>
      </c>
      <c r="F3839" s="16">
        <v>330692.81529023399</v>
      </c>
      <c r="G3839" s="16">
        <v>336091.858119732</v>
      </c>
      <c r="H3839" s="16">
        <v>277317.77532744099</v>
      </c>
      <c r="I3839" s="16">
        <v>360448.95588987402</v>
      </c>
      <c r="J3839" s="16">
        <v>71670.017361035105</v>
      </c>
      <c r="K3839" s="16">
        <v>341719.80789601902</v>
      </c>
      <c r="L3839" s="15">
        <f t="shared" si="413"/>
        <v>6</v>
      </c>
      <c r="M3839" s="16">
        <v>588039.936842105</v>
      </c>
      <c r="N3839" s="16">
        <v>578214.46997184597</v>
      </c>
      <c r="O3839" s="16">
        <v>498652.03698665003</v>
      </c>
      <c r="P3839" s="16">
        <v>499761.68461131799</v>
      </c>
      <c r="Q3839" s="16">
        <v>626561.83654777403</v>
      </c>
      <c r="R3839" s="16">
        <v>469305.43275459501</v>
      </c>
      <c r="S3839" s="17">
        <f t="shared" si="414"/>
        <v>578214.46997184597</v>
      </c>
      <c r="T3839" s="17">
        <f t="shared" si="415"/>
        <v>499761.68461131799</v>
      </c>
      <c r="U3839" s="18">
        <f t="shared" si="416"/>
        <v>0.86431888263822254</v>
      </c>
      <c r="X3839" s="20">
        <f t="shared" si="417"/>
        <v>0.70048162280052084</v>
      </c>
      <c r="AA3839" s="20">
        <f t="shared" si="418"/>
        <v>-0.21036441499325709</v>
      </c>
      <c r="AE3839" s="20">
        <f t="shared" si="419"/>
        <v>0.15460325398422856</v>
      </c>
    </row>
    <row r="3840" spans="1:31" x14ac:dyDescent="0.2">
      <c r="A3840" s="15" t="s">
        <v>4757</v>
      </c>
      <c r="B3840" s="15" t="s">
        <v>4758</v>
      </c>
      <c r="C3840" t="s">
        <v>4759</v>
      </c>
      <c r="D3840" s="15">
        <v>6</v>
      </c>
      <c r="E3840" s="15">
        <v>4</v>
      </c>
      <c r="F3840" s="16">
        <v>176377.07382299399</v>
      </c>
      <c r="G3840" s="16">
        <v>184139.374788574</v>
      </c>
      <c r="H3840" s="16">
        <v>152875.12338067501</v>
      </c>
      <c r="I3840" s="16">
        <v>212804.372994762</v>
      </c>
      <c r="J3840" s="16">
        <v>20829.386479687499</v>
      </c>
      <c r="K3840" s="16">
        <v>208540.25189463899</v>
      </c>
      <c r="L3840" s="15">
        <f t="shared" si="413"/>
        <v>6</v>
      </c>
      <c r="M3840" s="16">
        <v>313634.76482015703</v>
      </c>
      <c r="N3840" s="16">
        <v>316794.496570018</v>
      </c>
      <c r="O3840" s="16">
        <v>274888.58796861803</v>
      </c>
      <c r="P3840" s="16">
        <v>295052.79513976601</v>
      </c>
      <c r="Q3840" s="16">
        <v>182097.04877191401</v>
      </c>
      <c r="R3840" s="16">
        <v>286401.52224346902</v>
      </c>
      <c r="S3840" s="17">
        <f t="shared" si="414"/>
        <v>313634.76482015703</v>
      </c>
      <c r="T3840" s="17">
        <f t="shared" si="415"/>
        <v>286401.52224346902</v>
      </c>
      <c r="U3840" s="18">
        <f t="shared" si="416"/>
        <v>0.91316892885804934</v>
      </c>
      <c r="X3840" s="20">
        <f t="shared" si="417"/>
        <v>0.28927990209010307</v>
      </c>
      <c r="AA3840" s="20">
        <f t="shared" si="418"/>
        <v>-0.13104632308757927</v>
      </c>
      <c r="AE3840" s="20">
        <f t="shared" si="419"/>
        <v>0.53868173819634835</v>
      </c>
    </row>
    <row r="3841" spans="1:31" x14ac:dyDescent="0.2">
      <c r="A3841" s="15" t="s">
        <v>13231</v>
      </c>
      <c r="B3841" s="15" t="s">
        <v>13232</v>
      </c>
      <c r="C3841" t="s">
        <v>13233</v>
      </c>
      <c r="D3841" s="15">
        <v>7</v>
      </c>
      <c r="E3841" s="15">
        <v>5</v>
      </c>
      <c r="F3841" s="16">
        <v>35719.651004296902</v>
      </c>
      <c r="G3841" s="16">
        <v>44190.126801562699</v>
      </c>
      <c r="H3841" s="16">
        <v>54865.508197495998</v>
      </c>
      <c r="I3841" s="16">
        <v>51964.112016961401</v>
      </c>
      <c r="J3841" s="16">
        <v>3950.7940795898498</v>
      </c>
      <c r="K3841" s="16">
        <v>49447.295374511901</v>
      </c>
      <c r="L3841" s="15">
        <f t="shared" si="413"/>
        <v>6</v>
      </c>
      <c r="M3841" s="16">
        <v>63516.8964954802</v>
      </c>
      <c r="N3841" s="16">
        <v>76024.962013366094</v>
      </c>
      <c r="O3841" s="16">
        <v>98655.044346455499</v>
      </c>
      <c r="P3841" s="16">
        <v>72048.127027623399</v>
      </c>
      <c r="Q3841" s="16">
        <v>34539.084619724097</v>
      </c>
      <c r="R3841" s="16">
        <v>67909.099262226096</v>
      </c>
      <c r="S3841" s="17">
        <f t="shared" si="414"/>
        <v>76024.962013366094</v>
      </c>
      <c r="T3841" s="17">
        <f t="shared" si="415"/>
        <v>67909.099262226096</v>
      </c>
      <c r="U3841" s="18">
        <f t="shared" si="416"/>
        <v>0.89324739485284932</v>
      </c>
      <c r="X3841" s="20">
        <f t="shared" si="417"/>
        <v>0.24781293149810016</v>
      </c>
      <c r="AA3841" s="20">
        <f t="shared" si="418"/>
        <v>-0.16286829367643155</v>
      </c>
      <c r="AE3841" s="20">
        <f t="shared" si="419"/>
        <v>0.60587603479718455</v>
      </c>
    </row>
    <row r="3842" spans="1:31" x14ac:dyDescent="0.2">
      <c r="A3842" s="15" t="s">
        <v>11338</v>
      </c>
      <c r="B3842" s="15" t="s">
        <v>11339</v>
      </c>
      <c r="C3842" t="s">
        <v>11340</v>
      </c>
      <c r="D3842" s="15">
        <v>10</v>
      </c>
      <c r="E3842" s="15">
        <v>6</v>
      </c>
      <c r="F3842" s="16">
        <v>138415.43918292699</v>
      </c>
      <c r="G3842" s="16">
        <v>127643.648163199</v>
      </c>
      <c r="H3842" s="16">
        <v>127524.834971338</v>
      </c>
      <c r="I3842" s="16">
        <v>220331.57205269701</v>
      </c>
      <c r="J3842" s="16">
        <v>62243.371858088001</v>
      </c>
      <c r="K3842" s="16">
        <v>201376.7992327</v>
      </c>
      <c r="L3842" s="15">
        <f t="shared" ref="L3842:L3905" si="420">COUNTIF(F3842:K3842,"&gt;0")</f>
        <v>6</v>
      </c>
      <c r="M3842" s="16">
        <v>246131.15964937001</v>
      </c>
      <c r="N3842" s="16">
        <v>219598.906027839</v>
      </c>
      <c r="O3842" s="16">
        <v>229305.59950497199</v>
      </c>
      <c r="P3842" s="16">
        <v>305489.24007913598</v>
      </c>
      <c r="Q3842" s="16">
        <v>544151.136281605</v>
      </c>
      <c r="R3842" s="16">
        <v>276563.499472044</v>
      </c>
      <c r="S3842" s="17">
        <f t="shared" ref="S3842:S3905" si="421">MEDIAN(M3842:O3842)</f>
        <v>229305.59950497199</v>
      </c>
      <c r="T3842" s="17">
        <f t="shared" ref="T3842:T3905" si="422">MEDIAN(P3842:R3842)</f>
        <v>305489.24007913598</v>
      </c>
      <c r="U3842" s="18">
        <f t="shared" ref="U3842:U3905" si="423">T3842/S3842</f>
        <v>1.3322362852831777</v>
      </c>
      <c r="X3842" s="20">
        <f t="shared" ref="X3842:X3905" si="424">_xlfn.T.TEST(P3842:R3842,M3842:O3842,2,2)</f>
        <v>0.16667099587971698</v>
      </c>
      <c r="AA3842" s="20">
        <f t="shared" ref="AA3842:AA3905" si="425">LOG(U3842,2)</f>
        <v>0.41384998133905032</v>
      </c>
      <c r="AE3842" s="20">
        <f t="shared" si="419"/>
        <v>0.77813996961012122</v>
      </c>
    </row>
    <row r="3843" spans="1:31" x14ac:dyDescent="0.2">
      <c r="A3843" s="15" t="s">
        <v>13987</v>
      </c>
      <c r="B3843" s="15" t="s">
        <v>13988</v>
      </c>
      <c r="C3843" t="s">
        <v>13989</v>
      </c>
      <c r="D3843" s="15">
        <v>6</v>
      </c>
      <c r="E3843" s="15">
        <v>6</v>
      </c>
      <c r="F3843" s="16">
        <v>112288.58568662099</v>
      </c>
      <c r="G3843" s="16">
        <v>136873.119137962</v>
      </c>
      <c r="H3843" s="16">
        <v>132342.11219697</v>
      </c>
      <c r="I3843" s="16">
        <v>193448.23123505901</v>
      </c>
      <c r="J3843" s="16">
        <v>17034.0644460937</v>
      </c>
      <c r="K3843" s="16">
        <v>208107.24707372801</v>
      </c>
      <c r="L3843" s="15">
        <f t="shared" si="420"/>
        <v>6</v>
      </c>
      <c r="M3843" s="16">
        <v>199672.232906839</v>
      </c>
      <c r="N3843" s="16">
        <v>235477.34383840999</v>
      </c>
      <c r="O3843" s="16">
        <v>237967.666328689</v>
      </c>
      <c r="P3843" s="16">
        <v>268215.54715961003</v>
      </c>
      <c r="Q3843" s="16">
        <v>148917.14968413199</v>
      </c>
      <c r="R3843" s="16">
        <v>285806.84932674997</v>
      </c>
      <c r="S3843" s="17">
        <f t="shared" si="421"/>
        <v>235477.34383840999</v>
      </c>
      <c r="T3843" s="17">
        <f t="shared" si="422"/>
        <v>268215.54715961003</v>
      </c>
      <c r="U3843" s="18">
        <f t="shared" si="423"/>
        <v>1.1390291005816073</v>
      </c>
      <c r="X3843" s="20">
        <f t="shared" si="424"/>
        <v>0.83506111770920688</v>
      </c>
      <c r="AA3843" s="20">
        <f t="shared" si="425"/>
        <v>0.18780460633352333</v>
      </c>
      <c r="AE3843" s="20">
        <f t="shared" ref="AE3843:AE3906" si="426">-LOG10(X3843)</f>
        <v>7.8281737555327441E-2</v>
      </c>
    </row>
    <row r="3844" spans="1:31" x14ac:dyDescent="0.2">
      <c r="A3844" s="15" t="s">
        <v>4493</v>
      </c>
      <c r="B3844" s="15" t="s">
        <v>4494</v>
      </c>
      <c r="C3844" t="s">
        <v>4495</v>
      </c>
      <c r="D3844" s="15">
        <v>7</v>
      </c>
      <c r="E3844" s="15">
        <v>6</v>
      </c>
      <c r="F3844" s="16">
        <v>61397.056504982502</v>
      </c>
      <c r="G3844" s="16">
        <v>46592.820024609398</v>
      </c>
      <c r="H3844" s="16">
        <v>55375.274513849399</v>
      </c>
      <c r="I3844" s="16">
        <v>46147.522259179597</v>
      </c>
      <c r="J3844" s="16">
        <v>23279.572277929699</v>
      </c>
      <c r="K3844" s="16">
        <v>62343.690942647299</v>
      </c>
      <c r="L3844" s="15">
        <f t="shared" si="420"/>
        <v>6</v>
      </c>
      <c r="M3844" s="16">
        <v>109176.612131093</v>
      </c>
      <c r="N3844" s="16">
        <v>80158.569998519903</v>
      </c>
      <c r="O3844" s="16">
        <v>99571.667926522307</v>
      </c>
      <c r="P3844" s="16">
        <v>63983.438120797597</v>
      </c>
      <c r="Q3844" s="16">
        <v>203517.343759376</v>
      </c>
      <c r="R3844" s="16">
        <v>85620.535249337103</v>
      </c>
      <c r="S3844" s="17">
        <f t="shared" si="421"/>
        <v>99571.667926522307</v>
      </c>
      <c r="T3844" s="17">
        <f t="shared" si="422"/>
        <v>85620.535249337103</v>
      </c>
      <c r="U3844" s="18">
        <f t="shared" si="423"/>
        <v>0.85988853086723149</v>
      </c>
      <c r="X3844" s="20">
        <f t="shared" si="424"/>
        <v>0.65343828862240749</v>
      </c>
      <c r="AA3844" s="20">
        <f t="shared" si="425"/>
        <v>-0.21777844250060396</v>
      </c>
      <c r="AE3844" s="20">
        <f t="shared" si="426"/>
        <v>0.184795421360058</v>
      </c>
    </row>
    <row r="3845" spans="1:31" x14ac:dyDescent="0.2">
      <c r="A3845" s="15" t="s">
        <v>12178</v>
      </c>
      <c r="B3845" s="15" t="s">
        <v>12179</v>
      </c>
      <c r="C3845" t="s">
        <v>12180</v>
      </c>
      <c r="D3845" s="15">
        <v>7</v>
      </c>
      <c r="E3845" s="15">
        <v>5</v>
      </c>
      <c r="F3845" s="16">
        <v>130462.427652253</v>
      </c>
      <c r="G3845" s="16">
        <v>122217.774924846</v>
      </c>
      <c r="H3845" s="16">
        <v>120585.118422891</v>
      </c>
      <c r="I3845" s="16">
        <v>187376.01502060599</v>
      </c>
      <c r="J3845" s="16">
        <v>79860.852933984206</v>
      </c>
      <c r="K3845" s="16">
        <v>159647.10086949501</v>
      </c>
      <c r="L3845" s="15">
        <f t="shared" si="420"/>
        <v>6</v>
      </c>
      <c r="M3845" s="16">
        <v>231989.067103159</v>
      </c>
      <c r="N3845" s="16">
        <v>210264.20081897001</v>
      </c>
      <c r="O3845" s="16">
        <v>216827.121380347</v>
      </c>
      <c r="P3845" s="16">
        <v>259796.432732805</v>
      </c>
      <c r="Q3845" s="16">
        <v>698168.69766509696</v>
      </c>
      <c r="R3845" s="16">
        <v>219253.46447687599</v>
      </c>
      <c r="S3845" s="17">
        <f t="shared" si="421"/>
        <v>216827.121380347</v>
      </c>
      <c r="T3845" s="17">
        <f t="shared" si="422"/>
        <v>259796.432732805</v>
      </c>
      <c r="U3845" s="18">
        <f t="shared" si="423"/>
        <v>1.1981731394066863</v>
      </c>
      <c r="X3845" s="20">
        <f t="shared" si="424"/>
        <v>0.32336379263517223</v>
      </c>
      <c r="AA3845" s="20">
        <f t="shared" si="425"/>
        <v>0.26083639670353442</v>
      </c>
      <c r="AE3845" s="20">
        <f t="shared" si="426"/>
        <v>0.49030861009155002</v>
      </c>
    </row>
    <row r="3846" spans="1:31" x14ac:dyDescent="0.2">
      <c r="A3846" s="15" t="s">
        <v>10792</v>
      </c>
      <c r="B3846" s="15" t="s">
        <v>10793</v>
      </c>
      <c r="C3846" t="s">
        <v>10794</v>
      </c>
      <c r="D3846" s="15">
        <v>6</v>
      </c>
      <c r="E3846" s="15">
        <v>6</v>
      </c>
      <c r="F3846" s="16">
        <v>109762.109886629</v>
      </c>
      <c r="G3846" s="16">
        <v>121876.94042196</v>
      </c>
      <c r="H3846" s="16">
        <v>114985.544228028</v>
      </c>
      <c r="I3846" s="16">
        <v>112361.226333984</v>
      </c>
      <c r="J3846" s="16">
        <v>15724.3908791956</v>
      </c>
      <c r="K3846" s="16">
        <v>114825.30076899</v>
      </c>
      <c r="L3846" s="15">
        <f t="shared" si="420"/>
        <v>6</v>
      </c>
      <c r="M3846" s="16">
        <v>195179.638568022</v>
      </c>
      <c r="N3846" s="16">
        <v>209677.827074195</v>
      </c>
      <c r="O3846" s="16">
        <v>206758.38678434401</v>
      </c>
      <c r="P3846" s="16">
        <v>155788.593197707</v>
      </c>
      <c r="Q3846" s="16">
        <v>137467.571386697</v>
      </c>
      <c r="R3846" s="16">
        <v>157696.850528971</v>
      </c>
      <c r="S3846" s="17">
        <f t="shared" si="421"/>
        <v>206758.38678434401</v>
      </c>
      <c r="T3846" s="17">
        <f t="shared" si="422"/>
        <v>155788.593197707</v>
      </c>
      <c r="U3846" s="18">
        <f t="shared" si="423"/>
        <v>0.75348137321365238</v>
      </c>
      <c r="X3846" s="20">
        <f t="shared" si="424"/>
        <v>2.3816550807379093E-3</v>
      </c>
      <c r="AA3846" s="20">
        <f t="shared" si="425"/>
        <v>-0.40835624743645826</v>
      </c>
      <c r="AE3846" s="20">
        <f t="shared" si="426"/>
        <v>2.6231211342800766</v>
      </c>
    </row>
    <row r="3847" spans="1:31" x14ac:dyDescent="0.2">
      <c r="A3847" s="15" t="s">
        <v>12133</v>
      </c>
      <c r="B3847" s="15" t="s">
        <v>12134</v>
      </c>
      <c r="C3847" t="s">
        <v>12135</v>
      </c>
      <c r="D3847" s="15">
        <v>5</v>
      </c>
      <c r="E3847" s="15">
        <v>5</v>
      </c>
      <c r="F3847" s="16">
        <v>88767.558568469307</v>
      </c>
      <c r="G3847" s="16">
        <v>89503.451450780602</v>
      </c>
      <c r="H3847" s="16">
        <v>92904.016051172293</v>
      </c>
      <c r="I3847" s="16">
        <v>172403.29385683601</v>
      </c>
      <c r="J3847" s="16">
        <v>24919.1455165638</v>
      </c>
      <c r="K3847" s="16">
        <v>160980.21386777301</v>
      </c>
      <c r="L3847" s="15">
        <f t="shared" si="420"/>
        <v>6</v>
      </c>
      <c r="M3847" s="16">
        <v>157847.00217456499</v>
      </c>
      <c r="N3847" s="16">
        <v>153982.28041224199</v>
      </c>
      <c r="O3847" s="16">
        <v>167053.03795783501</v>
      </c>
      <c r="P3847" s="16">
        <v>239036.78776852001</v>
      </c>
      <c r="Q3847" s="16">
        <v>217851.00876155199</v>
      </c>
      <c r="R3847" s="16">
        <v>221084.31290331</v>
      </c>
      <c r="S3847" s="17">
        <f t="shared" si="421"/>
        <v>157847.00217456499</v>
      </c>
      <c r="T3847" s="17">
        <f t="shared" si="422"/>
        <v>221084.31290331</v>
      </c>
      <c r="U3847" s="18">
        <f t="shared" si="423"/>
        <v>1.4006240844460895</v>
      </c>
      <c r="X3847" s="20">
        <f t="shared" si="424"/>
        <v>9.694826960580708E-4</v>
      </c>
      <c r="AA3847" s="20">
        <f t="shared" si="425"/>
        <v>0.48606980068130501</v>
      </c>
      <c r="AE3847" s="20">
        <f t="shared" si="426"/>
        <v>3.0134599380794076</v>
      </c>
    </row>
    <row r="3848" spans="1:31" x14ac:dyDescent="0.2">
      <c r="A3848" s="15" t="s">
        <v>11104</v>
      </c>
      <c r="B3848" s="15" t="s">
        <v>11105</v>
      </c>
      <c r="C3848" t="s">
        <v>11106</v>
      </c>
      <c r="D3848" s="15">
        <v>10</v>
      </c>
      <c r="E3848" s="15">
        <v>5</v>
      </c>
      <c r="F3848" s="16">
        <v>178695.56148625401</v>
      </c>
      <c r="G3848" s="16">
        <v>146249.25672221999</v>
      </c>
      <c r="H3848" s="16">
        <v>167867.73244459601</v>
      </c>
      <c r="I3848" s="16">
        <v>192440.48705043999</v>
      </c>
      <c r="J3848" s="16">
        <v>38723.357115076702</v>
      </c>
      <c r="K3848" s="16">
        <v>200396.502979346</v>
      </c>
      <c r="L3848" s="15">
        <f t="shared" si="420"/>
        <v>6</v>
      </c>
      <c r="M3848" s="16">
        <v>317757.51341352001</v>
      </c>
      <c r="N3848" s="16">
        <v>251608.10777299301</v>
      </c>
      <c r="O3848" s="16">
        <v>301847.17380265502</v>
      </c>
      <c r="P3848" s="16">
        <v>266818.31206395401</v>
      </c>
      <c r="Q3848" s="16">
        <v>338531.76885804097</v>
      </c>
      <c r="R3848" s="16">
        <v>275217.19660408603</v>
      </c>
      <c r="S3848" s="17">
        <f t="shared" si="421"/>
        <v>301847.17380265502</v>
      </c>
      <c r="T3848" s="17">
        <f t="shared" si="422"/>
        <v>275217.19660408603</v>
      </c>
      <c r="U3848" s="18">
        <f t="shared" si="423"/>
        <v>0.91177662237785462</v>
      </c>
      <c r="X3848" s="20">
        <f t="shared" si="424"/>
        <v>0.92263567265878688</v>
      </c>
      <c r="AA3848" s="20">
        <f t="shared" si="425"/>
        <v>-0.13324767538846197</v>
      </c>
      <c r="AE3848" s="20">
        <f t="shared" si="426"/>
        <v>3.4969757900998009E-2</v>
      </c>
    </row>
    <row r="3849" spans="1:31" x14ac:dyDescent="0.2">
      <c r="A3849" s="15" t="s">
        <v>2978</v>
      </c>
      <c r="B3849" s="15" t="s">
        <v>2979</v>
      </c>
      <c r="C3849" t="s">
        <v>2980</v>
      </c>
      <c r="D3849" s="15">
        <v>7</v>
      </c>
      <c r="E3849" s="15">
        <v>6</v>
      </c>
      <c r="F3849" s="16">
        <v>271319.67334693897</v>
      </c>
      <c r="G3849" s="16">
        <v>255044.45620302201</v>
      </c>
      <c r="H3849" s="16">
        <v>252863.57723408399</v>
      </c>
      <c r="I3849" s="16">
        <v>256148.65689316401</v>
      </c>
      <c r="J3849" s="16">
        <v>62121.593552197199</v>
      </c>
      <c r="K3849" s="16">
        <v>279453.96423540299</v>
      </c>
      <c r="L3849" s="15">
        <f t="shared" si="420"/>
        <v>6</v>
      </c>
      <c r="M3849" s="16">
        <v>482462.26165792899</v>
      </c>
      <c r="N3849" s="16">
        <v>438780.02843541699</v>
      </c>
      <c r="O3849" s="16">
        <v>454680.33096192899</v>
      </c>
      <c r="P3849" s="16">
        <v>355149.54943846603</v>
      </c>
      <c r="Q3849" s="16">
        <v>543086.51202448702</v>
      </c>
      <c r="R3849" s="16">
        <v>383791.81010305899</v>
      </c>
      <c r="S3849" s="17">
        <f t="shared" si="421"/>
        <v>454680.33096192899</v>
      </c>
      <c r="T3849" s="17">
        <f t="shared" si="422"/>
        <v>383791.81010305899</v>
      </c>
      <c r="U3849" s="18">
        <f t="shared" si="423"/>
        <v>0.84409151654108916</v>
      </c>
      <c r="X3849" s="20">
        <f t="shared" si="424"/>
        <v>0.6285695985658134</v>
      </c>
      <c r="AA3849" s="20">
        <f t="shared" si="425"/>
        <v>-0.2445286702412196</v>
      </c>
      <c r="AE3849" s="20">
        <f t="shared" si="426"/>
        <v>0.20164662792295171</v>
      </c>
    </row>
    <row r="3850" spans="1:31" x14ac:dyDescent="0.2">
      <c r="A3850" s="15" t="s">
        <v>6229</v>
      </c>
      <c r="B3850" s="15" t="s">
        <v>6230</v>
      </c>
      <c r="C3850" t="s">
        <v>6231</v>
      </c>
      <c r="D3850" s="15">
        <v>11</v>
      </c>
      <c r="E3850" s="15">
        <v>5</v>
      </c>
      <c r="F3850" s="16">
        <v>252632.231011742</v>
      </c>
      <c r="G3850" s="16">
        <v>289621.92400128499</v>
      </c>
      <c r="H3850" s="16">
        <v>243190.261253028</v>
      </c>
      <c r="I3850" s="16">
        <v>332427.84241281502</v>
      </c>
      <c r="J3850" s="16">
        <v>73741.754356977006</v>
      </c>
      <c r="K3850" s="16">
        <v>296786.491898996</v>
      </c>
      <c r="L3850" s="15">
        <f t="shared" si="420"/>
        <v>6</v>
      </c>
      <c r="M3850" s="16">
        <v>449232.14022065297</v>
      </c>
      <c r="N3850" s="16">
        <v>498267.31363117701</v>
      </c>
      <c r="O3850" s="16">
        <v>437286.49923702999</v>
      </c>
      <c r="P3850" s="16">
        <v>460910.47240179102</v>
      </c>
      <c r="Q3850" s="16">
        <v>644673.61305931397</v>
      </c>
      <c r="R3850" s="16">
        <v>407595.66697040497</v>
      </c>
      <c r="S3850" s="17">
        <f t="shared" si="421"/>
        <v>449232.14022065297</v>
      </c>
      <c r="T3850" s="17">
        <f t="shared" si="422"/>
        <v>460910.47240179102</v>
      </c>
      <c r="U3850" s="18">
        <f t="shared" si="423"/>
        <v>1.025996208052705</v>
      </c>
      <c r="X3850" s="20">
        <f t="shared" si="424"/>
        <v>0.59495237708216542</v>
      </c>
      <c r="AA3850" s="20">
        <f t="shared" si="425"/>
        <v>3.7025398943342058E-2</v>
      </c>
      <c r="AE3850" s="20">
        <f t="shared" si="426"/>
        <v>0.22551779594903865</v>
      </c>
    </row>
    <row r="3851" spans="1:31" x14ac:dyDescent="0.2">
      <c r="A3851" s="15" t="s">
        <v>13078</v>
      </c>
      <c r="B3851" s="15" t="s">
        <v>13079</v>
      </c>
      <c r="C3851" t="s">
        <v>13080</v>
      </c>
      <c r="D3851" s="15">
        <v>6</v>
      </c>
      <c r="E3851" s="15">
        <v>3</v>
      </c>
      <c r="F3851" s="16">
        <v>97372.176335156502</v>
      </c>
      <c r="G3851" s="16">
        <v>128097.585747656</v>
      </c>
      <c r="H3851" s="16">
        <v>117449.15300079199</v>
      </c>
      <c r="I3851" s="16">
        <v>168905.77759034</v>
      </c>
      <c r="J3851" s="16">
        <v>19570.538264062499</v>
      </c>
      <c r="K3851" s="16">
        <v>172738.38821250299</v>
      </c>
      <c r="L3851" s="15">
        <f t="shared" si="420"/>
        <v>6</v>
      </c>
      <c r="M3851" s="16">
        <v>173147.78481670501</v>
      </c>
      <c r="N3851" s="16">
        <v>220379.86299973901</v>
      </c>
      <c r="O3851" s="16">
        <v>211188.26341748101</v>
      </c>
      <c r="P3851" s="16">
        <v>234187.489157059</v>
      </c>
      <c r="Q3851" s="16">
        <v>171091.80168311199</v>
      </c>
      <c r="R3851" s="16">
        <v>237232.55766919799</v>
      </c>
      <c r="S3851" s="17">
        <f t="shared" si="421"/>
        <v>211188.26341748101</v>
      </c>
      <c r="T3851" s="17">
        <f t="shared" si="422"/>
        <v>234187.489157059</v>
      </c>
      <c r="U3851" s="18">
        <f t="shared" si="423"/>
        <v>1.1089039010378747</v>
      </c>
      <c r="X3851" s="20">
        <f t="shared" si="424"/>
        <v>0.6527968767592004</v>
      </c>
      <c r="AA3851" s="20">
        <f t="shared" si="425"/>
        <v>0.14913434520806332</v>
      </c>
      <c r="AE3851" s="20">
        <f t="shared" si="426"/>
        <v>0.18522193208735965</v>
      </c>
    </row>
    <row r="3852" spans="1:31" x14ac:dyDescent="0.2">
      <c r="A3852" s="15" t="s">
        <v>3011</v>
      </c>
      <c r="B3852" s="15" t="s">
        <v>3012</v>
      </c>
      <c r="C3852" t="s">
        <v>3013</v>
      </c>
      <c r="D3852" s="15">
        <v>8</v>
      </c>
      <c r="E3852" s="15">
        <v>5</v>
      </c>
      <c r="F3852" s="16">
        <v>149769.56790146499</v>
      </c>
      <c r="G3852" s="16">
        <v>144665.16587402299</v>
      </c>
      <c r="H3852" s="16">
        <v>151557.07151717599</v>
      </c>
      <c r="I3852" s="16">
        <v>208365.04797173399</v>
      </c>
      <c r="J3852" s="16">
        <v>19919.097741210899</v>
      </c>
      <c r="K3852" s="16">
        <v>189956.79698144499</v>
      </c>
      <c r="L3852" s="15">
        <f t="shared" si="420"/>
        <v>6</v>
      </c>
      <c r="M3852" s="16">
        <v>266321.13906784198</v>
      </c>
      <c r="N3852" s="16">
        <v>248882.82827559099</v>
      </c>
      <c r="O3852" s="16">
        <v>272518.56590345601</v>
      </c>
      <c r="P3852" s="16">
        <v>288897.68075867899</v>
      </c>
      <c r="Q3852" s="16">
        <v>174139.018276463</v>
      </c>
      <c r="R3852" s="16">
        <v>260879.68783823101</v>
      </c>
      <c r="S3852" s="17">
        <f t="shared" si="421"/>
        <v>266321.13906784198</v>
      </c>
      <c r="T3852" s="17">
        <f t="shared" si="422"/>
        <v>260879.68783823101</v>
      </c>
      <c r="U3852" s="18">
        <f t="shared" si="423"/>
        <v>0.97956808367275405</v>
      </c>
      <c r="X3852" s="20">
        <f t="shared" si="424"/>
        <v>0.57891724393486266</v>
      </c>
      <c r="AA3852" s="20">
        <f t="shared" si="425"/>
        <v>-2.9782326168363859E-2</v>
      </c>
      <c r="AE3852" s="20">
        <f t="shared" si="426"/>
        <v>0.23738351411566119</v>
      </c>
    </row>
    <row r="3853" spans="1:31" x14ac:dyDescent="0.2">
      <c r="A3853" s="15" t="s">
        <v>410</v>
      </c>
      <c r="B3853" s="15" t="s">
        <v>411</v>
      </c>
      <c r="C3853" t="s">
        <v>412</v>
      </c>
      <c r="D3853" s="15">
        <v>9</v>
      </c>
      <c r="E3853" s="15">
        <v>5</v>
      </c>
      <c r="F3853" s="16">
        <v>283822.11698679999</v>
      </c>
      <c r="G3853" s="16">
        <v>336958.820342477</v>
      </c>
      <c r="H3853" s="16">
        <v>293090.56010888697</v>
      </c>
      <c r="I3853" s="16">
        <v>307066.33319483302</v>
      </c>
      <c r="J3853" s="16">
        <v>39955.679130468801</v>
      </c>
      <c r="K3853" s="16">
        <v>293191.43998740299</v>
      </c>
      <c r="L3853" s="15">
        <f t="shared" si="420"/>
        <v>6</v>
      </c>
      <c r="M3853" s="16">
        <v>504694.18151957903</v>
      </c>
      <c r="N3853" s="16">
        <v>579705.99703505705</v>
      </c>
      <c r="O3853" s="16">
        <v>527013.47631715494</v>
      </c>
      <c r="P3853" s="16">
        <v>425746.795648247</v>
      </c>
      <c r="Q3853" s="16">
        <v>349305.11556022998</v>
      </c>
      <c r="R3853" s="16">
        <v>402658.35472171399</v>
      </c>
      <c r="S3853" s="17">
        <f t="shared" si="421"/>
        <v>527013.47631715494</v>
      </c>
      <c r="T3853" s="17">
        <f t="shared" si="422"/>
        <v>402658.35472171399</v>
      </c>
      <c r="U3853" s="18">
        <f t="shared" si="423"/>
        <v>0.76403806129503138</v>
      </c>
      <c r="X3853" s="20">
        <f t="shared" si="424"/>
        <v>1.037089778292058E-2</v>
      </c>
      <c r="AA3853" s="20">
        <f t="shared" si="425"/>
        <v>-0.38828358558726694</v>
      </c>
      <c r="AE3853" s="20">
        <f t="shared" si="426"/>
        <v>1.9841836461865197</v>
      </c>
    </row>
    <row r="3854" spans="1:31" x14ac:dyDescent="0.2">
      <c r="A3854" s="15" t="s">
        <v>10624</v>
      </c>
      <c r="B3854" s="15" t="s">
        <v>10625</v>
      </c>
      <c r="C3854" t="s">
        <v>10626</v>
      </c>
      <c r="D3854" s="15">
        <v>12</v>
      </c>
      <c r="E3854" s="15">
        <v>7</v>
      </c>
      <c r="F3854" s="16">
        <v>287668.68387070001</v>
      </c>
      <c r="G3854" s="16">
        <v>272516.95386555599</v>
      </c>
      <c r="H3854" s="16">
        <v>251592.51818378901</v>
      </c>
      <c r="I3854" s="16">
        <v>161734.157724972</v>
      </c>
      <c r="J3854" s="16">
        <v>54904.198165994603</v>
      </c>
      <c r="K3854" s="16">
        <v>211871.751717462</v>
      </c>
      <c r="L3854" s="15">
        <f t="shared" si="420"/>
        <v>6</v>
      </c>
      <c r="M3854" s="16">
        <v>511534.16969858599</v>
      </c>
      <c r="N3854" s="16">
        <v>468839.819325761</v>
      </c>
      <c r="O3854" s="16">
        <v>452394.80785108102</v>
      </c>
      <c r="P3854" s="16">
        <v>224244.05398616201</v>
      </c>
      <c r="Q3854" s="16">
        <v>479989.77122853597</v>
      </c>
      <c r="R3854" s="16">
        <v>290976.88173374499</v>
      </c>
      <c r="S3854" s="17">
        <f t="shared" si="421"/>
        <v>468839.819325761</v>
      </c>
      <c r="T3854" s="17">
        <f t="shared" si="422"/>
        <v>290976.88173374499</v>
      </c>
      <c r="U3854" s="18">
        <f t="shared" si="423"/>
        <v>0.62063175894956857</v>
      </c>
      <c r="X3854" s="20">
        <f t="shared" si="424"/>
        <v>0.13705555588159035</v>
      </c>
      <c r="AA3854" s="20">
        <f t="shared" si="425"/>
        <v>-0.6881905705848369</v>
      </c>
      <c r="AE3854" s="20">
        <f t="shared" si="426"/>
        <v>0.86310335458044807</v>
      </c>
    </row>
    <row r="3855" spans="1:31" x14ac:dyDescent="0.2">
      <c r="A3855" s="15" t="s">
        <v>4709</v>
      </c>
      <c r="B3855" s="15" t="s">
        <v>4710</v>
      </c>
      <c r="C3855" t="s">
        <v>4711</v>
      </c>
      <c r="D3855" s="15">
        <v>7</v>
      </c>
      <c r="E3855" s="15">
        <v>6</v>
      </c>
      <c r="F3855" s="16">
        <v>28633.354388739299</v>
      </c>
      <c r="G3855" s="16">
        <v>64317.2525370117</v>
      </c>
      <c r="H3855" s="16">
        <v>71036.570343749903</v>
      </c>
      <c r="I3855" s="16">
        <v>69189.718679571903</v>
      </c>
      <c r="J3855" s="16">
        <v>20421.628590846602</v>
      </c>
      <c r="K3855" s="16">
        <v>86941.331341960205</v>
      </c>
      <c r="L3855" s="15">
        <f t="shared" si="420"/>
        <v>6</v>
      </c>
      <c r="M3855" s="16">
        <v>50916.001581571298</v>
      </c>
      <c r="N3855" s="16">
        <v>110651.791131712</v>
      </c>
      <c r="O3855" s="16">
        <v>127732.636181115</v>
      </c>
      <c r="P3855" s="16">
        <v>95931.392781314004</v>
      </c>
      <c r="Q3855" s="16">
        <v>178532.301041884</v>
      </c>
      <c r="R3855" s="16">
        <v>119402.031099452</v>
      </c>
      <c r="S3855" s="17">
        <f t="shared" si="421"/>
        <v>110651.791131712</v>
      </c>
      <c r="T3855" s="17">
        <f t="shared" si="422"/>
        <v>119402.031099452</v>
      </c>
      <c r="U3855" s="18">
        <f t="shared" si="423"/>
        <v>1.0790790630521681</v>
      </c>
      <c r="X3855" s="20">
        <f t="shared" si="424"/>
        <v>0.36140692924561096</v>
      </c>
      <c r="AA3855" s="20">
        <f t="shared" si="425"/>
        <v>0.10980057353260729</v>
      </c>
      <c r="AE3855" s="20">
        <f t="shared" si="426"/>
        <v>0.44200352497850842</v>
      </c>
    </row>
    <row r="3856" spans="1:31" x14ac:dyDescent="0.2">
      <c r="A3856" s="15" t="s">
        <v>15401</v>
      </c>
      <c r="B3856" s="15" t="s">
        <v>15402</v>
      </c>
      <c r="C3856" t="s">
        <v>15403</v>
      </c>
      <c r="D3856" s="15">
        <v>5</v>
      </c>
      <c r="E3856" s="15">
        <v>5</v>
      </c>
      <c r="F3856" s="16">
        <v>116038.22550677101</v>
      </c>
      <c r="G3856" s="16">
        <v>137997.872066162</v>
      </c>
      <c r="H3856" s="16">
        <v>116390.79065539</v>
      </c>
      <c r="I3856" s="16">
        <v>141576.92990316899</v>
      </c>
      <c r="J3856" s="16">
        <v>25670.240083447301</v>
      </c>
      <c r="K3856" s="16">
        <v>160016.365115205</v>
      </c>
      <c r="L3856" s="15">
        <f t="shared" si="420"/>
        <v>6</v>
      </c>
      <c r="M3856" s="16">
        <v>206339.86480288301</v>
      </c>
      <c r="N3856" s="16">
        <v>237412.375593915</v>
      </c>
      <c r="O3856" s="16">
        <v>209285.195578496</v>
      </c>
      <c r="P3856" s="16">
        <v>196296.101942721</v>
      </c>
      <c r="Q3856" s="16">
        <v>224417.31373224701</v>
      </c>
      <c r="R3856" s="16">
        <v>219760.598428814</v>
      </c>
      <c r="S3856" s="17">
        <f t="shared" si="421"/>
        <v>209285.195578496</v>
      </c>
      <c r="T3856" s="17">
        <f t="shared" si="422"/>
        <v>219760.598428814</v>
      </c>
      <c r="U3856" s="18">
        <f t="shared" si="423"/>
        <v>1.0500532434765029</v>
      </c>
      <c r="X3856" s="20">
        <f t="shared" si="424"/>
        <v>0.76663413832038807</v>
      </c>
      <c r="AA3856" s="20">
        <f t="shared" si="425"/>
        <v>7.0462482321901498E-2</v>
      </c>
      <c r="AE3856" s="20">
        <f t="shared" si="426"/>
        <v>0.11541184545988564</v>
      </c>
    </row>
    <row r="3857" spans="1:31" x14ac:dyDescent="0.2">
      <c r="A3857" s="15" t="s">
        <v>3302</v>
      </c>
      <c r="B3857" s="15" t="s">
        <v>3303</v>
      </c>
      <c r="C3857" t="s">
        <v>3304</v>
      </c>
      <c r="D3857" s="15">
        <v>8</v>
      </c>
      <c r="E3857" s="15">
        <v>6</v>
      </c>
      <c r="F3857" s="16">
        <v>283177.807713282</v>
      </c>
      <c r="G3857" s="16">
        <v>290962.31769565499</v>
      </c>
      <c r="H3857" s="16">
        <v>266043.56974439701</v>
      </c>
      <c r="I3857" s="16">
        <v>375186.97187167901</v>
      </c>
      <c r="J3857" s="16">
        <v>45317.769401953097</v>
      </c>
      <c r="K3857" s="16">
        <v>340268.56448320398</v>
      </c>
      <c r="L3857" s="15">
        <f t="shared" si="420"/>
        <v>6</v>
      </c>
      <c r="M3857" s="16">
        <v>503548.466925891</v>
      </c>
      <c r="N3857" s="16">
        <v>500573.33506793302</v>
      </c>
      <c r="O3857" s="16">
        <v>478379.60557559697</v>
      </c>
      <c r="P3857" s="16">
        <v>520195.91135699197</v>
      </c>
      <c r="Q3857" s="16">
        <v>396182.19543188502</v>
      </c>
      <c r="R3857" s="16">
        <v>467312.348355781</v>
      </c>
      <c r="S3857" s="17">
        <f t="shared" si="421"/>
        <v>500573.33506793302</v>
      </c>
      <c r="T3857" s="17">
        <f t="shared" si="422"/>
        <v>467312.348355781</v>
      </c>
      <c r="U3857" s="18">
        <f t="shared" si="423"/>
        <v>0.93355421796960447</v>
      </c>
      <c r="X3857" s="20">
        <f t="shared" si="424"/>
        <v>0.42131211505200261</v>
      </c>
      <c r="AA3857" s="20">
        <f t="shared" si="425"/>
        <v>-9.9194282693579133E-2</v>
      </c>
      <c r="AE3857" s="20">
        <f t="shared" si="426"/>
        <v>0.37539605232678769</v>
      </c>
    </row>
    <row r="3858" spans="1:31" x14ac:dyDescent="0.2">
      <c r="A3858" s="15" t="s">
        <v>16154</v>
      </c>
      <c r="B3858" s="15" t="s">
        <v>16155</v>
      </c>
      <c r="C3858" t="s">
        <v>16156</v>
      </c>
      <c r="D3858" s="15">
        <v>12</v>
      </c>
      <c r="E3858" s="15">
        <v>5</v>
      </c>
      <c r="F3858" s="16">
        <v>213996.28010292799</v>
      </c>
      <c r="G3858" s="16">
        <v>258179.61635384601</v>
      </c>
      <c r="H3858" s="16">
        <v>247742.06087812499</v>
      </c>
      <c r="I3858" s="16">
        <v>343048.51923150301</v>
      </c>
      <c r="J3858" s="16">
        <v>43772.226361230503</v>
      </c>
      <c r="K3858" s="16">
        <v>373903.39169617899</v>
      </c>
      <c r="L3858" s="15">
        <f t="shared" si="420"/>
        <v>6</v>
      </c>
      <c r="M3858" s="16">
        <v>380529.46183825698</v>
      </c>
      <c r="N3858" s="16">
        <v>444173.77696305898</v>
      </c>
      <c r="O3858" s="16">
        <v>445471.20413858001</v>
      </c>
      <c r="P3858" s="16">
        <v>475636.017453006</v>
      </c>
      <c r="Q3858" s="16">
        <v>382670.57199832803</v>
      </c>
      <c r="R3858" s="16">
        <v>513505.18463881698</v>
      </c>
      <c r="S3858" s="17">
        <f t="shared" si="421"/>
        <v>444173.77696305898</v>
      </c>
      <c r="T3858" s="17">
        <f t="shared" si="422"/>
        <v>475636.017453006</v>
      </c>
      <c r="U3858" s="18">
        <f t="shared" si="423"/>
        <v>1.070833178638017</v>
      </c>
      <c r="X3858" s="20">
        <f t="shared" si="424"/>
        <v>0.48783974141915931</v>
      </c>
      <c r="AA3858" s="20">
        <f t="shared" si="425"/>
        <v>9.8733745169936799E-2</v>
      </c>
      <c r="AE3858" s="20">
        <f t="shared" si="426"/>
        <v>0.31172282317765732</v>
      </c>
    </row>
    <row r="3859" spans="1:31" x14ac:dyDescent="0.2">
      <c r="A3859" s="15" t="s">
        <v>15584</v>
      </c>
      <c r="B3859" s="15" t="s">
        <v>15585</v>
      </c>
      <c r="C3859" t="s">
        <v>15586</v>
      </c>
      <c r="D3859" s="15">
        <v>17</v>
      </c>
      <c r="E3859" s="15">
        <v>4</v>
      </c>
      <c r="F3859" s="16">
        <v>603397.74308682804</v>
      </c>
      <c r="G3859" s="16">
        <v>729135.97143325396</v>
      </c>
      <c r="H3859" s="16">
        <v>700988.15604081203</v>
      </c>
      <c r="I3859" s="16">
        <v>891975.17446849996</v>
      </c>
      <c r="J3859" s="16">
        <v>72978.810184945207</v>
      </c>
      <c r="K3859" s="16">
        <v>780355.81773676199</v>
      </c>
      <c r="L3859" s="15">
        <f t="shared" si="420"/>
        <v>6</v>
      </c>
      <c r="M3859" s="16">
        <v>1072965.46622592</v>
      </c>
      <c r="N3859" s="16">
        <v>1254409.9450022799</v>
      </c>
      <c r="O3859" s="16">
        <v>1260464.3589850599</v>
      </c>
      <c r="P3859" s="16">
        <v>1236721.6176929299</v>
      </c>
      <c r="Q3859" s="16">
        <v>638003.71511295799</v>
      </c>
      <c r="R3859" s="16">
        <v>1071712.0175162801</v>
      </c>
      <c r="S3859" s="17">
        <f t="shared" si="421"/>
        <v>1254409.9450022799</v>
      </c>
      <c r="T3859" s="17">
        <f t="shared" si="422"/>
        <v>1071712.0175162801</v>
      </c>
      <c r="U3859" s="18">
        <f t="shared" si="423"/>
        <v>0.85435548545043793</v>
      </c>
      <c r="X3859" s="20">
        <f t="shared" si="424"/>
        <v>0.32083514533456303</v>
      </c>
      <c r="AA3859" s="20">
        <f t="shared" si="425"/>
        <v>-0.22709161475436423</v>
      </c>
      <c r="AE3859" s="20">
        <f t="shared" si="426"/>
        <v>0.49371806373939525</v>
      </c>
    </row>
    <row r="3860" spans="1:31" x14ac:dyDescent="0.2">
      <c r="A3860" s="15" t="s">
        <v>893</v>
      </c>
      <c r="B3860" s="15" t="s">
        <v>894</v>
      </c>
      <c r="C3860" t="s">
        <v>895</v>
      </c>
      <c r="D3860" s="15">
        <v>7</v>
      </c>
      <c r="E3860" s="15">
        <v>1</v>
      </c>
      <c r="F3860" s="16">
        <v>29088.4254374999</v>
      </c>
      <c r="G3860" s="16">
        <v>32069.192989453099</v>
      </c>
      <c r="H3860" s="16">
        <v>46032.097505213002</v>
      </c>
      <c r="I3860" s="16">
        <v>44339.020171875098</v>
      </c>
      <c r="J3860" s="16">
        <v>8154.8475937499898</v>
      </c>
      <c r="K3860" s="16">
        <v>35730.002343749897</v>
      </c>
      <c r="L3860" s="15">
        <f t="shared" si="420"/>
        <v>6</v>
      </c>
      <c r="M3860" s="16">
        <v>51725.2116351281</v>
      </c>
      <c r="N3860" s="16">
        <v>55172.034010462798</v>
      </c>
      <c r="O3860" s="16">
        <v>82771.467355959103</v>
      </c>
      <c r="P3860" s="16">
        <v>61475.953954161501</v>
      </c>
      <c r="Q3860" s="16">
        <v>71292.242882657301</v>
      </c>
      <c r="R3860" s="16">
        <v>49070.272851606598</v>
      </c>
      <c r="S3860" s="17">
        <f t="shared" si="421"/>
        <v>55172.034010462798</v>
      </c>
      <c r="T3860" s="17">
        <f t="shared" si="422"/>
        <v>61475.953954161501</v>
      </c>
      <c r="U3860" s="18">
        <f t="shared" si="423"/>
        <v>1.1142593354905717</v>
      </c>
      <c r="X3860" s="20">
        <f t="shared" si="424"/>
        <v>0.83497368105452963</v>
      </c>
      <c r="AA3860" s="20">
        <f t="shared" si="425"/>
        <v>0.15608504819268701</v>
      </c>
      <c r="AE3860" s="20">
        <f t="shared" si="426"/>
        <v>7.8327213561821707E-2</v>
      </c>
    </row>
    <row r="3861" spans="1:31" x14ac:dyDescent="0.2">
      <c r="A3861" s="15" t="s">
        <v>29</v>
      </c>
      <c r="B3861" s="15" t="s">
        <v>30</v>
      </c>
      <c r="C3861" t="s">
        <v>31</v>
      </c>
      <c r="D3861" s="15">
        <v>6</v>
      </c>
      <c r="E3861" s="15">
        <v>4</v>
      </c>
      <c r="F3861" s="16">
        <v>90008.604717940107</v>
      </c>
      <c r="G3861" s="16">
        <v>73734.705753164497</v>
      </c>
      <c r="H3861" s="16">
        <v>69759.887648730102</v>
      </c>
      <c r="I3861" s="16">
        <v>92715.2775374794</v>
      </c>
      <c r="J3861" s="16">
        <v>13732.647431249999</v>
      </c>
      <c r="K3861" s="16">
        <v>89106.476964615998</v>
      </c>
      <c r="L3861" s="15">
        <f t="shared" si="420"/>
        <v>6</v>
      </c>
      <c r="M3861" s="16">
        <v>160053.837840808</v>
      </c>
      <c r="N3861" s="16">
        <v>126853.63472984701</v>
      </c>
      <c r="O3861" s="16">
        <v>125437.001053848</v>
      </c>
      <c r="P3861" s="16">
        <v>128549.528398393</v>
      </c>
      <c r="Q3861" s="16">
        <v>120055.12363479599</v>
      </c>
      <c r="R3861" s="16">
        <v>122375.562571548</v>
      </c>
      <c r="S3861" s="17">
        <f t="shared" si="421"/>
        <v>126853.63472984701</v>
      </c>
      <c r="T3861" s="17">
        <f t="shared" si="422"/>
        <v>122375.562571548</v>
      </c>
      <c r="U3861" s="18">
        <f t="shared" si="423"/>
        <v>0.96469890541303205</v>
      </c>
      <c r="X3861" s="20">
        <f t="shared" si="424"/>
        <v>0.29999862283476281</v>
      </c>
      <c r="AA3861" s="20">
        <f t="shared" si="425"/>
        <v>-5.1849365407489967E-2</v>
      </c>
      <c r="AE3861" s="20">
        <f t="shared" si="426"/>
        <v>0.52288073893579079</v>
      </c>
    </row>
    <row r="3862" spans="1:31" x14ac:dyDescent="0.2">
      <c r="A3862" s="15" t="s">
        <v>17757</v>
      </c>
      <c r="B3862" s="15" t="s">
        <v>17758</v>
      </c>
      <c r="C3862" t="s">
        <v>17759</v>
      </c>
      <c r="D3862" s="15">
        <v>7</v>
      </c>
      <c r="E3862" s="15">
        <v>2</v>
      </c>
      <c r="F3862" s="16">
        <v>26102.6377734378</v>
      </c>
      <c r="G3862" s="16">
        <v>32884.672927734398</v>
      </c>
      <c r="H3862" s="16">
        <v>31627.825195312998</v>
      </c>
      <c r="I3862" s="16">
        <v>32300.758668750201</v>
      </c>
      <c r="J3862" s="16">
        <v>4269.5292131509796</v>
      </c>
      <c r="K3862" s="16">
        <v>40025.784163602402</v>
      </c>
      <c r="L3862" s="15">
        <f t="shared" si="420"/>
        <v>6</v>
      </c>
      <c r="M3862" s="16">
        <v>46415.866199672899</v>
      </c>
      <c r="N3862" s="16">
        <v>56574.990639415097</v>
      </c>
      <c r="O3862" s="16">
        <v>56870.784573685101</v>
      </c>
      <c r="P3862" s="16">
        <v>44784.930855647101</v>
      </c>
      <c r="Q3862" s="16">
        <v>37325.567419781801</v>
      </c>
      <c r="R3862" s="16">
        <v>54969.941818407198</v>
      </c>
      <c r="S3862" s="17">
        <f t="shared" si="421"/>
        <v>56574.990639415097</v>
      </c>
      <c r="T3862" s="17">
        <f t="shared" si="422"/>
        <v>44784.930855647101</v>
      </c>
      <c r="U3862" s="18">
        <f t="shared" si="423"/>
        <v>0.79160297420263281</v>
      </c>
      <c r="X3862" s="20">
        <f t="shared" si="424"/>
        <v>0.28525317291844832</v>
      </c>
      <c r="AA3862" s="20">
        <f t="shared" si="425"/>
        <v>-0.3371510620126395</v>
      </c>
      <c r="AE3862" s="20">
        <f t="shared" si="426"/>
        <v>0.54476951615318392</v>
      </c>
    </row>
    <row r="3863" spans="1:31" x14ac:dyDescent="0.2">
      <c r="A3863" s="15" t="s">
        <v>15851</v>
      </c>
      <c r="B3863" s="15" t="s">
        <v>15852</v>
      </c>
      <c r="C3863" t="s">
        <v>15853</v>
      </c>
      <c r="D3863" s="15">
        <v>7</v>
      </c>
      <c r="E3863" s="15">
        <v>2</v>
      </c>
      <c r="F3863" s="16">
        <v>41324.645258303601</v>
      </c>
      <c r="G3863" s="16">
        <v>57360.894435524402</v>
      </c>
      <c r="H3863" s="16">
        <v>45468.645015233997</v>
      </c>
      <c r="I3863" s="16">
        <v>43363.770836718897</v>
      </c>
      <c r="J3863" s="16">
        <v>2858.6455347656301</v>
      </c>
      <c r="K3863" s="16">
        <v>39265.9235718747</v>
      </c>
      <c r="L3863" s="15">
        <f t="shared" si="420"/>
        <v>6</v>
      </c>
      <c r="M3863" s="16">
        <v>73483.7307136163</v>
      </c>
      <c r="N3863" s="16">
        <v>98684.0304870822</v>
      </c>
      <c r="O3863" s="16">
        <v>81758.309322574903</v>
      </c>
      <c r="P3863" s="16">
        <v>60123.7728958187</v>
      </c>
      <c r="Q3863" s="16">
        <v>24991.178490709</v>
      </c>
      <c r="R3863" s="16">
        <v>53926.377191499603</v>
      </c>
      <c r="S3863" s="17">
        <f t="shared" si="421"/>
        <v>81758.309322574903</v>
      </c>
      <c r="T3863" s="17">
        <f t="shared" si="422"/>
        <v>53926.377191499603</v>
      </c>
      <c r="U3863" s="18">
        <f t="shared" si="423"/>
        <v>0.65958283186525712</v>
      </c>
      <c r="X3863" s="20">
        <f t="shared" si="424"/>
        <v>4.3325846809911653E-2</v>
      </c>
      <c r="AA3863" s="20">
        <f t="shared" si="425"/>
        <v>-0.60037424721143262</v>
      </c>
      <c r="AE3863" s="20">
        <f t="shared" si="426"/>
        <v>1.3632529401829359</v>
      </c>
    </row>
    <row r="3864" spans="1:31" x14ac:dyDescent="0.2">
      <c r="A3864" s="15" t="s">
        <v>9700</v>
      </c>
      <c r="B3864" s="15" t="s">
        <v>9701</v>
      </c>
      <c r="C3864" t="s">
        <v>9702</v>
      </c>
      <c r="D3864" s="15">
        <v>7</v>
      </c>
      <c r="E3864" s="15">
        <v>7</v>
      </c>
      <c r="F3864" s="16">
        <v>190666.92560698901</v>
      </c>
      <c r="G3864" s="16">
        <v>195964.860663623</v>
      </c>
      <c r="H3864" s="16">
        <v>198138.990473146</v>
      </c>
      <c r="I3864" s="16">
        <v>251578.229129004</v>
      </c>
      <c r="J3864" s="16">
        <v>24926.259380859399</v>
      </c>
      <c r="K3864" s="16">
        <v>248765.82039021101</v>
      </c>
      <c r="L3864" s="15">
        <f t="shared" si="420"/>
        <v>6</v>
      </c>
      <c r="M3864" s="16">
        <v>339045.06450619397</v>
      </c>
      <c r="N3864" s="16">
        <v>337139.13415110903</v>
      </c>
      <c r="O3864" s="16">
        <v>356278.68097979698</v>
      </c>
      <c r="P3864" s="16">
        <v>348812.66139513202</v>
      </c>
      <c r="Q3864" s="16">
        <v>217913.200400987</v>
      </c>
      <c r="R3864" s="16">
        <v>341645.840525301</v>
      </c>
      <c r="S3864" s="17">
        <f t="shared" si="421"/>
        <v>339045.06450619397</v>
      </c>
      <c r="T3864" s="17">
        <f t="shared" si="422"/>
        <v>341645.840525301</v>
      </c>
      <c r="U3864" s="18">
        <f t="shared" si="423"/>
        <v>1.0076708859422419</v>
      </c>
      <c r="X3864" s="20">
        <f t="shared" si="424"/>
        <v>0.38978072944924497</v>
      </c>
      <c r="AA3864" s="20">
        <f t="shared" si="425"/>
        <v>1.1024519046850267E-2</v>
      </c>
      <c r="AE3864" s="20">
        <f t="shared" si="426"/>
        <v>0.40917963597451462</v>
      </c>
    </row>
    <row r="3865" spans="1:31" x14ac:dyDescent="0.2">
      <c r="A3865" s="15" t="s">
        <v>11329</v>
      </c>
      <c r="B3865" s="15" t="s">
        <v>11330</v>
      </c>
      <c r="C3865" t="s">
        <v>11331</v>
      </c>
      <c r="D3865" s="15">
        <v>11</v>
      </c>
      <c r="E3865" s="15">
        <v>7</v>
      </c>
      <c r="F3865" s="16">
        <v>569944.54317636904</v>
      </c>
      <c r="G3865" s="16">
        <v>601437.70809788397</v>
      </c>
      <c r="H3865" s="16">
        <v>541128.06976832601</v>
      </c>
      <c r="I3865" s="16">
        <v>648613.00214255205</v>
      </c>
      <c r="J3865" s="16">
        <v>112081.02873502699</v>
      </c>
      <c r="K3865" s="16">
        <v>665105.90125455603</v>
      </c>
      <c r="L3865" s="15">
        <f t="shared" si="420"/>
        <v>6</v>
      </c>
      <c r="M3865" s="16">
        <v>1013478.78658564</v>
      </c>
      <c r="N3865" s="16">
        <v>1034717.0787011801</v>
      </c>
      <c r="O3865" s="16">
        <v>973015.93430866196</v>
      </c>
      <c r="P3865" s="16">
        <v>899300.50098578201</v>
      </c>
      <c r="Q3865" s="16">
        <v>979847.60981182195</v>
      </c>
      <c r="R3865" s="16">
        <v>913432.01536296005</v>
      </c>
      <c r="S3865" s="17">
        <f t="shared" si="421"/>
        <v>1013478.78658564</v>
      </c>
      <c r="T3865" s="17">
        <f t="shared" si="422"/>
        <v>913432.01536296005</v>
      </c>
      <c r="U3865" s="18">
        <f t="shared" si="423"/>
        <v>0.90128380332485036</v>
      </c>
      <c r="X3865" s="20">
        <f t="shared" si="424"/>
        <v>6.8188957001148312E-2</v>
      </c>
      <c r="AA3865" s="20">
        <f t="shared" si="425"/>
        <v>-0.14994663015989099</v>
      </c>
      <c r="AE3865" s="20">
        <f t="shared" si="426"/>
        <v>1.1662859523491802</v>
      </c>
    </row>
    <row r="3866" spans="1:31" x14ac:dyDescent="0.2">
      <c r="A3866" s="15" t="s">
        <v>9553</v>
      </c>
      <c r="B3866" s="15" t="s">
        <v>9554</v>
      </c>
      <c r="C3866" t="s">
        <v>9555</v>
      </c>
      <c r="D3866" s="15">
        <v>14</v>
      </c>
      <c r="E3866" s="15">
        <v>6</v>
      </c>
      <c r="F3866" s="16">
        <v>376135.47455735999</v>
      </c>
      <c r="G3866" s="16">
        <v>401287.95919197198</v>
      </c>
      <c r="H3866" s="16">
        <v>362022.89318751002</v>
      </c>
      <c r="I3866" s="16">
        <v>451892.74785212701</v>
      </c>
      <c r="J3866" s="16">
        <v>145442.623027936</v>
      </c>
      <c r="K3866" s="16">
        <v>469086.754018604</v>
      </c>
      <c r="L3866" s="15">
        <f t="shared" si="420"/>
        <v>6</v>
      </c>
      <c r="M3866" s="16">
        <v>668846.34463153605</v>
      </c>
      <c r="N3866" s="16">
        <v>690378.23745081504</v>
      </c>
      <c r="O3866" s="16">
        <v>650962.43077314401</v>
      </c>
      <c r="P3866" s="16">
        <v>626548.30105601903</v>
      </c>
      <c r="Q3866" s="16">
        <v>1271505.16146314</v>
      </c>
      <c r="R3866" s="16">
        <v>644226.51835604606</v>
      </c>
      <c r="S3866" s="17">
        <f t="shared" si="421"/>
        <v>668846.34463153605</v>
      </c>
      <c r="T3866" s="17">
        <f t="shared" si="422"/>
        <v>644226.51835604606</v>
      </c>
      <c r="U3866" s="18">
        <f t="shared" si="423"/>
        <v>0.9631906095127829</v>
      </c>
      <c r="X3866" s="20">
        <f t="shared" si="424"/>
        <v>0.45067615071147987</v>
      </c>
      <c r="AA3866" s="20">
        <f t="shared" si="425"/>
        <v>-5.4106768067342492E-2</v>
      </c>
      <c r="AE3866" s="20">
        <f t="shared" si="426"/>
        <v>0.34613542370948308</v>
      </c>
    </row>
    <row r="3867" spans="1:31" x14ac:dyDescent="0.2">
      <c r="A3867" s="15" t="s">
        <v>6764</v>
      </c>
      <c r="B3867" s="15" t="s">
        <v>6765</v>
      </c>
      <c r="C3867" t="s">
        <v>6766</v>
      </c>
      <c r="D3867" s="15">
        <v>7</v>
      </c>
      <c r="E3867" s="15">
        <v>6</v>
      </c>
      <c r="F3867" s="16">
        <v>201725.408029493</v>
      </c>
      <c r="G3867" s="16">
        <v>224197.90710362201</v>
      </c>
      <c r="H3867" s="16">
        <v>207855.12058551301</v>
      </c>
      <c r="I3867" s="16">
        <v>316244.55463476601</v>
      </c>
      <c r="J3867" s="16">
        <v>28777.858678139299</v>
      </c>
      <c r="K3867" s="16">
        <v>337885.17700680799</v>
      </c>
      <c r="L3867" s="15">
        <f t="shared" si="420"/>
        <v>6</v>
      </c>
      <c r="M3867" s="16">
        <v>358709.32391742797</v>
      </c>
      <c r="N3867" s="16">
        <v>385711.43838460901</v>
      </c>
      <c r="O3867" s="16">
        <v>373749.497866449</v>
      </c>
      <c r="P3867" s="16">
        <v>438472.37948918901</v>
      </c>
      <c r="Q3867" s="16">
        <v>251585.093030691</v>
      </c>
      <c r="R3867" s="16">
        <v>464039.091537809</v>
      </c>
      <c r="S3867" s="17">
        <f t="shared" si="421"/>
        <v>373749.497866449</v>
      </c>
      <c r="T3867" s="17">
        <f t="shared" si="422"/>
        <v>438472.37948918901</v>
      </c>
      <c r="U3867" s="18">
        <f t="shared" si="423"/>
        <v>1.1731718222826009</v>
      </c>
      <c r="X3867" s="20">
        <f t="shared" si="424"/>
        <v>0.8676481120786399</v>
      </c>
      <c r="AA3867" s="20">
        <f t="shared" si="425"/>
        <v>0.23041432538808271</v>
      </c>
      <c r="AE3867" s="20">
        <f t="shared" si="426"/>
        <v>6.1656373865157689E-2</v>
      </c>
    </row>
    <row r="3868" spans="1:31" x14ac:dyDescent="0.2">
      <c r="A3868" s="15" t="s">
        <v>2195</v>
      </c>
      <c r="B3868" s="15" t="s">
        <v>2196</v>
      </c>
      <c r="C3868" t="s">
        <v>2197</v>
      </c>
      <c r="D3868" s="15">
        <v>8</v>
      </c>
      <c r="E3868" s="15">
        <v>3</v>
      </c>
      <c r="F3868" s="16">
        <v>122633.67324765099</v>
      </c>
      <c r="G3868" s="16">
        <v>142289.28138730401</v>
      </c>
      <c r="H3868" s="16">
        <v>130141.168090377</v>
      </c>
      <c r="I3868" s="16">
        <v>154304.57640146499</v>
      </c>
      <c r="J3868" s="16">
        <v>18452.791635351601</v>
      </c>
      <c r="K3868" s="16">
        <v>179548.81744215399</v>
      </c>
      <c r="L3868" s="15">
        <f t="shared" si="420"/>
        <v>6</v>
      </c>
      <c r="M3868" s="16">
        <v>218067.92931976201</v>
      </c>
      <c r="N3868" s="16">
        <v>244795.34220292</v>
      </c>
      <c r="O3868" s="16">
        <v>234010.09360998901</v>
      </c>
      <c r="P3868" s="16">
        <v>213942.95582088601</v>
      </c>
      <c r="Q3868" s="16">
        <v>161320.109052535</v>
      </c>
      <c r="R3868" s="16">
        <v>246585.75102531401</v>
      </c>
      <c r="S3868" s="17">
        <f t="shared" si="421"/>
        <v>234010.09360998901</v>
      </c>
      <c r="T3868" s="17">
        <f t="shared" si="422"/>
        <v>213942.95582088601</v>
      </c>
      <c r="U3868" s="18">
        <f t="shared" si="423"/>
        <v>0.91424669987719531</v>
      </c>
      <c r="X3868" s="20">
        <f t="shared" si="424"/>
        <v>0.39097556782075832</v>
      </c>
      <c r="AA3868" s="20">
        <f t="shared" si="425"/>
        <v>-0.12934458095473311</v>
      </c>
      <c r="AE3868" s="20">
        <f t="shared" si="426"/>
        <v>0.40785038094723658</v>
      </c>
    </row>
    <row r="3869" spans="1:31" x14ac:dyDescent="0.2">
      <c r="A3869" s="15" t="s">
        <v>1673</v>
      </c>
      <c r="B3869" s="15" t="s">
        <v>1674</v>
      </c>
      <c r="C3869" t="s">
        <v>1675</v>
      </c>
      <c r="D3869" s="15">
        <v>7</v>
      </c>
      <c r="E3869" s="15">
        <v>5</v>
      </c>
      <c r="F3869" s="16">
        <v>83451.622314843597</v>
      </c>
      <c r="G3869" s="16">
        <v>93035.018430625394</v>
      </c>
      <c r="H3869" s="16">
        <v>83603.623937108801</v>
      </c>
      <c r="I3869" s="16">
        <v>86950.2464962878</v>
      </c>
      <c r="J3869" s="16">
        <v>2891.40113496094</v>
      </c>
      <c r="K3869" s="16">
        <v>105941.240508984</v>
      </c>
      <c r="L3869" s="15">
        <f t="shared" si="420"/>
        <v>6</v>
      </c>
      <c r="M3869" s="16">
        <v>148394.17261703301</v>
      </c>
      <c r="N3869" s="16">
        <v>160058.0096514</v>
      </c>
      <c r="O3869" s="16">
        <v>150329.76997771201</v>
      </c>
      <c r="P3869" s="16">
        <v>120556.32553872799</v>
      </c>
      <c r="Q3869" s="16">
        <v>25277.5382513355</v>
      </c>
      <c r="R3869" s="16">
        <v>145495.80848048499</v>
      </c>
      <c r="S3869" s="17">
        <f t="shared" si="421"/>
        <v>150329.76997771201</v>
      </c>
      <c r="T3869" s="17">
        <f t="shared" si="422"/>
        <v>120556.32553872799</v>
      </c>
      <c r="U3869" s="18">
        <f t="shared" si="423"/>
        <v>0.80194578596509358</v>
      </c>
      <c r="X3869" s="20">
        <f t="shared" si="424"/>
        <v>0.20399711643251409</v>
      </c>
      <c r="AA3869" s="20">
        <f t="shared" si="425"/>
        <v>-0.31842338559246897</v>
      </c>
      <c r="AE3869" s="20">
        <f t="shared" si="426"/>
        <v>0.69037597142850438</v>
      </c>
    </row>
    <row r="3870" spans="1:31" x14ac:dyDescent="0.2">
      <c r="A3870" s="15" t="s">
        <v>15422</v>
      </c>
      <c r="B3870" s="15" t="s">
        <v>15423</v>
      </c>
      <c r="C3870" t="s">
        <v>15424</v>
      </c>
      <c r="D3870" s="15">
        <v>8</v>
      </c>
      <c r="E3870" s="15">
        <v>5</v>
      </c>
      <c r="F3870" s="16">
        <v>260233.38560741901</v>
      </c>
      <c r="G3870" s="16">
        <v>250690.95219885901</v>
      </c>
      <c r="H3870" s="16">
        <v>223615.82340854901</v>
      </c>
      <c r="I3870" s="16">
        <v>364509.06981144898</v>
      </c>
      <c r="J3870" s="16">
        <v>40933.741288807403</v>
      </c>
      <c r="K3870" s="16">
        <v>335105.95598464599</v>
      </c>
      <c r="L3870" s="15">
        <f t="shared" si="420"/>
        <v>6</v>
      </c>
      <c r="M3870" s="16">
        <v>462748.558666108</v>
      </c>
      <c r="N3870" s="16">
        <v>431290.23375734797</v>
      </c>
      <c r="O3870" s="16">
        <v>402089.21232495498</v>
      </c>
      <c r="P3870" s="16">
        <v>505391.02363423299</v>
      </c>
      <c r="Q3870" s="16">
        <v>357855.64261116501</v>
      </c>
      <c r="R3870" s="16">
        <v>460222.21146709402</v>
      </c>
      <c r="S3870" s="17">
        <f t="shared" si="421"/>
        <v>431290.23375734797</v>
      </c>
      <c r="T3870" s="17">
        <f t="shared" si="422"/>
        <v>460222.21146709402</v>
      </c>
      <c r="U3870" s="18">
        <f t="shared" si="423"/>
        <v>1.0670823854685838</v>
      </c>
      <c r="X3870" s="20">
        <f t="shared" si="424"/>
        <v>0.85577947756833705</v>
      </c>
      <c r="AA3870" s="20">
        <f t="shared" si="425"/>
        <v>9.367156558932116E-2</v>
      </c>
      <c r="AE3870" s="20">
        <f t="shared" si="426"/>
        <v>6.7638132535065926E-2</v>
      </c>
    </row>
    <row r="3871" spans="1:31" x14ac:dyDescent="0.2">
      <c r="A3871" s="15" t="s">
        <v>14800</v>
      </c>
      <c r="B3871" s="15" t="s">
        <v>14801</v>
      </c>
      <c r="C3871" t="s">
        <v>14802</v>
      </c>
      <c r="D3871" s="15">
        <v>10</v>
      </c>
      <c r="E3871" s="15">
        <v>5</v>
      </c>
      <c r="F3871" s="16">
        <v>112049.825033006</v>
      </c>
      <c r="G3871" s="16">
        <v>135509.40373007799</v>
      </c>
      <c r="H3871" s="16">
        <v>116078.282523623</v>
      </c>
      <c r="I3871" s="16">
        <v>164481.381660449</v>
      </c>
      <c r="J3871" s="16">
        <v>10538.3223902344</v>
      </c>
      <c r="K3871" s="16">
        <v>190326.31807766401</v>
      </c>
      <c r="L3871" s="15">
        <f t="shared" si="420"/>
        <v>6</v>
      </c>
      <c r="M3871" s="16">
        <v>199247.667288294</v>
      </c>
      <c r="N3871" s="16">
        <v>233131.19958435601</v>
      </c>
      <c r="O3871" s="16">
        <v>208723.26688028601</v>
      </c>
      <c r="P3871" s="16">
        <v>228053.07393077301</v>
      </c>
      <c r="Q3871" s="16">
        <v>92129.329307900698</v>
      </c>
      <c r="R3871" s="16">
        <v>261387.17453922401</v>
      </c>
      <c r="S3871" s="17">
        <f t="shared" si="421"/>
        <v>208723.26688028601</v>
      </c>
      <c r="T3871" s="17">
        <f t="shared" si="422"/>
        <v>228053.07393077301</v>
      </c>
      <c r="U3871" s="18">
        <f t="shared" si="423"/>
        <v>1.0926097379530462</v>
      </c>
      <c r="X3871" s="20">
        <f t="shared" si="424"/>
        <v>0.72582997467729293</v>
      </c>
      <c r="AA3871" s="20">
        <f t="shared" si="425"/>
        <v>0.12777818631618379</v>
      </c>
      <c r="AE3871" s="20">
        <f t="shared" si="426"/>
        <v>0.13916510065992915</v>
      </c>
    </row>
    <row r="3872" spans="1:31" x14ac:dyDescent="0.2">
      <c r="A3872" s="15" t="s">
        <v>10114</v>
      </c>
      <c r="B3872" s="15" t="s">
        <v>10115</v>
      </c>
      <c r="C3872" t="s">
        <v>10116</v>
      </c>
      <c r="D3872" s="15">
        <v>10</v>
      </c>
      <c r="E3872" s="15">
        <v>3</v>
      </c>
      <c r="F3872" s="16">
        <v>212773.547393663</v>
      </c>
      <c r="G3872" s="16">
        <v>195356.16128623299</v>
      </c>
      <c r="H3872" s="16">
        <v>194165.06520147299</v>
      </c>
      <c r="I3872" s="16">
        <v>247766.66790175799</v>
      </c>
      <c r="J3872" s="16">
        <v>51175.221242578198</v>
      </c>
      <c r="K3872" s="16">
        <v>276680.49529478903</v>
      </c>
      <c r="L3872" s="15">
        <f t="shared" si="420"/>
        <v>6</v>
      </c>
      <c r="M3872" s="16">
        <v>378355.19124063302</v>
      </c>
      <c r="N3872" s="16">
        <v>336091.92405253899</v>
      </c>
      <c r="O3872" s="16">
        <v>349133.06642547401</v>
      </c>
      <c r="P3872" s="16">
        <v>343527.94013626402</v>
      </c>
      <c r="Q3872" s="16">
        <v>447389.88196367997</v>
      </c>
      <c r="R3872" s="16">
        <v>379982.82972986897</v>
      </c>
      <c r="S3872" s="17">
        <f t="shared" si="421"/>
        <v>349133.06642547401</v>
      </c>
      <c r="T3872" s="17">
        <f t="shared" si="422"/>
        <v>379982.82972986897</v>
      </c>
      <c r="U3872" s="18">
        <f t="shared" si="423"/>
        <v>1.0883610470364318</v>
      </c>
      <c r="X3872" s="20">
        <f t="shared" si="424"/>
        <v>0.33787559753812851</v>
      </c>
      <c r="AA3872" s="20">
        <f t="shared" si="425"/>
        <v>0.12215722787716875</v>
      </c>
      <c r="AE3872" s="20">
        <f t="shared" si="426"/>
        <v>0.47124317323614834</v>
      </c>
    </row>
    <row r="3873" spans="1:31" x14ac:dyDescent="0.2">
      <c r="A3873" s="15" t="s">
        <v>3626</v>
      </c>
      <c r="B3873" s="15" t="s">
        <v>3627</v>
      </c>
      <c r="C3873" t="s">
        <v>3628</v>
      </c>
      <c r="D3873" s="15">
        <v>7</v>
      </c>
      <c r="E3873" s="15">
        <v>6</v>
      </c>
      <c r="F3873" s="16">
        <v>37573.282673437701</v>
      </c>
      <c r="G3873" s="16">
        <v>30643.188258533901</v>
      </c>
      <c r="H3873" s="16">
        <v>43326.0536387994</v>
      </c>
      <c r="I3873" s="16">
        <v>43680.108145187201</v>
      </c>
      <c r="J3873" s="16">
        <v>8158.8340631277497</v>
      </c>
      <c r="K3873" s="16">
        <v>50363.607686132797</v>
      </c>
      <c r="L3873" s="15">
        <f t="shared" si="420"/>
        <v>6</v>
      </c>
      <c r="M3873" s="16">
        <v>66813.035387077805</v>
      </c>
      <c r="N3873" s="16">
        <v>52718.726827484097</v>
      </c>
      <c r="O3873" s="16">
        <v>77905.662109364101</v>
      </c>
      <c r="P3873" s="16">
        <v>60562.373878294202</v>
      </c>
      <c r="Q3873" s="16">
        <v>71327.093851955797</v>
      </c>
      <c r="R3873" s="16">
        <v>69167.528934744507</v>
      </c>
      <c r="S3873" s="17">
        <f t="shared" si="421"/>
        <v>66813.035387077805</v>
      </c>
      <c r="T3873" s="17">
        <f t="shared" si="422"/>
        <v>69167.528934744507</v>
      </c>
      <c r="U3873" s="18">
        <f t="shared" si="423"/>
        <v>1.035240032637734</v>
      </c>
      <c r="X3873" s="20">
        <f t="shared" si="424"/>
        <v>0.88735670674551315</v>
      </c>
      <c r="AA3873" s="20">
        <f t="shared" si="425"/>
        <v>4.9965312407538473E-2</v>
      </c>
      <c r="AE3873" s="20">
        <f t="shared" si="426"/>
        <v>5.1901763900042926E-2</v>
      </c>
    </row>
    <row r="3874" spans="1:31" x14ac:dyDescent="0.2">
      <c r="A3874" s="15" t="s">
        <v>6679</v>
      </c>
      <c r="B3874" s="15" t="s">
        <v>6680</v>
      </c>
      <c r="C3874" t="s">
        <v>6681</v>
      </c>
      <c r="D3874" s="15">
        <v>5</v>
      </c>
      <c r="E3874" s="15">
        <v>4</v>
      </c>
      <c r="F3874" s="16">
        <v>33113.811066437498</v>
      </c>
      <c r="G3874" s="16">
        <v>43554.237629589799</v>
      </c>
      <c r="H3874" s="16">
        <v>41713.772889550797</v>
      </c>
      <c r="I3874" s="16">
        <v>56211.935305520099</v>
      </c>
      <c r="J3874" s="16">
        <v>35265.304752115</v>
      </c>
      <c r="K3874" s="16">
        <v>46244.770275000097</v>
      </c>
      <c r="L3874" s="15">
        <f t="shared" si="420"/>
        <v>6</v>
      </c>
      <c r="M3874" s="16">
        <v>58883.176373273804</v>
      </c>
      <c r="N3874" s="16">
        <v>74930.974427382505</v>
      </c>
      <c r="O3874" s="16">
        <v>75006.579716041306</v>
      </c>
      <c r="P3874" s="16">
        <v>77937.724675035803</v>
      </c>
      <c r="Q3874" s="16">
        <v>308300.38732368097</v>
      </c>
      <c r="R3874" s="16">
        <v>63510.868919690103</v>
      </c>
      <c r="S3874" s="17">
        <f t="shared" si="421"/>
        <v>74930.974427382505</v>
      </c>
      <c r="T3874" s="17">
        <f t="shared" si="422"/>
        <v>77937.724675035803</v>
      </c>
      <c r="U3874" s="18">
        <f t="shared" si="423"/>
        <v>1.0401269337631158</v>
      </c>
      <c r="X3874" s="20">
        <f t="shared" si="424"/>
        <v>0.3694577248864977</v>
      </c>
      <c r="AA3874" s="20">
        <f t="shared" si="425"/>
        <v>5.6759600997151188E-2</v>
      </c>
      <c r="AE3874" s="20">
        <f t="shared" si="426"/>
        <v>0.4324352484704721</v>
      </c>
    </row>
    <row r="3875" spans="1:31" x14ac:dyDescent="0.2">
      <c r="A3875" s="15" t="s">
        <v>11752</v>
      </c>
      <c r="B3875" s="15" t="s">
        <v>11753</v>
      </c>
      <c r="C3875" t="s">
        <v>11754</v>
      </c>
      <c r="D3875" s="15">
        <v>5</v>
      </c>
      <c r="E3875" s="15">
        <v>5</v>
      </c>
      <c r="F3875" s="16">
        <v>37408.2820917481</v>
      </c>
      <c r="G3875" s="16">
        <v>37026.223286572204</v>
      </c>
      <c r="H3875" s="16">
        <v>38022.722968505797</v>
      </c>
      <c r="I3875" s="16">
        <v>50430.698151192199</v>
      </c>
      <c r="J3875" s="16">
        <v>19950.2651229492</v>
      </c>
      <c r="K3875" s="16">
        <v>54365.124190136397</v>
      </c>
      <c r="L3875" s="15">
        <f t="shared" si="420"/>
        <v>6</v>
      </c>
      <c r="M3875" s="16">
        <v>66519.630368433995</v>
      </c>
      <c r="N3875" s="16">
        <v>63700.138981283097</v>
      </c>
      <c r="O3875" s="16">
        <v>68369.610414036593</v>
      </c>
      <c r="P3875" s="16">
        <v>69922.052075148604</v>
      </c>
      <c r="Q3875" s="16">
        <v>174411.493331743</v>
      </c>
      <c r="R3875" s="16">
        <v>74663.064725158707</v>
      </c>
      <c r="S3875" s="17">
        <f t="shared" si="421"/>
        <v>66519.630368433995</v>
      </c>
      <c r="T3875" s="17">
        <f t="shared" si="422"/>
        <v>74663.064725158707</v>
      </c>
      <c r="U3875" s="18">
        <f t="shared" si="423"/>
        <v>1.1224215214609652</v>
      </c>
      <c r="X3875" s="20">
        <f t="shared" si="424"/>
        <v>0.30437865098953876</v>
      </c>
      <c r="AA3875" s="20">
        <f t="shared" si="425"/>
        <v>0.166614576764086</v>
      </c>
      <c r="AE3875" s="20">
        <f t="shared" si="426"/>
        <v>0.5165858120939375</v>
      </c>
    </row>
    <row r="3876" spans="1:31" x14ac:dyDescent="0.2">
      <c r="A3876" s="15" t="s">
        <v>17062</v>
      </c>
      <c r="B3876" s="15" t="s">
        <v>17063</v>
      </c>
      <c r="C3876" t="s">
        <v>17064</v>
      </c>
      <c r="D3876" s="15">
        <v>6</v>
      </c>
      <c r="E3876" s="15">
        <v>6</v>
      </c>
      <c r="F3876" s="16">
        <v>53844.974017180102</v>
      </c>
      <c r="G3876" s="16">
        <v>66096.216901248103</v>
      </c>
      <c r="H3876" s="16">
        <v>57374.346517382299</v>
      </c>
      <c r="I3876" s="16">
        <v>110110.95986083199</v>
      </c>
      <c r="J3876" s="16">
        <v>6659.3804384765699</v>
      </c>
      <c r="K3876" s="16">
        <v>84596.729994432302</v>
      </c>
      <c r="L3876" s="15">
        <f t="shared" si="420"/>
        <v>6</v>
      </c>
      <c r="M3876" s="16">
        <v>95747.454000590107</v>
      </c>
      <c r="N3876" s="16">
        <v>113712.33220735801</v>
      </c>
      <c r="O3876" s="16">
        <v>103166.24936100699</v>
      </c>
      <c r="P3876" s="16">
        <v>152668.60368165799</v>
      </c>
      <c r="Q3876" s="16">
        <v>58218.398591747296</v>
      </c>
      <c r="R3876" s="16">
        <v>116182.041726248</v>
      </c>
      <c r="S3876" s="17">
        <f t="shared" si="421"/>
        <v>103166.24936100699</v>
      </c>
      <c r="T3876" s="17">
        <f t="shared" si="422"/>
        <v>116182.041726248</v>
      </c>
      <c r="U3876" s="18">
        <f t="shared" si="423"/>
        <v>1.1261632796176895</v>
      </c>
      <c r="X3876" s="20">
        <f t="shared" si="424"/>
        <v>0.87178283204909501</v>
      </c>
      <c r="AA3876" s="20">
        <f t="shared" si="425"/>
        <v>0.17141601535514822</v>
      </c>
      <c r="AE3876" s="20">
        <f t="shared" si="426"/>
        <v>5.9591687761277969E-2</v>
      </c>
    </row>
    <row r="3877" spans="1:31" x14ac:dyDescent="0.2">
      <c r="A3877" s="15" t="s">
        <v>11155</v>
      </c>
      <c r="B3877" s="15" t="s">
        <v>11156</v>
      </c>
      <c r="C3877" t="s">
        <v>11157</v>
      </c>
      <c r="D3877" s="15">
        <v>13</v>
      </c>
      <c r="E3877" s="15">
        <v>3</v>
      </c>
      <c r="F3877" s="16">
        <v>235603.56849064099</v>
      </c>
      <c r="G3877" s="16">
        <v>193142.11652710001</v>
      </c>
      <c r="H3877" s="16">
        <v>187123.92443785199</v>
      </c>
      <c r="I3877" s="16">
        <v>292706.49809804698</v>
      </c>
      <c r="J3877" s="16">
        <v>66066.663174316505</v>
      </c>
      <c r="K3877" s="16">
        <v>305448.93978851999</v>
      </c>
      <c r="L3877" s="15">
        <f t="shared" si="420"/>
        <v>6</v>
      </c>
      <c r="M3877" s="16">
        <v>418951.67094397597</v>
      </c>
      <c r="N3877" s="16">
        <v>332282.86802821798</v>
      </c>
      <c r="O3877" s="16">
        <v>336472.21487946901</v>
      </c>
      <c r="P3877" s="16">
        <v>405836.915867923</v>
      </c>
      <c r="Q3877" s="16">
        <v>577575.55163629702</v>
      </c>
      <c r="R3877" s="16">
        <v>419492.35472912103</v>
      </c>
      <c r="S3877" s="17">
        <f t="shared" si="421"/>
        <v>336472.21487946901</v>
      </c>
      <c r="T3877" s="17">
        <f t="shared" si="422"/>
        <v>419492.35472912103</v>
      </c>
      <c r="U3877" s="18">
        <f t="shared" si="423"/>
        <v>1.2467369850416667</v>
      </c>
      <c r="X3877" s="20">
        <f t="shared" si="424"/>
        <v>0.16494644864976876</v>
      </c>
      <c r="AA3877" s="20">
        <f t="shared" si="425"/>
        <v>0.31815714247457244</v>
      </c>
      <c r="AE3877" s="20">
        <f t="shared" si="426"/>
        <v>0.78265703051822544</v>
      </c>
    </row>
    <row r="3878" spans="1:31" x14ac:dyDescent="0.2">
      <c r="A3878" s="15" t="s">
        <v>13141</v>
      </c>
      <c r="B3878" s="15" t="s">
        <v>13142</v>
      </c>
      <c r="C3878" t="s">
        <v>13143</v>
      </c>
      <c r="D3878" s="15">
        <v>8</v>
      </c>
      <c r="E3878" s="15">
        <v>5</v>
      </c>
      <c r="F3878" s="16">
        <v>88164.186982910105</v>
      </c>
      <c r="G3878" s="16">
        <v>83778.889388170501</v>
      </c>
      <c r="H3878" s="16">
        <v>89062.787827148393</v>
      </c>
      <c r="I3878" s="16">
        <v>140139.235029356</v>
      </c>
      <c r="J3878" s="16">
        <v>18371.411953125</v>
      </c>
      <c r="K3878" s="16">
        <v>98818.355987542804</v>
      </c>
      <c r="L3878" s="15">
        <f t="shared" si="420"/>
        <v>6</v>
      </c>
      <c r="M3878" s="16">
        <v>156774.08322181</v>
      </c>
      <c r="N3878" s="16">
        <v>144133.70913958101</v>
      </c>
      <c r="O3878" s="16">
        <v>160146.029288166</v>
      </c>
      <c r="P3878" s="16">
        <v>194302.74116208099</v>
      </c>
      <c r="Q3878" s="16">
        <v>160608.662271426</v>
      </c>
      <c r="R3878" s="16">
        <v>135713.500503146</v>
      </c>
      <c r="S3878" s="17">
        <f t="shared" si="421"/>
        <v>156774.08322181</v>
      </c>
      <c r="T3878" s="17">
        <f t="shared" si="422"/>
        <v>160608.662271426</v>
      </c>
      <c r="U3878" s="18">
        <f t="shared" si="423"/>
        <v>1.0244592662946126</v>
      </c>
      <c r="X3878" s="20">
        <f t="shared" si="424"/>
        <v>0.60654997587489845</v>
      </c>
      <c r="AA3878" s="20">
        <f t="shared" si="425"/>
        <v>3.4862622237834213E-2</v>
      </c>
      <c r="AE3878" s="20">
        <f t="shared" si="426"/>
        <v>0.21713341020956664</v>
      </c>
    </row>
    <row r="3879" spans="1:31" x14ac:dyDescent="0.2">
      <c r="A3879" s="15" t="s">
        <v>2033</v>
      </c>
      <c r="B3879" s="15" t="s">
        <v>2034</v>
      </c>
      <c r="C3879" t="s">
        <v>2035</v>
      </c>
      <c r="D3879" s="15">
        <v>10</v>
      </c>
      <c r="E3879" s="15">
        <v>7</v>
      </c>
      <c r="F3879" s="16">
        <v>109316.181550448</v>
      </c>
      <c r="G3879" s="16">
        <v>113566.15615415</v>
      </c>
      <c r="H3879" s="16">
        <v>113223.116847895</v>
      </c>
      <c r="I3879" s="16">
        <v>146571.90595439199</v>
      </c>
      <c r="J3879" s="16">
        <v>24618.7963006889</v>
      </c>
      <c r="K3879" s="16">
        <v>150322.13934697301</v>
      </c>
      <c r="L3879" s="15">
        <f t="shared" si="420"/>
        <v>6</v>
      </c>
      <c r="M3879" s="16">
        <v>194386.68614051299</v>
      </c>
      <c r="N3879" s="16">
        <v>195379.90344300101</v>
      </c>
      <c r="O3879" s="16">
        <v>203589.32197374199</v>
      </c>
      <c r="P3879" s="16">
        <v>203221.62525236601</v>
      </c>
      <c r="Q3879" s="16">
        <v>215225.261437448</v>
      </c>
      <c r="R3879" s="16">
        <v>206446.90482880699</v>
      </c>
      <c r="S3879" s="17">
        <f t="shared" si="421"/>
        <v>195379.90344300101</v>
      </c>
      <c r="T3879" s="17">
        <f t="shared" si="422"/>
        <v>206446.90482880699</v>
      </c>
      <c r="U3879" s="18">
        <f t="shared" si="423"/>
        <v>1.0566434991049865</v>
      </c>
      <c r="X3879" s="20">
        <f t="shared" si="424"/>
        <v>8.5329199576785017E-2</v>
      </c>
      <c r="AA3879" s="20">
        <f t="shared" si="425"/>
        <v>7.9488708009998812E-2</v>
      </c>
      <c r="AE3879" s="20">
        <f t="shared" si="426"/>
        <v>1.0689023282102752</v>
      </c>
    </row>
    <row r="3880" spans="1:31" x14ac:dyDescent="0.2">
      <c r="A3880" s="15" t="s">
        <v>10906</v>
      </c>
      <c r="B3880" s="15" t="s">
        <v>10907</v>
      </c>
      <c r="C3880" t="s">
        <v>10908</v>
      </c>
      <c r="D3880" s="15">
        <v>6</v>
      </c>
      <c r="E3880" s="15">
        <v>5</v>
      </c>
      <c r="F3880" s="16">
        <v>65298.250455362002</v>
      </c>
      <c r="G3880" s="16">
        <v>75549.259425879107</v>
      </c>
      <c r="H3880" s="16">
        <v>75281.176708934203</v>
      </c>
      <c r="I3880" s="16">
        <v>118501.78834413399</v>
      </c>
      <c r="J3880" s="16">
        <v>34348.0506388875</v>
      </c>
      <c r="K3880" s="16">
        <v>105143.517355078</v>
      </c>
      <c r="L3880" s="15">
        <f t="shared" si="420"/>
        <v>6</v>
      </c>
      <c r="M3880" s="16">
        <v>116113.738485582</v>
      </c>
      <c r="N3880" s="16">
        <v>129975.403867528</v>
      </c>
      <c r="O3880" s="16">
        <v>135364.96918864301</v>
      </c>
      <c r="P3880" s="16">
        <v>164302.46891993299</v>
      </c>
      <c r="Q3880" s="16">
        <v>300281.46333110402</v>
      </c>
      <c r="R3880" s="16">
        <v>144400.24480137901</v>
      </c>
      <c r="S3880" s="17">
        <f t="shared" si="421"/>
        <v>129975.403867528</v>
      </c>
      <c r="T3880" s="17">
        <f t="shared" si="422"/>
        <v>164302.46891993299</v>
      </c>
      <c r="U3880" s="18">
        <f t="shared" si="423"/>
        <v>1.2641043153625544</v>
      </c>
      <c r="X3880" s="20">
        <f t="shared" si="424"/>
        <v>0.19889314765560548</v>
      </c>
      <c r="AA3880" s="20">
        <f t="shared" si="425"/>
        <v>0.33811552130501027</v>
      </c>
      <c r="AE3880" s="20">
        <f t="shared" si="426"/>
        <v>0.70138017910091432</v>
      </c>
    </row>
    <row r="3881" spans="1:31" x14ac:dyDescent="0.2">
      <c r="A3881" s="15" t="s">
        <v>4274</v>
      </c>
      <c r="B3881" s="15" t="s">
        <v>4275</v>
      </c>
      <c r="C3881" t="s">
        <v>4276</v>
      </c>
      <c r="D3881" s="15">
        <v>15</v>
      </c>
      <c r="E3881" s="15">
        <v>3</v>
      </c>
      <c r="F3881" s="16">
        <v>971487.65792572196</v>
      </c>
      <c r="G3881" s="16">
        <v>873096.62702161702</v>
      </c>
      <c r="H3881" s="16">
        <v>850296.14768578694</v>
      </c>
      <c r="I3881" s="16">
        <v>1275919.00876172</v>
      </c>
      <c r="J3881" s="16">
        <v>232900.18464168499</v>
      </c>
      <c r="K3881" s="16">
        <v>1375134.93600876</v>
      </c>
      <c r="L3881" s="15">
        <f t="shared" si="420"/>
        <v>6</v>
      </c>
      <c r="M3881" s="16">
        <v>1727505.14857163</v>
      </c>
      <c r="N3881" s="16">
        <v>1502080.7295119399</v>
      </c>
      <c r="O3881" s="16">
        <v>1528938.79804416</v>
      </c>
      <c r="P3881" s="16">
        <v>1769058.8995385501</v>
      </c>
      <c r="Q3881" s="16">
        <v>2036086.67605466</v>
      </c>
      <c r="R3881" s="16">
        <v>1888559.8122422199</v>
      </c>
      <c r="S3881" s="17">
        <f t="shared" si="421"/>
        <v>1528938.79804416</v>
      </c>
      <c r="T3881" s="17">
        <f t="shared" si="422"/>
        <v>1888559.8122422199</v>
      </c>
      <c r="U3881" s="18">
        <f t="shared" si="423"/>
        <v>1.2352095549266537</v>
      </c>
      <c r="X3881" s="20">
        <f t="shared" si="424"/>
        <v>4.1150778205803124E-2</v>
      </c>
      <c r="AA3881" s="20">
        <f t="shared" si="425"/>
        <v>0.30475581768623394</v>
      </c>
      <c r="AE3881" s="20">
        <f t="shared" si="426"/>
        <v>1.3856219473948372</v>
      </c>
    </row>
    <row r="3882" spans="1:31" x14ac:dyDescent="0.2">
      <c r="A3882" s="15" t="s">
        <v>6448</v>
      </c>
      <c r="B3882" s="15" t="s">
        <v>6449</v>
      </c>
      <c r="C3882" t="s">
        <v>6450</v>
      </c>
      <c r="D3882" s="15">
        <v>7</v>
      </c>
      <c r="E3882" s="15">
        <v>4</v>
      </c>
      <c r="F3882" s="16">
        <v>98689.242903104896</v>
      </c>
      <c r="G3882" s="16">
        <v>91053.776632177702</v>
      </c>
      <c r="H3882" s="16">
        <v>99609.697463525401</v>
      </c>
      <c r="I3882" s="16">
        <v>144614.16516035199</v>
      </c>
      <c r="J3882" s="16">
        <v>44141.206299609403</v>
      </c>
      <c r="K3882" s="16">
        <v>153023.343352578</v>
      </c>
      <c r="L3882" s="15">
        <f t="shared" si="420"/>
        <v>6</v>
      </c>
      <c r="M3882" s="16">
        <v>175489.800444572</v>
      </c>
      <c r="N3882" s="16">
        <v>156649.46925180699</v>
      </c>
      <c r="O3882" s="16">
        <v>179110.691643053</v>
      </c>
      <c r="P3882" s="16">
        <v>200507.22194705901</v>
      </c>
      <c r="Q3882" s="16">
        <v>385896.31068728899</v>
      </c>
      <c r="R3882" s="16">
        <v>210156.63919455599</v>
      </c>
      <c r="S3882" s="17">
        <f t="shared" si="421"/>
        <v>175489.800444572</v>
      </c>
      <c r="T3882" s="17">
        <f t="shared" si="422"/>
        <v>210156.63919455599</v>
      </c>
      <c r="U3882" s="18">
        <f t="shared" si="423"/>
        <v>1.1975433253793768</v>
      </c>
      <c r="X3882" s="20">
        <f t="shared" si="424"/>
        <v>0.19195933221710262</v>
      </c>
      <c r="AA3882" s="20">
        <f t="shared" si="425"/>
        <v>0.26007785151826746</v>
      </c>
      <c r="AE3882" s="20">
        <f t="shared" si="426"/>
        <v>0.71679076954880505</v>
      </c>
    </row>
    <row r="3883" spans="1:31" x14ac:dyDescent="0.2">
      <c r="A3883" s="15" t="s">
        <v>2609</v>
      </c>
      <c r="B3883" s="15" t="s">
        <v>2610</v>
      </c>
      <c r="C3883" t="s">
        <v>2611</v>
      </c>
      <c r="D3883" s="15">
        <v>5</v>
      </c>
      <c r="E3883" s="15">
        <v>1</v>
      </c>
      <c r="F3883" s="16">
        <v>32246.992842966702</v>
      </c>
      <c r="G3883" s="16">
        <v>20924.135821874901</v>
      </c>
      <c r="H3883" s="16">
        <v>14671.1973761718</v>
      </c>
      <c r="I3883" s="16">
        <v>20130.6756782226</v>
      </c>
      <c r="J3883" s="16">
        <v>15359.1529226853</v>
      </c>
      <c r="K3883" s="16">
        <v>30433.217076316101</v>
      </c>
      <c r="L3883" s="15">
        <f t="shared" si="420"/>
        <v>6</v>
      </c>
      <c r="M3883" s="16">
        <v>57341.795037438002</v>
      </c>
      <c r="N3883" s="16">
        <v>35998.010102209002</v>
      </c>
      <c r="O3883" s="16">
        <v>26380.647428831999</v>
      </c>
      <c r="P3883" s="16">
        <v>27911.137554762001</v>
      </c>
      <c r="Q3883" s="16">
        <v>134274.54628032201</v>
      </c>
      <c r="R3883" s="16">
        <v>41795.862516875299</v>
      </c>
      <c r="S3883" s="17">
        <f t="shared" si="421"/>
        <v>35998.010102209002</v>
      </c>
      <c r="T3883" s="17">
        <f t="shared" si="422"/>
        <v>41795.862516875299</v>
      </c>
      <c r="U3883" s="18">
        <f t="shared" si="423"/>
        <v>1.1610603585643895</v>
      </c>
      <c r="X3883" s="20">
        <f t="shared" si="424"/>
        <v>0.4626247112209762</v>
      </c>
      <c r="AA3883" s="20">
        <f t="shared" si="425"/>
        <v>0.2154429737005063</v>
      </c>
      <c r="AE3883" s="20">
        <f t="shared" si="426"/>
        <v>0.33477117299151038</v>
      </c>
    </row>
    <row r="3884" spans="1:31" x14ac:dyDescent="0.2">
      <c r="A3884" s="15" t="s">
        <v>15791</v>
      </c>
      <c r="B3884" s="15" t="s">
        <v>15792</v>
      </c>
      <c r="C3884" t="s">
        <v>15793</v>
      </c>
      <c r="D3884" s="15">
        <v>7</v>
      </c>
      <c r="E3884" s="15">
        <v>5</v>
      </c>
      <c r="F3884" s="16">
        <v>118336.660764314</v>
      </c>
      <c r="G3884" s="16">
        <v>114855.921348205</v>
      </c>
      <c r="H3884" s="16">
        <v>110703.758593062</v>
      </c>
      <c r="I3884" s="16">
        <v>146073.881417578</v>
      </c>
      <c r="J3884" s="16">
        <v>26331.684193589001</v>
      </c>
      <c r="K3884" s="16">
        <v>134312.55917483801</v>
      </c>
      <c r="L3884" s="15">
        <f t="shared" si="420"/>
        <v>6</v>
      </c>
      <c r="M3884" s="16">
        <v>210426.95608877801</v>
      </c>
      <c r="N3884" s="16">
        <v>197598.823300925</v>
      </c>
      <c r="O3884" s="16">
        <v>199059.20080070099</v>
      </c>
      <c r="P3884" s="16">
        <v>202531.11532737201</v>
      </c>
      <c r="Q3884" s="16">
        <v>230199.86620933699</v>
      </c>
      <c r="R3884" s="16">
        <v>184459.93545420899</v>
      </c>
      <c r="S3884" s="17">
        <f t="shared" si="421"/>
        <v>199059.20080070099</v>
      </c>
      <c r="T3884" s="17">
        <f t="shared" si="422"/>
        <v>202531.11532737201</v>
      </c>
      <c r="U3884" s="18">
        <f t="shared" si="423"/>
        <v>1.0174416179342904</v>
      </c>
      <c r="X3884" s="20">
        <f t="shared" si="424"/>
        <v>0.8204894702891834</v>
      </c>
      <c r="AA3884" s="20">
        <f t="shared" si="425"/>
        <v>2.4946013230421948E-2</v>
      </c>
      <c r="AE3884" s="20">
        <f t="shared" si="426"/>
        <v>8.5926988071762106E-2</v>
      </c>
    </row>
    <row r="3885" spans="1:31" x14ac:dyDescent="0.2">
      <c r="A3885" s="15" t="s">
        <v>6325</v>
      </c>
      <c r="B3885" s="15" t="s">
        <v>6326</v>
      </c>
      <c r="C3885" t="s">
        <v>6327</v>
      </c>
      <c r="D3885" s="15">
        <v>4</v>
      </c>
      <c r="E3885" s="15">
        <v>3</v>
      </c>
      <c r="F3885" s="16">
        <v>57630.579159486297</v>
      </c>
      <c r="G3885" s="16">
        <v>37891.991579332403</v>
      </c>
      <c r="H3885" s="16">
        <v>38373.993535839603</v>
      </c>
      <c r="I3885" s="16">
        <v>44001.612361523403</v>
      </c>
      <c r="J3885" s="16">
        <v>8883.0718163086003</v>
      </c>
      <c r="K3885" s="16">
        <v>54305.261961327902</v>
      </c>
      <c r="L3885" s="15">
        <f t="shared" si="420"/>
        <v>6</v>
      </c>
      <c r="M3885" s="16">
        <v>102479.039647037</v>
      </c>
      <c r="N3885" s="16">
        <v>65189.612000109897</v>
      </c>
      <c r="O3885" s="16">
        <v>69001.238818409998</v>
      </c>
      <c r="P3885" s="16">
        <v>61008.138767164899</v>
      </c>
      <c r="Q3885" s="16">
        <v>77658.608109086897</v>
      </c>
      <c r="R3885" s="16">
        <v>74580.852138860006</v>
      </c>
      <c r="S3885" s="17">
        <f t="shared" si="421"/>
        <v>69001.238818409998</v>
      </c>
      <c r="T3885" s="17">
        <f t="shared" si="422"/>
        <v>74580.852138860006</v>
      </c>
      <c r="U3885" s="18">
        <f t="shared" si="423"/>
        <v>1.0808625093693438</v>
      </c>
      <c r="X3885" s="20">
        <f t="shared" si="424"/>
        <v>0.5777679823152948</v>
      </c>
      <c r="AA3885" s="20">
        <f t="shared" si="425"/>
        <v>0.11218301736817714</v>
      </c>
      <c r="AE3885" s="20">
        <f t="shared" si="426"/>
        <v>0.23824652875881289</v>
      </c>
    </row>
    <row r="3886" spans="1:31" x14ac:dyDescent="0.2">
      <c r="A3886" s="15" t="s">
        <v>386</v>
      </c>
      <c r="B3886" s="15" t="s">
        <v>387</v>
      </c>
      <c r="C3886" t="s">
        <v>388</v>
      </c>
      <c r="D3886" s="15">
        <v>8</v>
      </c>
      <c r="E3886" s="15">
        <v>5</v>
      </c>
      <c r="F3886" s="16">
        <v>119399.341929045</v>
      </c>
      <c r="G3886" s="16">
        <v>103819.13344989999</v>
      </c>
      <c r="H3886" s="16">
        <v>110679.326444092</v>
      </c>
      <c r="I3886" s="16">
        <v>165329.562231152</v>
      </c>
      <c r="J3886" s="16">
        <v>14010.4194237304</v>
      </c>
      <c r="K3886" s="16">
        <v>158980.30641152299</v>
      </c>
      <c r="L3886" s="15">
        <f t="shared" si="420"/>
        <v>6</v>
      </c>
      <c r="M3886" s="16">
        <v>212316.62207514999</v>
      </c>
      <c r="N3886" s="16">
        <v>178611.06649981599</v>
      </c>
      <c r="O3886" s="16">
        <v>199015.26874175601</v>
      </c>
      <c r="P3886" s="16">
        <v>229229.07442666101</v>
      </c>
      <c r="Q3886" s="16">
        <v>122483.493770014</v>
      </c>
      <c r="R3886" s="16">
        <v>218337.713459739</v>
      </c>
      <c r="S3886" s="17">
        <f t="shared" si="421"/>
        <v>199015.26874175601</v>
      </c>
      <c r="T3886" s="17">
        <f t="shared" si="422"/>
        <v>218337.713459739</v>
      </c>
      <c r="U3886" s="18">
        <f t="shared" si="423"/>
        <v>1.0970902626725387</v>
      </c>
      <c r="X3886" s="20">
        <f t="shared" si="424"/>
        <v>0.86014616485282613</v>
      </c>
      <c r="AA3886" s="20">
        <f t="shared" si="425"/>
        <v>0.13368222779483435</v>
      </c>
      <c r="AE3886" s="20">
        <f t="shared" si="426"/>
        <v>6.5427742715433668E-2</v>
      </c>
    </row>
    <row r="3887" spans="1:31" x14ac:dyDescent="0.2">
      <c r="A3887" s="15" t="s">
        <v>4601</v>
      </c>
      <c r="B3887" s="15" t="s">
        <v>4602</v>
      </c>
      <c r="C3887" t="s">
        <v>4603</v>
      </c>
      <c r="D3887" s="15">
        <v>8</v>
      </c>
      <c r="E3887" s="15">
        <v>5</v>
      </c>
      <c r="F3887" s="16">
        <v>138008.861299916</v>
      </c>
      <c r="G3887" s="16">
        <v>161861.281310853</v>
      </c>
      <c r="H3887" s="16">
        <v>132372.17751114201</v>
      </c>
      <c r="I3887" s="16">
        <v>165091.49124196099</v>
      </c>
      <c r="J3887" s="16">
        <v>28518.410962206999</v>
      </c>
      <c r="K3887" s="16">
        <v>197796.359835435</v>
      </c>
      <c r="L3887" s="15">
        <f t="shared" si="420"/>
        <v>6</v>
      </c>
      <c r="M3887" s="16">
        <v>245408.18043242799</v>
      </c>
      <c r="N3887" s="16">
        <v>278467.12950950803</v>
      </c>
      <c r="O3887" s="16">
        <v>238021.727523059</v>
      </c>
      <c r="P3887" s="16">
        <v>228898.98952373301</v>
      </c>
      <c r="Q3887" s="16">
        <v>249316.91948520701</v>
      </c>
      <c r="R3887" s="16">
        <v>271646.25551381102</v>
      </c>
      <c r="S3887" s="17">
        <f t="shared" si="421"/>
        <v>245408.18043242799</v>
      </c>
      <c r="T3887" s="17">
        <f t="shared" si="422"/>
        <v>249316.91948520701</v>
      </c>
      <c r="U3887" s="18">
        <f t="shared" si="423"/>
        <v>1.0159275010551463</v>
      </c>
      <c r="X3887" s="20">
        <f t="shared" si="424"/>
        <v>0.83013481046827042</v>
      </c>
      <c r="AA3887" s="20">
        <f t="shared" si="425"/>
        <v>2.2797451716228434E-2</v>
      </c>
      <c r="AE3887" s="20">
        <f t="shared" si="426"/>
        <v>8.0851374264548109E-2</v>
      </c>
    </row>
    <row r="3888" spans="1:31" x14ac:dyDescent="0.2">
      <c r="A3888" s="15" t="s">
        <v>17760</v>
      </c>
      <c r="B3888" s="15" t="s">
        <v>17761</v>
      </c>
      <c r="C3888" t="s">
        <v>17762</v>
      </c>
      <c r="D3888" s="15">
        <v>8</v>
      </c>
      <c r="E3888" s="15">
        <v>2</v>
      </c>
      <c r="F3888" s="16">
        <v>21160.547890737202</v>
      </c>
      <c r="G3888" s="16">
        <v>19384.795488867101</v>
      </c>
      <c r="H3888" s="16">
        <v>30078.7795300781</v>
      </c>
      <c r="I3888" s="16">
        <v>37012.848046582098</v>
      </c>
      <c r="J3888" s="16">
        <v>3330.21001113282</v>
      </c>
      <c r="K3888" s="16">
        <v>38924.231895060897</v>
      </c>
      <c r="L3888" s="15">
        <f t="shared" si="420"/>
        <v>6</v>
      </c>
      <c r="M3888" s="16">
        <v>37627.812489039199</v>
      </c>
      <c r="N3888" s="16">
        <v>33349.7196623993</v>
      </c>
      <c r="O3888" s="16">
        <v>54085.4067685923</v>
      </c>
      <c r="P3888" s="16">
        <v>51318.232414783502</v>
      </c>
      <c r="Q3888" s="16">
        <v>29113.743480123299</v>
      </c>
      <c r="R3888" s="16">
        <v>53457.110392939998</v>
      </c>
      <c r="S3888" s="17">
        <f t="shared" si="421"/>
        <v>37627.812489039199</v>
      </c>
      <c r="T3888" s="17">
        <f t="shared" si="422"/>
        <v>51318.232414783502</v>
      </c>
      <c r="U3888" s="18">
        <f t="shared" si="423"/>
        <v>1.3638377843445526</v>
      </c>
      <c r="X3888" s="20">
        <f t="shared" si="424"/>
        <v>0.78377734945094912</v>
      </c>
      <c r="AA3888" s="20">
        <f t="shared" si="425"/>
        <v>0.44767205958289696</v>
      </c>
      <c r="AE3888" s="20">
        <f t="shared" si="426"/>
        <v>0.10580729144557174</v>
      </c>
    </row>
    <row r="3889" spans="1:31" x14ac:dyDescent="0.2">
      <c r="A3889" s="15" t="s">
        <v>7892</v>
      </c>
      <c r="B3889" s="15" t="s">
        <v>7893</v>
      </c>
      <c r="C3889" t="s">
        <v>7894</v>
      </c>
      <c r="D3889" s="15">
        <v>7</v>
      </c>
      <c r="E3889" s="15">
        <v>7</v>
      </c>
      <c r="F3889" s="16">
        <v>132393.61686665099</v>
      </c>
      <c r="G3889" s="16">
        <v>157355.733779225</v>
      </c>
      <c r="H3889" s="16">
        <v>164258.174628657</v>
      </c>
      <c r="I3889" s="16">
        <v>249206.00233165</v>
      </c>
      <c r="J3889" s="16">
        <v>49899.169959896302</v>
      </c>
      <c r="K3889" s="16">
        <v>255226.98742148399</v>
      </c>
      <c r="L3889" s="15">
        <f t="shared" si="420"/>
        <v>6</v>
      </c>
      <c r="M3889" s="16">
        <v>235423.119284388</v>
      </c>
      <c r="N3889" s="16">
        <v>270715.75822515902</v>
      </c>
      <c r="O3889" s="16">
        <v>295356.73749573599</v>
      </c>
      <c r="P3889" s="16">
        <v>345523.57415780303</v>
      </c>
      <c r="Q3889" s="16">
        <v>436234.240251209</v>
      </c>
      <c r="R3889" s="16">
        <v>350519.37000660697</v>
      </c>
      <c r="S3889" s="17">
        <f t="shared" si="421"/>
        <v>270715.75822515902</v>
      </c>
      <c r="T3889" s="17">
        <f t="shared" si="422"/>
        <v>350519.37000660697</v>
      </c>
      <c r="U3889" s="18">
        <f t="shared" si="423"/>
        <v>1.2947874638131478</v>
      </c>
      <c r="X3889" s="20">
        <f t="shared" si="424"/>
        <v>3.2138933186698151E-2</v>
      </c>
      <c r="AA3889" s="20">
        <f t="shared" si="425"/>
        <v>0.37271530249309009</v>
      </c>
      <c r="AE3889" s="20">
        <f t="shared" si="426"/>
        <v>1.4929685432173432</v>
      </c>
    </row>
    <row r="3890" spans="1:31" x14ac:dyDescent="0.2">
      <c r="A3890" s="15" t="s">
        <v>3677</v>
      </c>
      <c r="B3890" s="15" t="s">
        <v>3678</v>
      </c>
      <c r="C3890" t="s">
        <v>3679</v>
      </c>
      <c r="D3890" s="15">
        <v>7</v>
      </c>
      <c r="E3890" s="15">
        <v>5</v>
      </c>
      <c r="F3890" s="16">
        <v>68417.398705751795</v>
      </c>
      <c r="G3890" s="16">
        <v>62199.399551953204</v>
      </c>
      <c r="H3890" s="16">
        <v>55060.300706995797</v>
      </c>
      <c r="I3890" s="16">
        <v>70403.248032416304</v>
      </c>
      <c r="J3890" s="16">
        <v>21474.189528515599</v>
      </c>
      <c r="K3890" s="16">
        <v>76696.651034179697</v>
      </c>
      <c r="L3890" s="15">
        <f t="shared" si="420"/>
        <v>6</v>
      </c>
      <c r="M3890" s="16">
        <v>121660.226511185</v>
      </c>
      <c r="N3890" s="16">
        <v>107008.22401858799</v>
      </c>
      <c r="O3890" s="16">
        <v>99005.305636187593</v>
      </c>
      <c r="P3890" s="16">
        <v>97613.948560135803</v>
      </c>
      <c r="Q3890" s="16">
        <v>187734.119856328</v>
      </c>
      <c r="R3890" s="16">
        <v>105332.36345309101</v>
      </c>
      <c r="S3890" s="17">
        <f t="shared" si="421"/>
        <v>107008.22401858799</v>
      </c>
      <c r="T3890" s="17">
        <f t="shared" si="422"/>
        <v>105332.36345309101</v>
      </c>
      <c r="U3890" s="18">
        <f t="shared" si="423"/>
        <v>0.984338955432006</v>
      </c>
      <c r="X3890" s="20">
        <f t="shared" si="424"/>
        <v>0.51706752579352877</v>
      </c>
      <c r="AA3890" s="20">
        <f t="shared" si="425"/>
        <v>-2.2772904204543348E-2</v>
      </c>
      <c r="AE3890" s="20">
        <f t="shared" si="426"/>
        <v>0.28645273705203278</v>
      </c>
    </row>
    <row r="3891" spans="1:31" x14ac:dyDescent="0.2">
      <c r="A3891" s="15" t="s">
        <v>7193</v>
      </c>
      <c r="B3891" s="15" t="s">
        <v>7194</v>
      </c>
      <c r="C3891" t="s">
        <v>7195</v>
      </c>
      <c r="D3891" s="15">
        <v>9</v>
      </c>
      <c r="E3891" s="15">
        <v>4</v>
      </c>
      <c r="F3891" s="16">
        <v>106338.11971083999</v>
      </c>
      <c r="G3891" s="16">
        <v>100882.42811664499</v>
      </c>
      <c r="H3891" s="16">
        <v>79336.587421007498</v>
      </c>
      <c r="I3891" s="16">
        <v>112044.493640767</v>
      </c>
      <c r="J3891" s="16">
        <v>28069.307951953098</v>
      </c>
      <c r="K3891" s="16">
        <v>106537.899129492</v>
      </c>
      <c r="L3891" s="15">
        <f t="shared" si="420"/>
        <v>6</v>
      </c>
      <c r="M3891" s="16">
        <v>189091.07881218899</v>
      </c>
      <c r="N3891" s="16">
        <v>173558.740843279</v>
      </c>
      <c r="O3891" s="16">
        <v>142657.104754078</v>
      </c>
      <c r="P3891" s="16">
        <v>155349.444015146</v>
      </c>
      <c r="Q3891" s="16">
        <v>245390.71969811499</v>
      </c>
      <c r="R3891" s="16">
        <v>146315.237514548</v>
      </c>
      <c r="S3891" s="17">
        <f t="shared" si="421"/>
        <v>173558.740843279</v>
      </c>
      <c r="T3891" s="17">
        <f t="shared" si="422"/>
        <v>155349.444015146</v>
      </c>
      <c r="U3891" s="18">
        <f t="shared" si="423"/>
        <v>0.89508280170933185</v>
      </c>
      <c r="X3891" s="20">
        <f t="shared" si="424"/>
        <v>0.70687924525918466</v>
      </c>
      <c r="AA3891" s="20">
        <f t="shared" si="425"/>
        <v>-0.15990694648822468</v>
      </c>
      <c r="AE3891" s="20">
        <f t="shared" si="426"/>
        <v>0.15065476950822104</v>
      </c>
    </row>
    <row r="3892" spans="1:31" x14ac:dyDescent="0.2">
      <c r="A3892" s="15" t="s">
        <v>15518</v>
      </c>
      <c r="B3892" s="15" t="s">
        <v>15519</v>
      </c>
      <c r="C3892" t="s">
        <v>15520</v>
      </c>
      <c r="D3892" s="15">
        <v>5</v>
      </c>
      <c r="E3892" s="15">
        <v>5</v>
      </c>
      <c r="F3892" s="16">
        <v>35796.723260009698</v>
      </c>
      <c r="G3892" s="16">
        <v>28801.183701804999</v>
      </c>
      <c r="H3892" s="16">
        <v>35659.740930674503</v>
      </c>
      <c r="I3892" s="16">
        <v>49664.401724236603</v>
      </c>
      <c r="J3892" s="16">
        <v>21318.328095410201</v>
      </c>
      <c r="K3892" s="16">
        <v>51735.542828320496</v>
      </c>
      <c r="L3892" s="15">
        <f t="shared" si="420"/>
        <v>6</v>
      </c>
      <c r="M3892" s="16">
        <v>63653.946840350502</v>
      </c>
      <c r="N3892" s="16">
        <v>49549.731022547603</v>
      </c>
      <c r="O3892" s="16">
        <v>64120.673233085399</v>
      </c>
      <c r="P3892" s="16">
        <v>68859.583764478797</v>
      </c>
      <c r="Q3892" s="16">
        <v>186371.53017978999</v>
      </c>
      <c r="R3892" s="16">
        <v>71051.694267681698</v>
      </c>
      <c r="S3892" s="17">
        <f t="shared" si="421"/>
        <v>63653.946840350502</v>
      </c>
      <c r="T3892" s="17">
        <f t="shared" si="422"/>
        <v>71051.694267681698</v>
      </c>
      <c r="U3892" s="18">
        <f t="shared" si="423"/>
        <v>1.1162182047546145</v>
      </c>
      <c r="X3892" s="20">
        <f t="shared" si="424"/>
        <v>0.27301008461536985</v>
      </c>
      <c r="AA3892" s="20">
        <f t="shared" si="425"/>
        <v>0.15861908106103703</v>
      </c>
      <c r="AE3892" s="20">
        <f t="shared" si="426"/>
        <v>0.56382131042475181</v>
      </c>
    </row>
    <row r="3893" spans="1:31" x14ac:dyDescent="0.2">
      <c r="A3893" s="15" t="s">
        <v>2174</v>
      </c>
      <c r="B3893" s="15" t="s">
        <v>2175</v>
      </c>
      <c r="C3893" t="s">
        <v>2176</v>
      </c>
      <c r="D3893" s="15">
        <v>12</v>
      </c>
      <c r="E3893" s="15">
        <v>5</v>
      </c>
      <c r="F3893" s="16">
        <v>324212.09284388699</v>
      </c>
      <c r="G3893" s="16">
        <v>355569.48025802802</v>
      </c>
      <c r="H3893" s="16">
        <v>309883.83660512703</v>
      </c>
      <c r="I3893" s="16">
        <v>398864.16893071297</v>
      </c>
      <c r="J3893" s="16">
        <v>39989.100538949002</v>
      </c>
      <c r="K3893" s="16">
        <v>422513.07567627</v>
      </c>
      <c r="L3893" s="15">
        <f t="shared" si="420"/>
        <v>6</v>
      </c>
      <c r="M3893" s="16">
        <v>576515.87752833695</v>
      </c>
      <c r="N3893" s="16">
        <v>611723.88916460297</v>
      </c>
      <c r="O3893" s="16">
        <v>557209.88735731505</v>
      </c>
      <c r="P3893" s="16">
        <v>553024.29300643899</v>
      </c>
      <c r="Q3893" s="16">
        <v>349597.296026322</v>
      </c>
      <c r="R3893" s="16">
        <v>580263.93917751301</v>
      </c>
      <c r="S3893" s="17">
        <f t="shared" si="421"/>
        <v>576515.87752833695</v>
      </c>
      <c r="T3893" s="17">
        <f t="shared" si="422"/>
        <v>553024.29300643899</v>
      </c>
      <c r="U3893" s="18">
        <f t="shared" si="423"/>
        <v>0.95925249340467078</v>
      </c>
      <c r="X3893" s="20">
        <f t="shared" si="424"/>
        <v>0.30526561767640975</v>
      </c>
      <c r="AA3893" s="20">
        <f t="shared" si="425"/>
        <v>-6.0017485027625071E-2</v>
      </c>
      <c r="AE3893" s="20">
        <f t="shared" si="426"/>
        <v>0.51532210790010513</v>
      </c>
    </row>
    <row r="3894" spans="1:31" x14ac:dyDescent="0.2">
      <c r="A3894" s="15" t="s">
        <v>338</v>
      </c>
      <c r="B3894" s="15" t="s">
        <v>339</v>
      </c>
      <c r="C3894" t="s">
        <v>340</v>
      </c>
      <c r="D3894" s="15">
        <v>4</v>
      </c>
      <c r="E3894" s="15">
        <v>4</v>
      </c>
      <c r="F3894" s="16">
        <v>38534.185883789498</v>
      </c>
      <c r="G3894" s="16">
        <v>45334.590861914003</v>
      </c>
      <c r="H3894" s="16">
        <v>37007.9488259766</v>
      </c>
      <c r="I3894" s="16">
        <v>51385.075180802203</v>
      </c>
      <c r="J3894" s="16">
        <v>9772.1193152343803</v>
      </c>
      <c r="K3894" s="16">
        <v>56354.461543819198</v>
      </c>
      <c r="L3894" s="15">
        <f t="shared" si="420"/>
        <v>6</v>
      </c>
      <c r="M3894" s="16">
        <v>68521.719207833899</v>
      </c>
      <c r="N3894" s="16">
        <v>77993.904920105895</v>
      </c>
      <c r="O3894" s="16">
        <v>66544.919614263199</v>
      </c>
      <c r="P3894" s="16">
        <v>71245.293727755707</v>
      </c>
      <c r="Q3894" s="16">
        <v>85430.941006664594</v>
      </c>
      <c r="R3894" s="16">
        <v>77395.147578105505</v>
      </c>
      <c r="S3894" s="17">
        <f t="shared" si="421"/>
        <v>68521.719207833899</v>
      </c>
      <c r="T3894" s="17">
        <f t="shared" si="422"/>
        <v>77395.147578105505</v>
      </c>
      <c r="U3894" s="18">
        <f t="shared" si="423"/>
        <v>1.1294980405170152</v>
      </c>
      <c r="X3894" s="20">
        <f t="shared" si="424"/>
        <v>0.26572470887890259</v>
      </c>
      <c r="AA3894" s="20">
        <f t="shared" si="425"/>
        <v>0.17568176790776843</v>
      </c>
      <c r="AE3894" s="20">
        <f t="shared" si="426"/>
        <v>0.57556806007662964</v>
      </c>
    </row>
    <row r="3895" spans="1:31" x14ac:dyDescent="0.2">
      <c r="A3895" s="15" t="s">
        <v>8669</v>
      </c>
      <c r="B3895" s="15" t="s">
        <v>8670</v>
      </c>
      <c r="C3895" t="s">
        <v>8671</v>
      </c>
      <c r="D3895" s="15">
        <v>12</v>
      </c>
      <c r="E3895" s="15">
        <v>4</v>
      </c>
      <c r="F3895" s="16">
        <v>569217.19887011801</v>
      </c>
      <c r="G3895" s="16">
        <v>602980.02009636897</v>
      </c>
      <c r="H3895" s="16">
        <v>552567.72052506602</v>
      </c>
      <c r="I3895" s="16">
        <v>725603.76801064506</v>
      </c>
      <c r="J3895" s="16">
        <v>132533.53415594099</v>
      </c>
      <c r="K3895" s="16">
        <v>680723.99373740703</v>
      </c>
      <c r="L3895" s="15">
        <f t="shared" si="420"/>
        <v>6</v>
      </c>
      <c r="M3895" s="16">
        <v>1012185.41860141</v>
      </c>
      <c r="N3895" s="16">
        <v>1037370.48161229</v>
      </c>
      <c r="O3895" s="16">
        <v>993585.85682996002</v>
      </c>
      <c r="P3895" s="16">
        <v>1006048.02853726</v>
      </c>
      <c r="Q3895" s="16">
        <v>1158649.84581489</v>
      </c>
      <c r="R3895" s="16">
        <v>934881.329924486</v>
      </c>
      <c r="S3895" s="17">
        <f t="shared" si="421"/>
        <v>1012185.41860141</v>
      </c>
      <c r="T3895" s="17">
        <f t="shared" si="422"/>
        <v>1006048.02853726</v>
      </c>
      <c r="U3895" s="18">
        <f t="shared" si="423"/>
        <v>0.99393649626702751</v>
      </c>
      <c r="X3895" s="20">
        <f t="shared" si="424"/>
        <v>0.79344323753006019</v>
      </c>
      <c r="AA3895" s="20">
        <f t="shared" si="425"/>
        <v>-8.7744155820109904E-3</v>
      </c>
      <c r="AE3895" s="20">
        <f t="shared" si="426"/>
        <v>0.10048413697370089</v>
      </c>
    </row>
    <row r="3896" spans="1:31" x14ac:dyDescent="0.2">
      <c r="A3896" s="15" t="s">
        <v>4040</v>
      </c>
      <c r="B3896" s="15" t="s">
        <v>4041</v>
      </c>
      <c r="C3896" t="s">
        <v>4042</v>
      </c>
      <c r="D3896" s="15">
        <v>6</v>
      </c>
      <c r="E3896" s="15">
        <v>4</v>
      </c>
      <c r="F3896" s="16">
        <v>89433.442692773504</v>
      </c>
      <c r="G3896" s="16">
        <v>102984.168840532</v>
      </c>
      <c r="H3896" s="16">
        <v>91401.291345117206</v>
      </c>
      <c r="I3896" s="16">
        <v>121372.441080234</v>
      </c>
      <c r="J3896" s="16">
        <v>24431.801347851499</v>
      </c>
      <c r="K3896" s="16">
        <v>109921.208837593</v>
      </c>
      <c r="L3896" s="15">
        <f t="shared" si="420"/>
        <v>6</v>
      </c>
      <c r="M3896" s="16">
        <v>159031.08129662299</v>
      </c>
      <c r="N3896" s="16">
        <v>177174.588324618</v>
      </c>
      <c r="O3896" s="16">
        <v>164350.95102951</v>
      </c>
      <c r="P3896" s="16">
        <v>168282.622625152</v>
      </c>
      <c r="Q3896" s="16">
        <v>213590.49273793999</v>
      </c>
      <c r="R3896" s="16">
        <v>150961.75079827901</v>
      </c>
      <c r="S3896" s="17">
        <f t="shared" si="421"/>
        <v>164350.95102951</v>
      </c>
      <c r="T3896" s="17">
        <f t="shared" si="422"/>
        <v>168282.622625152</v>
      </c>
      <c r="U3896" s="18">
        <f t="shared" si="423"/>
        <v>1.023922414631699</v>
      </c>
      <c r="X3896" s="20">
        <f t="shared" si="424"/>
        <v>0.60928597209204693</v>
      </c>
      <c r="AA3896" s="20">
        <f t="shared" si="425"/>
        <v>3.4106402577480946E-2</v>
      </c>
      <c r="AE3896" s="20">
        <f t="shared" si="426"/>
        <v>0.21517882074825126</v>
      </c>
    </row>
    <row r="3897" spans="1:31" x14ac:dyDescent="0.2">
      <c r="A3897" s="15" t="s">
        <v>14857</v>
      </c>
      <c r="B3897" s="15" t="s">
        <v>14858</v>
      </c>
      <c r="C3897" t="s">
        <v>14859</v>
      </c>
      <c r="D3897" s="15">
        <v>7</v>
      </c>
      <c r="E3897" s="15">
        <v>7</v>
      </c>
      <c r="F3897" s="16">
        <v>161144.32940009699</v>
      </c>
      <c r="G3897" s="16">
        <v>160069.99903489699</v>
      </c>
      <c r="H3897" s="16">
        <v>151794.546314073</v>
      </c>
      <c r="I3897" s="16">
        <v>202920.59171230299</v>
      </c>
      <c r="J3897" s="16">
        <v>38399.861149804703</v>
      </c>
      <c r="K3897" s="16">
        <v>221062.991722298</v>
      </c>
      <c r="L3897" s="15">
        <f t="shared" si="420"/>
        <v>6</v>
      </c>
      <c r="M3897" s="16">
        <v>286547.80781895801</v>
      </c>
      <c r="N3897" s="16">
        <v>275385.39662387298</v>
      </c>
      <c r="O3897" s="16">
        <v>272945.57528309501</v>
      </c>
      <c r="P3897" s="16">
        <v>281348.95412888902</v>
      </c>
      <c r="Q3897" s="16">
        <v>335703.665369583</v>
      </c>
      <c r="R3897" s="16">
        <v>303599.79316103098</v>
      </c>
      <c r="S3897" s="17">
        <f t="shared" si="421"/>
        <v>275385.39662387298</v>
      </c>
      <c r="T3897" s="17">
        <f t="shared" si="422"/>
        <v>303599.79316103098</v>
      </c>
      <c r="U3897" s="18">
        <f t="shared" si="423"/>
        <v>1.1024542219124778</v>
      </c>
      <c r="X3897" s="20">
        <f t="shared" si="424"/>
        <v>0.15472325369037496</v>
      </c>
      <c r="AA3897" s="20">
        <f t="shared" si="425"/>
        <v>0.14071875084762503</v>
      </c>
      <c r="AE3897" s="20">
        <f t="shared" si="426"/>
        <v>0.81044441034407588</v>
      </c>
    </row>
    <row r="3898" spans="1:31" x14ac:dyDescent="0.2">
      <c r="A3898" s="15" t="s">
        <v>9841</v>
      </c>
      <c r="B3898" s="15" t="s">
        <v>9842</v>
      </c>
      <c r="C3898" t="s">
        <v>9843</v>
      </c>
      <c r="D3898" s="15">
        <v>5</v>
      </c>
      <c r="E3898" s="15">
        <v>4</v>
      </c>
      <c r="F3898" s="16">
        <v>35417.619250341697</v>
      </c>
      <c r="G3898" s="16">
        <v>52028.194867236401</v>
      </c>
      <c r="H3898" s="16">
        <v>46862.947591544696</v>
      </c>
      <c r="I3898" s="16">
        <v>70871.615393580796</v>
      </c>
      <c r="J3898" s="16">
        <v>8942.1326510742092</v>
      </c>
      <c r="K3898" s="16">
        <v>69804.116736969401</v>
      </c>
      <c r="L3898" s="15">
        <f t="shared" si="420"/>
        <v>6</v>
      </c>
      <c r="M3898" s="16">
        <v>62979.821828876797</v>
      </c>
      <c r="N3898" s="16">
        <v>89509.621824977003</v>
      </c>
      <c r="O3898" s="16">
        <v>84265.439704073695</v>
      </c>
      <c r="P3898" s="16">
        <v>98263.338876317197</v>
      </c>
      <c r="Q3898" s="16">
        <v>78174.9365049958</v>
      </c>
      <c r="R3898" s="16">
        <v>95866.410012919005</v>
      </c>
      <c r="S3898" s="17">
        <f t="shared" si="421"/>
        <v>84265.439704073695</v>
      </c>
      <c r="T3898" s="17">
        <f t="shared" si="422"/>
        <v>95866.410012919005</v>
      </c>
      <c r="U3898" s="18">
        <f t="shared" si="423"/>
        <v>1.137671747155014</v>
      </c>
      <c r="X3898" s="20">
        <f t="shared" si="424"/>
        <v>0.31372134612017799</v>
      </c>
      <c r="AA3898" s="20">
        <f t="shared" si="425"/>
        <v>0.18608435635756013</v>
      </c>
      <c r="AE3898" s="20">
        <f t="shared" si="426"/>
        <v>0.50345593018078216</v>
      </c>
    </row>
    <row r="3899" spans="1:31" x14ac:dyDescent="0.2">
      <c r="A3899" s="15" t="s">
        <v>3407</v>
      </c>
      <c r="B3899" s="15" t="s">
        <v>3408</v>
      </c>
      <c r="C3899" t="s">
        <v>3409</v>
      </c>
      <c r="D3899" s="15">
        <v>6</v>
      </c>
      <c r="E3899" s="15">
        <v>5</v>
      </c>
      <c r="F3899" s="16">
        <v>57768.139940458699</v>
      </c>
      <c r="G3899" s="16">
        <v>53756.026740416797</v>
      </c>
      <c r="H3899" s="16">
        <v>57746.017903857297</v>
      </c>
      <c r="I3899" s="16">
        <v>93780.037184287299</v>
      </c>
      <c r="J3899" s="16">
        <v>6009.6800156249901</v>
      </c>
      <c r="K3899" s="16">
        <v>89608.314427005695</v>
      </c>
      <c r="L3899" s="15">
        <f t="shared" si="420"/>
        <v>6</v>
      </c>
      <c r="M3899" s="16">
        <v>102723.65104835801</v>
      </c>
      <c r="N3899" s="16">
        <v>92482.194253064503</v>
      </c>
      <c r="O3899" s="16">
        <v>103834.560989198</v>
      </c>
      <c r="P3899" s="16">
        <v>130025.815306983</v>
      </c>
      <c r="Q3899" s="16">
        <v>52538.513123084602</v>
      </c>
      <c r="R3899" s="16">
        <v>123064.767709843</v>
      </c>
      <c r="S3899" s="17">
        <f t="shared" si="421"/>
        <v>102723.65104835801</v>
      </c>
      <c r="T3899" s="17">
        <f t="shared" si="422"/>
        <v>123064.767709843</v>
      </c>
      <c r="U3899" s="18">
        <f t="shared" si="423"/>
        <v>1.1980178513311335</v>
      </c>
      <c r="X3899" s="20">
        <f t="shared" si="424"/>
        <v>0.93425285757955079</v>
      </c>
      <c r="AA3899" s="20">
        <f t="shared" si="425"/>
        <v>0.26064940548481363</v>
      </c>
      <c r="AE3899" s="20">
        <f t="shared" si="426"/>
        <v>2.9535565108902772E-2</v>
      </c>
    </row>
    <row r="3900" spans="1:31" x14ac:dyDescent="0.2">
      <c r="A3900" s="15" t="s">
        <v>16631</v>
      </c>
      <c r="B3900" s="15" t="s">
        <v>16632</v>
      </c>
      <c r="C3900" t="s">
        <v>16633</v>
      </c>
      <c r="D3900" s="15">
        <v>9</v>
      </c>
      <c r="E3900" s="15">
        <v>3</v>
      </c>
      <c r="F3900" s="16">
        <v>144133.37759970699</v>
      </c>
      <c r="G3900" s="16">
        <v>128881.140648047</v>
      </c>
      <c r="H3900" s="16">
        <v>123173.82510791</v>
      </c>
      <c r="I3900" s="16">
        <v>217228.49073749999</v>
      </c>
      <c r="J3900" s="16">
        <v>41953.186495852198</v>
      </c>
      <c r="K3900" s="16">
        <v>223278.187804566</v>
      </c>
      <c r="L3900" s="15">
        <f t="shared" si="420"/>
        <v>6</v>
      </c>
      <c r="M3900" s="16">
        <v>256298.8318515</v>
      </c>
      <c r="N3900" s="16">
        <v>221727.89559998599</v>
      </c>
      <c r="O3900" s="16">
        <v>221481.93970247399</v>
      </c>
      <c r="P3900" s="16">
        <v>301186.824660176</v>
      </c>
      <c r="Q3900" s="16">
        <v>366767.95329148998</v>
      </c>
      <c r="R3900" s="16">
        <v>306642.06209599797</v>
      </c>
      <c r="S3900" s="17">
        <f t="shared" si="421"/>
        <v>221727.89559998599</v>
      </c>
      <c r="T3900" s="17">
        <f t="shared" si="422"/>
        <v>306642.06209599797</v>
      </c>
      <c r="U3900" s="18">
        <f t="shared" si="423"/>
        <v>1.382965644743247</v>
      </c>
      <c r="X3900" s="20">
        <f t="shared" si="424"/>
        <v>1.8723639150405764E-2</v>
      </c>
      <c r="AA3900" s="20">
        <f t="shared" si="425"/>
        <v>0.46776531789536985</v>
      </c>
      <c r="AE3900" s="20">
        <f t="shared" si="426"/>
        <v>1.7276097373639558</v>
      </c>
    </row>
    <row r="3901" spans="1:31" x14ac:dyDescent="0.2">
      <c r="A3901" s="15" t="s">
        <v>17763</v>
      </c>
      <c r="B3901" s="15" t="s">
        <v>17764</v>
      </c>
      <c r="C3901" t="s">
        <v>17765</v>
      </c>
      <c r="D3901" s="15">
        <v>12</v>
      </c>
      <c r="E3901" s="15">
        <v>1</v>
      </c>
      <c r="F3901" s="16">
        <v>264685.23427500098</v>
      </c>
      <c r="G3901" s="16">
        <v>271576.87672499899</v>
      </c>
      <c r="H3901" s="16">
        <v>217420.013868751</v>
      </c>
      <c r="I3901" s="16">
        <v>272904.94687499898</v>
      </c>
      <c r="J3901" s="16">
        <v>56193.095371875002</v>
      </c>
      <c r="K3901" s="16">
        <v>293044.36651874898</v>
      </c>
      <c r="L3901" s="15">
        <f t="shared" si="420"/>
        <v>6</v>
      </c>
      <c r="M3901" s="16">
        <v>470664.862523566</v>
      </c>
      <c r="N3901" s="16">
        <v>467222.50491475302</v>
      </c>
      <c r="O3901" s="16">
        <v>390948.372023053</v>
      </c>
      <c r="P3901" s="16">
        <v>378382.10864642297</v>
      </c>
      <c r="Q3901" s="16">
        <v>491257.71604246902</v>
      </c>
      <c r="R3901" s="16">
        <v>402456.36942189099</v>
      </c>
      <c r="S3901" s="17">
        <f t="shared" si="421"/>
        <v>467222.50491475302</v>
      </c>
      <c r="T3901" s="17">
        <f t="shared" si="422"/>
        <v>402456.36942189099</v>
      </c>
      <c r="U3901" s="18">
        <f t="shared" si="423"/>
        <v>0.86138053109261314</v>
      </c>
      <c r="X3901" s="20">
        <f t="shared" si="424"/>
        <v>0.68324919750549995</v>
      </c>
      <c r="AA3901" s="20">
        <f t="shared" si="425"/>
        <v>-0.21527737870665634</v>
      </c>
      <c r="AE3901" s="20">
        <f t="shared" si="426"/>
        <v>0.16542086972551437</v>
      </c>
    </row>
    <row r="3902" spans="1:31" x14ac:dyDescent="0.2">
      <c r="A3902" s="15" t="s">
        <v>2999</v>
      </c>
      <c r="B3902" s="15" t="s">
        <v>3000</v>
      </c>
      <c r="C3902" t="s">
        <v>3001</v>
      </c>
      <c r="D3902" s="15">
        <v>5</v>
      </c>
      <c r="E3902" s="15">
        <v>5</v>
      </c>
      <c r="F3902" s="16">
        <v>75241.503179003907</v>
      </c>
      <c r="G3902" s="16">
        <v>89173.819414226295</v>
      </c>
      <c r="H3902" s="16">
        <v>98895.641370410303</v>
      </c>
      <c r="I3902" s="16">
        <v>110218.607425782</v>
      </c>
      <c r="J3902" s="16">
        <v>29394.973500878899</v>
      </c>
      <c r="K3902" s="16">
        <v>117215.951212926</v>
      </c>
      <c r="L3902" s="15">
        <f t="shared" si="420"/>
        <v>6</v>
      </c>
      <c r="M3902" s="16">
        <v>133794.88979358299</v>
      </c>
      <c r="N3902" s="16">
        <v>153415.17945844799</v>
      </c>
      <c r="O3902" s="16">
        <v>177826.72949914</v>
      </c>
      <c r="P3902" s="16">
        <v>152817.856793713</v>
      </c>
      <c r="Q3902" s="16">
        <v>256980.10493293099</v>
      </c>
      <c r="R3902" s="16">
        <v>160980.08203979401</v>
      </c>
      <c r="S3902" s="17">
        <f t="shared" si="421"/>
        <v>153415.17945844799</v>
      </c>
      <c r="T3902" s="17">
        <f t="shared" si="422"/>
        <v>160980.08203979401</v>
      </c>
      <c r="U3902" s="18">
        <f t="shared" si="423"/>
        <v>1.0493100005361264</v>
      </c>
      <c r="X3902" s="20">
        <f t="shared" si="424"/>
        <v>0.38042076308348421</v>
      </c>
      <c r="AA3902" s="20">
        <f t="shared" si="425"/>
        <v>6.9440960246468245E-2</v>
      </c>
      <c r="AE3902" s="20">
        <f t="shared" si="426"/>
        <v>0.41973578761658625</v>
      </c>
    </row>
    <row r="3903" spans="1:31" x14ac:dyDescent="0.2">
      <c r="A3903" s="15" t="s">
        <v>7163</v>
      </c>
      <c r="B3903" s="15" t="s">
        <v>7164</v>
      </c>
      <c r="C3903" t="s">
        <v>7165</v>
      </c>
      <c r="D3903" s="15">
        <v>7</v>
      </c>
      <c r="E3903" s="15">
        <v>6</v>
      </c>
      <c r="F3903" s="16">
        <v>144148.79573406201</v>
      </c>
      <c r="G3903" s="16">
        <v>154025.16326519099</v>
      </c>
      <c r="H3903" s="16">
        <v>147737.42131647901</v>
      </c>
      <c r="I3903" s="16">
        <v>186410.37713668501</v>
      </c>
      <c r="J3903" s="16">
        <v>73005.164294970804</v>
      </c>
      <c r="K3903" s="16">
        <v>211693.94580952101</v>
      </c>
      <c r="L3903" s="15">
        <f t="shared" si="420"/>
        <v>6</v>
      </c>
      <c r="M3903" s="16">
        <v>256326.248469985</v>
      </c>
      <c r="N3903" s="16">
        <v>264985.82452414598</v>
      </c>
      <c r="O3903" s="16">
        <v>265650.357217932</v>
      </c>
      <c r="P3903" s="16">
        <v>258457.57793046199</v>
      </c>
      <c r="Q3903" s="16">
        <v>638234.11103284499</v>
      </c>
      <c r="R3903" s="16">
        <v>290732.68963061</v>
      </c>
      <c r="S3903" s="17">
        <f t="shared" si="421"/>
        <v>264985.82452414598</v>
      </c>
      <c r="T3903" s="17">
        <f t="shared" si="422"/>
        <v>290732.68963061</v>
      </c>
      <c r="U3903" s="18">
        <f t="shared" si="423"/>
        <v>1.097163179021744</v>
      </c>
      <c r="X3903" s="20">
        <f t="shared" si="424"/>
        <v>0.33398008641728605</v>
      </c>
      <c r="AA3903" s="20">
        <f t="shared" si="425"/>
        <v>0.13377811102640458</v>
      </c>
      <c r="AE3903" s="20">
        <f t="shared" si="426"/>
        <v>0.47627942725104611</v>
      </c>
    </row>
    <row r="3904" spans="1:31" x14ac:dyDescent="0.2">
      <c r="A3904" s="15" t="s">
        <v>12979</v>
      </c>
      <c r="B3904" s="15" t="s">
        <v>12980</v>
      </c>
      <c r="C3904" t="s">
        <v>12981</v>
      </c>
      <c r="D3904" s="15">
        <v>9</v>
      </c>
      <c r="E3904" s="15">
        <v>3</v>
      </c>
      <c r="F3904" s="16">
        <v>171465.75632710001</v>
      </c>
      <c r="G3904" s="16">
        <v>172706.180811914</v>
      </c>
      <c r="H3904" s="16">
        <v>147857.56881167</v>
      </c>
      <c r="I3904" s="16">
        <v>201063.344927372</v>
      </c>
      <c r="J3904" s="16">
        <v>36995.972223860001</v>
      </c>
      <c r="K3904" s="16">
        <v>195183.50208765999</v>
      </c>
      <c r="L3904" s="15">
        <f t="shared" si="420"/>
        <v>6</v>
      </c>
      <c r="M3904" s="16">
        <v>304901.43075131101</v>
      </c>
      <c r="N3904" s="16">
        <v>297124.760348843</v>
      </c>
      <c r="O3904" s="16">
        <v>265866.39743801998</v>
      </c>
      <c r="P3904" s="16">
        <v>278773.885546198</v>
      </c>
      <c r="Q3904" s="16">
        <v>323430.42676664097</v>
      </c>
      <c r="R3904" s="16">
        <v>268057.85265359801</v>
      </c>
      <c r="S3904" s="17">
        <f t="shared" si="421"/>
        <v>297124.760348843</v>
      </c>
      <c r="T3904" s="17">
        <f t="shared" si="422"/>
        <v>278773.885546198</v>
      </c>
      <c r="U3904" s="18">
        <f t="shared" si="423"/>
        <v>0.93823848681913979</v>
      </c>
      <c r="X3904" s="20">
        <f t="shared" si="424"/>
        <v>0.97143431763440158</v>
      </c>
      <c r="AA3904" s="20">
        <f t="shared" si="425"/>
        <v>-9.1973413064045439E-2</v>
      </c>
      <c r="AE3904" s="20">
        <f t="shared" si="426"/>
        <v>1.2586558371737906E-2</v>
      </c>
    </row>
    <row r="3905" spans="1:31" x14ac:dyDescent="0.2">
      <c r="A3905" s="15" t="s">
        <v>17056</v>
      </c>
      <c r="B3905" s="15" t="s">
        <v>17057</v>
      </c>
      <c r="C3905" t="s">
        <v>17058</v>
      </c>
      <c r="D3905" s="15">
        <v>8</v>
      </c>
      <c r="E3905" s="15">
        <v>8</v>
      </c>
      <c r="F3905" s="16">
        <v>155821.130402443</v>
      </c>
      <c r="G3905" s="16">
        <v>159392.46658718001</v>
      </c>
      <c r="H3905" s="16">
        <v>143187.09742734299</v>
      </c>
      <c r="I3905" s="16">
        <v>193768.38303334499</v>
      </c>
      <c r="J3905" s="16">
        <v>14357.6301324674</v>
      </c>
      <c r="K3905" s="16">
        <v>199067.21360624899</v>
      </c>
      <c r="L3905" s="15">
        <f t="shared" si="420"/>
        <v>6</v>
      </c>
      <c r="M3905" s="16">
        <v>277082.063606671</v>
      </c>
      <c r="N3905" s="16">
        <v>274219.76569387398</v>
      </c>
      <c r="O3905" s="16">
        <v>257468.305874171</v>
      </c>
      <c r="P3905" s="16">
        <v>268659.43692382902</v>
      </c>
      <c r="Q3905" s="16">
        <v>125518.919005638</v>
      </c>
      <c r="R3905" s="16">
        <v>273391.59940403397</v>
      </c>
      <c r="S3905" s="17">
        <f t="shared" si="421"/>
        <v>274219.76569387398</v>
      </c>
      <c r="T3905" s="17">
        <f t="shared" si="422"/>
        <v>268659.43692382902</v>
      </c>
      <c r="U3905" s="18">
        <f t="shared" si="423"/>
        <v>0.97972309269546876</v>
      </c>
      <c r="X3905" s="20">
        <f t="shared" si="424"/>
        <v>0.39034771986138878</v>
      </c>
      <c r="AA3905" s="20">
        <f t="shared" si="425"/>
        <v>-2.9554048971459773E-2</v>
      </c>
      <c r="AE3905" s="20">
        <f t="shared" si="426"/>
        <v>0.40854835313677018</v>
      </c>
    </row>
    <row r="3906" spans="1:31" x14ac:dyDescent="0.2">
      <c r="A3906" s="15" t="s">
        <v>16316</v>
      </c>
      <c r="B3906" s="15" t="s">
        <v>16317</v>
      </c>
      <c r="C3906" t="s">
        <v>16318</v>
      </c>
      <c r="D3906" s="15">
        <v>9</v>
      </c>
      <c r="E3906" s="15">
        <v>4</v>
      </c>
      <c r="F3906" s="16">
        <v>150660.51376273599</v>
      </c>
      <c r="G3906" s="16">
        <v>175294.825525489</v>
      </c>
      <c r="H3906" s="16">
        <v>159759.13594386599</v>
      </c>
      <c r="I3906" s="16">
        <v>229824.55957936399</v>
      </c>
      <c r="J3906" s="16">
        <v>35752.546197070202</v>
      </c>
      <c r="K3906" s="16">
        <v>244142.070846099</v>
      </c>
      <c r="L3906" s="15">
        <f t="shared" ref="L3906:L3969" si="427">COUNTIF(F3906:K3906,"&gt;0")</f>
        <v>6</v>
      </c>
      <c r="M3906" s="16">
        <v>267905.42431314301</v>
      </c>
      <c r="N3906" s="16">
        <v>301578.28040546901</v>
      </c>
      <c r="O3906" s="16">
        <v>287266.90336229902</v>
      </c>
      <c r="P3906" s="16">
        <v>318651.24640707503</v>
      </c>
      <c r="Q3906" s="16">
        <v>312560.00530389597</v>
      </c>
      <c r="R3906" s="16">
        <v>335295.752732297</v>
      </c>
      <c r="S3906" s="17">
        <f t="shared" ref="S3906:S3969" si="428">MEDIAN(M3906:O3906)</f>
        <v>287266.90336229902</v>
      </c>
      <c r="T3906" s="17">
        <f t="shared" ref="T3906:T3969" si="429">MEDIAN(P3906:R3906)</f>
        <v>318651.24640707503</v>
      </c>
      <c r="U3906" s="18">
        <f t="shared" ref="U3906:U3969" si="430">T3906/S3906</f>
        <v>1.1092515102764702</v>
      </c>
      <c r="X3906" s="20">
        <f t="shared" ref="X3906:X3969" si="431">_xlfn.T.TEST(P3906:R3906,M3906:O3906,2,2)</f>
        <v>3.7037653593508843E-2</v>
      </c>
      <c r="AA3906" s="20">
        <f t="shared" ref="AA3906:AA3969" si="432">LOG(U3906,2)</f>
        <v>0.14958651742849124</v>
      </c>
      <c r="AE3906" s="20">
        <f t="shared" si="426"/>
        <v>1.4313565345081791</v>
      </c>
    </row>
    <row r="3907" spans="1:31" x14ac:dyDescent="0.2">
      <c r="A3907" s="15" t="s">
        <v>10543</v>
      </c>
      <c r="B3907" s="15" t="s">
        <v>10544</v>
      </c>
      <c r="C3907" t="s">
        <v>10545</v>
      </c>
      <c r="D3907" s="15">
        <v>6</v>
      </c>
      <c r="E3907" s="15">
        <v>5</v>
      </c>
      <c r="F3907" s="16">
        <v>221249.77345015001</v>
      </c>
      <c r="G3907" s="16">
        <v>243238.19249853399</v>
      </c>
      <c r="H3907" s="16">
        <v>215122.565518635</v>
      </c>
      <c r="I3907" s="16">
        <v>275056.27751250099</v>
      </c>
      <c r="J3907" s="16">
        <v>54773.717191576099</v>
      </c>
      <c r="K3907" s="16">
        <v>282683.27216088801</v>
      </c>
      <c r="L3907" s="15">
        <f t="shared" si="427"/>
        <v>6</v>
      </c>
      <c r="M3907" s="16">
        <v>393427.66697779601</v>
      </c>
      <c r="N3907" s="16">
        <v>418468.460793078</v>
      </c>
      <c r="O3907" s="16">
        <v>386817.27260721498</v>
      </c>
      <c r="P3907" s="16">
        <v>381364.92384392902</v>
      </c>
      <c r="Q3907" s="16">
        <v>478849.06550560601</v>
      </c>
      <c r="R3907" s="16">
        <v>388226.82299505</v>
      </c>
      <c r="S3907" s="17">
        <f t="shared" si="428"/>
        <v>393427.66697779601</v>
      </c>
      <c r="T3907" s="17">
        <f t="shared" si="429"/>
        <v>388226.82299505</v>
      </c>
      <c r="U3907" s="18">
        <f t="shared" si="430"/>
        <v>0.98678068570342936</v>
      </c>
      <c r="X3907" s="20">
        <f t="shared" si="431"/>
        <v>0.64046667685559222</v>
      </c>
      <c r="AA3907" s="20">
        <f t="shared" si="432"/>
        <v>-1.9198616898877169E-2</v>
      </c>
      <c r="AE3907" s="20">
        <f t="shared" ref="AE3907:AE3970" si="433">-LOG10(X3907)</f>
        <v>0.19350346144500327</v>
      </c>
    </row>
    <row r="3908" spans="1:31" x14ac:dyDescent="0.2">
      <c r="A3908" s="15" t="s">
        <v>8963</v>
      </c>
      <c r="B3908" s="15" t="s">
        <v>8964</v>
      </c>
      <c r="C3908" t="s">
        <v>8965</v>
      </c>
      <c r="D3908" s="15">
        <v>8</v>
      </c>
      <c r="E3908" s="15">
        <v>7</v>
      </c>
      <c r="F3908" s="16">
        <v>124355.397130991</v>
      </c>
      <c r="G3908" s="16">
        <v>110710.821821338</v>
      </c>
      <c r="H3908" s="16">
        <v>102535.43276368</v>
      </c>
      <c r="I3908" s="16">
        <v>100527.8014125</v>
      </c>
      <c r="J3908" s="16">
        <v>8828.1323624999895</v>
      </c>
      <c r="K3908" s="16">
        <v>108868.89547364401</v>
      </c>
      <c r="L3908" s="15">
        <f t="shared" si="427"/>
        <v>6</v>
      </c>
      <c r="M3908" s="16">
        <v>221129.50899977499</v>
      </c>
      <c r="N3908" s="16">
        <v>190467.568948865</v>
      </c>
      <c r="O3908" s="16">
        <v>184371.529558629</v>
      </c>
      <c r="P3908" s="16">
        <v>139381.57556914299</v>
      </c>
      <c r="Q3908" s="16">
        <v>77178.310121940507</v>
      </c>
      <c r="R3908" s="16">
        <v>149516.54227582901</v>
      </c>
      <c r="S3908" s="17">
        <f t="shared" si="428"/>
        <v>190467.568948865</v>
      </c>
      <c r="T3908" s="17">
        <f t="shared" si="429"/>
        <v>139381.57556914299</v>
      </c>
      <c r="U3908" s="18">
        <f t="shared" si="430"/>
        <v>0.73178639459908734</v>
      </c>
      <c r="X3908" s="20">
        <f t="shared" si="431"/>
        <v>3.8881340501611891E-2</v>
      </c>
      <c r="AA3908" s="20">
        <f t="shared" si="432"/>
        <v>-0.45050550160294389</v>
      </c>
      <c r="AE3908" s="20">
        <f t="shared" si="433"/>
        <v>1.4102587704325633</v>
      </c>
    </row>
    <row r="3909" spans="1:31" x14ac:dyDescent="0.2">
      <c r="A3909" s="15" t="s">
        <v>15557</v>
      </c>
      <c r="B3909" s="15" t="s">
        <v>15558</v>
      </c>
      <c r="C3909" t="s">
        <v>15559</v>
      </c>
      <c r="D3909" s="15">
        <v>10</v>
      </c>
      <c r="E3909" s="15">
        <v>3</v>
      </c>
      <c r="F3909" s="16">
        <v>56030.194922271097</v>
      </c>
      <c r="G3909" s="16">
        <v>44488.863130445403</v>
      </c>
      <c r="H3909" s="16">
        <v>65468.324257776301</v>
      </c>
      <c r="I3909" s="16">
        <v>73164.0745548298</v>
      </c>
      <c r="J3909" s="16">
        <v>21181.448777929701</v>
      </c>
      <c r="K3909" s="16">
        <v>82744.734672859195</v>
      </c>
      <c r="L3909" s="15">
        <f t="shared" si="427"/>
        <v>6</v>
      </c>
      <c r="M3909" s="16">
        <v>99633.226849594997</v>
      </c>
      <c r="N3909" s="16">
        <v>76538.909804403404</v>
      </c>
      <c r="O3909" s="16">
        <v>117720.233442289</v>
      </c>
      <c r="P3909" s="16">
        <v>101441.828461618</v>
      </c>
      <c r="Q3909" s="16">
        <v>185174.88812912599</v>
      </c>
      <c r="R3909" s="16">
        <v>113638.57937561101</v>
      </c>
      <c r="S3909" s="17">
        <f t="shared" si="428"/>
        <v>99633.226849594997</v>
      </c>
      <c r="T3909" s="17">
        <f t="shared" si="429"/>
        <v>113638.57937561101</v>
      </c>
      <c r="U3909" s="18">
        <f t="shared" si="430"/>
        <v>1.1405690949582341</v>
      </c>
      <c r="X3909" s="20">
        <f t="shared" si="431"/>
        <v>0.28440330009729975</v>
      </c>
      <c r="AA3909" s="20">
        <f t="shared" si="432"/>
        <v>0.18975384685537125</v>
      </c>
      <c r="AE3909" s="20">
        <f t="shared" si="433"/>
        <v>0.5460653685409641</v>
      </c>
    </row>
    <row r="3910" spans="1:31" x14ac:dyDescent="0.2">
      <c r="A3910" s="15" t="s">
        <v>1433</v>
      </c>
      <c r="B3910" s="15" t="s">
        <v>1434</v>
      </c>
      <c r="C3910" t="s">
        <v>1435</v>
      </c>
      <c r="D3910" s="15">
        <v>10</v>
      </c>
      <c r="E3910" s="15">
        <v>3</v>
      </c>
      <c r="F3910" s="16">
        <v>493288.06276685197</v>
      </c>
      <c r="G3910" s="16">
        <v>502581.62991093798</v>
      </c>
      <c r="H3910" s="16">
        <v>431083.71758398501</v>
      </c>
      <c r="I3910" s="16">
        <v>561123.77218981495</v>
      </c>
      <c r="J3910" s="16">
        <v>46568.641083435097</v>
      </c>
      <c r="K3910" s="16">
        <v>538011.38914863695</v>
      </c>
      <c r="L3910" s="15">
        <f t="shared" si="427"/>
        <v>6</v>
      </c>
      <c r="M3910" s="16">
        <v>877167.77583994297</v>
      </c>
      <c r="N3910" s="16">
        <v>864644.48255992495</v>
      </c>
      <c r="O3910" s="16">
        <v>775142.42868571403</v>
      </c>
      <c r="P3910" s="16">
        <v>777996.87607006601</v>
      </c>
      <c r="Q3910" s="16">
        <v>407117.70915008202</v>
      </c>
      <c r="R3910" s="16">
        <v>738885.08063346497</v>
      </c>
      <c r="S3910" s="17">
        <f t="shared" si="428"/>
        <v>864644.48255992495</v>
      </c>
      <c r="T3910" s="17">
        <f t="shared" si="429"/>
        <v>738885.08063346497</v>
      </c>
      <c r="U3910" s="18">
        <f t="shared" si="430"/>
        <v>0.85455362930885981</v>
      </c>
      <c r="X3910" s="20">
        <f t="shared" si="431"/>
        <v>0.18040793167364202</v>
      </c>
      <c r="AA3910" s="20">
        <f t="shared" si="432"/>
        <v>-0.2267570607857067</v>
      </c>
      <c r="AE3910" s="20">
        <f t="shared" si="433"/>
        <v>0.74374437252372905</v>
      </c>
    </row>
    <row r="3911" spans="1:31" x14ac:dyDescent="0.2">
      <c r="A3911" s="15" t="s">
        <v>2573</v>
      </c>
      <c r="B3911" s="15" t="s">
        <v>2574</v>
      </c>
      <c r="C3911" t="s">
        <v>2575</v>
      </c>
      <c r="D3911" s="15">
        <v>12</v>
      </c>
      <c r="E3911" s="15">
        <v>6</v>
      </c>
      <c r="F3911" s="16">
        <v>383632.36788361397</v>
      </c>
      <c r="G3911" s="16">
        <v>351503.40074106201</v>
      </c>
      <c r="H3911" s="16">
        <v>363669.950527151</v>
      </c>
      <c r="I3911" s="16">
        <v>398756.89267089899</v>
      </c>
      <c r="J3911" s="16">
        <v>58206.298716650301</v>
      </c>
      <c r="K3911" s="16">
        <v>384305.310594215</v>
      </c>
      <c r="L3911" s="15">
        <f t="shared" si="427"/>
        <v>6</v>
      </c>
      <c r="M3911" s="16">
        <v>682177.36506575195</v>
      </c>
      <c r="N3911" s="16">
        <v>604728.58131656703</v>
      </c>
      <c r="O3911" s="16">
        <v>653924.04582460097</v>
      </c>
      <c r="P3911" s="16">
        <v>552875.55470813694</v>
      </c>
      <c r="Q3911" s="16">
        <v>508857.77296295599</v>
      </c>
      <c r="R3911" s="16">
        <v>527790.79798964201</v>
      </c>
      <c r="S3911" s="17">
        <f t="shared" si="428"/>
        <v>653924.04582460097</v>
      </c>
      <c r="T3911" s="17">
        <f t="shared" si="429"/>
        <v>527790.79798964201</v>
      </c>
      <c r="U3911" s="18">
        <f t="shared" si="430"/>
        <v>0.80711330522200875</v>
      </c>
      <c r="X3911" s="20">
        <f t="shared" si="431"/>
        <v>1.0750442991168844E-2</v>
      </c>
      <c r="AA3911" s="20">
        <f t="shared" si="432"/>
        <v>-0.30915687688927224</v>
      </c>
      <c r="AE3911" s="20">
        <f t="shared" si="433"/>
        <v>1.9685736395012829</v>
      </c>
    </row>
    <row r="3912" spans="1:31" x14ac:dyDescent="0.2">
      <c r="A3912" s="15" t="s">
        <v>10021</v>
      </c>
      <c r="B3912" s="15" t="s">
        <v>10022</v>
      </c>
      <c r="C3912" t="s">
        <v>10023</v>
      </c>
      <c r="D3912" s="15">
        <v>7</v>
      </c>
      <c r="E3912" s="15">
        <v>6</v>
      </c>
      <c r="F3912" s="16">
        <v>32939.354577082398</v>
      </c>
      <c r="G3912" s="16">
        <v>39187.046308007797</v>
      </c>
      <c r="H3912" s="16">
        <v>36931.580937972503</v>
      </c>
      <c r="I3912" s="16">
        <v>47133.504967392699</v>
      </c>
      <c r="J3912" s="16">
        <v>11194.7898014648</v>
      </c>
      <c r="K3912" s="16">
        <v>51206.435093725297</v>
      </c>
      <c r="L3912" s="15">
        <f t="shared" si="427"/>
        <v>6</v>
      </c>
      <c r="M3912" s="16">
        <v>58572.956803211397</v>
      </c>
      <c r="N3912" s="16">
        <v>67417.6320054588</v>
      </c>
      <c r="O3912" s="16">
        <v>66407.600602279097</v>
      </c>
      <c r="P3912" s="16">
        <v>65350.500977278098</v>
      </c>
      <c r="Q3912" s="16">
        <v>97868.3739176198</v>
      </c>
      <c r="R3912" s="16">
        <v>70325.037139179607</v>
      </c>
      <c r="S3912" s="17">
        <f t="shared" si="428"/>
        <v>66407.600602279097</v>
      </c>
      <c r="T3912" s="17">
        <f t="shared" si="429"/>
        <v>70325.037139179607</v>
      </c>
      <c r="U3912" s="18">
        <f t="shared" si="430"/>
        <v>1.0589907857138579</v>
      </c>
      <c r="X3912" s="20">
        <f t="shared" si="431"/>
        <v>0.2612149380925039</v>
      </c>
      <c r="AA3912" s="20">
        <f t="shared" si="432"/>
        <v>8.2690036485343441E-2</v>
      </c>
      <c r="AE3912" s="20">
        <f t="shared" si="433"/>
        <v>0.58300199069849534</v>
      </c>
    </row>
    <row r="3913" spans="1:31" x14ac:dyDescent="0.2">
      <c r="A3913" s="15" t="s">
        <v>14950</v>
      </c>
      <c r="B3913" s="15" t="s">
        <v>14951</v>
      </c>
      <c r="C3913" t="s">
        <v>14952</v>
      </c>
      <c r="D3913" s="15">
        <v>6</v>
      </c>
      <c r="E3913" s="15">
        <v>4</v>
      </c>
      <c r="F3913" s="16">
        <v>60226.1469304692</v>
      </c>
      <c r="G3913" s="16">
        <v>71082.010826078695</v>
      </c>
      <c r="H3913" s="16">
        <v>57992.674120605698</v>
      </c>
      <c r="I3913" s="16">
        <v>61231.228210839901</v>
      </c>
      <c r="J3913" s="16">
        <v>11731.8447855469</v>
      </c>
      <c r="K3913" s="16">
        <v>79404.583115997797</v>
      </c>
      <c r="L3913" s="15">
        <f t="shared" si="427"/>
        <v>6</v>
      </c>
      <c r="M3913" s="16">
        <v>107094.49374082701</v>
      </c>
      <c r="N3913" s="16">
        <v>122289.92229764799</v>
      </c>
      <c r="O3913" s="16">
        <v>104278.079709813</v>
      </c>
      <c r="P3913" s="16">
        <v>84896.963249406006</v>
      </c>
      <c r="Q3913" s="16">
        <v>102563.477526406</v>
      </c>
      <c r="R3913" s="16">
        <v>109051.33791158799</v>
      </c>
      <c r="S3913" s="17">
        <f t="shared" si="428"/>
        <v>107094.49374082701</v>
      </c>
      <c r="T3913" s="17">
        <f t="shared" si="429"/>
        <v>102563.477526406</v>
      </c>
      <c r="U3913" s="18">
        <f t="shared" si="430"/>
        <v>0.95769141758691867</v>
      </c>
      <c r="X3913" s="20">
        <f t="shared" si="431"/>
        <v>0.2465532600640373</v>
      </c>
      <c r="AA3913" s="20">
        <f t="shared" si="432"/>
        <v>-6.2367221841173236E-2</v>
      </c>
      <c r="AE3913" s="20">
        <f t="shared" si="433"/>
        <v>0.60808925061221242</v>
      </c>
    </row>
    <row r="3914" spans="1:31" x14ac:dyDescent="0.2">
      <c r="A3914" s="15" t="s">
        <v>14284</v>
      </c>
      <c r="B3914" s="15" t="s">
        <v>14285</v>
      </c>
      <c r="C3914" t="s">
        <v>14286</v>
      </c>
      <c r="D3914" s="15">
        <v>6</v>
      </c>
      <c r="E3914" s="15">
        <v>5</v>
      </c>
      <c r="F3914" s="16">
        <v>71063.308767773298</v>
      </c>
      <c r="G3914" s="16">
        <v>58210.003821486003</v>
      </c>
      <c r="H3914" s="16">
        <v>71476.762216406001</v>
      </c>
      <c r="I3914" s="16">
        <v>71118.302507226705</v>
      </c>
      <c r="J3914" s="16">
        <v>34115.774375976602</v>
      </c>
      <c r="K3914" s="16">
        <v>88114.685232694304</v>
      </c>
      <c r="L3914" s="15">
        <f t="shared" si="427"/>
        <v>6</v>
      </c>
      <c r="M3914" s="16">
        <v>126365.19956720799</v>
      </c>
      <c r="N3914" s="16">
        <v>100144.84342167299</v>
      </c>
      <c r="O3914" s="16">
        <v>128524.15621154101</v>
      </c>
      <c r="P3914" s="16">
        <v>98605.370016851899</v>
      </c>
      <c r="Q3914" s="16">
        <v>298250.831175083</v>
      </c>
      <c r="R3914" s="16">
        <v>121013.47223555599</v>
      </c>
      <c r="S3914" s="17">
        <f t="shared" si="428"/>
        <v>126365.19956720799</v>
      </c>
      <c r="T3914" s="17">
        <f t="shared" si="429"/>
        <v>121013.47223555599</v>
      </c>
      <c r="U3914" s="18">
        <f t="shared" si="430"/>
        <v>0.95764872488643005</v>
      </c>
      <c r="X3914" s="20">
        <f t="shared" si="431"/>
        <v>0.44284233283670704</v>
      </c>
      <c r="AA3914" s="20">
        <f t="shared" si="432"/>
        <v>-6.2431536837681122E-2</v>
      </c>
      <c r="AE3914" s="20">
        <f t="shared" si="433"/>
        <v>0.35375087009092521</v>
      </c>
    </row>
    <row r="3915" spans="1:31" x14ac:dyDescent="0.2">
      <c r="A3915" s="15" t="s">
        <v>7400</v>
      </c>
      <c r="B3915" s="15" t="s">
        <v>7401</v>
      </c>
      <c r="C3915" t="s">
        <v>7402</v>
      </c>
      <c r="D3915" s="15">
        <v>9</v>
      </c>
      <c r="E3915" s="15">
        <v>5</v>
      </c>
      <c r="F3915" s="16">
        <v>52034.456576953096</v>
      </c>
      <c r="G3915" s="16">
        <v>78983.494628879998</v>
      </c>
      <c r="H3915" s="16">
        <v>60883.953811443796</v>
      </c>
      <c r="I3915" s="16">
        <v>83055.602308593705</v>
      </c>
      <c r="J3915" s="16">
        <v>18426.8747630859</v>
      </c>
      <c r="K3915" s="16">
        <v>88005.019500122202</v>
      </c>
      <c r="L3915" s="15">
        <f t="shared" si="427"/>
        <v>6</v>
      </c>
      <c r="M3915" s="16">
        <v>92527.981088037704</v>
      </c>
      <c r="N3915" s="16">
        <v>135883.68292781501</v>
      </c>
      <c r="O3915" s="16">
        <v>109476.962131368</v>
      </c>
      <c r="P3915" s="16">
        <v>115156.409937922</v>
      </c>
      <c r="Q3915" s="16">
        <v>161093.53560268501</v>
      </c>
      <c r="R3915" s="16">
        <v>120862.861346477</v>
      </c>
      <c r="S3915" s="17">
        <f t="shared" si="428"/>
        <v>109476.962131368</v>
      </c>
      <c r="T3915" s="17">
        <f t="shared" si="429"/>
        <v>120862.861346477</v>
      </c>
      <c r="U3915" s="18">
        <f t="shared" si="430"/>
        <v>1.1040026960324894</v>
      </c>
      <c r="X3915" s="20">
        <f t="shared" si="431"/>
        <v>0.36164378155812366</v>
      </c>
      <c r="AA3915" s="20">
        <f t="shared" si="432"/>
        <v>0.14274369525734398</v>
      </c>
      <c r="AE3915" s="20">
        <f t="shared" si="433"/>
        <v>0.44171899816872162</v>
      </c>
    </row>
    <row r="3916" spans="1:31" x14ac:dyDescent="0.2">
      <c r="A3916" s="15" t="s">
        <v>10417</v>
      </c>
      <c r="B3916" s="15" t="s">
        <v>10418</v>
      </c>
      <c r="C3916" t="s">
        <v>10419</v>
      </c>
      <c r="D3916" s="15">
        <v>7</v>
      </c>
      <c r="E3916" s="15">
        <v>6</v>
      </c>
      <c r="F3916" s="16">
        <v>138549.025485497</v>
      </c>
      <c r="G3916" s="16">
        <v>176895.44029307301</v>
      </c>
      <c r="H3916" s="16">
        <v>160280.31914296799</v>
      </c>
      <c r="I3916" s="16">
        <v>192859.78860263701</v>
      </c>
      <c r="J3916" s="16">
        <v>2722.6101600585898</v>
      </c>
      <c r="K3916" s="16">
        <v>194900.60979754999</v>
      </c>
      <c r="L3916" s="15">
        <f t="shared" si="427"/>
        <v>6</v>
      </c>
      <c r="M3916" s="16">
        <v>246368.703609488</v>
      </c>
      <c r="N3916" s="16">
        <v>304331.98775394697</v>
      </c>
      <c r="O3916" s="16">
        <v>288204.05592516199</v>
      </c>
      <c r="P3916" s="16">
        <v>267399.67274391098</v>
      </c>
      <c r="Q3916" s="16">
        <v>23801.914453244899</v>
      </c>
      <c r="R3916" s="16">
        <v>267669.33877302898</v>
      </c>
      <c r="S3916" s="17">
        <f t="shared" si="428"/>
        <v>288204.05592516199</v>
      </c>
      <c r="T3916" s="17">
        <f t="shared" si="429"/>
        <v>267399.67274391098</v>
      </c>
      <c r="U3916" s="18">
        <f t="shared" si="430"/>
        <v>0.92781370437530108</v>
      </c>
      <c r="X3916" s="20">
        <f t="shared" si="431"/>
        <v>0.32397157296790302</v>
      </c>
      <c r="AA3916" s="20">
        <f t="shared" si="432"/>
        <v>-0.10809293905500461</v>
      </c>
      <c r="AE3916" s="20">
        <f t="shared" si="433"/>
        <v>0.48949309548721631</v>
      </c>
    </row>
    <row r="3917" spans="1:31" x14ac:dyDescent="0.2">
      <c r="A3917" s="15" t="s">
        <v>587</v>
      </c>
      <c r="B3917" s="15" t="s">
        <v>588</v>
      </c>
      <c r="C3917" t="s">
        <v>589</v>
      </c>
      <c r="D3917" s="15">
        <v>8</v>
      </c>
      <c r="E3917" s="15">
        <v>5</v>
      </c>
      <c r="F3917" s="16">
        <v>102719.623512451</v>
      </c>
      <c r="G3917" s="16">
        <v>120444.861990234</v>
      </c>
      <c r="H3917" s="16">
        <v>103855.71337163101</v>
      </c>
      <c r="I3917" s="16">
        <v>113341.42809902399</v>
      </c>
      <c r="J3917" s="16">
        <v>15010.4819092045</v>
      </c>
      <c r="K3917" s="16">
        <v>109598.710876924</v>
      </c>
      <c r="L3917" s="15">
        <f t="shared" si="427"/>
        <v>6</v>
      </c>
      <c r="M3917" s="16">
        <v>182656.64728667799</v>
      </c>
      <c r="N3917" s="16">
        <v>207214.07065953201</v>
      </c>
      <c r="O3917" s="16">
        <v>186745.55918500799</v>
      </c>
      <c r="P3917" s="16">
        <v>157147.64078918999</v>
      </c>
      <c r="Q3917" s="16">
        <v>131226.35460126901</v>
      </c>
      <c r="R3917" s="16">
        <v>150518.843944486</v>
      </c>
      <c r="S3917" s="17">
        <f t="shared" si="428"/>
        <v>186745.55918500799</v>
      </c>
      <c r="T3917" s="17">
        <f t="shared" si="429"/>
        <v>150518.843944486</v>
      </c>
      <c r="U3917" s="18">
        <f t="shared" si="430"/>
        <v>0.80601029872612739</v>
      </c>
      <c r="X3917" s="20">
        <f t="shared" si="431"/>
        <v>1.3441196978587146E-2</v>
      </c>
      <c r="AA3917" s="20">
        <f t="shared" si="432"/>
        <v>-0.31112982210659096</v>
      </c>
      <c r="AE3917" s="20">
        <f t="shared" si="433"/>
        <v>1.8715620543441009</v>
      </c>
    </row>
    <row r="3918" spans="1:31" x14ac:dyDescent="0.2">
      <c r="A3918" s="15" t="s">
        <v>7782</v>
      </c>
      <c r="B3918" s="15" t="s">
        <v>7783</v>
      </c>
      <c r="C3918" t="s">
        <v>7784</v>
      </c>
      <c r="D3918" s="15">
        <v>9</v>
      </c>
      <c r="E3918" s="15">
        <v>4</v>
      </c>
      <c r="F3918" s="16">
        <v>258018.50120718501</v>
      </c>
      <c r="G3918" s="16">
        <v>255346.12491254901</v>
      </c>
      <c r="H3918" s="16">
        <v>254145.389346154</v>
      </c>
      <c r="I3918" s="16">
        <v>281812.35787325801</v>
      </c>
      <c r="J3918" s="16">
        <v>33022.432592724603</v>
      </c>
      <c r="K3918" s="16">
        <v>248862.034423695</v>
      </c>
      <c r="L3918" s="15">
        <f t="shared" si="427"/>
        <v>6</v>
      </c>
      <c r="M3918" s="16">
        <v>458810.03801308799</v>
      </c>
      <c r="N3918" s="16">
        <v>439299.02111188998</v>
      </c>
      <c r="O3918" s="16">
        <v>456985.18942245602</v>
      </c>
      <c r="P3918" s="16">
        <v>390732.21440557297</v>
      </c>
      <c r="Q3918" s="16">
        <v>288692.49338038301</v>
      </c>
      <c r="R3918" s="16">
        <v>341777.977344935</v>
      </c>
      <c r="S3918" s="17">
        <f t="shared" si="428"/>
        <v>456985.18942245602</v>
      </c>
      <c r="T3918" s="17">
        <f t="shared" si="429"/>
        <v>341777.977344935</v>
      </c>
      <c r="U3918" s="18">
        <f t="shared" si="430"/>
        <v>0.74789727381948323</v>
      </c>
      <c r="X3918" s="20">
        <f t="shared" si="431"/>
        <v>2.0911352204022911E-2</v>
      </c>
      <c r="AA3918" s="20">
        <f t="shared" si="432"/>
        <v>-0.41908797013379795</v>
      </c>
      <c r="AE3918" s="20">
        <f t="shared" si="433"/>
        <v>1.6796178832149375</v>
      </c>
    </row>
    <row r="3919" spans="1:31" x14ac:dyDescent="0.2">
      <c r="A3919" s="15" t="s">
        <v>1205</v>
      </c>
      <c r="B3919" s="15" t="s">
        <v>1206</v>
      </c>
      <c r="C3919" t="s">
        <v>1207</v>
      </c>
      <c r="D3919" s="15">
        <v>6</v>
      </c>
      <c r="E3919" s="15">
        <v>3</v>
      </c>
      <c r="F3919" s="16">
        <v>99616.520673974199</v>
      </c>
      <c r="G3919" s="16">
        <v>86677.146353466698</v>
      </c>
      <c r="H3919" s="16">
        <v>108119.834122728</v>
      </c>
      <c r="I3919" s="16">
        <v>122137.22318789001</v>
      </c>
      <c r="J3919" s="16">
        <v>47622.748387499902</v>
      </c>
      <c r="K3919" s="16">
        <v>134107.350291457</v>
      </c>
      <c r="L3919" s="15">
        <f t="shared" si="427"/>
        <v>6</v>
      </c>
      <c r="M3919" s="16">
        <v>177138.69130825301</v>
      </c>
      <c r="N3919" s="16">
        <v>149119.88799082299</v>
      </c>
      <c r="O3919" s="16">
        <v>194412.98149856401</v>
      </c>
      <c r="P3919" s="16">
        <v>169342.99133544401</v>
      </c>
      <c r="Q3919" s="16">
        <v>416333.04678598902</v>
      </c>
      <c r="R3919" s="16">
        <v>184178.10911112101</v>
      </c>
      <c r="S3919" s="17">
        <f t="shared" si="428"/>
        <v>177138.69130825301</v>
      </c>
      <c r="T3919" s="17">
        <f t="shared" si="429"/>
        <v>184178.10911112101</v>
      </c>
      <c r="U3919" s="18">
        <f t="shared" si="430"/>
        <v>1.0397395834353216</v>
      </c>
      <c r="X3919" s="20">
        <f t="shared" si="431"/>
        <v>0.36340127985186194</v>
      </c>
      <c r="AA3919" s="20">
        <f t="shared" si="432"/>
        <v>5.6222231508450418E-2</v>
      </c>
      <c r="AE3919" s="20">
        <f t="shared" si="433"/>
        <v>0.43961354749682735</v>
      </c>
    </row>
    <row r="3920" spans="1:31" x14ac:dyDescent="0.2">
      <c r="A3920" s="15" t="s">
        <v>2486</v>
      </c>
      <c r="B3920" s="15" t="s">
        <v>2487</v>
      </c>
      <c r="C3920" t="s">
        <v>2488</v>
      </c>
      <c r="D3920" s="15">
        <v>7</v>
      </c>
      <c r="E3920" s="15">
        <v>4</v>
      </c>
      <c r="F3920" s="16">
        <v>152177.55225234301</v>
      </c>
      <c r="G3920" s="16">
        <v>172776.54176835899</v>
      </c>
      <c r="H3920" s="16">
        <v>161112.01275468699</v>
      </c>
      <c r="I3920" s="16">
        <v>238291.354361226</v>
      </c>
      <c r="J3920" s="16">
        <v>31813.1240302734</v>
      </c>
      <c r="K3920" s="16">
        <v>240035.81786894501</v>
      </c>
      <c r="L3920" s="15">
        <f t="shared" si="427"/>
        <v>6</v>
      </c>
      <c r="M3920" s="16">
        <v>270603.03120500402</v>
      </c>
      <c r="N3920" s="16">
        <v>297245.80976481299</v>
      </c>
      <c r="O3920" s="16">
        <v>289699.54503740103</v>
      </c>
      <c r="P3920" s="16">
        <v>330390.43875123101</v>
      </c>
      <c r="Q3920" s="16">
        <v>278120.33752299799</v>
      </c>
      <c r="R3920" s="16">
        <v>329656.37571664102</v>
      </c>
      <c r="S3920" s="17">
        <f t="shared" si="428"/>
        <v>289699.54503740103</v>
      </c>
      <c r="T3920" s="17">
        <f t="shared" si="429"/>
        <v>329656.37571664102</v>
      </c>
      <c r="U3920" s="18">
        <f t="shared" si="430"/>
        <v>1.1379250722471155</v>
      </c>
      <c r="X3920" s="20">
        <f t="shared" si="431"/>
        <v>0.23081313206638068</v>
      </c>
      <c r="AA3920" s="20">
        <f t="shared" si="432"/>
        <v>0.18640556515210691</v>
      </c>
      <c r="AE3920" s="20">
        <f t="shared" si="433"/>
        <v>0.63673948571682049</v>
      </c>
    </row>
    <row r="3921" spans="1:31" x14ac:dyDescent="0.2">
      <c r="A3921" s="15" t="s">
        <v>2870</v>
      </c>
      <c r="B3921" s="15" t="s">
        <v>2871</v>
      </c>
      <c r="C3921" t="s">
        <v>2872</v>
      </c>
      <c r="D3921" s="15">
        <v>6</v>
      </c>
      <c r="E3921" s="15">
        <v>5</v>
      </c>
      <c r="F3921" s="16">
        <v>47877.392240057401</v>
      </c>
      <c r="G3921" s="16">
        <v>46374.871434706904</v>
      </c>
      <c r="H3921" s="16">
        <v>34149.536247363103</v>
      </c>
      <c r="I3921" s="16">
        <v>49539.3231931638</v>
      </c>
      <c r="J3921" s="16">
        <v>19647.299557617102</v>
      </c>
      <c r="K3921" s="16">
        <v>41308.719660204901</v>
      </c>
      <c r="L3921" s="15">
        <f t="shared" si="427"/>
        <v>6</v>
      </c>
      <c r="M3921" s="16">
        <v>85135.8644858935</v>
      </c>
      <c r="N3921" s="16">
        <v>79783.609923329102</v>
      </c>
      <c r="O3921" s="16">
        <v>61405.136370326203</v>
      </c>
      <c r="P3921" s="16">
        <v>68686.162656229804</v>
      </c>
      <c r="Q3921" s="16">
        <v>171762.87305767499</v>
      </c>
      <c r="R3921" s="16">
        <v>56731.878307065403</v>
      </c>
      <c r="S3921" s="17">
        <f t="shared" si="428"/>
        <v>79783.609923329102</v>
      </c>
      <c r="T3921" s="17">
        <f t="shared" si="429"/>
        <v>68686.162656229804</v>
      </c>
      <c r="U3921" s="18">
        <f t="shared" si="430"/>
        <v>0.8609056762690509</v>
      </c>
      <c r="X3921" s="20">
        <f t="shared" si="431"/>
        <v>0.56013936258960551</v>
      </c>
      <c r="AA3921" s="20">
        <f t="shared" si="432"/>
        <v>-0.21607291514366225</v>
      </c>
      <c r="AE3921" s="20">
        <f t="shared" si="433"/>
        <v>0.25170390714773955</v>
      </c>
    </row>
    <row r="3922" spans="1:31" x14ac:dyDescent="0.2">
      <c r="A3922" s="15" t="s">
        <v>10123</v>
      </c>
      <c r="B3922" s="15" t="s">
        <v>10124</v>
      </c>
      <c r="C3922" t="s">
        <v>10125</v>
      </c>
      <c r="D3922" s="15">
        <v>6</v>
      </c>
      <c r="E3922" s="15">
        <v>5</v>
      </c>
      <c r="F3922" s="16">
        <v>68778.4922085937</v>
      </c>
      <c r="G3922" s="16">
        <v>72779.837489648402</v>
      </c>
      <c r="H3922" s="16">
        <v>63461.8255734372</v>
      </c>
      <c r="I3922" s="16">
        <v>112475.178672657</v>
      </c>
      <c r="J3922" s="16">
        <v>15287.4161571409</v>
      </c>
      <c r="K3922" s="16">
        <v>118771.251424931</v>
      </c>
      <c r="L3922" s="15">
        <f t="shared" si="427"/>
        <v>6</v>
      </c>
      <c r="M3922" s="16">
        <v>122302.325131982</v>
      </c>
      <c r="N3922" s="16">
        <v>125210.873581241</v>
      </c>
      <c r="O3922" s="16">
        <v>114112.29790705199</v>
      </c>
      <c r="P3922" s="16">
        <v>155946.587864662</v>
      </c>
      <c r="Q3922" s="16">
        <v>133647.40091015899</v>
      </c>
      <c r="R3922" s="16">
        <v>163116.07422459699</v>
      </c>
      <c r="S3922" s="17">
        <f t="shared" si="428"/>
        <v>122302.325131982</v>
      </c>
      <c r="T3922" s="17">
        <f t="shared" si="429"/>
        <v>155946.587864662</v>
      </c>
      <c r="U3922" s="18">
        <f t="shared" si="430"/>
        <v>1.275090949386064</v>
      </c>
      <c r="X3922" s="20">
        <f t="shared" si="431"/>
        <v>3.2757862215688167E-2</v>
      </c>
      <c r="AA3922" s="20">
        <f t="shared" si="432"/>
        <v>0.35060015496538643</v>
      </c>
      <c r="AE3922" s="20">
        <f t="shared" si="433"/>
        <v>1.4846844481272528</v>
      </c>
    </row>
    <row r="3923" spans="1:31" x14ac:dyDescent="0.2">
      <c r="A3923" s="15" t="s">
        <v>3383</v>
      </c>
      <c r="B3923" s="15" t="s">
        <v>3384</v>
      </c>
      <c r="C3923" t="s">
        <v>3385</v>
      </c>
      <c r="D3923" s="15">
        <v>15</v>
      </c>
      <c r="E3923" s="15">
        <v>4</v>
      </c>
      <c r="F3923" s="16">
        <v>1782995.0626218901</v>
      </c>
      <c r="G3923" s="16">
        <v>1740658.09454939</v>
      </c>
      <c r="H3923" s="16">
        <v>1728834.40073843</v>
      </c>
      <c r="I3923" s="16">
        <v>1889041.09304102</v>
      </c>
      <c r="J3923" s="16">
        <v>446522.71350144799</v>
      </c>
      <c r="K3923" s="16">
        <v>1938873.7873934601</v>
      </c>
      <c r="L3923" s="15">
        <f t="shared" si="427"/>
        <v>6</v>
      </c>
      <c r="M3923" s="16">
        <v>3170532.4565148698</v>
      </c>
      <c r="N3923" s="16">
        <v>2994638.7370786201</v>
      </c>
      <c r="O3923" s="16">
        <v>3108660.4330461901</v>
      </c>
      <c r="P3923" s="16">
        <v>2619151.3209615801</v>
      </c>
      <c r="Q3923" s="16">
        <v>3903642.02121524</v>
      </c>
      <c r="R3923" s="16">
        <v>2662778.0445379</v>
      </c>
      <c r="S3923" s="17">
        <f t="shared" si="428"/>
        <v>3108660.4330461901</v>
      </c>
      <c r="T3923" s="17">
        <f t="shared" si="429"/>
        <v>2662778.0445379</v>
      </c>
      <c r="U3923" s="18">
        <f t="shared" si="430"/>
        <v>0.85656767662096567</v>
      </c>
      <c r="X3923" s="20">
        <f t="shared" si="431"/>
        <v>0.94803883377312925</v>
      </c>
      <c r="AA3923" s="20">
        <f t="shared" si="432"/>
        <v>-0.2233608580722434</v>
      </c>
      <c r="AE3923" s="20">
        <f t="shared" si="433"/>
        <v>2.3173872632443353E-2</v>
      </c>
    </row>
    <row r="3924" spans="1:31" x14ac:dyDescent="0.2">
      <c r="A3924" s="15" t="s">
        <v>10321</v>
      </c>
      <c r="B3924" s="15" t="s">
        <v>10322</v>
      </c>
      <c r="C3924" t="s">
        <v>10323</v>
      </c>
      <c r="D3924" s="15">
        <v>9</v>
      </c>
      <c r="E3924" s="15">
        <v>7</v>
      </c>
      <c r="F3924" s="16">
        <v>215274.61335703099</v>
      </c>
      <c r="G3924" s="16">
        <v>230110.66336113299</v>
      </c>
      <c r="H3924" s="16">
        <v>215777.524578515</v>
      </c>
      <c r="I3924" s="16">
        <v>276419.03136948298</v>
      </c>
      <c r="J3924" s="16">
        <v>33021.018639257098</v>
      </c>
      <c r="K3924" s="16">
        <v>279912.56601721997</v>
      </c>
      <c r="L3924" s="15">
        <f t="shared" si="427"/>
        <v>6</v>
      </c>
      <c r="M3924" s="16">
        <v>382802.60165638803</v>
      </c>
      <c r="N3924" s="16">
        <v>395883.78009093902</v>
      </c>
      <c r="O3924" s="16">
        <v>387994.970895637</v>
      </c>
      <c r="P3924" s="16">
        <v>383254.37906955101</v>
      </c>
      <c r="Q3924" s="16">
        <v>288680.13215439202</v>
      </c>
      <c r="R3924" s="16">
        <v>384421.63694570801</v>
      </c>
      <c r="S3924" s="17">
        <f t="shared" si="428"/>
        <v>387994.970895637</v>
      </c>
      <c r="T3924" s="17">
        <f t="shared" si="429"/>
        <v>383254.37906955101</v>
      </c>
      <c r="U3924" s="18">
        <f t="shared" si="430"/>
        <v>0.98778182146242011</v>
      </c>
      <c r="X3924" s="20">
        <f t="shared" si="431"/>
        <v>0.3138240982347057</v>
      </c>
      <c r="AA3924" s="20">
        <f t="shared" si="432"/>
        <v>-1.7735676411276644E-2</v>
      </c>
      <c r="AE3924" s="20">
        <f t="shared" si="433"/>
        <v>0.50331371043512552</v>
      </c>
    </row>
    <row r="3925" spans="1:31" x14ac:dyDescent="0.2">
      <c r="A3925" s="15" t="s">
        <v>14011</v>
      </c>
      <c r="B3925" s="15" t="s">
        <v>14012</v>
      </c>
      <c r="C3925" t="s">
        <v>14013</v>
      </c>
      <c r="D3925" s="15">
        <v>7</v>
      </c>
      <c r="E3925" s="15">
        <v>4</v>
      </c>
      <c r="F3925" s="16">
        <v>328890.697440185</v>
      </c>
      <c r="G3925" s="16">
        <v>298183.35118224501</v>
      </c>
      <c r="H3925" s="16">
        <v>321297.68297988398</v>
      </c>
      <c r="I3925" s="16">
        <v>328540.746767579</v>
      </c>
      <c r="J3925" s="16">
        <v>182340.71599218799</v>
      </c>
      <c r="K3925" s="16">
        <v>353595.200095593</v>
      </c>
      <c r="L3925" s="15">
        <f t="shared" si="427"/>
        <v>6</v>
      </c>
      <c r="M3925" s="16">
        <v>584835.40013091196</v>
      </c>
      <c r="N3925" s="16">
        <v>512996.44484945701</v>
      </c>
      <c r="O3925" s="16">
        <v>577733.41037312197</v>
      </c>
      <c r="P3925" s="16">
        <v>455521.02283850202</v>
      </c>
      <c r="Q3925" s="16">
        <v>1594079.89695303</v>
      </c>
      <c r="R3925" s="16">
        <v>485614.66021690099</v>
      </c>
      <c r="S3925" s="17">
        <f t="shared" si="428"/>
        <v>577733.41037312197</v>
      </c>
      <c r="T3925" s="17">
        <f t="shared" si="429"/>
        <v>485614.66021690099</v>
      </c>
      <c r="U3925" s="18">
        <f t="shared" si="430"/>
        <v>0.84055145764077033</v>
      </c>
      <c r="X3925" s="20">
        <f t="shared" si="431"/>
        <v>0.48770232193471469</v>
      </c>
      <c r="AA3925" s="20">
        <f t="shared" si="432"/>
        <v>-0.25059195251011485</v>
      </c>
      <c r="AE3925" s="20">
        <f t="shared" si="433"/>
        <v>0.31184517674176682</v>
      </c>
    </row>
    <row r="3926" spans="1:31" x14ac:dyDescent="0.2">
      <c r="A3926" s="15" t="s">
        <v>6277</v>
      </c>
      <c r="B3926" s="15" t="s">
        <v>6278</v>
      </c>
      <c r="C3926" t="s">
        <v>6279</v>
      </c>
      <c r="D3926" s="15">
        <v>6</v>
      </c>
      <c r="E3926" s="15">
        <v>4</v>
      </c>
      <c r="F3926" s="16">
        <v>44892.371216992004</v>
      </c>
      <c r="G3926" s="16">
        <v>28650.073862114899</v>
      </c>
      <c r="H3926" s="16">
        <v>36064.100384956801</v>
      </c>
      <c r="I3926" s="16">
        <v>57347.760537890201</v>
      </c>
      <c r="J3926" s="16">
        <v>7691.0491872070297</v>
      </c>
      <c r="K3926" s="16">
        <v>53010.312757617998</v>
      </c>
      <c r="L3926" s="15">
        <f t="shared" si="427"/>
        <v>6</v>
      </c>
      <c r="M3926" s="16">
        <v>79827.882296031996</v>
      </c>
      <c r="N3926" s="16">
        <v>49289.760738373698</v>
      </c>
      <c r="O3926" s="16">
        <v>64847.762094643498</v>
      </c>
      <c r="P3926" s="16">
        <v>79512.543861713595</v>
      </c>
      <c r="Q3926" s="16">
        <v>67237.571318569302</v>
      </c>
      <c r="R3926" s="16">
        <v>72802.416466125404</v>
      </c>
      <c r="S3926" s="17">
        <f t="shared" si="428"/>
        <v>64847.762094643498</v>
      </c>
      <c r="T3926" s="17">
        <f t="shared" si="429"/>
        <v>72802.416466125404</v>
      </c>
      <c r="U3926" s="18">
        <f t="shared" si="430"/>
        <v>1.1226665981144008</v>
      </c>
      <c r="X3926" s="20">
        <f t="shared" si="431"/>
        <v>0.42020721652742343</v>
      </c>
      <c r="AA3926" s="20">
        <f t="shared" si="432"/>
        <v>0.16692954958931353</v>
      </c>
      <c r="AE3926" s="20">
        <f t="shared" si="433"/>
        <v>0.37653649340763345</v>
      </c>
    </row>
    <row r="3927" spans="1:31" x14ac:dyDescent="0.2">
      <c r="A3927" s="15" t="s">
        <v>12247</v>
      </c>
      <c r="B3927" s="15" t="s">
        <v>12248</v>
      </c>
      <c r="C3927" t="s">
        <v>12249</v>
      </c>
      <c r="D3927" s="15">
        <v>7</v>
      </c>
      <c r="E3927" s="15">
        <v>5</v>
      </c>
      <c r="F3927" s="16">
        <v>73597.077707263306</v>
      </c>
      <c r="G3927" s="16">
        <v>76459.062494986894</v>
      </c>
      <c r="H3927" s="16">
        <v>90765.934301367102</v>
      </c>
      <c r="I3927" s="16">
        <v>101742.867636683</v>
      </c>
      <c r="J3927" s="16">
        <v>14845.0202021934</v>
      </c>
      <c r="K3927" s="16">
        <v>89518.702949105005</v>
      </c>
      <c r="L3927" s="15">
        <f t="shared" si="427"/>
        <v>6</v>
      </c>
      <c r="M3927" s="16">
        <v>130870.762610187</v>
      </c>
      <c r="N3927" s="16">
        <v>131540.634582506</v>
      </c>
      <c r="O3927" s="16">
        <v>163208.49961720599</v>
      </c>
      <c r="P3927" s="16">
        <v>141066.262216695</v>
      </c>
      <c r="Q3927" s="16">
        <v>129779.83631035</v>
      </c>
      <c r="R3927" s="16">
        <v>122941.698597535</v>
      </c>
      <c r="S3927" s="17">
        <f t="shared" si="428"/>
        <v>131540.634582506</v>
      </c>
      <c r="T3927" s="17">
        <f t="shared" si="429"/>
        <v>129779.83631035</v>
      </c>
      <c r="U3927" s="18">
        <f t="shared" si="430"/>
        <v>0.98661403544429782</v>
      </c>
      <c r="X3927" s="20">
        <f t="shared" si="431"/>
        <v>0.42319235157904561</v>
      </c>
      <c r="AA3927" s="20">
        <f t="shared" si="432"/>
        <v>-1.9442283814985709E-2</v>
      </c>
      <c r="AE3927" s="20">
        <f t="shared" si="433"/>
        <v>0.37346218997341907</v>
      </c>
    </row>
    <row r="3928" spans="1:31" x14ac:dyDescent="0.2">
      <c r="A3928" s="15" t="s">
        <v>13735</v>
      </c>
      <c r="B3928" s="15" t="s">
        <v>13736</v>
      </c>
      <c r="C3928" t="s">
        <v>13737</v>
      </c>
      <c r="D3928" s="15">
        <v>6</v>
      </c>
      <c r="E3928" s="15">
        <v>6</v>
      </c>
      <c r="F3928" s="16">
        <v>114769.77285952101</v>
      </c>
      <c r="G3928" s="16">
        <v>82923.642107579493</v>
      </c>
      <c r="H3928" s="16">
        <v>94055.701043490393</v>
      </c>
      <c r="I3928" s="16">
        <v>139744.27888330101</v>
      </c>
      <c r="J3928" s="16">
        <v>40817.121965039099</v>
      </c>
      <c r="K3928" s="16">
        <v>132791.62598959601</v>
      </c>
      <c r="L3928" s="15">
        <f t="shared" si="427"/>
        <v>6</v>
      </c>
      <c r="M3928" s="16">
        <v>204084.29473879901</v>
      </c>
      <c r="N3928" s="16">
        <v>142662.33653386499</v>
      </c>
      <c r="O3928" s="16">
        <v>169123.91158542101</v>
      </c>
      <c r="P3928" s="16">
        <v>193755.135334197</v>
      </c>
      <c r="Q3928" s="16">
        <v>356836.11979859002</v>
      </c>
      <c r="R3928" s="16">
        <v>182371.14168165799</v>
      </c>
      <c r="S3928" s="17">
        <f t="shared" si="428"/>
        <v>169123.91158542101</v>
      </c>
      <c r="T3928" s="17">
        <f t="shared" si="429"/>
        <v>193755.135334197</v>
      </c>
      <c r="U3928" s="18">
        <f t="shared" si="430"/>
        <v>1.1456401020877243</v>
      </c>
      <c r="X3928" s="20">
        <f t="shared" si="431"/>
        <v>0.28792885702083809</v>
      </c>
      <c r="AA3928" s="20">
        <f t="shared" si="432"/>
        <v>0.19615389882382855</v>
      </c>
      <c r="AE3928" s="20">
        <f t="shared" si="433"/>
        <v>0.54071480675486294</v>
      </c>
    </row>
    <row r="3929" spans="1:31" x14ac:dyDescent="0.2">
      <c r="A3929" s="15" t="s">
        <v>2717</v>
      </c>
      <c r="B3929" s="15" t="s">
        <v>2718</v>
      </c>
      <c r="C3929" t="s">
        <v>2719</v>
      </c>
      <c r="D3929" s="15">
        <v>5</v>
      </c>
      <c r="E3929" s="15">
        <v>5</v>
      </c>
      <c r="F3929" s="16">
        <v>141821.75534504099</v>
      </c>
      <c r="G3929" s="16">
        <v>141516.33443320301</v>
      </c>
      <c r="H3929" s="16">
        <v>117184.855102734</v>
      </c>
      <c r="I3929" s="16">
        <v>181536.88694560499</v>
      </c>
      <c r="J3929" s="16">
        <v>42627.9953776693</v>
      </c>
      <c r="K3929" s="16">
        <v>149656.474395964</v>
      </c>
      <c r="L3929" s="15">
        <f t="shared" si="427"/>
        <v>6</v>
      </c>
      <c r="M3929" s="16">
        <v>252188.291368654</v>
      </c>
      <c r="N3929" s="16">
        <v>243465.55957777001</v>
      </c>
      <c r="O3929" s="16">
        <v>210713.02274788401</v>
      </c>
      <c r="P3929" s="16">
        <v>251700.494498724</v>
      </c>
      <c r="Q3929" s="16">
        <v>372667.34480663599</v>
      </c>
      <c r="R3929" s="16">
        <v>205532.705035046</v>
      </c>
      <c r="S3929" s="17">
        <f t="shared" si="428"/>
        <v>243465.55957777001</v>
      </c>
      <c r="T3929" s="17">
        <f t="shared" si="429"/>
        <v>251700.494498724</v>
      </c>
      <c r="U3929" s="18">
        <f t="shared" si="430"/>
        <v>1.0338238185936255</v>
      </c>
      <c r="X3929" s="20">
        <f t="shared" si="431"/>
        <v>0.46799753064671612</v>
      </c>
      <c r="AA3929" s="20">
        <f t="shared" si="432"/>
        <v>4.7990346486470957E-2</v>
      </c>
      <c r="AE3929" s="20">
        <f t="shared" si="433"/>
        <v>0.32975643844154762</v>
      </c>
    </row>
    <row r="3930" spans="1:31" x14ac:dyDescent="0.2">
      <c r="A3930" s="15" t="s">
        <v>1028</v>
      </c>
      <c r="B3930" s="15" t="s">
        <v>1029</v>
      </c>
      <c r="C3930" t="s">
        <v>1030</v>
      </c>
      <c r="D3930" s="15">
        <v>6</v>
      </c>
      <c r="E3930" s="15">
        <v>4</v>
      </c>
      <c r="F3930" s="16">
        <v>45808.636191233199</v>
      </c>
      <c r="G3930" s="16">
        <v>41795.234037304697</v>
      </c>
      <c r="H3930" s="16">
        <v>45048.329095718502</v>
      </c>
      <c r="I3930" s="16">
        <v>52620.994207031399</v>
      </c>
      <c r="J3930" s="16">
        <v>2481.7577683593699</v>
      </c>
      <c r="K3930" s="16">
        <v>55127.300230752699</v>
      </c>
      <c r="L3930" s="15">
        <f t="shared" si="427"/>
        <v>6</v>
      </c>
      <c r="M3930" s="16">
        <v>81457.190139054204</v>
      </c>
      <c r="N3930" s="16">
        <v>71904.7739847958</v>
      </c>
      <c r="O3930" s="16">
        <v>81002.528741265894</v>
      </c>
      <c r="P3930" s="16">
        <v>72958.892739484305</v>
      </c>
      <c r="Q3930" s="16">
        <v>21696.307081618601</v>
      </c>
      <c r="R3930" s="16">
        <v>75709.809304523194</v>
      </c>
      <c r="S3930" s="17">
        <f t="shared" si="428"/>
        <v>81002.528741265894</v>
      </c>
      <c r="T3930" s="17">
        <f t="shared" si="429"/>
        <v>72958.892739484305</v>
      </c>
      <c r="U3930" s="18">
        <f t="shared" si="430"/>
        <v>0.90069895191205507</v>
      </c>
      <c r="X3930" s="20">
        <f t="shared" si="431"/>
        <v>0.29775223260267142</v>
      </c>
      <c r="AA3930" s="20">
        <f t="shared" si="432"/>
        <v>-0.15088311222118886</v>
      </c>
      <c r="AE3930" s="20">
        <f t="shared" si="433"/>
        <v>0.52614497341064137</v>
      </c>
    </row>
    <row r="3931" spans="1:31" x14ac:dyDescent="0.2">
      <c r="A3931" s="15" t="s">
        <v>3728</v>
      </c>
      <c r="B3931" s="15" t="s">
        <v>3729</v>
      </c>
      <c r="C3931" t="s">
        <v>3730</v>
      </c>
      <c r="D3931" s="15">
        <v>4</v>
      </c>
      <c r="E3931" s="15">
        <v>4</v>
      </c>
      <c r="F3931" s="16">
        <v>24752.2740528994</v>
      </c>
      <c r="G3931" s="16">
        <v>31045.057749719399</v>
      </c>
      <c r="H3931" s="16">
        <v>31651.5571388672</v>
      </c>
      <c r="I3931" s="16">
        <v>17037.991897885298</v>
      </c>
      <c r="J3931" s="16">
        <v>14745.086757515401</v>
      </c>
      <c r="K3931" s="16">
        <v>34349.213823632999</v>
      </c>
      <c r="L3931" s="15">
        <f t="shared" si="427"/>
        <v>6</v>
      </c>
      <c r="M3931" s="16">
        <v>44014.641376441403</v>
      </c>
      <c r="N3931" s="16">
        <v>53410.105536101597</v>
      </c>
      <c r="O3931" s="16">
        <v>56913.457575734697</v>
      </c>
      <c r="P3931" s="16">
        <v>23623.138295017499</v>
      </c>
      <c r="Q3931" s="16">
        <v>128906.186701552</v>
      </c>
      <c r="R3931" s="16">
        <v>47173.948614607099</v>
      </c>
      <c r="S3931" s="17">
        <f t="shared" si="428"/>
        <v>53410.105536101597</v>
      </c>
      <c r="T3931" s="17">
        <f t="shared" si="429"/>
        <v>47173.948614607099</v>
      </c>
      <c r="U3931" s="18">
        <f t="shared" si="430"/>
        <v>0.88324013107820432</v>
      </c>
      <c r="X3931" s="20">
        <f t="shared" si="431"/>
        <v>0.66244883521317233</v>
      </c>
      <c r="AA3931" s="20">
        <f t="shared" si="432"/>
        <v>-0.17912237069679762</v>
      </c>
      <c r="AE3931" s="20">
        <f t="shared" si="433"/>
        <v>0.17884765919142259</v>
      </c>
    </row>
    <row r="3932" spans="1:31" x14ac:dyDescent="0.2">
      <c r="A3932" s="15" t="s">
        <v>6283</v>
      </c>
      <c r="B3932" s="15" t="s">
        <v>6284</v>
      </c>
      <c r="C3932" t="s">
        <v>6285</v>
      </c>
      <c r="D3932" s="15">
        <v>15</v>
      </c>
      <c r="E3932" s="15">
        <v>5</v>
      </c>
      <c r="F3932" s="16">
        <v>252829.42658508499</v>
      </c>
      <c r="G3932" s="16">
        <v>290051.639524611</v>
      </c>
      <c r="H3932" s="16">
        <v>256036.06371355601</v>
      </c>
      <c r="I3932" s="16">
        <v>438692.30383481702</v>
      </c>
      <c r="J3932" s="16">
        <v>53887.455878231398</v>
      </c>
      <c r="K3932" s="16">
        <v>416526.39832020301</v>
      </c>
      <c r="L3932" s="15">
        <f t="shared" si="427"/>
        <v>6</v>
      </c>
      <c r="M3932" s="16">
        <v>449582.79456550803</v>
      </c>
      <c r="N3932" s="16">
        <v>499006.598822281</v>
      </c>
      <c r="O3932" s="16">
        <v>460384.85835269402</v>
      </c>
      <c r="P3932" s="16">
        <v>608245.91445755702</v>
      </c>
      <c r="Q3932" s="16">
        <v>471101.09031881101</v>
      </c>
      <c r="R3932" s="16">
        <v>572042.05638807197</v>
      </c>
      <c r="S3932" s="17">
        <f t="shared" si="428"/>
        <v>460384.85835269402</v>
      </c>
      <c r="T3932" s="17">
        <f t="shared" si="429"/>
        <v>572042.05638807197</v>
      </c>
      <c r="U3932" s="18">
        <f t="shared" si="430"/>
        <v>1.2425301267181099</v>
      </c>
      <c r="X3932" s="20">
        <f t="shared" si="431"/>
        <v>0.13807207001280108</v>
      </c>
      <c r="AA3932" s="20">
        <f t="shared" si="432"/>
        <v>0.31328083218184344</v>
      </c>
      <c r="AE3932" s="20">
        <f t="shared" si="433"/>
        <v>0.85989416404325958</v>
      </c>
    </row>
    <row r="3933" spans="1:31" x14ac:dyDescent="0.2">
      <c r="A3933" s="15" t="s">
        <v>6466</v>
      </c>
      <c r="B3933" s="15" t="s">
        <v>6467</v>
      </c>
      <c r="C3933" t="s">
        <v>6468</v>
      </c>
      <c r="D3933" s="15">
        <v>4</v>
      </c>
      <c r="E3933" s="15">
        <v>4</v>
      </c>
      <c r="F3933" s="16">
        <v>76714.536131836096</v>
      </c>
      <c r="G3933" s="16">
        <v>54586.016604569697</v>
      </c>
      <c r="H3933" s="16">
        <v>69180.401567578097</v>
      </c>
      <c r="I3933" s="16">
        <v>96801.013944107704</v>
      </c>
      <c r="J3933" s="16">
        <v>31093.108890812098</v>
      </c>
      <c r="K3933" s="16">
        <v>90784.112016211002</v>
      </c>
      <c r="L3933" s="15">
        <f t="shared" si="427"/>
        <v>6</v>
      </c>
      <c r="M3933" s="16">
        <v>136414.245777442</v>
      </c>
      <c r="N3933" s="16">
        <v>93910.113846440305</v>
      </c>
      <c r="O3933" s="16">
        <v>124395.012618629</v>
      </c>
      <c r="P3933" s="16">
        <v>134214.39294048501</v>
      </c>
      <c r="Q3933" s="16">
        <v>271825.73868328298</v>
      </c>
      <c r="R3933" s="16">
        <v>124679.56493167</v>
      </c>
      <c r="S3933" s="17">
        <f t="shared" si="428"/>
        <v>124395.012618629</v>
      </c>
      <c r="T3933" s="17">
        <f t="shared" si="429"/>
        <v>134214.39294048501</v>
      </c>
      <c r="U3933" s="18">
        <f t="shared" si="430"/>
        <v>1.0789370901224178</v>
      </c>
      <c r="X3933" s="20">
        <f t="shared" si="431"/>
        <v>0.29894572142581355</v>
      </c>
      <c r="AA3933" s="20">
        <f t="shared" si="432"/>
        <v>0.10961074766713787</v>
      </c>
      <c r="AE3933" s="20">
        <f t="shared" si="433"/>
        <v>0.52440765791353083</v>
      </c>
    </row>
    <row r="3934" spans="1:31" x14ac:dyDescent="0.2">
      <c r="A3934" s="15" t="s">
        <v>4739</v>
      </c>
      <c r="B3934" s="15" t="s">
        <v>4740</v>
      </c>
      <c r="C3934" t="s">
        <v>4741</v>
      </c>
      <c r="D3934" s="15">
        <v>5</v>
      </c>
      <c r="E3934" s="15">
        <v>5</v>
      </c>
      <c r="F3934" s="16">
        <v>79086.809444155893</v>
      </c>
      <c r="G3934" s="16">
        <v>75225.3544388671</v>
      </c>
      <c r="H3934" s="16">
        <v>66432.947351074297</v>
      </c>
      <c r="I3934" s="16">
        <v>86621.203400672093</v>
      </c>
      <c r="J3934" s="16">
        <v>30902.830522265602</v>
      </c>
      <c r="K3934" s="16">
        <v>107969.29085207</v>
      </c>
      <c r="L3934" s="15">
        <f t="shared" si="427"/>
        <v>6</v>
      </c>
      <c r="M3934" s="16">
        <v>140632.636332811</v>
      </c>
      <c r="N3934" s="16">
        <v>129418.155764482</v>
      </c>
      <c r="O3934" s="16">
        <v>119454.746384452</v>
      </c>
      <c r="P3934" s="16">
        <v>120100.10801031601</v>
      </c>
      <c r="Q3934" s="16">
        <v>270162.26533080498</v>
      </c>
      <c r="R3934" s="16">
        <v>148281.05833114599</v>
      </c>
      <c r="S3934" s="17">
        <f t="shared" si="428"/>
        <v>129418.155764482</v>
      </c>
      <c r="T3934" s="17">
        <f t="shared" si="429"/>
        <v>148281.05833114599</v>
      </c>
      <c r="U3934" s="18">
        <f t="shared" si="430"/>
        <v>1.14575159455209</v>
      </c>
      <c r="X3934" s="20">
        <f t="shared" si="431"/>
        <v>0.3451056518139981</v>
      </c>
      <c r="AA3934" s="20">
        <f t="shared" si="432"/>
        <v>0.1962942935243939</v>
      </c>
      <c r="AE3934" s="20">
        <f t="shared" si="433"/>
        <v>0.46204792818596069</v>
      </c>
    </row>
    <row r="3935" spans="1:31" x14ac:dyDescent="0.2">
      <c r="A3935" s="15" t="s">
        <v>3992</v>
      </c>
      <c r="B3935" s="15" t="s">
        <v>3993</v>
      </c>
      <c r="C3935" t="s">
        <v>3994</v>
      </c>
      <c r="D3935" s="15">
        <v>8</v>
      </c>
      <c r="E3935" s="15">
        <v>4</v>
      </c>
      <c r="F3935" s="16">
        <v>61719.451734961302</v>
      </c>
      <c r="G3935" s="16">
        <v>52577.6661417676</v>
      </c>
      <c r="H3935" s="16">
        <v>54193.941578910199</v>
      </c>
      <c r="I3935" s="16">
        <v>69509.6248626132</v>
      </c>
      <c r="J3935" s="16">
        <v>7814.3216185546798</v>
      </c>
      <c r="K3935" s="16">
        <v>83669.0410592033</v>
      </c>
      <c r="L3935" s="15">
        <f t="shared" si="427"/>
        <v>6</v>
      </c>
      <c r="M3935" s="16">
        <v>109749.897252236</v>
      </c>
      <c r="N3935" s="16">
        <v>90454.935536368997</v>
      </c>
      <c r="O3935" s="16">
        <v>97447.483590803895</v>
      </c>
      <c r="P3935" s="16">
        <v>96374.942000535899</v>
      </c>
      <c r="Q3935" s="16">
        <v>68315.257690428407</v>
      </c>
      <c r="R3935" s="16">
        <v>114907.98781673099</v>
      </c>
      <c r="S3935" s="17">
        <f t="shared" si="428"/>
        <v>97447.483590803895</v>
      </c>
      <c r="T3935" s="17">
        <f t="shared" si="429"/>
        <v>96374.942000535899</v>
      </c>
      <c r="U3935" s="18">
        <f t="shared" si="430"/>
        <v>0.98899364508198329</v>
      </c>
      <c r="X3935" s="20">
        <f t="shared" si="431"/>
        <v>0.70267729404361345</v>
      </c>
      <c r="AA3935" s="20">
        <f t="shared" si="432"/>
        <v>-1.5966844113455215E-2</v>
      </c>
      <c r="AE3935" s="20">
        <f t="shared" si="433"/>
        <v>0.15324407980686278</v>
      </c>
    </row>
    <row r="3936" spans="1:31" x14ac:dyDescent="0.2">
      <c r="A3936" s="15" t="s">
        <v>17766</v>
      </c>
      <c r="B3936" s="15" t="s">
        <v>17767</v>
      </c>
      <c r="C3936" t="s">
        <v>17768</v>
      </c>
      <c r="D3936" s="15">
        <v>11</v>
      </c>
      <c r="E3936" s="15">
        <v>1</v>
      </c>
      <c r="F3936" s="16">
        <v>10316.5113788086</v>
      </c>
      <c r="G3936" s="16">
        <v>10115.5732855225</v>
      </c>
      <c r="H3936" s="16">
        <v>25948.2592334369</v>
      </c>
      <c r="I3936" s="16">
        <v>14723.061465234399</v>
      </c>
      <c r="J3936" s="16">
        <v>6744.5859647460902</v>
      </c>
      <c r="K3936" s="16">
        <v>13045.8799710938</v>
      </c>
      <c r="L3936" s="15">
        <f t="shared" si="427"/>
        <v>6</v>
      </c>
      <c r="M3936" s="16">
        <v>18344.8820752309</v>
      </c>
      <c r="N3936" s="16">
        <v>17402.8935972203</v>
      </c>
      <c r="O3936" s="16">
        <v>46658.214778093898</v>
      </c>
      <c r="P3936" s="16">
        <v>20413.492341338901</v>
      </c>
      <c r="Q3936" s="16">
        <v>58963.292104951302</v>
      </c>
      <c r="R3936" s="16">
        <v>17916.7323755539</v>
      </c>
      <c r="S3936" s="17">
        <f t="shared" si="428"/>
        <v>18344.8820752309</v>
      </c>
      <c r="T3936" s="17">
        <f t="shared" si="429"/>
        <v>20413.492341338901</v>
      </c>
      <c r="U3936" s="18">
        <f t="shared" si="430"/>
        <v>1.1127622547599267</v>
      </c>
      <c r="X3936" s="20">
        <f t="shared" si="431"/>
        <v>0.77715639868523623</v>
      </c>
      <c r="AA3936" s="20">
        <f t="shared" si="432"/>
        <v>0.15414538916045378</v>
      </c>
      <c r="AE3936" s="20">
        <f t="shared" si="433"/>
        <v>0.10949157289672728</v>
      </c>
    </row>
    <row r="3937" spans="1:31" x14ac:dyDescent="0.2">
      <c r="A3937" s="15" t="s">
        <v>7334</v>
      </c>
      <c r="B3937" s="15" t="s">
        <v>7335</v>
      </c>
      <c r="C3937" t="s">
        <v>7336</v>
      </c>
      <c r="D3937" s="15">
        <v>5</v>
      </c>
      <c r="E3937" s="15">
        <v>5</v>
      </c>
      <c r="F3937" s="16">
        <v>67530.564224707297</v>
      </c>
      <c r="G3937" s="16">
        <v>54367.537930664199</v>
      </c>
      <c r="H3937" s="16">
        <v>57158.9833213971</v>
      </c>
      <c r="I3937" s="16">
        <v>61226.025709277397</v>
      </c>
      <c r="J3937" s="16">
        <v>35735.194189561502</v>
      </c>
      <c r="K3937" s="16">
        <v>50623.330333447397</v>
      </c>
      <c r="L3937" s="15">
        <f t="shared" si="427"/>
        <v>6</v>
      </c>
      <c r="M3937" s="16">
        <v>120083.252146728</v>
      </c>
      <c r="N3937" s="16">
        <v>93534.241811517495</v>
      </c>
      <c r="O3937" s="16">
        <v>102778.99940473201</v>
      </c>
      <c r="P3937" s="16">
        <v>84889.749992431403</v>
      </c>
      <c r="Q3937" s="16">
        <v>312408.30859594402</v>
      </c>
      <c r="R3937" s="16">
        <v>69524.222478922107</v>
      </c>
      <c r="S3937" s="17">
        <f t="shared" si="428"/>
        <v>102778.99940473201</v>
      </c>
      <c r="T3937" s="17">
        <f t="shared" si="429"/>
        <v>84889.749992431403</v>
      </c>
      <c r="U3937" s="18">
        <f t="shared" si="430"/>
        <v>0.82594450699160071</v>
      </c>
      <c r="X3937" s="20">
        <f t="shared" si="431"/>
        <v>0.55968267890547674</v>
      </c>
      <c r="AA3937" s="20">
        <f t="shared" si="432"/>
        <v>-0.27588324081825083</v>
      </c>
      <c r="AE3937" s="20">
        <f t="shared" si="433"/>
        <v>0.25205813345806111</v>
      </c>
    </row>
    <row r="3938" spans="1:31" x14ac:dyDescent="0.2">
      <c r="A3938" s="15" t="s">
        <v>8990</v>
      </c>
      <c r="B3938" s="15" t="s">
        <v>8991</v>
      </c>
      <c r="C3938" t="s">
        <v>8992</v>
      </c>
      <c r="D3938" s="15">
        <v>5</v>
      </c>
      <c r="E3938" s="15">
        <v>5</v>
      </c>
      <c r="F3938" s="16">
        <v>93290.483971211201</v>
      </c>
      <c r="G3938" s="16">
        <v>100513.095261936</v>
      </c>
      <c r="H3938" s="16">
        <v>105089.87225053601</v>
      </c>
      <c r="I3938" s="16">
        <v>116329.142359231</v>
      </c>
      <c r="J3938" s="16">
        <v>10171.495144910799</v>
      </c>
      <c r="K3938" s="16">
        <v>122554.120760155</v>
      </c>
      <c r="L3938" s="15">
        <f t="shared" si="427"/>
        <v>6</v>
      </c>
      <c r="M3938" s="16">
        <v>165889.69510648001</v>
      </c>
      <c r="N3938" s="16">
        <v>172923.338361281</v>
      </c>
      <c r="O3938" s="16">
        <v>188964.73117354899</v>
      </c>
      <c r="P3938" s="16">
        <v>161290.10004013299</v>
      </c>
      <c r="Q3938" s="16">
        <v>88922.410138788604</v>
      </c>
      <c r="R3938" s="16">
        <v>168311.328024346</v>
      </c>
      <c r="S3938" s="17">
        <f t="shared" si="428"/>
        <v>172923.338361281</v>
      </c>
      <c r="T3938" s="17">
        <f t="shared" si="429"/>
        <v>161290.10004013299</v>
      </c>
      <c r="U3938" s="18">
        <f t="shared" si="430"/>
        <v>0.9327260366854403</v>
      </c>
      <c r="X3938" s="20">
        <f t="shared" si="431"/>
        <v>0.23802149185176255</v>
      </c>
      <c r="AA3938" s="20">
        <f t="shared" si="432"/>
        <v>-0.10047470465278847</v>
      </c>
      <c r="AE3938" s="20">
        <f t="shared" si="433"/>
        <v>0.62338382709801687</v>
      </c>
    </row>
    <row r="3939" spans="1:31" x14ac:dyDescent="0.2">
      <c r="A3939" s="15" t="s">
        <v>5935</v>
      </c>
      <c r="B3939" s="15" t="s">
        <v>5936</v>
      </c>
      <c r="C3939" t="s">
        <v>5937</v>
      </c>
      <c r="D3939" s="15">
        <v>8</v>
      </c>
      <c r="E3939" s="15">
        <v>7</v>
      </c>
      <c r="F3939" s="16">
        <v>81705.739335005099</v>
      </c>
      <c r="G3939" s="16">
        <v>88579.343473242203</v>
      </c>
      <c r="H3939" s="16">
        <v>89281.095529030703</v>
      </c>
      <c r="I3939" s="16">
        <v>126922.248517707</v>
      </c>
      <c r="J3939" s="16">
        <v>9207.3093674437296</v>
      </c>
      <c r="K3939" s="16">
        <v>122031.114701075</v>
      </c>
      <c r="L3939" s="15">
        <f t="shared" si="427"/>
        <v>6</v>
      </c>
      <c r="M3939" s="16">
        <v>145289.63308751001</v>
      </c>
      <c r="N3939" s="16">
        <v>152392.439446089</v>
      </c>
      <c r="O3939" s="16">
        <v>160538.573834237</v>
      </c>
      <c r="P3939" s="16">
        <v>175977.4184316</v>
      </c>
      <c r="Q3939" s="16">
        <v>80493.194774436706</v>
      </c>
      <c r="R3939" s="16">
        <v>167593.050712881</v>
      </c>
      <c r="S3939" s="17">
        <f t="shared" si="428"/>
        <v>152392.439446089</v>
      </c>
      <c r="T3939" s="17">
        <f t="shared" si="429"/>
        <v>167593.050712881</v>
      </c>
      <c r="U3939" s="18">
        <f t="shared" si="430"/>
        <v>1.0997464921622271</v>
      </c>
      <c r="X3939" s="20">
        <f t="shared" si="431"/>
        <v>0.7307272791896432</v>
      </c>
      <c r="AA3939" s="20">
        <f t="shared" si="432"/>
        <v>0.13717099952198072</v>
      </c>
      <c r="AE3939" s="20">
        <f t="shared" si="433"/>
        <v>0.1362446794614165</v>
      </c>
    </row>
    <row r="3940" spans="1:31" x14ac:dyDescent="0.2">
      <c r="A3940" s="15" t="s">
        <v>10042</v>
      </c>
      <c r="B3940" s="15" t="s">
        <v>10043</v>
      </c>
      <c r="C3940" t="s">
        <v>10044</v>
      </c>
      <c r="D3940" s="15">
        <v>7</v>
      </c>
      <c r="E3940" s="15">
        <v>3</v>
      </c>
      <c r="F3940" s="16">
        <v>263258.84206894803</v>
      </c>
      <c r="G3940" s="16">
        <v>255235.19155825701</v>
      </c>
      <c r="H3940" s="16">
        <v>224103.78174100001</v>
      </c>
      <c r="I3940" s="16">
        <v>339458.91854149802</v>
      </c>
      <c r="J3940" s="16">
        <v>45329.356187478799</v>
      </c>
      <c r="K3940" s="16">
        <v>331703.526321379</v>
      </c>
      <c r="L3940" s="15">
        <f t="shared" si="427"/>
        <v>6</v>
      </c>
      <c r="M3940" s="16">
        <v>468128.44339385699</v>
      </c>
      <c r="N3940" s="16">
        <v>439108.17069673003</v>
      </c>
      <c r="O3940" s="16">
        <v>402966.62242300599</v>
      </c>
      <c r="P3940" s="16">
        <v>470659.04399087001</v>
      </c>
      <c r="Q3940" s="16">
        <v>396283.49075573101</v>
      </c>
      <c r="R3940" s="16">
        <v>455549.439539215</v>
      </c>
      <c r="S3940" s="17">
        <f t="shared" si="428"/>
        <v>439108.17069673003</v>
      </c>
      <c r="T3940" s="17">
        <f t="shared" si="429"/>
        <v>455549.439539215</v>
      </c>
      <c r="U3940" s="18">
        <f t="shared" si="430"/>
        <v>1.0374424115506613</v>
      </c>
      <c r="X3940" s="20">
        <f t="shared" si="431"/>
        <v>0.89628233979452765</v>
      </c>
      <c r="AA3940" s="20">
        <f t="shared" si="432"/>
        <v>5.303125465118811E-2</v>
      </c>
      <c r="AE3940" s="20">
        <f t="shared" si="433"/>
        <v>4.7555160762448187E-2</v>
      </c>
    </row>
    <row r="3941" spans="1:31" x14ac:dyDescent="0.2">
      <c r="A3941" s="15" t="s">
        <v>5108</v>
      </c>
      <c r="B3941" s="15" t="s">
        <v>5109</v>
      </c>
      <c r="C3941" t="s">
        <v>5110</v>
      </c>
      <c r="D3941" s="15">
        <v>5</v>
      </c>
      <c r="E3941" s="15">
        <v>5</v>
      </c>
      <c r="F3941" s="16">
        <v>103100.551271631</v>
      </c>
      <c r="G3941" s="16">
        <v>80678.842761862703</v>
      </c>
      <c r="H3941" s="16">
        <v>99995.465794189498</v>
      </c>
      <c r="I3941" s="16">
        <v>89826.747959882705</v>
      </c>
      <c r="J3941" s="16">
        <v>32906.585572265598</v>
      </c>
      <c r="K3941" s="16">
        <v>103659.828904368</v>
      </c>
      <c r="L3941" s="15">
        <f t="shared" si="427"/>
        <v>6</v>
      </c>
      <c r="M3941" s="16">
        <v>183334.01530041199</v>
      </c>
      <c r="N3941" s="16">
        <v>138800.37013236299</v>
      </c>
      <c r="O3941" s="16">
        <v>179804.35133963599</v>
      </c>
      <c r="P3941" s="16">
        <v>124544.588491755</v>
      </c>
      <c r="Q3941" s="16">
        <v>287679.72228627698</v>
      </c>
      <c r="R3941" s="16">
        <v>142362.601579229</v>
      </c>
      <c r="S3941" s="17">
        <f t="shared" si="428"/>
        <v>179804.35133963599</v>
      </c>
      <c r="T3941" s="17">
        <f t="shared" si="429"/>
        <v>142362.601579229</v>
      </c>
      <c r="U3941" s="18">
        <f t="shared" si="430"/>
        <v>0.79176393962967817</v>
      </c>
      <c r="X3941" s="20">
        <f t="shared" si="431"/>
        <v>0.75979890793082827</v>
      </c>
      <c r="AA3941" s="20">
        <f t="shared" si="432"/>
        <v>-0.33685773262432883</v>
      </c>
      <c r="AE3941" s="20">
        <f t="shared" si="433"/>
        <v>0.1193013349981397</v>
      </c>
    </row>
    <row r="3942" spans="1:31" x14ac:dyDescent="0.2">
      <c r="A3942" s="15" t="s">
        <v>2210</v>
      </c>
      <c r="B3942" s="15" t="s">
        <v>2211</v>
      </c>
      <c r="C3942" t="s">
        <v>2212</v>
      </c>
      <c r="D3942" s="15">
        <v>5</v>
      </c>
      <c r="E3942" s="15">
        <v>4</v>
      </c>
      <c r="F3942" s="16">
        <v>93970.9989305989</v>
      </c>
      <c r="G3942" s="16">
        <v>77945.836398632804</v>
      </c>
      <c r="H3942" s="16">
        <v>92859.896678613499</v>
      </c>
      <c r="I3942" s="16">
        <v>107046.688869141</v>
      </c>
      <c r="J3942" s="16">
        <v>14539.609796820099</v>
      </c>
      <c r="K3942" s="16">
        <v>117942.533008007</v>
      </c>
      <c r="L3942" s="15">
        <f t="shared" si="427"/>
        <v>6</v>
      </c>
      <c r="M3942" s="16">
        <v>167099.79086676199</v>
      </c>
      <c r="N3942" s="16">
        <v>134098.489418604</v>
      </c>
      <c r="O3942" s="16">
        <v>166973.70580910801</v>
      </c>
      <c r="P3942" s="16">
        <v>148419.99869088299</v>
      </c>
      <c r="Q3942" s="16">
        <v>127109.842475585</v>
      </c>
      <c r="R3942" s="16">
        <v>161977.942789722</v>
      </c>
      <c r="S3942" s="17">
        <f t="shared" si="428"/>
        <v>166973.70580910801</v>
      </c>
      <c r="T3942" s="17">
        <f t="shared" si="429"/>
        <v>148419.99869088299</v>
      </c>
      <c r="U3942" s="18">
        <f t="shared" si="430"/>
        <v>0.88888246189231457</v>
      </c>
      <c r="X3942" s="20">
        <f t="shared" si="431"/>
        <v>0.53173975079021429</v>
      </c>
      <c r="AA3942" s="20">
        <f t="shared" si="432"/>
        <v>-0.16993543270061962</v>
      </c>
      <c r="AE3942" s="20">
        <f t="shared" si="433"/>
        <v>0.27430087231033246</v>
      </c>
    </row>
    <row r="3943" spans="1:31" x14ac:dyDescent="0.2">
      <c r="A3943" s="15" t="s">
        <v>4574</v>
      </c>
      <c r="B3943" s="15" t="s">
        <v>4575</v>
      </c>
      <c r="C3943" t="s">
        <v>4576</v>
      </c>
      <c r="D3943" s="15">
        <v>11</v>
      </c>
      <c r="E3943" s="15">
        <v>7</v>
      </c>
      <c r="F3943" s="16">
        <v>657086.05250141502</v>
      </c>
      <c r="G3943" s="16">
        <v>765565.67358152498</v>
      </c>
      <c r="H3943" s="16">
        <v>676393.043210153</v>
      </c>
      <c r="I3943" s="16">
        <v>893802.41994061903</v>
      </c>
      <c r="J3943" s="16">
        <v>77403.438533006207</v>
      </c>
      <c r="K3943" s="16">
        <v>866602.96495610301</v>
      </c>
      <c r="L3943" s="15">
        <f t="shared" si="427"/>
        <v>6</v>
      </c>
      <c r="M3943" s="16">
        <v>1168434.3382956199</v>
      </c>
      <c r="N3943" s="16">
        <v>1317083.8254013399</v>
      </c>
      <c r="O3943" s="16">
        <v>1216239.2706421199</v>
      </c>
      <c r="P3943" s="16">
        <v>1239255.0895213899</v>
      </c>
      <c r="Q3943" s="16">
        <v>676685.20795866405</v>
      </c>
      <c r="R3943" s="16">
        <v>1190160.6816391901</v>
      </c>
      <c r="S3943" s="17">
        <f t="shared" si="428"/>
        <v>1216239.2706421199</v>
      </c>
      <c r="T3943" s="17">
        <f t="shared" si="429"/>
        <v>1190160.6816391901</v>
      </c>
      <c r="U3943" s="18">
        <f t="shared" si="430"/>
        <v>0.97855801104895956</v>
      </c>
      <c r="X3943" s="20">
        <f t="shared" si="431"/>
        <v>0.3439560714240561</v>
      </c>
      <c r="AA3943" s="20">
        <f t="shared" si="432"/>
        <v>-3.1270715397702945E-2</v>
      </c>
      <c r="AE3943" s="20">
        <f t="shared" si="433"/>
        <v>0.4634970200922901</v>
      </c>
    </row>
    <row r="3944" spans="1:31" x14ac:dyDescent="0.2">
      <c r="A3944" s="15" t="s">
        <v>16820</v>
      </c>
      <c r="B3944" s="15" t="s">
        <v>16821</v>
      </c>
      <c r="C3944" t="s">
        <v>16822</v>
      </c>
      <c r="D3944" s="15">
        <v>6</v>
      </c>
      <c r="E3944" s="15">
        <v>5</v>
      </c>
      <c r="F3944" s="16">
        <v>90787.586056195898</v>
      </c>
      <c r="G3944" s="16">
        <v>97116.059377734302</v>
      </c>
      <c r="H3944" s="16">
        <v>78924.652037988795</v>
      </c>
      <c r="I3944" s="16">
        <v>105715.67111015601</v>
      </c>
      <c r="J3944" s="16">
        <v>26248.204221679702</v>
      </c>
      <c r="K3944" s="16">
        <v>104375.347284535</v>
      </c>
      <c r="L3944" s="15">
        <f t="shared" si="427"/>
        <v>6</v>
      </c>
      <c r="M3944" s="16">
        <v>161439.027103378</v>
      </c>
      <c r="N3944" s="16">
        <v>167079.05723454399</v>
      </c>
      <c r="O3944" s="16">
        <v>141916.393425327</v>
      </c>
      <c r="P3944" s="16">
        <v>146574.545495339</v>
      </c>
      <c r="Q3944" s="16">
        <v>229470.05803514601</v>
      </c>
      <c r="R3944" s="16">
        <v>143345.268241474</v>
      </c>
      <c r="S3944" s="17">
        <f t="shared" si="428"/>
        <v>161439.027103378</v>
      </c>
      <c r="T3944" s="17">
        <f t="shared" si="429"/>
        <v>146574.545495339</v>
      </c>
      <c r="U3944" s="18">
        <f t="shared" si="430"/>
        <v>0.90792510414151295</v>
      </c>
      <c r="X3944" s="20">
        <f t="shared" si="431"/>
        <v>0.60604883638571183</v>
      </c>
      <c r="AA3944" s="20">
        <f t="shared" si="432"/>
        <v>-0.13935480215109083</v>
      </c>
      <c r="AE3944" s="20">
        <f t="shared" si="433"/>
        <v>0.21749237827882076</v>
      </c>
    </row>
    <row r="3945" spans="1:31" x14ac:dyDescent="0.2">
      <c r="A3945" s="15" t="s">
        <v>14665</v>
      </c>
      <c r="B3945" s="15" t="s">
        <v>14666</v>
      </c>
      <c r="C3945" t="s">
        <v>14667</v>
      </c>
      <c r="D3945" s="15">
        <v>10</v>
      </c>
      <c r="E3945" s="15">
        <v>6</v>
      </c>
      <c r="F3945" s="16">
        <v>149021.81535467901</v>
      </c>
      <c r="G3945" s="16">
        <v>146346.76597345699</v>
      </c>
      <c r="H3945" s="16">
        <v>153197.10056344999</v>
      </c>
      <c r="I3945" s="16">
        <v>232362.503500488</v>
      </c>
      <c r="J3945" s="16">
        <v>71059.291923869401</v>
      </c>
      <c r="K3945" s="16">
        <v>217961.98876686901</v>
      </c>
      <c r="L3945" s="15">
        <f t="shared" si="427"/>
        <v>6</v>
      </c>
      <c r="M3945" s="16">
        <v>264991.48102855298</v>
      </c>
      <c r="N3945" s="16">
        <v>251775.863279885</v>
      </c>
      <c r="O3945" s="16">
        <v>275467.54320459103</v>
      </c>
      <c r="P3945" s="16">
        <v>322170.10007205198</v>
      </c>
      <c r="Q3945" s="16">
        <v>621222.68266408797</v>
      </c>
      <c r="R3945" s="16">
        <v>299340.98960225697</v>
      </c>
      <c r="S3945" s="17">
        <f t="shared" si="428"/>
        <v>264991.48102855298</v>
      </c>
      <c r="T3945" s="17">
        <f t="shared" si="429"/>
        <v>322170.10007205198</v>
      </c>
      <c r="U3945" s="18">
        <f t="shared" si="430"/>
        <v>1.2157753102913447</v>
      </c>
      <c r="X3945" s="20">
        <f t="shared" si="431"/>
        <v>0.22198446661040039</v>
      </c>
      <c r="AA3945" s="20">
        <f t="shared" si="432"/>
        <v>0.28187662624797782</v>
      </c>
      <c r="AE3945" s="20">
        <f t="shared" si="433"/>
        <v>0.65367741429445703</v>
      </c>
    </row>
    <row r="3946" spans="1:31" x14ac:dyDescent="0.2">
      <c r="A3946" s="15" t="s">
        <v>7013</v>
      </c>
      <c r="B3946" s="15" t="s">
        <v>7014</v>
      </c>
      <c r="C3946" t="s">
        <v>7015</v>
      </c>
      <c r="D3946" s="15">
        <v>11</v>
      </c>
      <c r="E3946" s="15">
        <v>6</v>
      </c>
      <c r="F3946" s="16">
        <v>358457.84042925702</v>
      </c>
      <c r="G3946" s="16">
        <v>299487.992742681</v>
      </c>
      <c r="H3946" s="16">
        <v>286956.14400936302</v>
      </c>
      <c r="I3946" s="16">
        <v>333282.83296171902</v>
      </c>
      <c r="J3946" s="16">
        <v>115731.034082812</v>
      </c>
      <c r="K3946" s="16">
        <v>376329.41904550802</v>
      </c>
      <c r="L3946" s="15">
        <f t="shared" si="427"/>
        <v>6</v>
      </c>
      <c r="M3946" s="16">
        <v>637411.87017195602</v>
      </c>
      <c r="N3946" s="16">
        <v>515240.95809827797</v>
      </c>
      <c r="O3946" s="16">
        <v>515983.02909775299</v>
      </c>
      <c r="P3946" s="16">
        <v>462095.91491747898</v>
      </c>
      <c r="Q3946" s="16">
        <v>1011757.10472093</v>
      </c>
      <c r="R3946" s="16">
        <v>516837.00149210799</v>
      </c>
      <c r="S3946" s="17">
        <f t="shared" si="428"/>
        <v>515983.02909775299</v>
      </c>
      <c r="T3946" s="17">
        <f t="shared" si="429"/>
        <v>516837.00149210799</v>
      </c>
      <c r="U3946" s="18">
        <f t="shared" si="430"/>
        <v>1.0016550396935502</v>
      </c>
      <c r="X3946" s="20">
        <f t="shared" si="431"/>
        <v>0.58194649037343682</v>
      </c>
      <c r="AA3946" s="20">
        <f t="shared" si="432"/>
        <v>2.3857438520992593E-3</v>
      </c>
      <c r="AE3946" s="20">
        <f t="shared" si="433"/>
        <v>0.23511694662831659</v>
      </c>
    </row>
    <row r="3947" spans="1:31" x14ac:dyDescent="0.2">
      <c r="A3947" s="15" t="s">
        <v>12931</v>
      </c>
      <c r="B3947" s="15" t="s">
        <v>12932</v>
      </c>
      <c r="C3947" t="s">
        <v>12933</v>
      </c>
      <c r="D3947" s="15">
        <v>6</v>
      </c>
      <c r="E3947" s="15">
        <v>6</v>
      </c>
      <c r="F3947" s="16">
        <v>146678.245957031</v>
      </c>
      <c r="G3947" s="16">
        <v>155079.74368326701</v>
      </c>
      <c r="H3947" s="16">
        <v>158526.50680110999</v>
      </c>
      <c r="I3947" s="16">
        <v>188751.49034223499</v>
      </c>
      <c r="J3947" s="16">
        <v>47587.5243367168</v>
      </c>
      <c r="K3947" s="16">
        <v>175579.13094209199</v>
      </c>
      <c r="L3947" s="15">
        <f t="shared" si="427"/>
        <v>6</v>
      </c>
      <c r="M3947" s="16">
        <v>260824.13194548301</v>
      </c>
      <c r="N3947" s="16">
        <v>266800.13106787403</v>
      </c>
      <c r="O3947" s="16">
        <v>285050.48203063902</v>
      </c>
      <c r="P3947" s="16">
        <v>261703.526241182</v>
      </c>
      <c r="Q3947" s="16">
        <v>416025.10705383902</v>
      </c>
      <c r="R3947" s="16">
        <v>241133.92939319299</v>
      </c>
      <c r="S3947" s="17">
        <f t="shared" si="428"/>
        <v>266800.13106787403</v>
      </c>
      <c r="T3947" s="17">
        <f t="shared" si="429"/>
        <v>261703.526241182</v>
      </c>
      <c r="U3947" s="18">
        <f t="shared" si="430"/>
        <v>0.98089729264265069</v>
      </c>
      <c r="X3947" s="20">
        <f t="shared" si="431"/>
        <v>0.55944103542096291</v>
      </c>
      <c r="AA3947" s="20">
        <f t="shared" si="432"/>
        <v>-2.7826011605316822E-2</v>
      </c>
      <c r="AE3947" s="20">
        <f t="shared" si="433"/>
        <v>0.25224568096902833</v>
      </c>
    </row>
    <row r="3948" spans="1:31" x14ac:dyDescent="0.2">
      <c r="A3948" s="15" t="s">
        <v>2576</v>
      </c>
      <c r="B3948" s="15" t="s">
        <v>2577</v>
      </c>
      <c r="C3948" t="s">
        <v>2578</v>
      </c>
      <c r="D3948" s="15">
        <v>8</v>
      </c>
      <c r="E3948" s="15">
        <v>6</v>
      </c>
      <c r="F3948" s="16">
        <v>364189.16542657698</v>
      </c>
      <c r="G3948" s="16">
        <v>349680.12707940402</v>
      </c>
      <c r="H3948" s="16">
        <v>314971.43865596398</v>
      </c>
      <c r="I3948" s="16">
        <v>396495.95535644598</v>
      </c>
      <c r="J3948" s="16">
        <v>44072.305810674698</v>
      </c>
      <c r="K3948" s="16">
        <v>428726.86477491102</v>
      </c>
      <c r="L3948" s="15">
        <f t="shared" si="427"/>
        <v>6</v>
      </c>
      <c r="M3948" s="16">
        <v>647603.346471456</v>
      </c>
      <c r="N3948" s="16">
        <v>601591.81025705102</v>
      </c>
      <c r="O3948" s="16">
        <v>566358.03201927198</v>
      </c>
      <c r="P3948" s="16">
        <v>549740.77009409398</v>
      </c>
      <c r="Q3948" s="16">
        <v>385293.96093943698</v>
      </c>
      <c r="R3948" s="16">
        <v>588797.72889236198</v>
      </c>
      <c r="S3948" s="17">
        <f t="shared" si="428"/>
        <v>601591.81025705102</v>
      </c>
      <c r="T3948" s="17">
        <f t="shared" si="429"/>
        <v>549740.77009409398</v>
      </c>
      <c r="U3948" s="18">
        <f t="shared" si="430"/>
        <v>0.91381026257521381</v>
      </c>
      <c r="X3948" s="20">
        <f t="shared" si="431"/>
        <v>0.218291500996003</v>
      </c>
      <c r="AA3948" s="20">
        <f t="shared" si="432"/>
        <v>-0.13003345001748481</v>
      </c>
      <c r="AE3948" s="20">
        <f t="shared" si="433"/>
        <v>0.66096317286800721</v>
      </c>
    </row>
    <row r="3949" spans="1:31" x14ac:dyDescent="0.2">
      <c r="A3949" s="15" t="s">
        <v>2111</v>
      </c>
      <c r="B3949" s="15" t="s">
        <v>2112</v>
      </c>
      <c r="C3949" t="s">
        <v>2113</v>
      </c>
      <c r="D3949" s="15">
        <v>6</v>
      </c>
      <c r="E3949" s="15">
        <v>5</v>
      </c>
      <c r="F3949" s="16">
        <v>320642.56036376802</v>
      </c>
      <c r="G3949" s="16">
        <v>276026.10138682701</v>
      </c>
      <c r="H3949" s="16">
        <v>308535.08469286899</v>
      </c>
      <c r="I3949" s="16">
        <v>278168.29763442499</v>
      </c>
      <c r="J3949" s="16">
        <v>56232.3207205074</v>
      </c>
      <c r="K3949" s="16">
        <v>313059.53153320099</v>
      </c>
      <c r="L3949" s="15">
        <f t="shared" si="427"/>
        <v>6</v>
      </c>
      <c r="M3949" s="16">
        <v>570168.51357873704</v>
      </c>
      <c r="N3949" s="16">
        <v>474876.97799249098</v>
      </c>
      <c r="O3949" s="16">
        <v>554784.662765624</v>
      </c>
      <c r="P3949" s="16">
        <v>385679.73289875803</v>
      </c>
      <c r="Q3949" s="16">
        <v>491600.63637907902</v>
      </c>
      <c r="R3949" s="16">
        <v>429944.46189331199</v>
      </c>
      <c r="S3949" s="17">
        <f t="shared" si="428"/>
        <v>554784.662765624</v>
      </c>
      <c r="T3949" s="17">
        <f t="shared" si="429"/>
        <v>429944.46189331199</v>
      </c>
      <c r="U3949" s="18">
        <f t="shared" si="430"/>
        <v>0.77497539270466032</v>
      </c>
      <c r="X3949" s="20">
        <f t="shared" si="431"/>
        <v>8.3952426289011381E-2</v>
      </c>
      <c r="AA3949" s="20">
        <f t="shared" si="432"/>
        <v>-0.36777759274121963</v>
      </c>
      <c r="AE3949" s="20">
        <f t="shared" si="433"/>
        <v>1.0759667479035109</v>
      </c>
    </row>
    <row r="3950" spans="1:31" x14ac:dyDescent="0.2">
      <c r="A3950" s="15" t="s">
        <v>17769</v>
      </c>
      <c r="B3950" s="15" t="s">
        <v>17770</v>
      </c>
      <c r="C3950" t="s">
        <v>17771</v>
      </c>
      <c r="D3950" s="15">
        <v>14</v>
      </c>
      <c r="E3950" s="15">
        <v>1</v>
      </c>
      <c r="F3950" s="16">
        <v>24780.2732976562</v>
      </c>
      <c r="G3950" s="16">
        <v>37720.670960156102</v>
      </c>
      <c r="H3950" s="16">
        <v>38167.6127378905</v>
      </c>
      <c r="I3950" s="16">
        <v>52496.355864576202</v>
      </c>
      <c r="J3950" s="16">
        <v>12682.155956250001</v>
      </c>
      <c r="K3950" s="16">
        <v>48747.518866406099</v>
      </c>
      <c r="L3950" s="15">
        <f t="shared" si="427"/>
        <v>6</v>
      </c>
      <c r="M3950" s="16">
        <v>44064.429800492799</v>
      </c>
      <c r="N3950" s="16">
        <v>64894.870968397903</v>
      </c>
      <c r="O3950" s="16">
        <v>68630.140336999204</v>
      </c>
      <c r="P3950" s="16">
        <v>72786.081951785396</v>
      </c>
      <c r="Q3950" s="16">
        <v>110871.396713982</v>
      </c>
      <c r="R3950" s="16">
        <v>66948.051908869194</v>
      </c>
      <c r="S3950" s="17">
        <f t="shared" si="428"/>
        <v>64894.870968397903</v>
      </c>
      <c r="T3950" s="17">
        <f t="shared" si="429"/>
        <v>72786.081951785396</v>
      </c>
      <c r="U3950" s="18">
        <f t="shared" si="430"/>
        <v>1.1215999179231022</v>
      </c>
      <c r="X3950" s="20">
        <f t="shared" si="431"/>
        <v>0.19716349556702911</v>
      </c>
      <c r="AA3950" s="20">
        <f t="shared" si="432"/>
        <v>0.16555814888704956</v>
      </c>
      <c r="AE3950" s="20">
        <f t="shared" si="433"/>
        <v>0.7051734907201217</v>
      </c>
    </row>
    <row r="3951" spans="1:31" x14ac:dyDescent="0.2">
      <c r="A3951" s="15" t="s">
        <v>116</v>
      </c>
      <c r="B3951" s="15" t="s">
        <v>117</v>
      </c>
      <c r="C3951" t="s">
        <v>118</v>
      </c>
      <c r="D3951" s="15">
        <v>7</v>
      </c>
      <c r="E3951" s="15">
        <v>5</v>
      </c>
      <c r="F3951" s="16">
        <v>273100.13639356801</v>
      </c>
      <c r="G3951" s="16">
        <v>212061.431947782</v>
      </c>
      <c r="H3951" s="16">
        <v>197144.50124989499</v>
      </c>
      <c r="I3951" s="16">
        <v>201630.38894882801</v>
      </c>
      <c r="J3951" s="16">
        <v>75720.840589453001</v>
      </c>
      <c r="K3951" s="16">
        <v>218667.82778672001</v>
      </c>
      <c r="L3951" s="15">
        <f t="shared" si="427"/>
        <v>6</v>
      </c>
      <c r="M3951" s="16">
        <v>485628.29166850098</v>
      </c>
      <c r="N3951" s="16">
        <v>364831.772959747</v>
      </c>
      <c r="O3951" s="16">
        <v>354490.46500139497</v>
      </c>
      <c r="P3951" s="16">
        <v>279560.09083485499</v>
      </c>
      <c r="Q3951" s="16">
        <v>661975.40745208005</v>
      </c>
      <c r="R3951" s="16">
        <v>300310.36298656801</v>
      </c>
      <c r="S3951" s="17">
        <f t="shared" si="428"/>
        <v>364831.772959747</v>
      </c>
      <c r="T3951" s="17">
        <f t="shared" si="429"/>
        <v>300310.36298656801</v>
      </c>
      <c r="U3951" s="18">
        <f t="shared" si="430"/>
        <v>0.82314750316360785</v>
      </c>
      <c r="X3951" s="20">
        <f t="shared" si="431"/>
        <v>0.92977143519882111</v>
      </c>
      <c r="AA3951" s="20">
        <f t="shared" si="432"/>
        <v>-0.28077711865713662</v>
      </c>
      <c r="AE3951" s="20">
        <f t="shared" si="433"/>
        <v>3.162380051267636E-2</v>
      </c>
    </row>
    <row r="3952" spans="1:31" x14ac:dyDescent="0.2">
      <c r="A3952" s="15" t="s">
        <v>14419</v>
      </c>
      <c r="B3952" s="15" t="s">
        <v>14420</v>
      </c>
      <c r="C3952" t="s">
        <v>14421</v>
      </c>
      <c r="D3952" s="15">
        <v>7</v>
      </c>
      <c r="E3952" s="15">
        <v>6</v>
      </c>
      <c r="F3952" s="16">
        <v>145781.62722750599</v>
      </c>
      <c r="G3952" s="16">
        <v>179869.36911613599</v>
      </c>
      <c r="H3952" s="16">
        <v>149505.71297496301</v>
      </c>
      <c r="I3952" s="16">
        <v>183063.67829262401</v>
      </c>
      <c r="J3952" s="16">
        <v>47050.3257533203</v>
      </c>
      <c r="K3952" s="16">
        <v>172544.511565722</v>
      </c>
      <c r="L3952" s="15">
        <f t="shared" si="427"/>
        <v>6</v>
      </c>
      <c r="M3952" s="16">
        <v>259229.75917201201</v>
      </c>
      <c r="N3952" s="16">
        <v>309448.35292798502</v>
      </c>
      <c r="O3952" s="16">
        <v>268829.966734302</v>
      </c>
      <c r="P3952" s="16">
        <v>253817.38734351599</v>
      </c>
      <c r="Q3952" s="16">
        <v>411328.748054675</v>
      </c>
      <c r="R3952" s="16">
        <v>236966.29460362301</v>
      </c>
      <c r="S3952" s="17">
        <f t="shared" si="428"/>
        <v>268829.966734302</v>
      </c>
      <c r="T3952" s="17">
        <f t="shared" si="429"/>
        <v>253817.38734351599</v>
      </c>
      <c r="U3952" s="18">
        <f t="shared" si="430"/>
        <v>0.9441558559369102</v>
      </c>
      <c r="X3952" s="20">
        <f t="shared" si="431"/>
        <v>0.72756250038847226</v>
      </c>
      <c r="AA3952" s="20">
        <f t="shared" si="432"/>
        <v>-8.2903063660889703E-2</v>
      </c>
      <c r="AE3952" s="20">
        <f t="shared" si="433"/>
        <v>0.138129693190263</v>
      </c>
    </row>
    <row r="3953" spans="1:31" x14ac:dyDescent="0.2">
      <c r="A3953" s="15" t="s">
        <v>8849</v>
      </c>
      <c r="B3953" s="15" t="s">
        <v>8850</v>
      </c>
      <c r="C3953" t="s">
        <v>8851</v>
      </c>
      <c r="D3953" s="15">
        <v>10</v>
      </c>
      <c r="E3953" s="15">
        <v>4</v>
      </c>
      <c r="F3953" s="16">
        <v>163569.07344873101</v>
      </c>
      <c r="G3953" s="16">
        <v>167739.55439036299</v>
      </c>
      <c r="H3953" s="16">
        <v>167049.29423466901</v>
      </c>
      <c r="I3953" s="16">
        <v>229915.29552609401</v>
      </c>
      <c r="J3953" s="16">
        <v>58921.375889062503</v>
      </c>
      <c r="K3953" s="16">
        <v>212439.87014979401</v>
      </c>
      <c r="L3953" s="15">
        <f t="shared" si="427"/>
        <v>6</v>
      </c>
      <c r="M3953" s="16">
        <v>290859.502150646</v>
      </c>
      <c r="N3953" s="16">
        <v>288580.14614738099</v>
      </c>
      <c r="O3953" s="16">
        <v>300375.51956034702</v>
      </c>
      <c r="P3953" s="16">
        <v>318777.05159766198</v>
      </c>
      <c r="Q3953" s="16">
        <v>515109.20254142198</v>
      </c>
      <c r="R3953" s="16">
        <v>291757.11472165002</v>
      </c>
      <c r="S3953" s="17">
        <f t="shared" si="428"/>
        <v>290859.502150646</v>
      </c>
      <c r="T3953" s="17">
        <f t="shared" si="429"/>
        <v>318777.05159766198</v>
      </c>
      <c r="U3953" s="18">
        <f t="shared" si="430"/>
        <v>1.0959829376059254</v>
      </c>
      <c r="X3953" s="20">
        <f t="shared" si="431"/>
        <v>0.30957397453306473</v>
      </c>
      <c r="AA3953" s="20">
        <f t="shared" si="432"/>
        <v>0.13222533842350603</v>
      </c>
      <c r="AE3953" s="20">
        <f t="shared" si="433"/>
        <v>0.5092355570064826</v>
      </c>
    </row>
    <row r="3954" spans="1:31" x14ac:dyDescent="0.2">
      <c r="A3954" s="15" t="s">
        <v>2906</v>
      </c>
      <c r="B3954" s="15" t="s">
        <v>2907</v>
      </c>
      <c r="C3954" t="s">
        <v>2908</v>
      </c>
      <c r="D3954" s="15">
        <v>12</v>
      </c>
      <c r="E3954" s="15">
        <v>1</v>
      </c>
      <c r="F3954" s="16">
        <v>24202.462659375</v>
      </c>
      <c r="G3954" s="16">
        <v>15671.606620312499</v>
      </c>
      <c r="H3954" s="16">
        <v>15449.630289843801</v>
      </c>
      <c r="I3954" s="16">
        <v>31343.2132406249</v>
      </c>
      <c r="J3954" s="16">
        <v>6990.5258504887197</v>
      </c>
      <c r="K3954" s="16">
        <v>26375.984791406201</v>
      </c>
      <c r="L3954" s="15">
        <f t="shared" si="427"/>
        <v>6</v>
      </c>
      <c r="M3954" s="16">
        <v>43036.963476667697</v>
      </c>
      <c r="N3954" s="16">
        <v>26961.527024980998</v>
      </c>
      <c r="O3954" s="16">
        <v>27780.367146046901</v>
      </c>
      <c r="P3954" s="16">
        <v>43457.296225466802</v>
      </c>
      <c r="Q3954" s="16">
        <v>61113.375949845497</v>
      </c>
      <c r="R3954" s="16">
        <v>36223.808719411703</v>
      </c>
      <c r="S3954" s="17">
        <f t="shared" si="428"/>
        <v>27780.367146046901</v>
      </c>
      <c r="T3954" s="17">
        <f t="shared" si="429"/>
        <v>43457.296225466802</v>
      </c>
      <c r="U3954" s="18">
        <f t="shared" si="430"/>
        <v>1.564316842790564</v>
      </c>
      <c r="X3954" s="20">
        <f t="shared" si="431"/>
        <v>0.18842362729285039</v>
      </c>
      <c r="AA3954" s="20">
        <f t="shared" si="432"/>
        <v>0.64553275128170939</v>
      </c>
      <c r="AE3954" s="20">
        <f t="shared" si="433"/>
        <v>0.72486463997450568</v>
      </c>
    </row>
    <row r="3955" spans="1:31" x14ac:dyDescent="0.2">
      <c r="A3955" s="15" t="s">
        <v>13159</v>
      </c>
      <c r="B3955" s="15" t="s">
        <v>13160</v>
      </c>
      <c r="C3955" t="s">
        <v>13161</v>
      </c>
      <c r="D3955" s="15">
        <v>6</v>
      </c>
      <c r="E3955" s="15">
        <v>5</v>
      </c>
      <c r="F3955" s="16">
        <v>387938.10243545199</v>
      </c>
      <c r="G3955" s="16">
        <v>372773.45304279</v>
      </c>
      <c r="H3955" s="16">
        <v>348385.83722314198</v>
      </c>
      <c r="I3955" s="16">
        <v>389336.62872082798</v>
      </c>
      <c r="J3955" s="16">
        <v>71941.921344434493</v>
      </c>
      <c r="K3955" s="16">
        <v>455548.50691780302</v>
      </c>
      <c r="L3955" s="15">
        <f t="shared" si="427"/>
        <v>6</v>
      </c>
      <c r="M3955" s="16">
        <v>689833.84793097503</v>
      </c>
      <c r="N3955" s="16">
        <v>641321.70822753198</v>
      </c>
      <c r="O3955" s="16">
        <v>626441.29891600495</v>
      </c>
      <c r="P3955" s="16">
        <v>539814.37945920997</v>
      </c>
      <c r="Q3955" s="16">
        <v>628938.90670174197</v>
      </c>
      <c r="R3955" s="16">
        <v>625633.58704925701</v>
      </c>
      <c r="S3955" s="17">
        <f t="shared" si="428"/>
        <v>641321.70822753198</v>
      </c>
      <c r="T3955" s="17">
        <f t="shared" si="429"/>
        <v>625633.58704925701</v>
      </c>
      <c r="U3955" s="18">
        <f t="shared" si="430"/>
        <v>0.97553782917838006</v>
      </c>
      <c r="X3955" s="20">
        <f t="shared" si="431"/>
        <v>0.19394616253889685</v>
      </c>
      <c r="AA3955" s="20">
        <f t="shared" si="432"/>
        <v>-3.5730276476567548E-2</v>
      </c>
      <c r="AE3955" s="20">
        <f t="shared" si="433"/>
        <v>0.71231880902432299</v>
      </c>
    </row>
    <row r="3956" spans="1:31" x14ac:dyDescent="0.2">
      <c r="A3956" s="15" t="s">
        <v>14194</v>
      </c>
      <c r="B3956" s="15" t="s">
        <v>14195</v>
      </c>
      <c r="C3956" t="s">
        <v>14196</v>
      </c>
      <c r="D3956" s="15">
        <v>3</v>
      </c>
      <c r="E3956" s="15">
        <v>3</v>
      </c>
      <c r="F3956" s="16">
        <v>53889.448696874701</v>
      </c>
      <c r="G3956" s="16">
        <v>52812.399234375102</v>
      </c>
      <c r="H3956" s="16">
        <v>73925.471483788599</v>
      </c>
      <c r="I3956" s="16">
        <v>69236.386023672196</v>
      </c>
      <c r="J3956" s="16">
        <v>17532.515034374999</v>
      </c>
      <c r="K3956" s="16">
        <v>57590.335339452802</v>
      </c>
      <c r="L3956" s="15">
        <f t="shared" si="427"/>
        <v>6</v>
      </c>
      <c r="M3956" s="16">
        <v>95826.539141329398</v>
      </c>
      <c r="N3956" s="16">
        <v>90858.771771754793</v>
      </c>
      <c r="O3956" s="16">
        <v>132927.24167090899</v>
      </c>
      <c r="P3956" s="16">
        <v>95996.096951274303</v>
      </c>
      <c r="Q3956" s="16">
        <v>153274.76152129099</v>
      </c>
      <c r="R3956" s="16">
        <v>79092.451255235006</v>
      </c>
      <c r="S3956" s="17">
        <f t="shared" si="428"/>
        <v>95826.539141329398</v>
      </c>
      <c r="T3956" s="17">
        <f t="shared" si="429"/>
        <v>95996.096951274303</v>
      </c>
      <c r="U3956" s="18">
        <f t="shared" si="430"/>
        <v>1.0017694243313413</v>
      </c>
      <c r="X3956" s="20">
        <f t="shared" si="431"/>
        <v>0.91632558899916761</v>
      </c>
      <c r="AA3956" s="20">
        <f t="shared" si="432"/>
        <v>2.5504839287407437E-3</v>
      </c>
      <c r="AE3956" s="20">
        <f t="shared" si="433"/>
        <v>3.7950185304502504E-2</v>
      </c>
    </row>
    <row r="3957" spans="1:31" x14ac:dyDescent="0.2">
      <c r="A3957" s="15" t="s">
        <v>13936</v>
      </c>
      <c r="B3957" s="15" t="s">
        <v>13937</v>
      </c>
      <c r="C3957" t="s">
        <v>13938</v>
      </c>
      <c r="D3957" s="15">
        <v>8</v>
      </c>
      <c r="E3957" s="15">
        <v>3</v>
      </c>
      <c r="F3957" s="16">
        <v>74356.808051367596</v>
      </c>
      <c r="G3957" s="16">
        <v>90572.9498695316</v>
      </c>
      <c r="H3957" s="16">
        <v>82404.017497511799</v>
      </c>
      <c r="I3957" s="16">
        <v>93456.677533823997</v>
      </c>
      <c r="J3957" s="16">
        <v>11778.3795421875</v>
      </c>
      <c r="K3957" s="16">
        <v>105972.605154736</v>
      </c>
      <c r="L3957" s="15">
        <f t="shared" si="427"/>
        <v>6</v>
      </c>
      <c r="M3957" s="16">
        <v>132221.71964011801</v>
      </c>
      <c r="N3957" s="16">
        <v>155822.25197475901</v>
      </c>
      <c r="O3957" s="16">
        <v>148172.72759562501</v>
      </c>
      <c r="P3957" s="16">
        <v>129577.47786277501</v>
      </c>
      <c r="Q3957" s="16">
        <v>102970.299007098</v>
      </c>
      <c r="R3957" s="16">
        <v>145538.88353293401</v>
      </c>
      <c r="S3957" s="17">
        <f t="shared" si="428"/>
        <v>148172.72759562501</v>
      </c>
      <c r="T3957" s="17">
        <f t="shared" si="429"/>
        <v>129577.47786277501</v>
      </c>
      <c r="U3957" s="18">
        <f t="shared" si="430"/>
        <v>0.87450288568893797</v>
      </c>
      <c r="X3957" s="20">
        <f t="shared" si="431"/>
        <v>0.2449401081884314</v>
      </c>
      <c r="AA3957" s="20">
        <f t="shared" si="432"/>
        <v>-0.19346495012036405</v>
      </c>
      <c r="AE3957" s="20">
        <f t="shared" si="433"/>
        <v>0.6109400946682525</v>
      </c>
    </row>
    <row r="3958" spans="1:31" x14ac:dyDescent="0.2">
      <c r="A3958" s="15" t="s">
        <v>731</v>
      </c>
      <c r="B3958" s="15" t="s">
        <v>732</v>
      </c>
      <c r="C3958" t="s">
        <v>733</v>
      </c>
      <c r="D3958" s="15">
        <v>6</v>
      </c>
      <c r="E3958" s="15">
        <v>4</v>
      </c>
      <c r="F3958" s="16">
        <v>58980.284505942102</v>
      </c>
      <c r="G3958" s="16">
        <v>54288.190405335197</v>
      </c>
      <c r="H3958" s="16">
        <v>71156.080533528802</v>
      </c>
      <c r="I3958" s="16">
        <v>58788.776184960901</v>
      </c>
      <c r="J3958" s="16">
        <v>15343.353329003899</v>
      </c>
      <c r="K3958" s="16">
        <v>50378.867561968997</v>
      </c>
      <c r="L3958" s="15">
        <f t="shared" si="427"/>
        <v>6</v>
      </c>
      <c r="M3958" s="16">
        <v>104879.093745548</v>
      </c>
      <c r="N3958" s="16">
        <v>93397.731847966701</v>
      </c>
      <c r="O3958" s="16">
        <v>127947.53044638</v>
      </c>
      <c r="P3958" s="16">
        <v>81510.508887172895</v>
      </c>
      <c r="Q3958" s="16">
        <v>134136.421262383</v>
      </c>
      <c r="R3958" s="16">
        <v>69188.486287720807</v>
      </c>
      <c r="S3958" s="17">
        <f t="shared" si="428"/>
        <v>104879.093745548</v>
      </c>
      <c r="T3958" s="17">
        <f t="shared" si="429"/>
        <v>81510.508887172895</v>
      </c>
      <c r="U3958" s="18">
        <f t="shared" si="430"/>
        <v>0.77718548069197946</v>
      </c>
      <c r="X3958" s="20">
        <f t="shared" si="431"/>
        <v>0.57057168975934336</v>
      </c>
      <c r="AA3958" s="20">
        <f t="shared" si="432"/>
        <v>-0.36366914600906303</v>
      </c>
      <c r="AE3958" s="20">
        <f t="shared" si="433"/>
        <v>0.2436897806745883</v>
      </c>
    </row>
    <row r="3959" spans="1:31" x14ac:dyDescent="0.2">
      <c r="A3959" s="15" t="s">
        <v>10318</v>
      </c>
      <c r="B3959" s="15" t="s">
        <v>10319</v>
      </c>
      <c r="C3959" t="s">
        <v>10320</v>
      </c>
      <c r="D3959" s="15">
        <v>8</v>
      </c>
      <c r="E3959" s="15">
        <v>4</v>
      </c>
      <c r="F3959" s="16">
        <v>165731.038861523</v>
      </c>
      <c r="G3959" s="16">
        <v>166382.80571827199</v>
      </c>
      <c r="H3959" s="16">
        <v>161325.73793144399</v>
      </c>
      <c r="I3959" s="16">
        <v>209479.331536343</v>
      </c>
      <c r="J3959" s="16">
        <v>51224.427342773401</v>
      </c>
      <c r="K3959" s="16">
        <v>192759.974784789</v>
      </c>
      <c r="L3959" s="15">
        <f t="shared" si="427"/>
        <v>6</v>
      </c>
      <c r="M3959" s="16">
        <v>294703.92194451799</v>
      </c>
      <c r="N3959" s="16">
        <v>286245.987507816</v>
      </c>
      <c r="O3959" s="16">
        <v>290083.849630279</v>
      </c>
      <c r="P3959" s="16">
        <v>290442.63247038203</v>
      </c>
      <c r="Q3959" s="16">
        <v>447820.05717003398</v>
      </c>
      <c r="R3959" s="16">
        <v>264729.469272285</v>
      </c>
      <c r="S3959" s="17">
        <f t="shared" si="428"/>
        <v>290083.849630279</v>
      </c>
      <c r="T3959" s="17">
        <f t="shared" si="429"/>
        <v>290442.63247038203</v>
      </c>
      <c r="U3959" s="18">
        <f t="shared" si="430"/>
        <v>1.001236824595924</v>
      </c>
      <c r="X3959" s="20">
        <f t="shared" si="431"/>
        <v>0.48536333160720779</v>
      </c>
      <c r="AA3959" s="20">
        <f t="shared" si="432"/>
        <v>1.7832581494045959E-3</v>
      </c>
      <c r="AE3959" s="20">
        <f t="shared" si="433"/>
        <v>0.31393303699086589</v>
      </c>
    </row>
    <row r="3960" spans="1:31" x14ac:dyDescent="0.2">
      <c r="A3960" s="15" t="s">
        <v>13456</v>
      </c>
      <c r="B3960" s="15" t="s">
        <v>13457</v>
      </c>
      <c r="C3960" t="s">
        <v>13458</v>
      </c>
      <c r="D3960" s="15">
        <v>8</v>
      </c>
      <c r="E3960" s="15">
        <v>5</v>
      </c>
      <c r="F3960" s="16">
        <v>150343.47033750001</v>
      </c>
      <c r="G3960" s="16">
        <v>199992.66360175799</v>
      </c>
      <c r="H3960" s="16">
        <v>221054.10843628101</v>
      </c>
      <c r="I3960" s="16">
        <v>266023.11916693999</v>
      </c>
      <c r="J3960" s="16">
        <v>21145.646726462499</v>
      </c>
      <c r="K3960" s="16">
        <v>301686.10691779398</v>
      </c>
      <c r="L3960" s="15">
        <f t="shared" si="427"/>
        <v>6</v>
      </c>
      <c r="M3960" s="16">
        <v>267341.65580311901</v>
      </c>
      <c r="N3960" s="16">
        <v>344068.59074090398</v>
      </c>
      <c r="O3960" s="16">
        <v>397482.92847750901</v>
      </c>
      <c r="P3960" s="16">
        <v>368840.46966429899</v>
      </c>
      <c r="Q3960" s="16">
        <v>184861.89533317901</v>
      </c>
      <c r="R3960" s="16">
        <v>414324.61827377102</v>
      </c>
      <c r="S3960" s="17">
        <f t="shared" si="428"/>
        <v>344068.59074090398</v>
      </c>
      <c r="T3960" s="17">
        <f t="shared" si="429"/>
        <v>368840.46966429899</v>
      </c>
      <c r="U3960" s="18">
        <f t="shared" si="430"/>
        <v>1.0719969203525732</v>
      </c>
      <c r="X3960" s="20">
        <f t="shared" si="431"/>
        <v>0.87253670300112018</v>
      </c>
      <c r="AA3960" s="20">
        <f t="shared" si="432"/>
        <v>0.10030076120757696</v>
      </c>
      <c r="AE3960" s="20">
        <f t="shared" si="433"/>
        <v>5.9216295514229786E-2</v>
      </c>
    </row>
    <row r="3961" spans="1:31" x14ac:dyDescent="0.2">
      <c r="A3961" s="15" t="s">
        <v>12763</v>
      </c>
      <c r="B3961" s="15" t="s">
        <v>12764</v>
      </c>
      <c r="C3961" t="s">
        <v>12765</v>
      </c>
      <c r="D3961" s="15">
        <v>6</v>
      </c>
      <c r="E3961" s="15">
        <v>6</v>
      </c>
      <c r="F3961" s="16">
        <v>120778.208280469</v>
      </c>
      <c r="G3961" s="16">
        <v>134576.75148038301</v>
      </c>
      <c r="H3961" s="16">
        <v>137531.58682298</v>
      </c>
      <c r="I3961" s="16">
        <v>221212.05029288499</v>
      </c>
      <c r="J3961" s="16">
        <v>8403.2114428710902</v>
      </c>
      <c r="K3961" s="16">
        <v>185342.805924477</v>
      </c>
      <c r="L3961" s="15">
        <f t="shared" si="427"/>
        <v>6</v>
      </c>
      <c r="M3961" s="16">
        <v>214768.530446652</v>
      </c>
      <c r="N3961" s="16">
        <v>231526.659000593</v>
      </c>
      <c r="O3961" s="16">
        <v>247298.99061936999</v>
      </c>
      <c r="P3961" s="16">
        <v>306710.021222735</v>
      </c>
      <c r="Q3961" s="16">
        <v>73463.517777896806</v>
      </c>
      <c r="R3961" s="16">
        <v>254543.00199304</v>
      </c>
      <c r="S3961" s="17">
        <f t="shared" si="428"/>
        <v>231526.659000593</v>
      </c>
      <c r="T3961" s="17">
        <f t="shared" si="429"/>
        <v>254543.00199304</v>
      </c>
      <c r="U3961" s="18">
        <f t="shared" si="430"/>
        <v>1.0994111999533844</v>
      </c>
      <c r="X3961" s="20">
        <f t="shared" si="431"/>
        <v>0.79674805738636956</v>
      </c>
      <c r="AA3961" s="20">
        <f t="shared" si="432"/>
        <v>0.136731081627572</v>
      </c>
      <c r="AE3961" s="20">
        <f t="shared" si="433"/>
        <v>9.8678986740214872E-2</v>
      </c>
    </row>
    <row r="3962" spans="1:31" x14ac:dyDescent="0.2">
      <c r="A3962" s="15" t="s">
        <v>11509</v>
      </c>
      <c r="B3962" s="15" t="s">
        <v>11510</v>
      </c>
      <c r="C3962" t="s">
        <v>11511</v>
      </c>
      <c r="D3962" s="15">
        <v>7</v>
      </c>
      <c r="E3962" s="15">
        <v>6</v>
      </c>
      <c r="F3962" s="16">
        <v>159015.47265205099</v>
      </c>
      <c r="G3962" s="16">
        <v>195560.77504218699</v>
      </c>
      <c r="H3962" s="16">
        <v>161398.285692559</v>
      </c>
      <c r="I3962" s="16">
        <v>242657.43035903201</v>
      </c>
      <c r="J3962" s="16">
        <v>34409.536998367999</v>
      </c>
      <c r="K3962" s="16">
        <v>205641.901265628</v>
      </c>
      <c r="L3962" s="15">
        <f t="shared" si="427"/>
        <v>6</v>
      </c>
      <c r="M3962" s="16">
        <v>282762.26205024199</v>
      </c>
      <c r="N3962" s="16">
        <v>336443.94279857498</v>
      </c>
      <c r="O3962" s="16">
        <v>290214.29957643198</v>
      </c>
      <c r="P3962" s="16">
        <v>336443.99351994501</v>
      </c>
      <c r="Q3962" s="16">
        <v>300818.99642705201</v>
      </c>
      <c r="R3962" s="16">
        <v>282421.033946354</v>
      </c>
      <c r="S3962" s="17">
        <f t="shared" si="428"/>
        <v>290214.29957643198</v>
      </c>
      <c r="T3962" s="17">
        <f t="shared" si="429"/>
        <v>300818.99642705201</v>
      </c>
      <c r="U3962" s="18">
        <f t="shared" si="430"/>
        <v>1.0365409177497373</v>
      </c>
      <c r="X3962" s="20">
        <f t="shared" si="431"/>
        <v>0.8894023031854692</v>
      </c>
      <c r="AA3962" s="20">
        <f t="shared" si="432"/>
        <v>5.1777068371558987E-2</v>
      </c>
      <c r="AE3962" s="20">
        <f t="shared" si="433"/>
        <v>5.0901750241879602E-2</v>
      </c>
    </row>
    <row r="3963" spans="1:31" x14ac:dyDescent="0.2">
      <c r="A3963" s="15" t="s">
        <v>4325</v>
      </c>
      <c r="B3963" s="15" t="s">
        <v>4326</v>
      </c>
      <c r="C3963" t="s">
        <v>4327</v>
      </c>
      <c r="D3963" s="15">
        <v>6</v>
      </c>
      <c r="E3963" s="15">
        <v>6</v>
      </c>
      <c r="F3963" s="16">
        <v>66070.756968806003</v>
      </c>
      <c r="G3963" s="16">
        <v>68547.703679296799</v>
      </c>
      <c r="H3963" s="16">
        <v>57371.920848924499</v>
      </c>
      <c r="I3963" s="16">
        <v>61058.592810047201</v>
      </c>
      <c r="J3963" s="16">
        <v>20697.663647460999</v>
      </c>
      <c r="K3963" s="16">
        <v>93052.375525498705</v>
      </c>
      <c r="L3963" s="15">
        <f t="shared" si="427"/>
        <v>6</v>
      </c>
      <c r="M3963" s="16">
        <v>117487.41417604699</v>
      </c>
      <c r="N3963" s="16">
        <v>117929.88492030599</v>
      </c>
      <c r="O3963" s="16">
        <v>103161.88770580399</v>
      </c>
      <c r="P3963" s="16">
        <v>84657.604645881394</v>
      </c>
      <c r="Q3963" s="16">
        <v>180945.48633738401</v>
      </c>
      <c r="R3963" s="16">
        <v>127794.71472173301</v>
      </c>
      <c r="S3963" s="17">
        <f t="shared" si="428"/>
        <v>117487.41417604699</v>
      </c>
      <c r="T3963" s="17">
        <f t="shared" si="429"/>
        <v>127794.71472173301</v>
      </c>
      <c r="U3963" s="18">
        <f t="shared" si="430"/>
        <v>1.0877311039482171</v>
      </c>
      <c r="X3963" s="20">
        <f t="shared" si="431"/>
        <v>0.55319312650916719</v>
      </c>
      <c r="AA3963" s="20">
        <f t="shared" si="432"/>
        <v>0.12132195461506468</v>
      </c>
      <c r="AE3963" s="20">
        <f t="shared" si="433"/>
        <v>0.25712322469014071</v>
      </c>
    </row>
    <row r="3964" spans="1:31" x14ac:dyDescent="0.2">
      <c r="A3964" s="15" t="s">
        <v>8381</v>
      </c>
      <c r="B3964" s="15" t="s">
        <v>8382</v>
      </c>
      <c r="C3964" t="s">
        <v>8383</v>
      </c>
      <c r="D3964" s="15">
        <v>9</v>
      </c>
      <c r="E3964" s="15">
        <v>4</v>
      </c>
      <c r="F3964" s="16">
        <v>87811.165663223204</v>
      </c>
      <c r="G3964" s="16">
        <v>75121.287014941394</v>
      </c>
      <c r="H3964" s="16">
        <v>79990.128946971599</v>
      </c>
      <c r="I3964" s="16">
        <v>106707.387579535</v>
      </c>
      <c r="J3964" s="16">
        <v>22184.535147070299</v>
      </c>
      <c r="K3964" s="16">
        <v>124297.576228416</v>
      </c>
      <c r="L3964" s="15">
        <f t="shared" si="427"/>
        <v>6</v>
      </c>
      <c r="M3964" s="16">
        <v>156146.338605253</v>
      </c>
      <c r="N3964" s="16">
        <v>129239.117537543</v>
      </c>
      <c r="O3964" s="16">
        <v>143832.25413926499</v>
      </c>
      <c r="P3964" s="16">
        <v>147949.55819906501</v>
      </c>
      <c r="Q3964" s="16">
        <v>193944.184702598</v>
      </c>
      <c r="R3964" s="16">
        <v>170705.72572712699</v>
      </c>
      <c r="S3964" s="17">
        <f t="shared" si="428"/>
        <v>143832.25413926499</v>
      </c>
      <c r="T3964" s="17">
        <f t="shared" si="429"/>
        <v>170705.72572712699</v>
      </c>
      <c r="U3964" s="18">
        <f t="shared" si="430"/>
        <v>1.1868389795368282</v>
      </c>
      <c r="X3964" s="20">
        <f t="shared" si="431"/>
        <v>0.14517687066004226</v>
      </c>
      <c r="AA3964" s="20">
        <f t="shared" si="432"/>
        <v>0.24712421536609819</v>
      </c>
      <c r="AE3964" s="20">
        <f t="shared" si="433"/>
        <v>0.83810256920647086</v>
      </c>
    </row>
    <row r="3965" spans="1:31" x14ac:dyDescent="0.2">
      <c r="A3965" s="15" t="s">
        <v>10012</v>
      </c>
      <c r="B3965" s="15" t="s">
        <v>10013</v>
      </c>
      <c r="C3965" t="s">
        <v>10014</v>
      </c>
      <c r="D3965" s="15">
        <v>6</v>
      </c>
      <c r="E3965" s="15">
        <v>4</v>
      </c>
      <c r="F3965" s="16">
        <v>134889.242661881</v>
      </c>
      <c r="G3965" s="16">
        <v>134964.43876535501</v>
      </c>
      <c r="H3965" s="16">
        <v>154680.324266015</v>
      </c>
      <c r="I3965" s="16">
        <v>175539.930140604</v>
      </c>
      <c r="J3965" s="16">
        <v>33702.480769584698</v>
      </c>
      <c r="K3965" s="16">
        <v>173012.34933823199</v>
      </c>
      <c r="L3965" s="15">
        <f t="shared" si="427"/>
        <v>6</v>
      </c>
      <c r="M3965" s="16">
        <v>239860.855960708</v>
      </c>
      <c r="N3965" s="16">
        <v>232193.63855567199</v>
      </c>
      <c r="O3965" s="16">
        <v>278134.56489015598</v>
      </c>
      <c r="P3965" s="16">
        <v>243385.72707760701</v>
      </c>
      <c r="Q3965" s="16">
        <v>294637.688460887</v>
      </c>
      <c r="R3965" s="16">
        <v>237608.80581665001</v>
      </c>
      <c r="S3965" s="17">
        <f t="shared" si="428"/>
        <v>239860.855960708</v>
      </c>
      <c r="T3965" s="17">
        <f t="shared" si="429"/>
        <v>243385.72707760701</v>
      </c>
      <c r="U3965" s="18">
        <f t="shared" si="430"/>
        <v>1.0146954829406447</v>
      </c>
      <c r="X3965" s="20">
        <f t="shared" si="431"/>
        <v>0.73133696583374097</v>
      </c>
      <c r="AA3965" s="20">
        <f t="shared" si="432"/>
        <v>2.1046829708912813E-2</v>
      </c>
      <c r="AE3965" s="20">
        <f t="shared" si="433"/>
        <v>0.13588247436479231</v>
      </c>
    </row>
    <row r="3966" spans="1:31" x14ac:dyDescent="0.2">
      <c r="A3966" s="15" t="s">
        <v>1214</v>
      </c>
      <c r="B3966" s="15" t="s">
        <v>1215</v>
      </c>
      <c r="C3966" t="s">
        <v>1216</v>
      </c>
      <c r="D3966" s="15">
        <v>11</v>
      </c>
      <c r="E3966" s="15">
        <v>5</v>
      </c>
      <c r="F3966" s="16">
        <v>85710.308710253899</v>
      </c>
      <c r="G3966" s="16">
        <v>74867.914128855205</v>
      </c>
      <c r="H3966" s="16">
        <v>95113.708864453001</v>
      </c>
      <c r="I3966" s="16">
        <v>100283.91320315</v>
      </c>
      <c r="J3966" s="16">
        <v>19900.9514700818</v>
      </c>
      <c r="K3966" s="16">
        <v>102028.80630199199</v>
      </c>
      <c r="L3966" s="15">
        <f t="shared" si="427"/>
        <v>6</v>
      </c>
      <c r="M3966" s="16">
        <v>152410.58223917001</v>
      </c>
      <c r="N3966" s="16">
        <v>128803.21328846901</v>
      </c>
      <c r="O3966" s="16">
        <v>171026.341945133</v>
      </c>
      <c r="P3966" s="16">
        <v>139043.42510325901</v>
      </c>
      <c r="Q3966" s="16">
        <v>173980.37786609601</v>
      </c>
      <c r="R3966" s="16">
        <v>140122.61504478299</v>
      </c>
      <c r="S3966" s="17">
        <f t="shared" si="428"/>
        <v>152410.58223917001</v>
      </c>
      <c r="T3966" s="17">
        <f t="shared" si="429"/>
        <v>140122.61504478299</v>
      </c>
      <c r="U3966" s="18">
        <f t="shared" si="430"/>
        <v>0.91937589231760719</v>
      </c>
      <c r="X3966" s="20">
        <f t="shared" si="431"/>
        <v>0.98648053028478122</v>
      </c>
      <c r="AA3966" s="20">
        <f t="shared" si="432"/>
        <v>-0.12127325828434102</v>
      </c>
      <c r="AE3966" s="20">
        <f t="shared" si="433"/>
        <v>5.9114817988404388E-3</v>
      </c>
    </row>
    <row r="3967" spans="1:31" x14ac:dyDescent="0.2">
      <c r="A3967" s="15" t="s">
        <v>8882</v>
      </c>
      <c r="B3967" s="15" t="s">
        <v>8883</v>
      </c>
      <c r="C3967" t="s">
        <v>8884</v>
      </c>
      <c r="D3967" s="15">
        <v>5</v>
      </c>
      <c r="E3967" s="15">
        <v>4</v>
      </c>
      <c r="F3967" s="16">
        <v>124507.16393027399</v>
      </c>
      <c r="G3967" s="16">
        <v>123139.09190091801</v>
      </c>
      <c r="H3967" s="16">
        <v>128203.09937223401</v>
      </c>
      <c r="I3967" s="16">
        <v>146207.127135352</v>
      </c>
      <c r="J3967" s="16">
        <v>41414.132615625</v>
      </c>
      <c r="K3967" s="16">
        <v>142821.31757050799</v>
      </c>
      <c r="L3967" s="15">
        <f t="shared" si="427"/>
        <v>6</v>
      </c>
      <c r="M3967" s="16">
        <v>221399.38162759901</v>
      </c>
      <c r="N3967" s="16">
        <v>211849.240129282</v>
      </c>
      <c r="O3967" s="16">
        <v>230525.20371073601</v>
      </c>
      <c r="P3967" s="16">
        <v>202715.86022201899</v>
      </c>
      <c r="Q3967" s="16">
        <v>362055.37470382202</v>
      </c>
      <c r="R3967" s="16">
        <v>196145.55170709899</v>
      </c>
      <c r="S3967" s="17">
        <f t="shared" si="428"/>
        <v>221399.38162759901</v>
      </c>
      <c r="T3967" s="17">
        <f t="shared" si="429"/>
        <v>202715.86022201899</v>
      </c>
      <c r="U3967" s="18">
        <f t="shared" si="430"/>
        <v>0.9156116820732304</v>
      </c>
      <c r="X3967" s="20">
        <f t="shared" si="431"/>
        <v>0.58444514667608638</v>
      </c>
      <c r="AA3967" s="20">
        <f t="shared" si="432"/>
        <v>-0.12719222487100132</v>
      </c>
      <c r="AE3967" s="20">
        <f t="shared" si="433"/>
        <v>0.2332562434649974</v>
      </c>
    </row>
    <row r="3968" spans="1:31" x14ac:dyDescent="0.2">
      <c r="A3968" s="15" t="s">
        <v>15722</v>
      </c>
      <c r="B3968" s="15" t="s">
        <v>15723</v>
      </c>
      <c r="C3968" t="s">
        <v>15724</v>
      </c>
      <c r="D3968" s="15">
        <v>6</v>
      </c>
      <c r="E3968" s="15">
        <v>4</v>
      </c>
      <c r="F3968" s="16">
        <v>98134.560313174996</v>
      </c>
      <c r="G3968" s="16">
        <v>82708.9107282029</v>
      </c>
      <c r="H3968" s="16">
        <v>101250.337115039</v>
      </c>
      <c r="I3968" s="16">
        <v>115093.715498438</v>
      </c>
      <c r="J3968" s="16">
        <v>20366.465644335902</v>
      </c>
      <c r="K3968" s="16">
        <v>127809.326371505</v>
      </c>
      <c r="L3968" s="15">
        <f t="shared" si="427"/>
        <v>6</v>
      </c>
      <c r="M3968" s="16">
        <v>174503.46055429199</v>
      </c>
      <c r="N3968" s="16">
        <v>142292.91136716399</v>
      </c>
      <c r="O3968" s="16">
        <v>182060.76688876201</v>
      </c>
      <c r="P3968" s="16">
        <v>159577.183414698</v>
      </c>
      <c r="Q3968" s="16">
        <v>178050.04921123301</v>
      </c>
      <c r="R3968" s="16">
        <v>175528.634386638</v>
      </c>
      <c r="S3968" s="17">
        <f t="shared" si="428"/>
        <v>174503.46055429199</v>
      </c>
      <c r="T3968" s="17">
        <f t="shared" si="429"/>
        <v>175528.634386638</v>
      </c>
      <c r="U3968" s="18">
        <f t="shared" si="430"/>
        <v>1.0058748051705659</v>
      </c>
      <c r="X3968" s="20">
        <f t="shared" si="431"/>
        <v>0.74177997896252013</v>
      </c>
      <c r="AA3968" s="20">
        <f t="shared" si="432"/>
        <v>8.450753255481204E-3</v>
      </c>
      <c r="AE3968" s="20">
        <f t="shared" si="433"/>
        <v>0.1297248926890481</v>
      </c>
    </row>
    <row r="3969" spans="1:31" x14ac:dyDescent="0.2">
      <c r="A3969" s="15" t="s">
        <v>1319</v>
      </c>
      <c r="B3969" s="15" t="s">
        <v>1320</v>
      </c>
      <c r="C3969" t="s">
        <v>1321</v>
      </c>
      <c r="D3969" s="15">
        <v>7</v>
      </c>
      <c r="E3969" s="15">
        <v>3</v>
      </c>
      <c r="F3969" s="16">
        <v>32975.413938799997</v>
      </c>
      <c r="G3969" s="16">
        <v>37709.029416985701</v>
      </c>
      <c r="H3969" s="16">
        <v>45090.210055709998</v>
      </c>
      <c r="I3969" s="16">
        <v>40473.673508767897</v>
      </c>
      <c r="J3969" s="16">
        <v>13827.925824023399</v>
      </c>
      <c r="K3969" s="16">
        <v>53481.178214062304</v>
      </c>
      <c r="L3969" s="15">
        <f t="shared" si="427"/>
        <v>6</v>
      </c>
      <c r="M3969" s="16">
        <v>58637.077775323603</v>
      </c>
      <c r="N3969" s="16">
        <v>64874.842786960799</v>
      </c>
      <c r="O3969" s="16">
        <v>81077.835944296996</v>
      </c>
      <c r="P3969" s="16">
        <v>56116.6593067625</v>
      </c>
      <c r="Q3969" s="16">
        <v>120888.077315534</v>
      </c>
      <c r="R3969" s="16">
        <v>73449.085789061006</v>
      </c>
      <c r="S3969" s="17">
        <f t="shared" si="428"/>
        <v>64874.842786960799</v>
      </c>
      <c r="T3969" s="17">
        <f t="shared" si="429"/>
        <v>73449.085789061006</v>
      </c>
      <c r="U3969" s="18">
        <f t="shared" si="430"/>
        <v>1.1321659156887167</v>
      </c>
      <c r="X3969" s="20">
        <f t="shared" si="431"/>
        <v>0.49689919668292409</v>
      </c>
      <c r="AA3969" s="20">
        <f t="shared" si="432"/>
        <v>0.17908539651014582</v>
      </c>
      <c r="AE3969" s="20">
        <f t="shared" si="433"/>
        <v>0.30373170536043481</v>
      </c>
    </row>
    <row r="3970" spans="1:31" x14ac:dyDescent="0.2">
      <c r="A3970" s="15" t="s">
        <v>2060</v>
      </c>
      <c r="B3970" s="15" t="s">
        <v>2061</v>
      </c>
      <c r="C3970" t="s">
        <v>2062</v>
      </c>
      <c r="D3970" s="15">
        <v>10</v>
      </c>
      <c r="E3970" s="15">
        <v>4</v>
      </c>
      <c r="F3970" s="16">
        <v>257208.084497459</v>
      </c>
      <c r="G3970" s="16">
        <v>251676.12934277399</v>
      </c>
      <c r="H3970" s="16">
        <v>218505.174666796</v>
      </c>
      <c r="I3970" s="16">
        <v>270102.261790335</v>
      </c>
      <c r="J3970" s="16">
        <v>48563.6778386718</v>
      </c>
      <c r="K3970" s="16">
        <v>266204.15377692197</v>
      </c>
      <c r="L3970" s="15">
        <f t="shared" ref="L3970:L4033" si="434">COUNTIF(F3970:K3970,"&gt;0")</f>
        <v>6</v>
      </c>
      <c r="M3970" s="16">
        <v>457368.95018544799</v>
      </c>
      <c r="N3970" s="16">
        <v>432985.138487513</v>
      </c>
      <c r="O3970" s="16">
        <v>392899.62683088001</v>
      </c>
      <c r="P3970" s="16">
        <v>374496.19194043899</v>
      </c>
      <c r="Q3970" s="16">
        <v>424558.948030275</v>
      </c>
      <c r="R3970" s="16">
        <v>365595.00708651898</v>
      </c>
      <c r="S3970" s="17">
        <f t="shared" ref="S3970:S4033" si="435">MEDIAN(M3970:O3970)</f>
        <v>432985.138487513</v>
      </c>
      <c r="T3970" s="17">
        <f t="shared" ref="T3970:T4033" si="436">MEDIAN(P3970:R3970)</f>
        <v>374496.19194043899</v>
      </c>
      <c r="U3970" s="18">
        <f t="shared" ref="U3970:U4033" si="437">T3970/S3970</f>
        <v>0.86491696516100913</v>
      </c>
      <c r="X3970" s="20">
        <f t="shared" ref="X3970:X4033" si="438">_xlfn.T.TEST(P3970:R3970,M3970:O3970,2,2)</f>
        <v>0.20676133934506336</v>
      </c>
      <c r="AA3970" s="20">
        <f t="shared" ref="AA3970:AA4033" si="439">LOG(U3970,2)</f>
        <v>-0.20936645890164557</v>
      </c>
      <c r="AE3970" s="20">
        <f t="shared" si="433"/>
        <v>0.68453066325088163</v>
      </c>
    </row>
    <row r="3971" spans="1:31" x14ac:dyDescent="0.2">
      <c r="A3971" s="15" t="s">
        <v>7046</v>
      </c>
      <c r="B3971" s="15" t="s">
        <v>7047</v>
      </c>
      <c r="C3971" t="s">
        <v>7048</v>
      </c>
      <c r="D3971" s="15">
        <v>6</v>
      </c>
      <c r="E3971" s="15">
        <v>6</v>
      </c>
      <c r="F3971" s="16">
        <v>154082.26568071701</v>
      </c>
      <c r="G3971" s="16">
        <v>157598.90101054701</v>
      </c>
      <c r="H3971" s="16">
        <v>125838.855193768</v>
      </c>
      <c r="I3971" s="16">
        <v>186601.21046660101</v>
      </c>
      <c r="J3971" s="16">
        <v>19969.053789055099</v>
      </c>
      <c r="K3971" s="16">
        <v>194194.72816423801</v>
      </c>
      <c r="L3971" s="15">
        <f t="shared" si="434"/>
        <v>6</v>
      </c>
      <c r="M3971" s="16">
        <v>273990.00398558902</v>
      </c>
      <c r="N3971" s="16">
        <v>271134.10460391297</v>
      </c>
      <c r="O3971" s="16">
        <v>226273.997043101</v>
      </c>
      <c r="P3971" s="16">
        <v>258722.167922694</v>
      </c>
      <c r="Q3971" s="16">
        <v>174575.74976107001</v>
      </c>
      <c r="R3971" s="16">
        <v>266699.90686495497</v>
      </c>
      <c r="S3971" s="17">
        <f t="shared" si="435"/>
        <v>271134.10460391297</v>
      </c>
      <c r="T3971" s="17">
        <f t="shared" si="436"/>
        <v>258722.167922694</v>
      </c>
      <c r="U3971" s="18">
        <f t="shared" si="437"/>
        <v>0.95422214885378964</v>
      </c>
      <c r="X3971" s="20">
        <f t="shared" si="438"/>
        <v>0.51396567043014108</v>
      </c>
      <c r="AA3971" s="20">
        <f t="shared" si="439"/>
        <v>-6.7602921171860619E-2</v>
      </c>
      <c r="AE3971" s="20">
        <f t="shared" ref="AE3971:AE4034" si="440">-LOG10(X3971)</f>
        <v>0.28906588808772371</v>
      </c>
    </row>
    <row r="3972" spans="1:31" x14ac:dyDescent="0.2">
      <c r="A3972" s="15" t="s">
        <v>7418</v>
      </c>
      <c r="B3972" s="15" t="s">
        <v>7419</v>
      </c>
      <c r="C3972" t="s">
        <v>7420</v>
      </c>
      <c r="D3972" s="15">
        <v>6</v>
      </c>
      <c r="E3972" s="15">
        <v>5</v>
      </c>
      <c r="F3972" s="16">
        <v>76242.567990381096</v>
      </c>
      <c r="G3972" s="16">
        <v>112170.747626953</v>
      </c>
      <c r="H3972" s="16">
        <v>97645.445964258004</v>
      </c>
      <c r="I3972" s="16">
        <v>118623.86623360599</v>
      </c>
      <c r="J3972" s="16">
        <v>14992.464789883301</v>
      </c>
      <c r="K3972" s="16">
        <v>120614.572998726</v>
      </c>
      <c r="L3972" s="15">
        <f t="shared" si="434"/>
        <v>6</v>
      </c>
      <c r="M3972" s="16">
        <v>135574.98921285901</v>
      </c>
      <c r="N3972" s="16">
        <v>192979.23415436799</v>
      </c>
      <c r="O3972" s="16">
        <v>175578.72182933599</v>
      </c>
      <c r="P3972" s="16">
        <v>164471.72964520101</v>
      </c>
      <c r="Q3972" s="16">
        <v>131068.84327663299</v>
      </c>
      <c r="R3972" s="16">
        <v>165647.62436862299</v>
      </c>
      <c r="S3972" s="17">
        <f t="shared" si="435"/>
        <v>175578.72182933599</v>
      </c>
      <c r="T3972" s="17">
        <f t="shared" si="436"/>
        <v>164471.72964520101</v>
      </c>
      <c r="U3972" s="18">
        <f t="shared" si="437"/>
        <v>0.93674067068940692</v>
      </c>
      <c r="X3972" s="20">
        <f t="shared" si="438"/>
        <v>0.52207105249929675</v>
      </c>
      <c r="AA3972" s="20">
        <f t="shared" si="439"/>
        <v>-9.4278390539165549E-2</v>
      </c>
      <c r="AE3972" s="20">
        <f t="shared" si="440"/>
        <v>0.28227038663672593</v>
      </c>
    </row>
    <row r="3973" spans="1:31" x14ac:dyDescent="0.2">
      <c r="A3973" s="15" t="s">
        <v>5557</v>
      </c>
      <c r="B3973" s="15" t="s">
        <v>5558</v>
      </c>
      <c r="C3973" t="s">
        <v>5559</v>
      </c>
      <c r="D3973" s="15">
        <v>7</v>
      </c>
      <c r="E3973" s="15">
        <v>5</v>
      </c>
      <c r="F3973" s="16">
        <v>313287.59202597197</v>
      </c>
      <c r="G3973" s="16">
        <v>309707.65831526002</v>
      </c>
      <c r="H3973" s="16">
        <v>315163.32653897401</v>
      </c>
      <c r="I3973" s="16">
        <v>287740.23908759799</v>
      </c>
      <c r="J3973" s="16">
        <v>34940.103717546001</v>
      </c>
      <c r="K3973" s="16">
        <v>293792.56176765799</v>
      </c>
      <c r="L3973" s="15">
        <f t="shared" si="434"/>
        <v>6</v>
      </c>
      <c r="M3973" s="16">
        <v>557089.86500562797</v>
      </c>
      <c r="N3973" s="16">
        <v>532822.93269711896</v>
      </c>
      <c r="O3973" s="16">
        <v>566703.07042736805</v>
      </c>
      <c r="P3973" s="16">
        <v>398951.208672154</v>
      </c>
      <c r="Q3973" s="16">
        <v>305457.37758307601</v>
      </c>
      <c r="R3973" s="16">
        <v>403483.91329544003</v>
      </c>
      <c r="S3973" s="17">
        <f t="shared" si="435"/>
        <v>557089.86500562797</v>
      </c>
      <c r="T3973" s="17">
        <f t="shared" si="436"/>
        <v>398951.208672154</v>
      </c>
      <c r="U3973" s="18">
        <f t="shared" si="437"/>
        <v>0.71613438644790928</v>
      </c>
      <c r="X3973" s="20">
        <f t="shared" si="438"/>
        <v>5.4702354604212969E-3</v>
      </c>
      <c r="AA3973" s="20">
        <f t="shared" si="439"/>
        <v>-0.48169775255196551</v>
      </c>
      <c r="AE3973" s="20">
        <f t="shared" si="440"/>
        <v>2.261993979523822</v>
      </c>
    </row>
    <row r="3974" spans="1:31" x14ac:dyDescent="0.2">
      <c r="A3974" s="15" t="s">
        <v>1379</v>
      </c>
      <c r="B3974" s="15" t="s">
        <v>1380</v>
      </c>
      <c r="C3974" t="s">
        <v>1381</v>
      </c>
      <c r="D3974" s="15">
        <v>6</v>
      </c>
      <c r="E3974" s="15">
        <v>5</v>
      </c>
      <c r="F3974" s="16">
        <v>72666.943493847706</v>
      </c>
      <c r="G3974" s="16">
        <v>75506.767520706504</v>
      </c>
      <c r="H3974" s="16">
        <v>89206.064702387201</v>
      </c>
      <c r="I3974" s="16">
        <v>52264.694249133099</v>
      </c>
      <c r="J3974" s="16">
        <v>14053.2985285465</v>
      </c>
      <c r="K3974" s="16">
        <v>61934.243169432499</v>
      </c>
      <c r="L3974" s="15">
        <f t="shared" si="434"/>
        <v>6</v>
      </c>
      <c r="M3974" s="16">
        <v>129216.79240332999</v>
      </c>
      <c r="N3974" s="16">
        <v>129902.30053629899</v>
      </c>
      <c r="O3974" s="16">
        <v>160403.65902577099</v>
      </c>
      <c r="P3974" s="16">
        <v>72464.883631463395</v>
      </c>
      <c r="Q3974" s="16">
        <v>122858.356392521</v>
      </c>
      <c r="R3974" s="16">
        <v>85058.214716670103</v>
      </c>
      <c r="S3974" s="17">
        <f t="shared" si="435"/>
        <v>129902.30053629899</v>
      </c>
      <c r="T3974" s="17">
        <f t="shared" si="436"/>
        <v>85058.214716670103</v>
      </c>
      <c r="U3974" s="18">
        <f t="shared" si="437"/>
        <v>0.65478605356109165</v>
      </c>
      <c r="X3974" s="20">
        <f t="shared" si="438"/>
        <v>6.4393147493553973E-2</v>
      </c>
      <c r="AA3974" s="20">
        <f t="shared" si="439"/>
        <v>-0.61090450104188843</v>
      </c>
      <c r="AE3974" s="20">
        <f t="shared" si="440"/>
        <v>1.1911603463681297</v>
      </c>
    </row>
    <row r="3975" spans="1:31" x14ac:dyDescent="0.2">
      <c r="A3975" s="15" t="s">
        <v>9598</v>
      </c>
      <c r="B3975" s="15" t="s">
        <v>9599</v>
      </c>
      <c r="C3975" t="s">
        <v>9600</v>
      </c>
      <c r="D3975" s="15">
        <v>10</v>
      </c>
      <c r="E3975" s="15">
        <v>2</v>
      </c>
      <c r="F3975" s="16">
        <v>307492.98787980201</v>
      </c>
      <c r="G3975" s="16">
        <v>289089.68749015901</v>
      </c>
      <c r="H3975" s="16">
        <v>302483.38526781503</v>
      </c>
      <c r="I3975" s="16">
        <v>316093.74266100698</v>
      </c>
      <c r="J3975" s="16">
        <v>44067.881444355997</v>
      </c>
      <c r="K3975" s="16">
        <v>354712.54219347</v>
      </c>
      <c r="L3975" s="15">
        <f t="shared" si="434"/>
        <v>6</v>
      </c>
      <c r="M3975" s="16">
        <v>546785.86534616002</v>
      </c>
      <c r="N3975" s="16">
        <v>497351.65071121702</v>
      </c>
      <c r="O3975" s="16">
        <v>543902.95047015103</v>
      </c>
      <c r="P3975" s="16">
        <v>438263.27901925001</v>
      </c>
      <c r="Q3975" s="16">
        <v>385255.28173733398</v>
      </c>
      <c r="R3975" s="16">
        <v>487149.17681401502</v>
      </c>
      <c r="S3975" s="17">
        <f t="shared" si="435"/>
        <v>543902.95047015103</v>
      </c>
      <c r="T3975" s="17">
        <f t="shared" si="436"/>
        <v>438263.27901925001</v>
      </c>
      <c r="U3975" s="18">
        <f t="shared" si="437"/>
        <v>0.80577477772535366</v>
      </c>
      <c r="X3975" s="20">
        <f t="shared" si="438"/>
        <v>5.0855607298365746E-2</v>
      </c>
      <c r="AA3975" s="20">
        <f t="shared" si="439"/>
        <v>-0.31155144777768595</v>
      </c>
      <c r="AE3975" s="20">
        <f t="shared" si="440"/>
        <v>1.2936611551408224</v>
      </c>
    </row>
    <row r="3976" spans="1:31" x14ac:dyDescent="0.2">
      <c r="A3976" s="15" t="s">
        <v>11287</v>
      </c>
      <c r="B3976" s="15" t="s">
        <v>11288</v>
      </c>
      <c r="C3976" t="s">
        <v>11289</v>
      </c>
      <c r="D3976" s="15">
        <v>8</v>
      </c>
      <c r="E3976" s="15">
        <v>6</v>
      </c>
      <c r="F3976" s="16">
        <v>220122.076560302</v>
      </c>
      <c r="G3976" s="16">
        <v>216856.46901795</v>
      </c>
      <c r="H3976" s="16">
        <v>203228.53757443299</v>
      </c>
      <c r="I3976" s="16">
        <v>248788.417615485</v>
      </c>
      <c r="J3976" s="16">
        <v>71689.388615624994</v>
      </c>
      <c r="K3976" s="16">
        <v>247616.93620549201</v>
      </c>
      <c r="L3976" s="15">
        <f t="shared" si="434"/>
        <v>6</v>
      </c>
      <c r="M3976" s="16">
        <v>391422.389641179</v>
      </c>
      <c r="N3976" s="16">
        <v>373081.183800978</v>
      </c>
      <c r="O3976" s="16">
        <v>365430.32308568101</v>
      </c>
      <c r="P3976" s="16">
        <v>344944.59386722703</v>
      </c>
      <c r="Q3976" s="16">
        <v>626731.18614888901</v>
      </c>
      <c r="R3976" s="16">
        <v>340068.00518466299</v>
      </c>
      <c r="S3976" s="17">
        <f t="shared" si="435"/>
        <v>373081.183800978</v>
      </c>
      <c r="T3976" s="17">
        <f t="shared" si="436"/>
        <v>344944.59386722703</v>
      </c>
      <c r="U3976" s="18">
        <f t="shared" si="437"/>
        <v>0.92458319755745022</v>
      </c>
      <c r="X3976" s="20">
        <f t="shared" si="438"/>
        <v>0.5584678045460727</v>
      </c>
      <c r="AA3976" s="20">
        <f t="shared" si="439"/>
        <v>-0.11312495015993229</v>
      </c>
      <c r="AE3976" s="20">
        <f t="shared" si="440"/>
        <v>0.25300185873639824</v>
      </c>
    </row>
    <row r="3977" spans="1:31" x14ac:dyDescent="0.2">
      <c r="A3977" s="15" t="s">
        <v>13651</v>
      </c>
      <c r="B3977" s="15" t="s">
        <v>13652</v>
      </c>
      <c r="C3977" t="s">
        <v>13653</v>
      </c>
      <c r="D3977" s="15">
        <v>13</v>
      </c>
      <c r="E3977" s="15">
        <v>5</v>
      </c>
      <c r="F3977" s="16">
        <v>248647.91822271</v>
      </c>
      <c r="G3977" s="16">
        <v>205852.974515332</v>
      </c>
      <c r="H3977" s="16">
        <v>197795.39705750399</v>
      </c>
      <c r="I3977" s="16">
        <v>277062.923904681</v>
      </c>
      <c r="J3977" s="16">
        <v>158467.12116763799</v>
      </c>
      <c r="K3977" s="16">
        <v>311467.487211289</v>
      </c>
      <c r="L3977" s="15">
        <f t="shared" si="434"/>
        <v>6</v>
      </c>
      <c r="M3977" s="16">
        <v>442147.21145144</v>
      </c>
      <c r="N3977" s="16">
        <v>354150.705159623</v>
      </c>
      <c r="O3977" s="16">
        <v>355660.85705414799</v>
      </c>
      <c r="P3977" s="16">
        <v>384147.134653499</v>
      </c>
      <c r="Q3977" s="16">
        <v>1385369.4212332501</v>
      </c>
      <c r="R3977" s="16">
        <v>427758.00669757702</v>
      </c>
      <c r="S3977" s="17">
        <f t="shared" si="435"/>
        <v>355660.85705414799</v>
      </c>
      <c r="T3977" s="17">
        <f t="shared" si="436"/>
        <v>427758.00669757702</v>
      </c>
      <c r="U3977" s="18">
        <f t="shared" si="437"/>
        <v>1.2027131977372829</v>
      </c>
      <c r="X3977" s="20">
        <f t="shared" si="438"/>
        <v>0.34798364104257967</v>
      </c>
      <c r="AA3977" s="20">
        <f t="shared" si="439"/>
        <v>0.26629265454028822</v>
      </c>
      <c r="AE3977" s="20">
        <f t="shared" si="440"/>
        <v>0.45844117206471502</v>
      </c>
    </row>
    <row r="3978" spans="1:31" x14ac:dyDescent="0.2">
      <c r="A3978" s="15" t="s">
        <v>2678</v>
      </c>
      <c r="B3978" s="15" t="s">
        <v>2679</v>
      </c>
      <c r="C3978" t="s">
        <v>2680</v>
      </c>
      <c r="D3978" s="15">
        <v>6</v>
      </c>
      <c r="E3978" s="15">
        <v>5</v>
      </c>
      <c r="F3978" s="16">
        <v>162254.85317475599</v>
      </c>
      <c r="G3978" s="16">
        <v>160018.45018242099</v>
      </c>
      <c r="H3978" s="16">
        <v>141236.04537430301</v>
      </c>
      <c r="I3978" s="16">
        <v>188178.38937949101</v>
      </c>
      <c r="J3978" s="16">
        <v>46059.972338239197</v>
      </c>
      <c r="K3978" s="16">
        <v>205645.14465008699</v>
      </c>
      <c r="L3978" s="15">
        <f t="shared" si="434"/>
        <v>6</v>
      </c>
      <c r="M3978" s="16">
        <v>288522.54781970201</v>
      </c>
      <c r="N3978" s="16">
        <v>275296.71166560397</v>
      </c>
      <c r="O3978" s="16">
        <v>253960.070315283</v>
      </c>
      <c r="P3978" s="16">
        <v>260908.92301674999</v>
      </c>
      <c r="Q3978" s="16">
        <v>402670.76697091502</v>
      </c>
      <c r="R3978" s="16">
        <v>282425.48829144001</v>
      </c>
      <c r="S3978" s="17">
        <f t="shared" si="435"/>
        <v>275296.71166560397</v>
      </c>
      <c r="T3978" s="17">
        <f t="shared" si="436"/>
        <v>282425.48829144001</v>
      </c>
      <c r="U3978" s="18">
        <f t="shared" si="437"/>
        <v>1.0258948847688931</v>
      </c>
      <c r="X3978" s="20">
        <f t="shared" si="438"/>
        <v>0.3982850344111768</v>
      </c>
      <c r="AA3978" s="20">
        <f t="shared" si="439"/>
        <v>3.6882917113081032E-2</v>
      </c>
      <c r="AE3978" s="20">
        <f t="shared" si="440"/>
        <v>0.39980601193049597</v>
      </c>
    </row>
    <row r="3979" spans="1:31" x14ac:dyDescent="0.2">
      <c r="A3979" s="15" t="s">
        <v>15866</v>
      </c>
      <c r="B3979" s="15" t="s">
        <v>15867</v>
      </c>
      <c r="C3979" t="s">
        <v>15868</v>
      </c>
      <c r="D3979" s="15">
        <v>7</v>
      </c>
      <c r="E3979" s="15">
        <v>4</v>
      </c>
      <c r="F3979" s="16">
        <v>75752.3559858402</v>
      </c>
      <c r="G3979" s="16">
        <v>72543.936172437403</v>
      </c>
      <c r="H3979" s="16">
        <v>57310.5188261722</v>
      </c>
      <c r="I3979" s="16">
        <v>52097.360457515199</v>
      </c>
      <c r="J3979" s="16">
        <v>19946.683994531199</v>
      </c>
      <c r="K3979" s="16">
        <v>51663.119487890697</v>
      </c>
      <c r="L3979" s="15">
        <f t="shared" si="434"/>
        <v>6</v>
      </c>
      <c r="M3979" s="16">
        <v>134703.29130210599</v>
      </c>
      <c r="N3979" s="16">
        <v>124805.02752516601</v>
      </c>
      <c r="O3979" s="16">
        <v>103051.47919093601</v>
      </c>
      <c r="P3979" s="16">
        <v>72232.875697399999</v>
      </c>
      <c r="Q3979" s="16">
        <v>174380.18598062001</v>
      </c>
      <c r="R3979" s="16">
        <v>70952.230712053395</v>
      </c>
      <c r="S3979" s="17">
        <f t="shared" si="435"/>
        <v>124805.02752516601</v>
      </c>
      <c r="T3979" s="17">
        <f t="shared" si="436"/>
        <v>72232.875697399999</v>
      </c>
      <c r="U3979" s="18">
        <f t="shared" si="437"/>
        <v>0.57876575270843778</v>
      </c>
      <c r="X3979" s="20">
        <f t="shared" si="438"/>
        <v>0.69452830585998204</v>
      </c>
      <c r="AA3979" s="20">
        <f t="shared" si="439"/>
        <v>-0.7889485390500206</v>
      </c>
      <c r="AE3979" s="20">
        <f t="shared" si="440"/>
        <v>0.15831004966965298</v>
      </c>
    </row>
    <row r="3980" spans="1:31" x14ac:dyDescent="0.2">
      <c r="A3980" s="15" t="s">
        <v>6187</v>
      </c>
      <c r="B3980" s="15" t="s">
        <v>6188</v>
      </c>
      <c r="C3980" t="s">
        <v>6189</v>
      </c>
      <c r="D3980" s="15">
        <v>4</v>
      </c>
      <c r="E3980" s="15">
        <v>4</v>
      </c>
      <c r="F3980" s="16">
        <v>43757.326809667902</v>
      </c>
      <c r="G3980" s="16">
        <v>31467.0825666743</v>
      </c>
      <c r="H3980" s="16">
        <v>26709.347945800699</v>
      </c>
      <c r="I3980" s="16">
        <v>46080.923073925696</v>
      </c>
      <c r="J3980" s="16">
        <v>17807.024097070302</v>
      </c>
      <c r="K3980" s="16">
        <v>41889.2355073242</v>
      </c>
      <c r="L3980" s="15">
        <f t="shared" si="434"/>
        <v>6</v>
      </c>
      <c r="M3980" s="16">
        <v>77809.539560009696</v>
      </c>
      <c r="N3980" s="16">
        <v>54136.159589346702</v>
      </c>
      <c r="O3980" s="16">
        <v>48026.747452566902</v>
      </c>
      <c r="P3980" s="16">
        <v>63891.098496913699</v>
      </c>
      <c r="Q3980" s="16">
        <v>155674.60609792799</v>
      </c>
      <c r="R3980" s="16">
        <v>57529.1374490819</v>
      </c>
      <c r="S3980" s="17">
        <f t="shared" si="435"/>
        <v>54136.159589346702</v>
      </c>
      <c r="T3980" s="17">
        <f t="shared" si="436"/>
        <v>63891.098496913699</v>
      </c>
      <c r="U3980" s="18">
        <f t="shared" si="437"/>
        <v>1.1801926657074258</v>
      </c>
      <c r="X3980" s="20">
        <f t="shared" si="438"/>
        <v>0.38190162435165925</v>
      </c>
      <c r="AA3980" s="20">
        <f t="shared" si="439"/>
        <v>0.23902239786779045</v>
      </c>
      <c r="AE3980" s="20">
        <f t="shared" si="440"/>
        <v>0.41804849442725289</v>
      </c>
    </row>
    <row r="3981" spans="1:31" x14ac:dyDescent="0.2">
      <c r="A3981" s="15" t="s">
        <v>12361</v>
      </c>
      <c r="B3981" s="15" t="s">
        <v>12362</v>
      </c>
      <c r="C3981" t="s">
        <v>12363</v>
      </c>
      <c r="D3981" s="15">
        <v>9</v>
      </c>
      <c r="E3981" s="15">
        <v>3</v>
      </c>
      <c r="F3981" s="16">
        <v>88721.720226347505</v>
      </c>
      <c r="G3981" s="16">
        <v>99197.2506195194</v>
      </c>
      <c r="H3981" s="16">
        <v>101934.02302632701</v>
      </c>
      <c r="I3981" s="16">
        <v>110932.801089331</v>
      </c>
      <c r="J3981" s="16">
        <v>16555.9786895508</v>
      </c>
      <c r="K3981" s="16">
        <v>103901.654621639</v>
      </c>
      <c r="L3981" s="15">
        <f t="shared" si="434"/>
        <v>6</v>
      </c>
      <c r="M3981" s="16">
        <v>157765.49216116301</v>
      </c>
      <c r="N3981" s="16">
        <v>170659.551262311</v>
      </c>
      <c r="O3981" s="16">
        <v>183290.119648138</v>
      </c>
      <c r="P3981" s="16">
        <v>153808.084737508</v>
      </c>
      <c r="Q3981" s="16">
        <v>144737.57361206401</v>
      </c>
      <c r="R3981" s="16">
        <v>142694.71613704201</v>
      </c>
      <c r="S3981" s="17">
        <f t="shared" si="435"/>
        <v>170659.551262311</v>
      </c>
      <c r="T3981" s="17">
        <f t="shared" si="436"/>
        <v>144737.57361206401</v>
      </c>
      <c r="U3981" s="18">
        <f t="shared" si="437"/>
        <v>0.84810707951291986</v>
      </c>
      <c r="X3981" s="20">
        <f t="shared" si="438"/>
        <v>4.4449844836966519E-2</v>
      </c>
      <c r="AA3981" s="20">
        <f t="shared" si="439"/>
        <v>-0.237681668153641</v>
      </c>
      <c r="AE3981" s="20">
        <f t="shared" si="440"/>
        <v>1.3521297507020207</v>
      </c>
    </row>
    <row r="3982" spans="1:31" x14ac:dyDescent="0.2">
      <c r="A3982" s="15" t="s">
        <v>16829</v>
      </c>
      <c r="B3982" s="15" t="s">
        <v>16830</v>
      </c>
      <c r="C3982" t="s">
        <v>16831</v>
      </c>
      <c r="D3982" s="15">
        <v>7</v>
      </c>
      <c r="E3982" s="15">
        <v>5</v>
      </c>
      <c r="F3982" s="16">
        <v>240713.72930214801</v>
      </c>
      <c r="G3982" s="16">
        <v>249119.037533692</v>
      </c>
      <c r="H3982" s="16">
        <v>238872.88506855399</v>
      </c>
      <c r="I3982" s="16">
        <v>336998.268231133</v>
      </c>
      <c r="J3982" s="16">
        <v>54128.1379592058</v>
      </c>
      <c r="K3982" s="16">
        <v>391428.371793164</v>
      </c>
      <c r="L3982" s="15">
        <f t="shared" si="434"/>
        <v>6</v>
      </c>
      <c r="M3982" s="16">
        <v>428038.58938281197</v>
      </c>
      <c r="N3982" s="16">
        <v>428585.90223903902</v>
      </c>
      <c r="O3982" s="16">
        <v>429523.31699498399</v>
      </c>
      <c r="P3982" s="16">
        <v>467247.35774722003</v>
      </c>
      <c r="Q3982" s="16">
        <v>473205.20878050698</v>
      </c>
      <c r="R3982" s="16">
        <v>537573.34860938101</v>
      </c>
      <c r="S3982" s="17">
        <f t="shared" si="435"/>
        <v>428585.90223903902</v>
      </c>
      <c r="T3982" s="17">
        <f t="shared" si="436"/>
        <v>473205.20878050698</v>
      </c>
      <c r="U3982" s="18">
        <f t="shared" si="437"/>
        <v>1.1041081993326556</v>
      </c>
      <c r="X3982" s="20">
        <f t="shared" si="438"/>
        <v>4.6856121849598642E-2</v>
      </c>
      <c r="AA3982" s="20">
        <f t="shared" si="439"/>
        <v>0.14288155888401469</v>
      </c>
      <c r="AE3982" s="20">
        <f t="shared" si="440"/>
        <v>1.3292336595934755</v>
      </c>
    </row>
    <row r="3983" spans="1:31" x14ac:dyDescent="0.2">
      <c r="A3983" s="15" t="s">
        <v>1577</v>
      </c>
      <c r="B3983" s="15" t="s">
        <v>1578</v>
      </c>
      <c r="C3983" t="s">
        <v>1579</v>
      </c>
      <c r="D3983" s="15">
        <v>5</v>
      </c>
      <c r="E3983" s="15">
        <v>3</v>
      </c>
      <c r="F3983" s="16">
        <v>75355.884469336597</v>
      </c>
      <c r="G3983" s="16">
        <v>77349.499325015</v>
      </c>
      <c r="H3983" s="16">
        <v>76001.786856983206</v>
      </c>
      <c r="I3983" s="16">
        <v>110138.606709712</v>
      </c>
      <c r="J3983" s="16">
        <v>6451.4029529296804</v>
      </c>
      <c r="K3983" s="16">
        <v>99298.515447657293</v>
      </c>
      <c r="L3983" s="15">
        <f t="shared" si="434"/>
        <v>6</v>
      </c>
      <c r="M3983" s="16">
        <v>133998.28328637499</v>
      </c>
      <c r="N3983" s="16">
        <v>133072.54750238001</v>
      </c>
      <c r="O3983" s="16">
        <v>136660.71634287201</v>
      </c>
      <c r="P3983" s="16">
        <v>152706.93597682699</v>
      </c>
      <c r="Q3983" s="16">
        <v>56400.193990952903</v>
      </c>
      <c r="R3983" s="16">
        <v>136372.933869353</v>
      </c>
      <c r="S3983" s="17">
        <f t="shared" si="435"/>
        <v>133998.28328637499</v>
      </c>
      <c r="T3983" s="17">
        <f t="shared" si="436"/>
        <v>136372.933869353</v>
      </c>
      <c r="U3983" s="18">
        <f t="shared" si="437"/>
        <v>1.017721500042676</v>
      </c>
      <c r="X3983" s="20">
        <f t="shared" si="438"/>
        <v>0.54989734764406051</v>
      </c>
      <c r="AA3983" s="20">
        <f t="shared" si="439"/>
        <v>2.5342821259007248E-2</v>
      </c>
      <c r="AE3983" s="20">
        <f t="shared" si="440"/>
        <v>0.25971837507412487</v>
      </c>
    </row>
    <row r="3984" spans="1:31" x14ac:dyDescent="0.2">
      <c r="A3984" s="15" t="s">
        <v>17772</v>
      </c>
      <c r="B3984" s="15" t="s">
        <v>17773</v>
      </c>
      <c r="C3984" t="s">
        <v>17774</v>
      </c>
      <c r="D3984" s="15">
        <v>7</v>
      </c>
      <c r="E3984" s="15">
        <v>5</v>
      </c>
      <c r="F3984" s="16">
        <v>32487.196583833302</v>
      </c>
      <c r="G3984" s="16">
        <v>38443.024289861998</v>
      </c>
      <c r="H3984" s="16">
        <v>37525.811325878902</v>
      </c>
      <c r="I3984" s="16">
        <v>37000.668308312597</v>
      </c>
      <c r="J3984" s="16">
        <v>24540.557233886801</v>
      </c>
      <c r="K3984" s="16">
        <v>35675.7304535156</v>
      </c>
      <c r="L3984" s="15">
        <f t="shared" si="434"/>
        <v>6</v>
      </c>
      <c r="M3984" s="16">
        <v>57768.926762342402</v>
      </c>
      <c r="N3984" s="16">
        <v>66137.612015458406</v>
      </c>
      <c r="O3984" s="16">
        <v>67476.101144731001</v>
      </c>
      <c r="P3984" s="16">
        <v>51301.345234459601</v>
      </c>
      <c r="Q3984" s="16">
        <v>214541.27090430199</v>
      </c>
      <c r="R3984" s="16">
        <v>48995.737830971797</v>
      </c>
      <c r="S3984" s="17">
        <f t="shared" si="435"/>
        <v>66137.612015458406</v>
      </c>
      <c r="T3984" s="17">
        <f t="shared" si="436"/>
        <v>51301.345234459601</v>
      </c>
      <c r="U3984" s="18">
        <f t="shared" si="437"/>
        <v>0.77567580187910157</v>
      </c>
      <c r="X3984" s="20">
        <f t="shared" si="438"/>
        <v>0.49508127456852108</v>
      </c>
      <c r="AA3984" s="20">
        <f t="shared" si="439"/>
        <v>-0.36647429911231255</v>
      </c>
      <c r="AE3984" s="20">
        <f t="shared" si="440"/>
        <v>0.30532349965388322</v>
      </c>
    </row>
    <row r="3985" spans="1:31" x14ac:dyDescent="0.2">
      <c r="A3985" s="15" t="s">
        <v>16993</v>
      </c>
      <c r="B3985" s="15" t="s">
        <v>16994</v>
      </c>
      <c r="C3985" t="s">
        <v>16995</v>
      </c>
      <c r="D3985" s="15">
        <v>5</v>
      </c>
      <c r="E3985" s="15">
        <v>5</v>
      </c>
      <c r="F3985" s="16">
        <v>70530.778707626203</v>
      </c>
      <c r="G3985" s="16">
        <v>107940.660486914</v>
      </c>
      <c r="H3985" s="16">
        <v>100195.991169371</v>
      </c>
      <c r="I3985" s="16">
        <v>125903.256754687</v>
      </c>
      <c r="J3985" s="16">
        <v>24555.601747635999</v>
      </c>
      <c r="K3985" s="16">
        <v>129240.933840821</v>
      </c>
      <c r="L3985" s="15">
        <f t="shared" si="434"/>
        <v>6</v>
      </c>
      <c r="M3985" s="16">
        <v>125418.251437535</v>
      </c>
      <c r="N3985" s="16">
        <v>185701.76659744501</v>
      </c>
      <c r="O3985" s="16">
        <v>180164.92103872399</v>
      </c>
      <c r="P3985" s="16">
        <v>174564.58859322601</v>
      </c>
      <c r="Q3985" s="16">
        <v>214672.79477595299</v>
      </c>
      <c r="R3985" s="16">
        <v>177494.75150188201</v>
      </c>
      <c r="S3985" s="17">
        <f t="shared" si="435"/>
        <v>180164.92103872399</v>
      </c>
      <c r="T3985" s="17">
        <f t="shared" si="436"/>
        <v>177494.75150188201</v>
      </c>
      <c r="U3985" s="18">
        <f t="shared" si="437"/>
        <v>0.98517930393193431</v>
      </c>
      <c r="X3985" s="20">
        <f t="shared" si="438"/>
        <v>0.33873579115510594</v>
      </c>
      <c r="AA3985" s="20">
        <f t="shared" si="439"/>
        <v>-2.1541774022050465E-2</v>
      </c>
      <c r="AE3985" s="20">
        <f t="shared" si="440"/>
        <v>0.47013891295105137</v>
      </c>
    </row>
    <row r="3986" spans="1:31" x14ac:dyDescent="0.2">
      <c r="A3986" s="15" t="s">
        <v>11323</v>
      </c>
      <c r="B3986" s="15" t="s">
        <v>11324</v>
      </c>
      <c r="C3986" t="s">
        <v>11325</v>
      </c>
      <c r="D3986" s="15">
        <v>8</v>
      </c>
      <c r="E3986" s="15">
        <v>6</v>
      </c>
      <c r="F3986" s="16">
        <v>389747.64656836999</v>
      </c>
      <c r="G3986" s="16">
        <v>469385.70880136598</v>
      </c>
      <c r="H3986" s="16">
        <v>435757.80287718697</v>
      </c>
      <c r="I3986" s="16">
        <v>528976.34819648496</v>
      </c>
      <c r="J3986" s="16">
        <v>37111.896428847598</v>
      </c>
      <c r="K3986" s="16">
        <v>525961.69945571199</v>
      </c>
      <c r="L3986" s="15">
        <f t="shared" si="434"/>
        <v>6</v>
      </c>
      <c r="M3986" s="16">
        <v>693051.59010266396</v>
      </c>
      <c r="N3986" s="16">
        <v>807534.01866180694</v>
      </c>
      <c r="O3986" s="16">
        <v>783547.01850961696</v>
      </c>
      <c r="P3986" s="16">
        <v>733424.54340466298</v>
      </c>
      <c r="Q3986" s="16">
        <v>324443.87263217598</v>
      </c>
      <c r="R3986" s="16">
        <v>722336.47939575894</v>
      </c>
      <c r="S3986" s="17">
        <f t="shared" si="435"/>
        <v>783547.01850961696</v>
      </c>
      <c r="T3986" s="17">
        <f t="shared" si="436"/>
        <v>722336.47939575894</v>
      </c>
      <c r="U3986" s="18">
        <f t="shared" si="437"/>
        <v>0.92188019650653963</v>
      </c>
      <c r="X3986" s="20">
        <f t="shared" si="438"/>
        <v>0.29330364325104774</v>
      </c>
      <c r="AA3986" s="20">
        <f t="shared" si="439"/>
        <v>-0.11734881835006659</v>
      </c>
      <c r="AE3986" s="20">
        <f t="shared" si="440"/>
        <v>0.53268254242688284</v>
      </c>
    </row>
    <row r="3987" spans="1:31" x14ac:dyDescent="0.2">
      <c r="A3987" s="15" t="s">
        <v>914</v>
      </c>
      <c r="B3987" s="15" t="s">
        <v>915</v>
      </c>
      <c r="C3987" t="s">
        <v>916</v>
      </c>
      <c r="D3987" s="15">
        <v>6</v>
      </c>
      <c r="E3987" s="15">
        <v>6</v>
      </c>
      <c r="F3987" s="16">
        <v>78409.018960348607</v>
      </c>
      <c r="G3987" s="16">
        <v>72742.837119433505</v>
      </c>
      <c r="H3987" s="16">
        <v>96637.630249109803</v>
      </c>
      <c r="I3987" s="16">
        <v>69843.112556249995</v>
      </c>
      <c r="J3987" s="16">
        <v>16447.7365627652</v>
      </c>
      <c r="K3987" s="16">
        <v>87557.542888156604</v>
      </c>
      <c r="L3987" s="15">
        <f t="shared" si="434"/>
        <v>6</v>
      </c>
      <c r="M3987" s="16">
        <v>139427.38525125801</v>
      </c>
      <c r="N3987" s="16">
        <v>125147.217920041</v>
      </c>
      <c r="O3987" s="16">
        <v>173766.54315210399</v>
      </c>
      <c r="P3987" s="16">
        <v>96837.321954328901</v>
      </c>
      <c r="Q3987" s="16">
        <v>143791.28689067299</v>
      </c>
      <c r="R3987" s="16">
        <v>120248.31340347401</v>
      </c>
      <c r="S3987" s="17">
        <f t="shared" si="435"/>
        <v>139427.38525125801</v>
      </c>
      <c r="T3987" s="17">
        <f t="shared" si="436"/>
        <v>120248.31340347401</v>
      </c>
      <c r="U3987" s="18">
        <f t="shared" si="437"/>
        <v>0.86244401117311387</v>
      </c>
      <c r="X3987" s="20">
        <f t="shared" si="438"/>
        <v>0.26209800793326171</v>
      </c>
      <c r="AA3987" s="20">
        <f t="shared" si="439"/>
        <v>-0.21349729309439741</v>
      </c>
      <c r="AE3987" s="20">
        <f t="shared" si="440"/>
        <v>0.58153627988086909</v>
      </c>
    </row>
    <row r="3988" spans="1:31" x14ac:dyDescent="0.2">
      <c r="A3988" s="15" t="s">
        <v>10864</v>
      </c>
      <c r="B3988" s="15" t="s">
        <v>10865</v>
      </c>
      <c r="C3988" t="s">
        <v>10866</v>
      </c>
      <c r="D3988" s="15">
        <v>5</v>
      </c>
      <c r="E3988" s="15">
        <v>5</v>
      </c>
      <c r="F3988" s="16">
        <v>86222.499977655403</v>
      </c>
      <c r="G3988" s="16">
        <v>93255.026395146706</v>
      </c>
      <c r="H3988" s="16">
        <v>73580.635507178406</v>
      </c>
      <c r="I3988" s="16">
        <v>108031.572738038</v>
      </c>
      <c r="J3988" s="16">
        <v>11145.635067187501</v>
      </c>
      <c r="K3988" s="16">
        <v>97560.3128285165</v>
      </c>
      <c r="L3988" s="15">
        <f t="shared" si="434"/>
        <v>6</v>
      </c>
      <c r="M3988" s="16">
        <v>153321.36380625601</v>
      </c>
      <c r="N3988" s="16">
        <v>160436.512687168</v>
      </c>
      <c r="O3988" s="16">
        <v>132307.18346526401</v>
      </c>
      <c r="P3988" s="16">
        <v>149785.53800907001</v>
      </c>
      <c r="Q3988" s="16">
        <v>97438.647768277602</v>
      </c>
      <c r="R3988" s="16">
        <v>133985.75023661699</v>
      </c>
      <c r="S3988" s="17">
        <f t="shared" si="435"/>
        <v>153321.36380625601</v>
      </c>
      <c r="T3988" s="17">
        <f t="shared" si="436"/>
        <v>133985.75023661699</v>
      </c>
      <c r="U3988" s="18">
        <f t="shared" si="437"/>
        <v>0.87388832782577908</v>
      </c>
      <c r="X3988" s="20">
        <f t="shared" si="438"/>
        <v>0.2878919015794732</v>
      </c>
      <c r="AA3988" s="20">
        <f t="shared" si="439"/>
        <v>-0.19447916205551874</v>
      </c>
      <c r="AE3988" s="20">
        <f t="shared" si="440"/>
        <v>0.54077055168605348</v>
      </c>
    </row>
    <row r="3989" spans="1:31" x14ac:dyDescent="0.2">
      <c r="A3989" s="15" t="s">
        <v>17775</v>
      </c>
      <c r="B3989" s="15" t="s">
        <v>17776</v>
      </c>
      <c r="C3989" t="s">
        <v>17777</v>
      </c>
      <c r="D3989" s="15">
        <v>9</v>
      </c>
      <c r="E3989" s="15">
        <v>1</v>
      </c>
      <c r="F3989" s="16">
        <v>122433.385613889</v>
      </c>
      <c r="G3989" s="16">
        <v>157010.948582813</v>
      </c>
      <c r="H3989" s="16">
        <v>128233.68338085699</v>
      </c>
      <c r="I3989" s="16">
        <v>175875.16072500101</v>
      </c>
      <c r="J3989" s="16">
        <v>5337.5102343750004</v>
      </c>
      <c r="K3989" s="16">
        <v>163861.56419530901</v>
      </c>
      <c r="L3989" s="15">
        <f t="shared" si="434"/>
        <v>6</v>
      </c>
      <c r="M3989" s="16">
        <v>217711.776654624</v>
      </c>
      <c r="N3989" s="16">
        <v>270122.58768329298</v>
      </c>
      <c r="O3989" s="16">
        <v>230580.197582589</v>
      </c>
      <c r="P3989" s="16">
        <v>243850.523545606</v>
      </c>
      <c r="Q3989" s="16">
        <v>46662.193455260996</v>
      </c>
      <c r="R3989" s="16">
        <v>225041.45361080201</v>
      </c>
      <c r="S3989" s="17">
        <f t="shared" si="435"/>
        <v>230580.197582589</v>
      </c>
      <c r="T3989" s="17">
        <f t="shared" si="436"/>
        <v>225041.45361080201</v>
      </c>
      <c r="U3989" s="18">
        <f t="shared" si="437"/>
        <v>0.97597909955037176</v>
      </c>
      <c r="X3989" s="20">
        <f t="shared" si="438"/>
        <v>0.35547750611498552</v>
      </c>
      <c r="AA3989" s="20">
        <f t="shared" si="439"/>
        <v>-3.5077841871628511E-2</v>
      </c>
      <c r="AE3989" s="20">
        <f t="shared" si="440"/>
        <v>0.44918787532580984</v>
      </c>
    </row>
    <row r="3990" spans="1:31" x14ac:dyDescent="0.2">
      <c r="A3990" s="15" t="s">
        <v>4871</v>
      </c>
      <c r="B3990" s="15" t="s">
        <v>4872</v>
      </c>
      <c r="C3990" t="s">
        <v>4873</v>
      </c>
      <c r="D3990" s="15">
        <v>7</v>
      </c>
      <c r="E3990" s="15">
        <v>5</v>
      </c>
      <c r="F3990" s="16">
        <v>153176.24035413301</v>
      </c>
      <c r="G3990" s="16">
        <v>159844.57597676601</v>
      </c>
      <c r="H3990" s="16">
        <v>147043.39482421899</v>
      </c>
      <c r="I3990" s="16">
        <v>198479.346128237</v>
      </c>
      <c r="J3990" s="16">
        <v>38258.412752986202</v>
      </c>
      <c r="K3990" s="16">
        <v>181362.35833144101</v>
      </c>
      <c r="L3990" s="15">
        <f t="shared" si="434"/>
        <v>6</v>
      </c>
      <c r="M3990" s="16">
        <v>272378.90434511402</v>
      </c>
      <c r="N3990" s="16">
        <v>274997.57742823398</v>
      </c>
      <c r="O3990" s="16">
        <v>264402.410800941</v>
      </c>
      <c r="P3990" s="16">
        <v>275191.17689414602</v>
      </c>
      <c r="Q3990" s="16">
        <v>334467.07899008098</v>
      </c>
      <c r="R3990" s="16">
        <v>249076.401471085</v>
      </c>
      <c r="S3990" s="17">
        <f t="shared" si="435"/>
        <v>272378.90434511402</v>
      </c>
      <c r="T3990" s="17">
        <f t="shared" si="436"/>
        <v>275191.17689414602</v>
      </c>
      <c r="U3990" s="18">
        <f t="shared" si="437"/>
        <v>1.0103248544735637</v>
      </c>
      <c r="X3990" s="20">
        <f t="shared" si="438"/>
        <v>0.57199238155030152</v>
      </c>
      <c r="AA3990" s="20">
        <f t="shared" si="439"/>
        <v>1.4819244050108812E-2</v>
      </c>
      <c r="AE3990" s="20">
        <f t="shared" si="440"/>
        <v>0.24260975559980588</v>
      </c>
    </row>
    <row r="3991" spans="1:31" x14ac:dyDescent="0.2">
      <c r="A3991" s="15" t="s">
        <v>13054</v>
      </c>
      <c r="B3991" s="15" t="s">
        <v>13055</v>
      </c>
      <c r="C3991" t="s">
        <v>13056</v>
      </c>
      <c r="D3991" s="15">
        <v>7</v>
      </c>
      <c r="E3991" s="15">
        <v>5</v>
      </c>
      <c r="F3991" s="16">
        <v>21096.971073427801</v>
      </c>
      <c r="G3991" s="16">
        <v>28040.623562402201</v>
      </c>
      <c r="H3991" s="16">
        <v>17988.107720214699</v>
      </c>
      <c r="I3991" s="16">
        <v>35213.614470117398</v>
      </c>
      <c r="J3991" s="16">
        <v>4677.2530760742102</v>
      </c>
      <c r="K3991" s="16">
        <v>41131.449392644499</v>
      </c>
      <c r="L3991" s="15">
        <f t="shared" si="434"/>
        <v>6</v>
      </c>
      <c r="M3991" s="16">
        <v>37514.759813242803</v>
      </c>
      <c r="N3991" s="16">
        <v>48241.258748489003</v>
      </c>
      <c r="O3991" s="16">
        <v>32344.866987445399</v>
      </c>
      <c r="P3991" s="16">
        <v>48823.599018042602</v>
      </c>
      <c r="Q3991" s="16">
        <v>40890.017684536702</v>
      </c>
      <c r="R3991" s="16">
        <v>56488.421832756198</v>
      </c>
      <c r="S3991" s="17">
        <f t="shared" si="435"/>
        <v>37514.759813242803</v>
      </c>
      <c r="T3991" s="17">
        <f t="shared" si="436"/>
        <v>48823.599018042602</v>
      </c>
      <c r="U3991" s="18">
        <f t="shared" si="437"/>
        <v>1.301450396086709</v>
      </c>
      <c r="X3991" s="20">
        <f t="shared" si="438"/>
        <v>0.22274670764479784</v>
      </c>
      <c r="AA3991" s="20">
        <f t="shared" si="439"/>
        <v>0.38012032543123736</v>
      </c>
      <c r="AE3991" s="20">
        <f t="shared" si="440"/>
        <v>0.65218870642582982</v>
      </c>
    </row>
    <row r="3992" spans="1:31" x14ac:dyDescent="0.2">
      <c r="A3992" s="15" t="s">
        <v>15198</v>
      </c>
      <c r="B3992" s="15" t="s">
        <v>15199</v>
      </c>
      <c r="C3992" t="s">
        <v>15200</v>
      </c>
      <c r="D3992" s="15">
        <v>10</v>
      </c>
      <c r="E3992" s="15">
        <v>7</v>
      </c>
      <c r="F3992" s="16">
        <v>136435.52759267599</v>
      </c>
      <c r="G3992" s="16">
        <v>174653.752607812</v>
      </c>
      <c r="H3992" s="16">
        <v>167609.72023033199</v>
      </c>
      <c r="I3992" s="16">
        <v>305919.399846974</v>
      </c>
      <c r="J3992" s="16">
        <v>42505.570283932902</v>
      </c>
      <c r="K3992" s="16">
        <v>276000.202313088</v>
      </c>
      <c r="L3992" s="15">
        <f t="shared" si="434"/>
        <v>6</v>
      </c>
      <c r="M3992" s="16">
        <v>242610.469048753</v>
      </c>
      <c r="N3992" s="16">
        <v>300475.374671956</v>
      </c>
      <c r="O3992" s="16">
        <v>301383.23557850701</v>
      </c>
      <c r="P3992" s="16">
        <v>424156.575083873</v>
      </c>
      <c r="Q3992" s="16">
        <v>371597.06612671597</v>
      </c>
      <c r="R3992" s="16">
        <v>379048.54033604398</v>
      </c>
      <c r="S3992" s="17">
        <f t="shared" si="435"/>
        <v>300475.374671956</v>
      </c>
      <c r="T3992" s="17">
        <f t="shared" si="436"/>
        <v>379048.54033604398</v>
      </c>
      <c r="U3992" s="18">
        <f t="shared" si="437"/>
        <v>1.2614961899951709</v>
      </c>
      <c r="X3992" s="20">
        <f t="shared" si="438"/>
        <v>1.2378704982849997E-2</v>
      </c>
      <c r="AA3992" s="20">
        <f t="shared" si="439"/>
        <v>0.33513584905430588</v>
      </c>
      <c r="AE3992" s="20">
        <f t="shared" si="440"/>
        <v>1.907324787320775</v>
      </c>
    </row>
    <row r="3993" spans="1:31" x14ac:dyDescent="0.2">
      <c r="A3993" s="15" t="s">
        <v>15686</v>
      </c>
      <c r="B3993" s="15" t="s">
        <v>15687</v>
      </c>
      <c r="C3993" t="s">
        <v>15688</v>
      </c>
      <c r="D3993" s="15">
        <v>8</v>
      </c>
      <c r="E3993" s="15">
        <v>5</v>
      </c>
      <c r="F3993" s="16">
        <v>66620.535108931901</v>
      </c>
      <c r="G3993" s="16">
        <v>73338.180834960905</v>
      </c>
      <c r="H3993" s="16">
        <v>81016.300891877894</v>
      </c>
      <c r="I3993" s="16">
        <v>98919.062427043405</v>
      </c>
      <c r="J3993" s="16">
        <v>9109.9943816587092</v>
      </c>
      <c r="K3993" s="16">
        <v>92946.862873915205</v>
      </c>
      <c r="L3993" s="15">
        <f t="shared" si="434"/>
        <v>6</v>
      </c>
      <c r="M3993" s="16">
        <v>118465.032944429</v>
      </c>
      <c r="N3993" s="16">
        <v>126171.450856984</v>
      </c>
      <c r="O3993" s="16">
        <v>145677.43961294001</v>
      </c>
      <c r="P3993" s="16">
        <v>137151.062503883</v>
      </c>
      <c r="Q3993" s="16">
        <v>79642.436556953195</v>
      </c>
      <c r="R3993" s="16">
        <v>127649.80752154101</v>
      </c>
      <c r="S3993" s="17">
        <f t="shared" si="435"/>
        <v>126171.450856984</v>
      </c>
      <c r="T3993" s="17">
        <f t="shared" si="436"/>
        <v>127649.80752154101</v>
      </c>
      <c r="U3993" s="18">
        <f t="shared" si="437"/>
        <v>1.0117170457699876</v>
      </c>
      <c r="X3993" s="20">
        <f t="shared" si="438"/>
        <v>0.47794648705855558</v>
      </c>
      <c r="AA3993" s="20">
        <f t="shared" si="439"/>
        <v>1.6805857479286996E-2</v>
      </c>
      <c r="AE3993" s="20">
        <f t="shared" si="440"/>
        <v>0.32062072614139009</v>
      </c>
    </row>
    <row r="3994" spans="1:31" x14ac:dyDescent="0.2">
      <c r="A3994" s="15" t="s">
        <v>8273</v>
      </c>
      <c r="B3994" s="15" t="s">
        <v>8274</v>
      </c>
      <c r="C3994" t="s">
        <v>8275</v>
      </c>
      <c r="D3994" s="15">
        <v>10</v>
      </c>
      <c r="E3994" s="15">
        <v>4</v>
      </c>
      <c r="F3994" s="16">
        <v>336418.10630742298</v>
      </c>
      <c r="G3994" s="16">
        <v>401708.848716938</v>
      </c>
      <c r="H3994" s="16">
        <v>375903.66258457</v>
      </c>
      <c r="I3994" s="16">
        <v>535519.58334995201</v>
      </c>
      <c r="J3994" s="16">
        <v>56224.715781073297</v>
      </c>
      <c r="K3994" s="16">
        <v>560219.11089091504</v>
      </c>
      <c r="L3994" s="15">
        <f t="shared" si="434"/>
        <v>6</v>
      </c>
      <c r="M3994" s="16">
        <v>598220.683482141</v>
      </c>
      <c r="N3994" s="16">
        <v>691102.338340841</v>
      </c>
      <c r="O3994" s="16">
        <v>675921.78985718999</v>
      </c>
      <c r="P3994" s="16">
        <v>742496.72455450601</v>
      </c>
      <c r="Q3994" s="16">
        <v>491534.15160630899</v>
      </c>
      <c r="R3994" s="16">
        <v>769384.34998200799</v>
      </c>
      <c r="S3994" s="17">
        <f t="shared" si="435"/>
        <v>675921.78985718999</v>
      </c>
      <c r="T3994" s="17">
        <f t="shared" si="436"/>
        <v>742496.72455450601</v>
      </c>
      <c r="U3994" s="18">
        <f t="shared" si="437"/>
        <v>1.0984950266381885</v>
      </c>
      <c r="X3994" s="20">
        <f t="shared" si="438"/>
        <v>0.89782819558227611</v>
      </c>
      <c r="AA3994" s="20">
        <f t="shared" si="439"/>
        <v>0.13552833807191847</v>
      </c>
      <c r="AE3994" s="20">
        <f t="shared" si="440"/>
        <v>4.6806760046507419E-2</v>
      </c>
    </row>
    <row r="3995" spans="1:31" x14ac:dyDescent="0.2">
      <c r="A3995" s="15" t="s">
        <v>10252</v>
      </c>
      <c r="B3995" s="15" t="s">
        <v>10253</v>
      </c>
      <c r="C3995" t="s">
        <v>10254</v>
      </c>
      <c r="D3995" s="15">
        <v>8</v>
      </c>
      <c r="E3995" s="15">
        <v>5</v>
      </c>
      <c r="F3995" s="16">
        <v>78115.595412365306</v>
      </c>
      <c r="G3995" s="16">
        <v>78222.953768487598</v>
      </c>
      <c r="H3995" s="16">
        <v>68768.270987109398</v>
      </c>
      <c r="I3995" s="16">
        <v>87217.020333689405</v>
      </c>
      <c r="J3995" s="16">
        <v>24534.180225585998</v>
      </c>
      <c r="K3995" s="16">
        <v>81630.866060127606</v>
      </c>
      <c r="L3995" s="15">
        <f t="shared" si="434"/>
        <v>6</v>
      </c>
      <c r="M3995" s="16">
        <v>138905.61774786501</v>
      </c>
      <c r="N3995" s="16">
        <v>134575.24382148299</v>
      </c>
      <c r="O3995" s="16">
        <v>123653.950300454</v>
      </c>
      <c r="P3995" s="16">
        <v>120926.206877573</v>
      </c>
      <c r="Q3995" s="16">
        <v>214485.52109176101</v>
      </c>
      <c r="R3995" s="16">
        <v>112108.833135414</v>
      </c>
      <c r="S3995" s="17">
        <f t="shared" si="435"/>
        <v>134575.24382148299</v>
      </c>
      <c r="T3995" s="17">
        <f t="shared" si="436"/>
        <v>120926.206877573</v>
      </c>
      <c r="U3995" s="18">
        <f t="shared" si="437"/>
        <v>0.89857691090631997</v>
      </c>
      <c r="X3995" s="20">
        <f t="shared" si="438"/>
        <v>0.63824861218465923</v>
      </c>
      <c r="AA3995" s="20">
        <f t="shared" si="439"/>
        <v>-0.15428610285564276</v>
      </c>
      <c r="AE3995" s="20">
        <f t="shared" si="440"/>
        <v>0.19501012085774996</v>
      </c>
    </row>
    <row r="3996" spans="1:31" x14ac:dyDescent="0.2">
      <c r="A3996" s="15" t="s">
        <v>12304</v>
      </c>
      <c r="B3996" s="15" t="s">
        <v>12305</v>
      </c>
      <c r="C3996" t="s">
        <v>12306</v>
      </c>
      <c r="D3996" s="15">
        <v>5</v>
      </c>
      <c r="E3996" s="15">
        <v>5</v>
      </c>
      <c r="F3996" s="16">
        <v>70098.581315039395</v>
      </c>
      <c r="G3996" s="16">
        <v>59945.758592492297</v>
      </c>
      <c r="H3996" s="16">
        <v>67653.942700781306</v>
      </c>
      <c r="I3996" s="16">
        <v>65403.455503417899</v>
      </c>
      <c r="J3996" s="16">
        <v>16477.469838189401</v>
      </c>
      <c r="K3996" s="16">
        <v>49876.413997265699</v>
      </c>
      <c r="L3996" s="15">
        <f t="shared" si="434"/>
        <v>6</v>
      </c>
      <c r="M3996" s="16">
        <v>124649.71545583601</v>
      </c>
      <c r="N3996" s="16">
        <v>103131.046451206</v>
      </c>
      <c r="O3996" s="16">
        <v>121650.248701474</v>
      </c>
      <c r="P3996" s="16">
        <v>90681.747214648407</v>
      </c>
      <c r="Q3996" s="16">
        <v>144051.224537437</v>
      </c>
      <c r="R3996" s="16">
        <v>68498.435017137395</v>
      </c>
      <c r="S3996" s="17">
        <f t="shared" si="435"/>
        <v>121650.248701474</v>
      </c>
      <c r="T3996" s="17">
        <f t="shared" si="436"/>
        <v>90681.747214648407</v>
      </c>
      <c r="U3996" s="18">
        <f t="shared" si="437"/>
        <v>0.74543001911306117</v>
      </c>
      <c r="X3996" s="20">
        <f t="shared" si="438"/>
        <v>0.54656086809916915</v>
      </c>
      <c r="AA3996" s="20">
        <f t="shared" si="439"/>
        <v>-0.42385517607080136</v>
      </c>
      <c r="AE3996" s="20">
        <f t="shared" si="440"/>
        <v>0.26236146553938178</v>
      </c>
    </row>
    <row r="3997" spans="1:31" x14ac:dyDescent="0.2">
      <c r="A3997" s="15" t="s">
        <v>9454</v>
      </c>
      <c r="B3997" s="15" t="s">
        <v>9455</v>
      </c>
      <c r="C3997" t="s">
        <v>9456</v>
      </c>
      <c r="D3997" s="15">
        <v>8</v>
      </c>
      <c r="E3997" s="15">
        <v>4</v>
      </c>
      <c r="F3997" s="16">
        <v>52254.4894281737</v>
      </c>
      <c r="G3997" s="16">
        <v>21943.035578320199</v>
      </c>
      <c r="H3997" s="16">
        <v>43873.941437621499</v>
      </c>
      <c r="I3997" s="16">
        <v>49176.069062548697</v>
      </c>
      <c r="J3997" s="16">
        <v>15636.3773236817</v>
      </c>
      <c r="K3997" s="16">
        <v>51750.648257186702</v>
      </c>
      <c r="L3997" s="15">
        <f t="shared" si="434"/>
        <v>6</v>
      </c>
      <c r="M3997" s="16">
        <v>92919.244816647595</v>
      </c>
      <c r="N3997" s="16">
        <v>37750.931419385299</v>
      </c>
      <c r="O3997" s="16">
        <v>78890.832881775495</v>
      </c>
      <c r="P3997" s="16">
        <v>68182.511603031293</v>
      </c>
      <c r="Q3997" s="16">
        <v>136698.12919853401</v>
      </c>
      <c r="R3997" s="16">
        <v>71072.439508862197</v>
      </c>
      <c r="S3997" s="17">
        <f t="shared" si="435"/>
        <v>78890.832881775495</v>
      </c>
      <c r="T3997" s="17">
        <f t="shared" si="436"/>
        <v>71072.439508862197</v>
      </c>
      <c r="U3997" s="18">
        <f t="shared" si="437"/>
        <v>0.90089604726787698</v>
      </c>
      <c r="X3997" s="20">
        <f t="shared" si="438"/>
        <v>0.47102812559032226</v>
      </c>
      <c r="AA3997" s="20">
        <f t="shared" si="439"/>
        <v>-0.15056744916296508</v>
      </c>
      <c r="AE3997" s="20">
        <f t="shared" si="440"/>
        <v>0.32695315991146273</v>
      </c>
    </row>
    <row r="3998" spans="1:31" x14ac:dyDescent="0.2">
      <c r="A3998" s="15" t="s">
        <v>9227</v>
      </c>
      <c r="B3998" s="15" t="s">
        <v>9228</v>
      </c>
      <c r="C3998" t="s">
        <v>9229</v>
      </c>
      <c r="D3998" s="15">
        <v>10</v>
      </c>
      <c r="E3998" s="15">
        <v>3</v>
      </c>
      <c r="F3998" s="16">
        <v>90344.412977929707</v>
      </c>
      <c r="G3998" s="16">
        <v>96338.643727734394</v>
      </c>
      <c r="H3998" s="16">
        <v>107597.863785369</v>
      </c>
      <c r="I3998" s="16">
        <v>91831.271277539403</v>
      </c>
      <c r="J3998" s="16">
        <v>13785.0035554687</v>
      </c>
      <c r="K3998" s="16">
        <v>94626.799235378407</v>
      </c>
      <c r="L3998" s="15">
        <f t="shared" si="434"/>
        <v>6</v>
      </c>
      <c r="M3998" s="16">
        <v>160650.97409192999</v>
      </c>
      <c r="N3998" s="16">
        <v>165741.58663788301</v>
      </c>
      <c r="O3998" s="16">
        <v>193474.41356269</v>
      </c>
      <c r="P3998" s="16">
        <v>127323.855663168</v>
      </c>
      <c r="Q3998" s="16">
        <v>120512.837342047</v>
      </c>
      <c r="R3998" s="16">
        <v>129956.970416109</v>
      </c>
      <c r="S3998" s="17">
        <f t="shared" si="435"/>
        <v>165741.58663788301</v>
      </c>
      <c r="T3998" s="17">
        <f t="shared" si="436"/>
        <v>127323.855663168</v>
      </c>
      <c r="U3998" s="18">
        <f t="shared" si="437"/>
        <v>0.76820705198960615</v>
      </c>
      <c r="X3998" s="20">
        <f t="shared" si="438"/>
        <v>1.1022917050040831E-2</v>
      </c>
      <c r="AA3998" s="20">
        <f t="shared" si="439"/>
        <v>-0.38043288730094621</v>
      </c>
      <c r="AE3998" s="20">
        <f t="shared" si="440"/>
        <v>1.9577034607388819</v>
      </c>
    </row>
    <row r="3999" spans="1:31" x14ac:dyDescent="0.2">
      <c r="A3999" s="15" t="s">
        <v>12448</v>
      </c>
      <c r="B3999" s="15" t="s">
        <v>12449</v>
      </c>
      <c r="C3999" t="s">
        <v>12450</v>
      </c>
      <c r="D3999" s="15">
        <v>12</v>
      </c>
      <c r="E3999" s="15">
        <v>4</v>
      </c>
      <c r="F3999" s="16">
        <v>206098.29234314</v>
      </c>
      <c r="G3999" s="16">
        <v>250785.368030866</v>
      </c>
      <c r="H3999" s="16">
        <v>236750.12749548699</v>
      </c>
      <c r="I3999" s="16">
        <v>287761.37745533499</v>
      </c>
      <c r="J3999" s="16">
        <v>36758.521402353297</v>
      </c>
      <c r="K3999" s="16">
        <v>293470.45785556798</v>
      </c>
      <c r="L3999" s="15">
        <f t="shared" si="434"/>
        <v>6</v>
      </c>
      <c r="M3999" s="16">
        <v>366485.21288966999</v>
      </c>
      <c r="N3999" s="16">
        <v>431452.66732704698</v>
      </c>
      <c r="O3999" s="16">
        <v>425706.33344032802</v>
      </c>
      <c r="P3999" s="16">
        <v>398980.51697253302</v>
      </c>
      <c r="Q3999" s="16">
        <v>321354.55699164799</v>
      </c>
      <c r="R3999" s="16">
        <v>403041.54761349101</v>
      </c>
      <c r="S3999" s="17">
        <f t="shared" si="435"/>
        <v>425706.33344032802</v>
      </c>
      <c r="T3999" s="17">
        <f t="shared" si="436"/>
        <v>398980.51697253302</v>
      </c>
      <c r="U3999" s="18">
        <f t="shared" si="437"/>
        <v>0.93722006376599698</v>
      </c>
      <c r="X3999" s="20">
        <f t="shared" si="438"/>
        <v>0.37780246026844966</v>
      </c>
      <c r="AA3999" s="20">
        <f t="shared" si="439"/>
        <v>-9.3540255511463236E-2</v>
      </c>
      <c r="AE3999" s="20">
        <f t="shared" si="440"/>
        <v>0.42273521825766674</v>
      </c>
    </row>
    <row r="4000" spans="1:31" x14ac:dyDescent="0.2">
      <c r="A4000" s="15" t="s">
        <v>17778</v>
      </c>
      <c r="B4000" s="15" t="s">
        <v>17779</v>
      </c>
      <c r="C4000" t="s">
        <v>17780</v>
      </c>
      <c r="D4000" s="15">
        <v>4</v>
      </c>
      <c r="E4000" s="15">
        <v>4</v>
      </c>
      <c r="F4000" s="16">
        <v>107251.146517969</v>
      </c>
      <c r="G4000" s="16">
        <v>88840.088069643403</v>
      </c>
      <c r="H4000" s="16">
        <v>76857.007477151099</v>
      </c>
      <c r="I4000" s="16">
        <v>138337.46835981499</v>
      </c>
      <c r="J4000" s="16">
        <v>40176.837660351499</v>
      </c>
      <c r="K4000" s="16">
        <v>128234.321144962</v>
      </c>
      <c r="L4000" s="15">
        <f t="shared" si="434"/>
        <v>6</v>
      </c>
      <c r="M4000" s="16">
        <v>190714.628527136</v>
      </c>
      <c r="N4000" s="16">
        <v>152841.02603027399</v>
      </c>
      <c r="O4000" s="16">
        <v>138198.509958215</v>
      </c>
      <c r="P4000" s="16">
        <v>191804.59563736001</v>
      </c>
      <c r="Q4000" s="16">
        <v>351238.55299688497</v>
      </c>
      <c r="R4000" s="16">
        <v>176112.30659839499</v>
      </c>
      <c r="S4000" s="17">
        <f t="shared" si="435"/>
        <v>152841.02603027399</v>
      </c>
      <c r="T4000" s="17">
        <f t="shared" si="436"/>
        <v>191804.59563736001</v>
      </c>
      <c r="U4000" s="18">
        <f t="shared" si="437"/>
        <v>1.254928736210972</v>
      </c>
      <c r="X4000" s="20">
        <f t="shared" si="438"/>
        <v>0.24478345845302754</v>
      </c>
      <c r="AA4000" s="20">
        <f t="shared" si="439"/>
        <v>0.3276054400053966</v>
      </c>
      <c r="AE4000" s="20">
        <f t="shared" si="440"/>
        <v>0.61121793352524023</v>
      </c>
    </row>
    <row r="4001" spans="1:31" x14ac:dyDescent="0.2">
      <c r="A4001" s="15" t="s">
        <v>17287</v>
      </c>
      <c r="B4001" s="15" t="s">
        <v>17288</v>
      </c>
      <c r="C4001" t="s">
        <v>17289</v>
      </c>
      <c r="D4001" s="15">
        <v>7</v>
      </c>
      <c r="E4001" s="15">
        <v>4</v>
      </c>
      <c r="F4001" s="16">
        <v>139763.80728037399</v>
      </c>
      <c r="G4001" s="16">
        <v>136922.45432636701</v>
      </c>
      <c r="H4001" s="16">
        <v>138650.15352966901</v>
      </c>
      <c r="I4001" s="16">
        <v>190297.22155576199</v>
      </c>
      <c r="J4001" s="16">
        <v>52076.536564748698</v>
      </c>
      <c r="K4001" s="16">
        <v>189519.134333867</v>
      </c>
      <c r="L4001" s="15">
        <f t="shared" si="434"/>
        <v>6</v>
      </c>
      <c r="M4001" s="16">
        <v>248528.83584371701</v>
      </c>
      <c r="N4001" s="16">
        <v>235562.220395593</v>
      </c>
      <c r="O4001" s="16">
        <v>249310.31342814799</v>
      </c>
      <c r="P4001" s="16">
        <v>263846.67916923302</v>
      </c>
      <c r="Q4001" s="16">
        <v>455269.46403107402</v>
      </c>
      <c r="R4001" s="16">
        <v>260278.61803344899</v>
      </c>
      <c r="S4001" s="17">
        <f t="shared" si="435"/>
        <v>248528.83584371701</v>
      </c>
      <c r="T4001" s="17">
        <f t="shared" si="436"/>
        <v>263846.67916923302</v>
      </c>
      <c r="U4001" s="18">
        <f t="shared" si="437"/>
        <v>1.0616340686323753</v>
      </c>
      <c r="X4001" s="20">
        <f t="shared" si="438"/>
        <v>0.27293188263811841</v>
      </c>
      <c r="AA4001" s="20">
        <f t="shared" si="439"/>
        <v>8.6286573727986565E-2</v>
      </c>
      <c r="AE4001" s="20">
        <f t="shared" si="440"/>
        <v>0.56394572909729823</v>
      </c>
    </row>
    <row r="4002" spans="1:31" x14ac:dyDescent="0.2">
      <c r="A4002" s="15" t="s">
        <v>16184</v>
      </c>
      <c r="B4002" s="15" t="s">
        <v>16185</v>
      </c>
      <c r="C4002" t="s">
        <v>16186</v>
      </c>
      <c r="D4002" s="15">
        <v>7</v>
      </c>
      <c r="E4002" s="15">
        <v>5</v>
      </c>
      <c r="F4002" s="16">
        <v>83103.606973535498</v>
      </c>
      <c r="G4002" s="16">
        <v>82377.298929492099</v>
      </c>
      <c r="H4002" s="16">
        <v>91307.8156488893</v>
      </c>
      <c r="I4002" s="16">
        <v>142791.87626477701</v>
      </c>
      <c r="J4002" s="16">
        <v>12450.9848750977</v>
      </c>
      <c r="K4002" s="16">
        <v>161677.625941993</v>
      </c>
      <c r="L4002" s="15">
        <f t="shared" si="434"/>
        <v>6</v>
      </c>
      <c r="M4002" s="16">
        <v>147775.32966109199</v>
      </c>
      <c r="N4002" s="16">
        <v>141722.40441855599</v>
      </c>
      <c r="O4002" s="16">
        <v>164182.870039109</v>
      </c>
      <c r="P4002" s="16">
        <v>197980.622401078</v>
      </c>
      <c r="Q4002" s="16">
        <v>108850.42640454401</v>
      </c>
      <c r="R4002" s="16">
        <v>222042.11303001401</v>
      </c>
      <c r="S4002" s="17">
        <f t="shared" si="435"/>
        <v>147775.32966109199</v>
      </c>
      <c r="T4002" s="17">
        <f t="shared" si="436"/>
        <v>197980.622401078</v>
      </c>
      <c r="U4002" s="18">
        <f t="shared" si="437"/>
        <v>1.339740691867356</v>
      </c>
      <c r="X4002" s="20">
        <f t="shared" si="438"/>
        <v>0.51436180284939326</v>
      </c>
      <c r="AA4002" s="20">
        <f t="shared" si="439"/>
        <v>0.42195379265420324</v>
      </c>
      <c r="AE4002" s="20">
        <f t="shared" si="440"/>
        <v>0.28873129013762638</v>
      </c>
    </row>
    <row r="4003" spans="1:31" x14ac:dyDescent="0.2">
      <c r="A4003" s="15" t="s">
        <v>11638</v>
      </c>
      <c r="B4003" s="15" t="s">
        <v>11639</v>
      </c>
      <c r="C4003" t="s">
        <v>11640</v>
      </c>
      <c r="D4003" s="15">
        <v>4</v>
      </c>
      <c r="E4003" s="15">
        <v>4</v>
      </c>
      <c r="F4003" s="16">
        <v>93534.720984374493</v>
      </c>
      <c r="G4003" s="16">
        <v>103804.415472657</v>
      </c>
      <c r="H4003" s="16">
        <v>95118.3058546869</v>
      </c>
      <c r="I4003" s="16">
        <v>118589.445665625</v>
      </c>
      <c r="J4003" s="16">
        <v>28650.3577023244</v>
      </c>
      <c r="K4003" s="16">
        <v>121525.92700218099</v>
      </c>
      <c r="L4003" s="15">
        <f t="shared" si="434"/>
        <v>6</v>
      </c>
      <c r="M4003" s="16">
        <v>166323.99882024201</v>
      </c>
      <c r="N4003" s="16">
        <v>178585.74560255199</v>
      </c>
      <c r="O4003" s="16">
        <v>171034.60790840001</v>
      </c>
      <c r="P4003" s="16">
        <v>164424.00560339601</v>
      </c>
      <c r="Q4003" s="16">
        <v>250470.43939295301</v>
      </c>
      <c r="R4003" s="16">
        <v>166899.244482826</v>
      </c>
      <c r="S4003" s="17">
        <f t="shared" si="435"/>
        <v>171034.60790840001</v>
      </c>
      <c r="T4003" s="17">
        <f t="shared" si="436"/>
        <v>166899.244482826</v>
      </c>
      <c r="U4003" s="18">
        <f t="shared" si="437"/>
        <v>0.97582148153437609</v>
      </c>
      <c r="X4003" s="20">
        <f t="shared" si="438"/>
        <v>0.48421037502353514</v>
      </c>
      <c r="AA4003" s="20">
        <f t="shared" si="439"/>
        <v>-3.531085208048873E-2</v>
      </c>
      <c r="AE4003" s="20">
        <f t="shared" si="440"/>
        <v>0.3149659093032115</v>
      </c>
    </row>
    <row r="4004" spans="1:31" x14ac:dyDescent="0.2">
      <c r="A4004" s="15" t="s">
        <v>17781</v>
      </c>
      <c r="B4004" s="15" t="s">
        <v>17782</v>
      </c>
      <c r="C4004" t="s">
        <v>17783</v>
      </c>
      <c r="D4004" s="15">
        <v>6</v>
      </c>
      <c r="E4004" s="15">
        <v>1</v>
      </c>
      <c r="F4004" s="16">
        <v>35399.626569140601</v>
      </c>
      <c r="G4004" s="16">
        <v>37811.516685937699</v>
      </c>
      <c r="H4004" s="16">
        <v>61131.200599218697</v>
      </c>
      <c r="I4004" s="16">
        <v>57938.327268164001</v>
      </c>
      <c r="J4004" s="16">
        <v>3946.8539730468701</v>
      </c>
      <c r="K4004" s="16">
        <v>56234.9758458984</v>
      </c>
      <c r="L4004" s="15">
        <f t="shared" si="434"/>
        <v>6</v>
      </c>
      <c r="M4004" s="16">
        <v>62947.827135832697</v>
      </c>
      <c r="N4004" s="16">
        <v>65051.162505705099</v>
      </c>
      <c r="O4004" s="16">
        <v>109921.54277253601</v>
      </c>
      <c r="P4004" s="16">
        <v>80331.363334413603</v>
      </c>
      <c r="Q4004" s="16">
        <v>34504.638968911298</v>
      </c>
      <c r="R4004" s="16">
        <v>77231.050309305196</v>
      </c>
      <c r="S4004" s="17">
        <f t="shared" si="435"/>
        <v>65051.162505705099</v>
      </c>
      <c r="T4004" s="17">
        <f t="shared" si="436"/>
        <v>77231.050309305196</v>
      </c>
      <c r="U4004" s="18">
        <f t="shared" si="437"/>
        <v>1.1872355133166437</v>
      </c>
      <c r="X4004" s="20">
        <f t="shared" si="438"/>
        <v>0.51252290719191462</v>
      </c>
      <c r="AA4004" s="20">
        <f t="shared" si="439"/>
        <v>0.24760615249547371</v>
      </c>
      <c r="AE4004" s="20">
        <f t="shared" si="440"/>
        <v>0.29028671906300235</v>
      </c>
    </row>
    <row r="4005" spans="1:31" x14ac:dyDescent="0.2">
      <c r="A4005" s="15" t="s">
        <v>13354</v>
      </c>
      <c r="B4005" s="15" t="s">
        <v>13355</v>
      </c>
      <c r="C4005" t="s">
        <v>13356</v>
      </c>
      <c r="D4005" s="15">
        <v>9</v>
      </c>
      <c r="E4005" s="15">
        <v>5</v>
      </c>
      <c r="F4005" s="16">
        <v>999994.61941113498</v>
      </c>
      <c r="G4005" s="16">
        <v>876455.92387675704</v>
      </c>
      <c r="H4005" s="16">
        <v>885451.42234934401</v>
      </c>
      <c r="I4005" s="16">
        <v>1529572.3106517601</v>
      </c>
      <c r="J4005" s="16">
        <v>365631.28990499303</v>
      </c>
      <c r="K4005" s="16">
        <v>1558584.1756418</v>
      </c>
      <c r="L4005" s="15">
        <f t="shared" si="434"/>
        <v>6</v>
      </c>
      <c r="M4005" s="16">
        <v>1778196.3975385299</v>
      </c>
      <c r="N4005" s="16">
        <v>1507860.0841843199</v>
      </c>
      <c r="O4005" s="16">
        <v>1592152.3778484501</v>
      </c>
      <c r="P4005" s="16">
        <v>2120748.6447531902</v>
      </c>
      <c r="Q4005" s="16">
        <v>3196463.7506388202</v>
      </c>
      <c r="R4005" s="16">
        <v>2140502.2598415199</v>
      </c>
      <c r="S4005" s="17">
        <f t="shared" si="435"/>
        <v>1592152.3778484501</v>
      </c>
      <c r="T4005" s="17">
        <f t="shared" si="436"/>
        <v>2140502.2598415199</v>
      </c>
      <c r="U4005" s="18">
        <f t="shared" si="437"/>
        <v>1.3444079157386184</v>
      </c>
      <c r="X4005" s="20">
        <f t="shared" si="438"/>
        <v>7.7581806288046493E-2</v>
      </c>
      <c r="AA4005" s="20">
        <f t="shared" si="439"/>
        <v>0.42697094222688758</v>
      </c>
      <c r="AE4005" s="20">
        <f t="shared" si="440"/>
        <v>1.1102401132149622</v>
      </c>
    </row>
    <row r="4006" spans="1:31" x14ac:dyDescent="0.2">
      <c r="A4006" s="15" t="s">
        <v>7091</v>
      </c>
      <c r="B4006" s="15" t="s">
        <v>7092</v>
      </c>
      <c r="C4006" t="s">
        <v>7093</v>
      </c>
      <c r="D4006" s="15">
        <v>5</v>
      </c>
      <c r="E4006" s="15">
        <v>5</v>
      </c>
      <c r="F4006" s="16">
        <v>111220.01068212801</v>
      </c>
      <c r="G4006" s="16">
        <v>104778.8746125</v>
      </c>
      <c r="H4006" s="16">
        <v>104290.93599374899</v>
      </c>
      <c r="I4006" s="16">
        <v>141807.18346915499</v>
      </c>
      <c r="J4006" s="16">
        <v>20577.7131172851</v>
      </c>
      <c r="K4006" s="16">
        <v>137356.978845409</v>
      </c>
      <c r="L4006" s="15">
        <f t="shared" si="434"/>
        <v>6</v>
      </c>
      <c r="M4006" s="16">
        <v>197772.086459443</v>
      </c>
      <c r="N4006" s="16">
        <v>180262.211013544</v>
      </c>
      <c r="O4006" s="16">
        <v>187528.143881592</v>
      </c>
      <c r="P4006" s="16">
        <v>196615.348005568</v>
      </c>
      <c r="Q4006" s="16">
        <v>179896.84107051801</v>
      </c>
      <c r="R4006" s="16">
        <v>188641.02960787</v>
      </c>
      <c r="S4006" s="17">
        <f t="shared" si="435"/>
        <v>187528.143881592</v>
      </c>
      <c r="T4006" s="17">
        <f t="shared" si="436"/>
        <v>188641.02960787</v>
      </c>
      <c r="U4006" s="18">
        <f t="shared" si="437"/>
        <v>1.0059344997675692</v>
      </c>
      <c r="X4006" s="20">
        <f t="shared" si="438"/>
        <v>0.98540166565969556</v>
      </c>
      <c r="AA4006" s="20">
        <f t="shared" si="439"/>
        <v>8.5363688243906225E-3</v>
      </c>
      <c r="AE4006" s="20">
        <f t="shared" si="440"/>
        <v>6.386707956986367E-3</v>
      </c>
    </row>
    <row r="4007" spans="1:31" x14ac:dyDescent="0.2">
      <c r="A4007" s="15" t="s">
        <v>16808</v>
      </c>
      <c r="B4007" s="15" t="s">
        <v>16809</v>
      </c>
      <c r="C4007" t="s">
        <v>16810</v>
      </c>
      <c r="D4007" s="15">
        <v>5</v>
      </c>
      <c r="E4007" s="15">
        <v>4</v>
      </c>
      <c r="F4007" s="16">
        <v>202668.01712283201</v>
      </c>
      <c r="G4007" s="16">
        <v>268476.74448632798</v>
      </c>
      <c r="H4007" s="16">
        <v>220318.234986519</v>
      </c>
      <c r="I4007" s="16">
        <v>297655.11285791098</v>
      </c>
      <c r="J4007" s="16">
        <v>29442.209800781198</v>
      </c>
      <c r="K4007" s="16">
        <v>281955.63801223499</v>
      </c>
      <c r="L4007" s="15">
        <f t="shared" si="434"/>
        <v>6</v>
      </c>
      <c r="M4007" s="16">
        <v>360385.47703018098</v>
      </c>
      <c r="N4007" s="16">
        <v>461889.01861950499</v>
      </c>
      <c r="O4007" s="16">
        <v>396159.73599821399</v>
      </c>
      <c r="P4007" s="16">
        <v>412698.15934906102</v>
      </c>
      <c r="Q4007" s="16">
        <v>257393.059525497</v>
      </c>
      <c r="R4007" s="16">
        <v>387227.51698138</v>
      </c>
      <c r="S4007" s="17">
        <f t="shared" si="435"/>
        <v>396159.73599821399</v>
      </c>
      <c r="T4007" s="17">
        <f t="shared" si="436"/>
        <v>387227.51698138</v>
      </c>
      <c r="U4007" s="18">
        <f t="shared" si="437"/>
        <v>0.97745298624473476</v>
      </c>
      <c r="X4007" s="20">
        <f t="shared" si="438"/>
        <v>0.39591997810004453</v>
      </c>
      <c r="AA4007" s="20">
        <f t="shared" si="439"/>
        <v>-3.2900781871685505E-2</v>
      </c>
      <c r="AE4007" s="20">
        <f t="shared" si="440"/>
        <v>0.40239258321950594</v>
      </c>
    </row>
    <row r="4008" spans="1:31" x14ac:dyDescent="0.2">
      <c r="A4008" s="15" t="s">
        <v>17485</v>
      </c>
      <c r="B4008" s="15" t="s">
        <v>17486</v>
      </c>
      <c r="C4008" t="s">
        <v>17487</v>
      </c>
      <c r="D4008" s="15">
        <v>5</v>
      </c>
      <c r="E4008" s="15">
        <v>5</v>
      </c>
      <c r="F4008" s="16">
        <v>78856.616167163302</v>
      </c>
      <c r="G4008" s="16">
        <v>70963.8311346681</v>
      </c>
      <c r="H4008" s="16">
        <v>78958.406113769495</v>
      </c>
      <c r="I4008" s="16">
        <v>91908.955243359305</v>
      </c>
      <c r="J4008" s="16">
        <v>53406.668803125103</v>
      </c>
      <c r="K4008" s="16">
        <v>90424.243065234405</v>
      </c>
      <c r="L4008" s="15">
        <f t="shared" si="434"/>
        <v>6</v>
      </c>
      <c r="M4008" s="16">
        <v>140223.30527448299</v>
      </c>
      <c r="N4008" s="16">
        <v>122086.605240184</v>
      </c>
      <c r="O4008" s="16">
        <v>141977.087474328</v>
      </c>
      <c r="P4008" s="16">
        <v>127431.56431092801</v>
      </c>
      <c r="Q4008" s="16">
        <v>466897.89847012598</v>
      </c>
      <c r="R4008" s="16">
        <v>124185.33413242899</v>
      </c>
      <c r="S4008" s="17">
        <f t="shared" si="435"/>
        <v>140223.30527448299</v>
      </c>
      <c r="T4008" s="17">
        <f t="shared" si="436"/>
        <v>127431.56431092801</v>
      </c>
      <c r="U4008" s="18">
        <f t="shared" si="437"/>
        <v>0.90877592752135228</v>
      </c>
      <c r="X4008" s="20">
        <f t="shared" si="438"/>
        <v>0.40973663971761071</v>
      </c>
      <c r="AA4008" s="20">
        <f t="shared" si="439"/>
        <v>-0.1380034749496229</v>
      </c>
      <c r="AE4008" s="20">
        <f t="shared" si="440"/>
        <v>0.38749519856652997</v>
      </c>
    </row>
    <row r="4009" spans="1:31" x14ac:dyDescent="0.2">
      <c r="A4009" s="15" t="s">
        <v>1973</v>
      </c>
      <c r="B4009" s="15" t="s">
        <v>1974</v>
      </c>
      <c r="C4009" t="s">
        <v>1975</v>
      </c>
      <c r="D4009" s="15">
        <v>7</v>
      </c>
      <c r="E4009" s="15">
        <v>4</v>
      </c>
      <c r="F4009" s="16">
        <v>23041.086996785201</v>
      </c>
      <c r="G4009" s="16">
        <v>18729.079477565501</v>
      </c>
      <c r="H4009" s="16">
        <v>11317.886866352899</v>
      </c>
      <c r="I4009" s="16">
        <v>36186.778171306498</v>
      </c>
      <c r="J4009" s="16">
        <v>3100.9498958496001</v>
      </c>
      <c r="K4009" s="16">
        <v>35960.705930273602</v>
      </c>
      <c r="L4009" s="15">
        <f t="shared" si="434"/>
        <v>6</v>
      </c>
      <c r="M4009" s="16">
        <v>40971.798345457202</v>
      </c>
      <c r="N4009" s="16">
        <v>32221.621861851701</v>
      </c>
      <c r="O4009" s="16">
        <v>20350.975820527801</v>
      </c>
      <c r="P4009" s="16">
        <v>50172.888349476998</v>
      </c>
      <c r="Q4009" s="16">
        <v>27109.479435433601</v>
      </c>
      <c r="R4009" s="16">
        <v>49387.112683567597</v>
      </c>
      <c r="S4009" s="17">
        <f t="shared" si="435"/>
        <v>32221.621861851701</v>
      </c>
      <c r="T4009" s="17">
        <f t="shared" si="436"/>
        <v>49387.112683567597</v>
      </c>
      <c r="U4009" s="18">
        <f t="shared" si="437"/>
        <v>1.5327320547460932</v>
      </c>
      <c r="X4009" s="20">
        <f t="shared" si="438"/>
        <v>0.31576129112733919</v>
      </c>
      <c r="AA4009" s="20">
        <f t="shared" si="439"/>
        <v>0.61610551364659838</v>
      </c>
      <c r="AE4009" s="20">
        <f t="shared" si="440"/>
        <v>0.50064111080707985</v>
      </c>
    </row>
    <row r="4010" spans="1:31" x14ac:dyDescent="0.2">
      <c r="A4010" s="15" t="s">
        <v>4151</v>
      </c>
      <c r="B4010" s="15" t="s">
        <v>4152</v>
      </c>
      <c r="C4010" t="s">
        <v>4153</v>
      </c>
      <c r="D4010" s="15">
        <v>7</v>
      </c>
      <c r="E4010" s="15">
        <v>4</v>
      </c>
      <c r="F4010" s="16">
        <v>139562.673612012</v>
      </c>
      <c r="G4010" s="16">
        <v>140322.03511025399</v>
      </c>
      <c r="H4010" s="16">
        <v>134858.79598125</v>
      </c>
      <c r="I4010" s="16">
        <v>191598.32812921499</v>
      </c>
      <c r="J4010" s="16">
        <v>49410.131995898402</v>
      </c>
      <c r="K4010" s="16">
        <v>183961.300363027</v>
      </c>
      <c r="L4010" s="15">
        <f t="shared" si="434"/>
        <v>6</v>
      </c>
      <c r="M4010" s="16">
        <v>248171.17875480501</v>
      </c>
      <c r="N4010" s="16">
        <v>241410.87978317399</v>
      </c>
      <c r="O4010" s="16">
        <v>242492.97846924901</v>
      </c>
      <c r="P4010" s="16">
        <v>265650.66057182202</v>
      </c>
      <c r="Q4010" s="16">
        <v>431958.91653640399</v>
      </c>
      <c r="R4010" s="16">
        <v>252645.69299781101</v>
      </c>
      <c r="S4010" s="17">
        <f t="shared" si="435"/>
        <v>242492.97846924901</v>
      </c>
      <c r="T4010" s="17">
        <f t="shared" si="436"/>
        <v>265650.66057182202</v>
      </c>
      <c r="U4010" s="18">
        <f t="shared" si="437"/>
        <v>1.0954983614319773</v>
      </c>
      <c r="X4010" s="20">
        <f t="shared" si="438"/>
        <v>0.27648303199879687</v>
      </c>
      <c r="AA4010" s="20">
        <f t="shared" si="439"/>
        <v>0.1315873264497891</v>
      </c>
      <c r="AE4010" s="20">
        <f t="shared" si="440"/>
        <v>0.55833151656691804</v>
      </c>
    </row>
    <row r="4011" spans="1:31" x14ac:dyDescent="0.2">
      <c r="A4011" s="15" t="s">
        <v>3524</v>
      </c>
      <c r="B4011" s="15" t="s">
        <v>3525</v>
      </c>
      <c r="C4011" t="s">
        <v>3526</v>
      </c>
      <c r="D4011" s="15">
        <v>8</v>
      </c>
      <c r="E4011" s="15">
        <v>3</v>
      </c>
      <c r="F4011" s="16">
        <v>54667.935424785101</v>
      </c>
      <c r="G4011" s="16">
        <v>56785.005115136701</v>
      </c>
      <c r="H4011" s="16">
        <v>59843.742733886902</v>
      </c>
      <c r="I4011" s="16">
        <v>50355.534081815502</v>
      </c>
      <c r="J4011" s="16">
        <v>20668.751478426599</v>
      </c>
      <c r="K4011" s="16">
        <v>84818.773273546802</v>
      </c>
      <c r="L4011" s="15">
        <f t="shared" si="434"/>
        <v>6</v>
      </c>
      <c r="M4011" s="16">
        <v>97210.848884832798</v>
      </c>
      <c r="N4011" s="16">
        <v>97693.267009462405</v>
      </c>
      <c r="O4011" s="16">
        <v>107606.53254167701</v>
      </c>
      <c r="P4011" s="16">
        <v>69817.837258265004</v>
      </c>
      <c r="Q4011" s="16">
        <v>180692.72706097001</v>
      </c>
      <c r="R4011" s="16">
        <v>116486.98781010701</v>
      </c>
      <c r="S4011" s="17">
        <f t="shared" si="435"/>
        <v>97693.267009462405</v>
      </c>
      <c r="T4011" s="17">
        <f t="shared" si="436"/>
        <v>116486.98781010701</v>
      </c>
      <c r="U4011" s="18">
        <f t="shared" si="437"/>
        <v>1.19237478053451</v>
      </c>
      <c r="X4011" s="20">
        <f t="shared" si="438"/>
        <v>0.54235700864308867</v>
      </c>
      <c r="AA4011" s="20">
        <f t="shared" si="439"/>
        <v>0.25383776687029569</v>
      </c>
      <c r="AE4011" s="20">
        <f t="shared" si="440"/>
        <v>0.26571474327273342</v>
      </c>
    </row>
    <row r="4012" spans="1:31" x14ac:dyDescent="0.2">
      <c r="A4012" s="15" t="s">
        <v>14362</v>
      </c>
      <c r="B4012" s="15" t="s">
        <v>14363</v>
      </c>
      <c r="C4012" t="s">
        <v>14364</v>
      </c>
      <c r="D4012" s="15">
        <v>10</v>
      </c>
      <c r="E4012" s="15">
        <v>5</v>
      </c>
      <c r="F4012" s="16">
        <v>439392.25337952498</v>
      </c>
      <c r="G4012" s="16">
        <v>399305.59603873099</v>
      </c>
      <c r="H4012" s="16">
        <v>390026.16719472298</v>
      </c>
      <c r="I4012" s="16">
        <v>450909.445485759</v>
      </c>
      <c r="J4012" s="16">
        <v>52123.273961542101</v>
      </c>
      <c r="K4012" s="16">
        <v>415831.70765756501</v>
      </c>
      <c r="L4012" s="15">
        <f t="shared" si="434"/>
        <v>6</v>
      </c>
      <c r="M4012" s="16">
        <v>781329.926080907</v>
      </c>
      <c r="N4012" s="16">
        <v>686967.76786563802</v>
      </c>
      <c r="O4012" s="16">
        <v>701315.81908193405</v>
      </c>
      <c r="P4012" s="16">
        <v>625184.95448761305</v>
      </c>
      <c r="Q4012" s="16">
        <v>455678.05705572403</v>
      </c>
      <c r="R4012" s="16">
        <v>571087.99374807696</v>
      </c>
      <c r="S4012" s="17">
        <f t="shared" si="435"/>
        <v>701315.81908193405</v>
      </c>
      <c r="T4012" s="17">
        <f t="shared" si="436"/>
        <v>571087.99374807696</v>
      </c>
      <c r="U4012" s="18">
        <f t="shared" si="437"/>
        <v>0.81430930004639934</v>
      </c>
      <c r="X4012" s="20">
        <f t="shared" si="438"/>
        <v>4.0877206821206616E-2</v>
      </c>
      <c r="AA4012" s="20">
        <f t="shared" si="439"/>
        <v>-0.29635121576788731</v>
      </c>
      <c r="AE4012" s="20">
        <f t="shared" si="440"/>
        <v>1.3885187876184719</v>
      </c>
    </row>
    <row r="4013" spans="1:31" x14ac:dyDescent="0.2">
      <c r="A4013" s="15" t="s">
        <v>3473</v>
      </c>
      <c r="B4013" s="15" t="s">
        <v>3474</v>
      </c>
      <c r="C4013" t="s">
        <v>3475</v>
      </c>
      <c r="D4013" s="15">
        <v>5</v>
      </c>
      <c r="E4013" s="15">
        <v>4</v>
      </c>
      <c r="F4013" s="16">
        <v>31296.560794189401</v>
      </c>
      <c r="G4013" s="16">
        <v>34819.364997656099</v>
      </c>
      <c r="H4013" s="16">
        <v>58388.839948578003</v>
      </c>
      <c r="I4013" s="16">
        <v>62811.722528027298</v>
      </c>
      <c r="J4013" s="16">
        <v>9336.8629019531309</v>
      </c>
      <c r="K4013" s="16">
        <v>66573.369110209096</v>
      </c>
      <c r="L4013" s="15">
        <f t="shared" si="434"/>
        <v>6</v>
      </c>
      <c r="M4013" s="16">
        <v>55651.731098657801</v>
      </c>
      <c r="N4013" s="16">
        <v>59903.446603885299</v>
      </c>
      <c r="O4013" s="16">
        <v>104990.435406701</v>
      </c>
      <c r="P4013" s="16">
        <v>87088.315144228807</v>
      </c>
      <c r="Q4013" s="16">
        <v>81625.792525942205</v>
      </c>
      <c r="R4013" s="16">
        <v>91429.419888076896</v>
      </c>
      <c r="S4013" s="17">
        <f t="shared" si="435"/>
        <v>59903.446603885299</v>
      </c>
      <c r="T4013" s="17">
        <f t="shared" si="436"/>
        <v>87088.315144228807</v>
      </c>
      <c r="U4013" s="18">
        <f t="shared" si="437"/>
        <v>1.4538114262457198</v>
      </c>
      <c r="X4013" s="20">
        <f t="shared" si="438"/>
        <v>0.45674616071870822</v>
      </c>
      <c r="AA4013" s="20">
        <f t="shared" si="439"/>
        <v>0.53984014954398829</v>
      </c>
      <c r="AE4013" s="20">
        <f t="shared" si="440"/>
        <v>0.34032509451880116</v>
      </c>
    </row>
    <row r="4014" spans="1:31" x14ac:dyDescent="0.2">
      <c r="A4014" s="15" t="s">
        <v>6598</v>
      </c>
      <c r="B4014" s="15" t="s">
        <v>6599</v>
      </c>
      <c r="C4014" t="s">
        <v>6600</v>
      </c>
      <c r="D4014" s="15">
        <v>4</v>
      </c>
      <c r="E4014" s="15">
        <v>4</v>
      </c>
      <c r="F4014" s="16">
        <v>63467.707038925997</v>
      </c>
      <c r="G4014" s="16">
        <v>63592.016796386699</v>
      </c>
      <c r="H4014" s="16">
        <v>61657.736836523902</v>
      </c>
      <c r="I4014" s="16">
        <v>70710.905390882093</v>
      </c>
      <c r="J4014" s="16">
        <v>28220.4043479662</v>
      </c>
      <c r="K4014" s="16">
        <v>72782.389569141</v>
      </c>
      <c r="L4014" s="15">
        <f t="shared" si="434"/>
        <v>6</v>
      </c>
      <c r="M4014" s="16">
        <v>112858.655262673</v>
      </c>
      <c r="N4014" s="16">
        <v>109404.091167434</v>
      </c>
      <c r="O4014" s="16">
        <v>110868.320767454</v>
      </c>
      <c r="P4014" s="16">
        <v>98040.514811022396</v>
      </c>
      <c r="Q4014" s="16">
        <v>246711.651921485</v>
      </c>
      <c r="R4014" s="16">
        <v>99956.660528302906</v>
      </c>
      <c r="S4014" s="17">
        <f t="shared" si="435"/>
        <v>110868.320767454</v>
      </c>
      <c r="T4014" s="17">
        <f t="shared" si="436"/>
        <v>99956.660528302906</v>
      </c>
      <c r="U4014" s="18">
        <f t="shared" si="437"/>
        <v>0.90157999901488295</v>
      </c>
      <c r="X4014" s="20">
        <f t="shared" si="438"/>
        <v>0.49217771497758067</v>
      </c>
      <c r="AA4014" s="20">
        <f t="shared" si="439"/>
        <v>-0.14947258430414431</v>
      </c>
      <c r="AE4014" s="20">
        <f t="shared" si="440"/>
        <v>0.30787805434993842</v>
      </c>
    </row>
    <row r="4015" spans="1:31" x14ac:dyDescent="0.2">
      <c r="A4015" s="15" t="s">
        <v>998</v>
      </c>
      <c r="B4015" s="15" t="s">
        <v>999</v>
      </c>
      <c r="C4015" t="s">
        <v>1000</v>
      </c>
      <c r="D4015" s="15">
        <v>6</v>
      </c>
      <c r="E4015" s="15">
        <v>5</v>
      </c>
      <c r="F4015" s="16">
        <v>46648.005479469401</v>
      </c>
      <c r="G4015" s="16">
        <v>35724.6216708992</v>
      </c>
      <c r="H4015" s="16">
        <v>49147.289152167701</v>
      </c>
      <c r="I4015" s="16">
        <v>60175.713600879099</v>
      </c>
      <c r="J4015" s="16">
        <v>3196.3740960937598</v>
      </c>
      <c r="K4015" s="16">
        <v>55555.980968234297</v>
      </c>
      <c r="L4015" s="15">
        <f t="shared" si="434"/>
        <v>6</v>
      </c>
      <c r="M4015" s="16">
        <v>82949.761614513598</v>
      </c>
      <c r="N4015" s="16">
        <v>61460.855671858801</v>
      </c>
      <c r="O4015" s="16">
        <v>88372.971473477795</v>
      </c>
      <c r="P4015" s="16">
        <v>83433.494564072796</v>
      </c>
      <c r="Q4015" s="16">
        <v>27943.707810946598</v>
      </c>
      <c r="R4015" s="16">
        <v>76298.543683885204</v>
      </c>
      <c r="S4015" s="17">
        <f t="shared" si="435"/>
        <v>82949.761614513598</v>
      </c>
      <c r="T4015" s="17">
        <f t="shared" si="436"/>
        <v>76298.543683885204</v>
      </c>
      <c r="U4015" s="18">
        <f t="shared" si="437"/>
        <v>0.91981631048515711</v>
      </c>
      <c r="X4015" s="20">
        <f t="shared" si="438"/>
        <v>0.47881020538721519</v>
      </c>
      <c r="AA4015" s="20">
        <f t="shared" si="439"/>
        <v>-0.12058231460002318</v>
      </c>
      <c r="AE4015" s="20">
        <f t="shared" si="440"/>
        <v>0.3198366015903566</v>
      </c>
    </row>
    <row r="4016" spans="1:31" x14ac:dyDescent="0.2">
      <c r="A4016" s="15" t="s">
        <v>16307</v>
      </c>
      <c r="B4016" s="15" t="s">
        <v>16308</v>
      </c>
      <c r="C4016" t="s">
        <v>16309</v>
      </c>
      <c r="D4016" s="15">
        <v>8</v>
      </c>
      <c r="E4016" s="15">
        <v>5</v>
      </c>
      <c r="F4016" s="16">
        <v>94233.880510107803</v>
      </c>
      <c r="G4016" s="16">
        <v>114423.923116847</v>
      </c>
      <c r="H4016" s="16">
        <v>93922.435446826203</v>
      </c>
      <c r="I4016" s="16">
        <v>152922.63370835601</v>
      </c>
      <c r="J4016" s="16">
        <v>20896.916002716898</v>
      </c>
      <c r="K4016" s="16">
        <v>125147.454952588</v>
      </c>
      <c r="L4016" s="15">
        <f t="shared" si="434"/>
        <v>6</v>
      </c>
      <c r="M4016" s="16">
        <v>167567.24845962101</v>
      </c>
      <c r="N4016" s="16">
        <v>196855.610925085</v>
      </c>
      <c r="O4016" s="16">
        <v>168884.283378544</v>
      </c>
      <c r="P4016" s="16">
        <v>212026.89531617699</v>
      </c>
      <c r="Q4016" s="16">
        <v>182687.41310456599</v>
      </c>
      <c r="R4016" s="16">
        <v>171872.917950756</v>
      </c>
      <c r="S4016" s="17">
        <f t="shared" si="435"/>
        <v>168884.283378544</v>
      </c>
      <c r="T4016" s="17">
        <f t="shared" si="436"/>
        <v>182687.41310456599</v>
      </c>
      <c r="U4016" s="18">
        <f t="shared" si="437"/>
        <v>1.0817312863570798</v>
      </c>
      <c r="X4016" s="20">
        <f t="shared" si="438"/>
        <v>0.50943147347149975</v>
      </c>
      <c r="AA4016" s="20">
        <f t="shared" si="439"/>
        <v>0.11334216276270126</v>
      </c>
      <c r="AE4016" s="20">
        <f t="shared" si="440"/>
        <v>0.29291422715263243</v>
      </c>
    </row>
    <row r="4017" spans="1:31" x14ac:dyDescent="0.2">
      <c r="A4017" s="15" t="s">
        <v>653</v>
      </c>
      <c r="B4017" s="15" t="s">
        <v>654</v>
      </c>
      <c r="C4017" t="s">
        <v>655</v>
      </c>
      <c r="D4017" s="15">
        <v>5</v>
      </c>
      <c r="E4017" s="15">
        <v>5</v>
      </c>
      <c r="F4017" s="16">
        <v>16139.586491444599</v>
      </c>
      <c r="G4017" s="16">
        <v>13983.951587149901</v>
      </c>
      <c r="H4017" s="16">
        <v>28748.8909801759</v>
      </c>
      <c r="I4017" s="16">
        <v>18774.5670041015</v>
      </c>
      <c r="J4017" s="16">
        <v>7727.7388532611603</v>
      </c>
      <c r="K4017" s="16">
        <v>23156.350683984299</v>
      </c>
      <c r="L4017" s="15">
        <f t="shared" si="434"/>
        <v>6</v>
      </c>
      <c r="M4017" s="16">
        <v>28699.508977106801</v>
      </c>
      <c r="N4017" s="16">
        <v>24058.075075996901</v>
      </c>
      <c r="O4017" s="16">
        <v>51694.100861169201</v>
      </c>
      <c r="P4017" s="16">
        <v>26030.895860562501</v>
      </c>
      <c r="Q4017" s="16">
        <v>67558.323920447394</v>
      </c>
      <c r="R4017" s="16">
        <v>31802.081493827998</v>
      </c>
      <c r="S4017" s="17">
        <f t="shared" si="435"/>
        <v>28699.508977106801</v>
      </c>
      <c r="T4017" s="17">
        <f t="shared" si="436"/>
        <v>31802.081493827998</v>
      </c>
      <c r="U4017" s="18">
        <f t="shared" si="437"/>
        <v>1.1081054215664832</v>
      </c>
      <c r="X4017" s="20">
        <f t="shared" si="438"/>
        <v>0.67670165106799618</v>
      </c>
      <c r="AA4017" s="20">
        <f t="shared" si="439"/>
        <v>0.14809514125732465</v>
      </c>
      <c r="AE4017" s="20">
        <f t="shared" si="440"/>
        <v>0.16960276389063292</v>
      </c>
    </row>
    <row r="4018" spans="1:31" x14ac:dyDescent="0.2">
      <c r="A4018" s="15" t="s">
        <v>4019</v>
      </c>
      <c r="B4018" s="15" t="s">
        <v>4020</v>
      </c>
      <c r="C4018" t="s">
        <v>4021</v>
      </c>
      <c r="D4018" s="15">
        <v>5</v>
      </c>
      <c r="E4018" s="15">
        <v>5</v>
      </c>
      <c r="F4018" s="16">
        <v>106641.599737793</v>
      </c>
      <c r="G4018" s="16">
        <v>121228.7789625</v>
      </c>
      <c r="H4018" s="16">
        <v>121165.355273145</v>
      </c>
      <c r="I4018" s="16">
        <v>160223.39695957</v>
      </c>
      <c r="J4018" s="16">
        <v>45173.861442187401</v>
      </c>
      <c r="K4018" s="16">
        <v>183454.73524295399</v>
      </c>
      <c r="L4018" s="15">
        <f t="shared" si="434"/>
        <v>6</v>
      </c>
      <c r="M4018" s="16">
        <v>189630.72880647701</v>
      </c>
      <c r="N4018" s="16">
        <v>208562.72617042801</v>
      </c>
      <c r="O4018" s="16">
        <v>217870.45979229</v>
      </c>
      <c r="P4018" s="16">
        <v>222149.387507526</v>
      </c>
      <c r="Q4018" s="16">
        <v>394924.10677940998</v>
      </c>
      <c r="R4018" s="16">
        <v>251949.99506810101</v>
      </c>
      <c r="S4018" s="17">
        <f t="shared" si="435"/>
        <v>208562.72617042801</v>
      </c>
      <c r="T4018" s="17">
        <f t="shared" si="436"/>
        <v>251949.99506810101</v>
      </c>
      <c r="U4018" s="18">
        <f t="shared" si="437"/>
        <v>1.208029832052631</v>
      </c>
      <c r="X4018" s="20">
        <f t="shared" si="438"/>
        <v>0.19321713008236388</v>
      </c>
      <c r="AA4018" s="20">
        <f t="shared" si="439"/>
        <v>0.27265608216545195</v>
      </c>
      <c r="AE4018" s="20">
        <f t="shared" si="440"/>
        <v>0.7139543728974771</v>
      </c>
    </row>
    <row r="4019" spans="1:31" x14ac:dyDescent="0.2">
      <c r="A4019" s="15" t="s">
        <v>2411</v>
      </c>
      <c r="B4019" s="15" t="s">
        <v>2412</v>
      </c>
      <c r="C4019" t="s">
        <v>2413</v>
      </c>
      <c r="D4019" s="15">
        <v>11</v>
      </c>
      <c r="E4019" s="15">
        <v>5</v>
      </c>
      <c r="F4019" s="16">
        <v>675510.095622294</v>
      </c>
      <c r="G4019" s="16">
        <v>630311.31056413904</v>
      </c>
      <c r="H4019" s="16">
        <v>593235.26511747297</v>
      </c>
      <c r="I4019" s="16">
        <v>642053.91187588195</v>
      </c>
      <c r="J4019" s="16">
        <v>232804.62743577099</v>
      </c>
      <c r="K4019" s="16">
        <v>730154.12252390396</v>
      </c>
      <c r="L4019" s="15">
        <f t="shared" si="434"/>
        <v>6</v>
      </c>
      <c r="M4019" s="16">
        <v>1201196.08167873</v>
      </c>
      <c r="N4019" s="16">
        <v>1084391.3994050601</v>
      </c>
      <c r="O4019" s="16">
        <v>1066711.18724307</v>
      </c>
      <c r="P4019" s="16">
        <v>890206.33675635501</v>
      </c>
      <c r="Q4019" s="16">
        <v>2035251.28490174</v>
      </c>
      <c r="R4019" s="16">
        <v>1002766.85322526</v>
      </c>
      <c r="S4019" s="17">
        <f t="shared" si="435"/>
        <v>1084391.3994050601</v>
      </c>
      <c r="T4019" s="17">
        <f t="shared" si="436"/>
        <v>1002766.85322526</v>
      </c>
      <c r="U4019" s="18">
        <f t="shared" si="437"/>
        <v>0.92472778166206182</v>
      </c>
      <c r="X4019" s="20">
        <f t="shared" si="438"/>
        <v>0.62837356400316735</v>
      </c>
      <c r="AA4019" s="20">
        <f t="shared" si="439"/>
        <v>-0.11289936260490942</v>
      </c>
      <c r="AE4019" s="20">
        <f t="shared" si="440"/>
        <v>0.20178209423844648</v>
      </c>
    </row>
    <row r="4020" spans="1:31" x14ac:dyDescent="0.2">
      <c r="A4020" s="15" t="s">
        <v>14548</v>
      </c>
      <c r="B4020" s="15" t="s">
        <v>14549</v>
      </c>
      <c r="C4020" t="s">
        <v>14550</v>
      </c>
      <c r="D4020" s="15">
        <v>6</v>
      </c>
      <c r="E4020" s="15">
        <v>4</v>
      </c>
      <c r="F4020" s="16">
        <v>22936.354088376502</v>
      </c>
      <c r="G4020" s="16">
        <v>25477.255227832</v>
      </c>
      <c r="H4020" s="16">
        <v>21329.406412568002</v>
      </c>
      <c r="I4020" s="16">
        <v>43582.226164040301</v>
      </c>
      <c r="J4020" s="16">
        <v>17257.5697577637</v>
      </c>
      <c r="K4020" s="16">
        <v>45267.616418094804</v>
      </c>
      <c r="L4020" s="15">
        <f t="shared" si="434"/>
        <v>6</v>
      </c>
      <c r="M4020" s="16">
        <v>40785.561662958004</v>
      </c>
      <c r="N4020" s="16">
        <v>43831.224327518103</v>
      </c>
      <c r="O4020" s="16">
        <v>38352.939845939603</v>
      </c>
      <c r="P4020" s="16">
        <v>60426.660726704402</v>
      </c>
      <c r="Q4020" s="16">
        <v>150871.10342538299</v>
      </c>
      <c r="R4020" s="16">
        <v>62168.881703595602</v>
      </c>
      <c r="S4020" s="17">
        <f t="shared" si="435"/>
        <v>40785.561662958004</v>
      </c>
      <c r="T4020" s="17">
        <f t="shared" si="436"/>
        <v>62168.881703595602</v>
      </c>
      <c r="U4020" s="18">
        <f t="shared" si="437"/>
        <v>1.5242865163251684</v>
      </c>
      <c r="X4020" s="20">
        <f t="shared" si="438"/>
        <v>0.1687384189771787</v>
      </c>
      <c r="AA4020" s="20">
        <f t="shared" si="439"/>
        <v>0.60813410810046264</v>
      </c>
      <c r="AE4020" s="20">
        <f t="shared" si="440"/>
        <v>0.77278602440449007</v>
      </c>
    </row>
    <row r="4021" spans="1:31" x14ac:dyDescent="0.2">
      <c r="A4021" s="15" t="s">
        <v>17347</v>
      </c>
      <c r="B4021" s="15" t="s">
        <v>17348</v>
      </c>
      <c r="C4021" t="s">
        <v>17349</v>
      </c>
      <c r="D4021" s="15">
        <v>5</v>
      </c>
      <c r="E4021" s="15">
        <v>3</v>
      </c>
      <c r="F4021" s="16">
        <v>102548.099594532</v>
      </c>
      <c r="G4021" s="16">
        <v>100445.86978117</v>
      </c>
      <c r="H4021" s="16">
        <v>102858.692338037</v>
      </c>
      <c r="I4021" s="16">
        <v>190337.45931943401</v>
      </c>
      <c r="J4021" s="16">
        <v>35091.633621386798</v>
      </c>
      <c r="K4021" s="16">
        <v>179709.48865771</v>
      </c>
      <c r="L4021" s="15">
        <f t="shared" si="434"/>
        <v>6</v>
      </c>
      <c r="M4021" s="16">
        <v>182351.64243263501</v>
      </c>
      <c r="N4021" s="16">
        <v>172807.68323667499</v>
      </c>
      <c r="O4021" s="16">
        <v>184952.79069502201</v>
      </c>
      <c r="P4021" s="16">
        <v>263902.468740071</v>
      </c>
      <c r="Q4021" s="16">
        <v>306782.09966824198</v>
      </c>
      <c r="R4021" s="16">
        <v>246806.41097128499</v>
      </c>
      <c r="S4021" s="17">
        <f t="shared" si="435"/>
        <v>182351.64243263501</v>
      </c>
      <c r="T4021" s="17">
        <f t="shared" si="436"/>
        <v>263902.468740071</v>
      </c>
      <c r="U4021" s="18">
        <f t="shared" si="437"/>
        <v>1.4472173939292199</v>
      </c>
      <c r="X4021" s="20">
        <f t="shared" si="438"/>
        <v>7.1030633175808294E-3</v>
      </c>
      <c r="AA4021" s="20">
        <f t="shared" si="439"/>
        <v>0.53328165275160422</v>
      </c>
      <c r="AE4021" s="20">
        <f t="shared" si="440"/>
        <v>2.1485543139562147</v>
      </c>
    </row>
    <row r="4022" spans="1:31" x14ac:dyDescent="0.2">
      <c r="A4022" s="15" t="s">
        <v>15653</v>
      </c>
      <c r="B4022" s="15" t="s">
        <v>15654</v>
      </c>
      <c r="C4022" t="s">
        <v>15655</v>
      </c>
      <c r="D4022" s="15">
        <v>7</v>
      </c>
      <c r="E4022" s="15">
        <v>5</v>
      </c>
      <c r="F4022" s="16">
        <v>159327.05599540501</v>
      </c>
      <c r="G4022" s="16">
        <v>155561.04401074001</v>
      </c>
      <c r="H4022" s="16">
        <v>142433.09794570299</v>
      </c>
      <c r="I4022" s="16">
        <v>195225.501829102</v>
      </c>
      <c r="J4022" s="16">
        <v>28322.547663867201</v>
      </c>
      <c r="K4022" s="16">
        <v>196307.03116888899</v>
      </c>
      <c r="L4022" s="15">
        <f t="shared" si="434"/>
        <v>6</v>
      </c>
      <c r="M4022" s="16">
        <v>283316.321410092</v>
      </c>
      <c r="N4022" s="16">
        <v>267628.16306872101</v>
      </c>
      <c r="O4022" s="16">
        <v>256112.520523007</v>
      </c>
      <c r="P4022" s="16">
        <v>270679.728929526</v>
      </c>
      <c r="Q4022" s="16">
        <v>247604.62091965901</v>
      </c>
      <c r="R4022" s="16">
        <v>269600.86622639903</v>
      </c>
      <c r="S4022" s="17">
        <f t="shared" si="435"/>
        <v>267628.16306872101</v>
      </c>
      <c r="T4022" s="17">
        <f t="shared" si="436"/>
        <v>269600.86622639903</v>
      </c>
      <c r="U4022" s="18">
        <f t="shared" si="437"/>
        <v>1.0073710596637451</v>
      </c>
      <c r="X4022" s="20">
        <f t="shared" si="438"/>
        <v>0.58897136824079777</v>
      </c>
      <c r="AA4022" s="20">
        <f t="shared" si="439"/>
        <v>1.0595190129652318E-2</v>
      </c>
      <c r="AE4022" s="20">
        <f t="shared" si="440"/>
        <v>0.22990581712676386</v>
      </c>
    </row>
    <row r="4023" spans="1:31" x14ac:dyDescent="0.2">
      <c r="A4023" s="15" t="s">
        <v>14569</v>
      </c>
      <c r="B4023" s="15" t="s">
        <v>14570</v>
      </c>
      <c r="C4023" t="s">
        <v>14571</v>
      </c>
      <c r="D4023" s="15">
        <v>9</v>
      </c>
      <c r="E4023" s="15">
        <v>5</v>
      </c>
      <c r="F4023" s="16">
        <v>107799.922149973</v>
      </c>
      <c r="G4023" s="16">
        <v>102262.270325285</v>
      </c>
      <c r="H4023" s="16">
        <v>99689.573812884802</v>
      </c>
      <c r="I4023" s="16">
        <v>97872.034294381898</v>
      </c>
      <c r="J4023" s="16">
        <v>26557.001392968701</v>
      </c>
      <c r="K4023" s="16">
        <v>91278.171338964807</v>
      </c>
      <c r="L4023" s="15">
        <f t="shared" si="434"/>
        <v>6</v>
      </c>
      <c r="M4023" s="16">
        <v>191690.46462959499</v>
      </c>
      <c r="N4023" s="16">
        <v>175932.62974310899</v>
      </c>
      <c r="O4023" s="16">
        <v>179254.319307267</v>
      </c>
      <c r="P4023" s="16">
        <v>135699.36030066101</v>
      </c>
      <c r="Q4023" s="16">
        <v>232169.66004290001</v>
      </c>
      <c r="R4023" s="16">
        <v>125358.087858682</v>
      </c>
      <c r="S4023" s="17">
        <f t="shared" si="435"/>
        <v>179254.319307267</v>
      </c>
      <c r="T4023" s="17">
        <f t="shared" si="436"/>
        <v>135699.36030066101</v>
      </c>
      <c r="U4023" s="18">
        <f t="shared" si="437"/>
        <v>0.75702142534179784</v>
      </c>
      <c r="X4023" s="20">
        <f t="shared" si="438"/>
        <v>0.63009958850063863</v>
      </c>
      <c r="AA4023" s="20">
        <f t="shared" si="439"/>
        <v>-0.4015939627120968</v>
      </c>
      <c r="AE4023" s="20">
        <f t="shared" si="440"/>
        <v>0.20059080400963164</v>
      </c>
    </row>
    <row r="4024" spans="1:31" x14ac:dyDescent="0.2">
      <c r="A4024" s="15" t="s">
        <v>15470</v>
      </c>
      <c r="B4024" s="15" t="s">
        <v>15471</v>
      </c>
      <c r="C4024" t="s">
        <v>15472</v>
      </c>
      <c r="D4024" s="15">
        <v>10</v>
      </c>
      <c r="E4024" s="15">
        <v>3</v>
      </c>
      <c r="F4024" s="16">
        <v>234854.16063559399</v>
      </c>
      <c r="G4024" s="16">
        <v>283138.41216195998</v>
      </c>
      <c r="H4024" s="16">
        <v>273475.03660305002</v>
      </c>
      <c r="I4024" s="16">
        <v>317893.51609189401</v>
      </c>
      <c r="J4024" s="16">
        <v>10131.254871032201</v>
      </c>
      <c r="K4024" s="16">
        <v>313065.38593622902</v>
      </c>
      <c r="L4024" s="15">
        <f t="shared" si="434"/>
        <v>6</v>
      </c>
      <c r="M4024" s="16">
        <v>417619.06942566298</v>
      </c>
      <c r="N4024" s="16">
        <v>487113.04056218697</v>
      </c>
      <c r="O4024" s="16">
        <v>491742.31224843999</v>
      </c>
      <c r="P4024" s="16">
        <v>440758.66092296102</v>
      </c>
      <c r="Q4024" s="16">
        <v>88570.617006417</v>
      </c>
      <c r="R4024" s="16">
        <v>429952.50211539702</v>
      </c>
      <c r="S4024" s="17">
        <f t="shared" si="435"/>
        <v>487113.04056218697</v>
      </c>
      <c r="T4024" s="17">
        <f t="shared" si="436"/>
        <v>429952.50211539702</v>
      </c>
      <c r="U4024" s="18">
        <f t="shared" si="437"/>
        <v>0.882654468907628</v>
      </c>
      <c r="X4024" s="20">
        <f t="shared" si="438"/>
        <v>0.28474794301097617</v>
      </c>
      <c r="AA4024" s="20">
        <f t="shared" si="439"/>
        <v>-0.18007931562444207</v>
      </c>
      <c r="AE4024" s="20">
        <f t="shared" si="440"/>
        <v>0.54553940453493432</v>
      </c>
    </row>
    <row r="4025" spans="1:31" x14ac:dyDescent="0.2">
      <c r="A4025" s="15" t="s">
        <v>8807</v>
      </c>
      <c r="B4025" s="15" t="s">
        <v>8808</v>
      </c>
      <c r="C4025" t="s">
        <v>8809</v>
      </c>
      <c r="D4025" s="15">
        <v>8</v>
      </c>
      <c r="E4025" s="15">
        <v>5</v>
      </c>
      <c r="F4025" s="16">
        <v>111683.347385156</v>
      </c>
      <c r="G4025" s="16">
        <v>104768.32048418</v>
      </c>
      <c r="H4025" s="16">
        <v>120613.81419352999</v>
      </c>
      <c r="I4025" s="16">
        <v>143711.62194669599</v>
      </c>
      <c r="J4025" s="16">
        <v>34816.474151098097</v>
      </c>
      <c r="K4025" s="16">
        <v>136461.81317871099</v>
      </c>
      <c r="L4025" s="15">
        <f t="shared" si="434"/>
        <v>6</v>
      </c>
      <c r="M4025" s="16">
        <v>198595.99454872499</v>
      </c>
      <c r="N4025" s="16">
        <v>180244.053627207</v>
      </c>
      <c r="O4025" s="16">
        <v>216878.71996419301</v>
      </c>
      <c r="P4025" s="16">
        <v>199255.84776627601</v>
      </c>
      <c r="Q4025" s="16">
        <v>304376.56902382901</v>
      </c>
      <c r="R4025" s="16">
        <v>187411.64196076899</v>
      </c>
      <c r="S4025" s="17">
        <f t="shared" si="435"/>
        <v>198595.99454872499</v>
      </c>
      <c r="T4025" s="17">
        <f t="shared" si="436"/>
        <v>199255.84776627601</v>
      </c>
      <c r="U4025" s="18">
        <f t="shared" si="437"/>
        <v>1.0033225907654906</v>
      </c>
      <c r="X4025" s="20">
        <f t="shared" si="438"/>
        <v>0.45715429226652915</v>
      </c>
      <c r="AA4025" s="20">
        <f t="shared" si="439"/>
        <v>4.7855394209746355E-3</v>
      </c>
      <c r="AE4025" s="20">
        <f t="shared" si="440"/>
        <v>0.33993719824341678</v>
      </c>
    </row>
    <row r="4026" spans="1:31" x14ac:dyDescent="0.2">
      <c r="A4026" s="15" t="s">
        <v>17017</v>
      </c>
      <c r="B4026" s="15" t="s">
        <v>17018</v>
      </c>
      <c r="C4026" t="s">
        <v>17019</v>
      </c>
      <c r="D4026" s="15">
        <v>5</v>
      </c>
      <c r="E4026" s="15">
        <v>5</v>
      </c>
      <c r="F4026" s="16">
        <v>92907.456881249396</v>
      </c>
      <c r="G4026" s="16">
        <v>122602.230746018</v>
      </c>
      <c r="H4026" s="16">
        <v>91085.039767226495</v>
      </c>
      <c r="I4026" s="16">
        <v>126997.608413672</v>
      </c>
      <c r="J4026" s="16">
        <v>3685.3265882812502</v>
      </c>
      <c r="K4026" s="16">
        <v>109742.00659888001</v>
      </c>
      <c r="L4026" s="15">
        <f t="shared" si="434"/>
        <v>6</v>
      </c>
      <c r="M4026" s="16">
        <v>165208.59405022499</v>
      </c>
      <c r="N4026" s="16">
        <v>210925.620944141</v>
      </c>
      <c r="O4026" s="16">
        <v>163782.291147073</v>
      </c>
      <c r="P4026" s="16">
        <v>176081.90476161701</v>
      </c>
      <c r="Q4026" s="16">
        <v>32218.284304298501</v>
      </c>
      <c r="R4026" s="16">
        <v>150715.64102575</v>
      </c>
      <c r="S4026" s="17">
        <f t="shared" si="435"/>
        <v>165208.59405022499</v>
      </c>
      <c r="T4026" s="17">
        <f t="shared" si="436"/>
        <v>150715.64102575</v>
      </c>
      <c r="U4026" s="18">
        <f t="shared" si="437"/>
        <v>0.91227482378992342</v>
      </c>
      <c r="X4026" s="20">
        <f t="shared" si="438"/>
        <v>0.26845572844194165</v>
      </c>
      <c r="AA4026" s="20">
        <f t="shared" si="439"/>
        <v>-0.13245959155898615</v>
      </c>
      <c r="AE4026" s="20">
        <f t="shared" si="440"/>
        <v>0.57112732441006842</v>
      </c>
    </row>
    <row r="4027" spans="1:31" x14ac:dyDescent="0.2">
      <c r="A4027" s="15" t="s">
        <v>15635</v>
      </c>
      <c r="B4027" s="15" t="s">
        <v>15636</v>
      </c>
      <c r="C4027" t="s">
        <v>15637</v>
      </c>
      <c r="D4027" s="15">
        <v>6</v>
      </c>
      <c r="E4027" s="15">
        <v>4</v>
      </c>
      <c r="F4027" s="16">
        <v>48506.219573939299</v>
      </c>
      <c r="G4027" s="16">
        <v>27886.513262695302</v>
      </c>
      <c r="H4027" s="16">
        <v>47304.792620507498</v>
      </c>
      <c r="I4027" s="16">
        <v>71285.077524545006</v>
      </c>
      <c r="J4027" s="16">
        <v>5187.2349804605401</v>
      </c>
      <c r="K4027" s="16">
        <v>78050.346112792598</v>
      </c>
      <c r="L4027" s="15">
        <f t="shared" si="434"/>
        <v>6</v>
      </c>
      <c r="M4027" s="16">
        <v>86254.049002167303</v>
      </c>
      <c r="N4027" s="16">
        <v>47976.126454714497</v>
      </c>
      <c r="O4027" s="16">
        <v>85059.932316256803</v>
      </c>
      <c r="P4027" s="16">
        <v>98836.603211577807</v>
      </c>
      <c r="Q4027" s="16">
        <v>45348.439914418203</v>
      </c>
      <c r="R4027" s="16">
        <v>107191.478552674</v>
      </c>
      <c r="S4027" s="17">
        <f t="shared" si="435"/>
        <v>85059.932316256803</v>
      </c>
      <c r="T4027" s="17">
        <f t="shared" si="436"/>
        <v>98836.603211577807</v>
      </c>
      <c r="U4027" s="18">
        <f t="shared" si="437"/>
        <v>1.1619642823615084</v>
      </c>
      <c r="X4027" s="20">
        <f t="shared" si="438"/>
        <v>0.66730432031466691</v>
      </c>
      <c r="AA4027" s="20">
        <f t="shared" si="439"/>
        <v>0.2165657223982925</v>
      </c>
      <c r="AE4027" s="20">
        <f t="shared" si="440"/>
        <v>0.1756760633962749</v>
      </c>
    </row>
    <row r="4028" spans="1:31" x14ac:dyDescent="0.2">
      <c r="A4028" s="15" t="s">
        <v>2222</v>
      </c>
      <c r="B4028" s="15" t="s">
        <v>2223</v>
      </c>
      <c r="C4028" t="s">
        <v>2224</v>
      </c>
      <c r="D4028" s="15">
        <v>6</v>
      </c>
      <c r="E4028" s="15">
        <v>4</v>
      </c>
      <c r="F4028" s="16">
        <v>38126.510045878997</v>
      </c>
      <c r="G4028" s="16">
        <v>50255.048404687499</v>
      </c>
      <c r="H4028" s="16">
        <v>37771.368981532301</v>
      </c>
      <c r="I4028" s="16">
        <v>54280.118787597501</v>
      </c>
      <c r="J4028" s="16">
        <v>10700.9320084713</v>
      </c>
      <c r="K4028" s="16">
        <v>51901.299810937402</v>
      </c>
      <c r="L4028" s="15">
        <f t="shared" si="434"/>
        <v>6</v>
      </c>
      <c r="M4028" s="16">
        <v>67796.787600939002</v>
      </c>
      <c r="N4028" s="16">
        <v>86459.089902659704</v>
      </c>
      <c r="O4028" s="16">
        <v>67917.644515128603</v>
      </c>
      <c r="P4028" s="16">
        <v>75259.265321551298</v>
      </c>
      <c r="Q4028" s="16">
        <v>93550.9137415921</v>
      </c>
      <c r="R4028" s="16">
        <v>71279.338819333701</v>
      </c>
      <c r="S4028" s="17">
        <f t="shared" si="435"/>
        <v>67917.644515128603</v>
      </c>
      <c r="T4028" s="17">
        <f t="shared" si="436"/>
        <v>75259.265321551298</v>
      </c>
      <c r="U4028" s="18">
        <f t="shared" si="437"/>
        <v>1.1080959279261717</v>
      </c>
      <c r="X4028" s="20">
        <f t="shared" si="438"/>
        <v>0.55349802023447769</v>
      </c>
      <c r="AA4028" s="20">
        <f t="shared" si="439"/>
        <v>0.14808278098347091</v>
      </c>
      <c r="AE4028" s="20">
        <f t="shared" si="440"/>
        <v>0.25688392817781391</v>
      </c>
    </row>
    <row r="4029" spans="1:31" x14ac:dyDescent="0.2">
      <c r="A4029" s="15" t="s">
        <v>7475</v>
      </c>
      <c r="B4029" s="15" t="s">
        <v>7476</v>
      </c>
      <c r="C4029" t="s">
        <v>7477</v>
      </c>
      <c r="D4029" s="15">
        <v>7</v>
      </c>
      <c r="E4029" s="15">
        <v>6</v>
      </c>
      <c r="F4029" s="16">
        <v>172146.194785898</v>
      </c>
      <c r="G4029" s="16">
        <v>158219.246801437</v>
      </c>
      <c r="H4029" s="16">
        <v>170875.10543842</v>
      </c>
      <c r="I4029" s="16">
        <v>209726.386753125</v>
      </c>
      <c r="J4029" s="16">
        <v>26944.4488030256</v>
      </c>
      <c r="K4029" s="16">
        <v>213940.94302519099</v>
      </c>
      <c r="L4029" s="15">
        <f t="shared" si="434"/>
        <v>6</v>
      </c>
      <c r="M4029" s="16">
        <v>306111.39047778799</v>
      </c>
      <c r="N4029" s="16">
        <v>272201.35126286402</v>
      </c>
      <c r="O4029" s="16">
        <v>307254.80649975798</v>
      </c>
      <c r="P4029" s="16">
        <v>290785.17398510501</v>
      </c>
      <c r="Q4029" s="16">
        <v>235556.84717846301</v>
      </c>
      <c r="R4029" s="16">
        <v>293818.63307413302</v>
      </c>
      <c r="S4029" s="17">
        <f t="shared" si="435"/>
        <v>306111.39047778799</v>
      </c>
      <c r="T4029" s="17">
        <f t="shared" si="436"/>
        <v>290785.17398510501</v>
      </c>
      <c r="U4029" s="18">
        <f t="shared" si="437"/>
        <v>0.94993255079870975</v>
      </c>
      <c r="X4029" s="20">
        <f t="shared" si="438"/>
        <v>0.38075515232335533</v>
      </c>
      <c r="AA4029" s="20">
        <f t="shared" si="439"/>
        <v>-7.4103015215137152E-2</v>
      </c>
      <c r="AE4029" s="20">
        <f t="shared" si="440"/>
        <v>0.41935421114237936</v>
      </c>
    </row>
    <row r="4030" spans="1:31" x14ac:dyDescent="0.2">
      <c r="A4030" s="15" t="s">
        <v>12655</v>
      </c>
      <c r="B4030" s="15" t="s">
        <v>12656</v>
      </c>
      <c r="C4030" t="s">
        <v>12657</v>
      </c>
      <c r="D4030" s="15">
        <v>15</v>
      </c>
      <c r="E4030" s="15">
        <v>6</v>
      </c>
      <c r="F4030" s="16">
        <v>289806.01180760399</v>
      </c>
      <c r="G4030" s="16">
        <v>275007.91077890602</v>
      </c>
      <c r="H4030" s="16">
        <v>249379.912825084</v>
      </c>
      <c r="I4030" s="16">
        <v>298279.65320861101</v>
      </c>
      <c r="J4030" s="16">
        <v>89991.777735437703</v>
      </c>
      <c r="K4030" s="16">
        <v>323915.46201404399</v>
      </c>
      <c r="L4030" s="15">
        <f t="shared" si="434"/>
        <v>6</v>
      </c>
      <c r="M4030" s="16">
        <v>515334.77898586303</v>
      </c>
      <c r="N4030" s="16">
        <v>473125.27669873502</v>
      </c>
      <c r="O4030" s="16">
        <v>448416.26674291398</v>
      </c>
      <c r="P4030" s="16">
        <v>413564.08317176398</v>
      </c>
      <c r="Q4030" s="16">
        <v>786736.42909942905</v>
      </c>
      <c r="R4030" s="16">
        <v>444853.59807606501</v>
      </c>
      <c r="S4030" s="17">
        <f t="shared" si="435"/>
        <v>473125.27669873502</v>
      </c>
      <c r="T4030" s="17">
        <f t="shared" si="436"/>
        <v>444853.59807606501</v>
      </c>
      <c r="U4030" s="18">
        <f t="shared" si="437"/>
        <v>0.94024483574427131</v>
      </c>
      <c r="X4030" s="20">
        <f t="shared" si="438"/>
        <v>0.59714722855063029</v>
      </c>
      <c r="AA4030" s="20">
        <f t="shared" si="439"/>
        <v>-8.8891617542642437E-2</v>
      </c>
      <c r="AE4030" s="20">
        <f t="shared" si="440"/>
        <v>0.22391857898102166</v>
      </c>
    </row>
    <row r="4031" spans="1:31" x14ac:dyDescent="0.2">
      <c r="A4031" s="15" t="s">
        <v>7725</v>
      </c>
      <c r="B4031" s="15" t="s">
        <v>7726</v>
      </c>
      <c r="C4031" t="s">
        <v>7727</v>
      </c>
      <c r="D4031" s="15">
        <v>7</v>
      </c>
      <c r="E4031" s="15">
        <v>6</v>
      </c>
      <c r="F4031" s="16">
        <v>112348.153705822</v>
      </c>
      <c r="G4031" s="16">
        <v>137770.27434199199</v>
      </c>
      <c r="H4031" s="16">
        <v>118458.84767761501</v>
      </c>
      <c r="I4031" s="16">
        <v>129107.23281972601</v>
      </c>
      <c r="J4031" s="16">
        <v>6897.4095190429598</v>
      </c>
      <c r="K4031" s="16">
        <v>128986.582729002</v>
      </c>
      <c r="L4031" s="15">
        <f t="shared" si="434"/>
        <v>6</v>
      </c>
      <c r="M4031" s="16">
        <v>199778.157113925</v>
      </c>
      <c r="N4031" s="16">
        <v>237020.81508964099</v>
      </c>
      <c r="O4031" s="16">
        <v>213003.82070275699</v>
      </c>
      <c r="P4031" s="16">
        <v>179006.894360946</v>
      </c>
      <c r="Q4031" s="16">
        <v>60299.323689339697</v>
      </c>
      <c r="R4031" s="16">
        <v>177145.435027256</v>
      </c>
      <c r="S4031" s="17">
        <f t="shared" si="435"/>
        <v>213003.82070275699</v>
      </c>
      <c r="T4031" s="17">
        <f t="shared" si="436"/>
        <v>177145.435027256</v>
      </c>
      <c r="U4031" s="18">
        <f t="shared" si="437"/>
        <v>0.83165379119869998</v>
      </c>
      <c r="X4031" s="20">
        <f t="shared" si="438"/>
        <v>0.12890749842354546</v>
      </c>
      <c r="AA4031" s="20">
        <f t="shared" si="439"/>
        <v>-0.26594502045029211</v>
      </c>
      <c r="AE4031" s="20">
        <f t="shared" si="440"/>
        <v>0.88972181942508788</v>
      </c>
    </row>
    <row r="4032" spans="1:31" x14ac:dyDescent="0.2">
      <c r="A4032" s="15" t="s">
        <v>4466</v>
      </c>
      <c r="B4032" s="15" t="s">
        <v>4467</v>
      </c>
      <c r="C4032" t="s">
        <v>4468</v>
      </c>
      <c r="D4032" s="15">
        <v>4</v>
      </c>
      <c r="E4032" s="15">
        <v>4</v>
      </c>
      <c r="F4032" s="16">
        <v>77706.177987857896</v>
      </c>
      <c r="G4032" s="16">
        <v>79886.2677840822</v>
      </c>
      <c r="H4032" s="16">
        <v>93908.160550488494</v>
      </c>
      <c r="I4032" s="16">
        <v>103228.286548535</v>
      </c>
      <c r="J4032" s="16">
        <v>26403.2185741229</v>
      </c>
      <c r="K4032" s="16">
        <v>94378.558873242495</v>
      </c>
      <c r="L4032" s="15">
        <f t="shared" si="434"/>
        <v>6</v>
      </c>
      <c r="M4032" s="16">
        <v>138177.58924129501</v>
      </c>
      <c r="N4032" s="16">
        <v>137436.81933629699</v>
      </c>
      <c r="O4032" s="16">
        <v>168858.61532993699</v>
      </c>
      <c r="P4032" s="16">
        <v>143125.79227111899</v>
      </c>
      <c r="Q4032" s="16">
        <v>230825.24226607499</v>
      </c>
      <c r="R4032" s="16">
        <v>129616.04622064999</v>
      </c>
      <c r="S4032" s="17">
        <f t="shared" si="435"/>
        <v>138177.58924129501</v>
      </c>
      <c r="T4032" s="17">
        <f t="shared" si="436"/>
        <v>143125.79227111899</v>
      </c>
      <c r="U4032" s="18">
        <f t="shared" si="437"/>
        <v>1.0358104599811992</v>
      </c>
      <c r="X4032" s="20">
        <f t="shared" si="438"/>
        <v>0.58675059711149902</v>
      </c>
      <c r="AA4032" s="20">
        <f t="shared" si="439"/>
        <v>5.0760032500889896E-2</v>
      </c>
      <c r="AE4032" s="20">
        <f t="shared" si="440"/>
        <v>0.23154645976584676</v>
      </c>
    </row>
    <row r="4033" spans="1:31" x14ac:dyDescent="0.2">
      <c r="A4033" s="15" t="s">
        <v>13420</v>
      </c>
      <c r="B4033" s="15" t="s">
        <v>13421</v>
      </c>
      <c r="C4033" t="s">
        <v>13422</v>
      </c>
      <c r="D4033" s="15">
        <v>12</v>
      </c>
      <c r="E4033" s="15">
        <v>4</v>
      </c>
      <c r="F4033" s="16">
        <v>45385.224566601602</v>
      </c>
      <c r="G4033" s="16">
        <v>52514.119482440401</v>
      </c>
      <c r="H4033" s="16">
        <v>40715.527178906203</v>
      </c>
      <c r="I4033" s="16">
        <v>59735.1678193361</v>
      </c>
      <c r="J4033" s="16">
        <v>3759.9832746093698</v>
      </c>
      <c r="K4033" s="16">
        <v>52028.200405224903</v>
      </c>
      <c r="L4033" s="15">
        <f t="shared" si="434"/>
        <v>6</v>
      </c>
      <c r="M4033" s="16">
        <v>80704.277062342502</v>
      </c>
      <c r="N4033" s="16">
        <v>90345.609478466402</v>
      </c>
      <c r="O4033" s="16">
        <v>73211.609103579307</v>
      </c>
      <c r="P4033" s="16">
        <v>82822.678806849304</v>
      </c>
      <c r="Q4033" s="16">
        <v>32870.956540453903</v>
      </c>
      <c r="R4033" s="16">
        <v>71453.6194344541</v>
      </c>
      <c r="S4033" s="17">
        <f t="shared" si="435"/>
        <v>80704.277062342502</v>
      </c>
      <c r="T4033" s="17">
        <f t="shared" si="436"/>
        <v>71453.6194344541</v>
      </c>
      <c r="U4033" s="18">
        <f t="shared" si="437"/>
        <v>0.88537586897975129</v>
      </c>
      <c r="X4033" s="20">
        <f t="shared" si="438"/>
        <v>0.29750520386682222</v>
      </c>
      <c r="AA4033" s="20">
        <f t="shared" si="439"/>
        <v>-0.17563804173356451</v>
      </c>
      <c r="AE4033" s="20">
        <f t="shared" si="440"/>
        <v>0.52650543332743283</v>
      </c>
    </row>
    <row r="4034" spans="1:31" x14ac:dyDescent="0.2">
      <c r="A4034" s="15" t="s">
        <v>16199</v>
      </c>
      <c r="B4034" s="15" t="s">
        <v>16200</v>
      </c>
      <c r="C4034" t="s">
        <v>16201</v>
      </c>
      <c r="D4034" s="15">
        <v>14</v>
      </c>
      <c r="E4034" s="15">
        <v>6</v>
      </c>
      <c r="F4034" s="16">
        <v>798559.29799422901</v>
      </c>
      <c r="G4034" s="16">
        <v>983196.82292972098</v>
      </c>
      <c r="H4034" s="16">
        <v>902178.35062191496</v>
      </c>
      <c r="I4034" s="16">
        <v>1182139.3063218801</v>
      </c>
      <c r="J4034" s="16">
        <v>103690.366210967</v>
      </c>
      <c r="K4034" s="16">
        <v>1122380.24214157</v>
      </c>
      <c r="L4034" s="15">
        <f t="shared" ref="L4034:L4097" si="441">COUNTIF(F4034:K4034,"&gt;0")</f>
        <v>6</v>
      </c>
      <c r="M4034" s="16">
        <v>1420002.90736607</v>
      </c>
      <c r="N4034" s="16">
        <v>1691497.7739382901</v>
      </c>
      <c r="O4034" s="16">
        <v>1622229.486486</v>
      </c>
      <c r="P4034" s="16">
        <v>1639033.5483540001</v>
      </c>
      <c r="Q4034" s="16">
        <v>906493.79862960696</v>
      </c>
      <c r="R4034" s="16">
        <v>1541435.7993954399</v>
      </c>
      <c r="S4034" s="17">
        <f t="shared" ref="S4034:S4097" si="442">MEDIAN(M4034:O4034)</f>
        <v>1622229.486486</v>
      </c>
      <c r="T4034" s="17">
        <f t="shared" ref="T4034:T4097" si="443">MEDIAN(P4034:R4034)</f>
        <v>1541435.7993954399</v>
      </c>
      <c r="U4034" s="18">
        <f t="shared" ref="U4034:U4097" si="444">T4034/S4034</f>
        <v>0.95019589536276294</v>
      </c>
      <c r="X4034" s="20">
        <f t="shared" ref="X4034:X4097" si="445">_xlfn.T.TEST(P4034:R4034,M4034:O4034,2,2)</f>
        <v>0.42625486922382899</v>
      </c>
      <c r="AA4034" s="20">
        <f t="shared" ref="AA4034:AA4097" si="446">LOG(U4034,2)</f>
        <v>-7.3703120250347115E-2</v>
      </c>
      <c r="AE4034" s="20">
        <f t="shared" si="440"/>
        <v>0.37033064690862644</v>
      </c>
    </row>
    <row r="4035" spans="1:31" x14ac:dyDescent="0.2">
      <c r="A4035" s="15" t="s">
        <v>17784</v>
      </c>
      <c r="B4035" s="15" t="s">
        <v>17785</v>
      </c>
      <c r="C4035" t="s">
        <v>17786</v>
      </c>
      <c r="D4035" s="15">
        <v>6</v>
      </c>
      <c r="E4035" s="15">
        <v>2</v>
      </c>
      <c r="F4035" s="16">
        <v>20793.8124522951</v>
      </c>
      <c r="G4035" s="16">
        <v>26695.710688208601</v>
      </c>
      <c r="H4035" s="16">
        <v>12586.387080029201</v>
      </c>
      <c r="I4035" s="16">
        <v>33083.411818359302</v>
      </c>
      <c r="J4035" s="16">
        <v>1976.78842807617</v>
      </c>
      <c r="K4035" s="16">
        <v>29996.7659916507</v>
      </c>
      <c r="L4035" s="15">
        <f t="shared" si="441"/>
        <v>6</v>
      </c>
      <c r="M4035" s="16">
        <v>36975.6813447022</v>
      </c>
      <c r="N4035" s="16">
        <v>45927.462487369397</v>
      </c>
      <c r="O4035" s="16">
        <v>22631.897823168401</v>
      </c>
      <c r="P4035" s="16">
        <v>45870.077726302799</v>
      </c>
      <c r="Q4035" s="16">
        <v>17281.706263896798</v>
      </c>
      <c r="R4035" s="16">
        <v>41196.456628096901</v>
      </c>
      <c r="S4035" s="17">
        <f t="shared" si="442"/>
        <v>36975.6813447022</v>
      </c>
      <c r="T4035" s="17">
        <f t="shared" si="443"/>
        <v>41196.456628096901</v>
      </c>
      <c r="U4035" s="18">
        <f t="shared" si="444"/>
        <v>1.1141500340195745</v>
      </c>
      <c r="X4035" s="20">
        <f t="shared" si="445"/>
        <v>0.97340783305433376</v>
      </c>
      <c r="AA4035" s="20">
        <f t="shared" si="446"/>
        <v>0.1559435224098093</v>
      </c>
      <c r="AE4035" s="20">
        <f t="shared" ref="AE4035:AE4098" si="447">-LOG10(X4035)</f>
        <v>1.1705163292238977E-2</v>
      </c>
    </row>
    <row r="4036" spans="1:31" x14ac:dyDescent="0.2">
      <c r="A4036" s="15" t="s">
        <v>8339</v>
      </c>
      <c r="B4036" s="15" t="s">
        <v>8340</v>
      </c>
      <c r="C4036" t="s">
        <v>8341</v>
      </c>
      <c r="D4036" s="15">
        <v>7</v>
      </c>
      <c r="E4036" s="15">
        <v>6</v>
      </c>
      <c r="F4036" s="16">
        <v>127214.487604101</v>
      </c>
      <c r="G4036" s="16">
        <v>114644.418023437</v>
      </c>
      <c r="H4036" s="16">
        <v>124814.484422461</v>
      </c>
      <c r="I4036" s="16">
        <v>150743.27798567899</v>
      </c>
      <c r="J4036" s="16">
        <v>6414.4159470703198</v>
      </c>
      <c r="K4036" s="16">
        <v>141124.94271087801</v>
      </c>
      <c r="L4036" s="15">
        <f t="shared" si="441"/>
        <v>6</v>
      </c>
      <c r="M4036" s="16">
        <v>226213.560734489</v>
      </c>
      <c r="N4036" s="16">
        <v>197234.951698941</v>
      </c>
      <c r="O4036" s="16">
        <v>224432.05030478199</v>
      </c>
      <c r="P4036" s="16">
        <v>209005.22339971</v>
      </c>
      <c r="Q4036" s="16">
        <v>56076.841950965303</v>
      </c>
      <c r="R4036" s="16">
        <v>193815.81278293801</v>
      </c>
      <c r="S4036" s="17">
        <f t="shared" si="442"/>
        <v>224432.05030478199</v>
      </c>
      <c r="T4036" s="17">
        <f t="shared" si="443"/>
        <v>193815.81278293801</v>
      </c>
      <c r="U4036" s="18">
        <f t="shared" si="444"/>
        <v>0.8635834878295382</v>
      </c>
      <c r="X4036" s="20">
        <f t="shared" si="445"/>
        <v>0.27241146667325455</v>
      </c>
      <c r="AA4036" s="20">
        <f t="shared" si="446"/>
        <v>-0.21159243635114855</v>
      </c>
      <c r="AE4036" s="20">
        <f t="shared" si="447"/>
        <v>0.56477461552537389</v>
      </c>
    </row>
    <row r="4037" spans="1:31" x14ac:dyDescent="0.2">
      <c r="A4037" s="15" t="s">
        <v>9754</v>
      </c>
      <c r="B4037" s="15" t="s">
        <v>9755</v>
      </c>
      <c r="C4037" t="s">
        <v>9756</v>
      </c>
      <c r="D4037" s="15">
        <v>6</v>
      </c>
      <c r="E4037" s="15">
        <v>5</v>
      </c>
      <c r="F4037" s="16">
        <v>18958.5392207474</v>
      </c>
      <c r="G4037" s="16">
        <v>21696.111824707001</v>
      </c>
      <c r="H4037" s="16">
        <v>28578.8049611317</v>
      </c>
      <c r="I4037" s="16">
        <v>43524.422078027303</v>
      </c>
      <c r="J4037" s="16">
        <v>4155.2291901120898</v>
      </c>
      <c r="K4037" s="16">
        <v>52212.495021972703</v>
      </c>
      <c r="L4037" s="15">
        <f t="shared" si="441"/>
        <v>6</v>
      </c>
      <c r="M4037" s="16">
        <v>33712.187536346799</v>
      </c>
      <c r="N4037" s="16">
        <v>37326.122296909998</v>
      </c>
      <c r="O4037" s="16">
        <v>51388.264930676902</v>
      </c>
      <c r="P4037" s="16">
        <v>60346.515488575002</v>
      </c>
      <c r="Q4037" s="16">
        <v>36326.320663750797</v>
      </c>
      <c r="R4037" s="16">
        <v>71706.722891931902</v>
      </c>
      <c r="S4037" s="17">
        <f t="shared" si="442"/>
        <v>37326.122296909998</v>
      </c>
      <c r="T4037" s="17">
        <f t="shared" si="443"/>
        <v>60346.515488575002</v>
      </c>
      <c r="U4037" s="18">
        <f t="shared" si="444"/>
        <v>1.6167367991925248</v>
      </c>
      <c r="X4037" s="20">
        <f t="shared" si="445"/>
        <v>0.2619942412156821</v>
      </c>
      <c r="AA4037" s="20">
        <f t="shared" si="446"/>
        <v>0.69308483069367222</v>
      </c>
      <c r="AE4037" s="20">
        <f t="shared" si="447"/>
        <v>0.58170825461818709</v>
      </c>
    </row>
    <row r="4038" spans="1:31" x14ac:dyDescent="0.2">
      <c r="A4038" s="15" t="s">
        <v>743</v>
      </c>
      <c r="B4038" s="15" t="s">
        <v>744</v>
      </c>
      <c r="C4038" t="s">
        <v>745</v>
      </c>
      <c r="D4038" s="15">
        <v>10</v>
      </c>
      <c r="E4038" s="15">
        <v>2</v>
      </c>
      <c r="F4038" s="16">
        <v>47839.977900000202</v>
      </c>
      <c r="G4038" s="16">
        <v>50246.881136718803</v>
      </c>
      <c r="H4038" s="16">
        <v>74249.557200475698</v>
      </c>
      <c r="I4038" s="16">
        <v>111431.55169877999</v>
      </c>
      <c r="J4038" s="16">
        <v>20929.990331249999</v>
      </c>
      <c r="K4038" s="16">
        <v>116653.262827147</v>
      </c>
      <c r="L4038" s="15">
        <f t="shared" si="441"/>
        <v>6</v>
      </c>
      <c r="M4038" s="16">
        <v>85069.334083214795</v>
      </c>
      <c r="N4038" s="16">
        <v>86445.038885339396</v>
      </c>
      <c r="O4038" s="16">
        <v>133509.98831451501</v>
      </c>
      <c r="P4038" s="16">
        <v>154499.60136061499</v>
      </c>
      <c r="Q4038" s="16">
        <v>182976.55928858201</v>
      </c>
      <c r="R4038" s="16">
        <v>160207.30647837801</v>
      </c>
      <c r="S4038" s="17">
        <f t="shared" si="442"/>
        <v>86445.038885339396</v>
      </c>
      <c r="T4038" s="17">
        <f t="shared" si="443"/>
        <v>160207.30647837801</v>
      </c>
      <c r="U4038" s="18">
        <f t="shared" si="444"/>
        <v>1.8532851456157804</v>
      </c>
      <c r="X4038" s="20">
        <f t="shared" si="445"/>
        <v>2.4023895551026336E-2</v>
      </c>
      <c r="AA4038" s="20">
        <f t="shared" si="446"/>
        <v>0.89008487085085863</v>
      </c>
      <c r="AE4038" s="20">
        <f t="shared" si="447"/>
        <v>1.6193565689922051</v>
      </c>
    </row>
    <row r="4039" spans="1:31" x14ac:dyDescent="0.2">
      <c r="A4039" s="15" t="s">
        <v>12784</v>
      </c>
      <c r="B4039" s="15" t="s">
        <v>12785</v>
      </c>
      <c r="C4039" t="s">
        <v>12786</v>
      </c>
      <c r="D4039" s="15">
        <v>8</v>
      </c>
      <c r="E4039" s="15">
        <v>5</v>
      </c>
      <c r="F4039" s="16">
        <v>124747.892726205</v>
      </c>
      <c r="G4039" s="16">
        <v>138845.32410436499</v>
      </c>
      <c r="H4039" s="16">
        <v>118858.07470466199</v>
      </c>
      <c r="I4039" s="16">
        <v>148742.718448242</v>
      </c>
      <c r="J4039" s="16">
        <v>15379.951453711001</v>
      </c>
      <c r="K4039" s="16">
        <v>155744.28661710201</v>
      </c>
      <c r="L4039" s="15">
        <f t="shared" si="441"/>
        <v>6</v>
      </c>
      <c r="M4039" s="16">
        <v>221827.44700855101</v>
      </c>
      <c r="N4039" s="16">
        <v>238870.337217375</v>
      </c>
      <c r="O4039" s="16">
        <v>213721.68081836801</v>
      </c>
      <c r="P4039" s="16">
        <v>206231.45200085401</v>
      </c>
      <c r="Q4039" s="16">
        <v>134456.37358100899</v>
      </c>
      <c r="R4039" s="16">
        <v>213893.48273347801</v>
      </c>
      <c r="S4039" s="17">
        <f t="shared" si="442"/>
        <v>221827.44700855101</v>
      </c>
      <c r="T4039" s="17">
        <f t="shared" si="443"/>
        <v>206231.45200085401</v>
      </c>
      <c r="U4039" s="18">
        <f t="shared" si="444"/>
        <v>0.92969312310980257</v>
      </c>
      <c r="X4039" s="20">
        <f t="shared" si="445"/>
        <v>0.20427757199085145</v>
      </c>
      <c r="AA4039" s="20">
        <f t="shared" si="446"/>
        <v>-0.10517351074049419</v>
      </c>
      <c r="AE4039" s="20">
        <f t="shared" si="447"/>
        <v>0.68977931273759518</v>
      </c>
    </row>
    <row r="4040" spans="1:31" x14ac:dyDescent="0.2">
      <c r="A4040" s="15" t="s">
        <v>16682</v>
      </c>
      <c r="B4040" s="15" t="s">
        <v>16683</v>
      </c>
      <c r="C4040" t="s">
        <v>16684</v>
      </c>
      <c r="D4040" s="15">
        <v>9</v>
      </c>
      <c r="E4040" s="15">
        <v>4</v>
      </c>
      <c r="F4040" s="16">
        <v>252900.39044428201</v>
      </c>
      <c r="G4040" s="16">
        <v>295662.55831456999</v>
      </c>
      <c r="H4040" s="16">
        <v>268973.287285742</v>
      </c>
      <c r="I4040" s="16">
        <v>403366.78628899698</v>
      </c>
      <c r="J4040" s="16">
        <v>60743.536592578101</v>
      </c>
      <c r="K4040" s="16">
        <v>361368.954534524</v>
      </c>
      <c r="L4040" s="15">
        <f t="shared" si="441"/>
        <v>6</v>
      </c>
      <c r="M4040" s="16">
        <v>449708.982923256</v>
      </c>
      <c r="N4040" s="16">
        <v>508659.65751980903</v>
      </c>
      <c r="O4040" s="16">
        <v>483647.60405878798</v>
      </c>
      <c r="P4040" s="16">
        <v>559267.16207116097</v>
      </c>
      <c r="Q4040" s="16">
        <v>531039.10459695896</v>
      </c>
      <c r="R4040" s="16">
        <v>496290.849032389</v>
      </c>
      <c r="S4040" s="17">
        <f t="shared" si="442"/>
        <v>483647.60405878798</v>
      </c>
      <c r="T4040" s="17">
        <f t="shared" si="443"/>
        <v>531039.10459695896</v>
      </c>
      <c r="U4040" s="18">
        <f t="shared" si="444"/>
        <v>1.0979876673438673</v>
      </c>
      <c r="X4040" s="20">
        <f t="shared" si="445"/>
        <v>0.12580506156042845</v>
      </c>
      <c r="AA4040" s="20">
        <f t="shared" si="446"/>
        <v>0.13486185000634926</v>
      </c>
      <c r="AE4040" s="20">
        <f t="shared" si="447"/>
        <v>0.90030188541266831</v>
      </c>
    </row>
    <row r="4041" spans="1:31" x14ac:dyDescent="0.2">
      <c r="A4041" s="15" t="s">
        <v>14218</v>
      </c>
      <c r="B4041" s="15" t="s">
        <v>14219</v>
      </c>
      <c r="C4041" t="s">
        <v>14220</v>
      </c>
      <c r="D4041" s="15">
        <v>5</v>
      </c>
      <c r="E4041" s="15">
        <v>5</v>
      </c>
      <c r="F4041" s="16">
        <v>46176.039940921</v>
      </c>
      <c r="G4041" s="16">
        <v>39309.641978101601</v>
      </c>
      <c r="H4041" s="16">
        <v>21196.005175758801</v>
      </c>
      <c r="I4041" s="16">
        <v>48238.448787890498</v>
      </c>
      <c r="J4041" s="16">
        <v>27936.429185156201</v>
      </c>
      <c r="K4041" s="16">
        <v>55295.259847265799</v>
      </c>
      <c r="L4041" s="15">
        <f t="shared" si="441"/>
        <v>6</v>
      </c>
      <c r="M4041" s="16">
        <v>82110.509678435003</v>
      </c>
      <c r="N4041" s="16">
        <v>67628.546339416993</v>
      </c>
      <c r="O4041" s="16">
        <v>38113.067741120802</v>
      </c>
      <c r="P4041" s="16">
        <v>66882.503154311897</v>
      </c>
      <c r="Q4041" s="16">
        <v>244229.05171995499</v>
      </c>
      <c r="R4041" s="16">
        <v>75940.478872665306</v>
      </c>
      <c r="S4041" s="17">
        <f t="shared" si="442"/>
        <v>67628.546339416993</v>
      </c>
      <c r="T4041" s="17">
        <f t="shared" si="443"/>
        <v>75940.478872665306</v>
      </c>
      <c r="U4041" s="18">
        <f t="shared" si="444"/>
        <v>1.1229056808574893</v>
      </c>
      <c r="X4041" s="20">
        <f t="shared" si="445"/>
        <v>0.32408917897363476</v>
      </c>
      <c r="AA4041" s="20">
        <f t="shared" si="446"/>
        <v>0.16723675278410632</v>
      </c>
      <c r="AE4041" s="20">
        <f t="shared" si="447"/>
        <v>0.48933546940128025</v>
      </c>
    </row>
    <row r="4042" spans="1:31" x14ac:dyDescent="0.2">
      <c r="A4042" s="15" t="s">
        <v>10132</v>
      </c>
      <c r="B4042" s="15" t="s">
        <v>10133</v>
      </c>
      <c r="C4042" t="s">
        <v>10134</v>
      </c>
      <c r="D4042" s="15">
        <v>8</v>
      </c>
      <c r="E4042" s="15">
        <v>5</v>
      </c>
      <c r="F4042" s="16">
        <v>105385.154656934</v>
      </c>
      <c r="G4042" s="16">
        <v>140433.733039746</v>
      </c>
      <c r="H4042" s="16">
        <v>93818.019415331</v>
      </c>
      <c r="I4042" s="16">
        <v>122323.29859599601</v>
      </c>
      <c r="J4042" s="16">
        <v>17846.371720663399</v>
      </c>
      <c r="K4042" s="16">
        <v>131876.19445650699</v>
      </c>
      <c r="L4042" s="15">
        <f t="shared" si="441"/>
        <v>6</v>
      </c>
      <c r="M4042" s="16">
        <v>187396.51066858001</v>
      </c>
      <c r="N4042" s="16">
        <v>241603.045578144</v>
      </c>
      <c r="O4042" s="16">
        <v>168696.530297308</v>
      </c>
      <c r="P4042" s="16">
        <v>169600.98447955001</v>
      </c>
      <c r="Q4042" s="16">
        <v>156018.595400708</v>
      </c>
      <c r="R4042" s="16">
        <v>181113.92163802401</v>
      </c>
      <c r="S4042" s="17">
        <f t="shared" si="442"/>
        <v>187396.51066858001</v>
      </c>
      <c r="T4042" s="17">
        <f t="shared" si="443"/>
        <v>169600.98447955001</v>
      </c>
      <c r="U4042" s="18">
        <f t="shared" si="444"/>
        <v>0.90503811343370066</v>
      </c>
      <c r="X4042" s="20">
        <f t="shared" si="445"/>
        <v>0.25841771829447641</v>
      </c>
      <c r="AA4042" s="20">
        <f t="shared" si="446"/>
        <v>-0.14394954589154788</v>
      </c>
      <c r="AE4042" s="20">
        <f t="shared" si="447"/>
        <v>0.58767771245050937</v>
      </c>
    </row>
    <row r="4043" spans="1:31" x14ac:dyDescent="0.2">
      <c r="A4043" s="15" t="s">
        <v>1814</v>
      </c>
      <c r="B4043" s="15" t="s">
        <v>1815</v>
      </c>
      <c r="C4043" t="s">
        <v>1816</v>
      </c>
      <c r="D4043" s="15">
        <v>5</v>
      </c>
      <c r="E4043" s="15">
        <v>4</v>
      </c>
      <c r="F4043" s="16">
        <v>60930.890268354502</v>
      </c>
      <c r="G4043" s="16">
        <v>61893.620750815498</v>
      </c>
      <c r="H4043" s="16">
        <v>42573.158755022901</v>
      </c>
      <c r="I4043" s="16">
        <v>78405.863224219196</v>
      </c>
      <c r="J4043" s="16">
        <v>17322.245111157601</v>
      </c>
      <c r="K4043" s="16">
        <v>77884.4931981439</v>
      </c>
      <c r="L4043" s="15">
        <f t="shared" si="441"/>
        <v>6</v>
      </c>
      <c r="M4043" s="16">
        <v>108347.672548284</v>
      </c>
      <c r="N4043" s="16">
        <v>106482.160315594</v>
      </c>
      <c r="O4043" s="16">
        <v>76551.862963280902</v>
      </c>
      <c r="P4043" s="16">
        <v>108709.556923539</v>
      </c>
      <c r="Q4043" s="16">
        <v>151436.51570926301</v>
      </c>
      <c r="R4043" s="16">
        <v>106963.702251493</v>
      </c>
      <c r="S4043" s="17">
        <f t="shared" si="442"/>
        <v>106482.160315594</v>
      </c>
      <c r="T4043" s="17">
        <f t="shared" si="443"/>
        <v>108709.556923539</v>
      </c>
      <c r="U4043" s="18">
        <f t="shared" si="444"/>
        <v>1.0209180260932291</v>
      </c>
      <c r="X4043" s="20">
        <f t="shared" si="445"/>
        <v>0.22959517302112642</v>
      </c>
      <c r="AA4043" s="20">
        <f t="shared" si="446"/>
        <v>2.986703066567482E-2</v>
      </c>
      <c r="AE4043" s="20">
        <f t="shared" si="447"/>
        <v>0.63903724672844298</v>
      </c>
    </row>
    <row r="4044" spans="1:31" x14ac:dyDescent="0.2">
      <c r="A4044" s="15" t="s">
        <v>2897</v>
      </c>
      <c r="B4044" s="15" t="s">
        <v>2898</v>
      </c>
      <c r="C4044" t="s">
        <v>2899</v>
      </c>
      <c r="D4044" s="15">
        <v>6</v>
      </c>
      <c r="E4044" s="15">
        <v>4</v>
      </c>
      <c r="F4044" s="16">
        <v>304221.93564069399</v>
      </c>
      <c r="G4044" s="16">
        <v>292284.36295781197</v>
      </c>
      <c r="H4044" s="16">
        <v>292397.52126295201</v>
      </c>
      <c r="I4044" s="16">
        <v>327573.05488359299</v>
      </c>
      <c r="J4044" s="16">
        <v>72659.398718664495</v>
      </c>
      <c r="K4044" s="16">
        <v>374711.933810157</v>
      </c>
      <c r="L4044" s="15">
        <f t="shared" si="441"/>
        <v>6</v>
      </c>
      <c r="M4044" s="16">
        <v>540969.26074166002</v>
      </c>
      <c r="N4044" s="16">
        <v>502847.78975069098</v>
      </c>
      <c r="O4044" s="16">
        <v>525767.30581175501</v>
      </c>
      <c r="P4044" s="16">
        <v>454179.32016958698</v>
      </c>
      <c r="Q4044" s="16">
        <v>635211.31959951599</v>
      </c>
      <c r="R4044" s="16">
        <v>514615.60668030498</v>
      </c>
      <c r="S4044" s="17">
        <f t="shared" si="442"/>
        <v>525767.30581175501</v>
      </c>
      <c r="T4044" s="17">
        <f t="shared" si="443"/>
        <v>514615.60668030498</v>
      </c>
      <c r="U4044" s="18">
        <f t="shared" si="444"/>
        <v>0.97878966796112887</v>
      </c>
      <c r="X4044" s="20">
        <f t="shared" si="445"/>
        <v>0.84312965414949048</v>
      </c>
      <c r="AA4044" s="20">
        <f t="shared" si="446"/>
        <v>-3.0929222382927155E-2</v>
      </c>
      <c r="AE4044" s="20">
        <f t="shared" si="447"/>
        <v>7.4105635633849615E-2</v>
      </c>
    </row>
    <row r="4045" spans="1:31" x14ac:dyDescent="0.2">
      <c r="A4045" s="15" t="s">
        <v>12724</v>
      </c>
      <c r="B4045" s="15" t="s">
        <v>12725</v>
      </c>
      <c r="C4045" t="s">
        <v>12726</v>
      </c>
      <c r="D4045" s="15">
        <v>11</v>
      </c>
      <c r="E4045" s="15">
        <v>4</v>
      </c>
      <c r="F4045" s="16">
        <v>471492.58360222599</v>
      </c>
      <c r="G4045" s="16">
        <v>542894.75628026703</v>
      </c>
      <c r="H4045" s="16">
        <v>494230.62902716</v>
      </c>
      <c r="I4045" s="16">
        <v>573032.07165961701</v>
      </c>
      <c r="J4045" s="16">
        <v>60397.319374218801</v>
      </c>
      <c r="K4045" s="16">
        <v>570070.856475799</v>
      </c>
      <c r="L4045" s="15">
        <f t="shared" si="441"/>
        <v>6</v>
      </c>
      <c r="M4045" s="16">
        <v>838410.92477209703</v>
      </c>
      <c r="N4045" s="16">
        <v>933999.42952875595</v>
      </c>
      <c r="O4045" s="16">
        <v>888688.47160840302</v>
      </c>
      <c r="P4045" s="16">
        <v>794507.70709520299</v>
      </c>
      <c r="Q4045" s="16">
        <v>528012.36476673197</v>
      </c>
      <c r="R4045" s="16">
        <v>782914.375512484</v>
      </c>
      <c r="S4045" s="17">
        <f t="shared" si="442"/>
        <v>888688.47160840302</v>
      </c>
      <c r="T4045" s="17">
        <f t="shared" si="443"/>
        <v>782914.375512484</v>
      </c>
      <c r="U4045" s="18">
        <f t="shared" si="444"/>
        <v>0.88097730591184265</v>
      </c>
      <c r="X4045" s="20">
        <f t="shared" si="445"/>
        <v>0.11220847591004499</v>
      </c>
      <c r="AA4045" s="20">
        <f t="shared" si="446"/>
        <v>-0.18282323927191196</v>
      </c>
      <c r="AE4045" s="20">
        <f t="shared" si="447"/>
        <v>0.94997433646728657</v>
      </c>
    </row>
    <row r="4046" spans="1:31" x14ac:dyDescent="0.2">
      <c r="A4046" s="15" t="s">
        <v>2660</v>
      </c>
      <c r="B4046" s="15" t="s">
        <v>2661</v>
      </c>
      <c r="C4046" t="s">
        <v>2662</v>
      </c>
      <c r="D4046" s="15">
        <v>5</v>
      </c>
      <c r="E4046" s="15">
        <v>5</v>
      </c>
      <c r="F4046" s="16">
        <v>152457.732391133</v>
      </c>
      <c r="G4046" s="16">
        <v>151745.06874553001</v>
      </c>
      <c r="H4046" s="16">
        <v>158856.53999621101</v>
      </c>
      <c r="I4046" s="16">
        <v>161827.344024341</v>
      </c>
      <c r="J4046" s="16">
        <v>28611.433144335999</v>
      </c>
      <c r="K4046" s="16">
        <v>157196.92359550801</v>
      </c>
      <c r="L4046" s="15">
        <f t="shared" si="441"/>
        <v>6</v>
      </c>
      <c r="M4046" s="16">
        <v>271101.24919916899</v>
      </c>
      <c r="N4046" s="16">
        <v>261063.136091444</v>
      </c>
      <c r="O4046" s="16">
        <v>285643.92298412998</v>
      </c>
      <c r="P4046" s="16">
        <v>224373.256585294</v>
      </c>
      <c r="Q4046" s="16">
        <v>250130.148662769</v>
      </c>
      <c r="R4046" s="16">
        <v>215888.48100408999</v>
      </c>
      <c r="S4046" s="17">
        <f t="shared" si="442"/>
        <v>271101.24919916899</v>
      </c>
      <c r="T4046" s="17">
        <f t="shared" si="443"/>
        <v>224373.256585294</v>
      </c>
      <c r="U4046" s="18">
        <f t="shared" si="444"/>
        <v>0.82763638031211906</v>
      </c>
      <c r="X4046" s="20">
        <f t="shared" si="445"/>
        <v>2.7514140229206025E-2</v>
      </c>
      <c r="AA4046" s="20">
        <f t="shared" si="446"/>
        <v>-0.27293103192444523</v>
      </c>
      <c r="AE4046" s="20">
        <f t="shared" si="447"/>
        <v>1.5604440536158786</v>
      </c>
    </row>
    <row r="4047" spans="1:31" x14ac:dyDescent="0.2">
      <c r="A4047" s="15" t="s">
        <v>13699</v>
      </c>
      <c r="B4047" s="15" t="s">
        <v>13700</v>
      </c>
      <c r="C4047" t="s">
        <v>13701</v>
      </c>
      <c r="D4047" s="15">
        <v>9</v>
      </c>
      <c r="E4047" s="15">
        <v>4</v>
      </c>
      <c r="F4047" s="16">
        <v>124958.37357802701</v>
      </c>
      <c r="G4047" s="16">
        <v>149840.94966650399</v>
      </c>
      <c r="H4047" s="16">
        <v>141062.722997754</v>
      </c>
      <c r="I4047" s="16">
        <v>238687.17631901201</v>
      </c>
      <c r="J4047" s="16">
        <v>38198.435274873402</v>
      </c>
      <c r="K4047" s="16">
        <v>227665.68091845801</v>
      </c>
      <c r="L4047" s="15">
        <f t="shared" si="441"/>
        <v>6</v>
      </c>
      <c r="M4047" s="16">
        <v>222201.72531485101</v>
      </c>
      <c r="N4047" s="16">
        <v>257787.27808583301</v>
      </c>
      <c r="O4047" s="16">
        <v>253648.41500931</v>
      </c>
      <c r="P4047" s="16">
        <v>330939.24502517702</v>
      </c>
      <c r="Q4047" s="16">
        <v>333942.73700968799</v>
      </c>
      <c r="R4047" s="16">
        <v>312667.68398546602</v>
      </c>
      <c r="S4047" s="17">
        <f t="shared" si="442"/>
        <v>253648.41500931</v>
      </c>
      <c r="T4047" s="17">
        <f t="shared" si="443"/>
        <v>330939.24502517702</v>
      </c>
      <c r="U4047" s="18">
        <f t="shared" si="444"/>
        <v>1.3047163926217717</v>
      </c>
      <c r="X4047" s="20">
        <f t="shared" si="445"/>
        <v>3.3855878721573206E-3</v>
      </c>
      <c r="AA4047" s="20">
        <f t="shared" si="446"/>
        <v>0.3837362409526055</v>
      </c>
      <c r="AE4047" s="20">
        <f t="shared" si="447"/>
        <v>2.4703659097065258</v>
      </c>
    </row>
    <row r="4048" spans="1:31" x14ac:dyDescent="0.2">
      <c r="A4048" s="15" t="s">
        <v>1172</v>
      </c>
      <c r="B4048" s="15" t="s">
        <v>1173</v>
      </c>
      <c r="C4048" t="s">
        <v>1174</v>
      </c>
      <c r="D4048" s="15">
        <v>7</v>
      </c>
      <c r="E4048" s="15">
        <v>6</v>
      </c>
      <c r="F4048" s="16">
        <v>354459.33005942102</v>
      </c>
      <c r="G4048" s="16">
        <v>332333.157157031</v>
      </c>
      <c r="H4048" s="16">
        <v>303942.24184289202</v>
      </c>
      <c r="I4048" s="16">
        <v>318763.21566504001</v>
      </c>
      <c r="J4048" s="16">
        <v>46890.775093719298</v>
      </c>
      <c r="K4048" s="16">
        <v>379646.14642162801</v>
      </c>
      <c r="L4048" s="15">
        <f t="shared" si="441"/>
        <v>6</v>
      </c>
      <c r="M4048" s="16">
        <v>630301.69517986604</v>
      </c>
      <c r="N4048" s="16">
        <v>571747.97805178096</v>
      </c>
      <c r="O4048" s="16">
        <v>546526.15701352595</v>
      </c>
      <c r="P4048" s="16">
        <v>441964.49746841</v>
      </c>
      <c r="Q4048" s="16">
        <v>409933.90599961497</v>
      </c>
      <c r="R4048" s="16">
        <v>521392.07304667402</v>
      </c>
      <c r="S4048" s="17">
        <f t="shared" si="442"/>
        <v>571747.97805178096</v>
      </c>
      <c r="T4048" s="17">
        <f t="shared" si="443"/>
        <v>441964.49746841</v>
      </c>
      <c r="U4048" s="18">
        <f t="shared" si="444"/>
        <v>0.7730057900237699</v>
      </c>
      <c r="X4048" s="20">
        <f t="shared" si="445"/>
        <v>3.9080882865207008E-2</v>
      </c>
      <c r="AA4048" s="20">
        <f t="shared" si="446"/>
        <v>-0.37144887451822883</v>
      </c>
      <c r="AE4048" s="20">
        <f t="shared" si="447"/>
        <v>1.4080356338182407</v>
      </c>
    </row>
    <row r="4049" spans="1:31" x14ac:dyDescent="0.2">
      <c r="A4049" s="15" t="s">
        <v>12871</v>
      </c>
      <c r="B4049" s="15" t="s">
        <v>12872</v>
      </c>
      <c r="C4049" t="s">
        <v>12873</v>
      </c>
      <c r="D4049" s="15">
        <v>10</v>
      </c>
      <c r="E4049" s="15">
        <v>4</v>
      </c>
      <c r="F4049" s="16">
        <v>586834.55738202704</v>
      </c>
      <c r="G4049" s="16">
        <v>630771.39410470705</v>
      </c>
      <c r="H4049" s="16">
        <v>603962.07525449502</v>
      </c>
      <c r="I4049" s="16">
        <v>727193.84281947301</v>
      </c>
      <c r="J4049" s="16">
        <v>134537.211361364</v>
      </c>
      <c r="K4049" s="16">
        <v>682379.01040035405</v>
      </c>
      <c r="L4049" s="15">
        <f t="shared" si="441"/>
        <v>6</v>
      </c>
      <c r="M4049" s="16">
        <v>1043512.71060071</v>
      </c>
      <c r="N4049" s="16">
        <v>1085182.9299171099</v>
      </c>
      <c r="O4049" s="16">
        <v>1085999.33319362</v>
      </c>
      <c r="P4049" s="16">
        <v>1008252.66376267</v>
      </c>
      <c r="Q4049" s="16">
        <v>1176166.6222285801</v>
      </c>
      <c r="R4049" s="16">
        <v>937154.26902041503</v>
      </c>
      <c r="S4049" s="17">
        <f t="shared" si="442"/>
        <v>1085182.9299171099</v>
      </c>
      <c r="T4049" s="17">
        <f t="shared" si="443"/>
        <v>1008252.66376267</v>
      </c>
      <c r="U4049" s="18">
        <f t="shared" si="444"/>
        <v>0.92910848112924516</v>
      </c>
      <c r="X4049" s="20">
        <f t="shared" si="445"/>
        <v>0.68953478825094061</v>
      </c>
      <c r="AA4049" s="20">
        <f t="shared" si="446"/>
        <v>-0.10608104182066515</v>
      </c>
      <c r="AE4049" s="20">
        <f t="shared" si="447"/>
        <v>0.16144381800982718</v>
      </c>
    </row>
    <row r="4050" spans="1:31" x14ac:dyDescent="0.2">
      <c r="A4050" s="15" t="s">
        <v>8318</v>
      </c>
      <c r="B4050" s="15" t="s">
        <v>8319</v>
      </c>
      <c r="C4050" t="s">
        <v>8320</v>
      </c>
      <c r="D4050" s="15">
        <v>8</v>
      </c>
      <c r="E4050" s="15">
        <v>4</v>
      </c>
      <c r="F4050" s="16">
        <v>106003.32846375401</v>
      </c>
      <c r="G4050" s="16">
        <v>138769.351843771</v>
      </c>
      <c r="H4050" s="16">
        <v>127355.378498584</v>
      </c>
      <c r="I4050" s="16">
        <v>179461.157009988</v>
      </c>
      <c r="J4050" s="16">
        <v>19443.361631396499</v>
      </c>
      <c r="K4050" s="16">
        <v>164262.16572432101</v>
      </c>
      <c r="L4050" s="15">
        <f t="shared" si="441"/>
        <v>6</v>
      </c>
      <c r="M4050" s="16">
        <v>188495.75101948</v>
      </c>
      <c r="N4050" s="16">
        <v>238739.63407973401</v>
      </c>
      <c r="O4050" s="16">
        <v>229000.89557743099</v>
      </c>
      <c r="P4050" s="16">
        <v>248822.49950811299</v>
      </c>
      <c r="Q4050" s="16">
        <v>169979.98355520901</v>
      </c>
      <c r="R4050" s="16">
        <v>225591.62503660499</v>
      </c>
      <c r="S4050" s="17">
        <f t="shared" si="442"/>
        <v>229000.89557743099</v>
      </c>
      <c r="T4050" s="17">
        <f t="shared" si="443"/>
        <v>225591.62503660499</v>
      </c>
      <c r="U4050" s="18">
        <f t="shared" si="444"/>
        <v>0.98511241393956372</v>
      </c>
      <c r="X4050" s="20">
        <f t="shared" si="445"/>
        <v>0.89468862587739384</v>
      </c>
      <c r="AA4050" s="20">
        <f t="shared" si="446"/>
        <v>-2.1639730948367422E-2</v>
      </c>
      <c r="AE4050" s="20">
        <f t="shared" si="447"/>
        <v>4.8328083781191827E-2</v>
      </c>
    </row>
    <row r="4051" spans="1:31" x14ac:dyDescent="0.2">
      <c r="A4051" s="15" t="s">
        <v>12472</v>
      </c>
      <c r="B4051" s="15" t="s">
        <v>12473</v>
      </c>
      <c r="C4051" t="s">
        <v>12474</v>
      </c>
      <c r="D4051" s="15">
        <v>6</v>
      </c>
      <c r="E4051" s="15">
        <v>4</v>
      </c>
      <c r="F4051" s="16">
        <v>14663.163796875</v>
      </c>
      <c r="G4051" s="16">
        <v>5656.6459253906296</v>
      </c>
      <c r="H4051" s="16">
        <v>22914.1391387884</v>
      </c>
      <c r="I4051" s="16">
        <v>27498.133559133399</v>
      </c>
      <c r="J4051" s="16">
        <v>12085.3351852006</v>
      </c>
      <c r="K4051" s="16">
        <v>32505.891522070298</v>
      </c>
      <c r="L4051" s="15">
        <f t="shared" si="441"/>
        <v>6</v>
      </c>
      <c r="M4051" s="16">
        <v>26074.125334268901</v>
      </c>
      <c r="N4051" s="16">
        <v>9731.72793850587</v>
      </c>
      <c r="O4051" s="16">
        <v>41202.487449140099</v>
      </c>
      <c r="P4051" s="16">
        <v>38126.101703505003</v>
      </c>
      <c r="Q4051" s="16">
        <v>105653.801795386</v>
      </c>
      <c r="R4051" s="16">
        <v>44642.397471091601</v>
      </c>
      <c r="S4051" s="17">
        <f t="shared" si="442"/>
        <v>26074.125334268901</v>
      </c>
      <c r="T4051" s="17">
        <f t="shared" si="443"/>
        <v>44642.397471091601</v>
      </c>
      <c r="U4051" s="18">
        <f t="shared" si="444"/>
        <v>1.7121340370493137</v>
      </c>
      <c r="X4051" s="20">
        <f t="shared" si="445"/>
        <v>0.1868813559291698</v>
      </c>
      <c r="AA4051" s="20">
        <f t="shared" si="446"/>
        <v>0.7757956497629086</v>
      </c>
      <c r="AE4051" s="20">
        <f t="shared" si="447"/>
        <v>0.72843402350594377</v>
      </c>
    </row>
    <row r="4052" spans="1:31" x14ac:dyDescent="0.2">
      <c r="A4052" s="15" t="s">
        <v>13219</v>
      </c>
      <c r="B4052" s="15" t="s">
        <v>13220</v>
      </c>
      <c r="C4052" t="s">
        <v>13221</v>
      </c>
      <c r="D4052" s="15">
        <v>7</v>
      </c>
      <c r="E4052" s="15">
        <v>6</v>
      </c>
      <c r="F4052" s="16">
        <v>424090.682619142</v>
      </c>
      <c r="G4052" s="16">
        <v>429453.36345140601</v>
      </c>
      <c r="H4052" s="16">
        <v>409568.84600495099</v>
      </c>
      <c r="I4052" s="16">
        <v>475444.61805585999</v>
      </c>
      <c r="J4052" s="16">
        <v>83817.670789746102</v>
      </c>
      <c r="K4052" s="16">
        <v>455054.40257076902</v>
      </c>
      <c r="L4052" s="15">
        <f t="shared" si="441"/>
        <v>6</v>
      </c>
      <c r="M4052" s="16">
        <v>754120.58167581703</v>
      </c>
      <c r="N4052" s="16">
        <v>738834.16966685199</v>
      </c>
      <c r="O4052" s="16">
        <v>736455.99927914597</v>
      </c>
      <c r="P4052" s="16">
        <v>659202.91729621904</v>
      </c>
      <c r="Q4052" s="16">
        <v>732760.44403097802</v>
      </c>
      <c r="R4052" s="16">
        <v>624955.00228755199</v>
      </c>
      <c r="S4052" s="17">
        <f t="shared" si="442"/>
        <v>738834.16966685199</v>
      </c>
      <c r="T4052" s="17">
        <f t="shared" si="443"/>
        <v>659202.91729621904</v>
      </c>
      <c r="U4052" s="18">
        <f t="shared" si="444"/>
        <v>0.89222039851440615</v>
      </c>
      <c r="X4052" s="20">
        <f t="shared" si="445"/>
        <v>9.3253764001471395E-2</v>
      </c>
      <c r="AA4052" s="20">
        <f t="shared" si="446"/>
        <v>-0.164527962580445</v>
      </c>
      <c r="AE4052" s="20">
        <f t="shared" si="447"/>
        <v>1.0303336297382768</v>
      </c>
    </row>
    <row r="4053" spans="1:31" x14ac:dyDescent="0.2">
      <c r="A4053" s="15" t="s">
        <v>11791</v>
      </c>
      <c r="B4053" s="15" t="s">
        <v>11792</v>
      </c>
      <c r="C4053" t="s">
        <v>11793</v>
      </c>
      <c r="D4053" s="15">
        <v>6</v>
      </c>
      <c r="E4053" s="15">
        <v>4</v>
      </c>
      <c r="F4053" s="16">
        <v>48138.530865820198</v>
      </c>
      <c r="G4053" s="16">
        <v>53859.176299410101</v>
      </c>
      <c r="H4053" s="16">
        <v>65214.7773892677</v>
      </c>
      <c r="I4053" s="16">
        <v>62745.465645203098</v>
      </c>
      <c r="J4053" s="16">
        <v>13662.7460449219</v>
      </c>
      <c r="K4053" s="16">
        <v>78755.800491650094</v>
      </c>
      <c r="L4053" s="15">
        <f t="shared" si="441"/>
        <v>6</v>
      </c>
      <c r="M4053" s="16">
        <v>85600.222748004002</v>
      </c>
      <c r="N4053" s="16">
        <v>92659.653379610696</v>
      </c>
      <c r="O4053" s="16">
        <v>117264.324468174</v>
      </c>
      <c r="P4053" s="16">
        <v>86996.450121910806</v>
      </c>
      <c r="Q4053" s="16">
        <v>119444.023727085</v>
      </c>
      <c r="R4053" s="16">
        <v>108160.323685173</v>
      </c>
      <c r="S4053" s="17">
        <f t="shared" si="442"/>
        <v>92659.653379610696</v>
      </c>
      <c r="T4053" s="17">
        <f t="shared" si="443"/>
        <v>108160.323685173</v>
      </c>
      <c r="U4053" s="18">
        <f t="shared" si="444"/>
        <v>1.167286081268389</v>
      </c>
      <c r="X4053" s="20">
        <f t="shared" si="445"/>
        <v>0.66241554051663798</v>
      </c>
      <c r="AA4053" s="20">
        <f t="shared" si="446"/>
        <v>0.22315818353615827</v>
      </c>
      <c r="AE4053" s="20">
        <f t="shared" si="447"/>
        <v>0.17886948739248143</v>
      </c>
    </row>
    <row r="4054" spans="1:31" x14ac:dyDescent="0.2">
      <c r="A4054" s="15" t="s">
        <v>1874</v>
      </c>
      <c r="B4054" s="15" t="s">
        <v>1875</v>
      </c>
      <c r="C4054" t="s">
        <v>1876</v>
      </c>
      <c r="D4054" s="15">
        <v>7</v>
      </c>
      <c r="E4054" s="15">
        <v>6</v>
      </c>
      <c r="F4054" s="16">
        <v>242301.07307003299</v>
      </c>
      <c r="G4054" s="16">
        <v>277396.20221637603</v>
      </c>
      <c r="H4054" s="16">
        <v>248327.501169405</v>
      </c>
      <c r="I4054" s="16">
        <v>301826.10776484403</v>
      </c>
      <c r="J4054" s="16">
        <v>63806.186213086097</v>
      </c>
      <c r="K4054" s="16">
        <v>288579.88668941398</v>
      </c>
      <c r="L4054" s="15">
        <f t="shared" si="441"/>
        <v>6</v>
      </c>
      <c r="M4054" s="16">
        <v>430861.21353990003</v>
      </c>
      <c r="N4054" s="16">
        <v>477234.10776468401</v>
      </c>
      <c r="O4054" s="16">
        <v>446523.89898814698</v>
      </c>
      <c r="P4054" s="16">
        <v>418481.23461431602</v>
      </c>
      <c r="Q4054" s="16">
        <v>557813.75097748404</v>
      </c>
      <c r="R4054" s="16">
        <v>396325.01680516498</v>
      </c>
      <c r="S4054" s="17">
        <f t="shared" si="442"/>
        <v>446523.89898814698</v>
      </c>
      <c r="T4054" s="17">
        <f t="shared" si="443"/>
        <v>418481.23461431602</v>
      </c>
      <c r="U4054" s="18">
        <f t="shared" si="444"/>
        <v>0.93719784218184621</v>
      </c>
      <c r="X4054" s="20">
        <f t="shared" si="445"/>
        <v>0.91426439767649881</v>
      </c>
      <c r="AA4054" s="20">
        <f t="shared" si="446"/>
        <v>-9.357446236486E-2</v>
      </c>
      <c r="AE4054" s="20">
        <f t="shared" si="447"/>
        <v>3.8928191742205527E-2</v>
      </c>
    </row>
    <row r="4055" spans="1:31" x14ac:dyDescent="0.2">
      <c r="A4055" s="15" t="s">
        <v>3755</v>
      </c>
      <c r="B4055" s="15" t="s">
        <v>3756</v>
      </c>
      <c r="C4055" t="s">
        <v>3757</v>
      </c>
      <c r="D4055" s="15">
        <v>10</v>
      </c>
      <c r="E4055" s="15">
        <v>6</v>
      </c>
      <c r="F4055" s="16">
        <v>1454822.9966623699</v>
      </c>
      <c r="G4055" s="16">
        <v>1493082.1995826201</v>
      </c>
      <c r="H4055" s="16">
        <v>1372324.6979314</v>
      </c>
      <c r="I4055" s="16">
        <v>1910996.07165215</v>
      </c>
      <c r="J4055" s="16">
        <v>515254.08417171799</v>
      </c>
      <c r="K4055" s="16">
        <v>2018762.08359068</v>
      </c>
      <c r="L4055" s="15">
        <f t="shared" si="441"/>
        <v>6</v>
      </c>
      <c r="M4055" s="16">
        <v>2586974.9311697399</v>
      </c>
      <c r="N4055" s="16">
        <v>2568707.66666565</v>
      </c>
      <c r="O4055" s="16">
        <v>2467611.4079690198</v>
      </c>
      <c r="P4055" s="16">
        <v>2649591.8505206602</v>
      </c>
      <c r="Q4055" s="16">
        <v>4504513.2840011101</v>
      </c>
      <c r="R4055" s="16">
        <v>2772493.6962283999</v>
      </c>
      <c r="S4055" s="17">
        <f t="shared" si="442"/>
        <v>2568707.66666565</v>
      </c>
      <c r="T4055" s="17">
        <f t="shared" si="443"/>
        <v>2772493.6962283999</v>
      </c>
      <c r="U4055" s="18">
        <f t="shared" si="444"/>
        <v>1.079334068336113</v>
      </c>
      <c r="X4055" s="20">
        <f t="shared" si="445"/>
        <v>0.26987778603658691</v>
      </c>
      <c r="AA4055" s="20">
        <f t="shared" si="446"/>
        <v>0.11014146736327349</v>
      </c>
      <c r="AE4055" s="20">
        <f t="shared" si="447"/>
        <v>0.56883286127069788</v>
      </c>
    </row>
    <row r="4056" spans="1:31" x14ac:dyDescent="0.2">
      <c r="A4056" s="15" t="s">
        <v>12577</v>
      </c>
      <c r="B4056" s="15" t="s">
        <v>12578</v>
      </c>
      <c r="C4056" t="s">
        <v>12579</v>
      </c>
      <c r="D4056" s="15">
        <v>10</v>
      </c>
      <c r="E4056" s="15">
        <v>3</v>
      </c>
      <c r="F4056" s="16">
        <v>499734.31227583397</v>
      </c>
      <c r="G4056" s="16">
        <v>419561.88827475498</v>
      </c>
      <c r="H4056" s="16">
        <v>436677.29919765401</v>
      </c>
      <c r="I4056" s="16">
        <v>289264.957766212</v>
      </c>
      <c r="J4056" s="16">
        <v>86058.499161431304</v>
      </c>
      <c r="K4056" s="16">
        <v>375889.61042926699</v>
      </c>
      <c r="L4056" s="15">
        <f t="shared" si="441"/>
        <v>6</v>
      </c>
      <c r="M4056" s="16">
        <v>888630.53517084406</v>
      </c>
      <c r="N4056" s="16">
        <v>721816.81581453304</v>
      </c>
      <c r="O4056" s="16">
        <v>785200.38787139405</v>
      </c>
      <c r="P4056" s="16">
        <v>401065.22776676097</v>
      </c>
      <c r="Q4056" s="16">
        <v>752350.470539256</v>
      </c>
      <c r="R4056" s="16">
        <v>516232.98449278501</v>
      </c>
      <c r="S4056" s="17">
        <f t="shared" si="442"/>
        <v>785200.38787139405</v>
      </c>
      <c r="T4056" s="17">
        <f t="shared" si="443"/>
        <v>516232.98449278501</v>
      </c>
      <c r="U4056" s="18">
        <f t="shared" si="444"/>
        <v>0.65745380729146741</v>
      </c>
      <c r="X4056" s="20">
        <f t="shared" si="445"/>
        <v>0.10155412769782937</v>
      </c>
      <c r="AA4056" s="20">
        <f t="shared" si="446"/>
        <v>-0.60503856068410111</v>
      </c>
      <c r="AE4056" s="20">
        <f t="shared" si="447"/>
        <v>0.99330241987159551</v>
      </c>
    </row>
    <row r="4057" spans="1:31" x14ac:dyDescent="0.2">
      <c r="A4057" s="15" t="s">
        <v>11563</v>
      </c>
      <c r="B4057" s="15" t="s">
        <v>11564</v>
      </c>
      <c r="C4057" t="s">
        <v>11565</v>
      </c>
      <c r="D4057" s="15">
        <v>9</v>
      </c>
      <c r="E4057" s="15">
        <v>3</v>
      </c>
      <c r="F4057" s="16">
        <v>101606.12595067199</v>
      </c>
      <c r="G4057" s="16">
        <v>111185.770971957</v>
      </c>
      <c r="H4057" s="16">
        <v>87685.525953222794</v>
      </c>
      <c r="I4057" s="16">
        <v>131986.59326015599</v>
      </c>
      <c r="J4057" s="16">
        <v>27799.335428906299</v>
      </c>
      <c r="K4057" s="16">
        <v>132798.09157441399</v>
      </c>
      <c r="L4057" s="15">
        <f t="shared" si="441"/>
        <v>6</v>
      </c>
      <c r="M4057" s="16">
        <v>180676.619279937</v>
      </c>
      <c r="N4057" s="16">
        <v>191284.67434655401</v>
      </c>
      <c r="O4057" s="16">
        <v>157669.540220394</v>
      </c>
      <c r="P4057" s="16">
        <v>182999.121279068</v>
      </c>
      <c r="Q4057" s="16">
        <v>243030.53497811401</v>
      </c>
      <c r="R4057" s="16">
        <v>182380.02127836499</v>
      </c>
      <c r="S4057" s="17">
        <f t="shared" si="442"/>
        <v>180676.619279937</v>
      </c>
      <c r="T4057" s="17">
        <f t="shared" si="443"/>
        <v>182999.121279068</v>
      </c>
      <c r="U4057" s="18">
        <f t="shared" si="444"/>
        <v>1.0128544689865631</v>
      </c>
      <c r="X4057" s="20">
        <f t="shared" si="445"/>
        <v>0.3066590883762722</v>
      </c>
      <c r="AA4057" s="20">
        <f t="shared" si="446"/>
        <v>1.8426896790202648E-2</v>
      </c>
      <c r="AE4057" s="20">
        <f t="shared" si="447"/>
        <v>0.51334415971226088</v>
      </c>
    </row>
    <row r="4058" spans="1:31" x14ac:dyDescent="0.2">
      <c r="A4058" s="15" t="s">
        <v>5548</v>
      </c>
      <c r="B4058" s="15" t="s">
        <v>5549</v>
      </c>
      <c r="C4058" t="s">
        <v>5550</v>
      </c>
      <c r="D4058" s="15">
        <v>3</v>
      </c>
      <c r="E4058" s="15">
        <v>3</v>
      </c>
      <c r="F4058" s="16">
        <v>79600.063705078006</v>
      </c>
      <c r="G4058" s="16">
        <v>54986.164161328103</v>
      </c>
      <c r="H4058" s="16">
        <v>87228.613389642793</v>
      </c>
      <c r="I4058" s="16">
        <v>95158.789919531002</v>
      </c>
      <c r="J4058" s="16">
        <v>25498.743915820301</v>
      </c>
      <c r="K4058" s="16">
        <v>113085.967425385</v>
      </c>
      <c r="L4058" s="15">
        <f t="shared" si="441"/>
        <v>6</v>
      </c>
      <c r="M4058" s="16">
        <v>141545.30812131599</v>
      </c>
      <c r="N4058" s="16">
        <v>94598.530128631595</v>
      </c>
      <c r="O4058" s="16">
        <v>156847.954296863</v>
      </c>
      <c r="P4058" s="16">
        <v>131937.452942128</v>
      </c>
      <c r="Q4058" s="16">
        <v>222918.040288402</v>
      </c>
      <c r="R4058" s="16">
        <v>155308.11400078799</v>
      </c>
      <c r="S4058" s="17">
        <f t="shared" si="442"/>
        <v>141545.30812131599</v>
      </c>
      <c r="T4058" s="17">
        <f t="shared" si="443"/>
        <v>155308.11400078799</v>
      </c>
      <c r="U4058" s="18">
        <f t="shared" si="444"/>
        <v>1.0972325120637425</v>
      </c>
      <c r="X4058" s="20">
        <f t="shared" si="445"/>
        <v>0.30325150024388697</v>
      </c>
      <c r="AA4058" s="20">
        <f t="shared" si="446"/>
        <v>0.1338692763857795</v>
      </c>
      <c r="AE4058" s="20">
        <f t="shared" si="447"/>
        <v>0.51819704191718508</v>
      </c>
    </row>
    <row r="4059" spans="1:31" x14ac:dyDescent="0.2">
      <c r="A4059" s="15" t="s">
        <v>15728</v>
      </c>
      <c r="B4059" s="15" t="s">
        <v>15729</v>
      </c>
      <c r="C4059" t="s">
        <v>15730</v>
      </c>
      <c r="D4059" s="15">
        <v>8</v>
      </c>
      <c r="E4059" s="15">
        <v>5</v>
      </c>
      <c r="F4059" s="16">
        <v>139297.75982347099</v>
      </c>
      <c r="G4059" s="16">
        <v>140730.599303881</v>
      </c>
      <c r="H4059" s="16">
        <v>134751.94870297101</v>
      </c>
      <c r="I4059" s="16">
        <v>164695.24315019601</v>
      </c>
      <c r="J4059" s="16">
        <v>19197.877358611899</v>
      </c>
      <c r="K4059" s="16">
        <v>173345.43899632301</v>
      </c>
      <c r="L4059" s="15">
        <f t="shared" si="441"/>
        <v>6</v>
      </c>
      <c r="M4059" s="16">
        <v>247700.10747572401</v>
      </c>
      <c r="N4059" s="16">
        <v>242113.77609845399</v>
      </c>
      <c r="O4059" s="16">
        <v>242300.85370228201</v>
      </c>
      <c r="P4059" s="16">
        <v>228349.592415964</v>
      </c>
      <c r="Q4059" s="16">
        <v>167833.882822113</v>
      </c>
      <c r="R4059" s="16">
        <v>238066.25891864899</v>
      </c>
      <c r="S4059" s="17">
        <f t="shared" si="442"/>
        <v>242300.85370228201</v>
      </c>
      <c r="T4059" s="17">
        <f t="shared" si="443"/>
        <v>228349.592415964</v>
      </c>
      <c r="U4059" s="18">
        <f t="shared" si="444"/>
        <v>0.94242174109935206</v>
      </c>
      <c r="X4059" s="20">
        <f t="shared" si="445"/>
        <v>0.21307070687944826</v>
      </c>
      <c r="AA4059" s="20">
        <f t="shared" si="446"/>
        <v>-8.5555273233397455E-2</v>
      </c>
      <c r="AE4059" s="20">
        <f t="shared" si="447"/>
        <v>0.67147625331290905</v>
      </c>
    </row>
    <row r="4060" spans="1:31" x14ac:dyDescent="0.2">
      <c r="A4060" s="15" t="s">
        <v>11479</v>
      </c>
      <c r="B4060" s="15" t="s">
        <v>11480</v>
      </c>
      <c r="C4060" t="s">
        <v>11481</v>
      </c>
      <c r="D4060" s="15">
        <v>11</v>
      </c>
      <c r="E4060" s="15">
        <v>6</v>
      </c>
      <c r="F4060" s="16">
        <v>207661.63137714899</v>
      </c>
      <c r="G4060" s="16">
        <v>279424.87397284101</v>
      </c>
      <c r="H4060" s="16">
        <v>264044.18107200501</v>
      </c>
      <c r="I4060" s="16">
        <v>399616.80464542698</v>
      </c>
      <c r="J4060" s="16">
        <v>17440.3830208008</v>
      </c>
      <c r="K4060" s="16">
        <v>379594.49153564998</v>
      </c>
      <c r="L4060" s="15">
        <f t="shared" si="441"/>
        <v>6</v>
      </c>
      <c r="M4060" s="16">
        <v>369265.15168578399</v>
      </c>
      <c r="N4060" s="16">
        <v>480724.24695155199</v>
      </c>
      <c r="O4060" s="16">
        <v>474784.45473090501</v>
      </c>
      <c r="P4060" s="16">
        <v>554067.82076962898</v>
      </c>
      <c r="Q4060" s="16">
        <v>152469.31447724899</v>
      </c>
      <c r="R4060" s="16">
        <v>521321.13212356198</v>
      </c>
      <c r="S4060" s="17">
        <f t="shared" si="442"/>
        <v>474784.45473090501</v>
      </c>
      <c r="T4060" s="17">
        <f t="shared" si="443"/>
        <v>521321.13212356198</v>
      </c>
      <c r="U4060" s="18">
        <f t="shared" si="444"/>
        <v>1.0980164302536668</v>
      </c>
      <c r="X4060" s="20">
        <f t="shared" si="445"/>
        <v>0.82101649997402903</v>
      </c>
      <c r="AA4060" s="20">
        <f t="shared" si="446"/>
        <v>0.13489964238330979</v>
      </c>
      <c r="AE4060" s="20">
        <f t="shared" si="447"/>
        <v>8.5648114773779899E-2</v>
      </c>
    </row>
    <row r="4061" spans="1:31" x14ac:dyDescent="0.2">
      <c r="A4061" s="15" t="s">
        <v>13438</v>
      </c>
      <c r="B4061" s="15" t="s">
        <v>13439</v>
      </c>
      <c r="C4061" t="s">
        <v>13440</v>
      </c>
      <c r="D4061" s="15">
        <v>8</v>
      </c>
      <c r="E4061" s="15">
        <v>3</v>
      </c>
      <c r="F4061" s="16">
        <v>133962.30042744201</v>
      </c>
      <c r="G4061" s="16">
        <v>114082.038159164</v>
      </c>
      <c r="H4061" s="16">
        <v>126289.488821227</v>
      </c>
      <c r="I4061" s="16">
        <v>128205.278405273</v>
      </c>
      <c r="J4061" s="16">
        <v>46076.967337499897</v>
      </c>
      <c r="K4061" s="16">
        <v>106426.05811931301</v>
      </c>
      <c r="L4061" s="15">
        <f t="shared" si="441"/>
        <v>6</v>
      </c>
      <c r="M4061" s="16">
        <v>238212.561749908</v>
      </c>
      <c r="N4061" s="16">
        <v>196267.42997150999</v>
      </c>
      <c r="O4061" s="16">
        <v>227084.29265434199</v>
      </c>
      <c r="P4061" s="16">
        <v>177756.33654896199</v>
      </c>
      <c r="Q4061" s="16">
        <v>402819.34260045999</v>
      </c>
      <c r="R4061" s="16">
        <v>146161.63917910101</v>
      </c>
      <c r="S4061" s="17">
        <f t="shared" si="442"/>
        <v>227084.29265434199</v>
      </c>
      <c r="T4061" s="17">
        <f t="shared" si="443"/>
        <v>177756.33654896199</v>
      </c>
      <c r="U4061" s="18">
        <f t="shared" si="444"/>
        <v>0.78277689078009061</v>
      </c>
      <c r="X4061" s="20">
        <f t="shared" si="445"/>
        <v>0.803622536566029</v>
      </c>
      <c r="AA4061" s="20">
        <f t="shared" si="446"/>
        <v>-0.35332692968539997</v>
      </c>
      <c r="AE4061" s="20">
        <f t="shared" si="447"/>
        <v>9.4947892519822413E-2</v>
      </c>
    </row>
    <row r="4062" spans="1:31" x14ac:dyDescent="0.2">
      <c r="A4062" s="15" t="s">
        <v>8120</v>
      </c>
      <c r="B4062" s="15" t="s">
        <v>8121</v>
      </c>
      <c r="C4062" t="s">
        <v>8122</v>
      </c>
      <c r="D4062" s="15">
        <v>5</v>
      </c>
      <c r="E4062" s="15">
        <v>5</v>
      </c>
      <c r="F4062" s="16">
        <v>69546.932870507604</v>
      </c>
      <c r="G4062" s="16">
        <v>80179.367090624903</v>
      </c>
      <c r="H4062" s="16">
        <v>81447.699563299495</v>
      </c>
      <c r="I4062" s="16">
        <v>106033.279326563</v>
      </c>
      <c r="J4062" s="16">
        <v>8912.3463225586001</v>
      </c>
      <c r="K4062" s="16">
        <v>93608.450576952702</v>
      </c>
      <c r="L4062" s="15">
        <f t="shared" si="441"/>
        <v>6</v>
      </c>
      <c r="M4062" s="16">
        <v>123668.770901002</v>
      </c>
      <c r="N4062" s="16">
        <v>137941.06915993101</v>
      </c>
      <c r="O4062" s="16">
        <v>146453.14836800899</v>
      </c>
      <c r="P4062" s="16">
        <v>147014.90858887599</v>
      </c>
      <c r="Q4062" s="16">
        <v>77914.535051418003</v>
      </c>
      <c r="R4062" s="16">
        <v>128558.407772697</v>
      </c>
      <c r="S4062" s="17">
        <f t="shared" si="442"/>
        <v>137941.06915993101</v>
      </c>
      <c r="T4062" s="17">
        <f t="shared" si="443"/>
        <v>128558.407772697</v>
      </c>
      <c r="U4062" s="18">
        <f t="shared" si="444"/>
        <v>0.93198065344588854</v>
      </c>
      <c r="X4062" s="20">
        <f t="shared" si="445"/>
        <v>0.449009312050339</v>
      </c>
      <c r="AA4062" s="20">
        <f t="shared" si="446"/>
        <v>-0.10162808793417</v>
      </c>
      <c r="AE4062" s="20">
        <f t="shared" si="447"/>
        <v>0.34774465202531624</v>
      </c>
    </row>
    <row r="4063" spans="1:31" x14ac:dyDescent="0.2">
      <c r="A4063" s="15" t="s">
        <v>17787</v>
      </c>
      <c r="B4063" s="15" t="s">
        <v>17788</v>
      </c>
      <c r="C4063" t="s">
        <v>17789</v>
      </c>
      <c r="D4063" s="15">
        <v>6</v>
      </c>
      <c r="E4063" s="15">
        <v>5</v>
      </c>
      <c r="F4063" s="16">
        <v>350535.32069615897</v>
      </c>
      <c r="G4063" s="16">
        <v>276817.43716433598</v>
      </c>
      <c r="H4063" s="16">
        <v>313964.42184369999</v>
      </c>
      <c r="I4063" s="16">
        <v>335402.14470146497</v>
      </c>
      <c r="J4063" s="16">
        <v>60058.424011466603</v>
      </c>
      <c r="K4063" s="16">
        <v>327925.35393592197</v>
      </c>
      <c r="L4063" s="15">
        <f t="shared" si="441"/>
        <v>6</v>
      </c>
      <c r="M4063" s="16">
        <v>623323.99832208594</v>
      </c>
      <c r="N4063" s="16">
        <v>476238.39686089801</v>
      </c>
      <c r="O4063" s="16">
        <v>564547.28986932198</v>
      </c>
      <c r="P4063" s="16">
        <v>465034.33598366502</v>
      </c>
      <c r="Q4063" s="16">
        <v>525049.634901413</v>
      </c>
      <c r="R4063" s="16">
        <v>450360.63635775802</v>
      </c>
      <c r="S4063" s="17">
        <f t="shared" si="442"/>
        <v>564547.28986932198</v>
      </c>
      <c r="T4063" s="17">
        <f t="shared" si="443"/>
        <v>465034.33598366502</v>
      </c>
      <c r="U4063" s="18">
        <f t="shared" si="444"/>
        <v>0.82372964024202189</v>
      </c>
      <c r="X4063" s="20">
        <f t="shared" si="445"/>
        <v>0.19880957420503828</v>
      </c>
      <c r="AA4063" s="20">
        <f t="shared" si="446"/>
        <v>-0.27975719277561312</v>
      </c>
      <c r="AE4063" s="20">
        <f t="shared" si="447"/>
        <v>0.7015627048265588</v>
      </c>
    </row>
    <row r="4064" spans="1:31" x14ac:dyDescent="0.2">
      <c r="A4064" s="15" t="s">
        <v>12658</v>
      </c>
      <c r="B4064" s="15" t="s">
        <v>12659</v>
      </c>
      <c r="C4064" t="s">
        <v>12660</v>
      </c>
      <c r="D4064" s="15">
        <v>5</v>
      </c>
      <c r="E4064" s="15">
        <v>5</v>
      </c>
      <c r="F4064" s="16">
        <v>73632.039200978805</v>
      </c>
      <c r="G4064" s="16">
        <v>58806.0549125736</v>
      </c>
      <c r="H4064" s="16">
        <v>59725.951557421802</v>
      </c>
      <c r="I4064" s="16">
        <v>81472.8546070312</v>
      </c>
      <c r="J4064" s="16">
        <v>19345.0587773437</v>
      </c>
      <c r="K4064" s="16">
        <v>92442.233760937394</v>
      </c>
      <c r="L4064" s="15">
        <f t="shared" si="441"/>
        <v>6</v>
      </c>
      <c r="M4064" s="16">
        <v>130932.93134686899</v>
      </c>
      <c r="N4064" s="16">
        <v>101170.293331818</v>
      </c>
      <c r="O4064" s="16">
        <v>107394.729277302</v>
      </c>
      <c r="P4064" s="16">
        <v>112961.933730619</v>
      </c>
      <c r="Q4064" s="16">
        <v>169120.58908258099</v>
      </c>
      <c r="R4064" s="16">
        <v>126956.76843286501</v>
      </c>
      <c r="S4064" s="17">
        <f t="shared" si="442"/>
        <v>107394.729277302</v>
      </c>
      <c r="T4064" s="17">
        <f t="shared" si="443"/>
        <v>126956.76843286501</v>
      </c>
      <c r="U4064" s="18">
        <f t="shared" si="444"/>
        <v>1.1821508307456339</v>
      </c>
      <c r="X4064" s="20">
        <f t="shared" si="445"/>
        <v>0.29289156093485935</v>
      </c>
      <c r="AA4064" s="20">
        <f t="shared" si="446"/>
        <v>0.24141412086753455</v>
      </c>
      <c r="AE4064" s="20">
        <f t="shared" si="447"/>
        <v>0.53329314143626672</v>
      </c>
    </row>
    <row r="4065" spans="1:31" x14ac:dyDescent="0.2">
      <c r="A4065" s="15" t="s">
        <v>16847</v>
      </c>
      <c r="B4065" s="15" t="s">
        <v>16848</v>
      </c>
      <c r="C4065" t="s">
        <v>16849</v>
      </c>
      <c r="D4065" s="15">
        <v>9</v>
      </c>
      <c r="E4065" s="15">
        <v>6</v>
      </c>
      <c r="F4065" s="16">
        <v>211653.04770908199</v>
      </c>
      <c r="G4065" s="16">
        <v>204619.61471660199</v>
      </c>
      <c r="H4065" s="16">
        <v>207418.061521244</v>
      </c>
      <c r="I4065" s="16">
        <v>212103.47746314699</v>
      </c>
      <c r="J4065" s="16">
        <v>48940.670090038999</v>
      </c>
      <c r="K4065" s="16">
        <v>259988.49295408599</v>
      </c>
      <c r="L4065" s="15">
        <f t="shared" si="441"/>
        <v>6</v>
      </c>
      <c r="M4065" s="16">
        <v>376362.712017357</v>
      </c>
      <c r="N4065" s="16">
        <v>352028.82548572199</v>
      </c>
      <c r="O4065" s="16">
        <v>372963.61101724103</v>
      </c>
      <c r="P4065" s="16">
        <v>294081.00502665102</v>
      </c>
      <c r="Q4065" s="16">
        <v>427854.73287976102</v>
      </c>
      <c r="R4065" s="16">
        <v>357058.64681440999</v>
      </c>
      <c r="S4065" s="17">
        <f t="shared" si="442"/>
        <v>372963.61101724103</v>
      </c>
      <c r="T4065" s="17">
        <f t="shared" si="443"/>
        <v>357058.64681440999</v>
      </c>
      <c r="U4065" s="18">
        <f t="shared" si="444"/>
        <v>0.95735518497514815</v>
      </c>
      <c r="X4065" s="20">
        <f t="shared" si="445"/>
        <v>0.85909829806780535</v>
      </c>
      <c r="AA4065" s="20">
        <f t="shared" si="446"/>
        <v>-6.2873821655425183E-2</v>
      </c>
      <c r="AE4065" s="20">
        <f t="shared" si="447"/>
        <v>6.5957141330547087E-2</v>
      </c>
    </row>
    <row r="4066" spans="1:31" x14ac:dyDescent="0.2">
      <c r="A4066" s="15" t="s">
        <v>14191</v>
      </c>
      <c r="B4066" s="15" t="s">
        <v>14192</v>
      </c>
      <c r="C4066" t="s">
        <v>14193</v>
      </c>
      <c r="D4066" s="15">
        <v>6</v>
      </c>
      <c r="E4066" s="15">
        <v>5</v>
      </c>
      <c r="F4066" s="16">
        <v>131731.81904299901</v>
      </c>
      <c r="G4066" s="16">
        <v>143919.82525726201</v>
      </c>
      <c r="H4066" s="16">
        <v>152761.33662216799</v>
      </c>
      <c r="I4066" s="16">
        <v>174855.481377761</v>
      </c>
      <c r="J4066" s="16">
        <v>19186.638165234399</v>
      </c>
      <c r="K4066" s="16">
        <v>174306.89916621099</v>
      </c>
      <c r="L4066" s="15">
        <f t="shared" si="441"/>
        <v>6</v>
      </c>
      <c r="M4066" s="16">
        <v>234246.30644652701</v>
      </c>
      <c r="N4066" s="16">
        <v>247600.539760541</v>
      </c>
      <c r="O4066" s="16">
        <v>274683.985148462</v>
      </c>
      <c r="P4066" s="16">
        <v>242436.740373223</v>
      </c>
      <c r="Q4066" s="16">
        <v>167735.62625816601</v>
      </c>
      <c r="R4066" s="16">
        <v>239386.69300142501</v>
      </c>
      <c r="S4066" s="17">
        <f t="shared" si="442"/>
        <v>247600.539760541</v>
      </c>
      <c r="T4066" s="17">
        <f t="shared" si="443"/>
        <v>239386.69300142501</v>
      </c>
      <c r="U4066" s="18">
        <f t="shared" si="444"/>
        <v>0.96682621626326115</v>
      </c>
      <c r="X4066" s="20">
        <f t="shared" si="445"/>
        <v>0.2593712114950989</v>
      </c>
      <c r="AA4066" s="20">
        <f t="shared" si="446"/>
        <v>-4.8671501427841699E-2</v>
      </c>
      <c r="AE4066" s="20">
        <f t="shared" si="447"/>
        <v>0.58607822941868271</v>
      </c>
    </row>
    <row r="4067" spans="1:31" x14ac:dyDescent="0.2">
      <c r="A4067" s="15" t="s">
        <v>8387</v>
      </c>
      <c r="B4067" s="15" t="s">
        <v>8388</v>
      </c>
      <c r="C4067" t="s">
        <v>8389</v>
      </c>
      <c r="D4067" s="15">
        <v>8</v>
      </c>
      <c r="E4067" s="15">
        <v>5</v>
      </c>
      <c r="F4067" s="16">
        <v>82940.813028772594</v>
      </c>
      <c r="G4067" s="16">
        <v>50761.173668261697</v>
      </c>
      <c r="H4067" s="16">
        <v>66580.357361718707</v>
      </c>
      <c r="I4067" s="16">
        <v>71890.995923674796</v>
      </c>
      <c r="J4067" s="16">
        <v>60686.707423095701</v>
      </c>
      <c r="K4067" s="16">
        <v>97484.403997377696</v>
      </c>
      <c r="L4067" s="15">
        <f t="shared" si="441"/>
        <v>6</v>
      </c>
      <c r="M4067" s="16">
        <v>147485.84849739401</v>
      </c>
      <c r="N4067" s="16">
        <v>87329.830874053994</v>
      </c>
      <c r="O4067" s="16">
        <v>119719.808016341</v>
      </c>
      <c r="P4067" s="16">
        <v>99676.707739384001</v>
      </c>
      <c r="Q4067" s="16">
        <v>530542.286120957</v>
      </c>
      <c r="R4067" s="16">
        <v>133881.49983607099</v>
      </c>
      <c r="S4067" s="17">
        <f t="shared" si="442"/>
        <v>119719.808016341</v>
      </c>
      <c r="T4067" s="17">
        <f t="shared" si="443"/>
        <v>133881.49983607099</v>
      </c>
      <c r="U4067" s="18">
        <f t="shared" si="444"/>
        <v>1.118290298442485</v>
      </c>
      <c r="X4067" s="20">
        <f t="shared" si="445"/>
        <v>0.38274159146652331</v>
      </c>
      <c r="AA4067" s="20">
        <f t="shared" si="446"/>
        <v>0.1612947478936726</v>
      </c>
      <c r="AE4067" s="20">
        <f t="shared" si="447"/>
        <v>0.41709434163506492</v>
      </c>
    </row>
    <row r="4068" spans="1:31" x14ac:dyDescent="0.2">
      <c r="A4068" s="15" t="s">
        <v>16931</v>
      </c>
      <c r="B4068" s="15" t="s">
        <v>16932</v>
      </c>
      <c r="C4068" t="s">
        <v>16933</v>
      </c>
      <c r="D4068" s="15">
        <v>8</v>
      </c>
      <c r="E4068" s="15">
        <v>5</v>
      </c>
      <c r="F4068" s="16">
        <v>281524.03638930799</v>
      </c>
      <c r="G4068" s="16">
        <v>361741.839918582</v>
      </c>
      <c r="H4068" s="16">
        <v>291217.65851913398</v>
      </c>
      <c r="I4068" s="16">
        <v>413548.41424263897</v>
      </c>
      <c r="J4068" s="16">
        <v>49602.582929882803</v>
      </c>
      <c r="K4068" s="16">
        <v>429317.43247568898</v>
      </c>
      <c r="L4068" s="15">
        <f t="shared" si="441"/>
        <v>6</v>
      </c>
      <c r="M4068" s="16">
        <v>500607.720892301</v>
      </c>
      <c r="N4068" s="16">
        <v>622342.85413914698</v>
      </c>
      <c r="O4068" s="16">
        <v>523645.76506351097</v>
      </c>
      <c r="P4068" s="16">
        <v>573383.96683658205</v>
      </c>
      <c r="Q4068" s="16">
        <v>433641.38313935098</v>
      </c>
      <c r="R4068" s="16">
        <v>589608.79288098798</v>
      </c>
      <c r="S4068" s="17">
        <f t="shared" si="442"/>
        <v>523645.76506351097</v>
      </c>
      <c r="T4068" s="17">
        <f t="shared" si="443"/>
        <v>573383.96683658205</v>
      </c>
      <c r="U4068" s="18">
        <f t="shared" si="444"/>
        <v>1.0949844438578407</v>
      </c>
      <c r="X4068" s="20">
        <f t="shared" si="445"/>
        <v>0.80153440094366102</v>
      </c>
      <c r="AA4068" s="20">
        <f t="shared" si="446"/>
        <v>0.13091037400127337</v>
      </c>
      <c r="AE4068" s="20">
        <f t="shared" si="447"/>
        <v>9.6077833485266481E-2</v>
      </c>
    </row>
    <row r="4069" spans="1:31" x14ac:dyDescent="0.2">
      <c r="A4069" s="15" t="s">
        <v>14488</v>
      </c>
      <c r="B4069" s="15" t="s">
        <v>14489</v>
      </c>
      <c r="C4069" t="s">
        <v>14490</v>
      </c>
      <c r="D4069" s="15">
        <v>12</v>
      </c>
      <c r="E4069" s="15">
        <v>4</v>
      </c>
      <c r="F4069" s="16">
        <v>220549.901043605</v>
      </c>
      <c r="G4069" s="16">
        <v>234915.49554366001</v>
      </c>
      <c r="H4069" s="16">
        <v>233317.160494043</v>
      </c>
      <c r="I4069" s="16">
        <v>276463.68510556599</v>
      </c>
      <c r="J4069" s="16">
        <v>27770.708741015598</v>
      </c>
      <c r="K4069" s="16">
        <v>263038.88783930801</v>
      </c>
      <c r="L4069" s="15">
        <f t="shared" si="441"/>
        <v>6</v>
      </c>
      <c r="M4069" s="16">
        <v>392183.14968950598</v>
      </c>
      <c r="N4069" s="16">
        <v>404150.04250284901</v>
      </c>
      <c r="O4069" s="16">
        <v>419533.429499508</v>
      </c>
      <c r="P4069" s="16">
        <v>383316.29137642402</v>
      </c>
      <c r="Q4069" s="16">
        <v>242780.27146766099</v>
      </c>
      <c r="R4069" s="16">
        <v>361247.94710840099</v>
      </c>
      <c r="S4069" s="17">
        <f t="shared" si="442"/>
        <v>404150.04250284901</v>
      </c>
      <c r="T4069" s="17">
        <f t="shared" si="443"/>
        <v>361247.94710840099</v>
      </c>
      <c r="U4069" s="18">
        <f t="shared" si="444"/>
        <v>0.89384611930568936</v>
      </c>
      <c r="X4069" s="20">
        <f t="shared" si="445"/>
        <v>0.16098649695347417</v>
      </c>
      <c r="AA4069" s="20">
        <f t="shared" si="446"/>
        <v>-0.16190161026065558</v>
      </c>
      <c r="AE4069" s="20">
        <f t="shared" si="447"/>
        <v>0.7932105497105586</v>
      </c>
    </row>
    <row r="4070" spans="1:31" x14ac:dyDescent="0.2">
      <c r="A4070" s="15" t="s">
        <v>9098</v>
      </c>
      <c r="B4070" s="15" t="s">
        <v>9099</v>
      </c>
      <c r="C4070" t="s">
        <v>9100</v>
      </c>
      <c r="D4070" s="15">
        <v>10</v>
      </c>
      <c r="E4070" s="15">
        <v>4</v>
      </c>
      <c r="F4070" s="16">
        <v>240553.362195886</v>
      </c>
      <c r="G4070" s="16">
        <v>261394.24353925799</v>
      </c>
      <c r="H4070" s="16">
        <v>239123.20541162099</v>
      </c>
      <c r="I4070" s="16">
        <v>326571.57998817298</v>
      </c>
      <c r="J4070" s="16">
        <v>60068.836278291499</v>
      </c>
      <c r="K4070" s="16">
        <v>302570.30215332401</v>
      </c>
      <c r="L4070" s="15">
        <f t="shared" si="441"/>
        <v>6</v>
      </c>
      <c r="M4070" s="16">
        <v>427753.423637814</v>
      </c>
      <c r="N4070" s="16">
        <v>449704.24105870398</v>
      </c>
      <c r="O4070" s="16">
        <v>429973.42427289602</v>
      </c>
      <c r="P4070" s="16">
        <v>452790.77742961497</v>
      </c>
      <c r="Q4070" s="16">
        <v>525140.66221331595</v>
      </c>
      <c r="R4070" s="16">
        <v>415538.93953365</v>
      </c>
      <c r="S4070" s="17">
        <f t="shared" si="442"/>
        <v>429973.42427289602</v>
      </c>
      <c r="T4070" s="17">
        <f t="shared" si="443"/>
        <v>452790.77742961497</v>
      </c>
      <c r="U4070" s="18">
        <f t="shared" si="444"/>
        <v>1.0530668917394235</v>
      </c>
      <c r="X4070" s="20">
        <f t="shared" si="445"/>
        <v>0.43285399586729711</v>
      </c>
      <c r="AA4070" s="20">
        <f t="shared" si="446"/>
        <v>7.459708053804201E-2</v>
      </c>
      <c r="AE4070" s="20">
        <f t="shared" si="447"/>
        <v>0.36365856896312343</v>
      </c>
    </row>
    <row r="4071" spans="1:31" x14ac:dyDescent="0.2">
      <c r="A4071" s="15" t="s">
        <v>16562</v>
      </c>
      <c r="B4071" s="15" t="s">
        <v>16563</v>
      </c>
      <c r="C4071" t="s">
        <v>16564</v>
      </c>
      <c r="D4071" s="15">
        <v>7</v>
      </c>
      <c r="E4071" s="15">
        <v>5</v>
      </c>
      <c r="F4071" s="16">
        <v>120473.351171533</v>
      </c>
      <c r="G4071" s="16">
        <v>110117.75210390599</v>
      </c>
      <c r="H4071" s="16">
        <v>115021.71919541</v>
      </c>
      <c r="I4071" s="16">
        <v>174418.52392851599</v>
      </c>
      <c r="J4071" s="16">
        <v>46503.687695284898</v>
      </c>
      <c r="K4071" s="16">
        <v>176276.268052036</v>
      </c>
      <c r="L4071" s="15">
        <f t="shared" si="441"/>
        <v>6</v>
      </c>
      <c r="M4071" s="16">
        <v>214226.431716967</v>
      </c>
      <c r="N4071" s="16">
        <v>189447.248212031</v>
      </c>
      <c r="O4071" s="16">
        <v>206823.43389916199</v>
      </c>
      <c r="P4071" s="16">
        <v>241830.89983083899</v>
      </c>
      <c r="Q4071" s="16">
        <v>406549.86619890202</v>
      </c>
      <c r="R4071" s="16">
        <v>242091.35189406</v>
      </c>
      <c r="S4071" s="17">
        <f t="shared" si="442"/>
        <v>206823.43389916199</v>
      </c>
      <c r="T4071" s="17">
        <f t="shared" si="443"/>
        <v>242091.35189406</v>
      </c>
      <c r="U4071" s="18">
        <f t="shared" si="444"/>
        <v>1.1705218665506401</v>
      </c>
      <c r="X4071" s="20">
        <f t="shared" si="445"/>
        <v>0.16707106462587804</v>
      </c>
      <c r="AA4071" s="20">
        <f t="shared" si="446"/>
        <v>0.22715188572673473</v>
      </c>
      <c r="AE4071" s="20">
        <f t="shared" si="447"/>
        <v>0.7770987599298077</v>
      </c>
    </row>
    <row r="4072" spans="1:31" x14ac:dyDescent="0.2">
      <c r="A4072" s="15" t="s">
        <v>12331</v>
      </c>
      <c r="B4072" s="15" t="s">
        <v>12332</v>
      </c>
      <c r="C4072" t="s">
        <v>12333</v>
      </c>
      <c r="D4072" s="15">
        <v>5</v>
      </c>
      <c r="E4072" s="15">
        <v>5</v>
      </c>
      <c r="F4072" s="16">
        <v>63321.069223241997</v>
      </c>
      <c r="G4072" s="16">
        <v>71513.967239781094</v>
      </c>
      <c r="H4072" s="16">
        <v>53962.883816015397</v>
      </c>
      <c r="I4072" s="16">
        <v>68722.191656250201</v>
      </c>
      <c r="J4072" s="16">
        <v>19424.921967773498</v>
      </c>
      <c r="K4072" s="16">
        <v>73048.500441210999</v>
      </c>
      <c r="L4072" s="15">
        <f t="shared" si="441"/>
        <v>6</v>
      </c>
      <c r="M4072" s="16">
        <v>112597.90302408001</v>
      </c>
      <c r="N4072" s="16">
        <v>123033.062730139</v>
      </c>
      <c r="O4072" s="16">
        <v>97032.012840712094</v>
      </c>
      <c r="P4072" s="16">
        <v>95283.167591703605</v>
      </c>
      <c r="Q4072" s="16">
        <v>169818.77821537</v>
      </c>
      <c r="R4072" s="16">
        <v>100322.12742571899</v>
      </c>
      <c r="S4072" s="17">
        <f t="shared" si="442"/>
        <v>112597.90302408001</v>
      </c>
      <c r="T4072" s="17">
        <f t="shared" si="443"/>
        <v>100322.12742571899</v>
      </c>
      <c r="U4072" s="18">
        <f t="shared" si="444"/>
        <v>0.89097687196061071</v>
      </c>
      <c r="X4072" s="20">
        <f t="shared" si="445"/>
        <v>0.68719969997390851</v>
      </c>
      <c r="AA4072" s="20">
        <f t="shared" si="446"/>
        <v>-0.16654011223196791</v>
      </c>
      <c r="AE4072" s="20">
        <f t="shared" si="447"/>
        <v>0.1629170387863956</v>
      </c>
    </row>
    <row r="4073" spans="1:31" x14ac:dyDescent="0.2">
      <c r="A4073" s="15" t="s">
        <v>728</v>
      </c>
      <c r="B4073" s="15" t="s">
        <v>729</v>
      </c>
      <c r="C4073" t="s">
        <v>730</v>
      </c>
      <c r="D4073" s="15">
        <v>6</v>
      </c>
      <c r="E4073" s="15">
        <v>4</v>
      </c>
      <c r="F4073" s="16">
        <v>291403.71373060899</v>
      </c>
      <c r="G4073" s="16">
        <v>300433.845075152</v>
      </c>
      <c r="H4073" s="16">
        <v>285004.11933984101</v>
      </c>
      <c r="I4073" s="16">
        <v>332349.108586816</v>
      </c>
      <c r="J4073" s="16">
        <v>16980.515428037499</v>
      </c>
      <c r="K4073" s="16">
        <v>327575.71685292397</v>
      </c>
      <c r="L4073" s="15">
        <f t="shared" si="441"/>
        <v>6</v>
      </c>
      <c r="M4073" s="16">
        <v>518175.822076176</v>
      </c>
      <c r="N4073" s="16">
        <v>516868.20818446297</v>
      </c>
      <c r="O4073" s="16">
        <v>512473.04465281102</v>
      </c>
      <c r="P4073" s="16">
        <v>460801.30812520097</v>
      </c>
      <c r="Q4073" s="16">
        <v>148449.00732371301</v>
      </c>
      <c r="R4073" s="16">
        <v>449880.45763018</v>
      </c>
      <c r="S4073" s="17">
        <f t="shared" si="442"/>
        <v>516868.20818446297</v>
      </c>
      <c r="T4073" s="17">
        <f t="shared" si="443"/>
        <v>449880.45763018</v>
      </c>
      <c r="U4073" s="18">
        <f t="shared" si="444"/>
        <v>0.87039684489478986</v>
      </c>
      <c r="X4073" s="20">
        <f t="shared" si="445"/>
        <v>0.18694863230217623</v>
      </c>
      <c r="AA4073" s="20">
        <f t="shared" si="446"/>
        <v>-0.20025476792099667</v>
      </c>
      <c r="AE4073" s="20">
        <f t="shared" si="447"/>
        <v>0.72827770775389389</v>
      </c>
    </row>
    <row r="4074" spans="1:31" x14ac:dyDescent="0.2">
      <c r="A4074" s="15" t="s">
        <v>13453</v>
      </c>
      <c r="B4074" s="15" t="s">
        <v>13454</v>
      </c>
      <c r="C4074" t="s">
        <v>13455</v>
      </c>
      <c r="D4074" s="15">
        <v>10</v>
      </c>
      <c r="E4074" s="15">
        <v>5</v>
      </c>
      <c r="F4074" s="16">
        <v>559431.966498925</v>
      </c>
      <c r="G4074" s="16">
        <v>561214.31490265799</v>
      </c>
      <c r="H4074" s="16">
        <v>537853.24337295897</v>
      </c>
      <c r="I4074" s="16">
        <v>619428.73255312396</v>
      </c>
      <c r="J4074" s="16">
        <v>92132.326378124897</v>
      </c>
      <c r="K4074" s="16">
        <v>625527.22175920405</v>
      </c>
      <c r="L4074" s="15">
        <f t="shared" si="441"/>
        <v>6</v>
      </c>
      <c r="M4074" s="16">
        <v>994785.26002677495</v>
      </c>
      <c r="N4074" s="16">
        <v>965516.50922900299</v>
      </c>
      <c r="O4074" s="16">
        <v>967127.38695211604</v>
      </c>
      <c r="P4074" s="16">
        <v>858836.57538456796</v>
      </c>
      <c r="Q4074" s="16">
        <v>805449.778672455</v>
      </c>
      <c r="R4074" s="16">
        <v>859076.11067372002</v>
      </c>
      <c r="S4074" s="17">
        <f t="shared" si="442"/>
        <v>967127.38695211604</v>
      </c>
      <c r="T4074" s="17">
        <f t="shared" si="443"/>
        <v>858836.57538456796</v>
      </c>
      <c r="U4074" s="18">
        <f t="shared" si="444"/>
        <v>0.88802838899141867</v>
      </c>
      <c r="X4074" s="20">
        <f t="shared" si="445"/>
        <v>2.6324668657503178E-3</v>
      </c>
      <c r="AA4074" s="20">
        <f t="shared" si="446"/>
        <v>-0.17132229668758261</v>
      </c>
      <c r="AE4074" s="20">
        <f t="shared" si="447"/>
        <v>2.5796370864719576</v>
      </c>
    </row>
    <row r="4075" spans="1:31" x14ac:dyDescent="0.2">
      <c r="A4075" s="15" t="s">
        <v>2363</v>
      </c>
      <c r="B4075" s="15" t="s">
        <v>2364</v>
      </c>
      <c r="C4075" t="s">
        <v>2365</v>
      </c>
      <c r="D4075" s="15">
        <v>8</v>
      </c>
      <c r="E4075" s="15">
        <v>4</v>
      </c>
      <c r="F4075" s="16">
        <v>110826.19574395</v>
      </c>
      <c r="G4075" s="16">
        <v>113318.066941406</v>
      </c>
      <c r="H4075" s="16">
        <v>101366.37017138601</v>
      </c>
      <c r="I4075" s="16">
        <v>125830.57876318401</v>
      </c>
      <c r="J4075" s="16">
        <v>20078.067584179698</v>
      </c>
      <c r="K4075" s="16">
        <v>125936.40090771799</v>
      </c>
      <c r="L4075" s="15">
        <f t="shared" si="441"/>
        <v>6</v>
      </c>
      <c r="M4075" s="16">
        <v>197071.80238713601</v>
      </c>
      <c r="N4075" s="16">
        <v>194953.08925757199</v>
      </c>
      <c r="O4075" s="16">
        <v>182269.40883332101</v>
      </c>
      <c r="P4075" s="16">
        <v>174463.82071784601</v>
      </c>
      <c r="Q4075" s="16">
        <v>175528.78264982</v>
      </c>
      <c r="R4075" s="16">
        <v>172956.427347452</v>
      </c>
      <c r="S4075" s="17">
        <f t="shared" si="442"/>
        <v>194953.08925757199</v>
      </c>
      <c r="T4075" s="17">
        <f t="shared" si="443"/>
        <v>174463.82071784601</v>
      </c>
      <c r="U4075" s="18">
        <f t="shared" si="444"/>
        <v>0.89490154468567795</v>
      </c>
      <c r="X4075" s="20">
        <f t="shared" si="445"/>
        <v>2.1658728016322501E-2</v>
      </c>
      <c r="AA4075" s="20">
        <f t="shared" si="446"/>
        <v>-0.16019912626127381</v>
      </c>
      <c r="AE4075" s="20">
        <f t="shared" si="447"/>
        <v>1.6643670524065963</v>
      </c>
    </row>
    <row r="4076" spans="1:31" x14ac:dyDescent="0.2">
      <c r="A4076" s="15" t="s">
        <v>13654</v>
      </c>
      <c r="B4076" s="15" t="s">
        <v>13655</v>
      </c>
      <c r="C4076" t="s">
        <v>13656</v>
      </c>
      <c r="D4076" s="15">
        <v>8</v>
      </c>
      <c r="E4076" s="15">
        <v>7</v>
      </c>
      <c r="F4076" s="16">
        <v>103648.586635156</v>
      </c>
      <c r="G4076" s="16">
        <v>95174.584561488693</v>
      </c>
      <c r="H4076" s="16">
        <v>85376.1495468754</v>
      </c>
      <c r="I4076" s="16">
        <v>95575.136388574101</v>
      </c>
      <c r="J4076" s="16">
        <v>36624.915568884797</v>
      </c>
      <c r="K4076" s="16">
        <v>80510.680261816902</v>
      </c>
      <c r="L4076" s="15">
        <f t="shared" si="441"/>
        <v>6</v>
      </c>
      <c r="M4076" s="16">
        <v>184308.53505304499</v>
      </c>
      <c r="N4076" s="16">
        <v>163738.932192184</v>
      </c>
      <c r="O4076" s="16">
        <v>153516.99266791801</v>
      </c>
      <c r="P4076" s="16">
        <v>132514.716405791</v>
      </c>
      <c r="Q4076" s="16">
        <v>320186.53276793601</v>
      </c>
      <c r="R4076" s="16">
        <v>110570.411104574</v>
      </c>
      <c r="S4076" s="17">
        <f t="shared" si="442"/>
        <v>163738.932192184</v>
      </c>
      <c r="T4076" s="17">
        <f t="shared" si="443"/>
        <v>132514.716405791</v>
      </c>
      <c r="U4076" s="18">
        <f t="shared" si="444"/>
        <v>0.80930487717029664</v>
      </c>
      <c r="X4076" s="20">
        <f t="shared" si="445"/>
        <v>0.77458330256993024</v>
      </c>
      <c r="AA4076" s="20">
        <f t="shared" si="446"/>
        <v>-0.30524480518238128</v>
      </c>
      <c r="AE4076" s="20">
        <f t="shared" si="447"/>
        <v>0.11093186918817627</v>
      </c>
    </row>
    <row r="4077" spans="1:31" x14ac:dyDescent="0.2">
      <c r="A4077" s="15" t="s">
        <v>7313</v>
      </c>
      <c r="B4077" s="15" t="s">
        <v>7314</v>
      </c>
      <c r="C4077" t="s">
        <v>7315</v>
      </c>
      <c r="D4077" s="15">
        <v>6</v>
      </c>
      <c r="E4077" s="15">
        <v>5</v>
      </c>
      <c r="F4077" s="16">
        <v>99778.855571484397</v>
      </c>
      <c r="G4077" s="16">
        <v>120733.575454804</v>
      </c>
      <c r="H4077" s="16">
        <v>130737.94045254</v>
      </c>
      <c r="I4077" s="16">
        <v>157059.93192133299</v>
      </c>
      <c r="J4077" s="16">
        <v>79801.353444140404</v>
      </c>
      <c r="K4077" s="16">
        <v>159875.83785620701</v>
      </c>
      <c r="L4077" s="15">
        <f t="shared" si="441"/>
        <v>6</v>
      </c>
      <c r="M4077" s="16">
        <v>177427.35619138801</v>
      </c>
      <c r="N4077" s="16">
        <v>207710.77505405099</v>
      </c>
      <c r="O4077" s="16">
        <v>235083.16494001201</v>
      </c>
      <c r="P4077" s="16">
        <v>217763.25018937199</v>
      </c>
      <c r="Q4077" s="16">
        <v>697648.53440850996</v>
      </c>
      <c r="R4077" s="16">
        <v>219567.60345288899</v>
      </c>
      <c r="S4077" s="17">
        <f t="shared" si="442"/>
        <v>207710.77505405099</v>
      </c>
      <c r="T4077" s="17">
        <f t="shared" si="443"/>
        <v>219567.60345288899</v>
      </c>
      <c r="U4077" s="18">
        <f t="shared" si="444"/>
        <v>1.0570833573547285</v>
      </c>
      <c r="X4077" s="20">
        <f t="shared" si="445"/>
        <v>0.34533478557885189</v>
      </c>
      <c r="AA4077" s="20">
        <f t="shared" si="446"/>
        <v>8.0089146352178703E-2</v>
      </c>
      <c r="AE4077" s="20">
        <f t="shared" si="447"/>
        <v>0.46175967295652276</v>
      </c>
    </row>
    <row r="4078" spans="1:31" x14ac:dyDescent="0.2">
      <c r="A4078" s="15" t="s">
        <v>8744</v>
      </c>
      <c r="B4078" s="15" t="s">
        <v>8745</v>
      </c>
      <c r="C4078" t="s">
        <v>8746</v>
      </c>
      <c r="D4078" s="15">
        <v>6</v>
      </c>
      <c r="E4078" s="15">
        <v>6</v>
      </c>
      <c r="F4078" s="16">
        <v>190807.979493755</v>
      </c>
      <c r="G4078" s="16">
        <v>214587.37623952801</v>
      </c>
      <c r="H4078" s="16">
        <v>194199.25177256099</v>
      </c>
      <c r="I4078" s="16">
        <v>226220.46849316399</v>
      </c>
      <c r="J4078" s="16">
        <v>57019.002826757802</v>
      </c>
      <c r="K4078" s="16">
        <v>246456.53020634901</v>
      </c>
      <c r="L4078" s="15">
        <f t="shared" si="441"/>
        <v>6</v>
      </c>
      <c r="M4078" s="16">
        <v>339295.88736907399</v>
      </c>
      <c r="N4078" s="16">
        <v>369177.42283059203</v>
      </c>
      <c r="O4078" s="16">
        <v>349194.53815511899</v>
      </c>
      <c r="P4078" s="16">
        <v>313654.18204248202</v>
      </c>
      <c r="Q4078" s="16">
        <v>498478.05881346401</v>
      </c>
      <c r="R4078" s="16">
        <v>338474.34620729199</v>
      </c>
      <c r="S4078" s="17">
        <f t="shared" si="442"/>
        <v>349194.53815511899</v>
      </c>
      <c r="T4078" s="17">
        <f t="shared" si="443"/>
        <v>338474.34620729199</v>
      </c>
      <c r="U4078" s="18">
        <f t="shared" si="444"/>
        <v>0.96930023016836286</v>
      </c>
      <c r="X4078" s="20">
        <f t="shared" si="445"/>
        <v>0.62489500649865604</v>
      </c>
      <c r="AA4078" s="20">
        <f t="shared" si="446"/>
        <v>-4.4984500983009719E-2</v>
      </c>
      <c r="AE4078" s="20">
        <f t="shared" si="447"/>
        <v>0.20419294574184729</v>
      </c>
    </row>
    <row r="4079" spans="1:31" x14ac:dyDescent="0.2">
      <c r="A4079" s="15" t="s">
        <v>2108</v>
      </c>
      <c r="B4079" s="15" t="s">
        <v>2109</v>
      </c>
      <c r="C4079" t="s">
        <v>2110</v>
      </c>
      <c r="D4079" s="15">
        <v>6</v>
      </c>
      <c r="E4079" s="15">
        <v>6</v>
      </c>
      <c r="F4079" s="16">
        <v>122243.60093592999</v>
      </c>
      <c r="G4079" s="16">
        <v>139527.14123906201</v>
      </c>
      <c r="H4079" s="16">
        <v>141237.52963417899</v>
      </c>
      <c r="I4079" s="16">
        <v>171859.061379602</v>
      </c>
      <c r="J4079" s="16">
        <v>27057.019352343799</v>
      </c>
      <c r="K4079" s="16">
        <v>151676.95711523399</v>
      </c>
      <c r="L4079" s="15">
        <f t="shared" si="441"/>
        <v>6</v>
      </c>
      <c r="M4079" s="16">
        <v>217374.30040814899</v>
      </c>
      <c r="N4079" s="16">
        <v>240043.33954882799</v>
      </c>
      <c r="O4079" s="16">
        <v>253962.73920013901</v>
      </c>
      <c r="P4079" s="16">
        <v>238282.21063575699</v>
      </c>
      <c r="Q4079" s="16">
        <v>236540.974331198</v>
      </c>
      <c r="R4079" s="16">
        <v>208307.561789117</v>
      </c>
      <c r="S4079" s="17">
        <f t="shared" si="442"/>
        <v>240043.33954882799</v>
      </c>
      <c r="T4079" s="17">
        <f t="shared" si="443"/>
        <v>236540.974331198</v>
      </c>
      <c r="U4079" s="18">
        <f t="shared" si="444"/>
        <v>0.98540944637658834</v>
      </c>
      <c r="X4079" s="20">
        <f t="shared" si="445"/>
        <v>0.54948317148693504</v>
      </c>
      <c r="AA4079" s="20">
        <f t="shared" si="446"/>
        <v>-2.1204793142546304E-2</v>
      </c>
      <c r="AE4079" s="20">
        <f t="shared" si="447"/>
        <v>0.26004560377238761</v>
      </c>
    </row>
    <row r="4080" spans="1:31" x14ac:dyDescent="0.2">
      <c r="A4080" s="15" t="s">
        <v>13738</v>
      </c>
      <c r="B4080" s="15" t="s">
        <v>13739</v>
      </c>
      <c r="C4080" t="s">
        <v>13740</v>
      </c>
      <c r="D4080" s="15">
        <v>5</v>
      </c>
      <c r="E4080" s="15">
        <v>3</v>
      </c>
      <c r="F4080" s="16">
        <v>79167.449450871805</v>
      </c>
      <c r="G4080" s="16">
        <v>102542.60537490201</v>
      </c>
      <c r="H4080" s="16">
        <v>92864.064659298398</v>
      </c>
      <c r="I4080" s="16">
        <v>96848.369552343502</v>
      </c>
      <c r="J4080" s="16">
        <v>2206.6806383789099</v>
      </c>
      <c r="K4080" s="16">
        <v>104257.244479395</v>
      </c>
      <c r="L4080" s="15">
        <f t="shared" si="441"/>
        <v>6</v>
      </c>
      <c r="M4080" s="16">
        <v>140776.03087379801</v>
      </c>
      <c r="N4080" s="16">
        <v>176414.919861756</v>
      </c>
      <c r="O4080" s="16">
        <v>166981.20035956099</v>
      </c>
      <c r="P4080" s="16">
        <v>134280.05138715499</v>
      </c>
      <c r="Q4080" s="16">
        <v>19291.4962820812</v>
      </c>
      <c r="R4080" s="16">
        <v>143183.070186825</v>
      </c>
      <c r="S4080" s="17">
        <f t="shared" si="442"/>
        <v>166981.20035956099</v>
      </c>
      <c r="T4080" s="17">
        <f t="shared" si="443"/>
        <v>134280.05138715499</v>
      </c>
      <c r="U4080" s="18">
        <f t="shared" si="444"/>
        <v>0.80416269075805813</v>
      </c>
      <c r="X4080" s="20">
        <f t="shared" si="445"/>
        <v>0.20487947957259661</v>
      </c>
      <c r="AA4080" s="20">
        <f t="shared" si="446"/>
        <v>-0.3144406912371997</v>
      </c>
      <c r="AE4080" s="20">
        <f t="shared" si="447"/>
        <v>0.68850153771727507</v>
      </c>
    </row>
    <row r="4081" spans="1:31" x14ac:dyDescent="0.2">
      <c r="A4081" s="15" t="s">
        <v>152</v>
      </c>
      <c r="B4081" s="15" t="s">
        <v>153</v>
      </c>
      <c r="C4081" t="s">
        <v>154</v>
      </c>
      <c r="D4081" s="15">
        <v>6</v>
      </c>
      <c r="E4081" s="15">
        <v>5</v>
      </c>
      <c r="F4081" s="16">
        <v>73112.200189406503</v>
      </c>
      <c r="G4081" s="16">
        <v>89969.944554010202</v>
      </c>
      <c r="H4081" s="16">
        <v>72528.460796609696</v>
      </c>
      <c r="I4081" s="16">
        <v>83311.546990813004</v>
      </c>
      <c r="J4081" s="16">
        <v>10951.2855971191</v>
      </c>
      <c r="K4081" s="16">
        <v>87633.357049219107</v>
      </c>
      <c r="L4081" s="15">
        <f t="shared" si="441"/>
        <v>6</v>
      </c>
      <c r="M4081" s="16">
        <v>130008.55051547701</v>
      </c>
      <c r="N4081" s="16">
        <v>154784.837974744</v>
      </c>
      <c r="O4081" s="16">
        <v>130415.241767436</v>
      </c>
      <c r="P4081" s="16">
        <v>115511.276676924</v>
      </c>
      <c r="Q4081" s="16">
        <v>95739.5835656743</v>
      </c>
      <c r="R4081" s="16">
        <v>120352.43378761401</v>
      </c>
      <c r="S4081" s="17">
        <f t="shared" si="442"/>
        <v>130415.241767436</v>
      </c>
      <c r="T4081" s="17">
        <f t="shared" si="443"/>
        <v>115511.276676924</v>
      </c>
      <c r="U4081" s="18">
        <f t="shared" si="444"/>
        <v>0.88571914686866415</v>
      </c>
      <c r="X4081" s="20">
        <f t="shared" si="445"/>
        <v>6.641978914478118E-2</v>
      </c>
      <c r="AA4081" s="20">
        <f t="shared" si="446"/>
        <v>-0.17507878849220654</v>
      </c>
      <c r="AE4081" s="20">
        <f t="shared" si="447"/>
        <v>1.1777025074398824</v>
      </c>
    </row>
    <row r="4082" spans="1:31" x14ac:dyDescent="0.2">
      <c r="A4082" s="15" t="s">
        <v>7508</v>
      </c>
      <c r="B4082" s="15" t="s">
        <v>7509</v>
      </c>
      <c r="C4082" t="s">
        <v>7510</v>
      </c>
      <c r="D4082" s="15">
        <v>8</v>
      </c>
      <c r="E4082" s="15">
        <v>3</v>
      </c>
      <c r="F4082" s="16">
        <v>210389.83022578101</v>
      </c>
      <c r="G4082" s="16">
        <v>194711.385582096</v>
      </c>
      <c r="H4082" s="16">
        <v>219997.989344431</v>
      </c>
      <c r="I4082" s="16">
        <v>287083.330830416</v>
      </c>
      <c r="J4082" s="16">
        <v>42121.972724485197</v>
      </c>
      <c r="K4082" s="16">
        <v>265347.12595488201</v>
      </c>
      <c r="L4082" s="15">
        <f t="shared" si="441"/>
        <v>6</v>
      </c>
      <c r="M4082" s="16">
        <v>374116.45115303801</v>
      </c>
      <c r="N4082" s="16">
        <v>334982.64802275301</v>
      </c>
      <c r="O4082" s="16">
        <v>395583.89428891498</v>
      </c>
      <c r="P4082" s="16">
        <v>398040.40681830002</v>
      </c>
      <c r="Q4082" s="16">
        <v>368243.53559620102</v>
      </c>
      <c r="R4082" s="16">
        <v>364417.99655446497</v>
      </c>
      <c r="S4082" s="17">
        <f t="shared" si="442"/>
        <v>374116.45115303801</v>
      </c>
      <c r="T4082" s="17">
        <f t="shared" si="443"/>
        <v>368243.53559620102</v>
      </c>
      <c r="U4082" s="18">
        <f t="shared" si="444"/>
        <v>0.9843019050920202</v>
      </c>
      <c r="X4082" s="20">
        <f t="shared" si="445"/>
        <v>0.69647249786286469</v>
      </c>
      <c r="AA4082" s="20">
        <f t="shared" si="446"/>
        <v>-2.2827208006561194E-2</v>
      </c>
      <c r="AE4082" s="20">
        <f t="shared" si="447"/>
        <v>0.15709602821663898</v>
      </c>
    </row>
    <row r="4083" spans="1:31" x14ac:dyDescent="0.2">
      <c r="A4083" s="15" t="s">
        <v>6694</v>
      </c>
      <c r="B4083" s="15" t="s">
        <v>6695</v>
      </c>
      <c r="C4083" t="s">
        <v>6696</v>
      </c>
      <c r="D4083" s="15">
        <v>5</v>
      </c>
      <c r="E4083" s="15">
        <v>5</v>
      </c>
      <c r="F4083" s="16">
        <v>43575.110419628698</v>
      </c>
      <c r="G4083" s="16">
        <v>57403.851921751499</v>
      </c>
      <c r="H4083" s="16">
        <v>61037.756109783797</v>
      </c>
      <c r="I4083" s="16">
        <v>64350.970971953902</v>
      </c>
      <c r="J4083" s="16">
        <v>12394.642138183601</v>
      </c>
      <c r="K4083" s="16">
        <v>62093.359068481899</v>
      </c>
      <c r="L4083" s="15">
        <f t="shared" si="441"/>
        <v>6</v>
      </c>
      <c r="M4083" s="16">
        <v>77485.521288260396</v>
      </c>
      <c r="N4083" s="16">
        <v>98757.934806779507</v>
      </c>
      <c r="O4083" s="16">
        <v>109753.51789585099</v>
      </c>
      <c r="P4083" s="16">
        <v>89222.479726486999</v>
      </c>
      <c r="Q4083" s="16">
        <v>108357.860475068</v>
      </c>
      <c r="R4083" s="16">
        <v>85276.738648078303</v>
      </c>
      <c r="S4083" s="17">
        <f t="shared" si="442"/>
        <v>98757.934806779507</v>
      </c>
      <c r="T4083" s="17">
        <f t="shared" si="443"/>
        <v>89222.479726486999</v>
      </c>
      <c r="U4083" s="18">
        <f t="shared" si="444"/>
        <v>0.90344618790430675</v>
      </c>
      <c r="X4083" s="20">
        <f t="shared" si="445"/>
        <v>0.9338845657696071</v>
      </c>
      <c r="AA4083" s="20">
        <f t="shared" si="446"/>
        <v>-0.14648942269137386</v>
      </c>
      <c r="AE4083" s="20">
        <f t="shared" si="447"/>
        <v>2.9706802086291843E-2</v>
      </c>
    </row>
    <row r="4084" spans="1:31" x14ac:dyDescent="0.2">
      <c r="A4084" s="15" t="s">
        <v>12496</v>
      </c>
      <c r="B4084" s="15" t="s">
        <v>12497</v>
      </c>
      <c r="C4084" t="s">
        <v>12498</v>
      </c>
      <c r="D4084" s="15">
        <v>15</v>
      </c>
      <c r="E4084" s="15">
        <v>3</v>
      </c>
      <c r="F4084" s="16">
        <v>956801.543730626</v>
      </c>
      <c r="G4084" s="16">
        <v>1089554.0139257801</v>
      </c>
      <c r="H4084" s="16">
        <v>1029965.45908559</v>
      </c>
      <c r="I4084" s="16">
        <v>908256.43777099997</v>
      </c>
      <c r="J4084" s="16">
        <v>120859.942325977</v>
      </c>
      <c r="K4084" s="16">
        <v>845529.83063995303</v>
      </c>
      <c r="L4084" s="15">
        <f t="shared" si="441"/>
        <v>6</v>
      </c>
      <c r="M4084" s="16">
        <v>1701390.21270234</v>
      </c>
      <c r="N4084" s="16">
        <v>1874475.3300252799</v>
      </c>
      <c r="O4084" s="16">
        <v>1852006.68652594</v>
      </c>
      <c r="P4084" s="16">
        <v>1259295.5534547099</v>
      </c>
      <c r="Q4084" s="16">
        <v>1056595.63395044</v>
      </c>
      <c r="R4084" s="16">
        <v>1161219.61298816</v>
      </c>
      <c r="S4084" s="17">
        <f t="shared" si="442"/>
        <v>1852006.68652594</v>
      </c>
      <c r="T4084" s="17">
        <f t="shared" si="443"/>
        <v>1161219.61298816</v>
      </c>
      <c r="U4084" s="18">
        <f t="shared" si="444"/>
        <v>0.62700616657406194</v>
      </c>
      <c r="X4084" s="20">
        <f t="shared" si="445"/>
        <v>1.2379659444153349E-3</v>
      </c>
      <c r="AA4084" s="20">
        <f t="shared" si="446"/>
        <v>-0.67344846295722505</v>
      </c>
      <c r="AE4084" s="20">
        <f t="shared" si="447"/>
        <v>2.9072913022916111</v>
      </c>
    </row>
    <row r="4085" spans="1:31" x14ac:dyDescent="0.2">
      <c r="A4085" s="15" t="s">
        <v>1985</v>
      </c>
      <c r="B4085" s="15" t="s">
        <v>1986</v>
      </c>
      <c r="C4085" t="s">
        <v>1987</v>
      </c>
      <c r="D4085" s="15">
        <v>5</v>
      </c>
      <c r="E4085" s="15">
        <v>5</v>
      </c>
      <c r="F4085" s="16">
        <v>71832.676442247597</v>
      </c>
      <c r="G4085" s="16">
        <v>66180.595223144497</v>
      </c>
      <c r="H4085" s="16">
        <v>49439.020056594702</v>
      </c>
      <c r="I4085" s="16">
        <v>67273.374775129807</v>
      </c>
      <c r="J4085" s="16">
        <v>21941.723035546798</v>
      </c>
      <c r="K4085" s="16">
        <v>93210.443893932505</v>
      </c>
      <c r="L4085" s="15">
        <f t="shared" si="441"/>
        <v>6</v>
      </c>
      <c r="M4085" s="16">
        <v>127733.293755493</v>
      </c>
      <c r="N4085" s="16">
        <v>113857.497183819</v>
      </c>
      <c r="O4085" s="16">
        <v>88897.540118862002</v>
      </c>
      <c r="P4085" s="16">
        <v>93274.386172391503</v>
      </c>
      <c r="Q4085" s="16">
        <v>191821.444843812</v>
      </c>
      <c r="R4085" s="16">
        <v>128011.80001306999</v>
      </c>
      <c r="S4085" s="17">
        <f t="shared" si="442"/>
        <v>113857.497183819</v>
      </c>
      <c r="T4085" s="17">
        <f t="shared" si="443"/>
        <v>128011.80001306999</v>
      </c>
      <c r="U4085" s="18">
        <f t="shared" si="444"/>
        <v>1.1243159491412267</v>
      </c>
      <c r="X4085" s="20">
        <f t="shared" si="445"/>
        <v>0.42472358493448165</v>
      </c>
      <c r="AA4085" s="20">
        <f t="shared" si="446"/>
        <v>0.16904751083236139</v>
      </c>
      <c r="AE4085" s="20">
        <f t="shared" si="447"/>
        <v>0.37189362193255054</v>
      </c>
    </row>
    <row r="4086" spans="1:31" x14ac:dyDescent="0.2">
      <c r="A4086" s="15" t="s">
        <v>1145</v>
      </c>
      <c r="B4086" s="15" t="s">
        <v>1146</v>
      </c>
      <c r="C4086" t="s">
        <v>1147</v>
      </c>
      <c r="D4086" s="15">
        <v>5</v>
      </c>
      <c r="E4086" s="15">
        <v>4</v>
      </c>
      <c r="F4086" s="16">
        <v>42994.391162671403</v>
      </c>
      <c r="G4086" s="16">
        <v>20524.682320312499</v>
      </c>
      <c r="H4086" s="16">
        <v>33857.679564843798</v>
      </c>
      <c r="I4086" s="16">
        <v>44829.026906071696</v>
      </c>
      <c r="J4086" s="16">
        <v>39175.566838542698</v>
      </c>
      <c r="K4086" s="16">
        <v>44828.777116406498</v>
      </c>
      <c r="L4086" s="15">
        <f t="shared" si="441"/>
        <v>6</v>
      </c>
      <c r="M4086" s="16">
        <v>76452.8828413546</v>
      </c>
      <c r="N4086" s="16">
        <v>35310.787876783899</v>
      </c>
      <c r="O4086" s="16">
        <v>60880.341560204397</v>
      </c>
      <c r="P4086" s="16">
        <v>62155.347213460598</v>
      </c>
      <c r="Q4086" s="16">
        <v>342485.12850929302</v>
      </c>
      <c r="R4086" s="16">
        <v>61566.195925277301</v>
      </c>
      <c r="S4086" s="17">
        <f t="shared" si="442"/>
        <v>60880.341560204397</v>
      </c>
      <c r="T4086" s="17">
        <f t="shared" si="443"/>
        <v>62155.347213460598</v>
      </c>
      <c r="U4086" s="18">
        <f t="shared" si="444"/>
        <v>1.0209428137323335</v>
      </c>
      <c r="X4086" s="20">
        <f t="shared" si="445"/>
        <v>0.35805595497852488</v>
      </c>
      <c r="AA4086" s="20">
        <f t="shared" si="446"/>
        <v>2.9902058521947415E-2</v>
      </c>
      <c r="AE4086" s="20">
        <f t="shared" si="447"/>
        <v>0.44604909894410832</v>
      </c>
    </row>
    <row r="4087" spans="1:31" x14ac:dyDescent="0.2">
      <c r="A4087" s="15" t="s">
        <v>761</v>
      </c>
      <c r="B4087" s="15" t="s">
        <v>762</v>
      </c>
      <c r="C4087" t="s">
        <v>763</v>
      </c>
      <c r="D4087" s="15">
        <v>9</v>
      </c>
      <c r="E4087" s="15">
        <v>4</v>
      </c>
      <c r="F4087" s="16">
        <v>31329.438817759699</v>
      </c>
      <c r="G4087" s="16">
        <v>29332.226704687499</v>
      </c>
      <c r="H4087" s="16">
        <v>51646.477106103601</v>
      </c>
      <c r="I4087" s="16">
        <v>52034.065974902398</v>
      </c>
      <c r="J4087" s="16">
        <v>3635.2422949218799</v>
      </c>
      <c r="K4087" s="16">
        <v>42290.3121125978</v>
      </c>
      <c r="L4087" s="15">
        <f t="shared" si="441"/>
        <v>6</v>
      </c>
      <c r="M4087" s="16">
        <v>55710.194996298902</v>
      </c>
      <c r="N4087" s="16">
        <v>50463.340623689903</v>
      </c>
      <c r="O4087" s="16">
        <v>92866.823923329401</v>
      </c>
      <c r="P4087" s="16">
        <v>72145.118036459899</v>
      </c>
      <c r="Q4087" s="16">
        <v>31780.431657056</v>
      </c>
      <c r="R4087" s="16">
        <v>58079.961327172503</v>
      </c>
      <c r="S4087" s="17">
        <f t="shared" si="442"/>
        <v>55710.194996298902</v>
      </c>
      <c r="T4087" s="17">
        <f t="shared" si="443"/>
        <v>58079.961327172503</v>
      </c>
      <c r="U4087" s="18">
        <f t="shared" si="444"/>
        <v>1.0425373907061541</v>
      </c>
      <c r="X4087" s="20">
        <f t="shared" si="445"/>
        <v>0.52689010090643351</v>
      </c>
      <c r="AA4087" s="20">
        <f t="shared" si="446"/>
        <v>6.0099126997507191E-2</v>
      </c>
      <c r="AE4087" s="20">
        <f t="shared" si="447"/>
        <v>0.27827996077831629</v>
      </c>
    </row>
    <row r="4088" spans="1:31" x14ac:dyDescent="0.2">
      <c r="A4088" s="15" t="s">
        <v>3833</v>
      </c>
      <c r="B4088" s="15" t="s">
        <v>3834</v>
      </c>
      <c r="C4088" t="s">
        <v>3835</v>
      </c>
      <c r="D4088" s="15">
        <v>5</v>
      </c>
      <c r="E4088" s="15">
        <v>5</v>
      </c>
      <c r="F4088" s="16">
        <v>55102.827780322099</v>
      </c>
      <c r="G4088" s="16">
        <v>55665.490120652197</v>
      </c>
      <c r="H4088" s="16">
        <v>70670.908181543098</v>
      </c>
      <c r="I4088" s="16">
        <v>90853.116957910694</v>
      </c>
      <c r="J4088" s="16">
        <v>16395.757025097599</v>
      </c>
      <c r="K4088" s="16">
        <v>81830.614284309195</v>
      </c>
      <c r="L4088" s="15">
        <f t="shared" si="441"/>
        <v>6</v>
      </c>
      <c r="M4088" s="16">
        <v>97984.177065726806</v>
      </c>
      <c r="N4088" s="16">
        <v>95767.246626871798</v>
      </c>
      <c r="O4088" s="16">
        <v>127075.129889576</v>
      </c>
      <c r="P4088" s="16">
        <v>125967.64685024301</v>
      </c>
      <c r="Q4088" s="16">
        <v>143336.865421514</v>
      </c>
      <c r="R4088" s="16">
        <v>112383.16000972901</v>
      </c>
      <c r="S4088" s="17">
        <f t="shared" si="442"/>
        <v>97984.177065726806</v>
      </c>
      <c r="T4088" s="17">
        <f t="shared" si="443"/>
        <v>125967.64685024301</v>
      </c>
      <c r="U4088" s="18">
        <f t="shared" si="444"/>
        <v>1.2855917212607213</v>
      </c>
      <c r="X4088" s="20">
        <f t="shared" si="445"/>
        <v>0.20705975241309568</v>
      </c>
      <c r="AA4088" s="20">
        <f t="shared" si="446"/>
        <v>0.36243254372850797</v>
      </c>
      <c r="AE4088" s="20">
        <f t="shared" si="447"/>
        <v>0.68390430962212934</v>
      </c>
    </row>
    <row r="4089" spans="1:31" x14ac:dyDescent="0.2">
      <c r="A4089" s="15" t="s">
        <v>17790</v>
      </c>
      <c r="B4089" s="15" t="s">
        <v>17791</v>
      </c>
      <c r="C4089" t="s">
        <v>17792</v>
      </c>
      <c r="D4089" s="15">
        <v>14</v>
      </c>
      <c r="E4089" s="15">
        <v>1</v>
      </c>
      <c r="F4089" s="16">
        <v>32934.831110156199</v>
      </c>
      <c r="G4089" s="16">
        <v>31960.4137875001</v>
      </c>
      <c r="H4089" s="16">
        <v>33515.180557031199</v>
      </c>
      <c r="I4089" s="16">
        <v>65479.872150000301</v>
      </c>
      <c r="J4089" s="16">
        <v>19151.531746875</v>
      </c>
      <c r="K4089" s="16">
        <v>48023.916728905802</v>
      </c>
      <c r="L4089" s="15">
        <f t="shared" si="441"/>
        <v>6</v>
      </c>
      <c r="M4089" s="16">
        <v>58564.913147339197</v>
      </c>
      <c r="N4089" s="16">
        <v>54984.889612044099</v>
      </c>
      <c r="O4089" s="16">
        <v>60264.4855166817</v>
      </c>
      <c r="P4089" s="16">
        <v>90787.698727072799</v>
      </c>
      <c r="Q4089" s="16">
        <v>167428.714905667</v>
      </c>
      <c r="R4089" s="16">
        <v>65954.283311220206</v>
      </c>
      <c r="S4089" s="17">
        <f t="shared" si="442"/>
        <v>58564.913147339197</v>
      </c>
      <c r="T4089" s="17">
        <f t="shared" si="443"/>
        <v>90787.698727072799</v>
      </c>
      <c r="U4089" s="18">
        <f t="shared" si="444"/>
        <v>1.5502063240265831</v>
      </c>
      <c r="X4089" s="20">
        <f t="shared" si="445"/>
        <v>0.17655562386647408</v>
      </c>
      <c r="AA4089" s="20">
        <f t="shared" si="446"/>
        <v>0.63246024313851246</v>
      </c>
      <c r="AE4089" s="20">
        <f t="shared" si="447"/>
        <v>0.75311844419957086</v>
      </c>
    </row>
    <row r="4090" spans="1:31" x14ac:dyDescent="0.2">
      <c r="A4090" s="15" t="s">
        <v>10063</v>
      </c>
      <c r="B4090" s="15" t="s">
        <v>10064</v>
      </c>
      <c r="C4090" t="s">
        <v>10065</v>
      </c>
      <c r="D4090" s="15">
        <v>4</v>
      </c>
      <c r="E4090" s="15">
        <v>4</v>
      </c>
      <c r="F4090" s="16">
        <v>51932.852472509803</v>
      </c>
      <c r="G4090" s="16">
        <v>45989.863727929602</v>
      </c>
      <c r="H4090" s="16">
        <v>35234.060443505798</v>
      </c>
      <c r="I4090" s="16">
        <v>41858.571082172799</v>
      </c>
      <c r="J4090" s="16">
        <v>45714.293220076099</v>
      </c>
      <c r="K4090" s="16">
        <v>69000.171822656499</v>
      </c>
      <c r="L4090" s="15">
        <f t="shared" si="441"/>
        <v>6</v>
      </c>
      <c r="M4090" s="16">
        <v>92347.308063414195</v>
      </c>
      <c r="N4090" s="16">
        <v>79121.240330817207</v>
      </c>
      <c r="O4090" s="16">
        <v>63355.246488328397</v>
      </c>
      <c r="P4090" s="16">
        <v>58036.816746503799</v>
      </c>
      <c r="Q4090" s="16">
        <v>399648.73138186999</v>
      </c>
      <c r="R4090" s="16">
        <v>94762.301596595396</v>
      </c>
      <c r="S4090" s="17">
        <f t="shared" si="442"/>
        <v>79121.240330817207</v>
      </c>
      <c r="T4090" s="17">
        <f t="shared" si="443"/>
        <v>94762.301596595396</v>
      </c>
      <c r="U4090" s="18">
        <f t="shared" si="444"/>
        <v>1.1976847329538904</v>
      </c>
      <c r="X4090" s="20">
        <f t="shared" si="445"/>
        <v>0.38478619046722062</v>
      </c>
      <c r="AA4090" s="20">
        <f t="shared" si="446"/>
        <v>0.26024819688978412</v>
      </c>
      <c r="AE4090" s="20">
        <f t="shared" si="447"/>
        <v>0.41478052268282761</v>
      </c>
    </row>
    <row r="4091" spans="1:31" x14ac:dyDescent="0.2">
      <c r="A4091" s="15" t="s">
        <v>3176</v>
      </c>
      <c r="B4091" s="15" t="s">
        <v>3177</v>
      </c>
      <c r="C4091" t="s">
        <v>3178</v>
      </c>
      <c r="D4091" s="15">
        <v>5</v>
      </c>
      <c r="E4091" s="15">
        <v>5</v>
      </c>
      <c r="F4091" s="16">
        <v>202949.417713009</v>
      </c>
      <c r="G4091" s="16">
        <v>186339.21757211999</v>
      </c>
      <c r="H4091" s="16">
        <v>202581.93905952899</v>
      </c>
      <c r="I4091" s="16">
        <v>291918.79495195299</v>
      </c>
      <c r="J4091" s="16">
        <v>65763.218438671902</v>
      </c>
      <c r="K4091" s="16">
        <v>289511.59562724602</v>
      </c>
      <c r="L4091" s="15">
        <f t="shared" si="441"/>
        <v>6</v>
      </c>
      <c r="M4091" s="16">
        <v>360885.86523828201</v>
      </c>
      <c r="N4091" s="16">
        <v>320579.11942945101</v>
      </c>
      <c r="O4091" s="16">
        <v>364267.65810256201</v>
      </c>
      <c r="P4091" s="16">
        <v>404744.767188247</v>
      </c>
      <c r="Q4091" s="16">
        <v>574922.74230462895</v>
      </c>
      <c r="R4091" s="16">
        <v>397604.59163860203</v>
      </c>
      <c r="S4091" s="17">
        <f t="shared" si="442"/>
        <v>360885.86523828201</v>
      </c>
      <c r="T4091" s="17">
        <f t="shared" si="443"/>
        <v>404744.767188247</v>
      </c>
      <c r="U4091" s="18">
        <f t="shared" si="444"/>
        <v>1.1215312268354047</v>
      </c>
      <c r="X4091" s="20">
        <f t="shared" si="445"/>
        <v>0.13744846514557671</v>
      </c>
      <c r="AA4091" s="20">
        <f t="shared" si="446"/>
        <v>0.16546978999476011</v>
      </c>
      <c r="AE4091" s="20">
        <f t="shared" si="447"/>
        <v>0.86186010545695002</v>
      </c>
    </row>
    <row r="4092" spans="1:31" x14ac:dyDescent="0.2">
      <c r="A4092" s="15" t="s">
        <v>15383</v>
      </c>
      <c r="B4092" s="15" t="s">
        <v>15384</v>
      </c>
      <c r="C4092" t="s">
        <v>15385</v>
      </c>
      <c r="D4092" s="15">
        <v>6</v>
      </c>
      <c r="E4092" s="15">
        <v>5</v>
      </c>
      <c r="F4092" s="16">
        <v>43325.755713280902</v>
      </c>
      <c r="G4092" s="16">
        <v>50754.265173046901</v>
      </c>
      <c r="H4092" s="16">
        <v>42504.384798046602</v>
      </c>
      <c r="I4092" s="16">
        <v>59684.462565234302</v>
      </c>
      <c r="J4092" s="16">
        <v>6172.31403882222</v>
      </c>
      <c r="K4092" s="16">
        <v>62137.978492490598</v>
      </c>
      <c r="L4092" s="15">
        <f t="shared" si="441"/>
        <v>6</v>
      </c>
      <c r="M4092" s="16">
        <v>77042.117261948704</v>
      </c>
      <c r="N4092" s="16">
        <v>87317.945457009904</v>
      </c>
      <c r="O4092" s="16">
        <v>76428.198788860798</v>
      </c>
      <c r="P4092" s="16">
        <v>82752.376083552401</v>
      </c>
      <c r="Q4092" s="16">
        <v>53960.310912616202</v>
      </c>
      <c r="R4092" s="16">
        <v>85338.017326135101</v>
      </c>
      <c r="S4092" s="17">
        <f t="shared" si="442"/>
        <v>77042.117261948704</v>
      </c>
      <c r="T4092" s="17">
        <f t="shared" si="443"/>
        <v>82752.376083552401</v>
      </c>
      <c r="U4092" s="18">
        <f t="shared" si="444"/>
        <v>1.0741186642390474</v>
      </c>
      <c r="X4092" s="20">
        <f t="shared" si="445"/>
        <v>0.58934135231694929</v>
      </c>
      <c r="AA4092" s="20">
        <f t="shared" si="446"/>
        <v>0.10315338517837414</v>
      </c>
      <c r="AE4092" s="20">
        <f t="shared" si="447"/>
        <v>0.22963308469310345</v>
      </c>
    </row>
    <row r="4093" spans="1:31" x14ac:dyDescent="0.2">
      <c r="A4093" s="15" t="s">
        <v>17254</v>
      </c>
      <c r="B4093" s="15" t="s">
        <v>17255</v>
      </c>
      <c r="C4093" t="s">
        <v>17256</v>
      </c>
      <c r="D4093" s="15">
        <v>10</v>
      </c>
      <c r="E4093" s="15">
        <v>5</v>
      </c>
      <c r="F4093" s="16">
        <v>266501.25067315198</v>
      </c>
      <c r="G4093" s="16">
        <v>277210.679009474</v>
      </c>
      <c r="H4093" s="16">
        <v>231901.81543323499</v>
      </c>
      <c r="I4093" s="16">
        <v>353852.55950710498</v>
      </c>
      <c r="J4093" s="16">
        <v>29444.855781537699</v>
      </c>
      <c r="K4093" s="16">
        <v>336634.16075942799</v>
      </c>
      <c r="L4093" s="15">
        <f t="shared" si="441"/>
        <v>6</v>
      </c>
      <c r="M4093" s="16">
        <v>473894.11371590203</v>
      </c>
      <c r="N4093" s="16">
        <v>476914.93251495698</v>
      </c>
      <c r="O4093" s="16">
        <v>416988.46209964599</v>
      </c>
      <c r="P4093" s="16">
        <v>490615.795533964</v>
      </c>
      <c r="Q4093" s="16">
        <v>257416.19152159899</v>
      </c>
      <c r="R4093" s="16">
        <v>462320.99177363398</v>
      </c>
      <c r="S4093" s="17">
        <f t="shared" si="442"/>
        <v>473894.11371590203</v>
      </c>
      <c r="T4093" s="17">
        <f t="shared" si="443"/>
        <v>462320.99177363398</v>
      </c>
      <c r="U4093" s="18">
        <f t="shared" si="444"/>
        <v>0.97557867547347066</v>
      </c>
      <c r="X4093" s="20">
        <f t="shared" si="445"/>
        <v>0.52790467488256498</v>
      </c>
      <c r="AA4093" s="20">
        <f t="shared" si="446"/>
        <v>-3.5669871321638041E-2</v>
      </c>
      <c r="AE4093" s="20">
        <f t="shared" si="447"/>
        <v>0.27744449206853977</v>
      </c>
    </row>
    <row r="4094" spans="1:31" x14ac:dyDescent="0.2">
      <c r="A4094" s="15" t="s">
        <v>8477</v>
      </c>
      <c r="B4094" s="15" t="s">
        <v>8478</v>
      </c>
      <c r="C4094" t="s">
        <v>8479</v>
      </c>
      <c r="D4094" s="15">
        <v>10</v>
      </c>
      <c r="E4094" s="15">
        <v>5</v>
      </c>
      <c r="F4094" s="16">
        <v>300718.39765226998</v>
      </c>
      <c r="G4094" s="16">
        <v>302735.74406573601</v>
      </c>
      <c r="H4094" s="16">
        <v>265696.52374295797</v>
      </c>
      <c r="I4094" s="16">
        <v>208078.161179883</v>
      </c>
      <c r="J4094" s="16">
        <v>56535.375038190003</v>
      </c>
      <c r="K4094" s="16">
        <v>202836.65944091699</v>
      </c>
      <c r="L4094" s="15">
        <f t="shared" si="441"/>
        <v>6</v>
      </c>
      <c r="M4094" s="16">
        <v>534739.24859087099</v>
      </c>
      <c r="N4094" s="16">
        <v>520828.40916111099</v>
      </c>
      <c r="O4094" s="16">
        <v>477755.57346896001</v>
      </c>
      <c r="P4094" s="16">
        <v>288499.91285272298</v>
      </c>
      <c r="Q4094" s="16">
        <v>494250.03255411302</v>
      </c>
      <c r="R4094" s="16">
        <v>278568.41786116699</v>
      </c>
      <c r="S4094" s="17">
        <f t="shared" si="442"/>
        <v>520828.40916111099</v>
      </c>
      <c r="T4094" s="17">
        <f t="shared" si="443"/>
        <v>288499.91285272298</v>
      </c>
      <c r="U4094" s="18">
        <f t="shared" si="444"/>
        <v>0.55392506971231592</v>
      </c>
      <c r="X4094" s="20">
        <f t="shared" si="445"/>
        <v>9.5344925050282386E-2</v>
      </c>
      <c r="AA4094" s="20">
        <f t="shared" si="446"/>
        <v>-0.85223726096967756</v>
      </c>
      <c r="AE4094" s="20">
        <f t="shared" si="447"/>
        <v>1.0207024183108366</v>
      </c>
    </row>
    <row r="4095" spans="1:31" x14ac:dyDescent="0.2">
      <c r="A4095" s="15" t="s">
        <v>833</v>
      </c>
      <c r="B4095" s="15" t="s">
        <v>834</v>
      </c>
      <c r="C4095" t="s">
        <v>835</v>
      </c>
      <c r="D4095" s="15">
        <v>6</v>
      </c>
      <c r="E4095" s="15">
        <v>6</v>
      </c>
      <c r="F4095" s="16">
        <v>129032.62125608099</v>
      </c>
      <c r="G4095" s="16">
        <v>142578.066484863</v>
      </c>
      <c r="H4095" s="16">
        <v>145636.337701863</v>
      </c>
      <c r="I4095" s="16">
        <v>193044.14532304701</v>
      </c>
      <c r="J4095" s="16">
        <v>27086.959226644401</v>
      </c>
      <c r="K4095" s="16">
        <v>194192.73051621101</v>
      </c>
      <c r="L4095" s="15">
        <f t="shared" si="441"/>
        <v>6</v>
      </c>
      <c r="M4095" s="16">
        <v>229446.57684021301</v>
      </c>
      <c r="N4095" s="16">
        <v>245292.169835268</v>
      </c>
      <c r="O4095" s="16">
        <v>261872.34615077099</v>
      </c>
      <c r="P4095" s="16">
        <v>267655.28293130698</v>
      </c>
      <c r="Q4095" s="16">
        <v>236802.71813032901</v>
      </c>
      <c r="R4095" s="16">
        <v>266697.16336852801</v>
      </c>
      <c r="S4095" s="17">
        <f t="shared" si="442"/>
        <v>245292.169835268</v>
      </c>
      <c r="T4095" s="17">
        <f t="shared" si="443"/>
        <v>266697.16336852801</v>
      </c>
      <c r="U4095" s="18">
        <f t="shared" si="444"/>
        <v>1.0872632564978941</v>
      </c>
      <c r="X4095" s="20">
        <f t="shared" si="445"/>
        <v>0.45074366476145677</v>
      </c>
      <c r="AA4095" s="20">
        <f t="shared" si="446"/>
        <v>0.12070129902242664</v>
      </c>
      <c r="AE4095" s="20">
        <f t="shared" si="447"/>
        <v>0.34607036860661661</v>
      </c>
    </row>
    <row r="4096" spans="1:31" x14ac:dyDescent="0.2">
      <c r="A4096" s="15" t="s">
        <v>16088</v>
      </c>
      <c r="B4096" s="15" t="s">
        <v>16089</v>
      </c>
      <c r="C4096" t="s">
        <v>16090</v>
      </c>
      <c r="D4096" s="15">
        <v>9</v>
      </c>
      <c r="E4096" s="15">
        <v>5</v>
      </c>
      <c r="F4096" s="16">
        <v>150815.97474291499</v>
      </c>
      <c r="G4096" s="16">
        <v>150236.042627344</v>
      </c>
      <c r="H4096" s="16">
        <v>150310.65483058</v>
      </c>
      <c r="I4096" s="16">
        <v>208065.792663453</v>
      </c>
      <c r="J4096" s="16">
        <v>11871.0949628906</v>
      </c>
      <c r="K4096" s="16">
        <v>204603.604640918</v>
      </c>
      <c r="L4096" s="15">
        <f t="shared" si="441"/>
        <v>6</v>
      </c>
      <c r="M4096" s="16">
        <v>268181.86595547397</v>
      </c>
      <c r="N4096" s="16">
        <v>258466.998410567</v>
      </c>
      <c r="O4096" s="16">
        <v>270277.35284392099</v>
      </c>
      <c r="P4096" s="16">
        <v>288482.76393189398</v>
      </c>
      <c r="Q4096" s="16">
        <v>103780.84637978001</v>
      </c>
      <c r="R4096" s="16">
        <v>280995.07549873902</v>
      </c>
      <c r="S4096" s="17">
        <f t="shared" si="442"/>
        <v>268181.86595547397</v>
      </c>
      <c r="T4096" s="17">
        <f t="shared" si="443"/>
        <v>280995.07549873902</v>
      </c>
      <c r="U4096" s="18">
        <f t="shared" si="444"/>
        <v>1.0477780609722225</v>
      </c>
      <c r="X4096" s="20">
        <f t="shared" si="445"/>
        <v>0.53283828081888718</v>
      </c>
      <c r="AA4096" s="20">
        <f t="shared" si="446"/>
        <v>6.7333159391091524E-2</v>
      </c>
      <c r="AE4096" s="20">
        <f t="shared" si="447"/>
        <v>0.27340458160204023</v>
      </c>
    </row>
    <row r="4097" spans="1:31" x14ac:dyDescent="0.2">
      <c r="A4097" s="15" t="s">
        <v>7388</v>
      </c>
      <c r="B4097" s="15" t="s">
        <v>7389</v>
      </c>
      <c r="C4097" t="s">
        <v>7390</v>
      </c>
      <c r="D4097" s="15">
        <v>5</v>
      </c>
      <c r="E4097" s="15">
        <v>4</v>
      </c>
      <c r="F4097" s="16">
        <v>119055.04616543</v>
      </c>
      <c r="G4097" s="16">
        <v>122792.911579088</v>
      </c>
      <c r="H4097" s="16">
        <v>124173.18124921899</v>
      </c>
      <c r="I4097" s="16">
        <v>168487.98073097199</v>
      </c>
      <c r="J4097" s="16">
        <v>32216.493336328102</v>
      </c>
      <c r="K4097" s="16">
        <v>163849.799750092</v>
      </c>
      <c r="L4097" s="15">
        <f t="shared" si="441"/>
        <v>6</v>
      </c>
      <c r="M4097" s="16">
        <v>211704.39329445199</v>
      </c>
      <c r="N4097" s="16">
        <v>211253.66940519001</v>
      </c>
      <c r="O4097" s="16">
        <v>223278.90700812399</v>
      </c>
      <c r="P4097" s="16">
        <v>233608.21473039899</v>
      </c>
      <c r="Q4097" s="16">
        <v>281646.71888182301</v>
      </c>
      <c r="R4097" s="16">
        <v>225025.296753851</v>
      </c>
      <c r="S4097" s="17">
        <f t="shared" si="442"/>
        <v>211704.39329445199</v>
      </c>
      <c r="T4097" s="17">
        <f t="shared" si="443"/>
        <v>233608.21473039899</v>
      </c>
      <c r="U4097" s="18">
        <f t="shared" si="444"/>
        <v>1.1034641799118536</v>
      </c>
      <c r="X4097" s="20">
        <f t="shared" si="445"/>
        <v>0.15748684580399658</v>
      </c>
      <c r="AA4097" s="20">
        <f t="shared" si="446"/>
        <v>0.14203979835129449</v>
      </c>
      <c r="AE4097" s="20">
        <f t="shared" si="447"/>
        <v>0.80275571510177146</v>
      </c>
    </row>
    <row r="4098" spans="1:31" x14ac:dyDescent="0.2">
      <c r="A4098" s="15" t="s">
        <v>12535</v>
      </c>
      <c r="B4098" s="15" t="s">
        <v>12536</v>
      </c>
      <c r="C4098" t="s">
        <v>12537</v>
      </c>
      <c r="D4098" s="15">
        <v>11</v>
      </c>
      <c r="E4098" s="15">
        <v>4</v>
      </c>
      <c r="F4098" s="16">
        <v>1290794.3524944701</v>
      </c>
      <c r="G4098" s="16">
        <v>1416312.47999568</v>
      </c>
      <c r="H4098" s="16">
        <v>1334109.1261710799</v>
      </c>
      <c r="I4098" s="16">
        <v>1752482.19324896</v>
      </c>
      <c r="J4098" s="16">
        <v>154784.808480482</v>
      </c>
      <c r="K4098" s="16">
        <v>1613934.4141466699</v>
      </c>
      <c r="L4098" s="15">
        <f t="shared" ref="L4098:L4161" si="448">COUNTIF(F4098:K4098,"&gt;0")</f>
        <v>6</v>
      </c>
      <c r="M4098" s="16">
        <v>2295298.2176247798</v>
      </c>
      <c r="N4098" s="16">
        <v>2436632.5757390801</v>
      </c>
      <c r="O4098" s="16">
        <v>2398895.0313126999</v>
      </c>
      <c r="P4098" s="16">
        <v>2429812.7067318298</v>
      </c>
      <c r="Q4098" s="16">
        <v>1353177.48540065</v>
      </c>
      <c r="R4098" s="16">
        <v>2216518.24438316</v>
      </c>
      <c r="S4098" s="17">
        <f t="shared" ref="S4098:S4161" si="449">MEDIAN(M4098:O4098)</f>
        <v>2398895.0313126999</v>
      </c>
      <c r="T4098" s="17">
        <f t="shared" ref="T4098:T4161" si="450">MEDIAN(P4098:R4098)</f>
        <v>2216518.24438316</v>
      </c>
      <c r="U4098" s="18">
        <f t="shared" ref="U4098:U4161" si="451">T4098/S4098</f>
        <v>0.92397466977546683</v>
      </c>
      <c r="X4098" s="20">
        <f t="shared" ref="X4098:X4161" si="452">_xlfn.T.TEST(P4098:R4098,M4098:O4098,2,2)</f>
        <v>0.31925024144642489</v>
      </c>
      <c r="AA4098" s="20">
        <f t="shared" ref="AA4098:AA4161" si="453">LOG(U4098,2)</f>
        <v>-0.11407479334367812</v>
      </c>
      <c r="AE4098" s="20">
        <f t="shared" si="447"/>
        <v>0.49586876561095167</v>
      </c>
    </row>
    <row r="4099" spans="1:31" x14ac:dyDescent="0.2">
      <c r="A4099" s="15" t="s">
        <v>10639</v>
      </c>
      <c r="B4099" s="15" t="s">
        <v>10640</v>
      </c>
      <c r="C4099" t="s">
        <v>10641</v>
      </c>
      <c r="D4099" s="15">
        <v>6</v>
      </c>
      <c r="E4099" s="15">
        <v>5</v>
      </c>
      <c r="F4099" s="16">
        <v>52540.481959712102</v>
      </c>
      <c r="G4099" s="16">
        <v>64769.464317686601</v>
      </c>
      <c r="H4099" s="16">
        <v>82256.048268300001</v>
      </c>
      <c r="I4099" s="16">
        <v>92438.378448925403</v>
      </c>
      <c r="J4099" s="16">
        <v>4123.2858820312504</v>
      </c>
      <c r="K4099" s="16">
        <v>100101.966044824</v>
      </c>
      <c r="L4099" s="15">
        <f t="shared" si="448"/>
        <v>6</v>
      </c>
      <c r="M4099" s="16">
        <v>93427.798442270097</v>
      </c>
      <c r="N4099" s="16">
        <v>111429.779020323</v>
      </c>
      <c r="O4099" s="16">
        <v>147906.66041882499</v>
      </c>
      <c r="P4099" s="16">
        <v>128165.608421093</v>
      </c>
      <c r="Q4099" s="16">
        <v>36047.0622163066</v>
      </c>
      <c r="R4099" s="16">
        <v>137476.36340866401</v>
      </c>
      <c r="S4099" s="17">
        <f t="shared" si="449"/>
        <v>111429.779020323</v>
      </c>
      <c r="T4099" s="17">
        <f t="shared" si="450"/>
        <v>128165.608421093</v>
      </c>
      <c r="U4099" s="18">
        <f t="shared" si="451"/>
        <v>1.1501917130941959</v>
      </c>
      <c r="X4099" s="20">
        <f t="shared" si="452"/>
        <v>0.66194596204124845</v>
      </c>
      <c r="AA4099" s="20">
        <f t="shared" si="453"/>
        <v>0.20187434854236458</v>
      </c>
      <c r="AE4099" s="20">
        <f t="shared" ref="AE4099:AE4162" si="454">-LOG10(X4099)</f>
        <v>0.17917746274337251</v>
      </c>
    </row>
    <row r="4100" spans="1:31" x14ac:dyDescent="0.2">
      <c r="A4100" s="15" t="s">
        <v>74</v>
      </c>
      <c r="B4100" s="15" t="s">
        <v>75</v>
      </c>
      <c r="C4100" t="s">
        <v>76</v>
      </c>
      <c r="D4100" s="15">
        <v>6</v>
      </c>
      <c r="E4100" s="15">
        <v>6</v>
      </c>
      <c r="F4100" s="16">
        <v>161659.022381199</v>
      </c>
      <c r="G4100" s="16">
        <v>169326.13753461899</v>
      </c>
      <c r="H4100" s="16">
        <v>169656.037731346</v>
      </c>
      <c r="I4100" s="16">
        <v>141691.59210887499</v>
      </c>
      <c r="J4100" s="16">
        <v>16495.651209082</v>
      </c>
      <c r="K4100" s="16">
        <v>137183.98735239299</v>
      </c>
      <c r="L4100" s="15">
        <f t="shared" si="448"/>
        <v>6</v>
      </c>
      <c r="M4100" s="16">
        <v>287463.03794826899</v>
      </c>
      <c r="N4100" s="16">
        <v>291309.71340603102</v>
      </c>
      <c r="O4100" s="16">
        <v>305062.77032523201</v>
      </c>
      <c r="P4100" s="16">
        <v>196455.080838758</v>
      </c>
      <c r="Q4100" s="16">
        <v>144210.17180097799</v>
      </c>
      <c r="R4100" s="16">
        <v>188403.449445359</v>
      </c>
      <c r="S4100" s="17">
        <f t="shared" si="449"/>
        <v>291309.71340603102</v>
      </c>
      <c r="T4100" s="17">
        <f t="shared" si="450"/>
        <v>188403.449445359</v>
      </c>
      <c r="U4100" s="18">
        <f t="shared" si="451"/>
        <v>0.64674619751782869</v>
      </c>
      <c r="X4100" s="20">
        <f t="shared" si="452"/>
        <v>2.2922283421314403E-3</v>
      </c>
      <c r="AA4100" s="20">
        <f t="shared" si="453"/>
        <v>-0.62872842813938434</v>
      </c>
      <c r="AE4100" s="20">
        <f t="shared" si="454"/>
        <v>2.639742121962863</v>
      </c>
    </row>
    <row r="4101" spans="1:31" x14ac:dyDescent="0.2">
      <c r="A4101" s="15" t="s">
        <v>2990</v>
      </c>
      <c r="B4101" s="15" t="s">
        <v>2991</v>
      </c>
      <c r="C4101" t="s">
        <v>2992</v>
      </c>
      <c r="D4101" s="15">
        <v>13</v>
      </c>
      <c r="E4101" s="15">
        <v>5</v>
      </c>
      <c r="F4101" s="16">
        <v>761020.17246246396</v>
      </c>
      <c r="G4101" s="16">
        <v>709126.86085581104</v>
      </c>
      <c r="H4101" s="16">
        <v>737662.26133862103</v>
      </c>
      <c r="I4101" s="16">
        <v>910777.56287896505</v>
      </c>
      <c r="J4101" s="16">
        <v>196788.31095966799</v>
      </c>
      <c r="K4101" s="16">
        <v>995329.94708877394</v>
      </c>
      <c r="L4101" s="15">
        <f t="shared" si="448"/>
        <v>6</v>
      </c>
      <c r="M4101" s="16">
        <v>1353250.6104120701</v>
      </c>
      <c r="N4101" s="16">
        <v>1219986.1498771301</v>
      </c>
      <c r="O4101" s="16">
        <v>1326408.98619052</v>
      </c>
      <c r="P4101" s="16">
        <v>1262791.08787223</v>
      </c>
      <c r="Q4101" s="16">
        <v>1720385.31684601</v>
      </c>
      <c r="R4101" s="16">
        <v>1366949.5907426099</v>
      </c>
      <c r="S4101" s="17">
        <f t="shared" si="449"/>
        <v>1326408.98619052</v>
      </c>
      <c r="T4101" s="17">
        <f t="shared" si="450"/>
        <v>1366949.5907426099</v>
      </c>
      <c r="U4101" s="18">
        <f t="shared" si="451"/>
        <v>1.0305641811644564</v>
      </c>
      <c r="X4101" s="20">
        <f t="shared" si="452"/>
        <v>0.35690895147669383</v>
      </c>
      <c r="AA4101" s="20">
        <f t="shared" si="453"/>
        <v>4.3434355400559836E-2</v>
      </c>
      <c r="AE4101" s="20">
        <f t="shared" si="454"/>
        <v>0.44744255955854156</v>
      </c>
    </row>
    <row r="4102" spans="1:31" x14ac:dyDescent="0.2">
      <c r="A4102" s="15" t="s">
        <v>8267</v>
      </c>
      <c r="B4102" s="15" t="s">
        <v>8268</v>
      </c>
      <c r="C4102" t="s">
        <v>8269</v>
      </c>
      <c r="D4102" s="15">
        <v>6</v>
      </c>
      <c r="E4102" s="15">
        <v>5</v>
      </c>
      <c r="F4102" s="16">
        <v>211241.18371030601</v>
      </c>
      <c r="G4102" s="16">
        <v>204123.71624648399</v>
      </c>
      <c r="H4102" s="16">
        <v>186423.80579882799</v>
      </c>
      <c r="I4102" s="16">
        <v>255249.630139452</v>
      </c>
      <c r="J4102" s="16">
        <v>52760.230971679703</v>
      </c>
      <c r="K4102" s="16">
        <v>248656.58578390599</v>
      </c>
      <c r="L4102" s="15">
        <f t="shared" si="448"/>
        <v>6</v>
      </c>
      <c r="M4102" s="16">
        <v>375630.33299782698</v>
      </c>
      <c r="N4102" s="16">
        <v>351175.67875178199</v>
      </c>
      <c r="O4102" s="16">
        <v>335213.31402080698</v>
      </c>
      <c r="P4102" s="16">
        <v>353903.05082166102</v>
      </c>
      <c r="Q4102" s="16">
        <v>461246.53560182801</v>
      </c>
      <c r="R4102" s="16">
        <v>341495.82172920299</v>
      </c>
      <c r="S4102" s="17">
        <f t="shared" si="449"/>
        <v>351175.67875178199</v>
      </c>
      <c r="T4102" s="17">
        <f t="shared" si="450"/>
        <v>353903.05082166102</v>
      </c>
      <c r="U4102" s="18">
        <f t="shared" si="451"/>
        <v>1.0077664036404035</v>
      </c>
      <c r="X4102" s="20">
        <f t="shared" si="452"/>
        <v>0.47234486223190292</v>
      </c>
      <c r="AA4102" s="20">
        <f t="shared" si="453"/>
        <v>1.116126645176369E-2</v>
      </c>
      <c r="AE4102" s="20">
        <f t="shared" si="454"/>
        <v>0.32574080417031098</v>
      </c>
    </row>
    <row r="4103" spans="1:31" x14ac:dyDescent="0.2">
      <c r="A4103" s="15" t="s">
        <v>1217</v>
      </c>
      <c r="B4103" s="15" t="s">
        <v>1218</v>
      </c>
      <c r="C4103" t="s">
        <v>1219</v>
      </c>
      <c r="D4103" s="15">
        <v>14</v>
      </c>
      <c r="E4103" s="15">
        <v>4</v>
      </c>
      <c r="F4103" s="16">
        <v>39030.9339234375</v>
      </c>
      <c r="G4103" s="16">
        <v>63741.7188847375</v>
      </c>
      <c r="H4103" s="16">
        <v>62119.1492012694</v>
      </c>
      <c r="I4103" s="16">
        <v>94764.419820370196</v>
      </c>
      <c r="J4103" s="16">
        <v>20823.712446094502</v>
      </c>
      <c r="K4103" s="16">
        <v>92893.194929480305</v>
      </c>
      <c r="L4103" s="15">
        <f t="shared" si="448"/>
        <v>6</v>
      </c>
      <c r="M4103" s="16">
        <v>69405.039535203701</v>
      </c>
      <c r="N4103" s="16">
        <v>109661.639547671</v>
      </c>
      <c r="O4103" s="16">
        <v>111697.997896154</v>
      </c>
      <c r="P4103" s="16">
        <v>131390.65966697401</v>
      </c>
      <c r="Q4103" s="16">
        <v>182047.44458539999</v>
      </c>
      <c r="R4103" s="16">
        <v>127576.101937884</v>
      </c>
      <c r="S4103" s="17">
        <f t="shared" si="449"/>
        <v>109661.639547671</v>
      </c>
      <c r="T4103" s="17">
        <f t="shared" si="450"/>
        <v>131390.65966697401</v>
      </c>
      <c r="U4103" s="18">
        <f t="shared" si="451"/>
        <v>1.1981460445870609</v>
      </c>
      <c r="X4103" s="20">
        <f t="shared" si="452"/>
        <v>8.8168334268644274E-2</v>
      </c>
      <c r="AA4103" s="20">
        <f t="shared" si="453"/>
        <v>0.26080377203302296</v>
      </c>
      <c r="AE4103" s="20">
        <f t="shared" si="454"/>
        <v>1.0546873640933971</v>
      </c>
    </row>
    <row r="4104" spans="1:31" x14ac:dyDescent="0.2">
      <c r="A4104" s="15" t="s">
        <v>5686</v>
      </c>
      <c r="B4104" s="15" t="s">
        <v>5687</v>
      </c>
      <c r="C4104" t="s">
        <v>5688</v>
      </c>
      <c r="D4104" s="15">
        <v>5</v>
      </c>
      <c r="E4104" s="15">
        <v>4</v>
      </c>
      <c r="F4104" s="16">
        <v>76774.486542188199</v>
      </c>
      <c r="G4104" s="16">
        <v>73200.457365234193</v>
      </c>
      <c r="H4104" s="16">
        <v>75851.027963696906</v>
      </c>
      <c r="I4104" s="16">
        <v>128490.510307754</v>
      </c>
      <c r="J4104" s="16">
        <v>25125.238078826402</v>
      </c>
      <c r="K4104" s="16">
        <v>142188.73399306499</v>
      </c>
      <c r="L4104" s="15">
        <f t="shared" si="448"/>
        <v>6</v>
      </c>
      <c r="M4104" s="16">
        <v>136520.849954754</v>
      </c>
      <c r="N4104" s="16">
        <v>125934.510564839</v>
      </c>
      <c r="O4104" s="16">
        <v>136389.63300123499</v>
      </c>
      <c r="P4104" s="16">
        <v>178151.80995444601</v>
      </c>
      <c r="Q4104" s="16">
        <v>219652.73477006701</v>
      </c>
      <c r="R4104" s="16">
        <v>195276.78465671101</v>
      </c>
      <c r="S4104" s="17">
        <f t="shared" si="449"/>
        <v>136389.63300123499</v>
      </c>
      <c r="T4104" s="17">
        <f t="shared" si="450"/>
        <v>195276.78465671101</v>
      </c>
      <c r="U4104" s="18">
        <f t="shared" si="451"/>
        <v>1.4317568011561612</v>
      </c>
      <c r="X4104" s="20">
        <f t="shared" si="452"/>
        <v>6.6863661983084461E-3</v>
      </c>
      <c r="AA4104" s="20">
        <f t="shared" si="453"/>
        <v>0.51778645659446232</v>
      </c>
      <c r="AE4104" s="20">
        <f t="shared" si="454"/>
        <v>2.1748098416905823</v>
      </c>
    </row>
    <row r="4105" spans="1:31" x14ac:dyDescent="0.2">
      <c r="A4105" s="15" t="s">
        <v>5530</v>
      </c>
      <c r="B4105" s="15" t="s">
        <v>5531</v>
      </c>
      <c r="C4105" t="s">
        <v>5532</v>
      </c>
      <c r="D4105" s="15">
        <v>5</v>
      </c>
      <c r="E4105" s="15">
        <v>5</v>
      </c>
      <c r="F4105" s="16">
        <v>141778.858264062</v>
      </c>
      <c r="G4105" s="16">
        <v>144505.89210190999</v>
      </c>
      <c r="H4105" s="16">
        <v>131832.97207748899</v>
      </c>
      <c r="I4105" s="16">
        <v>156085.73309672301</v>
      </c>
      <c r="J4105" s="16">
        <v>33265.924544531197</v>
      </c>
      <c r="K4105" s="16">
        <v>151519.81905837401</v>
      </c>
      <c r="L4105" s="15">
        <f t="shared" si="448"/>
        <v>6</v>
      </c>
      <c r="M4105" s="16">
        <v>252112.01152336301</v>
      </c>
      <c r="N4105" s="16">
        <v>248608.81271258899</v>
      </c>
      <c r="O4105" s="16">
        <v>237052.16872890099</v>
      </c>
      <c r="P4105" s="16">
        <v>216412.52566159001</v>
      </c>
      <c r="Q4105" s="16">
        <v>290821.17661677802</v>
      </c>
      <c r="R4105" s="16">
        <v>208091.75415352499</v>
      </c>
      <c r="S4105" s="17">
        <f t="shared" si="449"/>
        <v>248608.81271258899</v>
      </c>
      <c r="T4105" s="17">
        <f t="shared" si="450"/>
        <v>216412.52566159001</v>
      </c>
      <c r="U4105" s="18">
        <f t="shared" si="451"/>
        <v>0.87049418441887505</v>
      </c>
      <c r="X4105" s="20">
        <f t="shared" si="452"/>
        <v>0.79311360657351249</v>
      </c>
      <c r="AA4105" s="20">
        <f t="shared" si="453"/>
        <v>-0.20009343530860232</v>
      </c>
      <c r="AE4105" s="20">
        <f t="shared" si="454"/>
        <v>0.10066459934803691</v>
      </c>
    </row>
    <row r="4106" spans="1:31" x14ac:dyDescent="0.2">
      <c r="A4106" s="15" t="s">
        <v>14281</v>
      </c>
      <c r="B4106" s="15" t="s">
        <v>14282</v>
      </c>
      <c r="C4106" t="s">
        <v>14283</v>
      </c>
      <c r="D4106" s="15">
        <v>8</v>
      </c>
      <c r="E4106" s="15">
        <v>5</v>
      </c>
      <c r="F4106" s="16">
        <v>131240.530014257</v>
      </c>
      <c r="G4106" s="16">
        <v>144674.71463027399</v>
      </c>
      <c r="H4106" s="16">
        <v>133606.32345177501</v>
      </c>
      <c r="I4106" s="16">
        <v>151530.93352130501</v>
      </c>
      <c r="J4106" s="16">
        <v>27590.981401757799</v>
      </c>
      <c r="K4106" s="16">
        <v>142098.930084019</v>
      </c>
      <c r="L4106" s="15">
        <f t="shared" si="448"/>
        <v>6</v>
      </c>
      <c r="M4106" s="16">
        <v>233372.69336491401</v>
      </c>
      <c r="N4106" s="16">
        <v>248899.25601372501</v>
      </c>
      <c r="O4106" s="16">
        <v>240240.87624696901</v>
      </c>
      <c r="P4106" s="16">
        <v>210097.30606757599</v>
      </c>
      <c r="Q4106" s="16">
        <v>241209.03853219299</v>
      </c>
      <c r="R4106" s="16">
        <v>195153.45126653599</v>
      </c>
      <c r="S4106" s="17">
        <f t="shared" si="449"/>
        <v>240240.87624696901</v>
      </c>
      <c r="T4106" s="17">
        <f t="shared" si="450"/>
        <v>210097.30606757599</v>
      </c>
      <c r="U4106" s="18">
        <f t="shared" si="451"/>
        <v>0.8745277213008279</v>
      </c>
      <c r="X4106" s="20">
        <f t="shared" si="452"/>
        <v>0.1507245097823384</v>
      </c>
      <c r="AA4106" s="20">
        <f t="shared" si="453"/>
        <v>-0.19342397860852173</v>
      </c>
      <c r="AE4106" s="20">
        <f t="shared" si="454"/>
        <v>0.82181611996333348</v>
      </c>
    </row>
    <row r="4107" spans="1:31" x14ac:dyDescent="0.2">
      <c r="A4107" s="15" t="s">
        <v>11515</v>
      </c>
      <c r="B4107" s="15" t="s">
        <v>11516</v>
      </c>
      <c r="C4107" t="s">
        <v>11517</v>
      </c>
      <c r="D4107" s="15">
        <v>5</v>
      </c>
      <c r="E4107" s="15">
        <v>5</v>
      </c>
      <c r="F4107" s="16">
        <v>105677.676070313</v>
      </c>
      <c r="G4107" s="16">
        <v>97389.587689453096</v>
      </c>
      <c r="H4107" s="16">
        <v>92893.683796289493</v>
      </c>
      <c r="I4107" s="16">
        <v>119467.85656308</v>
      </c>
      <c r="J4107" s="16">
        <v>19885.651837346701</v>
      </c>
      <c r="K4107" s="16">
        <v>128747.87110517699</v>
      </c>
      <c r="L4107" s="15">
        <f t="shared" si="448"/>
        <v>6</v>
      </c>
      <c r="M4107" s="16">
        <v>187916.673990838</v>
      </c>
      <c r="N4107" s="16">
        <v>167549.63700005101</v>
      </c>
      <c r="O4107" s="16">
        <v>167034.45927156901</v>
      </c>
      <c r="P4107" s="16">
        <v>165641.920380842</v>
      </c>
      <c r="Q4107" s="16">
        <v>173846.623664018</v>
      </c>
      <c r="R4107" s="16">
        <v>176817.59725100099</v>
      </c>
      <c r="S4107" s="17">
        <f t="shared" si="449"/>
        <v>167549.63700005101</v>
      </c>
      <c r="T4107" s="17">
        <f t="shared" si="450"/>
        <v>173846.623664018</v>
      </c>
      <c r="U4107" s="18">
        <f t="shared" si="451"/>
        <v>1.0375828129306246</v>
      </c>
      <c r="X4107" s="20">
        <f t="shared" si="452"/>
        <v>0.80046432411153245</v>
      </c>
      <c r="AA4107" s="20">
        <f t="shared" si="453"/>
        <v>5.3226487338026186E-2</v>
      </c>
      <c r="AE4107" s="20">
        <f t="shared" si="454"/>
        <v>9.6658019380866059E-2</v>
      </c>
    </row>
    <row r="4108" spans="1:31" x14ac:dyDescent="0.2">
      <c r="A4108" s="15" t="s">
        <v>16157</v>
      </c>
      <c r="B4108" s="15" t="s">
        <v>16158</v>
      </c>
      <c r="C4108" t="s">
        <v>16159</v>
      </c>
      <c r="D4108" s="15">
        <v>6</v>
      </c>
      <c r="E4108" s="15">
        <v>5</v>
      </c>
      <c r="F4108" s="16">
        <v>226713.37720958501</v>
      </c>
      <c r="G4108" s="16">
        <v>253222.58237988001</v>
      </c>
      <c r="H4108" s="16">
        <v>241489.87499160701</v>
      </c>
      <c r="I4108" s="16">
        <v>272645.29822792899</v>
      </c>
      <c r="J4108" s="16">
        <v>24219.892817871099</v>
      </c>
      <c r="K4108" s="16">
        <v>266541.60249344201</v>
      </c>
      <c r="L4108" s="15">
        <f t="shared" si="448"/>
        <v>6</v>
      </c>
      <c r="M4108" s="16">
        <v>403143.07977504301</v>
      </c>
      <c r="N4108" s="16">
        <v>435645.66566656902</v>
      </c>
      <c r="O4108" s="16">
        <v>434228.992115748</v>
      </c>
      <c r="P4108" s="16">
        <v>378022.10636830202</v>
      </c>
      <c r="Q4108" s="16">
        <v>211737.921710144</v>
      </c>
      <c r="R4108" s="16">
        <v>366058.44675925601</v>
      </c>
      <c r="S4108" s="17">
        <f t="shared" si="449"/>
        <v>434228.992115748</v>
      </c>
      <c r="T4108" s="17">
        <f t="shared" si="450"/>
        <v>366058.44675925601</v>
      </c>
      <c r="U4108" s="18">
        <f t="shared" si="451"/>
        <v>0.84300784472189172</v>
      </c>
      <c r="X4108" s="20">
        <f t="shared" si="452"/>
        <v>0.1248062954708412</v>
      </c>
      <c r="AA4108" s="20">
        <f t="shared" si="453"/>
        <v>-0.24638203846649148</v>
      </c>
      <c r="AE4108" s="20">
        <f t="shared" si="454"/>
        <v>0.90376350744774703</v>
      </c>
    </row>
    <row r="4109" spans="1:31" x14ac:dyDescent="0.2">
      <c r="A4109" s="15" t="s">
        <v>17793</v>
      </c>
      <c r="B4109" s="15" t="s">
        <v>17794</v>
      </c>
      <c r="C4109" t="s">
        <v>17795</v>
      </c>
      <c r="D4109" s="15">
        <v>16</v>
      </c>
      <c r="E4109" s="15">
        <v>1</v>
      </c>
      <c r="F4109" s="16">
        <v>42503.263171874802</v>
      </c>
      <c r="G4109" s="16">
        <v>42272.955140625098</v>
      </c>
      <c r="H4109" s="16">
        <v>35264.264578125003</v>
      </c>
      <c r="I4109" s="16">
        <v>59066.3724749998</v>
      </c>
      <c r="J4109" s="16">
        <v>11582.613007806</v>
      </c>
      <c r="K4109" s="16">
        <v>47260.319390624703</v>
      </c>
      <c r="L4109" s="15">
        <f t="shared" si="448"/>
        <v>6</v>
      </c>
      <c r="M4109" s="16">
        <v>75579.556118377805</v>
      </c>
      <c r="N4109" s="16">
        <v>72726.648266714197</v>
      </c>
      <c r="O4109" s="16">
        <v>63409.557299222201</v>
      </c>
      <c r="P4109" s="16">
        <v>81895.395532798604</v>
      </c>
      <c r="Q4109" s="16">
        <v>101258.846382513</v>
      </c>
      <c r="R4109" s="16">
        <v>64905.586773847303</v>
      </c>
      <c r="S4109" s="17">
        <f t="shared" si="449"/>
        <v>72726.648266714197</v>
      </c>
      <c r="T4109" s="17">
        <f t="shared" si="450"/>
        <v>81895.395532798604</v>
      </c>
      <c r="U4109" s="18">
        <f t="shared" si="451"/>
        <v>1.1260713573992767</v>
      </c>
      <c r="X4109" s="20">
        <f t="shared" si="452"/>
        <v>0.33742607696973287</v>
      </c>
      <c r="AA4109" s="20">
        <f t="shared" si="453"/>
        <v>0.17129825166699097</v>
      </c>
      <c r="AE4109" s="20">
        <f t="shared" si="454"/>
        <v>0.47182135729391267</v>
      </c>
    </row>
    <row r="4110" spans="1:31" x14ac:dyDescent="0.2">
      <c r="A4110" s="15" t="s">
        <v>2693</v>
      </c>
      <c r="B4110" s="15" t="s">
        <v>2694</v>
      </c>
      <c r="C4110" t="s">
        <v>2695</v>
      </c>
      <c r="D4110" s="15">
        <v>4</v>
      </c>
      <c r="E4110" s="15">
        <v>4</v>
      </c>
      <c r="F4110" s="16">
        <v>17529.727543066401</v>
      </c>
      <c r="G4110" s="16">
        <v>20256.715712757901</v>
      </c>
      <c r="H4110" s="16">
        <v>9361.0546848968497</v>
      </c>
      <c r="I4110" s="16">
        <v>24589.350740624901</v>
      </c>
      <c r="J4110" s="16">
        <v>9519.7499266689501</v>
      </c>
      <c r="K4110" s="16">
        <v>25122.0473513201</v>
      </c>
      <c r="L4110" s="15">
        <f t="shared" si="448"/>
        <v>6</v>
      </c>
      <c r="M4110" s="16">
        <v>31171.466087756002</v>
      </c>
      <c r="N4110" s="16">
        <v>34849.776500833999</v>
      </c>
      <c r="O4110" s="16">
        <v>16832.346867977099</v>
      </c>
      <c r="P4110" s="16">
        <v>34093.080722885497</v>
      </c>
      <c r="Q4110" s="16">
        <v>83224.648425606094</v>
      </c>
      <c r="R4110" s="16">
        <v>34501.697096470998</v>
      </c>
      <c r="S4110" s="17">
        <f t="shared" si="449"/>
        <v>31171.466087756002</v>
      </c>
      <c r="T4110" s="17">
        <f t="shared" si="450"/>
        <v>34501.697096470998</v>
      </c>
      <c r="U4110" s="18">
        <f t="shared" si="451"/>
        <v>1.1068358799467277</v>
      </c>
      <c r="X4110" s="20">
        <f t="shared" si="452"/>
        <v>0.25257736214572168</v>
      </c>
      <c r="AA4110" s="20">
        <f t="shared" si="453"/>
        <v>0.14644131720488246</v>
      </c>
      <c r="AE4110" s="20">
        <f t="shared" si="454"/>
        <v>0.59760557672513681</v>
      </c>
    </row>
    <row r="4111" spans="1:31" x14ac:dyDescent="0.2">
      <c r="A4111" s="15" t="s">
        <v>13612</v>
      </c>
      <c r="B4111" s="15" t="s">
        <v>13613</v>
      </c>
      <c r="C4111" t="s">
        <v>13614</v>
      </c>
      <c r="D4111" s="15">
        <v>6</v>
      </c>
      <c r="E4111" s="15">
        <v>5</v>
      </c>
      <c r="F4111" s="16">
        <v>52044.1823956441</v>
      </c>
      <c r="G4111" s="16">
        <v>61078.318061925602</v>
      </c>
      <c r="H4111" s="16">
        <v>63255.988840429498</v>
      </c>
      <c r="I4111" s="16">
        <v>75964.152601490496</v>
      </c>
      <c r="J4111" s="16">
        <v>10951.6456902832</v>
      </c>
      <c r="K4111" s="16">
        <v>88160.121873337193</v>
      </c>
      <c r="L4111" s="15">
        <f t="shared" si="448"/>
        <v>6</v>
      </c>
      <c r="M4111" s="16">
        <v>92545.275596851701</v>
      </c>
      <c r="N4111" s="16">
        <v>105079.508627569</v>
      </c>
      <c r="O4111" s="16">
        <v>113742.17772243801</v>
      </c>
      <c r="P4111" s="16">
        <v>105324.130515143</v>
      </c>
      <c r="Q4111" s="16">
        <v>95742.731613386597</v>
      </c>
      <c r="R4111" s="16">
        <v>121075.873248922</v>
      </c>
      <c r="S4111" s="17">
        <f t="shared" si="449"/>
        <v>105079.508627569</v>
      </c>
      <c r="T4111" s="17">
        <f t="shared" si="450"/>
        <v>105324.130515143</v>
      </c>
      <c r="U4111" s="18">
        <f t="shared" si="451"/>
        <v>1.0023279694658738</v>
      </c>
      <c r="X4111" s="20">
        <f t="shared" si="452"/>
        <v>0.7276059247745621</v>
      </c>
      <c r="AA4111" s="20">
        <f t="shared" si="453"/>
        <v>3.3546467594098772E-3</v>
      </c>
      <c r="AE4111" s="20">
        <f t="shared" si="454"/>
        <v>0.13810377320610398</v>
      </c>
    </row>
    <row r="4112" spans="1:31" x14ac:dyDescent="0.2">
      <c r="A4112" s="15" t="s">
        <v>5195</v>
      </c>
      <c r="B4112" s="15" t="s">
        <v>5196</v>
      </c>
      <c r="C4112" t="s">
        <v>5197</v>
      </c>
      <c r="D4112" s="15">
        <v>5</v>
      </c>
      <c r="E4112" s="15">
        <v>5</v>
      </c>
      <c r="F4112" s="16">
        <v>47978.452282213701</v>
      </c>
      <c r="G4112" s="16">
        <v>43237.218830566402</v>
      </c>
      <c r="H4112" s="16">
        <v>45551.535262792902</v>
      </c>
      <c r="I4112" s="16">
        <v>43967.042115820201</v>
      </c>
      <c r="J4112" s="16">
        <v>15134.8490261718</v>
      </c>
      <c r="K4112" s="16">
        <v>35799.898582630703</v>
      </c>
      <c r="L4112" s="15">
        <f t="shared" si="448"/>
        <v>6</v>
      </c>
      <c r="M4112" s="16">
        <v>85315.570055712698</v>
      </c>
      <c r="N4112" s="16">
        <v>74385.573363893694</v>
      </c>
      <c r="O4112" s="16">
        <v>81907.356352621195</v>
      </c>
      <c r="P4112" s="16">
        <v>60960.207197527197</v>
      </c>
      <c r="Q4112" s="16">
        <v>132313.61105916399</v>
      </c>
      <c r="R4112" s="16">
        <v>49166.265778788103</v>
      </c>
      <c r="S4112" s="17">
        <f t="shared" si="449"/>
        <v>81907.356352621195</v>
      </c>
      <c r="T4112" s="17">
        <f t="shared" si="450"/>
        <v>60960.207197527197</v>
      </c>
      <c r="U4112" s="18">
        <f t="shared" si="451"/>
        <v>0.74425802409109687</v>
      </c>
      <c r="X4112" s="20">
        <f t="shared" si="452"/>
        <v>0.99205738260934506</v>
      </c>
      <c r="AA4112" s="20">
        <f t="shared" si="453"/>
        <v>-0.42612522416939347</v>
      </c>
      <c r="AE4112" s="20">
        <f t="shared" si="454"/>
        <v>3.4632066463831063E-3</v>
      </c>
    </row>
    <row r="4113" spans="1:31" x14ac:dyDescent="0.2">
      <c r="A4113" s="15" t="s">
        <v>15824</v>
      </c>
      <c r="B4113" s="15" t="s">
        <v>15825</v>
      </c>
      <c r="C4113" t="s">
        <v>15826</v>
      </c>
      <c r="D4113" s="15">
        <v>6</v>
      </c>
      <c r="E4113" s="15">
        <v>5</v>
      </c>
      <c r="F4113" s="16">
        <v>99874.377027451395</v>
      </c>
      <c r="G4113" s="16">
        <v>93143.231950634799</v>
      </c>
      <c r="H4113" s="16">
        <v>99788.766961962596</v>
      </c>
      <c r="I4113" s="16">
        <v>189445.158930281</v>
      </c>
      <c r="J4113" s="16">
        <v>14347.725359472601</v>
      </c>
      <c r="K4113" s="16">
        <v>155814.74140015501</v>
      </c>
      <c r="L4113" s="15">
        <f t="shared" si="448"/>
        <v>6</v>
      </c>
      <c r="M4113" s="16">
        <v>177597.21301420601</v>
      </c>
      <c r="N4113" s="16">
        <v>160244.18084717399</v>
      </c>
      <c r="O4113" s="16">
        <v>179432.68099282499</v>
      </c>
      <c r="P4113" s="16">
        <v>262665.29621293303</v>
      </c>
      <c r="Q4113" s="16">
        <v>125432.32836443699</v>
      </c>
      <c r="R4113" s="16">
        <v>213990.24274471099</v>
      </c>
      <c r="S4113" s="17">
        <f t="shared" si="449"/>
        <v>177597.21301420601</v>
      </c>
      <c r="T4113" s="17">
        <f t="shared" si="450"/>
        <v>213990.24274471099</v>
      </c>
      <c r="U4113" s="18">
        <f t="shared" si="451"/>
        <v>1.2049189236296962</v>
      </c>
      <c r="X4113" s="20">
        <f t="shared" si="452"/>
        <v>0.52487085445870463</v>
      </c>
      <c r="AA4113" s="20">
        <f t="shared" si="453"/>
        <v>0.2689360739136939</v>
      </c>
      <c r="AE4113" s="20">
        <f t="shared" si="454"/>
        <v>0.27994754249035825</v>
      </c>
    </row>
    <row r="4114" spans="1:31" x14ac:dyDescent="0.2">
      <c r="A4114" s="15" t="s">
        <v>6983</v>
      </c>
      <c r="B4114" s="15" t="s">
        <v>6984</v>
      </c>
      <c r="C4114" t="s">
        <v>6985</v>
      </c>
      <c r="D4114" s="15">
        <v>7</v>
      </c>
      <c r="E4114" s="15">
        <v>5</v>
      </c>
      <c r="F4114" s="16">
        <v>97288.893290916996</v>
      </c>
      <c r="G4114" s="16">
        <v>105042.780575689</v>
      </c>
      <c r="H4114" s="16">
        <v>120304.112382797</v>
      </c>
      <c r="I4114" s="16">
        <v>150163.755399024</v>
      </c>
      <c r="J4114" s="16">
        <v>17381.777595703199</v>
      </c>
      <c r="K4114" s="16">
        <v>160124.194850681</v>
      </c>
      <c r="L4114" s="15">
        <f t="shared" si="448"/>
        <v>6</v>
      </c>
      <c r="M4114" s="16">
        <v>172999.69041062699</v>
      </c>
      <c r="N4114" s="16">
        <v>180716.23643231401</v>
      </c>
      <c r="O4114" s="16">
        <v>216321.83738211499</v>
      </c>
      <c r="P4114" s="16">
        <v>208201.71660784699</v>
      </c>
      <c r="Q4114" s="16">
        <v>151956.96741591301</v>
      </c>
      <c r="R4114" s="16">
        <v>219908.687826918</v>
      </c>
      <c r="S4114" s="17">
        <f t="shared" si="449"/>
        <v>180716.23643231401</v>
      </c>
      <c r="T4114" s="17">
        <f t="shared" si="450"/>
        <v>208201.71660784699</v>
      </c>
      <c r="U4114" s="18">
        <f t="shared" si="451"/>
        <v>1.1520919244344017</v>
      </c>
      <c r="X4114" s="20">
        <f t="shared" si="452"/>
        <v>0.8995071078016541</v>
      </c>
      <c r="AA4114" s="20">
        <f t="shared" si="453"/>
        <v>0.2042558327825964</v>
      </c>
      <c r="AE4114" s="20">
        <f t="shared" si="454"/>
        <v>4.5995400559852032E-2</v>
      </c>
    </row>
    <row r="4115" spans="1:31" x14ac:dyDescent="0.2">
      <c r="A4115" s="15" t="s">
        <v>5593</v>
      </c>
      <c r="B4115" s="15" t="s">
        <v>5594</v>
      </c>
      <c r="C4115" t="s">
        <v>5595</v>
      </c>
      <c r="D4115" s="15">
        <v>9</v>
      </c>
      <c r="E4115" s="15">
        <v>4</v>
      </c>
      <c r="F4115" s="16">
        <v>133564.08276087799</v>
      </c>
      <c r="G4115" s="16">
        <v>147534.913171697</v>
      </c>
      <c r="H4115" s="16">
        <v>146446.149704443</v>
      </c>
      <c r="I4115" s="16">
        <v>176301.00887196299</v>
      </c>
      <c r="J4115" s="16">
        <v>20140.9149566165</v>
      </c>
      <c r="K4115" s="16">
        <v>172030.182840528</v>
      </c>
      <c r="L4115" s="15">
        <f t="shared" si="448"/>
        <v>6</v>
      </c>
      <c r="M4115" s="16">
        <v>237504.448719723</v>
      </c>
      <c r="N4115" s="16">
        <v>253819.95892184001</v>
      </c>
      <c r="O4115" s="16">
        <v>263328.48939361301</v>
      </c>
      <c r="P4115" s="16">
        <v>244440.96106480801</v>
      </c>
      <c r="Q4115" s="16">
        <v>176078.21414915699</v>
      </c>
      <c r="R4115" s="16">
        <v>236259.934423798</v>
      </c>
      <c r="S4115" s="17">
        <f t="shared" si="449"/>
        <v>253819.95892184001</v>
      </c>
      <c r="T4115" s="17">
        <f t="shared" si="450"/>
        <v>236259.934423798</v>
      </c>
      <c r="U4115" s="18">
        <f t="shared" si="451"/>
        <v>0.93081700677664458</v>
      </c>
      <c r="X4115" s="20">
        <f t="shared" si="452"/>
        <v>0.22628472867557872</v>
      </c>
      <c r="AA4115" s="20">
        <f t="shared" si="453"/>
        <v>-0.10343052470256367</v>
      </c>
      <c r="AE4115" s="20">
        <f t="shared" si="454"/>
        <v>0.64534475437809757</v>
      </c>
    </row>
    <row r="4116" spans="1:31" x14ac:dyDescent="0.2">
      <c r="A4116" s="15" t="s">
        <v>14722</v>
      </c>
      <c r="B4116" s="15" t="s">
        <v>14723</v>
      </c>
      <c r="C4116" t="s">
        <v>14724</v>
      </c>
      <c r="D4116" s="15">
        <v>8</v>
      </c>
      <c r="E4116" s="15">
        <v>4</v>
      </c>
      <c r="F4116" s="16">
        <v>577712.21432120795</v>
      </c>
      <c r="G4116" s="16">
        <v>517040.027723053</v>
      </c>
      <c r="H4116" s="16">
        <v>509786.94348712103</v>
      </c>
      <c r="I4116" s="16">
        <v>428923.076978139</v>
      </c>
      <c r="J4116" s="16">
        <v>59591.439003808598</v>
      </c>
      <c r="K4116" s="16">
        <v>486558.51174707903</v>
      </c>
      <c r="L4116" s="15">
        <f t="shared" si="448"/>
        <v>6</v>
      </c>
      <c r="M4116" s="16">
        <v>1027291.30575214</v>
      </c>
      <c r="N4116" s="16">
        <v>889518.79779726802</v>
      </c>
      <c r="O4116" s="16">
        <v>916660.67023254698</v>
      </c>
      <c r="P4116" s="16">
        <v>594700.90290608804</v>
      </c>
      <c r="Q4116" s="16">
        <v>520967.10506798897</v>
      </c>
      <c r="R4116" s="16">
        <v>668221.58868056303</v>
      </c>
      <c r="S4116" s="17">
        <f t="shared" si="449"/>
        <v>916660.67023254698</v>
      </c>
      <c r="T4116" s="17">
        <f t="shared" si="450"/>
        <v>594700.90290608804</v>
      </c>
      <c r="U4116" s="18">
        <f t="shared" si="451"/>
        <v>0.64876886531547029</v>
      </c>
      <c r="X4116" s="20">
        <f t="shared" si="452"/>
        <v>4.2716678624476001E-3</v>
      </c>
      <c r="AA4116" s="20">
        <f t="shared" si="453"/>
        <v>-0.62422350919895597</v>
      </c>
      <c r="AE4116" s="20">
        <f t="shared" si="454"/>
        <v>2.3694025226260118</v>
      </c>
    </row>
    <row r="4117" spans="1:31" x14ac:dyDescent="0.2">
      <c r="A4117" s="15" t="s">
        <v>15260</v>
      </c>
      <c r="B4117" s="15" t="s">
        <v>15261</v>
      </c>
      <c r="C4117" t="s">
        <v>15262</v>
      </c>
      <c r="D4117" s="15">
        <v>8</v>
      </c>
      <c r="E4117" s="15">
        <v>4</v>
      </c>
      <c r="F4117" s="16">
        <v>211827.55238393799</v>
      </c>
      <c r="G4117" s="16">
        <v>209876.321186385</v>
      </c>
      <c r="H4117" s="16">
        <v>225010.04006373099</v>
      </c>
      <c r="I4117" s="16">
        <v>332121.70761225501</v>
      </c>
      <c r="J4117" s="16">
        <v>99760.221241699299</v>
      </c>
      <c r="K4117" s="16">
        <v>330840.88946688198</v>
      </c>
      <c r="L4117" s="15">
        <f t="shared" si="448"/>
        <v>6</v>
      </c>
      <c r="M4117" s="16">
        <v>376673.01727116603</v>
      </c>
      <c r="N4117" s="16">
        <v>361072.49516051798</v>
      </c>
      <c r="O4117" s="16">
        <v>404596.18820952199</v>
      </c>
      <c r="P4117" s="16">
        <v>460486.01717409299</v>
      </c>
      <c r="Q4117" s="16">
        <v>872135.23502777901</v>
      </c>
      <c r="R4117" s="16">
        <v>454364.72576800501</v>
      </c>
      <c r="S4117" s="17">
        <f t="shared" si="449"/>
        <v>376673.01727116603</v>
      </c>
      <c r="T4117" s="17">
        <f t="shared" si="450"/>
        <v>460486.01717409299</v>
      </c>
      <c r="U4117" s="18">
        <f t="shared" si="451"/>
        <v>1.2225086376245267</v>
      </c>
      <c r="X4117" s="20">
        <f t="shared" si="452"/>
        <v>0.19659097654539329</v>
      </c>
      <c r="AA4117" s="20">
        <f t="shared" si="453"/>
        <v>0.2898446585632321</v>
      </c>
      <c r="AE4117" s="20">
        <f t="shared" si="454"/>
        <v>0.70643642000580897</v>
      </c>
    </row>
    <row r="4118" spans="1:31" x14ac:dyDescent="0.2">
      <c r="A4118" s="15" t="s">
        <v>8759</v>
      </c>
      <c r="B4118" s="15" t="s">
        <v>8760</v>
      </c>
      <c r="C4118" t="s">
        <v>8761</v>
      </c>
      <c r="D4118" s="15">
        <v>8</v>
      </c>
      <c r="E4118" s="15">
        <v>5</v>
      </c>
      <c r="F4118" s="16">
        <v>65524.636637885997</v>
      </c>
      <c r="G4118" s="16">
        <v>79147.411022827699</v>
      </c>
      <c r="H4118" s="16">
        <v>81826.247250000495</v>
      </c>
      <c r="I4118" s="16">
        <v>110769.815294531</v>
      </c>
      <c r="J4118" s="16">
        <v>7918.8339011718699</v>
      </c>
      <c r="K4118" s="16">
        <v>102942.307636524</v>
      </c>
      <c r="L4118" s="15">
        <f t="shared" si="448"/>
        <v>6</v>
      </c>
      <c r="M4118" s="16">
        <v>116516.29974581501</v>
      </c>
      <c r="N4118" s="16">
        <v>136165.68568556299</v>
      </c>
      <c r="O4118" s="16">
        <v>147133.824443847</v>
      </c>
      <c r="P4118" s="16">
        <v>153582.105291471</v>
      </c>
      <c r="Q4118" s="16">
        <v>69228.936940826097</v>
      </c>
      <c r="R4118" s="16">
        <v>141377.18422461499</v>
      </c>
      <c r="S4118" s="17">
        <f t="shared" si="449"/>
        <v>136165.68568556299</v>
      </c>
      <c r="T4118" s="17">
        <f t="shared" si="450"/>
        <v>141377.18422461499</v>
      </c>
      <c r="U4118" s="18">
        <f t="shared" si="451"/>
        <v>1.0382732148177662</v>
      </c>
      <c r="X4118" s="20">
        <f t="shared" si="452"/>
        <v>0.69125841624200079</v>
      </c>
      <c r="AA4118" s="20">
        <f t="shared" si="453"/>
        <v>5.4186129434790724E-2</v>
      </c>
      <c r="AE4118" s="20">
        <f t="shared" si="454"/>
        <v>0.16035956801244144</v>
      </c>
    </row>
    <row r="4119" spans="1:31" x14ac:dyDescent="0.2">
      <c r="A4119" s="15" t="s">
        <v>17796</v>
      </c>
      <c r="B4119" s="15" t="s">
        <v>17797</v>
      </c>
      <c r="C4119" t="s">
        <v>17798</v>
      </c>
      <c r="D4119" s="15">
        <v>17</v>
      </c>
      <c r="E4119" s="15">
        <v>4</v>
      </c>
      <c r="F4119" s="16">
        <v>484159.80768149497</v>
      </c>
      <c r="G4119" s="16">
        <v>430257.16254859802</v>
      </c>
      <c r="H4119" s="16">
        <v>579358.46401348303</v>
      </c>
      <c r="I4119" s="16">
        <v>989837.59094002598</v>
      </c>
      <c r="J4119" s="16">
        <v>207053.34814248001</v>
      </c>
      <c r="K4119" s="16">
        <v>1007446.38494803</v>
      </c>
      <c r="L4119" s="15">
        <f t="shared" si="448"/>
        <v>6</v>
      </c>
      <c r="M4119" s="16">
        <v>860935.85819407203</v>
      </c>
      <c r="N4119" s="16">
        <v>740217.03050598805</v>
      </c>
      <c r="O4119" s="16">
        <v>1041758.96364618</v>
      </c>
      <c r="P4119" s="16">
        <v>1372407.6429033501</v>
      </c>
      <c r="Q4119" s="16">
        <v>1810125.50090506</v>
      </c>
      <c r="R4119" s="16">
        <v>1383589.8614602899</v>
      </c>
      <c r="S4119" s="17">
        <f t="shared" si="449"/>
        <v>860935.85819407203</v>
      </c>
      <c r="T4119" s="17">
        <f t="shared" si="450"/>
        <v>1383589.8614602899</v>
      </c>
      <c r="U4119" s="18">
        <f t="shared" si="451"/>
        <v>1.6070765879847941</v>
      </c>
      <c r="X4119" s="20">
        <f t="shared" si="452"/>
        <v>1.9076916433895953E-2</v>
      </c>
      <c r="AA4119" s="20">
        <f t="shared" si="453"/>
        <v>0.68443868475223724</v>
      </c>
      <c r="AE4119" s="20">
        <f t="shared" si="454"/>
        <v>1.7194918227120592</v>
      </c>
    </row>
    <row r="4120" spans="1:31" x14ac:dyDescent="0.2">
      <c r="A4120" s="15" t="s">
        <v>9149</v>
      </c>
      <c r="B4120" s="15" t="s">
        <v>9150</v>
      </c>
      <c r="C4120" t="s">
        <v>9151</v>
      </c>
      <c r="D4120" s="15">
        <v>11</v>
      </c>
      <c r="E4120" s="15">
        <v>6</v>
      </c>
      <c r="F4120" s="16">
        <v>275921.80332386401</v>
      </c>
      <c r="G4120" s="16">
        <v>248457.51981607499</v>
      </c>
      <c r="H4120" s="16">
        <v>260789.174501887</v>
      </c>
      <c r="I4120" s="16">
        <v>361632.54231328098</v>
      </c>
      <c r="J4120" s="16">
        <v>56922.671118978498</v>
      </c>
      <c r="K4120" s="16">
        <v>388604.511162151</v>
      </c>
      <c r="L4120" s="15">
        <f t="shared" si="448"/>
        <v>6</v>
      </c>
      <c r="M4120" s="16">
        <v>490645.79663613898</v>
      </c>
      <c r="N4120" s="16">
        <v>427447.82314777799</v>
      </c>
      <c r="O4120" s="16">
        <v>468931.54589851003</v>
      </c>
      <c r="P4120" s="16">
        <v>501402.72458432801</v>
      </c>
      <c r="Q4120" s="16">
        <v>497635.89672160998</v>
      </c>
      <c r="R4120" s="16">
        <v>533695.16213949001</v>
      </c>
      <c r="S4120" s="17">
        <f t="shared" si="449"/>
        <v>468931.54589851003</v>
      </c>
      <c r="T4120" s="17">
        <f t="shared" si="450"/>
        <v>501402.72458432801</v>
      </c>
      <c r="U4120" s="18">
        <f t="shared" si="451"/>
        <v>1.0692450294074387</v>
      </c>
      <c r="X4120" s="20">
        <f t="shared" si="452"/>
        <v>8.9675530634600001E-2</v>
      </c>
      <c r="AA4120" s="20">
        <f t="shared" si="453"/>
        <v>9.6592500582582883E-2</v>
      </c>
      <c r="AE4120" s="20">
        <f t="shared" si="454"/>
        <v>1.0473260448053623</v>
      </c>
    </row>
    <row r="4121" spans="1:31" x14ac:dyDescent="0.2">
      <c r="A4121" s="15" t="s">
        <v>16217</v>
      </c>
      <c r="B4121" s="15" t="s">
        <v>16218</v>
      </c>
      <c r="C4121" t="s">
        <v>16219</v>
      </c>
      <c r="D4121" s="15">
        <v>14</v>
      </c>
      <c r="E4121" s="15">
        <v>5</v>
      </c>
      <c r="F4121" s="16">
        <v>1506305.51599299</v>
      </c>
      <c r="G4121" s="16">
        <v>1578141.0631502401</v>
      </c>
      <c r="H4121" s="16">
        <v>1584594.52599778</v>
      </c>
      <c r="I4121" s="16">
        <v>2069057.38906682</v>
      </c>
      <c r="J4121" s="16">
        <v>263328.48961995199</v>
      </c>
      <c r="K4121" s="16">
        <v>2031839.15709845</v>
      </c>
      <c r="L4121" s="15">
        <f t="shared" si="448"/>
        <v>6</v>
      </c>
      <c r="M4121" s="16">
        <v>2678521.4541538502</v>
      </c>
      <c r="N4121" s="16">
        <v>2715043.4511422999</v>
      </c>
      <c r="O4121" s="16">
        <v>2849299.10191913</v>
      </c>
      <c r="P4121" s="16">
        <v>2868743.5194942099</v>
      </c>
      <c r="Q4121" s="16">
        <v>2302100.4898113701</v>
      </c>
      <c r="R4121" s="16">
        <v>2790453.2686614799</v>
      </c>
      <c r="S4121" s="17">
        <f t="shared" si="449"/>
        <v>2715043.4511422999</v>
      </c>
      <c r="T4121" s="17">
        <f t="shared" si="450"/>
        <v>2790453.2686614799</v>
      </c>
      <c r="U4121" s="18">
        <f t="shared" si="451"/>
        <v>1.0277748105605651</v>
      </c>
      <c r="X4121" s="20">
        <f t="shared" si="452"/>
        <v>0.63813440863956705</v>
      </c>
      <c r="AA4121" s="20">
        <f t="shared" si="453"/>
        <v>3.9524199088082128E-2</v>
      </c>
      <c r="AE4121" s="20">
        <f t="shared" si="454"/>
        <v>0.19508783729360107</v>
      </c>
    </row>
    <row r="4122" spans="1:31" x14ac:dyDescent="0.2">
      <c r="A4122" s="15" t="s">
        <v>12604</v>
      </c>
      <c r="B4122" s="15" t="s">
        <v>12605</v>
      </c>
      <c r="C4122" t="s">
        <v>12606</v>
      </c>
      <c r="D4122" s="15">
        <v>11</v>
      </c>
      <c r="E4122" s="15">
        <v>6</v>
      </c>
      <c r="F4122" s="16">
        <v>262067.83146972401</v>
      </c>
      <c r="G4122" s="16">
        <v>282478.42869121803</v>
      </c>
      <c r="H4122" s="16">
        <v>240968.72630084201</v>
      </c>
      <c r="I4122" s="16">
        <v>335969.76020809897</v>
      </c>
      <c r="J4122" s="16">
        <v>58478.739947153903</v>
      </c>
      <c r="K4122" s="16">
        <v>341746.57012826798</v>
      </c>
      <c r="L4122" s="15">
        <f t="shared" si="448"/>
        <v>6</v>
      </c>
      <c r="M4122" s="16">
        <v>466010.58124154201</v>
      </c>
      <c r="N4122" s="16">
        <v>485977.600998551</v>
      </c>
      <c r="O4122" s="16">
        <v>433291.90160319</v>
      </c>
      <c r="P4122" s="16">
        <v>465821.333635266</v>
      </c>
      <c r="Q4122" s="16">
        <v>511239.539900109</v>
      </c>
      <c r="R4122" s="16">
        <v>469342.18702138501</v>
      </c>
      <c r="S4122" s="17">
        <f t="shared" si="449"/>
        <v>466010.58124154201</v>
      </c>
      <c r="T4122" s="17">
        <f t="shared" si="450"/>
        <v>469342.18702138501</v>
      </c>
      <c r="U4122" s="18">
        <f t="shared" si="451"/>
        <v>1.0071492062926275</v>
      </c>
      <c r="X4122" s="20">
        <f t="shared" si="452"/>
        <v>0.39056856476721996</v>
      </c>
      <c r="AA4122" s="20">
        <f t="shared" si="453"/>
        <v>1.0277430348310234E-2</v>
      </c>
      <c r="AE4122" s="20">
        <f t="shared" si="454"/>
        <v>0.40830271419081976</v>
      </c>
    </row>
    <row r="4123" spans="1:31" x14ac:dyDescent="0.2">
      <c r="A4123" s="15" t="s">
        <v>10480</v>
      </c>
      <c r="B4123" s="15" t="s">
        <v>10481</v>
      </c>
      <c r="C4123" t="s">
        <v>10482</v>
      </c>
      <c r="D4123" s="15">
        <v>10</v>
      </c>
      <c r="E4123" s="15">
        <v>3</v>
      </c>
      <c r="F4123" s="16">
        <v>252082.63726006201</v>
      </c>
      <c r="G4123" s="16">
        <v>255822.36367939401</v>
      </c>
      <c r="H4123" s="16">
        <v>252763.989870071</v>
      </c>
      <c r="I4123" s="16">
        <v>262893.68630578602</v>
      </c>
      <c r="J4123" s="16">
        <v>30756.2596816406</v>
      </c>
      <c r="K4123" s="16">
        <v>286809.435483396</v>
      </c>
      <c r="L4123" s="15">
        <f t="shared" si="448"/>
        <v>6</v>
      </c>
      <c r="M4123" s="16">
        <v>448254.84933290503</v>
      </c>
      <c r="N4123" s="16">
        <v>440118.345173151</v>
      </c>
      <c r="O4123" s="16">
        <v>454501.26042862399</v>
      </c>
      <c r="P4123" s="16">
        <v>364501.51788482402</v>
      </c>
      <c r="Q4123" s="16">
        <v>268880.89693621203</v>
      </c>
      <c r="R4123" s="16">
        <v>393893.544147707</v>
      </c>
      <c r="S4123" s="17">
        <f t="shared" si="449"/>
        <v>448254.84933290503</v>
      </c>
      <c r="T4123" s="17">
        <f t="shared" si="450"/>
        <v>364501.51788482402</v>
      </c>
      <c r="U4123" s="18">
        <f t="shared" si="451"/>
        <v>0.81315688704154987</v>
      </c>
      <c r="X4123" s="20">
        <f t="shared" si="452"/>
        <v>5.0290621517933821E-2</v>
      </c>
      <c r="AA4123" s="20">
        <f t="shared" si="453"/>
        <v>-0.29839436826865301</v>
      </c>
      <c r="AE4123" s="20">
        <f t="shared" si="454"/>
        <v>1.2985129971064315</v>
      </c>
    </row>
    <row r="4124" spans="1:31" x14ac:dyDescent="0.2">
      <c r="A4124" s="15" t="s">
        <v>4373</v>
      </c>
      <c r="B4124" s="15" t="s">
        <v>4374</v>
      </c>
      <c r="C4124" t="s">
        <v>4375</v>
      </c>
      <c r="D4124" s="15">
        <v>6</v>
      </c>
      <c r="E4124" s="15">
        <v>5</v>
      </c>
      <c r="F4124" s="16">
        <v>135659.714598786</v>
      </c>
      <c r="G4124" s="16">
        <v>138182.32513593801</v>
      </c>
      <c r="H4124" s="16">
        <v>130233.29956054701</v>
      </c>
      <c r="I4124" s="16">
        <v>154419.41061679699</v>
      </c>
      <c r="J4124" s="16">
        <v>11676.198598242199</v>
      </c>
      <c r="K4124" s="16">
        <v>146199.66002983399</v>
      </c>
      <c r="L4124" s="15">
        <f t="shared" si="448"/>
        <v>6</v>
      </c>
      <c r="M4124" s="16">
        <v>241230.913755035</v>
      </c>
      <c r="N4124" s="16">
        <v>237729.70977324201</v>
      </c>
      <c r="O4124" s="16">
        <v>234175.75751385</v>
      </c>
      <c r="P4124" s="16">
        <v>214102.173207891</v>
      </c>
      <c r="Q4124" s="16">
        <v>102077.001052725</v>
      </c>
      <c r="R4124" s="16">
        <v>200785.24315381201</v>
      </c>
      <c r="S4124" s="17">
        <f t="shared" si="449"/>
        <v>237729.70977324201</v>
      </c>
      <c r="T4124" s="17">
        <f t="shared" si="450"/>
        <v>200785.24315381201</v>
      </c>
      <c r="U4124" s="18">
        <f t="shared" si="451"/>
        <v>0.84459465897354857</v>
      </c>
      <c r="X4124" s="20">
        <f t="shared" si="452"/>
        <v>0.13836067957234027</v>
      </c>
      <c r="AA4124" s="20">
        <f t="shared" si="453"/>
        <v>-0.24366897099789694</v>
      </c>
      <c r="AE4124" s="20">
        <f t="shared" si="454"/>
        <v>0.85898731357157732</v>
      </c>
    </row>
    <row r="4125" spans="1:31" x14ac:dyDescent="0.2">
      <c r="A4125" s="15" t="s">
        <v>3212</v>
      </c>
      <c r="B4125" s="15" t="s">
        <v>3213</v>
      </c>
      <c r="C4125" t="s">
        <v>3214</v>
      </c>
      <c r="D4125" s="15">
        <v>7</v>
      </c>
      <c r="E4125" s="15">
        <v>5</v>
      </c>
      <c r="F4125" s="16">
        <v>181894.987318945</v>
      </c>
      <c r="G4125" s="16">
        <v>151328.59396875001</v>
      </c>
      <c r="H4125" s="16">
        <v>151969.12947625099</v>
      </c>
      <c r="I4125" s="16">
        <v>178993.896707226</v>
      </c>
      <c r="J4125" s="16">
        <v>51406.583951020897</v>
      </c>
      <c r="K4125" s="16">
        <v>178554.80394225501</v>
      </c>
      <c r="L4125" s="15">
        <f t="shared" si="448"/>
        <v>6</v>
      </c>
      <c r="M4125" s="16">
        <v>323446.75151485298</v>
      </c>
      <c r="N4125" s="16">
        <v>260346.63036095799</v>
      </c>
      <c r="O4125" s="16">
        <v>273259.49763928301</v>
      </c>
      <c r="P4125" s="16">
        <v>248174.644125972</v>
      </c>
      <c r="Q4125" s="16">
        <v>449412.52753917</v>
      </c>
      <c r="R4125" s="16">
        <v>245220.60939478801</v>
      </c>
      <c r="S4125" s="17">
        <f t="shared" si="449"/>
        <v>273259.49763928301</v>
      </c>
      <c r="T4125" s="17">
        <f t="shared" si="450"/>
        <v>248174.644125972</v>
      </c>
      <c r="U4125" s="18">
        <f t="shared" si="451"/>
        <v>0.90820134805918318</v>
      </c>
      <c r="X4125" s="20">
        <f t="shared" si="452"/>
        <v>0.70496655336414837</v>
      </c>
      <c r="AA4125" s="20">
        <f t="shared" si="453"/>
        <v>-0.13891591670598408</v>
      </c>
      <c r="AE4125" s="20">
        <f t="shared" si="454"/>
        <v>0.15183148731209581</v>
      </c>
    </row>
    <row r="4126" spans="1:31" x14ac:dyDescent="0.2">
      <c r="A4126" s="15" t="s">
        <v>12595</v>
      </c>
      <c r="B4126" s="15" t="s">
        <v>12596</v>
      </c>
      <c r="C4126" t="s">
        <v>12597</v>
      </c>
      <c r="D4126" s="15">
        <v>7</v>
      </c>
      <c r="E4126" s="15">
        <v>5</v>
      </c>
      <c r="F4126" s="16">
        <v>71781.683134857507</v>
      </c>
      <c r="G4126" s="16">
        <v>48506.738586176602</v>
      </c>
      <c r="H4126" s="16">
        <v>69696.722672993899</v>
      </c>
      <c r="I4126" s="16">
        <v>102918.115239844</v>
      </c>
      <c r="J4126" s="16">
        <v>19664.432936417099</v>
      </c>
      <c r="K4126" s="16">
        <v>86232.004185937505</v>
      </c>
      <c r="L4126" s="15">
        <f t="shared" si="448"/>
        <v>6</v>
      </c>
      <c r="M4126" s="16">
        <v>127642.61715210001</v>
      </c>
      <c r="N4126" s="16">
        <v>83451.287093295905</v>
      </c>
      <c r="O4126" s="16">
        <v>125323.422529068</v>
      </c>
      <c r="P4126" s="16">
        <v>142695.74043377399</v>
      </c>
      <c r="Q4126" s="16">
        <v>171912.658444681</v>
      </c>
      <c r="R4126" s="16">
        <v>118427.867237043</v>
      </c>
      <c r="S4126" s="17">
        <f t="shared" si="449"/>
        <v>125323.422529068</v>
      </c>
      <c r="T4126" s="17">
        <f t="shared" si="450"/>
        <v>142695.74043377399</v>
      </c>
      <c r="U4126" s="18">
        <f t="shared" si="451"/>
        <v>1.1386198808979748</v>
      </c>
      <c r="X4126" s="20">
        <f t="shared" si="452"/>
        <v>0.20164305525165216</v>
      </c>
      <c r="AA4126" s="20">
        <f t="shared" si="453"/>
        <v>0.18728619527074419</v>
      </c>
      <c r="AE4126" s="20">
        <f t="shared" si="454"/>
        <v>0.69541673084864097</v>
      </c>
    </row>
    <row r="4127" spans="1:31" x14ac:dyDescent="0.2">
      <c r="A4127" s="15" t="s">
        <v>11350</v>
      </c>
      <c r="B4127" s="15" t="s">
        <v>11351</v>
      </c>
      <c r="C4127" t="s">
        <v>11352</v>
      </c>
      <c r="D4127" s="15">
        <v>5</v>
      </c>
      <c r="E4127" s="15">
        <v>4</v>
      </c>
      <c r="F4127" s="16">
        <v>29083.6785506917</v>
      </c>
      <c r="G4127" s="16">
        <v>16533.171680759599</v>
      </c>
      <c r="H4127" s="16">
        <v>32181.754734854301</v>
      </c>
      <c r="I4127" s="16">
        <v>44172.536046826201</v>
      </c>
      <c r="J4127" s="16">
        <v>13014.927470959199</v>
      </c>
      <c r="K4127" s="16">
        <v>40440.923294384796</v>
      </c>
      <c r="L4127" s="15">
        <f t="shared" si="448"/>
        <v>6</v>
      </c>
      <c r="M4127" s="16">
        <v>51716.770692689002</v>
      </c>
      <c r="N4127" s="16">
        <v>28443.768777458201</v>
      </c>
      <c r="O4127" s="16">
        <v>57866.819151393698</v>
      </c>
      <c r="P4127" s="16">
        <v>61245.124080927402</v>
      </c>
      <c r="Q4127" s="16">
        <v>113780.589973371</v>
      </c>
      <c r="R4127" s="16">
        <v>55540.078652513301</v>
      </c>
      <c r="S4127" s="17">
        <f t="shared" si="449"/>
        <v>51716.770692689002</v>
      </c>
      <c r="T4127" s="17">
        <f t="shared" si="450"/>
        <v>61245.124080927402</v>
      </c>
      <c r="U4127" s="18">
        <f t="shared" si="451"/>
        <v>1.1842410742321423</v>
      </c>
      <c r="X4127" s="20">
        <f t="shared" si="452"/>
        <v>0.20843010068119411</v>
      </c>
      <c r="AA4127" s="20">
        <f t="shared" si="453"/>
        <v>0.24396279819369693</v>
      </c>
      <c r="AE4127" s="20">
        <f t="shared" si="454"/>
        <v>0.68103956168847257</v>
      </c>
    </row>
    <row r="4128" spans="1:31" x14ac:dyDescent="0.2">
      <c r="A4128" s="15" t="s">
        <v>7596</v>
      </c>
      <c r="B4128" s="15" t="s">
        <v>7597</v>
      </c>
      <c r="C4128" t="s">
        <v>7598</v>
      </c>
      <c r="D4128" s="15">
        <v>9</v>
      </c>
      <c r="E4128" s="15">
        <v>6</v>
      </c>
      <c r="F4128" s="16">
        <v>119177.38380503</v>
      </c>
      <c r="G4128" s="16">
        <v>144733.91264819101</v>
      </c>
      <c r="H4128" s="16">
        <v>162779.452123536</v>
      </c>
      <c r="I4128" s="16">
        <v>218627.95522034101</v>
      </c>
      <c r="J4128" s="16">
        <v>5062.3677263671798</v>
      </c>
      <c r="K4128" s="16">
        <v>180711.260628808</v>
      </c>
      <c r="L4128" s="15">
        <f t="shared" si="448"/>
        <v>6</v>
      </c>
      <c r="M4128" s="16">
        <v>211921.93481497301</v>
      </c>
      <c r="N4128" s="16">
        <v>249001.100642587</v>
      </c>
      <c r="O4128" s="16">
        <v>292697.80952602299</v>
      </c>
      <c r="P4128" s="16">
        <v>303127.179087814</v>
      </c>
      <c r="Q4128" s="16">
        <v>44256.811100442901</v>
      </c>
      <c r="R4128" s="16">
        <v>248182.207801187</v>
      </c>
      <c r="S4128" s="17">
        <f t="shared" si="449"/>
        <v>249001.100642587</v>
      </c>
      <c r="T4128" s="17">
        <f t="shared" si="450"/>
        <v>248182.207801187</v>
      </c>
      <c r="U4128" s="18">
        <f t="shared" si="451"/>
        <v>0.99671128826624977</v>
      </c>
      <c r="X4128" s="20">
        <f t="shared" si="452"/>
        <v>0.55613864875747709</v>
      </c>
      <c r="AA4128" s="20">
        <f t="shared" si="453"/>
        <v>-4.7524270809777697E-3</v>
      </c>
      <c r="AE4128" s="20">
        <f t="shared" si="454"/>
        <v>0.25481692265577738</v>
      </c>
    </row>
    <row r="4129" spans="1:31" x14ac:dyDescent="0.2">
      <c r="A4129" s="15" t="s">
        <v>890</v>
      </c>
      <c r="B4129" s="15" t="s">
        <v>891</v>
      </c>
      <c r="C4129" t="s">
        <v>892</v>
      </c>
      <c r="D4129" s="15">
        <v>8</v>
      </c>
      <c r="E4129" s="15">
        <v>4</v>
      </c>
      <c r="F4129" s="16">
        <v>301828.35784876201</v>
      </c>
      <c r="G4129" s="16">
        <v>284236.55934671499</v>
      </c>
      <c r="H4129" s="16">
        <v>317037.38225724798</v>
      </c>
      <c r="I4129" s="16">
        <v>262877.17268180999</v>
      </c>
      <c r="J4129" s="16">
        <v>53445.021288720702</v>
      </c>
      <c r="K4129" s="16">
        <v>209530.991757985</v>
      </c>
      <c r="L4129" s="15">
        <f t="shared" si="448"/>
        <v>6</v>
      </c>
      <c r="M4129" s="16">
        <v>536712.986433557</v>
      </c>
      <c r="N4129" s="16">
        <v>489002.29963539599</v>
      </c>
      <c r="O4129" s="16">
        <v>570072.85694841098</v>
      </c>
      <c r="P4129" s="16">
        <v>364478.62178149901</v>
      </c>
      <c r="Q4129" s="16">
        <v>467233.187963498</v>
      </c>
      <c r="R4129" s="16">
        <v>287762.16798179399</v>
      </c>
      <c r="S4129" s="17">
        <f t="shared" si="449"/>
        <v>536712.986433557</v>
      </c>
      <c r="T4129" s="17">
        <f t="shared" si="450"/>
        <v>364478.62178149901</v>
      </c>
      <c r="U4129" s="18">
        <f t="shared" si="451"/>
        <v>0.67909409869779636</v>
      </c>
      <c r="X4129" s="20">
        <f t="shared" si="452"/>
        <v>4.9701908591017328E-2</v>
      </c>
      <c r="AA4129" s="20">
        <f t="shared" si="453"/>
        <v>-0.55831659947666001</v>
      </c>
      <c r="AE4129" s="20">
        <f t="shared" si="454"/>
        <v>1.3036269337086837</v>
      </c>
    </row>
    <row r="4130" spans="1:31" x14ac:dyDescent="0.2">
      <c r="A4130" s="15" t="s">
        <v>14704</v>
      </c>
      <c r="B4130" s="15" t="s">
        <v>14705</v>
      </c>
      <c r="C4130" t="s">
        <v>14706</v>
      </c>
      <c r="D4130" s="15">
        <v>7</v>
      </c>
      <c r="E4130" s="15">
        <v>5</v>
      </c>
      <c r="F4130" s="16">
        <v>74782.960665381106</v>
      </c>
      <c r="G4130" s="16">
        <v>65329.921744391999</v>
      </c>
      <c r="H4130" s="16">
        <v>77907.366706640896</v>
      </c>
      <c r="I4130" s="16">
        <v>67481.632330664201</v>
      </c>
      <c r="J4130" s="16">
        <v>11876.9809769531</v>
      </c>
      <c r="K4130" s="16">
        <v>81714.382130519996</v>
      </c>
      <c r="L4130" s="15">
        <f t="shared" si="448"/>
        <v>6</v>
      </c>
      <c r="M4130" s="16">
        <v>132979.506760499</v>
      </c>
      <c r="N4130" s="16">
        <v>112393.99337451</v>
      </c>
      <c r="O4130" s="16">
        <v>140087.18719404901</v>
      </c>
      <c r="P4130" s="16">
        <v>93563.134815122306</v>
      </c>
      <c r="Q4130" s="16">
        <v>103832.30376624</v>
      </c>
      <c r="R4130" s="16">
        <v>112223.53103893599</v>
      </c>
      <c r="S4130" s="17">
        <f t="shared" si="449"/>
        <v>132979.506760499</v>
      </c>
      <c r="T4130" s="17">
        <f t="shared" si="450"/>
        <v>103832.30376624</v>
      </c>
      <c r="U4130" s="18">
        <f t="shared" si="451"/>
        <v>0.78081432467068634</v>
      </c>
      <c r="X4130" s="20">
        <f t="shared" si="452"/>
        <v>6.3117644073174939E-2</v>
      </c>
      <c r="AA4130" s="20">
        <f t="shared" si="453"/>
        <v>-0.35694857433570254</v>
      </c>
      <c r="AE4130" s="20">
        <f t="shared" si="454"/>
        <v>1.1998492199557176</v>
      </c>
    </row>
    <row r="4131" spans="1:31" x14ac:dyDescent="0.2">
      <c r="A4131" s="15" t="s">
        <v>3425</v>
      </c>
      <c r="B4131" s="15" t="s">
        <v>3426</v>
      </c>
      <c r="C4131" t="s">
        <v>3427</v>
      </c>
      <c r="D4131" s="15">
        <v>12</v>
      </c>
      <c r="E4131" s="15">
        <v>4</v>
      </c>
      <c r="F4131" s="16">
        <v>268501.13967020297</v>
      </c>
      <c r="G4131" s="16">
        <v>280995.26793164102</v>
      </c>
      <c r="H4131" s="16">
        <v>278090.29265022802</v>
      </c>
      <c r="I4131" s="16">
        <v>351339.08616813202</v>
      </c>
      <c r="J4131" s="16">
        <v>36055.229759403897</v>
      </c>
      <c r="K4131" s="16">
        <v>301337.761696017</v>
      </c>
      <c r="L4131" s="15">
        <f t="shared" si="448"/>
        <v>6</v>
      </c>
      <c r="M4131" s="16">
        <v>477450.32826046401</v>
      </c>
      <c r="N4131" s="16">
        <v>483425.96223741001</v>
      </c>
      <c r="O4131" s="16">
        <v>500041.11973174301</v>
      </c>
      <c r="P4131" s="16">
        <v>487130.870277323</v>
      </c>
      <c r="Q4131" s="16">
        <v>315206.16021904303</v>
      </c>
      <c r="R4131" s="16">
        <v>413846.21374094399</v>
      </c>
      <c r="S4131" s="17">
        <f t="shared" si="449"/>
        <v>483425.96223741001</v>
      </c>
      <c r="T4131" s="17">
        <f t="shared" si="450"/>
        <v>413846.21374094399</v>
      </c>
      <c r="U4131" s="18">
        <f t="shared" si="451"/>
        <v>0.8560694833714878</v>
      </c>
      <c r="X4131" s="20">
        <f t="shared" si="452"/>
        <v>0.17992850475323235</v>
      </c>
      <c r="AA4131" s="20">
        <f t="shared" si="453"/>
        <v>-0.22420019633663346</v>
      </c>
      <c r="AE4131" s="20">
        <f t="shared" si="454"/>
        <v>0.74490002911475017</v>
      </c>
    </row>
    <row r="4132" spans="1:31" x14ac:dyDescent="0.2">
      <c r="A4132" s="15" t="s">
        <v>13684</v>
      </c>
      <c r="B4132" s="15" t="s">
        <v>13685</v>
      </c>
      <c r="C4132" t="s">
        <v>13686</v>
      </c>
      <c r="D4132" s="15">
        <v>19</v>
      </c>
      <c r="E4132" s="15">
        <v>5</v>
      </c>
      <c r="F4132" s="16">
        <v>193588.37929136201</v>
      </c>
      <c r="G4132" s="16">
        <v>234233.93592539401</v>
      </c>
      <c r="H4132" s="16">
        <v>215580.534605188</v>
      </c>
      <c r="I4132" s="16">
        <v>361002.093751557</v>
      </c>
      <c r="J4132" s="16">
        <v>58807.6970668945</v>
      </c>
      <c r="K4132" s="16">
        <v>336415.60510548297</v>
      </c>
      <c r="L4132" s="15">
        <f t="shared" si="448"/>
        <v>6</v>
      </c>
      <c r="M4132" s="16">
        <v>344240.01087519102</v>
      </c>
      <c r="N4132" s="16">
        <v>402977.48320422502</v>
      </c>
      <c r="O4132" s="16">
        <v>387640.75829116302</v>
      </c>
      <c r="P4132" s="16">
        <v>500528.609040034</v>
      </c>
      <c r="Q4132" s="16">
        <v>514115.38651881198</v>
      </c>
      <c r="R4132" s="16">
        <v>462020.83546608198</v>
      </c>
      <c r="S4132" s="17">
        <f t="shared" si="449"/>
        <v>387640.75829116302</v>
      </c>
      <c r="T4132" s="17">
        <f t="shared" si="450"/>
        <v>500528.609040034</v>
      </c>
      <c r="U4132" s="18">
        <f t="shared" si="451"/>
        <v>1.2912177017878992</v>
      </c>
      <c r="X4132" s="20">
        <f t="shared" si="452"/>
        <v>8.3639173906114618E-3</v>
      </c>
      <c r="AA4132" s="20">
        <f t="shared" si="453"/>
        <v>0.36873226231147782</v>
      </c>
      <c r="AE4132" s="20">
        <f t="shared" si="454"/>
        <v>2.0775902653066338</v>
      </c>
    </row>
    <row r="4133" spans="1:31" x14ac:dyDescent="0.2">
      <c r="A4133" s="15" t="s">
        <v>14203</v>
      </c>
      <c r="B4133" s="15" t="s">
        <v>14204</v>
      </c>
      <c r="C4133" t="s">
        <v>14205</v>
      </c>
      <c r="D4133" s="15">
        <v>7</v>
      </c>
      <c r="E4133" s="15">
        <v>5</v>
      </c>
      <c r="F4133" s="16">
        <v>58315.282765137097</v>
      </c>
      <c r="G4133" s="16">
        <v>57526.653875930402</v>
      </c>
      <c r="H4133" s="16">
        <v>64043.4465073131</v>
      </c>
      <c r="I4133" s="16">
        <v>98641.744085156097</v>
      </c>
      <c r="J4133" s="16">
        <v>27316.298744851101</v>
      </c>
      <c r="K4133" s="16">
        <v>100341.12694935501</v>
      </c>
      <c r="L4133" s="15">
        <f t="shared" si="448"/>
        <v>6</v>
      </c>
      <c r="M4133" s="16">
        <v>103696.583683091</v>
      </c>
      <c r="N4133" s="16">
        <v>98969.204033128306</v>
      </c>
      <c r="O4133" s="16">
        <v>115158.125074419</v>
      </c>
      <c r="P4133" s="16">
        <v>136766.56123275799</v>
      </c>
      <c r="Q4133" s="16">
        <v>238807.67634035301</v>
      </c>
      <c r="R4133" s="16">
        <v>137804.81821053801</v>
      </c>
      <c r="S4133" s="17">
        <f t="shared" si="449"/>
        <v>103696.583683091</v>
      </c>
      <c r="T4133" s="17">
        <f t="shared" si="450"/>
        <v>137804.81821053801</v>
      </c>
      <c r="U4133" s="18">
        <f t="shared" si="451"/>
        <v>1.3289234159505756</v>
      </c>
      <c r="X4133" s="20">
        <f t="shared" si="452"/>
        <v>0.1291884218031</v>
      </c>
      <c r="AA4133" s="20">
        <f t="shared" si="453"/>
        <v>0.41025796645616813</v>
      </c>
      <c r="AE4133" s="20">
        <f t="shared" si="454"/>
        <v>0.88877640717951045</v>
      </c>
    </row>
    <row r="4134" spans="1:31" x14ac:dyDescent="0.2">
      <c r="A4134" s="15" t="s">
        <v>16412</v>
      </c>
      <c r="B4134" s="15" t="s">
        <v>16413</v>
      </c>
      <c r="C4134" t="s">
        <v>16414</v>
      </c>
      <c r="D4134" s="15">
        <v>10</v>
      </c>
      <c r="E4134" s="15">
        <v>4</v>
      </c>
      <c r="F4134" s="16">
        <v>241003.27269514301</v>
      </c>
      <c r="G4134" s="16">
        <v>279958.14757817099</v>
      </c>
      <c r="H4134" s="16">
        <v>279572.02546522801</v>
      </c>
      <c r="I4134" s="16">
        <v>420901.04096950102</v>
      </c>
      <c r="J4134" s="16">
        <v>57038.931520312603</v>
      </c>
      <c r="K4134" s="16">
        <v>384365.46106088802</v>
      </c>
      <c r="L4134" s="15">
        <f t="shared" si="448"/>
        <v>6</v>
      </c>
      <c r="M4134" s="16">
        <v>428553.45717145898</v>
      </c>
      <c r="N4134" s="16">
        <v>481641.69409466599</v>
      </c>
      <c r="O4134" s="16">
        <v>502705.46061503899</v>
      </c>
      <c r="P4134" s="16">
        <v>583578.367622855</v>
      </c>
      <c r="Q4134" s="16">
        <v>498652.28172136098</v>
      </c>
      <c r="R4134" s="16">
        <v>527873.406431237</v>
      </c>
      <c r="S4134" s="17">
        <f t="shared" si="449"/>
        <v>481641.69409466599</v>
      </c>
      <c r="T4134" s="17">
        <f t="shared" si="450"/>
        <v>527873.406431237</v>
      </c>
      <c r="U4134" s="18">
        <f t="shared" si="451"/>
        <v>1.0959877703766323</v>
      </c>
      <c r="X4134" s="20">
        <f t="shared" si="452"/>
        <v>0.11941524152678365</v>
      </c>
      <c r="AA4134" s="20">
        <f t="shared" si="453"/>
        <v>0.13223170001794457</v>
      </c>
      <c r="AE4134" s="20">
        <f t="shared" si="454"/>
        <v>0.92294023862932051</v>
      </c>
    </row>
    <row r="4135" spans="1:31" x14ac:dyDescent="0.2">
      <c r="A4135" s="15" t="s">
        <v>16529</v>
      </c>
      <c r="B4135" s="15" t="s">
        <v>16530</v>
      </c>
      <c r="C4135" t="s">
        <v>16531</v>
      </c>
      <c r="D4135" s="15">
        <v>6</v>
      </c>
      <c r="E4135" s="15">
        <v>5</v>
      </c>
      <c r="F4135" s="16">
        <v>49637.7510540527</v>
      </c>
      <c r="G4135" s="16">
        <v>42376.889720601597</v>
      </c>
      <c r="H4135" s="16">
        <v>51148.330625390401</v>
      </c>
      <c r="I4135" s="16">
        <v>66332.291296822907</v>
      </c>
      <c r="J4135" s="16">
        <v>12609.566387888601</v>
      </c>
      <c r="K4135" s="16">
        <v>53965.243979882704</v>
      </c>
      <c r="L4135" s="15">
        <f t="shared" si="448"/>
        <v>6</v>
      </c>
      <c r="M4135" s="16">
        <v>88266.145030067797</v>
      </c>
      <c r="N4135" s="16">
        <v>72905.457948118303</v>
      </c>
      <c r="O4135" s="16">
        <v>91971.094260735495</v>
      </c>
      <c r="P4135" s="16">
        <v>91969.575999429697</v>
      </c>
      <c r="Q4135" s="16">
        <v>110236.79587333099</v>
      </c>
      <c r="R4135" s="16">
        <v>74113.883932044599</v>
      </c>
      <c r="S4135" s="17">
        <f t="shared" si="449"/>
        <v>88266.145030067797</v>
      </c>
      <c r="T4135" s="17">
        <f t="shared" si="450"/>
        <v>91969.575999429697</v>
      </c>
      <c r="U4135" s="18">
        <f t="shared" si="451"/>
        <v>1.0419575474617173</v>
      </c>
      <c r="X4135" s="20">
        <f t="shared" si="452"/>
        <v>0.55317949757993901</v>
      </c>
      <c r="AA4135" s="20">
        <f t="shared" si="453"/>
        <v>5.929649900402896E-2</v>
      </c>
      <c r="AE4135" s="20">
        <f t="shared" si="454"/>
        <v>0.25713392446457384</v>
      </c>
    </row>
    <row r="4136" spans="1:31" x14ac:dyDescent="0.2">
      <c r="A4136" s="15" t="s">
        <v>3965</v>
      </c>
      <c r="B4136" s="15" t="s">
        <v>3966</v>
      </c>
      <c r="C4136" t="s">
        <v>3967</v>
      </c>
      <c r="D4136" s="15">
        <v>8</v>
      </c>
      <c r="E4136" s="15">
        <v>4</v>
      </c>
      <c r="F4136" s="16">
        <v>33969.684626367001</v>
      </c>
      <c r="G4136" s="16">
        <v>21476.555174121098</v>
      </c>
      <c r="H4136" s="16">
        <v>25836.241270898401</v>
      </c>
      <c r="I4136" s="16">
        <v>33879.739061063403</v>
      </c>
      <c r="J4136" s="16">
        <v>2907.1134984374999</v>
      </c>
      <c r="K4136" s="16">
        <v>26713.826306835901</v>
      </c>
      <c r="L4136" s="15">
        <f t="shared" si="448"/>
        <v>6</v>
      </c>
      <c r="M4136" s="16">
        <v>60405.095843111798</v>
      </c>
      <c r="N4136" s="16">
        <v>36948.395704372</v>
      </c>
      <c r="O4136" s="16">
        <v>46456.792474265902</v>
      </c>
      <c r="P4136" s="16">
        <v>46974.183696961503</v>
      </c>
      <c r="Q4136" s="16">
        <v>25414.900675385001</v>
      </c>
      <c r="R4136" s="16">
        <v>36687.787847743202</v>
      </c>
      <c r="S4136" s="17">
        <f t="shared" si="449"/>
        <v>46456.792474265902</v>
      </c>
      <c r="T4136" s="17">
        <f t="shared" si="450"/>
        <v>36687.787847743202</v>
      </c>
      <c r="U4136" s="18">
        <f t="shared" si="451"/>
        <v>0.7897184866575947</v>
      </c>
      <c r="X4136" s="20">
        <f t="shared" si="452"/>
        <v>0.27792674380579085</v>
      </c>
      <c r="AA4136" s="20">
        <f t="shared" si="453"/>
        <v>-0.34058963182931395</v>
      </c>
      <c r="AE4136" s="20">
        <f t="shared" si="454"/>
        <v>0.55606966074891773</v>
      </c>
    </row>
    <row r="4137" spans="1:31" x14ac:dyDescent="0.2">
      <c r="A4137" s="15" t="s">
        <v>8213</v>
      </c>
      <c r="B4137" s="15" t="s">
        <v>8214</v>
      </c>
      <c r="C4137" t="s">
        <v>8215</v>
      </c>
      <c r="D4137" s="15">
        <v>6</v>
      </c>
      <c r="E4137" s="15">
        <v>5</v>
      </c>
      <c r="F4137" s="16">
        <v>89374.904935766594</v>
      </c>
      <c r="G4137" s="16">
        <v>102648.91906278201</v>
      </c>
      <c r="H4137" s="16">
        <v>123719.70113379</v>
      </c>
      <c r="I4137" s="16">
        <v>86419.271809251703</v>
      </c>
      <c r="J4137" s="16">
        <v>16095.499504932501</v>
      </c>
      <c r="K4137" s="16">
        <v>89345.017686181993</v>
      </c>
      <c r="L4137" s="15">
        <f t="shared" si="448"/>
        <v>6</v>
      </c>
      <c r="M4137" s="16">
        <v>158926.98910791599</v>
      </c>
      <c r="N4137" s="16">
        <v>176597.82257481801</v>
      </c>
      <c r="O4137" s="16">
        <v>222463.49305557599</v>
      </c>
      <c r="P4137" s="16">
        <v>119820.13030291699</v>
      </c>
      <c r="Q4137" s="16">
        <v>140711.91973014799</v>
      </c>
      <c r="R4137" s="16">
        <v>122703.16563691699</v>
      </c>
      <c r="S4137" s="17">
        <f t="shared" si="449"/>
        <v>176597.82257481801</v>
      </c>
      <c r="T4137" s="17">
        <f t="shared" si="450"/>
        <v>122703.16563691699</v>
      </c>
      <c r="U4137" s="18">
        <f t="shared" si="451"/>
        <v>0.69481697932562092</v>
      </c>
      <c r="X4137" s="20">
        <f t="shared" si="452"/>
        <v>4.3759912752915041E-2</v>
      </c>
      <c r="AA4137" s="20">
        <f t="shared" si="453"/>
        <v>-0.52529508509702605</v>
      </c>
      <c r="AE4137" s="20">
        <f t="shared" si="454"/>
        <v>1.3589235525559176</v>
      </c>
    </row>
    <row r="4138" spans="1:31" x14ac:dyDescent="0.2">
      <c r="A4138" s="15" t="s">
        <v>1481</v>
      </c>
      <c r="B4138" s="15" t="s">
        <v>1482</v>
      </c>
      <c r="C4138" t="s">
        <v>1483</v>
      </c>
      <c r="D4138" s="15">
        <v>6</v>
      </c>
      <c r="E4138" s="15">
        <v>5</v>
      </c>
      <c r="F4138" s="16">
        <v>155794.24841096901</v>
      </c>
      <c r="G4138" s="16">
        <v>170562.951583179</v>
      </c>
      <c r="H4138" s="16">
        <v>177106.23473555199</v>
      </c>
      <c r="I4138" s="16">
        <v>206364.861437115</v>
      </c>
      <c r="J4138" s="16">
        <v>42914.539406835996</v>
      </c>
      <c r="K4138" s="16">
        <v>201040.36921288999</v>
      </c>
      <c r="L4138" s="15">
        <f t="shared" si="448"/>
        <v>6</v>
      </c>
      <c r="M4138" s="16">
        <v>277034.26188907202</v>
      </c>
      <c r="N4138" s="16">
        <v>293437.53579227597</v>
      </c>
      <c r="O4138" s="16">
        <v>318459.15614187397</v>
      </c>
      <c r="P4138" s="16">
        <v>286124.426527409</v>
      </c>
      <c r="Q4138" s="16">
        <v>375172.40284592798</v>
      </c>
      <c r="R4138" s="16">
        <v>276101.45883995102</v>
      </c>
      <c r="S4138" s="17">
        <f t="shared" si="449"/>
        <v>293437.53579227597</v>
      </c>
      <c r="T4138" s="17">
        <f t="shared" si="450"/>
        <v>286124.426527409</v>
      </c>
      <c r="U4138" s="18">
        <f t="shared" si="451"/>
        <v>0.97507779894238233</v>
      </c>
      <c r="X4138" s="20">
        <f t="shared" si="452"/>
        <v>0.65679249883981461</v>
      </c>
      <c r="AA4138" s="20">
        <f t="shared" si="453"/>
        <v>-3.6410762516840826E-2</v>
      </c>
      <c r="AE4138" s="20">
        <f t="shared" si="454"/>
        <v>0.18257181589330401</v>
      </c>
    </row>
    <row r="4139" spans="1:31" x14ac:dyDescent="0.2">
      <c r="A4139" s="15" t="s">
        <v>5689</v>
      </c>
      <c r="B4139" s="15" t="s">
        <v>5690</v>
      </c>
      <c r="C4139" t="s">
        <v>5691</v>
      </c>
      <c r="D4139" s="15">
        <v>7</v>
      </c>
      <c r="E4139" s="15">
        <v>5</v>
      </c>
      <c r="F4139" s="16">
        <v>81937.715790820293</v>
      </c>
      <c r="G4139" s="16">
        <v>93405.104840015905</v>
      </c>
      <c r="H4139" s="16">
        <v>83570.265291796502</v>
      </c>
      <c r="I4139" s="16">
        <v>108346.10252168</v>
      </c>
      <c r="J4139" s="16">
        <v>15210.2526855469</v>
      </c>
      <c r="K4139" s="16">
        <v>108086.372064258</v>
      </c>
      <c r="L4139" s="15">
        <f t="shared" si="448"/>
        <v>6</v>
      </c>
      <c r="M4139" s="16">
        <v>145702.13500505799</v>
      </c>
      <c r="N4139" s="16">
        <v>160694.70855344</v>
      </c>
      <c r="O4139" s="16">
        <v>150269.78696213901</v>
      </c>
      <c r="P4139" s="16">
        <v>150221.63286234799</v>
      </c>
      <c r="Q4139" s="16">
        <v>132972.813568666</v>
      </c>
      <c r="R4139" s="16">
        <v>148441.85336755699</v>
      </c>
      <c r="S4139" s="17">
        <f t="shared" si="449"/>
        <v>150269.78696213901</v>
      </c>
      <c r="T4139" s="17">
        <f t="shared" si="450"/>
        <v>148441.85336755699</v>
      </c>
      <c r="U4139" s="18">
        <f t="shared" si="451"/>
        <v>0.98783565458143241</v>
      </c>
      <c r="X4139" s="20">
        <f t="shared" si="452"/>
        <v>0.30207184836121104</v>
      </c>
      <c r="AA4139" s="20">
        <f t="shared" si="453"/>
        <v>-1.7657053120284722E-2</v>
      </c>
      <c r="AE4139" s="20">
        <f t="shared" si="454"/>
        <v>0.5198897469911079</v>
      </c>
    </row>
    <row r="4140" spans="1:31" x14ac:dyDescent="0.2">
      <c r="A4140" s="15" t="s">
        <v>1691</v>
      </c>
      <c r="B4140" s="15" t="s">
        <v>1692</v>
      </c>
      <c r="C4140" t="s">
        <v>1693</v>
      </c>
      <c r="D4140" s="15">
        <v>8</v>
      </c>
      <c r="E4140" s="15">
        <v>5</v>
      </c>
      <c r="F4140" s="16">
        <v>97063.991727229295</v>
      </c>
      <c r="G4140" s="16">
        <v>101839.34231367199</v>
      </c>
      <c r="H4140" s="16">
        <v>80981.6917209612</v>
      </c>
      <c r="I4140" s="16">
        <v>101513.399392969</v>
      </c>
      <c r="J4140" s="16">
        <v>14657.247431836</v>
      </c>
      <c r="K4140" s="16">
        <v>103358.77078183601</v>
      </c>
      <c r="L4140" s="15">
        <f t="shared" si="448"/>
        <v>6</v>
      </c>
      <c r="M4140" s="16">
        <v>172599.76910846401</v>
      </c>
      <c r="N4140" s="16">
        <v>175205.02182829901</v>
      </c>
      <c r="O4140" s="16">
        <v>145615.20799595999</v>
      </c>
      <c r="P4140" s="16">
        <v>140748.105001452</v>
      </c>
      <c r="Q4140" s="16">
        <v>128138.26768541</v>
      </c>
      <c r="R4140" s="16">
        <v>141949.13941164501</v>
      </c>
      <c r="S4140" s="17">
        <f t="shared" si="449"/>
        <v>172599.76910846401</v>
      </c>
      <c r="T4140" s="17">
        <f t="shared" si="450"/>
        <v>140748.105001452</v>
      </c>
      <c r="U4140" s="18">
        <f t="shared" si="451"/>
        <v>0.81545940489065194</v>
      </c>
      <c r="X4140" s="20">
        <f t="shared" si="452"/>
        <v>5.7766177780241623E-2</v>
      </c>
      <c r="AA4140" s="20">
        <f t="shared" si="453"/>
        <v>-0.2943150362465714</v>
      </c>
      <c r="AE4140" s="20">
        <f t="shared" si="454"/>
        <v>1.2383263675090657</v>
      </c>
    </row>
    <row r="4141" spans="1:31" x14ac:dyDescent="0.2">
      <c r="A4141" s="15" t="s">
        <v>16625</v>
      </c>
      <c r="B4141" s="15" t="s">
        <v>16626</v>
      </c>
      <c r="C4141" t="s">
        <v>16627</v>
      </c>
      <c r="D4141" s="15">
        <v>7</v>
      </c>
      <c r="E4141" s="15">
        <v>4</v>
      </c>
      <c r="F4141" s="16">
        <v>173576.245386328</v>
      </c>
      <c r="G4141" s="16">
        <v>193078.33033897399</v>
      </c>
      <c r="H4141" s="16">
        <v>168748.01731992199</v>
      </c>
      <c r="I4141" s="16">
        <v>222352.108122946</v>
      </c>
      <c r="J4141" s="16">
        <v>15324.3207046875</v>
      </c>
      <c r="K4141" s="16">
        <v>241935.58009306499</v>
      </c>
      <c r="L4141" s="15">
        <f t="shared" si="448"/>
        <v>6</v>
      </c>
      <c r="M4141" s="16">
        <v>308654.31498620199</v>
      </c>
      <c r="N4141" s="16">
        <v>332173.12988351798</v>
      </c>
      <c r="O4141" s="16">
        <v>303430.03608291002</v>
      </c>
      <c r="P4141" s="16">
        <v>308290.70889680198</v>
      </c>
      <c r="Q4141" s="16">
        <v>133970.03207363799</v>
      </c>
      <c r="R4141" s="16">
        <v>332265.43937675102</v>
      </c>
      <c r="S4141" s="17">
        <f t="shared" si="449"/>
        <v>308654.31498620199</v>
      </c>
      <c r="T4141" s="17">
        <f t="shared" si="450"/>
        <v>308290.70889680198</v>
      </c>
      <c r="U4141" s="18">
        <f t="shared" si="451"/>
        <v>0.99882196336890261</v>
      </c>
      <c r="X4141" s="20">
        <f t="shared" si="452"/>
        <v>0.42066671379689802</v>
      </c>
      <c r="AA4141" s="20">
        <f t="shared" si="453"/>
        <v>-1.7005494572268107E-3</v>
      </c>
      <c r="AE4141" s="20">
        <f t="shared" si="454"/>
        <v>0.37606185115449875</v>
      </c>
    </row>
    <row r="4142" spans="1:31" x14ac:dyDescent="0.2">
      <c r="A4142" s="15" t="s">
        <v>15521</v>
      </c>
      <c r="B4142" s="15" t="s">
        <v>15522</v>
      </c>
      <c r="C4142" t="s">
        <v>15523</v>
      </c>
      <c r="D4142" s="15">
        <v>7</v>
      </c>
      <c r="E4142" s="15">
        <v>5</v>
      </c>
      <c r="F4142" s="16">
        <v>85570.989848437806</v>
      </c>
      <c r="G4142" s="16">
        <v>111482.314527906</v>
      </c>
      <c r="H4142" s="16">
        <v>91559.581676969305</v>
      </c>
      <c r="I4142" s="16">
        <v>151370.56398750099</v>
      </c>
      <c r="J4142" s="16">
        <v>20187.775019447799</v>
      </c>
      <c r="K4142" s="16">
        <v>147314.73789246401</v>
      </c>
      <c r="L4142" s="15">
        <f t="shared" si="448"/>
        <v>6</v>
      </c>
      <c r="M4142" s="16">
        <v>152162.84460800499</v>
      </c>
      <c r="N4142" s="16">
        <v>191794.849677744</v>
      </c>
      <c r="O4142" s="16">
        <v>164635.57683944999</v>
      </c>
      <c r="P4142" s="16">
        <v>209874.95406165501</v>
      </c>
      <c r="Q4142" s="16">
        <v>176487.87955889801</v>
      </c>
      <c r="R4142" s="16">
        <v>202316.65013340299</v>
      </c>
      <c r="S4142" s="17">
        <f t="shared" si="449"/>
        <v>164635.57683944999</v>
      </c>
      <c r="T4142" s="17">
        <f t="shared" si="450"/>
        <v>202316.65013340299</v>
      </c>
      <c r="U4142" s="18">
        <f t="shared" si="451"/>
        <v>1.2288756416889102</v>
      </c>
      <c r="X4142" s="20">
        <f t="shared" si="452"/>
        <v>0.15931242314006858</v>
      </c>
      <c r="AA4142" s="20">
        <f t="shared" si="453"/>
        <v>0.29733892694221492</v>
      </c>
      <c r="AE4142" s="20">
        <f t="shared" si="454"/>
        <v>0.79775035671103323</v>
      </c>
    </row>
    <row r="4143" spans="1:31" x14ac:dyDescent="0.2">
      <c r="A4143" s="15" t="s">
        <v>14401</v>
      </c>
      <c r="B4143" s="15" t="s">
        <v>14402</v>
      </c>
      <c r="C4143" t="s">
        <v>14403</v>
      </c>
      <c r="D4143" s="15">
        <v>8</v>
      </c>
      <c r="E4143" s="15">
        <v>4</v>
      </c>
      <c r="F4143" s="16">
        <v>65814.503142746602</v>
      </c>
      <c r="G4143" s="16">
        <v>54643.1922962479</v>
      </c>
      <c r="H4143" s="16">
        <v>64985.731455175701</v>
      </c>
      <c r="I4143" s="16">
        <v>71341.610110546899</v>
      </c>
      <c r="J4143" s="16">
        <v>19215.272548828099</v>
      </c>
      <c r="K4143" s="16">
        <v>83803.647705390104</v>
      </c>
      <c r="L4143" s="15">
        <f t="shared" si="448"/>
        <v>6</v>
      </c>
      <c r="M4143" s="16">
        <v>117031.742093908</v>
      </c>
      <c r="N4143" s="16">
        <v>94008.479252980906</v>
      </c>
      <c r="O4143" s="16">
        <v>116852.471237837</v>
      </c>
      <c r="P4143" s="16">
        <v>98914.9855177383</v>
      </c>
      <c r="Q4143" s="16">
        <v>167985.95704687701</v>
      </c>
      <c r="R4143" s="16">
        <v>115092.851640486</v>
      </c>
      <c r="S4143" s="17">
        <f t="shared" si="449"/>
        <v>116852.471237837</v>
      </c>
      <c r="T4143" s="17">
        <f t="shared" si="450"/>
        <v>115092.851640486</v>
      </c>
      <c r="U4143" s="18">
        <f t="shared" si="451"/>
        <v>0.98494152858975881</v>
      </c>
      <c r="X4143" s="20">
        <f t="shared" si="452"/>
        <v>0.4624392497689358</v>
      </c>
      <c r="AA4143" s="20">
        <f t="shared" si="453"/>
        <v>-2.1890013889377582E-2</v>
      </c>
      <c r="AE4143" s="20">
        <f t="shared" si="454"/>
        <v>0.33494531205584027</v>
      </c>
    </row>
    <row r="4144" spans="1:31" x14ac:dyDescent="0.2">
      <c r="A4144" s="15" t="s">
        <v>11353</v>
      </c>
      <c r="B4144" s="15" t="s">
        <v>11354</v>
      </c>
      <c r="C4144" t="s">
        <v>11355</v>
      </c>
      <c r="D4144" s="15">
        <v>5</v>
      </c>
      <c r="E4144" s="15">
        <v>3</v>
      </c>
      <c r="F4144" s="16">
        <v>127617.58252742</v>
      </c>
      <c r="G4144" s="16">
        <v>120477.97862460899</v>
      </c>
      <c r="H4144" s="16">
        <v>139044.103461914</v>
      </c>
      <c r="I4144" s="16">
        <v>148075.38452050701</v>
      </c>
      <c r="J4144" s="16">
        <v>29300.330583949599</v>
      </c>
      <c r="K4144" s="16">
        <v>160177.71785039001</v>
      </c>
      <c r="L4144" s="15">
        <f t="shared" si="448"/>
        <v>6</v>
      </c>
      <c r="M4144" s="16">
        <v>226930.34653173</v>
      </c>
      <c r="N4144" s="16">
        <v>207271.04471805101</v>
      </c>
      <c r="O4144" s="16">
        <v>250018.68466743501</v>
      </c>
      <c r="P4144" s="16">
        <v>205306.194977707</v>
      </c>
      <c r="Q4144" s="16">
        <v>256152.70678191999</v>
      </c>
      <c r="R4144" s="16">
        <v>219982.19434881199</v>
      </c>
      <c r="S4144" s="17">
        <f t="shared" si="449"/>
        <v>226930.34653173</v>
      </c>
      <c r="T4144" s="17">
        <f t="shared" si="450"/>
        <v>219982.19434881199</v>
      </c>
      <c r="U4144" s="18">
        <f t="shared" si="451"/>
        <v>0.96938200514338657</v>
      </c>
      <c r="X4144" s="20">
        <f t="shared" si="452"/>
        <v>0.96441858987460727</v>
      </c>
      <c r="AA4144" s="20">
        <f t="shared" si="453"/>
        <v>-4.4862793207638765E-2</v>
      </c>
      <c r="AE4144" s="20">
        <f t="shared" si="454"/>
        <v>1.5734426869708794E-2</v>
      </c>
    </row>
    <row r="4145" spans="1:31" x14ac:dyDescent="0.2">
      <c r="A4145" s="15" t="s">
        <v>1289</v>
      </c>
      <c r="B4145" s="15" t="s">
        <v>1290</v>
      </c>
      <c r="C4145" t="s">
        <v>1291</v>
      </c>
      <c r="D4145" s="15">
        <v>8</v>
      </c>
      <c r="E4145" s="15">
        <v>2</v>
      </c>
      <c r="F4145" s="16">
        <v>35485.932697351302</v>
      </c>
      <c r="G4145" s="16">
        <v>40733.6878659391</v>
      </c>
      <c r="H4145" s="16">
        <v>41199.6566663087</v>
      </c>
      <c r="I4145" s="16">
        <v>49495.716915820398</v>
      </c>
      <c r="J4145" s="16">
        <v>4638.8411308593704</v>
      </c>
      <c r="K4145" s="16">
        <v>52407.587267578303</v>
      </c>
      <c r="L4145" s="15">
        <f t="shared" si="448"/>
        <v>6</v>
      </c>
      <c r="M4145" s="16">
        <v>63101.297207861797</v>
      </c>
      <c r="N4145" s="16">
        <v>70078.483516884196</v>
      </c>
      <c r="O4145" s="16">
        <v>74082.134459458597</v>
      </c>
      <c r="P4145" s="16">
        <v>68625.702648595805</v>
      </c>
      <c r="Q4145" s="16">
        <v>40554.208376469403</v>
      </c>
      <c r="R4145" s="16">
        <v>71974.655416284906</v>
      </c>
      <c r="S4145" s="17">
        <f t="shared" si="449"/>
        <v>70078.483516884196</v>
      </c>
      <c r="T4145" s="17">
        <f t="shared" si="450"/>
        <v>68625.702648595805</v>
      </c>
      <c r="U4145" s="18">
        <f t="shared" si="451"/>
        <v>0.9792692307912404</v>
      </c>
      <c r="X4145" s="20">
        <f t="shared" si="452"/>
        <v>0.45245792278175834</v>
      </c>
      <c r="AA4145" s="20">
        <f t="shared" si="453"/>
        <v>-3.0222539932188711E-2</v>
      </c>
      <c r="AE4145" s="20">
        <f t="shared" si="454"/>
        <v>0.34442180265409</v>
      </c>
    </row>
    <row r="4146" spans="1:31" x14ac:dyDescent="0.2">
      <c r="A4146" s="15" t="s">
        <v>7364</v>
      </c>
      <c r="B4146" s="15" t="s">
        <v>7365</v>
      </c>
      <c r="C4146" t="s">
        <v>7366</v>
      </c>
      <c r="D4146" s="15">
        <v>4</v>
      </c>
      <c r="E4146" s="15">
        <v>4</v>
      </c>
      <c r="F4146" s="16">
        <v>70105.805553222497</v>
      </c>
      <c r="G4146" s="16">
        <v>57817.946677734297</v>
      </c>
      <c r="H4146" s="16">
        <v>68496.157434374996</v>
      </c>
      <c r="I4146" s="16">
        <v>68061.1287447543</v>
      </c>
      <c r="J4146" s="16">
        <v>23792.6698710938</v>
      </c>
      <c r="K4146" s="16">
        <v>65560.291822265601</v>
      </c>
      <c r="L4146" s="15">
        <f t="shared" si="448"/>
        <v>6</v>
      </c>
      <c r="M4146" s="16">
        <v>124662.56163926799</v>
      </c>
      <c r="N4146" s="16">
        <v>99470.345935059406</v>
      </c>
      <c r="O4146" s="16">
        <v>123164.656106447</v>
      </c>
      <c r="P4146" s="16">
        <v>94366.605318780406</v>
      </c>
      <c r="Q4146" s="16">
        <v>208003.00432063601</v>
      </c>
      <c r="R4146" s="16">
        <v>90038.096751266406</v>
      </c>
      <c r="S4146" s="17">
        <f t="shared" si="449"/>
        <v>123164.656106447</v>
      </c>
      <c r="T4146" s="17">
        <f t="shared" si="450"/>
        <v>94366.605318780406</v>
      </c>
      <c r="U4146" s="18">
        <f t="shared" si="451"/>
        <v>0.76618250967406243</v>
      </c>
      <c r="X4146" s="20">
        <f t="shared" si="452"/>
        <v>0.72261752138964019</v>
      </c>
      <c r="AA4146" s="20">
        <f t="shared" si="453"/>
        <v>-0.38424000242562406</v>
      </c>
      <c r="AE4146" s="20">
        <f t="shared" si="454"/>
        <v>0.14109151225238387</v>
      </c>
    </row>
    <row r="4147" spans="1:31" x14ac:dyDescent="0.2">
      <c r="A4147" s="15" t="s">
        <v>6103</v>
      </c>
      <c r="B4147" s="15" t="s">
        <v>6104</v>
      </c>
      <c r="C4147" t="s">
        <v>6105</v>
      </c>
      <c r="D4147" s="15">
        <v>8</v>
      </c>
      <c r="E4147" s="15">
        <v>6</v>
      </c>
      <c r="F4147" s="16">
        <v>226681.91888203099</v>
      </c>
      <c r="G4147" s="16">
        <v>277511.796054354</v>
      </c>
      <c r="H4147" s="16">
        <v>291167.178056659</v>
      </c>
      <c r="I4147" s="16">
        <v>436671.48984354298</v>
      </c>
      <c r="J4147" s="16">
        <v>41479.773867608601</v>
      </c>
      <c r="K4147" s="16">
        <v>430055.68363112101</v>
      </c>
      <c r="L4147" s="15">
        <f t="shared" si="448"/>
        <v>6</v>
      </c>
      <c r="M4147" s="16">
        <v>403087.14038932801</v>
      </c>
      <c r="N4147" s="16">
        <v>477432.976104228</v>
      </c>
      <c r="O4147" s="16">
        <v>523554.99487969698</v>
      </c>
      <c r="P4147" s="16">
        <v>605444.06030300201</v>
      </c>
      <c r="Q4147" s="16">
        <v>362629.23117701098</v>
      </c>
      <c r="R4147" s="16">
        <v>590622.67990180501</v>
      </c>
      <c r="S4147" s="17">
        <f t="shared" si="449"/>
        <v>477432.976104228</v>
      </c>
      <c r="T4147" s="17">
        <f t="shared" si="450"/>
        <v>590622.67990180501</v>
      </c>
      <c r="U4147" s="18">
        <f t="shared" si="451"/>
        <v>1.2370797776081279</v>
      </c>
      <c r="X4147" s="20">
        <f t="shared" si="452"/>
        <v>0.58153147472543587</v>
      </c>
      <c r="AA4147" s="20">
        <f t="shared" si="453"/>
        <v>0.30693854077377125</v>
      </c>
      <c r="AE4147" s="20">
        <f t="shared" si="454"/>
        <v>0.23542677460767045</v>
      </c>
    </row>
    <row r="4148" spans="1:31" x14ac:dyDescent="0.2">
      <c r="A4148" s="15" t="s">
        <v>9212</v>
      </c>
      <c r="B4148" s="15" t="s">
        <v>9213</v>
      </c>
      <c r="C4148" t="s">
        <v>9214</v>
      </c>
      <c r="D4148" s="15">
        <v>4</v>
      </c>
      <c r="E4148" s="15">
        <v>4</v>
      </c>
      <c r="F4148" s="16">
        <v>23421.258080859301</v>
      </c>
      <c r="G4148" s="16">
        <v>31998.720947723901</v>
      </c>
      <c r="H4148" s="16">
        <v>25868.199727734202</v>
      </c>
      <c r="I4148" s="16">
        <v>29167.448230078098</v>
      </c>
      <c r="J4148" s="16">
        <v>8341.3075839843896</v>
      </c>
      <c r="K4148" s="16">
        <v>26520.403959499999</v>
      </c>
      <c r="L4148" s="15">
        <f t="shared" si="448"/>
        <v>6</v>
      </c>
      <c r="M4148" s="16">
        <v>41647.820835005099</v>
      </c>
      <c r="N4148" s="16">
        <v>55050.793482696798</v>
      </c>
      <c r="O4148" s="16">
        <v>46514.2577758728</v>
      </c>
      <c r="P4148" s="16">
        <v>40440.602823471003</v>
      </c>
      <c r="Q4148" s="16">
        <v>72922.334770809393</v>
      </c>
      <c r="R4148" s="16">
        <v>36422.148700338301</v>
      </c>
      <c r="S4148" s="17">
        <f t="shared" si="449"/>
        <v>46514.2577758728</v>
      </c>
      <c r="T4148" s="17">
        <f t="shared" si="450"/>
        <v>40440.602823471003</v>
      </c>
      <c r="U4148" s="18">
        <f t="shared" si="451"/>
        <v>0.86942380158644095</v>
      </c>
      <c r="X4148" s="20">
        <f t="shared" si="452"/>
        <v>0.86623411998056821</v>
      </c>
      <c r="AA4148" s="20">
        <f t="shared" si="453"/>
        <v>-0.20186850311229995</v>
      </c>
      <c r="AE4148" s="20">
        <f t="shared" si="454"/>
        <v>6.2364713901668145E-2</v>
      </c>
    </row>
    <row r="4149" spans="1:31" x14ac:dyDescent="0.2">
      <c r="A4149" s="15" t="s">
        <v>7502</v>
      </c>
      <c r="B4149" s="15" t="s">
        <v>7503</v>
      </c>
      <c r="C4149" t="s">
        <v>7504</v>
      </c>
      <c r="D4149" s="15">
        <v>6</v>
      </c>
      <c r="E4149" s="15">
        <v>5</v>
      </c>
      <c r="F4149" s="16">
        <v>11731.6094881348</v>
      </c>
      <c r="G4149" s="16">
        <v>12187.327401562499</v>
      </c>
      <c r="H4149" s="16">
        <v>19959.697265575898</v>
      </c>
      <c r="I4149" s="16">
        <v>22069.0443380859</v>
      </c>
      <c r="J4149" s="16">
        <v>10196.2841185325</v>
      </c>
      <c r="K4149" s="16">
        <v>25584.2173640623</v>
      </c>
      <c r="L4149" s="15">
        <f t="shared" si="448"/>
        <v>6</v>
      </c>
      <c r="M4149" s="16">
        <v>20861.217974767202</v>
      </c>
      <c r="N4149" s="16">
        <v>20967.151936651098</v>
      </c>
      <c r="O4149" s="16">
        <v>35890.031525618499</v>
      </c>
      <c r="P4149" s="16">
        <v>30598.681438637301</v>
      </c>
      <c r="Q4149" s="16">
        <v>89139.123143897799</v>
      </c>
      <c r="R4149" s="16">
        <v>35136.424416410802</v>
      </c>
      <c r="S4149" s="17">
        <f t="shared" si="449"/>
        <v>20967.151936651098</v>
      </c>
      <c r="T4149" s="17">
        <f t="shared" si="450"/>
        <v>35136.424416410802</v>
      </c>
      <c r="U4149" s="18">
        <f t="shared" si="451"/>
        <v>1.6757843183742789</v>
      </c>
      <c r="X4149" s="20">
        <f t="shared" si="452"/>
        <v>0.25669916164622236</v>
      </c>
      <c r="AA4149" s="20">
        <f t="shared" si="453"/>
        <v>0.74483647908794093</v>
      </c>
      <c r="AE4149" s="20">
        <f t="shared" si="454"/>
        <v>0.59057554968856463</v>
      </c>
    </row>
    <row r="4150" spans="1:31" x14ac:dyDescent="0.2">
      <c r="A4150" s="15" t="s">
        <v>12241</v>
      </c>
      <c r="B4150" s="15" t="s">
        <v>12242</v>
      </c>
      <c r="C4150" t="s">
        <v>12243</v>
      </c>
      <c r="D4150" s="15">
        <v>6</v>
      </c>
      <c r="E4150" s="15">
        <v>6</v>
      </c>
      <c r="F4150" s="16">
        <v>71942.852253717996</v>
      </c>
      <c r="G4150" s="16">
        <v>76515.142075195094</v>
      </c>
      <c r="H4150" s="16">
        <v>56893.0360173566</v>
      </c>
      <c r="I4150" s="16">
        <v>87537.770935940003</v>
      </c>
      <c r="J4150" s="16">
        <v>28907.089596386701</v>
      </c>
      <c r="K4150" s="16">
        <v>97864.988219238003</v>
      </c>
      <c r="L4150" s="15">
        <f t="shared" si="448"/>
        <v>6</v>
      </c>
      <c r="M4150" s="16">
        <v>127929.209040685</v>
      </c>
      <c r="N4150" s="16">
        <v>131637.11423223</v>
      </c>
      <c r="O4150" s="16">
        <v>102300.79289692899</v>
      </c>
      <c r="P4150" s="16">
        <v>121370.926882172</v>
      </c>
      <c r="Q4150" s="16">
        <v>252714.87036935001</v>
      </c>
      <c r="R4150" s="16">
        <v>134404.18022747</v>
      </c>
      <c r="S4150" s="17">
        <f t="shared" si="449"/>
        <v>127929.209040685</v>
      </c>
      <c r="T4150" s="17">
        <f t="shared" si="450"/>
        <v>134404.18022747</v>
      </c>
      <c r="U4150" s="18">
        <f t="shared" si="451"/>
        <v>1.0506137045272106</v>
      </c>
      <c r="X4150" s="20">
        <f t="shared" si="452"/>
        <v>0.31705058861497132</v>
      </c>
      <c r="AA4150" s="20">
        <f t="shared" si="453"/>
        <v>7.1232308684354095E-2</v>
      </c>
      <c r="AE4150" s="20">
        <f t="shared" si="454"/>
        <v>0.49887143619410934</v>
      </c>
    </row>
    <row r="4151" spans="1:31" x14ac:dyDescent="0.2">
      <c r="A4151" s="15" t="s">
        <v>13822</v>
      </c>
      <c r="B4151" s="15" t="s">
        <v>13823</v>
      </c>
      <c r="C4151" t="s">
        <v>13824</v>
      </c>
      <c r="D4151" s="15">
        <v>10</v>
      </c>
      <c r="E4151" s="15">
        <v>5</v>
      </c>
      <c r="F4151" s="16">
        <v>94311.5771271415</v>
      </c>
      <c r="G4151" s="16">
        <v>62877.006961376799</v>
      </c>
      <c r="H4151" s="16">
        <v>91169.651409066399</v>
      </c>
      <c r="I4151" s="16">
        <v>108661.52272851601</v>
      </c>
      <c r="J4151" s="16">
        <v>78237.352978949493</v>
      </c>
      <c r="K4151" s="16">
        <v>97315.692141091698</v>
      </c>
      <c r="L4151" s="15">
        <f t="shared" si="448"/>
        <v>6</v>
      </c>
      <c r="M4151" s="16">
        <v>167705.40904751699</v>
      </c>
      <c r="N4151" s="16">
        <v>108173.983913162</v>
      </c>
      <c r="O4151" s="16">
        <v>163934.433459286</v>
      </c>
      <c r="P4151" s="16">
        <v>150658.962285427</v>
      </c>
      <c r="Q4151" s="16">
        <v>683975.55036421702</v>
      </c>
      <c r="R4151" s="16">
        <v>133649.79716945501</v>
      </c>
      <c r="S4151" s="17">
        <f t="shared" si="449"/>
        <v>163934.433459286</v>
      </c>
      <c r="T4151" s="17">
        <f t="shared" si="450"/>
        <v>150658.962285427</v>
      </c>
      <c r="U4151" s="18">
        <f t="shared" si="451"/>
        <v>0.9190196294108276</v>
      </c>
      <c r="X4151" s="20">
        <f t="shared" si="452"/>
        <v>0.38718959991406426</v>
      </c>
      <c r="AA4151" s="20">
        <f t="shared" si="453"/>
        <v>-0.12183241840981224</v>
      </c>
      <c r="AE4151" s="20">
        <f t="shared" si="454"/>
        <v>0.41207631655112575</v>
      </c>
    </row>
    <row r="4152" spans="1:31" x14ac:dyDescent="0.2">
      <c r="A4152" s="15" t="s">
        <v>5366</v>
      </c>
      <c r="B4152" s="15" t="s">
        <v>5367</v>
      </c>
      <c r="C4152" t="s">
        <v>5368</v>
      </c>
      <c r="D4152" s="15">
        <v>8</v>
      </c>
      <c r="E4152" s="15">
        <v>5</v>
      </c>
      <c r="F4152" s="16">
        <v>269824.04072324</v>
      </c>
      <c r="G4152" s="16">
        <v>261226.85386827501</v>
      </c>
      <c r="H4152" s="16">
        <v>223248.94347422</v>
      </c>
      <c r="I4152" s="16">
        <v>291005.71712924098</v>
      </c>
      <c r="J4152" s="16">
        <v>40341.064610937203</v>
      </c>
      <c r="K4152" s="16">
        <v>318746.664543672</v>
      </c>
      <c r="L4152" s="15">
        <f t="shared" si="448"/>
        <v>6</v>
      </c>
      <c r="M4152" s="16">
        <v>479802.71880451997</v>
      </c>
      <c r="N4152" s="16">
        <v>449416.26285409101</v>
      </c>
      <c r="O4152" s="16">
        <v>401429.51632686501</v>
      </c>
      <c r="P4152" s="16">
        <v>403478.78679517598</v>
      </c>
      <c r="Q4152" s="16">
        <v>352674.27665872301</v>
      </c>
      <c r="R4152" s="16">
        <v>437754.96148081101</v>
      </c>
      <c r="S4152" s="17">
        <f t="shared" si="449"/>
        <v>449416.26285409101</v>
      </c>
      <c r="T4152" s="17">
        <f t="shared" si="450"/>
        <v>403478.78679517598</v>
      </c>
      <c r="U4152" s="18">
        <f t="shared" si="451"/>
        <v>0.89778412608573255</v>
      </c>
      <c r="X4152" s="20">
        <f t="shared" si="452"/>
        <v>0.24684205024663916</v>
      </c>
      <c r="AA4152" s="20">
        <f t="shared" si="453"/>
        <v>-0.1555595070097707</v>
      </c>
      <c r="AE4152" s="20">
        <f t="shared" si="454"/>
        <v>0.607580855033927</v>
      </c>
    </row>
    <row r="4153" spans="1:31" x14ac:dyDescent="0.2">
      <c r="A4153" s="15" t="s">
        <v>6031</v>
      </c>
      <c r="B4153" s="15" t="s">
        <v>6032</v>
      </c>
      <c r="C4153" t="s">
        <v>6033</v>
      </c>
      <c r="D4153" s="15">
        <v>9</v>
      </c>
      <c r="E4153" s="15">
        <v>4</v>
      </c>
      <c r="F4153" s="16">
        <v>104591.03761867101</v>
      </c>
      <c r="G4153" s="16">
        <v>106195.754649617</v>
      </c>
      <c r="H4153" s="16">
        <v>111158.0904167</v>
      </c>
      <c r="I4153" s="16">
        <v>147135.82534634101</v>
      </c>
      <c r="J4153" s="16">
        <v>15024.288832910201</v>
      </c>
      <c r="K4153" s="16">
        <v>143953.757299002</v>
      </c>
      <c r="L4153" s="15">
        <f t="shared" si="448"/>
        <v>6</v>
      </c>
      <c r="M4153" s="16">
        <v>185984.40701396699</v>
      </c>
      <c r="N4153" s="16">
        <v>182699.82001799499</v>
      </c>
      <c r="O4153" s="16">
        <v>199876.14623110901</v>
      </c>
      <c r="P4153" s="16">
        <v>204003.49824908399</v>
      </c>
      <c r="Q4153" s="16">
        <v>131347.05907145899</v>
      </c>
      <c r="R4153" s="16">
        <v>197700.802835565</v>
      </c>
      <c r="S4153" s="17">
        <f t="shared" si="449"/>
        <v>185984.40701396699</v>
      </c>
      <c r="T4153" s="17">
        <f t="shared" si="450"/>
        <v>197700.802835565</v>
      </c>
      <c r="U4153" s="18">
        <f t="shared" si="451"/>
        <v>1.0629966565999167</v>
      </c>
      <c r="X4153" s="20">
        <f t="shared" si="452"/>
        <v>0.64543850078952447</v>
      </c>
      <c r="AA4153" s="20">
        <f t="shared" si="453"/>
        <v>8.8137059226209125E-2</v>
      </c>
      <c r="AE4153" s="20">
        <f t="shared" si="454"/>
        <v>0.19014513223590956</v>
      </c>
    </row>
    <row r="4154" spans="1:31" x14ac:dyDescent="0.2">
      <c r="A4154" s="15" t="s">
        <v>11335</v>
      </c>
      <c r="B4154" s="15" t="s">
        <v>11336</v>
      </c>
      <c r="C4154" t="s">
        <v>11337</v>
      </c>
      <c r="D4154" s="15">
        <v>7</v>
      </c>
      <c r="E4154" s="15">
        <v>6</v>
      </c>
      <c r="F4154" s="16">
        <v>216356.53014048701</v>
      </c>
      <c r="G4154" s="16">
        <v>230926.98249360401</v>
      </c>
      <c r="H4154" s="16">
        <v>223192.690870466</v>
      </c>
      <c r="I4154" s="16">
        <v>222613.46474296899</v>
      </c>
      <c r="J4154" s="16">
        <v>57764.564657739502</v>
      </c>
      <c r="K4154" s="16">
        <v>209053.877442981</v>
      </c>
      <c r="L4154" s="15">
        <f t="shared" si="448"/>
        <v>6</v>
      </c>
      <c r="M4154" s="16">
        <v>384726.472534723</v>
      </c>
      <c r="N4154" s="16">
        <v>397288.18047466298</v>
      </c>
      <c r="O4154" s="16">
        <v>401328.36711126001</v>
      </c>
      <c r="P4154" s="16">
        <v>308653.07927566598</v>
      </c>
      <c r="Q4154" s="16">
        <v>504995.994866508</v>
      </c>
      <c r="R4154" s="16">
        <v>287106.91670603398</v>
      </c>
      <c r="S4154" s="17">
        <f t="shared" si="449"/>
        <v>397288.18047466298</v>
      </c>
      <c r="T4154" s="17">
        <f t="shared" si="450"/>
        <v>308653.07927566598</v>
      </c>
      <c r="U4154" s="18">
        <f t="shared" si="451"/>
        <v>0.7768997278169727</v>
      </c>
      <c r="X4154" s="20">
        <f t="shared" si="452"/>
        <v>0.71224424807325126</v>
      </c>
      <c r="AA4154" s="20">
        <f t="shared" si="453"/>
        <v>-0.36419968868211694</v>
      </c>
      <c r="AE4154" s="20">
        <f t="shared" si="454"/>
        <v>0.14737104934034095</v>
      </c>
    </row>
    <row r="4155" spans="1:31" x14ac:dyDescent="0.2">
      <c r="A4155" s="15" t="s">
        <v>7268</v>
      </c>
      <c r="B4155" s="15" t="s">
        <v>7269</v>
      </c>
      <c r="C4155" t="s">
        <v>7270</v>
      </c>
      <c r="D4155" s="15">
        <v>4</v>
      </c>
      <c r="E4155" s="15">
        <v>4</v>
      </c>
      <c r="F4155" s="16">
        <v>71277.024318457203</v>
      </c>
      <c r="G4155" s="16">
        <v>78497.587265624898</v>
      </c>
      <c r="H4155" s="16">
        <v>82134.221577246106</v>
      </c>
      <c r="I4155" s="16">
        <v>102589.92275683599</v>
      </c>
      <c r="J4155" s="16">
        <v>14434.599704443401</v>
      </c>
      <c r="K4155" s="16">
        <v>87268.645821860599</v>
      </c>
      <c r="L4155" s="15">
        <f t="shared" si="448"/>
        <v>6</v>
      </c>
      <c r="M4155" s="16">
        <v>126745.22983431901</v>
      </c>
      <c r="N4155" s="16">
        <v>135047.72495468301</v>
      </c>
      <c r="O4155" s="16">
        <v>147687.600794603</v>
      </c>
      <c r="P4155" s="16">
        <v>142240.70227787201</v>
      </c>
      <c r="Q4155" s="16">
        <v>126191.811215676</v>
      </c>
      <c r="R4155" s="16">
        <v>119851.552783847</v>
      </c>
      <c r="S4155" s="17">
        <f t="shared" si="449"/>
        <v>135047.72495468301</v>
      </c>
      <c r="T4155" s="17">
        <f t="shared" si="450"/>
        <v>126191.811215676</v>
      </c>
      <c r="U4155" s="18">
        <f t="shared" si="451"/>
        <v>0.9344238213418351</v>
      </c>
      <c r="X4155" s="20">
        <f t="shared" si="452"/>
        <v>0.47748130485713242</v>
      </c>
      <c r="AA4155" s="20">
        <f t="shared" si="453"/>
        <v>-9.7851041459597374E-2</v>
      </c>
      <c r="AE4155" s="20">
        <f t="shared" si="454"/>
        <v>0.32104362796784086</v>
      </c>
    </row>
    <row r="4156" spans="1:31" x14ac:dyDescent="0.2">
      <c r="A4156" s="15" t="s">
        <v>13540</v>
      </c>
      <c r="B4156" s="15" t="s">
        <v>13541</v>
      </c>
      <c r="C4156" t="s">
        <v>13542</v>
      </c>
      <c r="D4156" s="15">
        <v>5</v>
      </c>
      <c r="E4156" s="15">
        <v>5</v>
      </c>
      <c r="F4156" s="16">
        <v>135122.565548438</v>
      </c>
      <c r="G4156" s="16">
        <v>123981.007744223</v>
      </c>
      <c r="H4156" s="16">
        <v>126244.283709433</v>
      </c>
      <c r="I4156" s="16">
        <v>196120.164932227</v>
      </c>
      <c r="J4156" s="16">
        <v>33780.402175781201</v>
      </c>
      <c r="K4156" s="16">
        <v>186046.76243123499</v>
      </c>
      <c r="L4156" s="15">
        <f t="shared" si="448"/>
        <v>6</v>
      </c>
      <c r="M4156" s="16">
        <v>240275.75210943201</v>
      </c>
      <c r="N4156" s="16">
        <v>213297.67724948301</v>
      </c>
      <c r="O4156" s="16">
        <v>227003.00821070399</v>
      </c>
      <c r="P4156" s="16">
        <v>271920.17735438998</v>
      </c>
      <c r="Q4156" s="16">
        <v>295318.90190509398</v>
      </c>
      <c r="R4156" s="16">
        <v>255509.790003014</v>
      </c>
      <c r="S4156" s="17">
        <f t="shared" si="449"/>
        <v>227003.00821070399</v>
      </c>
      <c r="T4156" s="17">
        <f t="shared" si="450"/>
        <v>271920.17735438998</v>
      </c>
      <c r="U4156" s="18">
        <f t="shared" si="451"/>
        <v>1.197870369638423</v>
      </c>
      <c r="X4156" s="20">
        <f t="shared" si="452"/>
        <v>2.7232451517901046E-2</v>
      </c>
      <c r="AA4156" s="20">
        <f t="shared" si="453"/>
        <v>0.26047179193414643</v>
      </c>
      <c r="AE4156" s="20">
        <f t="shared" si="454"/>
        <v>1.564913260871825</v>
      </c>
    </row>
    <row r="4157" spans="1:31" x14ac:dyDescent="0.2">
      <c r="A4157" s="15" t="s">
        <v>1964</v>
      </c>
      <c r="B4157" s="15" t="s">
        <v>1965</v>
      </c>
      <c r="C4157" t="s">
        <v>1966</v>
      </c>
      <c r="D4157" s="15">
        <v>6</v>
      </c>
      <c r="E4157" s="15">
        <v>5</v>
      </c>
      <c r="F4157" s="16">
        <v>106553.17714013701</v>
      </c>
      <c r="G4157" s="16">
        <v>114106.671547558</v>
      </c>
      <c r="H4157" s="16">
        <v>131619.621202863</v>
      </c>
      <c r="I4157" s="16">
        <v>134498.55331073899</v>
      </c>
      <c r="J4157" s="16">
        <v>39656.669311320802</v>
      </c>
      <c r="K4157" s="16">
        <v>133564.651874414</v>
      </c>
      <c r="L4157" s="15">
        <f t="shared" si="448"/>
        <v>6</v>
      </c>
      <c r="M4157" s="16">
        <v>189473.495215854</v>
      </c>
      <c r="N4157" s="16">
        <v>196309.809402221</v>
      </c>
      <c r="O4157" s="16">
        <v>236668.53717805701</v>
      </c>
      <c r="P4157" s="16">
        <v>186481.94836468401</v>
      </c>
      <c r="Q4157" s="16">
        <v>346691.077663637</v>
      </c>
      <c r="R4157" s="16">
        <v>183432.787038532</v>
      </c>
      <c r="S4157" s="17">
        <f t="shared" si="449"/>
        <v>196309.809402221</v>
      </c>
      <c r="T4157" s="17">
        <f t="shared" si="450"/>
        <v>186481.94836468401</v>
      </c>
      <c r="U4157" s="18">
        <f t="shared" si="451"/>
        <v>0.94993698446621888</v>
      </c>
      <c r="X4157" s="20">
        <f t="shared" si="452"/>
        <v>0.60441683616530462</v>
      </c>
      <c r="AA4157" s="20">
        <f t="shared" si="453"/>
        <v>-7.4096281668428118E-2</v>
      </c>
      <c r="AE4157" s="20">
        <f t="shared" si="454"/>
        <v>0.21866344679520516</v>
      </c>
    </row>
    <row r="4158" spans="1:31" x14ac:dyDescent="0.2">
      <c r="A4158" s="15" t="s">
        <v>3605</v>
      </c>
      <c r="B4158" s="15" t="s">
        <v>3606</v>
      </c>
      <c r="C4158" t="s">
        <v>3607</v>
      </c>
      <c r="D4158" s="15">
        <v>7</v>
      </c>
      <c r="E4158" s="15">
        <v>5</v>
      </c>
      <c r="F4158" s="16">
        <v>152981.46660585899</v>
      </c>
      <c r="G4158" s="16">
        <v>150239.97459668</v>
      </c>
      <c r="H4158" s="16">
        <v>146226.82381091299</v>
      </c>
      <c r="I4158" s="16">
        <v>183204.95529003299</v>
      </c>
      <c r="J4158" s="16">
        <v>42886.502258656597</v>
      </c>
      <c r="K4158" s="16">
        <v>195726.51757284501</v>
      </c>
      <c r="L4158" s="15">
        <f t="shared" si="448"/>
        <v>6</v>
      </c>
      <c r="M4158" s="16">
        <v>272032.55650404398</v>
      </c>
      <c r="N4158" s="16">
        <v>258473.76299444601</v>
      </c>
      <c r="O4158" s="16">
        <v>262934.11401164002</v>
      </c>
      <c r="P4158" s="16">
        <v>254013.26758971601</v>
      </c>
      <c r="Q4158" s="16">
        <v>374927.29327707901</v>
      </c>
      <c r="R4158" s="16">
        <v>268803.61017592699</v>
      </c>
      <c r="S4158" s="17">
        <f t="shared" si="449"/>
        <v>262934.11401164002</v>
      </c>
      <c r="T4158" s="17">
        <f t="shared" si="450"/>
        <v>268803.61017592699</v>
      </c>
      <c r="U4158" s="18">
        <f t="shared" si="451"/>
        <v>1.0223230682193911</v>
      </c>
      <c r="X4158" s="20">
        <f t="shared" si="452"/>
        <v>0.41520812719160466</v>
      </c>
      <c r="AA4158" s="20">
        <f t="shared" si="453"/>
        <v>3.1851179900735375E-2</v>
      </c>
      <c r="AE4158" s="20">
        <f t="shared" si="454"/>
        <v>0.38173415429273128</v>
      </c>
    </row>
    <row r="4159" spans="1:31" x14ac:dyDescent="0.2">
      <c r="A4159" s="15" t="s">
        <v>6298</v>
      </c>
      <c r="B4159" s="15" t="s">
        <v>6299</v>
      </c>
      <c r="C4159" t="s">
        <v>6300</v>
      </c>
      <c r="D4159" s="15">
        <v>5</v>
      </c>
      <c r="E4159" s="15">
        <v>5</v>
      </c>
      <c r="F4159" s="16">
        <v>125425.416355077</v>
      </c>
      <c r="G4159" s="16">
        <v>116440.694003254</v>
      </c>
      <c r="H4159" s="16">
        <v>117196.689546187</v>
      </c>
      <c r="I4159" s="16">
        <v>113847.497278711</v>
      </c>
      <c r="J4159" s="16">
        <v>16220.4737918805</v>
      </c>
      <c r="K4159" s="16">
        <v>131681.24908769401</v>
      </c>
      <c r="L4159" s="15">
        <f t="shared" si="448"/>
        <v>6</v>
      </c>
      <c r="M4159" s="16">
        <v>223032.22356706701</v>
      </c>
      <c r="N4159" s="16">
        <v>200325.27578296899</v>
      </c>
      <c r="O4159" s="16">
        <v>210734.30255704001</v>
      </c>
      <c r="P4159" s="16">
        <v>157849.30459383701</v>
      </c>
      <c r="Q4159" s="16">
        <v>141804.484259007</v>
      </c>
      <c r="R4159" s="16">
        <v>180846.19082886301</v>
      </c>
      <c r="S4159" s="17">
        <f t="shared" si="449"/>
        <v>210734.30255704001</v>
      </c>
      <c r="T4159" s="17">
        <f t="shared" si="450"/>
        <v>157849.30459383701</v>
      </c>
      <c r="U4159" s="18">
        <f t="shared" si="451"/>
        <v>0.74904418824320984</v>
      </c>
      <c r="X4159" s="20">
        <f t="shared" si="452"/>
        <v>1.7390307128996946E-2</v>
      </c>
      <c r="AA4159" s="20">
        <f t="shared" si="453"/>
        <v>-0.41687726501654565</v>
      </c>
      <c r="AE4159" s="20">
        <f t="shared" si="454"/>
        <v>1.7596927478851108</v>
      </c>
    </row>
    <row r="4160" spans="1:31" x14ac:dyDescent="0.2">
      <c r="A4160" s="15" t="s">
        <v>563</v>
      </c>
      <c r="B4160" s="15" t="s">
        <v>564</v>
      </c>
      <c r="C4160" t="s">
        <v>565</v>
      </c>
      <c r="D4160" s="15">
        <v>5</v>
      </c>
      <c r="E4160" s="15">
        <v>4</v>
      </c>
      <c r="F4160" s="16">
        <v>27265.5980808106</v>
      </c>
      <c r="G4160" s="16">
        <v>31310.965249270099</v>
      </c>
      <c r="H4160" s="16">
        <v>27943.049202685499</v>
      </c>
      <c r="I4160" s="16">
        <v>41841.757790185598</v>
      </c>
      <c r="J4160" s="16">
        <v>17646.712617187499</v>
      </c>
      <c r="K4160" s="16">
        <v>40335.822712646499</v>
      </c>
      <c r="L4160" s="15">
        <f t="shared" si="448"/>
        <v>6</v>
      </c>
      <c r="M4160" s="16">
        <v>48483.849155689597</v>
      </c>
      <c r="N4160" s="16">
        <v>53867.574410159999</v>
      </c>
      <c r="O4160" s="16">
        <v>50245.096579492601</v>
      </c>
      <c r="P4160" s="16">
        <v>58013.505154140898</v>
      </c>
      <c r="Q4160" s="16">
        <v>154273.11271263901</v>
      </c>
      <c r="R4160" s="16">
        <v>55395.737373911099</v>
      </c>
      <c r="S4160" s="17">
        <f t="shared" si="449"/>
        <v>50245.096579492601</v>
      </c>
      <c r="T4160" s="17">
        <f t="shared" si="450"/>
        <v>58013.505154140898</v>
      </c>
      <c r="U4160" s="18">
        <f t="shared" si="451"/>
        <v>1.1546102824652336</v>
      </c>
      <c r="X4160" s="20">
        <f t="shared" si="452"/>
        <v>0.30415699205984503</v>
      </c>
      <c r="AA4160" s="20">
        <f t="shared" si="453"/>
        <v>0.20740597854039483</v>
      </c>
      <c r="AE4160" s="20">
        <f t="shared" si="454"/>
        <v>0.51690219538351967</v>
      </c>
    </row>
    <row r="4161" spans="1:31" x14ac:dyDescent="0.2">
      <c r="A4161" s="15" t="s">
        <v>1163</v>
      </c>
      <c r="B4161" s="15" t="s">
        <v>1164</v>
      </c>
      <c r="C4161" t="s">
        <v>1165</v>
      </c>
      <c r="D4161" s="15">
        <v>7</v>
      </c>
      <c r="E4161" s="15">
        <v>4</v>
      </c>
      <c r="F4161" s="16">
        <v>26394.917343777401</v>
      </c>
      <c r="G4161" s="16">
        <v>14445.3008003906</v>
      </c>
      <c r="H4161" s="16">
        <v>27659.576493015</v>
      </c>
      <c r="I4161" s="16">
        <v>7725.30726708987</v>
      </c>
      <c r="J4161" s="16">
        <v>6777.0846000000302</v>
      </c>
      <c r="K4161" s="16">
        <v>28970.8748453714</v>
      </c>
      <c r="L4161" s="15">
        <f t="shared" si="448"/>
        <v>6</v>
      </c>
      <c r="M4161" s="16">
        <v>46935.599475196097</v>
      </c>
      <c r="N4161" s="16">
        <v>24851.783058982001</v>
      </c>
      <c r="O4161" s="16">
        <v>49735.377200918898</v>
      </c>
      <c r="P4161" s="16">
        <v>10711.1215356675</v>
      </c>
      <c r="Q4161" s="16">
        <v>59247.405397228402</v>
      </c>
      <c r="R4161" s="16">
        <v>39787.535408902499</v>
      </c>
      <c r="S4161" s="17">
        <f t="shared" si="449"/>
        <v>46935.599475196097</v>
      </c>
      <c r="T4161" s="17">
        <f t="shared" si="450"/>
        <v>39787.535408902499</v>
      </c>
      <c r="U4161" s="18">
        <f t="shared" si="451"/>
        <v>0.84770485204794044</v>
      </c>
      <c r="X4161" s="20">
        <f t="shared" si="452"/>
        <v>0.81990443150566006</v>
      </c>
      <c r="AA4161" s="20">
        <f t="shared" si="453"/>
        <v>-0.23836605015275</v>
      </c>
      <c r="AE4161" s="20">
        <f t="shared" si="454"/>
        <v>8.623676626086435E-2</v>
      </c>
    </row>
    <row r="4162" spans="1:31" x14ac:dyDescent="0.2">
      <c r="A4162" s="15" t="s">
        <v>14470</v>
      </c>
      <c r="B4162" s="15" t="s">
        <v>14471</v>
      </c>
      <c r="C4162" t="s">
        <v>14472</v>
      </c>
      <c r="D4162" s="15">
        <v>7</v>
      </c>
      <c r="E4162" s="15">
        <v>4</v>
      </c>
      <c r="F4162" s="16">
        <v>219350.42837167901</v>
      </c>
      <c r="G4162" s="16">
        <v>224531.64205312499</v>
      </c>
      <c r="H4162" s="16">
        <v>207549.04218884601</v>
      </c>
      <c r="I4162" s="16">
        <v>332209.01466328098</v>
      </c>
      <c r="J4162" s="16">
        <v>34022.420281524101</v>
      </c>
      <c r="K4162" s="16">
        <v>315303.82397624699</v>
      </c>
      <c r="L4162" s="15">
        <f t="shared" ref="L4162:L4225" si="455">COUNTIF(F4162:K4162,"&gt;0")</f>
        <v>6</v>
      </c>
      <c r="M4162" s="16">
        <v>390050.240229032</v>
      </c>
      <c r="N4162" s="16">
        <v>386285.59801471001</v>
      </c>
      <c r="O4162" s="16">
        <v>373199.13063594798</v>
      </c>
      <c r="P4162" s="16">
        <v>460607.06820832699</v>
      </c>
      <c r="Q4162" s="16">
        <v>297434.70031558</v>
      </c>
      <c r="R4162" s="16">
        <v>433026.69070145802</v>
      </c>
      <c r="S4162" s="17">
        <f t="shared" ref="S4162:S4225" si="456">MEDIAN(M4162:O4162)</f>
        <v>386285.59801471001</v>
      </c>
      <c r="T4162" s="17">
        <f t="shared" ref="T4162:T4225" si="457">MEDIAN(P4162:R4162)</f>
        <v>433026.69070145802</v>
      </c>
      <c r="U4162" s="18">
        <f t="shared" ref="U4162:U4225" si="458">T4162/S4162</f>
        <v>1.1210013858320653</v>
      </c>
      <c r="X4162" s="20">
        <f t="shared" ref="X4162:X4225" si="459">_xlfn.T.TEST(P4162:R4162,M4162:O4162,2,2)</f>
        <v>0.79826023932496004</v>
      </c>
      <c r="AA4162" s="20">
        <f t="shared" ref="AA4162:AA4225" si="460">LOG(U4162,2)</f>
        <v>0.164788061668596</v>
      </c>
      <c r="AE4162" s="20">
        <f t="shared" si="454"/>
        <v>9.7855502035234396E-2</v>
      </c>
    </row>
    <row r="4163" spans="1:31" x14ac:dyDescent="0.2">
      <c r="A4163" s="15" t="s">
        <v>12253</v>
      </c>
      <c r="B4163" s="15" t="s">
        <v>12254</v>
      </c>
      <c r="C4163" t="s">
        <v>12255</v>
      </c>
      <c r="D4163" s="15">
        <v>6</v>
      </c>
      <c r="E4163" s="15">
        <v>3</v>
      </c>
      <c r="F4163" s="16">
        <v>118423.726594334</v>
      </c>
      <c r="G4163" s="16">
        <v>141519.064492212</v>
      </c>
      <c r="H4163" s="16">
        <v>132845.28900585801</v>
      </c>
      <c r="I4163" s="16">
        <v>146596.871662936</v>
      </c>
      <c r="J4163" s="16">
        <v>7650.3112769531199</v>
      </c>
      <c r="K4163" s="16">
        <v>155775.742946482</v>
      </c>
      <c r="L4163" s="15">
        <f t="shared" si="455"/>
        <v>6</v>
      </c>
      <c r="M4163" s="16">
        <v>210581.777067096</v>
      </c>
      <c r="N4163" s="16">
        <v>243470.256387837</v>
      </c>
      <c r="O4163" s="16">
        <v>238872.44115035399</v>
      </c>
      <c r="P4163" s="16">
        <v>203256.24015235499</v>
      </c>
      <c r="Q4163" s="16">
        <v>66881.427692466503</v>
      </c>
      <c r="R4163" s="16">
        <v>213936.68370085501</v>
      </c>
      <c r="S4163" s="17">
        <f t="shared" si="456"/>
        <v>238872.44115035399</v>
      </c>
      <c r="T4163" s="17">
        <f t="shared" si="457"/>
        <v>203256.24015235499</v>
      </c>
      <c r="U4163" s="18">
        <f t="shared" si="458"/>
        <v>0.8508986602787677</v>
      </c>
      <c r="X4163" s="20">
        <f t="shared" si="459"/>
        <v>0.22405598698854678</v>
      </c>
      <c r="AA4163" s="20">
        <f t="shared" si="460"/>
        <v>-0.23294077380934491</v>
      </c>
      <c r="AE4163" s="20">
        <f t="shared" ref="AE4163:AE4226" si="461">-LOG10(X4163)</f>
        <v>0.64964344683529418</v>
      </c>
    </row>
    <row r="4164" spans="1:31" x14ac:dyDescent="0.2">
      <c r="A4164" s="15" t="s">
        <v>10195</v>
      </c>
      <c r="B4164" s="15" t="s">
        <v>10196</v>
      </c>
      <c r="C4164" t="s">
        <v>10197</v>
      </c>
      <c r="D4164" s="15">
        <v>7</v>
      </c>
      <c r="E4164" s="15">
        <v>4</v>
      </c>
      <c r="F4164" s="16">
        <v>154887.60900937501</v>
      </c>
      <c r="G4164" s="16">
        <v>136151.70318427699</v>
      </c>
      <c r="H4164" s="16">
        <v>139775.92096581601</v>
      </c>
      <c r="I4164" s="16">
        <v>162298.36657031201</v>
      </c>
      <c r="J4164" s="16">
        <v>99497.173797656302</v>
      </c>
      <c r="K4164" s="16">
        <v>166282.56233621799</v>
      </c>
      <c r="L4164" s="15">
        <f t="shared" si="455"/>
        <v>6</v>
      </c>
      <c r="M4164" s="16">
        <v>275422.07029675099</v>
      </c>
      <c r="N4164" s="16">
        <v>234236.21545873699</v>
      </c>
      <c r="O4164" s="16">
        <v>251334.584048902</v>
      </c>
      <c r="P4164" s="16">
        <v>225026.32830937</v>
      </c>
      <c r="Q4164" s="16">
        <v>869835.59152680705</v>
      </c>
      <c r="R4164" s="16">
        <v>228366.363533973</v>
      </c>
      <c r="S4164" s="17">
        <f t="shared" si="456"/>
        <v>251334.584048902</v>
      </c>
      <c r="T4164" s="17">
        <f t="shared" si="457"/>
        <v>228366.363533973</v>
      </c>
      <c r="U4164" s="18">
        <f t="shared" si="458"/>
        <v>0.90861496199639558</v>
      </c>
      <c r="X4164" s="20">
        <f t="shared" si="459"/>
        <v>0.43201441652421813</v>
      </c>
      <c r="AA4164" s="20">
        <f t="shared" si="460"/>
        <v>-0.1382590327017342</v>
      </c>
      <c r="AE4164" s="20">
        <f t="shared" si="461"/>
        <v>0.36450176033219794</v>
      </c>
    </row>
    <row r="4165" spans="1:31" x14ac:dyDescent="0.2">
      <c r="A4165" s="15" t="s">
        <v>13843</v>
      </c>
      <c r="B4165" s="15" t="s">
        <v>13844</v>
      </c>
      <c r="C4165" t="s">
        <v>13845</v>
      </c>
      <c r="D4165" s="15">
        <v>6</v>
      </c>
      <c r="E4165" s="15">
        <v>4</v>
      </c>
      <c r="F4165" s="16">
        <v>29831.876573184301</v>
      </c>
      <c r="G4165" s="16">
        <v>34838.098229150499</v>
      </c>
      <c r="H4165" s="16">
        <v>20171.234789062499</v>
      </c>
      <c r="I4165" s="16">
        <v>34584.905179687499</v>
      </c>
      <c r="J4165" s="16">
        <v>24901.041567187502</v>
      </c>
      <c r="K4165" s="16">
        <v>41971.383738281198</v>
      </c>
      <c r="L4165" s="15">
        <f t="shared" si="455"/>
        <v>6</v>
      </c>
      <c r="M4165" s="16">
        <v>53047.220879536399</v>
      </c>
      <c r="N4165" s="16">
        <v>59935.675368902201</v>
      </c>
      <c r="O4165" s="16">
        <v>36270.402444364001</v>
      </c>
      <c r="P4165" s="16">
        <v>47951.894969572502</v>
      </c>
      <c r="Q4165" s="16">
        <v>217692.73834126099</v>
      </c>
      <c r="R4165" s="16">
        <v>57641.9568121638</v>
      </c>
      <c r="S4165" s="17">
        <f t="shared" si="456"/>
        <v>53047.220879536399</v>
      </c>
      <c r="T4165" s="17">
        <f t="shared" si="457"/>
        <v>57641.9568121638</v>
      </c>
      <c r="U4165" s="18">
        <f t="shared" si="458"/>
        <v>1.0866159594498168</v>
      </c>
      <c r="X4165" s="20">
        <f t="shared" si="459"/>
        <v>0.35478352732951918</v>
      </c>
      <c r="AA4165" s="20">
        <f t="shared" si="460"/>
        <v>0.11984214156603126</v>
      </c>
      <c r="AE4165" s="20">
        <f t="shared" si="461"/>
        <v>0.45003655275228993</v>
      </c>
    </row>
    <row r="4166" spans="1:31" x14ac:dyDescent="0.2">
      <c r="A4166" s="15" t="s">
        <v>12814</v>
      </c>
      <c r="B4166" s="15" t="s">
        <v>12815</v>
      </c>
      <c r="C4166" t="s">
        <v>12816</v>
      </c>
      <c r="D4166" s="15">
        <v>6</v>
      </c>
      <c r="E4166" s="15">
        <v>6</v>
      </c>
      <c r="F4166" s="16">
        <v>109841.93308595401</v>
      </c>
      <c r="G4166" s="16">
        <v>130087.48399731101</v>
      </c>
      <c r="H4166" s="16">
        <v>127512.900452799</v>
      </c>
      <c r="I4166" s="16">
        <v>131170.67330361399</v>
      </c>
      <c r="J4166" s="16">
        <v>30186.3729814453</v>
      </c>
      <c r="K4166" s="16">
        <v>148638.420963721</v>
      </c>
      <c r="L4166" s="15">
        <f t="shared" si="455"/>
        <v>6</v>
      </c>
      <c r="M4166" s="16">
        <v>195321.58065723401</v>
      </c>
      <c r="N4166" s="16">
        <v>223803.296010461</v>
      </c>
      <c r="O4166" s="16">
        <v>229284.13974829801</v>
      </c>
      <c r="P4166" s="16">
        <v>181867.850053762</v>
      </c>
      <c r="Q4166" s="16">
        <v>263898.76813750103</v>
      </c>
      <c r="R4166" s="16">
        <v>204134.54784442799</v>
      </c>
      <c r="S4166" s="17">
        <f t="shared" si="456"/>
        <v>223803.296010461</v>
      </c>
      <c r="T4166" s="17">
        <f t="shared" si="457"/>
        <v>204134.54784442799</v>
      </c>
      <c r="U4166" s="18">
        <f t="shared" si="458"/>
        <v>0.91211591376601686</v>
      </c>
      <c r="X4166" s="20">
        <f t="shared" si="459"/>
        <v>0.98600737894614088</v>
      </c>
      <c r="AA4166" s="20">
        <f t="shared" si="460"/>
        <v>-0.13271091787773784</v>
      </c>
      <c r="AE4166" s="20">
        <f t="shared" si="461"/>
        <v>6.1198349334338096E-3</v>
      </c>
    </row>
    <row r="4167" spans="1:31" x14ac:dyDescent="0.2">
      <c r="A4167" s="15" t="s">
        <v>866</v>
      </c>
      <c r="B4167" s="15" t="s">
        <v>867</v>
      </c>
      <c r="C4167" t="s">
        <v>868</v>
      </c>
      <c r="D4167" s="15">
        <v>8</v>
      </c>
      <c r="E4167" s="15">
        <v>5</v>
      </c>
      <c r="F4167" s="16">
        <v>61963.299787598997</v>
      </c>
      <c r="G4167" s="16">
        <v>67845.769699511802</v>
      </c>
      <c r="H4167" s="16">
        <v>56141.166984374999</v>
      </c>
      <c r="I4167" s="16">
        <v>69206.900763693004</v>
      </c>
      <c r="J4167" s="16">
        <v>7798.4658629757796</v>
      </c>
      <c r="K4167" s="16">
        <v>74685.617957048205</v>
      </c>
      <c r="L4167" s="15">
        <f t="shared" si="455"/>
        <v>6</v>
      </c>
      <c r="M4167" s="16">
        <v>110183.509314072</v>
      </c>
      <c r="N4167" s="16">
        <v>116722.273446623</v>
      </c>
      <c r="O4167" s="16">
        <v>100948.83835885199</v>
      </c>
      <c r="P4167" s="16">
        <v>95955.2157031596</v>
      </c>
      <c r="Q4167" s="16">
        <v>68176.641687514304</v>
      </c>
      <c r="R4167" s="16">
        <v>102570.484490446</v>
      </c>
      <c r="S4167" s="17">
        <f t="shared" si="456"/>
        <v>110183.509314072</v>
      </c>
      <c r="T4167" s="17">
        <f t="shared" si="457"/>
        <v>95955.2157031596</v>
      </c>
      <c r="U4167" s="18">
        <f t="shared" si="458"/>
        <v>0.87086730401411128</v>
      </c>
      <c r="X4167" s="20">
        <f t="shared" si="459"/>
        <v>0.15064479033724237</v>
      </c>
      <c r="AA4167" s="20">
        <f t="shared" si="460"/>
        <v>-0.19947518596575259</v>
      </c>
      <c r="AE4167" s="20">
        <f t="shared" si="461"/>
        <v>0.82204588268899526</v>
      </c>
    </row>
    <row r="4168" spans="1:31" x14ac:dyDescent="0.2">
      <c r="A4168" s="15" t="s">
        <v>8405</v>
      </c>
      <c r="B4168" s="15" t="s">
        <v>8406</v>
      </c>
      <c r="C4168" t="s">
        <v>8407</v>
      </c>
      <c r="D4168" s="15">
        <v>7</v>
      </c>
      <c r="E4168" s="15">
        <v>5</v>
      </c>
      <c r="F4168" s="16">
        <v>51450.129830859303</v>
      </c>
      <c r="G4168" s="16">
        <v>55974.959723686501</v>
      </c>
      <c r="H4168" s="16">
        <v>60099.230854394496</v>
      </c>
      <c r="I4168" s="16">
        <v>86528.643801473198</v>
      </c>
      <c r="J4168" s="16">
        <v>18400.484176464801</v>
      </c>
      <c r="K4168" s="16">
        <v>69107.902858226007</v>
      </c>
      <c r="L4168" s="15">
        <f t="shared" si="455"/>
        <v>6</v>
      </c>
      <c r="M4168" s="16">
        <v>91488.927782429499</v>
      </c>
      <c r="N4168" s="16">
        <v>96299.660007820494</v>
      </c>
      <c r="O4168" s="16">
        <v>108065.932129628</v>
      </c>
      <c r="P4168" s="16">
        <v>119971.77432959199</v>
      </c>
      <c r="Q4168" s="16">
        <v>160862.82079292499</v>
      </c>
      <c r="R4168" s="16">
        <v>94910.255443872593</v>
      </c>
      <c r="S4168" s="17">
        <f t="shared" si="456"/>
        <v>96299.660007820494</v>
      </c>
      <c r="T4168" s="17">
        <f t="shared" si="457"/>
        <v>119971.77432959199</v>
      </c>
      <c r="U4168" s="18">
        <f t="shared" si="458"/>
        <v>1.2458172159678351</v>
      </c>
      <c r="X4168" s="20">
        <f t="shared" si="459"/>
        <v>0.25066556742643215</v>
      </c>
      <c r="AA4168" s="20">
        <f t="shared" si="460"/>
        <v>0.31709241430033991</v>
      </c>
      <c r="AE4168" s="20">
        <f t="shared" si="461"/>
        <v>0.60090531862940944</v>
      </c>
    </row>
    <row r="4169" spans="1:31" x14ac:dyDescent="0.2">
      <c r="A4169" s="15" t="s">
        <v>17491</v>
      </c>
      <c r="B4169" s="15" t="s">
        <v>17492</v>
      </c>
      <c r="C4169" t="s">
        <v>17493</v>
      </c>
      <c r="D4169" s="15">
        <v>6</v>
      </c>
      <c r="E4169" s="15">
        <v>4</v>
      </c>
      <c r="F4169" s="16">
        <v>77634.575254132593</v>
      </c>
      <c r="G4169" s="16">
        <v>71405.904637477201</v>
      </c>
      <c r="H4169" s="16">
        <v>95259.593230958199</v>
      </c>
      <c r="I4169" s="16">
        <v>97952.371805914197</v>
      </c>
      <c r="J4169" s="16">
        <v>12966.497874902299</v>
      </c>
      <c r="K4169" s="16">
        <v>115113.82676832</v>
      </c>
      <c r="L4169" s="15">
        <f t="shared" si="455"/>
        <v>6</v>
      </c>
      <c r="M4169" s="16">
        <v>138050.26483304999</v>
      </c>
      <c r="N4169" s="16">
        <v>122847.151174101</v>
      </c>
      <c r="O4169" s="16">
        <v>171288.66027808699</v>
      </c>
      <c r="P4169" s="16">
        <v>135810.74808371501</v>
      </c>
      <c r="Q4169" s="16">
        <v>113357.203210454</v>
      </c>
      <c r="R4169" s="16">
        <v>158093.10153885701</v>
      </c>
      <c r="S4169" s="17">
        <f t="shared" si="456"/>
        <v>138050.26483304999</v>
      </c>
      <c r="T4169" s="17">
        <f t="shared" si="457"/>
        <v>135810.74808371501</v>
      </c>
      <c r="U4169" s="18">
        <f t="shared" si="458"/>
        <v>0.98377752659842177</v>
      </c>
      <c r="X4169" s="20">
        <f t="shared" si="459"/>
        <v>0.6885858583312926</v>
      </c>
      <c r="AA4169" s="20">
        <f t="shared" si="460"/>
        <v>-2.359599635725854E-2</v>
      </c>
      <c r="AE4169" s="20">
        <f t="shared" si="461"/>
        <v>0.16204190075964969</v>
      </c>
    </row>
    <row r="4170" spans="1:31" x14ac:dyDescent="0.2">
      <c r="A4170" s="15" t="s">
        <v>1169</v>
      </c>
      <c r="B4170" s="15" t="s">
        <v>1170</v>
      </c>
      <c r="C4170" t="s">
        <v>1171</v>
      </c>
      <c r="D4170" s="15">
        <v>8</v>
      </c>
      <c r="E4170" s="15">
        <v>6</v>
      </c>
      <c r="F4170" s="16">
        <v>142943.66210888801</v>
      </c>
      <c r="G4170" s="16">
        <v>125791.957414149</v>
      </c>
      <c r="H4170" s="16">
        <v>127389.378016699</v>
      </c>
      <c r="I4170" s="16">
        <v>156397.70877302601</v>
      </c>
      <c r="J4170" s="16">
        <v>37292.510483875201</v>
      </c>
      <c r="K4170" s="16">
        <v>156775.504506055</v>
      </c>
      <c r="L4170" s="15">
        <f t="shared" si="455"/>
        <v>6</v>
      </c>
      <c r="M4170" s="16">
        <v>254183.272668675</v>
      </c>
      <c r="N4170" s="16">
        <v>216413.24603892001</v>
      </c>
      <c r="O4170" s="16">
        <v>229062.03096244001</v>
      </c>
      <c r="P4170" s="16">
        <v>216845.07925066099</v>
      </c>
      <c r="Q4170" s="16">
        <v>326022.857515832</v>
      </c>
      <c r="R4170" s="16">
        <v>215309.71950540901</v>
      </c>
      <c r="S4170" s="17">
        <f t="shared" si="456"/>
        <v>229062.03096244001</v>
      </c>
      <c r="T4170" s="17">
        <f t="shared" si="457"/>
        <v>216845.07925066099</v>
      </c>
      <c r="U4170" s="18">
        <f t="shared" si="458"/>
        <v>0.94666531305756962</v>
      </c>
      <c r="X4170" s="20">
        <f t="shared" si="459"/>
        <v>0.6373071055991022</v>
      </c>
      <c r="AA4170" s="20">
        <f t="shared" si="460"/>
        <v>-7.9073633857249276E-2</v>
      </c>
      <c r="AE4170" s="20">
        <f t="shared" si="461"/>
        <v>0.19565123936529727</v>
      </c>
    </row>
    <row r="4171" spans="1:31" x14ac:dyDescent="0.2">
      <c r="A4171" s="15" t="s">
        <v>2462</v>
      </c>
      <c r="B4171" s="15" t="s">
        <v>2463</v>
      </c>
      <c r="C4171" t="s">
        <v>2464</v>
      </c>
      <c r="D4171" s="15">
        <v>8</v>
      </c>
      <c r="E4171" s="15">
        <v>2</v>
      </c>
      <c r="F4171" s="16">
        <v>434536.83520773001</v>
      </c>
      <c r="G4171" s="16">
        <v>495130.44825234398</v>
      </c>
      <c r="H4171" s="16">
        <v>476291.11886867601</v>
      </c>
      <c r="I4171" s="16">
        <v>462965.85199764802</v>
      </c>
      <c r="J4171" s="16">
        <v>30128.501667773398</v>
      </c>
      <c r="K4171" s="16">
        <v>463834.83119797101</v>
      </c>
      <c r="L4171" s="15">
        <f t="shared" si="455"/>
        <v>6</v>
      </c>
      <c r="M4171" s="16">
        <v>772695.99252363201</v>
      </c>
      <c r="N4171" s="16">
        <v>851825.42446821497</v>
      </c>
      <c r="O4171" s="16">
        <v>856430.989113788</v>
      </c>
      <c r="P4171" s="16">
        <v>641901.13560087199</v>
      </c>
      <c r="Q4171" s="16">
        <v>263392.83890917298</v>
      </c>
      <c r="R4171" s="16">
        <v>637013.72045794805</v>
      </c>
      <c r="S4171" s="17">
        <f t="shared" si="456"/>
        <v>851825.42446821497</v>
      </c>
      <c r="T4171" s="17">
        <f t="shared" si="457"/>
        <v>637013.72045794805</v>
      </c>
      <c r="U4171" s="18">
        <f t="shared" si="458"/>
        <v>0.74782191533626574</v>
      </c>
      <c r="X4171" s="20">
        <f t="shared" si="459"/>
        <v>7.1273528468428937E-2</v>
      </c>
      <c r="AA4171" s="20">
        <f t="shared" si="460"/>
        <v>-0.41923334409290336</v>
      </c>
      <c r="AE4171" s="20">
        <f t="shared" si="461"/>
        <v>1.1470717404813364</v>
      </c>
    </row>
    <row r="4172" spans="1:31" x14ac:dyDescent="0.2">
      <c r="A4172" s="15" t="s">
        <v>16427</v>
      </c>
      <c r="B4172" s="15" t="s">
        <v>16428</v>
      </c>
      <c r="C4172" t="s">
        <v>16429</v>
      </c>
      <c r="D4172" s="15">
        <v>11</v>
      </c>
      <c r="E4172" s="15">
        <v>5</v>
      </c>
      <c r="F4172" s="16">
        <v>435144.67185743502</v>
      </c>
      <c r="G4172" s="16">
        <v>407625.49865722901</v>
      </c>
      <c r="H4172" s="16">
        <v>434695.00699147902</v>
      </c>
      <c r="I4172" s="16">
        <v>546514.39897107799</v>
      </c>
      <c r="J4172" s="16">
        <v>73700.039054296896</v>
      </c>
      <c r="K4172" s="16">
        <v>471658.979872645</v>
      </c>
      <c r="L4172" s="15">
        <f t="shared" si="455"/>
        <v>6</v>
      </c>
      <c r="M4172" s="16">
        <v>773776.85128008598</v>
      </c>
      <c r="N4172" s="16">
        <v>701281.37876262795</v>
      </c>
      <c r="O4172" s="16">
        <v>781635.97861077299</v>
      </c>
      <c r="P4172" s="16">
        <v>757741.01223246404</v>
      </c>
      <c r="Q4172" s="16">
        <v>644308.92476116901</v>
      </c>
      <c r="R4172" s="16">
        <v>647759.11886582</v>
      </c>
      <c r="S4172" s="17">
        <f t="shared" si="456"/>
        <v>773776.85128008598</v>
      </c>
      <c r="T4172" s="17">
        <f t="shared" si="457"/>
        <v>647759.11886582</v>
      </c>
      <c r="U4172" s="18">
        <f t="shared" si="458"/>
        <v>0.83713943857871886</v>
      </c>
      <c r="X4172" s="20">
        <f t="shared" si="459"/>
        <v>0.20165285548925493</v>
      </c>
      <c r="AA4172" s="20">
        <f t="shared" si="460"/>
        <v>-0.25646014882461943</v>
      </c>
      <c r="AE4172" s="20">
        <f t="shared" si="461"/>
        <v>0.69539562382027942</v>
      </c>
    </row>
    <row r="4173" spans="1:31" x14ac:dyDescent="0.2">
      <c r="A4173" s="15" t="s">
        <v>8486</v>
      </c>
      <c r="B4173" s="15" t="s">
        <v>8487</v>
      </c>
      <c r="C4173" t="s">
        <v>8488</v>
      </c>
      <c r="D4173" s="15">
        <v>6</v>
      </c>
      <c r="E4173" s="15">
        <v>5</v>
      </c>
      <c r="F4173" s="16">
        <v>96796.451010933597</v>
      </c>
      <c r="G4173" s="16">
        <v>98996.669230077896</v>
      </c>
      <c r="H4173" s="16">
        <v>112969.937340751</v>
      </c>
      <c r="I4173" s="16">
        <v>157769.897144385</v>
      </c>
      <c r="J4173" s="16">
        <v>4445.6094826171902</v>
      </c>
      <c r="K4173" s="16">
        <v>128134.56734499799</v>
      </c>
      <c r="L4173" s="15">
        <f t="shared" si="455"/>
        <v>6</v>
      </c>
      <c r="M4173" s="16">
        <v>172124.026610778</v>
      </c>
      <c r="N4173" s="16">
        <v>170314.469824067</v>
      </c>
      <c r="O4173" s="16">
        <v>203134.073561297</v>
      </c>
      <c r="P4173" s="16">
        <v>218747.615409716</v>
      </c>
      <c r="Q4173" s="16">
        <v>38864.916523896201</v>
      </c>
      <c r="R4173" s="16">
        <v>175975.308393493</v>
      </c>
      <c r="S4173" s="17">
        <f t="shared" si="456"/>
        <v>172124.026610778</v>
      </c>
      <c r="T4173" s="17">
        <f t="shared" si="457"/>
        <v>175975.308393493</v>
      </c>
      <c r="U4173" s="18">
        <f t="shared" si="458"/>
        <v>1.0223750388516291</v>
      </c>
      <c r="X4173" s="20">
        <f t="shared" si="459"/>
        <v>0.53661436823784425</v>
      </c>
      <c r="AA4173" s="20">
        <f t="shared" si="460"/>
        <v>3.1924518623120263E-2</v>
      </c>
      <c r="AE4173" s="20">
        <f t="shared" si="461"/>
        <v>0.27033770295951626</v>
      </c>
    </row>
    <row r="4174" spans="1:31" x14ac:dyDescent="0.2">
      <c r="A4174" s="15" t="s">
        <v>5447</v>
      </c>
      <c r="B4174" s="15" t="s">
        <v>5448</v>
      </c>
      <c r="C4174" t="s">
        <v>5449</v>
      </c>
      <c r="D4174" s="15">
        <v>6</v>
      </c>
      <c r="E4174" s="15">
        <v>4</v>
      </c>
      <c r="F4174" s="16">
        <v>159571.50253285299</v>
      </c>
      <c r="G4174" s="16">
        <v>173981.44725586</v>
      </c>
      <c r="H4174" s="16">
        <v>164294.19998621399</v>
      </c>
      <c r="I4174" s="16">
        <v>224559.62666543</v>
      </c>
      <c r="J4174" s="16">
        <v>19185.948418505799</v>
      </c>
      <c r="K4174" s="16">
        <v>274826.45344921201</v>
      </c>
      <c r="L4174" s="15">
        <f t="shared" si="455"/>
        <v>6</v>
      </c>
      <c r="M4174" s="16">
        <v>283750.99770118803</v>
      </c>
      <c r="N4174" s="16">
        <v>299318.73646919301</v>
      </c>
      <c r="O4174" s="16">
        <v>295421.51559338102</v>
      </c>
      <c r="P4174" s="16">
        <v>311351.42850099399</v>
      </c>
      <c r="Q4174" s="16">
        <v>167729.596275296</v>
      </c>
      <c r="R4174" s="16">
        <v>377436.55675833498</v>
      </c>
      <c r="S4174" s="17">
        <f t="shared" si="456"/>
        <v>295421.51559338102</v>
      </c>
      <c r="T4174" s="17">
        <f t="shared" si="457"/>
        <v>311351.42850099399</v>
      </c>
      <c r="U4174" s="18">
        <f t="shared" si="458"/>
        <v>1.0539226564985162</v>
      </c>
      <c r="X4174" s="20">
        <f t="shared" si="459"/>
        <v>0.91176293097013139</v>
      </c>
      <c r="AA4174" s="20">
        <f t="shared" si="460"/>
        <v>7.5768996785116879E-2</v>
      </c>
      <c r="AE4174" s="20">
        <f t="shared" si="461"/>
        <v>4.0118068640284214E-2</v>
      </c>
    </row>
    <row r="4175" spans="1:31" x14ac:dyDescent="0.2">
      <c r="A4175" s="15" t="s">
        <v>5183</v>
      </c>
      <c r="B4175" s="15" t="s">
        <v>5184</v>
      </c>
      <c r="C4175" t="s">
        <v>5185</v>
      </c>
      <c r="D4175" s="15">
        <v>8</v>
      </c>
      <c r="E4175" s="15">
        <v>5</v>
      </c>
      <c r="F4175" s="16">
        <v>45171.446498255304</v>
      </c>
      <c r="G4175" s="16">
        <v>48522.991805127</v>
      </c>
      <c r="H4175" s="16">
        <v>49637.085087304797</v>
      </c>
      <c r="I4175" s="16">
        <v>63079.711306347497</v>
      </c>
      <c r="J4175" s="16">
        <v>13835.5215240014</v>
      </c>
      <c r="K4175" s="16">
        <v>76884.770232561103</v>
      </c>
      <c r="L4175" s="15">
        <f t="shared" si="455"/>
        <v>6</v>
      </c>
      <c r="M4175" s="16">
        <v>80324.135625951705</v>
      </c>
      <c r="N4175" s="16">
        <v>83479.249229698893</v>
      </c>
      <c r="O4175" s="16">
        <v>89253.685810939496</v>
      </c>
      <c r="P4175" s="16">
        <v>87459.880995986197</v>
      </c>
      <c r="Q4175" s="16">
        <v>120954.481314073</v>
      </c>
      <c r="R4175" s="16">
        <v>105590.71945050699</v>
      </c>
      <c r="S4175" s="17">
        <f t="shared" si="456"/>
        <v>83479.249229698893</v>
      </c>
      <c r="T4175" s="17">
        <f t="shared" si="457"/>
        <v>105590.71945050699</v>
      </c>
      <c r="U4175" s="18">
        <f t="shared" si="458"/>
        <v>1.2648738509850139</v>
      </c>
      <c r="X4175" s="20">
        <f t="shared" si="459"/>
        <v>0.11270549765655352</v>
      </c>
      <c r="AA4175" s="20">
        <f t="shared" si="460"/>
        <v>0.33899350852953269</v>
      </c>
      <c r="AE4175" s="20">
        <f t="shared" si="461"/>
        <v>0.94805489900561235</v>
      </c>
    </row>
    <row r="4176" spans="1:31" x14ac:dyDescent="0.2">
      <c r="A4176" s="15" t="s">
        <v>191</v>
      </c>
      <c r="B4176" s="15" t="s">
        <v>192</v>
      </c>
      <c r="C4176" t="s">
        <v>193</v>
      </c>
      <c r="D4176" s="15">
        <v>3</v>
      </c>
      <c r="E4176" s="15">
        <v>3</v>
      </c>
      <c r="F4176" s="16">
        <v>59646.206535351703</v>
      </c>
      <c r="G4176" s="16">
        <v>57501.386946317398</v>
      </c>
      <c r="H4176" s="16">
        <v>54094.277200355398</v>
      </c>
      <c r="I4176" s="16">
        <v>48480.580448437402</v>
      </c>
      <c r="J4176" s="16">
        <v>25200.530808105399</v>
      </c>
      <c r="K4176" s="16">
        <v>53485.022067587503</v>
      </c>
      <c r="L4176" s="15">
        <f t="shared" si="455"/>
        <v>6</v>
      </c>
      <c r="M4176" s="16">
        <v>106063.24027069101</v>
      </c>
      <c r="N4176" s="16">
        <v>98925.734654263506</v>
      </c>
      <c r="O4176" s="16">
        <v>97268.274575721196</v>
      </c>
      <c r="P4176" s="16">
        <v>67218.2181691437</v>
      </c>
      <c r="Q4176" s="16">
        <v>220310.96749377501</v>
      </c>
      <c r="R4176" s="16">
        <v>73454.3647963072</v>
      </c>
      <c r="S4176" s="17">
        <f t="shared" si="456"/>
        <v>98925.734654263506</v>
      </c>
      <c r="T4176" s="17">
        <f t="shared" si="457"/>
        <v>73454.3647963072</v>
      </c>
      <c r="U4176" s="18">
        <f t="shared" si="458"/>
        <v>0.74252028608150911</v>
      </c>
      <c r="X4176" s="20">
        <f t="shared" si="459"/>
        <v>0.715898567475447</v>
      </c>
      <c r="AA4176" s="20">
        <f t="shared" si="460"/>
        <v>-0.42949765317678984</v>
      </c>
      <c r="AE4176" s="20">
        <f t="shared" si="461"/>
        <v>0.14514850661154302</v>
      </c>
    </row>
    <row r="4177" spans="1:31" x14ac:dyDescent="0.2">
      <c r="A4177" s="15" t="s">
        <v>3761</v>
      </c>
      <c r="B4177" s="15" t="s">
        <v>3762</v>
      </c>
      <c r="C4177" t="s">
        <v>3763</v>
      </c>
      <c r="D4177" s="15">
        <v>6</v>
      </c>
      <c r="E4177" s="15">
        <v>4</v>
      </c>
      <c r="F4177" s="16">
        <v>112388.333223786</v>
      </c>
      <c r="G4177" s="16">
        <v>139070.200451607</v>
      </c>
      <c r="H4177" s="16">
        <v>131217.92676512501</v>
      </c>
      <c r="I4177" s="16">
        <v>164669.097080337</v>
      </c>
      <c r="J4177" s="16">
        <v>4208.3008913085896</v>
      </c>
      <c r="K4177" s="16">
        <v>158934.78439394699</v>
      </c>
      <c r="L4177" s="15">
        <f t="shared" si="455"/>
        <v>6</v>
      </c>
      <c r="M4177" s="16">
        <v>199849.60457245199</v>
      </c>
      <c r="N4177" s="16">
        <v>239257.21584828701</v>
      </c>
      <c r="O4177" s="16">
        <v>235946.240349492</v>
      </c>
      <c r="P4177" s="16">
        <v>228313.340947608</v>
      </c>
      <c r="Q4177" s="16">
        <v>36790.290170035201</v>
      </c>
      <c r="R4177" s="16">
        <v>218275.19519282901</v>
      </c>
      <c r="S4177" s="17">
        <f t="shared" si="456"/>
        <v>235946.240349492</v>
      </c>
      <c r="T4177" s="17">
        <f t="shared" si="457"/>
        <v>218275.19519282901</v>
      </c>
      <c r="U4177" s="18">
        <f t="shared" si="458"/>
        <v>0.9251056294413168</v>
      </c>
      <c r="X4177" s="20">
        <f t="shared" si="459"/>
        <v>0.37127757048846477</v>
      </c>
      <c r="AA4177" s="20">
        <f t="shared" si="460"/>
        <v>-0.1123099915603048</v>
      </c>
      <c r="AE4177" s="20">
        <f t="shared" si="461"/>
        <v>0.43030128645205606</v>
      </c>
    </row>
    <row r="4178" spans="1:31" x14ac:dyDescent="0.2">
      <c r="A4178" s="15" t="s">
        <v>2588</v>
      </c>
      <c r="B4178" s="15" t="s">
        <v>2589</v>
      </c>
      <c r="C4178" t="s">
        <v>2590</v>
      </c>
      <c r="D4178" s="15">
        <v>6</v>
      </c>
      <c r="E4178" s="15">
        <v>6</v>
      </c>
      <c r="F4178" s="16">
        <v>127098.270861713</v>
      </c>
      <c r="G4178" s="16">
        <v>120970.07870852901</v>
      </c>
      <c r="H4178" s="16">
        <v>118008.635021191</v>
      </c>
      <c r="I4178" s="16">
        <v>133005.400658183</v>
      </c>
      <c r="J4178" s="16">
        <v>50533.179658886802</v>
      </c>
      <c r="K4178" s="16">
        <v>139871.882699824</v>
      </c>
      <c r="L4178" s="15">
        <f t="shared" si="455"/>
        <v>6</v>
      </c>
      <c r="M4178" s="16">
        <v>226006.90342990201</v>
      </c>
      <c r="N4178" s="16">
        <v>208117.65668535299</v>
      </c>
      <c r="O4178" s="16">
        <v>212194.28205007699</v>
      </c>
      <c r="P4178" s="16">
        <v>184411.69549578399</v>
      </c>
      <c r="Q4178" s="16">
        <v>441776.95247614698</v>
      </c>
      <c r="R4178" s="16">
        <v>192094.90618880099</v>
      </c>
      <c r="S4178" s="17">
        <f t="shared" si="456"/>
        <v>212194.28205007699</v>
      </c>
      <c r="T4178" s="17">
        <f t="shared" si="457"/>
        <v>192094.90618880099</v>
      </c>
      <c r="U4178" s="18">
        <f t="shared" si="458"/>
        <v>0.90527842848973361</v>
      </c>
      <c r="X4178" s="20">
        <f t="shared" si="459"/>
        <v>0.53572097731034496</v>
      </c>
      <c r="AA4178" s="20">
        <f t="shared" si="460"/>
        <v>-0.14356651747237667</v>
      </c>
      <c r="AE4178" s="20">
        <f t="shared" si="461"/>
        <v>0.27106134755702982</v>
      </c>
    </row>
    <row r="4179" spans="1:31" x14ac:dyDescent="0.2">
      <c r="A4179" s="15" t="s">
        <v>2786</v>
      </c>
      <c r="B4179" s="15" t="s">
        <v>2787</v>
      </c>
      <c r="C4179" t="s">
        <v>2788</v>
      </c>
      <c r="D4179" s="15">
        <v>5</v>
      </c>
      <c r="E4179" s="15">
        <v>5</v>
      </c>
      <c r="F4179" s="16">
        <v>75144.248414940797</v>
      </c>
      <c r="G4179" s="16">
        <v>78323.180718750096</v>
      </c>
      <c r="H4179" s="16">
        <v>67642.442827935898</v>
      </c>
      <c r="I4179" s="16">
        <v>106254.33013042199</v>
      </c>
      <c r="J4179" s="16">
        <v>12683.7694538982</v>
      </c>
      <c r="K4179" s="16">
        <v>100723.401632518</v>
      </c>
      <c r="L4179" s="15">
        <f t="shared" si="455"/>
        <v>6</v>
      </c>
      <c r="M4179" s="16">
        <v>133621.950791968</v>
      </c>
      <c r="N4179" s="16">
        <v>134747.67487425299</v>
      </c>
      <c r="O4179" s="16">
        <v>121629.570492107</v>
      </c>
      <c r="P4179" s="16">
        <v>147321.39504227301</v>
      </c>
      <c r="Q4179" s="16">
        <v>110885.50241797</v>
      </c>
      <c r="R4179" s="16">
        <v>138329.820219399</v>
      </c>
      <c r="S4179" s="17">
        <f t="shared" si="456"/>
        <v>133621.950791968</v>
      </c>
      <c r="T4179" s="17">
        <f t="shared" si="457"/>
        <v>138329.820219399</v>
      </c>
      <c r="U4179" s="18">
        <f t="shared" si="458"/>
        <v>1.0352327547946112</v>
      </c>
      <c r="X4179" s="20">
        <f t="shared" si="459"/>
        <v>0.86171754783368426</v>
      </c>
      <c r="AA4179" s="20">
        <f t="shared" si="460"/>
        <v>4.9955170078457463E-2</v>
      </c>
      <c r="AE4179" s="20">
        <f t="shared" si="461"/>
        <v>6.4635063083506084E-2</v>
      </c>
    </row>
    <row r="4180" spans="1:31" x14ac:dyDescent="0.2">
      <c r="A4180" s="15" t="s">
        <v>16999</v>
      </c>
      <c r="B4180" s="15" t="s">
        <v>17000</v>
      </c>
      <c r="C4180" t="s">
        <v>17001</v>
      </c>
      <c r="D4180" s="15">
        <v>5</v>
      </c>
      <c r="E4180" s="15">
        <v>5</v>
      </c>
      <c r="F4180" s="16">
        <v>270851.16942114098</v>
      </c>
      <c r="G4180" s="16">
        <v>288346.21392070298</v>
      </c>
      <c r="H4180" s="16">
        <v>271508.10667736799</v>
      </c>
      <c r="I4180" s="16">
        <v>435278.32970273698</v>
      </c>
      <c r="J4180" s="16">
        <v>54713.872279687501</v>
      </c>
      <c r="K4180" s="16">
        <v>454936.79630888102</v>
      </c>
      <c r="L4180" s="15">
        <f t="shared" si="455"/>
        <v>6</v>
      </c>
      <c r="M4180" s="16">
        <v>481629.16518229397</v>
      </c>
      <c r="N4180" s="16">
        <v>496072.57427566702</v>
      </c>
      <c r="O4180" s="16">
        <v>488205.52628910798</v>
      </c>
      <c r="P4180" s="16">
        <v>603512.44683173101</v>
      </c>
      <c r="Q4180" s="16">
        <v>478325.88246084598</v>
      </c>
      <c r="R4180" s="16">
        <v>624793.48616716696</v>
      </c>
      <c r="S4180" s="17">
        <f t="shared" si="456"/>
        <v>488205.52628910798</v>
      </c>
      <c r="T4180" s="17">
        <f t="shared" si="457"/>
        <v>603512.44683173101</v>
      </c>
      <c r="U4180" s="18">
        <f t="shared" si="458"/>
        <v>1.2361852013824604</v>
      </c>
      <c r="X4180" s="20">
        <f t="shared" si="459"/>
        <v>0.15521406612678856</v>
      </c>
      <c r="AA4180" s="20">
        <f t="shared" si="460"/>
        <v>0.30589489947232384</v>
      </c>
      <c r="AE4180" s="20">
        <f t="shared" si="461"/>
        <v>0.80906892377091222</v>
      </c>
    </row>
    <row r="4181" spans="1:31" x14ac:dyDescent="0.2">
      <c r="A4181" s="15" t="s">
        <v>5252</v>
      </c>
      <c r="B4181" s="15" t="s">
        <v>5253</v>
      </c>
      <c r="C4181" t="s">
        <v>5254</v>
      </c>
      <c r="D4181" s="15">
        <v>5</v>
      </c>
      <c r="E4181" s="15">
        <v>5</v>
      </c>
      <c r="F4181" s="16">
        <v>288909.34259379603</v>
      </c>
      <c r="G4181" s="16">
        <v>350062.40719200199</v>
      </c>
      <c r="H4181" s="16">
        <v>315126.68033085403</v>
      </c>
      <c r="I4181" s="16">
        <v>396654.90729231399</v>
      </c>
      <c r="J4181" s="16">
        <v>20472.968500488299</v>
      </c>
      <c r="K4181" s="16">
        <v>403576.243310299</v>
      </c>
      <c r="L4181" s="15">
        <f t="shared" si="455"/>
        <v>6</v>
      </c>
      <c r="M4181" s="16">
        <v>513740.31644093897</v>
      </c>
      <c r="N4181" s="16">
        <v>602249.48728000198</v>
      </c>
      <c r="O4181" s="16">
        <v>566637.17596277595</v>
      </c>
      <c r="P4181" s="16">
        <v>549961.15660359396</v>
      </c>
      <c r="Q4181" s="16">
        <v>178981.13068163701</v>
      </c>
      <c r="R4181" s="16">
        <v>554256.78915822797</v>
      </c>
      <c r="S4181" s="17">
        <f t="shared" si="456"/>
        <v>566637.17596277595</v>
      </c>
      <c r="T4181" s="17">
        <f t="shared" si="457"/>
        <v>549961.15660359396</v>
      </c>
      <c r="U4181" s="18">
        <f t="shared" si="458"/>
        <v>0.97057019894459329</v>
      </c>
      <c r="X4181" s="20">
        <f t="shared" si="459"/>
        <v>0.35367481946389978</v>
      </c>
      <c r="AA4181" s="20">
        <f t="shared" si="460"/>
        <v>-4.3095531606699884E-2</v>
      </c>
      <c r="AE4181" s="20">
        <f t="shared" si="461"/>
        <v>0.45139585948738759</v>
      </c>
    </row>
    <row r="4182" spans="1:31" x14ac:dyDescent="0.2">
      <c r="A4182" s="15" t="s">
        <v>2267</v>
      </c>
      <c r="B4182" s="15" t="s">
        <v>2268</v>
      </c>
      <c r="C4182" t="s">
        <v>2269</v>
      </c>
      <c r="D4182" s="15">
        <v>11</v>
      </c>
      <c r="E4182" s="15">
        <v>5</v>
      </c>
      <c r="F4182" s="16">
        <v>262781.495539508</v>
      </c>
      <c r="G4182" s="16">
        <v>277810.66557807202</v>
      </c>
      <c r="H4182" s="16">
        <v>264774.86234874802</v>
      </c>
      <c r="I4182" s="16">
        <v>350301.02436158399</v>
      </c>
      <c r="J4182" s="16">
        <v>130413.69660322199</v>
      </c>
      <c r="K4182" s="16">
        <v>316796.93401640601</v>
      </c>
      <c r="L4182" s="15">
        <f t="shared" si="455"/>
        <v>6</v>
      </c>
      <c r="M4182" s="16">
        <v>467279.62294767599</v>
      </c>
      <c r="N4182" s="16">
        <v>477947.15304446698</v>
      </c>
      <c r="O4182" s="16">
        <v>476098.311033862</v>
      </c>
      <c r="P4182" s="16">
        <v>485691.59986553702</v>
      </c>
      <c r="Q4182" s="16">
        <v>1140117.5591053199</v>
      </c>
      <c r="R4182" s="16">
        <v>435077.27318850002</v>
      </c>
      <c r="S4182" s="17">
        <f t="shared" si="456"/>
        <v>476098.311033862</v>
      </c>
      <c r="T4182" s="17">
        <f t="shared" si="457"/>
        <v>485691.59986553702</v>
      </c>
      <c r="U4182" s="18">
        <f t="shared" si="458"/>
        <v>1.020149806477664</v>
      </c>
      <c r="X4182" s="20">
        <f t="shared" si="459"/>
        <v>0.40096218950624651</v>
      </c>
      <c r="AA4182" s="20">
        <f t="shared" si="460"/>
        <v>2.8781023954541868E-2</v>
      </c>
      <c r="AE4182" s="20">
        <f t="shared" si="461"/>
        <v>0.39689657915789955</v>
      </c>
    </row>
    <row r="4183" spans="1:31" x14ac:dyDescent="0.2">
      <c r="A4183" s="15" t="s">
        <v>16835</v>
      </c>
      <c r="B4183" s="15" t="s">
        <v>16836</v>
      </c>
      <c r="C4183" t="s">
        <v>16837</v>
      </c>
      <c r="D4183" s="15">
        <v>3</v>
      </c>
      <c r="E4183" s="15">
        <v>3</v>
      </c>
      <c r="F4183" s="16">
        <v>35283.563438964899</v>
      </c>
      <c r="G4183" s="16">
        <v>32443.615820984</v>
      </c>
      <c r="H4183" s="16">
        <v>31887.496723242199</v>
      </c>
      <c r="I4183" s="16">
        <v>61066.233093163799</v>
      </c>
      <c r="J4183" s="16">
        <v>11896.19833075</v>
      </c>
      <c r="K4183" s="16">
        <v>43803.498869238603</v>
      </c>
      <c r="L4183" s="15">
        <f t="shared" si="455"/>
        <v>6</v>
      </c>
      <c r="M4183" s="16">
        <v>62741.442985399102</v>
      </c>
      <c r="N4183" s="16">
        <v>55816.193319439197</v>
      </c>
      <c r="O4183" s="16">
        <v>57337.706451290898</v>
      </c>
      <c r="P4183" s="16">
        <v>84668.197881619402</v>
      </c>
      <c r="Q4183" s="16">
        <v>104000.307918212</v>
      </c>
      <c r="R4183" s="16">
        <v>60158.116439210702</v>
      </c>
      <c r="S4183" s="17">
        <f t="shared" si="456"/>
        <v>57337.706451290898</v>
      </c>
      <c r="T4183" s="17">
        <f t="shared" si="457"/>
        <v>84668.197881619402</v>
      </c>
      <c r="U4183" s="18">
        <f t="shared" si="458"/>
        <v>1.4766582607127143</v>
      </c>
      <c r="X4183" s="20">
        <f t="shared" si="459"/>
        <v>0.13165508637074061</v>
      </c>
      <c r="AA4183" s="20">
        <f t="shared" si="460"/>
        <v>0.56233598546595576</v>
      </c>
      <c r="AE4183" s="20">
        <f t="shared" si="461"/>
        <v>0.88056235767394775</v>
      </c>
    </row>
    <row r="4184" spans="1:31" x14ac:dyDescent="0.2">
      <c r="A4184" s="15" t="s">
        <v>17799</v>
      </c>
      <c r="B4184" s="15" t="s">
        <v>17800</v>
      </c>
      <c r="C4184" t="s">
        <v>17801</v>
      </c>
      <c r="D4184" s="15">
        <v>20</v>
      </c>
      <c r="E4184" s="15">
        <v>1</v>
      </c>
      <c r="F4184" s="16">
        <v>121374.07152040899</v>
      </c>
      <c r="G4184" s="16">
        <v>140580.37499491</v>
      </c>
      <c r="H4184" s="16">
        <v>123272.223000421</v>
      </c>
      <c r="I4184" s="16">
        <v>160379.80939277299</v>
      </c>
      <c r="J4184" s="16">
        <v>4586.4354486328102</v>
      </c>
      <c r="K4184" s="16">
        <v>152560.51830705299</v>
      </c>
      <c r="L4184" s="15">
        <f t="shared" si="455"/>
        <v>6</v>
      </c>
      <c r="M4184" s="16">
        <v>215828.09801443599</v>
      </c>
      <c r="N4184" s="16">
        <v>241855.32928669601</v>
      </c>
      <c r="O4184" s="16">
        <v>221658.87141728401</v>
      </c>
      <c r="P4184" s="16">
        <v>222366.25300216701</v>
      </c>
      <c r="Q4184" s="16">
        <v>40096.061417525503</v>
      </c>
      <c r="R4184" s="16">
        <v>209521.01227665201</v>
      </c>
      <c r="S4184" s="17">
        <f t="shared" si="456"/>
        <v>221658.87141728401</v>
      </c>
      <c r="T4184" s="17">
        <f t="shared" si="457"/>
        <v>209521.01227665201</v>
      </c>
      <c r="U4184" s="18">
        <f t="shared" si="458"/>
        <v>0.94524081502796309</v>
      </c>
      <c r="X4184" s="20">
        <f t="shared" si="459"/>
        <v>0.30826019949511441</v>
      </c>
      <c r="AA4184" s="20">
        <f t="shared" si="460"/>
        <v>-8.124616937677194E-2</v>
      </c>
      <c r="AE4184" s="20">
        <f t="shared" si="461"/>
        <v>0.51108254486632931</v>
      </c>
    </row>
    <row r="4185" spans="1:31" x14ac:dyDescent="0.2">
      <c r="A4185" s="15" t="s">
        <v>3932</v>
      </c>
      <c r="B4185" s="15" t="s">
        <v>3933</v>
      </c>
      <c r="C4185" t="s">
        <v>3934</v>
      </c>
      <c r="D4185" s="15">
        <v>5</v>
      </c>
      <c r="E4185" s="15">
        <v>5</v>
      </c>
      <c r="F4185" s="16">
        <v>105922.388633789</v>
      </c>
      <c r="G4185" s="16">
        <v>121667.51479543799</v>
      </c>
      <c r="H4185" s="16">
        <v>115163.926456348</v>
      </c>
      <c r="I4185" s="16">
        <v>174846.38652421799</v>
      </c>
      <c r="J4185" s="16">
        <v>25149.3243968182</v>
      </c>
      <c r="K4185" s="16">
        <v>169477.76145029301</v>
      </c>
      <c r="L4185" s="15">
        <f t="shared" si="455"/>
        <v>6</v>
      </c>
      <c r="M4185" s="16">
        <v>188351.82333100299</v>
      </c>
      <c r="N4185" s="16">
        <v>209317.529956866</v>
      </c>
      <c r="O4185" s="16">
        <v>207079.14033650499</v>
      </c>
      <c r="P4185" s="16">
        <v>242424.13037878799</v>
      </c>
      <c r="Q4185" s="16">
        <v>219863.30493862901</v>
      </c>
      <c r="R4185" s="16">
        <v>232754.532637194</v>
      </c>
      <c r="S4185" s="17">
        <f t="shared" si="456"/>
        <v>207079.14033650499</v>
      </c>
      <c r="T4185" s="17">
        <f t="shared" si="457"/>
        <v>232754.532637194</v>
      </c>
      <c r="U4185" s="18">
        <f t="shared" si="458"/>
        <v>1.1239883083296864</v>
      </c>
      <c r="X4185" s="20">
        <f t="shared" si="459"/>
        <v>3.2008009793451697E-2</v>
      </c>
      <c r="AA4185" s="20">
        <f t="shared" si="460"/>
        <v>0.16862702879504163</v>
      </c>
      <c r="AE4185" s="20">
        <f t="shared" si="461"/>
        <v>1.4947413287484863</v>
      </c>
    </row>
    <row r="4186" spans="1:31" x14ac:dyDescent="0.2">
      <c r="A4186" s="15" t="s">
        <v>13207</v>
      </c>
      <c r="B4186" s="15" t="s">
        <v>13208</v>
      </c>
      <c r="C4186" t="s">
        <v>13209</v>
      </c>
      <c r="D4186" s="15">
        <v>6</v>
      </c>
      <c r="E4186" s="15">
        <v>6</v>
      </c>
      <c r="F4186" s="16">
        <v>177476.235559864</v>
      </c>
      <c r="G4186" s="16">
        <v>200073.17516806599</v>
      </c>
      <c r="H4186" s="16">
        <v>167180.35208789099</v>
      </c>
      <c r="I4186" s="16">
        <v>188528.96198416199</v>
      </c>
      <c r="J4186" s="16">
        <v>23697.747801519701</v>
      </c>
      <c r="K4186" s="16">
        <v>187718.81097519901</v>
      </c>
      <c r="L4186" s="15">
        <f t="shared" si="455"/>
        <v>6</v>
      </c>
      <c r="M4186" s="16">
        <v>315589.30077752698</v>
      </c>
      <c r="N4186" s="16">
        <v>344207.10332761297</v>
      </c>
      <c r="O4186" s="16">
        <v>300611.17796844902</v>
      </c>
      <c r="P4186" s="16">
        <v>261394.99116211699</v>
      </c>
      <c r="Q4186" s="16">
        <v>207173.165729392</v>
      </c>
      <c r="R4186" s="16">
        <v>257806.12005874899</v>
      </c>
      <c r="S4186" s="17">
        <f t="shared" si="456"/>
        <v>315589.30077752698</v>
      </c>
      <c r="T4186" s="17">
        <f t="shared" si="457"/>
        <v>257806.12005874899</v>
      </c>
      <c r="U4186" s="18">
        <f t="shared" si="458"/>
        <v>0.81690386658731517</v>
      </c>
      <c r="X4186" s="20">
        <f t="shared" si="459"/>
        <v>2.2793113261620038E-2</v>
      </c>
      <c r="AA4186" s="20">
        <f t="shared" si="460"/>
        <v>-0.29176178317249685</v>
      </c>
      <c r="AE4186" s="20">
        <f t="shared" si="461"/>
        <v>1.6421963514321829</v>
      </c>
    </row>
    <row r="4187" spans="1:31" x14ac:dyDescent="0.2">
      <c r="A4187" s="15" t="s">
        <v>16826</v>
      </c>
      <c r="B4187" s="15" t="s">
        <v>16827</v>
      </c>
      <c r="C4187" t="s">
        <v>16828</v>
      </c>
      <c r="D4187" s="15">
        <v>7</v>
      </c>
      <c r="E4187" s="15">
        <v>4</v>
      </c>
      <c r="F4187" s="16">
        <v>155990.77678593699</v>
      </c>
      <c r="G4187" s="16">
        <v>148114.98720905499</v>
      </c>
      <c r="H4187" s="16">
        <v>145762.17250000799</v>
      </c>
      <c r="I4187" s="16">
        <v>205480.24831528499</v>
      </c>
      <c r="J4187" s="16">
        <v>57169.391152676297</v>
      </c>
      <c r="K4187" s="16">
        <v>231880.75661567101</v>
      </c>
      <c r="L4187" s="15">
        <f t="shared" si="455"/>
        <v>6</v>
      </c>
      <c r="M4187" s="16">
        <v>277383.72981779801</v>
      </c>
      <c r="N4187" s="16">
        <v>254817.92181190199</v>
      </c>
      <c r="O4187" s="16">
        <v>262098.61285273399</v>
      </c>
      <c r="P4187" s="16">
        <v>284897.91237950802</v>
      </c>
      <c r="Q4187" s="16">
        <v>499792.80086533399</v>
      </c>
      <c r="R4187" s="16">
        <v>318456.51412777801</v>
      </c>
      <c r="S4187" s="17">
        <f t="shared" si="456"/>
        <v>262098.61285273399</v>
      </c>
      <c r="T4187" s="17">
        <f t="shared" si="457"/>
        <v>318456.51412777801</v>
      </c>
      <c r="U4187" s="18">
        <f t="shared" si="458"/>
        <v>1.2150255610345788</v>
      </c>
      <c r="X4187" s="20">
        <f t="shared" si="459"/>
        <v>0.19961982584481106</v>
      </c>
      <c r="AA4187" s="20">
        <f t="shared" si="460"/>
        <v>0.2809866647692682</v>
      </c>
      <c r="AE4187" s="20">
        <f t="shared" si="461"/>
        <v>0.69979632764078381</v>
      </c>
    </row>
    <row r="4188" spans="1:31" x14ac:dyDescent="0.2">
      <c r="A4188" s="15" t="s">
        <v>15362</v>
      </c>
      <c r="B4188" s="15" t="s">
        <v>15363</v>
      </c>
      <c r="C4188" t="s">
        <v>15364</v>
      </c>
      <c r="D4188" s="15">
        <v>8</v>
      </c>
      <c r="E4188" s="15">
        <v>5</v>
      </c>
      <c r="F4188" s="16">
        <v>236481.741446573</v>
      </c>
      <c r="G4188" s="16">
        <v>251105.356798828</v>
      </c>
      <c r="H4188" s="16">
        <v>270459.22526132897</v>
      </c>
      <c r="I4188" s="16">
        <v>330386.57188647101</v>
      </c>
      <c r="J4188" s="16">
        <v>52227.5233734375</v>
      </c>
      <c r="K4188" s="16">
        <v>332378.24131687201</v>
      </c>
      <c r="L4188" s="15">
        <f t="shared" si="455"/>
        <v>6</v>
      </c>
      <c r="M4188" s="16">
        <v>420513.24333280802</v>
      </c>
      <c r="N4188" s="16">
        <v>432003.177943099</v>
      </c>
      <c r="O4188" s="16">
        <v>486319.506346651</v>
      </c>
      <c r="P4188" s="16">
        <v>458080.255306351</v>
      </c>
      <c r="Q4188" s="16">
        <v>456589.43820758298</v>
      </c>
      <c r="R4188" s="16">
        <v>456476.06833166198</v>
      </c>
      <c r="S4188" s="17">
        <f t="shared" si="456"/>
        <v>432003.177943099</v>
      </c>
      <c r="T4188" s="17">
        <f t="shared" si="457"/>
        <v>456589.43820758298</v>
      </c>
      <c r="U4188" s="18">
        <f t="shared" si="458"/>
        <v>1.056912220834918</v>
      </c>
      <c r="X4188" s="20">
        <f t="shared" si="459"/>
        <v>0.62382414753803062</v>
      </c>
      <c r="AA4188" s="20">
        <f t="shared" si="460"/>
        <v>7.9855562316779372E-2</v>
      </c>
      <c r="AE4188" s="20">
        <f t="shared" si="461"/>
        <v>0.20493781819775478</v>
      </c>
    </row>
    <row r="4189" spans="1:31" x14ac:dyDescent="0.2">
      <c r="A4189" s="15" t="s">
        <v>4100</v>
      </c>
      <c r="B4189" s="15" t="s">
        <v>4101</v>
      </c>
      <c r="C4189" t="s">
        <v>4102</v>
      </c>
      <c r="D4189" s="15">
        <v>5</v>
      </c>
      <c r="E4189" s="15">
        <v>5</v>
      </c>
      <c r="F4189" s="16">
        <v>75842.586954491999</v>
      </c>
      <c r="G4189" s="16">
        <v>86873.597813151297</v>
      </c>
      <c r="H4189" s="16">
        <v>91196.498336621895</v>
      </c>
      <c r="I4189" s="16">
        <v>92360.334973241901</v>
      </c>
      <c r="J4189" s="16">
        <v>33562.384910149398</v>
      </c>
      <c r="K4189" s="16">
        <v>95420.774683007505</v>
      </c>
      <c r="L4189" s="15">
        <f t="shared" si="455"/>
        <v>6</v>
      </c>
      <c r="M4189" s="16">
        <v>134863.74054882099</v>
      </c>
      <c r="N4189" s="16">
        <v>149457.864272879</v>
      </c>
      <c r="O4189" s="16">
        <v>163982.70759208099</v>
      </c>
      <c r="P4189" s="16">
        <v>128057.40131369801</v>
      </c>
      <c r="Q4189" s="16">
        <v>293412.926388647</v>
      </c>
      <c r="R4189" s="16">
        <v>131047.387133069</v>
      </c>
      <c r="S4189" s="17">
        <f t="shared" si="456"/>
        <v>149457.864272879</v>
      </c>
      <c r="T4189" s="17">
        <f t="shared" si="457"/>
        <v>131047.387133069</v>
      </c>
      <c r="U4189" s="18">
        <f t="shared" si="458"/>
        <v>0.87681827765050691</v>
      </c>
      <c r="X4189" s="20">
        <f t="shared" si="459"/>
        <v>0.56377227278627973</v>
      </c>
      <c r="AA4189" s="20">
        <f t="shared" si="460"/>
        <v>-0.18965022268277967</v>
      </c>
      <c r="AE4189" s="20">
        <f t="shared" si="461"/>
        <v>0.24889628722998799</v>
      </c>
    </row>
    <row r="4190" spans="1:31" x14ac:dyDescent="0.2">
      <c r="A4190" s="15" t="s">
        <v>13711</v>
      </c>
      <c r="B4190" s="15" t="s">
        <v>13712</v>
      </c>
      <c r="C4190" t="s">
        <v>13713</v>
      </c>
      <c r="D4190" s="15">
        <v>9</v>
      </c>
      <c r="E4190" s="15">
        <v>4</v>
      </c>
      <c r="F4190" s="16">
        <v>354807.82097117498</v>
      </c>
      <c r="G4190" s="16">
        <v>350992.11506132799</v>
      </c>
      <c r="H4190" s="16">
        <v>377035.06392393098</v>
      </c>
      <c r="I4190" s="16">
        <v>483999.74750234198</v>
      </c>
      <c r="J4190" s="16">
        <v>240288.550883744</v>
      </c>
      <c r="K4190" s="16">
        <v>457594.77812086401</v>
      </c>
      <c r="L4190" s="15">
        <f t="shared" si="455"/>
        <v>6</v>
      </c>
      <c r="M4190" s="16">
        <v>630921.38379800995</v>
      </c>
      <c r="N4190" s="16">
        <v>603848.96233393205</v>
      </c>
      <c r="O4190" s="16">
        <v>677956.19094040804</v>
      </c>
      <c r="P4190" s="16">
        <v>671064.58545859903</v>
      </c>
      <c r="Q4190" s="16">
        <v>2100678.0978537099</v>
      </c>
      <c r="R4190" s="16">
        <v>628443.86075975304</v>
      </c>
      <c r="S4190" s="17">
        <f t="shared" si="456"/>
        <v>630921.38379800995</v>
      </c>
      <c r="T4190" s="17">
        <f t="shared" si="457"/>
        <v>671064.58545859903</v>
      </c>
      <c r="U4190" s="18">
        <f t="shared" si="458"/>
        <v>1.0636263133434085</v>
      </c>
      <c r="X4190" s="20">
        <f t="shared" si="459"/>
        <v>0.36379371472981265</v>
      </c>
      <c r="AA4190" s="20">
        <f t="shared" si="460"/>
        <v>8.8991373978454275E-2</v>
      </c>
      <c r="AE4190" s="20">
        <f t="shared" si="461"/>
        <v>0.43914480852085763</v>
      </c>
    </row>
    <row r="4191" spans="1:31" x14ac:dyDescent="0.2">
      <c r="A4191" s="15" t="s">
        <v>6487</v>
      </c>
      <c r="B4191" s="15" t="s">
        <v>6488</v>
      </c>
      <c r="C4191" t="s">
        <v>6489</v>
      </c>
      <c r="D4191" s="15">
        <v>6</v>
      </c>
      <c r="E4191" s="15">
        <v>5</v>
      </c>
      <c r="F4191" s="16">
        <v>43118.739858938803</v>
      </c>
      <c r="G4191" s="16">
        <v>36088.688438085897</v>
      </c>
      <c r="H4191" s="16">
        <v>58023.398567577897</v>
      </c>
      <c r="I4191" s="16">
        <v>65111.145058148599</v>
      </c>
      <c r="J4191" s="16">
        <v>19524.928564453101</v>
      </c>
      <c r="K4191" s="16">
        <v>79720.328138086101</v>
      </c>
      <c r="L4191" s="15">
        <f t="shared" si="455"/>
        <v>6</v>
      </c>
      <c r="M4191" s="16">
        <v>76674.000434838803</v>
      </c>
      <c r="N4191" s="16">
        <v>62087.198344962897</v>
      </c>
      <c r="O4191" s="16">
        <v>104333.32610737999</v>
      </c>
      <c r="P4191" s="16">
        <v>90276.459425156499</v>
      </c>
      <c r="Q4191" s="16">
        <v>170693.067341977</v>
      </c>
      <c r="R4191" s="16">
        <v>109484.970527571</v>
      </c>
      <c r="S4191" s="17">
        <f t="shared" si="456"/>
        <v>76674.000434838803</v>
      </c>
      <c r="T4191" s="17">
        <f t="shared" si="457"/>
        <v>109484.970527571</v>
      </c>
      <c r="U4191" s="18">
        <f t="shared" si="458"/>
        <v>1.4279282404289901</v>
      </c>
      <c r="X4191" s="20">
        <f t="shared" si="459"/>
        <v>0.19396533400156107</v>
      </c>
      <c r="AA4191" s="20">
        <f t="shared" si="460"/>
        <v>0.51392347952210171</v>
      </c>
      <c r="AE4191" s="20">
        <f t="shared" si="461"/>
        <v>0.71227588139507703</v>
      </c>
    </row>
    <row r="4192" spans="1:31" x14ac:dyDescent="0.2">
      <c r="A4192" s="15" t="s">
        <v>17802</v>
      </c>
      <c r="B4192" s="15" t="s">
        <v>17803</v>
      </c>
      <c r="C4192" t="s">
        <v>17804</v>
      </c>
      <c r="D4192" s="15">
        <v>7</v>
      </c>
      <c r="E4192" s="15">
        <v>1</v>
      </c>
      <c r="F4192" s="16">
        <v>41957.149781249798</v>
      </c>
      <c r="G4192" s="16">
        <v>42121.005351562599</v>
      </c>
      <c r="H4192" s="16">
        <v>33280.458749999998</v>
      </c>
      <c r="I4192" s="16">
        <v>40549.700039062598</v>
      </c>
      <c r="J4192" s="16">
        <v>14857.3476562499</v>
      </c>
      <c r="K4192" s="16">
        <v>43383.455156249802</v>
      </c>
      <c r="L4192" s="15">
        <f t="shared" si="455"/>
        <v>6</v>
      </c>
      <c r="M4192" s="16">
        <v>74608.454029419896</v>
      </c>
      <c r="N4192" s="16">
        <v>72465.232928548503</v>
      </c>
      <c r="O4192" s="16">
        <v>59842.426357065699</v>
      </c>
      <c r="P4192" s="16">
        <v>56222.069923812101</v>
      </c>
      <c r="Q4192" s="16">
        <v>129887.606791481</v>
      </c>
      <c r="R4192" s="16">
        <v>59581.243832048203</v>
      </c>
      <c r="S4192" s="17">
        <f t="shared" si="456"/>
        <v>72465.232928548503</v>
      </c>
      <c r="T4192" s="17">
        <f t="shared" si="457"/>
        <v>59581.243832048203</v>
      </c>
      <c r="U4192" s="18">
        <f t="shared" si="458"/>
        <v>0.82220454449923519</v>
      </c>
      <c r="X4192" s="20">
        <f t="shared" si="459"/>
        <v>0.6250734169726806</v>
      </c>
      <c r="AA4192" s="20">
        <f t="shared" si="460"/>
        <v>-0.28243074888141217</v>
      </c>
      <c r="AE4192" s="20">
        <f t="shared" si="461"/>
        <v>0.20406897031422233</v>
      </c>
    </row>
    <row r="4193" spans="1:31" x14ac:dyDescent="0.2">
      <c r="A4193" s="15" t="s">
        <v>2873</v>
      </c>
      <c r="B4193" s="15" t="s">
        <v>2874</v>
      </c>
      <c r="C4193" t="s">
        <v>2875</v>
      </c>
      <c r="D4193" s="15">
        <v>10</v>
      </c>
      <c r="E4193" s="15">
        <v>6</v>
      </c>
      <c r="F4193" s="16">
        <v>232483.63035850099</v>
      </c>
      <c r="G4193" s="16">
        <v>248068.30583261701</v>
      </c>
      <c r="H4193" s="16">
        <v>246038.911374068</v>
      </c>
      <c r="I4193" s="16">
        <v>307341.62799594901</v>
      </c>
      <c r="J4193" s="16">
        <v>30242.7395660156</v>
      </c>
      <c r="K4193" s="16">
        <v>297589.002718309</v>
      </c>
      <c r="L4193" s="15">
        <f t="shared" si="455"/>
        <v>6</v>
      </c>
      <c r="M4193" s="16">
        <v>413403.77834593202</v>
      </c>
      <c r="N4193" s="16">
        <v>426778.21705136698</v>
      </c>
      <c r="O4193" s="16">
        <v>442408.72836151102</v>
      </c>
      <c r="P4193" s="16">
        <v>426128.49128454202</v>
      </c>
      <c r="Q4193" s="16">
        <v>264391.54255068902</v>
      </c>
      <c r="R4193" s="16">
        <v>408697.80585333001</v>
      </c>
      <c r="S4193" s="17">
        <f t="shared" si="456"/>
        <v>426778.21705136698</v>
      </c>
      <c r="T4193" s="17">
        <f t="shared" si="457"/>
        <v>408697.80585333001</v>
      </c>
      <c r="U4193" s="18">
        <f t="shared" si="458"/>
        <v>0.95763511239407795</v>
      </c>
      <c r="X4193" s="20">
        <f t="shared" si="459"/>
        <v>0.30447714845212182</v>
      </c>
      <c r="AA4193" s="20">
        <f t="shared" si="460"/>
        <v>-6.2452044163883731E-2</v>
      </c>
      <c r="AE4193" s="20">
        <f t="shared" si="461"/>
        <v>0.51644529637611503</v>
      </c>
    </row>
    <row r="4194" spans="1:31" x14ac:dyDescent="0.2">
      <c r="A4194" s="15" t="s">
        <v>12082</v>
      </c>
      <c r="B4194" s="15" t="s">
        <v>12083</v>
      </c>
      <c r="C4194" t="s">
        <v>12084</v>
      </c>
      <c r="D4194" s="15">
        <v>6</v>
      </c>
      <c r="E4194" s="15">
        <v>4</v>
      </c>
      <c r="F4194" s="16">
        <v>11419.5069237304</v>
      </c>
      <c r="G4194" s="16">
        <v>17883.573165820399</v>
      </c>
      <c r="H4194" s="16">
        <v>7912.8499032120098</v>
      </c>
      <c r="I4194" s="16">
        <v>25183.337218506302</v>
      </c>
      <c r="J4194" s="16">
        <v>13038.4588806927</v>
      </c>
      <c r="K4194" s="16">
        <v>15322.2072802734</v>
      </c>
      <c r="L4194" s="15">
        <f t="shared" si="455"/>
        <v>6</v>
      </c>
      <c r="M4194" s="16">
        <v>20306.235332947501</v>
      </c>
      <c r="N4194" s="16">
        <v>30767.0076779835</v>
      </c>
      <c r="O4194" s="16">
        <v>14228.293581063601</v>
      </c>
      <c r="P4194" s="16">
        <v>34916.6416681224</v>
      </c>
      <c r="Q4194" s="16">
        <v>113986.308959385</v>
      </c>
      <c r="R4194" s="16">
        <v>21042.9566922044</v>
      </c>
      <c r="S4194" s="17">
        <f t="shared" si="456"/>
        <v>20306.235332947501</v>
      </c>
      <c r="T4194" s="17">
        <f t="shared" si="457"/>
        <v>34916.6416681224</v>
      </c>
      <c r="U4194" s="18">
        <f t="shared" si="458"/>
        <v>1.7195034478630837</v>
      </c>
      <c r="X4194" s="20">
        <f t="shared" si="459"/>
        <v>0.30035057424451883</v>
      </c>
      <c r="AA4194" s="20">
        <f t="shared" si="460"/>
        <v>0.78199200868819063</v>
      </c>
      <c r="AE4194" s="20">
        <f t="shared" si="461"/>
        <v>0.52237153338205833</v>
      </c>
    </row>
    <row r="4195" spans="1:31" x14ac:dyDescent="0.2">
      <c r="A4195" s="15" t="s">
        <v>6842</v>
      </c>
      <c r="B4195" s="15" t="s">
        <v>6843</v>
      </c>
      <c r="C4195" t="s">
        <v>6844</v>
      </c>
      <c r="D4195" s="15">
        <v>3</v>
      </c>
      <c r="E4195" s="15">
        <v>3</v>
      </c>
      <c r="F4195" s="16">
        <v>101610.623615465</v>
      </c>
      <c r="G4195" s="16">
        <v>91234.141948349497</v>
      </c>
      <c r="H4195" s="16">
        <v>76422.536070117902</v>
      </c>
      <c r="I4195" s="16">
        <v>108959.72504355499</v>
      </c>
      <c r="J4195" s="16">
        <v>20046.454280273399</v>
      </c>
      <c r="K4195" s="16">
        <v>108495.622086328</v>
      </c>
      <c r="L4195" s="15">
        <f t="shared" si="455"/>
        <v>6</v>
      </c>
      <c r="M4195" s="16">
        <v>180684.61705430201</v>
      </c>
      <c r="N4195" s="16">
        <v>156959.77083505501</v>
      </c>
      <c r="O4195" s="16">
        <v>137417.276040289</v>
      </c>
      <c r="P4195" s="16">
        <v>151072.41913939701</v>
      </c>
      <c r="Q4195" s="16">
        <v>175252.40920267699</v>
      </c>
      <c r="R4195" s="16">
        <v>149003.902316066</v>
      </c>
      <c r="S4195" s="17">
        <f t="shared" si="456"/>
        <v>156959.77083505501</v>
      </c>
      <c r="T4195" s="17">
        <f t="shared" si="457"/>
        <v>151072.41913939701</v>
      </c>
      <c r="U4195" s="18">
        <f t="shared" si="458"/>
        <v>0.96249133351599458</v>
      </c>
      <c r="X4195" s="20">
        <f t="shared" si="459"/>
        <v>0.99557332260491549</v>
      </c>
      <c r="AA4195" s="20">
        <f t="shared" si="460"/>
        <v>-5.5154544477953656E-2</v>
      </c>
      <c r="AE4195" s="20">
        <f t="shared" si="461"/>
        <v>1.9267492678463549E-3</v>
      </c>
    </row>
    <row r="4196" spans="1:31" x14ac:dyDescent="0.2">
      <c r="A4196" s="15" t="s">
        <v>13033</v>
      </c>
      <c r="B4196" s="15" t="s">
        <v>13034</v>
      </c>
      <c r="C4196" t="s">
        <v>13035</v>
      </c>
      <c r="D4196" s="15">
        <v>5</v>
      </c>
      <c r="E4196" s="15">
        <v>5</v>
      </c>
      <c r="F4196" s="16">
        <v>50707.604049609603</v>
      </c>
      <c r="G4196" s="16">
        <v>58752.078077343896</v>
      </c>
      <c r="H4196" s="16">
        <v>70272.769899011095</v>
      </c>
      <c r="I4196" s="16">
        <v>67812.580416797195</v>
      </c>
      <c r="J4196" s="16">
        <v>13650.1798769531</v>
      </c>
      <c r="K4196" s="16">
        <v>66276.995208317399</v>
      </c>
      <c r="L4196" s="15">
        <f t="shared" si="455"/>
        <v>6</v>
      </c>
      <c r="M4196" s="16">
        <v>90168.564008797301</v>
      </c>
      <c r="N4196" s="16">
        <v>101077.431257301</v>
      </c>
      <c r="O4196" s="16">
        <v>126359.227472746</v>
      </c>
      <c r="P4196" s="16">
        <v>94021.993608696401</v>
      </c>
      <c r="Q4196" s="16">
        <v>119334.16633384299</v>
      </c>
      <c r="R4196" s="16">
        <v>91022.390857067905</v>
      </c>
      <c r="S4196" s="17">
        <f t="shared" si="456"/>
        <v>101077.431257301</v>
      </c>
      <c r="T4196" s="17">
        <f t="shared" si="457"/>
        <v>94021.993608696401</v>
      </c>
      <c r="U4196" s="18">
        <f t="shared" si="458"/>
        <v>0.93019769536243568</v>
      </c>
      <c r="X4196" s="20">
        <f t="shared" si="459"/>
        <v>0.76828805365363662</v>
      </c>
      <c r="AA4196" s="20">
        <f t="shared" si="460"/>
        <v>-0.10439072941024324</v>
      </c>
      <c r="AE4196" s="20">
        <f t="shared" si="461"/>
        <v>0.11447591973738101</v>
      </c>
    </row>
    <row r="4197" spans="1:31" x14ac:dyDescent="0.2">
      <c r="A4197" s="15" t="s">
        <v>9859</v>
      </c>
      <c r="B4197" s="15" t="s">
        <v>9860</v>
      </c>
      <c r="C4197" t="s">
        <v>9861</v>
      </c>
      <c r="D4197" s="15">
        <v>10</v>
      </c>
      <c r="E4197" s="15">
        <v>4</v>
      </c>
      <c r="F4197" s="16">
        <v>236859.361303126</v>
      </c>
      <c r="G4197" s="16">
        <v>243002.13405777499</v>
      </c>
      <c r="H4197" s="16">
        <v>241887.500737094</v>
      </c>
      <c r="I4197" s="16">
        <v>331999.35381863598</v>
      </c>
      <c r="J4197" s="16">
        <v>68321.031796959694</v>
      </c>
      <c r="K4197" s="16">
        <v>346726.73009971</v>
      </c>
      <c r="L4197" s="15">
        <f t="shared" si="455"/>
        <v>6</v>
      </c>
      <c r="M4197" s="16">
        <v>421184.72921435902</v>
      </c>
      <c r="N4197" s="16">
        <v>418062.344420699</v>
      </c>
      <c r="O4197" s="16">
        <v>434943.97292688198</v>
      </c>
      <c r="P4197" s="16">
        <v>460316.37390832999</v>
      </c>
      <c r="Q4197" s="16">
        <v>597283.95127772097</v>
      </c>
      <c r="R4197" s="16">
        <v>476181.75580428698</v>
      </c>
      <c r="S4197" s="17">
        <f t="shared" si="456"/>
        <v>421184.72921435902</v>
      </c>
      <c r="T4197" s="17">
        <f t="shared" si="457"/>
        <v>476181.75580428698</v>
      </c>
      <c r="U4197" s="18">
        <f t="shared" si="458"/>
        <v>1.1305769719916356</v>
      </c>
      <c r="X4197" s="20">
        <f t="shared" si="459"/>
        <v>0.11795435369040357</v>
      </c>
      <c r="AA4197" s="20">
        <f t="shared" si="460"/>
        <v>0.17705921706102723</v>
      </c>
      <c r="AE4197" s="20">
        <f t="shared" si="461"/>
        <v>0.92828602469086241</v>
      </c>
    </row>
    <row r="4198" spans="1:31" x14ac:dyDescent="0.2">
      <c r="A4198" s="15" t="s">
        <v>9224</v>
      </c>
      <c r="B4198" s="15" t="s">
        <v>9225</v>
      </c>
      <c r="C4198" t="s">
        <v>9226</v>
      </c>
      <c r="D4198" s="15">
        <v>11</v>
      </c>
      <c r="E4198" s="15">
        <v>6</v>
      </c>
      <c r="F4198" s="16">
        <v>641155.48033710499</v>
      </c>
      <c r="G4198" s="16">
        <v>655925.38815063401</v>
      </c>
      <c r="H4198" s="16">
        <v>619286.80869643297</v>
      </c>
      <c r="I4198" s="16">
        <v>845050.19862962305</v>
      </c>
      <c r="J4198" s="16">
        <v>110812.331389806</v>
      </c>
      <c r="K4198" s="16">
        <v>757571.93546411104</v>
      </c>
      <c r="L4198" s="15">
        <f t="shared" si="455"/>
        <v>6</v>
      </c>
      <c r="M4198" s="16">
        <v>1140106.49984186</v>
      </c>
      <c r="N4198" s="16">
        <v>1128458.0137477899</v>
      </c>
      <c r="O4198" s="16">
        <v>1113555.1201895201</v>
      </c>
      <c r="P4198" s="16">
        <v>1171660.2418937201</v>
      </c>
      <c r="Q4198" s="16">
        <v>968756.258533919</v>
      </c>
      <c r="R4198" s="16">
        <v>1040421.47045776</v>
      </c>
      <c r="S4198" s="17">
        <f t="shared" si="456"/>
        <v>1128458.0137477899</v>
      </c>
      <c r="T4198" s="17">
        <f t="shared" si="457"/>
        <v>1040421.47045776</v>
      </c>
      <c r="U4198" s="18">
        <f t="shared" si="458"/>
        <v>0.92198509628404657</v>
      </c>
      <c r="X4198" s="20">
        <f t="shared" si="459"/>
        <v>0.32540731911262016</v>
      </c>
      <c r="AA4198" s="20">
        <f t="shared" si="460"/>
        <v>-0.11718466493869256</v>
      </c>
      <c r="AE4198" s="20">
        <f t="shared" si="461"/>
        <v>0.48757268306948653</v>
      </c>
    </row>
    <row r="4199" spans="1:31" x14ac:dyDescent="0.2">
      <c r="A4199" s="15" t="s">
        <v>13081</v>
      </c>
      <c r="B4199" s="15" t="s">
        <v>13082</v>
      </c>
      <c r="C4199" t="s">
        <v>13083</v>
      </c>
      <c r="D4199" s="15">
        <v>5</v>
      </c>
      <c r="E4199" s="15">
        <v>4</v>
      </c>
      <c r="F4199" s="16">
        <v>102473.428006641</v>
      </c>
      <c r="G4199" s="16">
        <v>95312.535140625405</v>
      </c>
      <c r="H4199" s="16">
        <v>92227.9052623272</v>
      </c>
      <c r="I4199" s="16">
        <v>101679.56802481601</v>
      </c>
      <c r="J4199" s="16">
        <v>11156.12025</v>
      </c>
      <c r="K4199" s="16">
        <v>133022.60929031501</v>
      </c>
      <c r="L4199" s="15">
        <f t="shared" si="455"/>
        <v>6</v>
      </c>
      <c r="M4199" s="16">
        <v>182218.86096960699</v>
      </c>
      <c r="N4199" s="16">
        <v>163976.26320473501</v>
      </c>
      <c r="O4199" s="16">
        <v>165837.306215836</v>
      </c>
      <c r="P4199" s="16">
        <v>140978.497444056</v>
      </c>
      <c r="Q4199" s="16">
        <v>97530.312534681405</v>
      </c>
      <c r="R4199" s="16">
        <v>182688.36566282099</v>
      </c>
      <c r="S4199" s="17">
        <f t="shared" si="456"/>
        <v>165837.306215836</v>
      </c>
      <c r="T4199" s="17">
        <f t="shared" si="457"/>
        <v>140978.497444056</v>
      </c>
      <c r="U4199" s="18">
        <f t="shared" si="458"/>
        <v>0.85010122668402222</v>
      </c>
      <c r="X4199" s="20">
        <f t="shared" si="459"/>
        <v>0.29679120734764541</v>
      </c>
      <c r="AA4199" s="20">
        <f t="shared" si="460"/>
        <v>-0.23429345300194909</v>
      </c>
      <c r="AE4199" s="20">
        <f t="shared" si="461"/>
        <v>0.52754896948789842</v>
      </c>
    </row>
    <row r="4200" spans="1:31" x14ac:dyDescent="0.2">
      <c r="A4200" s="15" t="s">
        <v>15150</v>
      </c>
      <c r="B4200" s="15" t="s">
        <v>15151</v>
      </c>
      <c r="C4200" t="s">
        <v>15152</v>
      </c>
      <c r="D4200" s="15">
        <v>4</v>
      </c>
      <c r="E4200" s="15">
        <v>3</v>
      </c>
      <c r="F4200" s="16">
        <v>96939.512216895106</v>
      </c>
      <c r="G4200" s="16">
        <v>84930.273580264795</v>
      </c>
      <c r="H4200" s="16">
        <v>105164.82389061</v>
      </c>
      <c r="I4200" s="16">
        <v>154118.770678523</v>
      </c>
      <c r="J4200" s="16">
        <v>22577.7906649051</v>
      </c>
      <c r="K4200" s="16">
        <v>160070.243978907</v>
      </c>
      <c r="L4200" s="15">
        <f t="shared" si="455"/>
        <v>6</v>
      </c>
      <c r="M4200" s="16">
        <v>172378.41890062601</v>
      </c>
      <c r="N4200" s="16">
        <v>146114.55748291899</v>
      </c>
      <c r="O4200" s="16">
        <v>189099.503594662</v>
      </c>
      <c r="P4200" s="16">
        <v>213685.33659466699</v>
      </c>
      <c r="Q4200" s="16">
        <v>197382.148143375</v>
      </c>
      <c r="R4200" s="16">
        <v>219834.59368124601</v>
      </c>
      <c r="S4200" s="17">
        <f t="shared" si="456"/>
        <v>172378.41890062601</v>
      </c>
      <c r="T4200" s="17">
        <f t="shared" si="457"/>
        <v>213685.33659466699</v>
      </c>
      <c r="U4200" s="18">
        <f t="shared" si="458"/>
        <v>1.2396292874565342</v>
      </c>
      <c r="X4200" s="20">
        <f t="shared" si="459"/>
        <v>4.4274366799982721E-2</v>
      </c>
      <c r="AA4200" s="20">
        <f t="shared" si="460"/>
        <v>0.30990874552334707</v>
      </c>
      <c r="AE4200" s="20">
        <f t="shared" si="461"/>
        <v>1.3538476412556717</v>
      </c>
    </row>
    <row r="4201" spans="1:31" x14ac:dyDescent="0.2">
      <c r="A4201" s="15" t="s">
        <v>11602</v>
      </c>
      <c r="B4201" s="15" t="s">
        <v>11603</v>
      </c>
      <c r="C4201" t="s">
        <v>11604</v>
      </c>
      <c r="D4201" s="15">
        <v>5</v>
      </c>
      <c r="E4201" s="15">
        <v>4</v>
      </c>
      <c r="F4201" s="16">
        <v>59902.699635593199</v>
      </c>
      <c r="G4201" s="16">
        <v>51534.316662847697</v>
      </c>
      <c r="H4201" s="16">
        <v>46887.083164452801</v>
      </c>
      <c r="I4201" s="16">
        <v>87977.902568761507</v>
      </c>
      <c r="J4201" s="16">
        <v>8777.01434091796</v>
      </c>
      <c r="K4201" s="16">
        <v>73359.136705079203</v>
      </c>
      <c r="L4201" s="15">
        <f t="shared" si="455"/>
        <v>6</v>
      </c>
      <c r="M4201" s="16">
        <v>106519.337831607</v>
      </c>
      <c r="N4201" s="16">
        <v>88659.950768442301</v>
      </c>
      <c r="O4201" s="16">
        <v>84308.838482173203</v>
      </c>
      <c r="P4201" s="16">
        <v>121981.168423104</v>
      </c>
      <c r="Q4201" s="16">
        <v>76731.420297402205</v>
      </c>
      <c r="R4201" s="16">
        <v>100748.743860809</v>
      </c>
      <c r="S4201" s="17">
        <f t="shared" si="456"/>
        <v>88659.950768442301</v>
      </c>
      <c r="T4201" s="17">
        <f t="shared" si="457"/>
        <v>100748.743860809</v>
      </c>
      <c r="U4201" s="18">
        <f t="shared" si="458"/>
        <v>1.136350099313044</v>
      </c>
      <c r="X4201" s="20">
        <f t="shared" si="459"/>
        <v>0.67473879043124629</v>
      </c>
      <c r="AA4201" s="20">
        <f t="shared" si="460"/>
        <v>0.18440738477959315</v>
      </c>
      <c r="AE4201" s="20">
        <f t="shared" si="461"/>
        <v>0.17086432173149416</v>
      </c>
    </row>
    <row r="4202" spans="1:31" x14ac:dyDescent="0.2">
      <c r="A4202" s="15" t="s">
        <v>9406</v>
      </c>
      <c r="B4202" s="15" t="s">
        <v>9407</v>
      </c>
      <c r="C4202" t="s">
        <v>9408</v>
      </c>
      <c r="D4202" s="15">
        <v>8</v>
      </c>
      <c r="E4202" s="15">
        <v>4</v>
      </c>
      <c r="F4202" s="16">
        <v>46360.702241392297</v>
      </c>
      <c r="G4202" s="16">
        <v>39114.108049666298</v>
      </c>
      <c r="H4202" s="16">
        <v>56850.6685119139</v>
      </c>
      <c r="I4202" s="16">
        <v>83247.996514263607</v>
      </c>
      <c r="J4202" s="16">
        <v>9732.2685152343693</v>
      </c>
      <c r="K4202" s="16">
        <v>50631.957339359302</v>
      </c>
      <c r="L4202" s="15">
        <f t="shared" si="455"/>
        <v>6</v>
      </c>
      <c r="M4202" s="16">
        <v>82438.877282705202</v>
      </c>
      <c r="N4202" s="16">
        <v>67292.148583683593</v>
      </c>
      <c r="O4202" s="16">
        <v>102224.610824337</v>
      </c>
      <c r="P4202" s="16">
        <v>115423.164080954</v>
      </c>
      <c r="Q4202" s="16">
        <v>85082.552777454097</v>
      </c>
      <c r="R4202" s="16">
        <v>69536.070491970502</v>
      </c>
      <c r="S4202" s="17">
        <f t="shared" si="456"/>
        <v>82438.877282705202</v>
      </c>
      <c r="T4202" s="17">
        <f t="shared" si="457"/>
        <v>85082.552777454097</v>
      </c>
      <c r="U4202" s="18">
        <f t="shared" si="458"/>
        <v>1.0320683102668056</v>
      </c>
      <c r="X4202" s="20">
        <f t="shared" si="459"/>
        <v>0.73854556739413657</v>
      </c>
      <c r="AA4202" s="20">
        <f t="shared" si="460"/>
        <v>4.5538462642620778E-2</v>
      </c>
      <c r="AE4202" s="20">
        <f t="shared" si="461"/>
        <v>0.13162270406588947</v>
      </c>
    </row>
    <row r="4203" spans="1:31" x14ac:dyDescent="0.2">
      <c r="A4203" s="15" t="s">
        <v>17805</v>
      </c>
      <c r="B4203" s="15" t="s">
        <v>17806</v>
      </c>
      <c r="C4203" t="s">
        <v>17807</v>
      </c>
      <c r="D4203" s="15">
        <v>5</v>
      </c>
      <c r="E4203" s="15">
        <v>5</v>
      </c>
      <c r="F4203" s="16">
        <v>79263.920554632597</v>
      </c>
      <c r="G4203" s="16">
        <v>105078.63129354799</v>
      </c>
      <c r="H4203" s="16">
        <v>88475.381385136105</v>
      </c>
      <c r="I4203" s="16">
        <v>94577.540945507702</v>
      </c>
      <c r="J4203" s="16">
        <v>23489.686668163999</v>
      </c>
      <c r="K4203" s="16">
        <v>99172.459695117795</v>
      </c>
      <c r="L4203" s="15">
        <f t="shared" si="455"/>
        <v>6</v>
      </c>
      <c r="M4203" s="16">
        <v>140947.576365988</v>
      </c>
      <c r="N4203" s="16">
        <v>180777.914224632</v>
      </c>
      <c r="O4203" s="16">
        <v>159089.799053725</v>
      </c>
      <c r="P4203" s="16">
        <v>131131.55251797699</v>
      </c>
      <c r="Q4203" s="16">
        <v>205354.22985314101</v>
      </c>
      <c r="R4203" s="16">
        <v>136199.81352885801</v>
      </c>
      <c r="S4203" s="17">
        <f t="shared" si="456"/>
        <v>159089.799053725</v>
      </c>
      <c r="T4203" s="17">
        <f t="shared" si="457"/>
        <v>136199.81352885801</v>
      </c>
      <c r="U4203" s="18">
        <f t="shared" si="458"/>
        <v>0.85611908707523732</v>
      </c>
      <c r="X4203" s="20">
        <f t="shared" si="459"/>
        <v>0.92365907610769549</v>
      </c>
      <c r="AA4203" s="20">
        <f t="shared" si="460"/>
        <v>-0.22411660388815624</v>
      </c>
      <c r="AE4203" s="20">
        <f t="shared" si="461"/>
        <v>3.4488297921286049E-2</v>
      </c>
    </row>
    <row r="4204" spans="1:31" x14ac:dyDescent="0.2">
      <c r="A4204" s="15" t="s">
        <v>17808</v>
      </c>
      <c r="B4204" s="15" t="s">
        <v>17809</v>
      </c>
      <c r="C4204" t="s">
        <v>17810</v>
      </c>
      <c r="D4204" s="15">
        <v>9</v>
      </c>
      <c r="E4204" s="15">
        <v>2</v>
      </c>
      <c r="F4204" s="16">
        <v>37400.355403125097</v>
      </c>
      <c r="G4204" s="16">
        <v>34661.651255859397</v>
      </c>
      <c r="H4204" s="16">
        <v>42490.5229970168</v>
      </c>
      <c r="I4204" s="16">
        <v>48736.382371874897</v>
      </c>
      <c r="J4204" s="16">
        <v>12614.321053125001</v>
      </c>
      <c r="K4204" s="16">
        <v>48686.853187500499</v>
      </c>
      <c r="L4204" s="15">
        <f t="shared" si="455"/>
        <v>6</v>
      </c>
      <c r="M4204" s="16">
        <v>66505.535083439201</v>
      </c>
      <c r="N4204" s="16">
        <v>59632.114926496899</v>
      </c>
      <c r="O4204" s="16">
        <v>76403.273537272893</v>
      </c>
      <c r="P4204" s="16">
        <v>67572.886973408502</v>
      </c>
      <c r="Q4204" s="16">
        <v>110278.36265247301</v>
      </c>
      <c r="R4204" s="16">
        <v>66864.735893717996</v>
      </c>
      <c r="S4204" s="17">
        <f t="shared" si="456"/>
        <v>66505.535083439201</v>
      </c>
      <c r="T4204" s="17">
        <f t="shared" si="457"/>
        <v>67572.886973408502</v>
      </c>
      <c r="U4204" s="18">
        <f t="shared" si="458"/>
        <v>1.0160490685268553</v>
      </c>
      <c r="X4204" s="20">
        <f t="shared" si="459"/>
        <v>0.40617160246428158</v>
      </c>
      <c r="AA4204" s="20">
        <f t="shared" si="460"/>
        <v>2.2970076530316037E-2</v>
      </c>
      <c r="AE4204" s="20">
        <f t="shared" si="461"/>
        <v>0.39129044361998594</v>
      </c>
    </row>
    <row r="4205" spans="1:31" x14ac:dyDescent="0.2">
      <c r="A4205" s="15" t="s">
        <v>11980</v>
      </c>
      <c r="B4205" s="15" t="s">
        <v>11981</v>
      </c>
      <c r="C4205" t="s">
        <v>11982</v>
      </c>
      <c r="D4205" s="15">
        <v>6</v>
      </c>
      <c r="E4205" s="15">
        <v>5</v>
      </c>
      <c r="F4205" s="16">
        <v>91890.086819824006</v>
      </c>
      <c r="G4205" s="16">
        <v>101457.63835132201</v>
      </c>
      <c r="H4205" s="16">
        <v>92508.783314062093</v>
      </c>
      <c r="I4205" s="16">
        <v>132717.40531332401</v>
      </c>
      <c r="J4205" s="16">
        <v>6000.1216945312399</v>
      </c>
      <c r="K4205" s="16">
        <v>127762.802134425</v>
      </c>
      <c r="L4205" s="15">
        <f t="shared" si="455"/>
        <v>6</v>
      </c>
      <c r="M4205" s="16">
        <v>163399.500538047</v>
      </c>
      <c r="N4205" s="16">
        <v>174548.336017725</v>
      </c>
      <c r="O4205" s="16">
        <v>166342.36007499401</v>
      </c>
      <c r="P4205" s="16">
        <v>184012.39058352099</v>
      </c>
      <c r="Q4205" s="16">
        <v>52454.951273383303</v>
      </c>
      <c r="R4205" s="16">
        <v>175464.739708273</v>
      </c>
      <c r="S4205" s="17">
        <f t="shared" si="456"/>
        <v>166342.36007499401</v>
      </c>
      <c r="T4205" s="17">
        <f t="shared" si="457"/>
        <v>175464.739708273</v>
      </c>
      <c r="U4205" s="18">
        <f t="shared" si="458"/>
        <v>1.0548409895661348</v>
      </c>
      <c r="X4205" s="20">
        <f t="shared" si="459"/>
        <v>0.51015600471760314</v>
      </c>
      <c r="AA4205" s="20">
        <f t="shared" si="460"/>
        <v>7.7025538407278007E-2</v>
      </c>
      <c r="AE4205" s="20">
        <f t="shared" si="461"/>
        <v>0.29229699718101165</v>
      </c>
    </row>
    <row r="4206" spans="1:31" x14ac:dyDescent="0.2">
      <c r="A4206" s="15" t="s">
        <v>8756</v>
      </c>
      <c r="B4206" s="15" t="s">
        <v>8757</v>
      </c>
      <c r="C4206" t="s">
        <v>8758</v>
      </c>
      <c r="D4206" s="15">
        <v>10</v>
      </c>
      <c r="E4206" s="15">
        <v>4</v>
      </c>
      <c r="F4206" s="16">
        <v>90570.867654084403</v>
      </c>
      <c r="G4206" s="16">
        <v>78810.043621030796</v>
      </c>
      <c r="H4206" s="16">
        <v>69999.891474228207</v>
      </c>
      <c r="I4206" s="16">
        <v>102206.45968749801</v>
      </c>
      <c r="J4206" s="16">
        <v>13594.8545036133</v>
      </c>
      <c r="K4206" s="16">
        <v>103927.239041981</v>
      </c>
      <c r="L4206" s="15">
        <f t="shared" si="455"/>
        <v>6</v>
      </c>
      <c r="M4206" s="16">
        <v>161053.65714794601</v>
      </c>
      <c r="N4206" s="16">
        <v>135585.27676251699</v>
      </c>
      <c r="O4206" s="16">
        <v>125868.55794315301</v>
      </c>
      <c r="P4206" s="16">
        <v>141709.03157557899</v>
      </c>
      <c r="Q4206" s="16">
        <v>118850.494516759</v>
      </c>
      <c r="R4206" s="16">
        <v>142729.85284022099</v>
      </c>
      <c r="S4206" s="17">
        <f t="shared" si="456"/>
        <v>135585.27676251699</v>
      </c>
      <c r="T4206" s="17">
        <f t="shared" si="457"/>
        <v>141709.03157557899</v>
      </c>
      <c r="U4206" s="18">
        <f t="shared" si="458"/>
        <v>1.0451653377068957</v>
      </c>
      <c r="X4206" s="20">
        <f t="shared" si="459"/>
        <v>0.64970658226366118</v>
      </c>
      <c r="AA4206" s="20">
        <f t="shared" si="460"/>
        <v>6.3731184432275753E-2</v>
      </c>
      <c r="AE4206" s="20">
        <f t="shared" si="461"/>
        <v>0.18728273331727591</v>
      </c>
    </row>
    <row r="4207" spans="1:31" x14ac:dyDescent="0.2">
      <c r="A4207" s="15" t="s">
        <v>1634</v>
      </c>
      <c r="B4207" s="15" t="s">
        <v>1635</v>
      </c>
      <c r="C4207" t="s">
        <v>1636</v>
      </c>
      <c r="D4207" s="15">
        <v>8</v>
      </c>
      <c r="E4207" s="15">
        <v>5</v>
      </c>
      <c r="F4207" s="16">
        <v>93408.644948437504</v>
      </c>
      <c r="G4207" s="16">
        <v>96039.777289396996</v>
      </c>
      <c r="H4207" s="16">
        <v>82750.202482441004</v>
      </c>
      <c r="I4207" s="16">
        <v>104323.735251269</v>
      </c>
      <c r="J4207" s="16">
        <v>37060.114616894498</v>
      </c>
      <c r="K4207" s="16">
        <v>100266.37819812899</v>
      </c>
      <c r="L4207" s="15">
        <f t="shared" si="455"/>
        <v>6</v>
      </c>
      <c r="M4207" s="16">
        <v>166099.809661053</v>
      </c>
      <c r="N4207" s="16">
        <v>165227.41500575101</v>
      </c>
      <c r="O4207" s="16">
        <v>148795.211486913</v>
      </c>
      <c r="P4207" s="16">
        <v>144644.629488256</v>
      </c>
      <c r="Q4207" s="16">
        <v>323991.17974340898</v>
      </c>
      <c r="R4207" s="16">
        <v>137702.161021134</v>
      </c>
      <c r="S4207" s="17">
        <f t="shared" si="456"/>
        <v>165227.41500575101</v>
      </c>
      <c r="T4207" s="17">
        <f t="shared" si="457"/>
        <v>144644.629488256</v>
      </c>
      <c r="U4207" s="18">
        <f t="shared" si="458"/>
        <v>0.87542754017680058</v>
      </c>
      <c r="X4207" s="20">
        <f t="shared" si="459"/>
        <v>0.52978657917927441</v>
      </c>
      <c r="AA4207" s="20">
        <f t="shared" si="460"/>
        <v>-0.19194032428540705</v>
      </c>
      <c r="AE4207" s="20">
        <f t="shared" si="461"/>
        <v>0.27589904766621226</v>
      </c>
    </row>
    <row r="4208" spans="1:31" x14ac:dyDescent="0.2">
      <c r="A4208" s="15" t="s">
        <v>10699</v>
      </c>
      <c r="B4208" s="15" t="s">
        <v>10700</v>
      </c>
      <c r="C4208" t="s">
        <v>10701</v>
      </c>
      <c r="D4208" s="15">
        <v>3</v>
      </c>
      <c r="E4208" s="15">
        <v>3</v>
      </c>
      <c r="F4208" s="16">
        <v>43853.321009179403</v>
      </c>
      <c r="G4208" s="16">
        <v>38148.721298144497</v>
      </c>
      <c r="H4208" s="16">
        <v>45430.484724023401</v>
      </c>
      <c r="I4208" s="16">
        <v>47108.807453624497</v>
      </c>
      <c r="J4208" s="16">
        <v>4761.1745671875096</v>
      </c>
      <c r="K4208" s="16">
        <v>42015.500535937397</v>
      </c>
      <c r="L4208" s="15">
        <f t="shared" si="455"/>
        <v>6</v>
      </c>
      <c r="M4208" s="16">
        <v>77980.237018218395</v>
      </c>
      <c r="N4208" s="16">
        <v>65631.291364553501</v>
      </c>
      <c r="O4208" s="16">
        <v>81689.692347259595</v>
      </c>
      <c r="P4208" s="16">
        <v>65316.257928755498</v>
      </c>
      <c r="Q4208" s="16">
        <v>41623.685758494299</v>
      </c>
      <c r="R4208" s="16">
        <v>57702.545201649496</v>
      </c>
      <c r="S4208" s="17">
        <f t="shared" si="456"/>
        <v>77980.237018218395</v>
      </c>
      <c r="T4208" s="17">
        <f t="shared" si="457"/>
        <v>57702.545201649496</v>
      </c>
      <c r="U4208" s="18">
        <f t="shared" si="458"/>
        <v>0.7399637062935388</v>
      </c>
      <c r="X4208" s="20">
        <f t="shared" si="459"/>
        <v>7.6201611706517486E-2</v>
      </c>
      <c r="AA4208" s="20">
        <f t="shared" si="460"/>
        <v>-0.43447358365172073</v>
      </c>
      <c r="AE4208" s="20">
        <f t="shared" si="461"/>
        <v>1.1180358429931461</v>
      </c>
    </row>
    <row r="4209" spans="1:31" x14ac:dyDescent="0.2">
      <c r="A4209" s="15" t="s">
        <v>7055</v>
      </c>
      <c r="B4209" s="15" t="s">
        <v>7056</v>
      </c>
      <c r="C4209" t="s">
        <v>7057</v>
      </c>
      <c r="D4209" s="15">
        <v>5</v>
      </c>
      <c r="E4209" s="15">
        <v>4</v>
      </c>
      <c r="F4209" s="16">
        <v>237241.78595712801</v>
      </c>
      <c r="G4209" s="16">
        <v>233362.831317773</v>
      </c>
      <c r="H4209" s="16">
        <v>236611.46397784899</v>
      </c>
      <c r="I4209" s="16">
        <v>307828.142399656</v>
      </c>
      <c r="J4209" s="16">
        <v>48672.227165493801</v>
      </c>
      <c r="K4209" s="16">
        <v>268175.062282364</v>
      </c>
      <c r="L4209" s="15">
        <f t="shared" si="455"/>
        <v>6</v>
      </c>
      <c r="M4209" s="16">
        <v>421864.759015396</v>
      </c>
      <c r="N4209" s="16">
        <v>401478.82955696603</v>
      </c>
      <c r="O4209" s="16">
        <v>425456.99909656198</v>
      </c>
      <c r="P4209" s="16">
        <v>426803.04243529798</v>
      </c>
      <c r="Q4209" s="16">
        <v>425507.92039101798</v>
      </c>
      <c r="R4209" s="16">
        <v>368301.78043618699</v>
      </c>
      <c r="S4209" s="17">
        <f t="shared" si="456"/>
        <v>421864.759015396</v>
      </c>
      <c r="T4209" s="17">
        <f t="shared" si="457"/>
        <v>425507.92039101798</v>
      </c>
      <c r="U4209" s="18">
        <f t="shared" si="458"/>
        <v>1.0086358514139102</v>
      </c>
      <c r="X4209" s="20">
        <f t="shared" si="459"/>
        <v>0.67318218013386888</v>
      </c>
      <c r="AA4209" s="20">
        <f t="shared" si="460"/>
        <v>1.2405411131470589E-2</v>
      </c>
      <c r="AE4209" s="20">
        <f t="shared" si="461"/>
        <v>0.1718673887924094</v>
      </c>
    </row>
    <row r="4210" spans="1:31" x14ac:dyDescent="0.2">
      <c r="A4210" s="15" t="s">
        <v>11560</v>
      </c>
      <c r="B4210" s="15" t="s">
        <v>11561</v>
      </c>
      <c r="C4210" t="s">
        <v>11562</v>
      </c>
      <c r="D4210" s="15">
        <v>7</v>
      </c>
      <c r="E4210" s="15">
        <v>6</v>
      </c>
      <c r="F4210" s="16">
        <v>346020.23930976598</v>
      </c>
      <c r="G4210" s="16">
        <v>373395.04505135398</v>
      </c>
      <c r="H4210" s="16">
        <v>363200.480932632</v>
      </c>
      <c r="I4210" s="16">
        <v>421848.20466035098</v>
      </c>
      <c r="J4210" s="16">
        <v>59018.135318366199</v>
      </c>
      <c r="K4210" s="16">
        <v>426517.87626679701</v>
      </c>
      <c r="L4210" s="15">
        <f t="shared" si="455"/>
        <v>6</v>
      </c>
      <c r="M4210" s="16">
        <v>615295.25366683595</v>
      </c>
      <c r="N4210" s="16">
        <v>642391.098886922</v>
      </c>
      <c r="O4210" s="16">
        <v>653079.88078925898</v>
      </c>
      <c r="P4210" s="16">
        <v>584891.60799713596</v>
      </c>
      <c r="Q4210" s="16">
        <v>515955.10390938801</v>
      </c>
      <c r="R4210" s="16">
        <v>585763.98521173396</v>
      </c>
      <c r="S4210" s="17">
        <f t="shared" si="456"/>
        <v>642391.098886922</v>
      </c>
      <c r="T4210" s="17">
        <f t="shared" si="457"/>
        <v>584891.60799713596</v>
      </c>
      <c r="U4210" s="18">
        <f t="shared" si="458"/>
        <v>0.91049145763473993</v>
      </c>
      <c r="X4210" s="20">
        <f t="shared" si="459"/>
        <v>4.3867665901409385E-2</v>
      </c>
      <c r="AA4210" s="20">
        <f t="shared" si="460"/>
        <v>-0.13528261319959356</v>
      </c>
      <c r="AE4210" s="20">
        <f t="shared" si="461"/>
        <v>1.3578554728005623</v>
      </c>
    </row>
    <row r="4211" spans="1:31" x14ac:dyDescent="0.2">
      <c r="A4211" s="15" t="s">
        <v>13957</v>
      </c>
      <c r="B4211" s="15" t="s">
        <v>13958</v>
      </c>
      <c r="C4211" t="s">
        <v>13959</v>
      </c>
      <c r="D4211" s="15">
        <v>8</v>
      </c>
      <c r="E4211" s="15">
        <v>4</v>
      </c>
      <c r="F4211" s="16">
        <v>25019.7079461914</v>
      </c>
      <c r="G4211" s="16">
        <v>28297.276820974301</v>
      </c>
      <c r="H4211" s="16">
        <v>23551.7198312988</v>
      </c>
      <c r="I4211" s="16">
        <v>36404.970541113304</v>
      </c>
      <c r="J4211" s="16">
        <v>2861.1021962230802</v>
      </c>
      <c r="K4211" s="16">
        <v>44121.346359814503</v>
      </c>
      <c r="L4211" s="15">
        <f t="shared" si="455"/>
        <v>6</v>
      </c>
      <c r="M4211" s="16">
        <v>44490.193920825703</v>
      </c>
      <c r="N4211" s="16">
        <v>48682.8065702721</v>
      </c>
      <c r="O4211" s="16">
        <v>42348.937259969098</v>
      </c>
      <c r="P4211" s="16">
        <v>50475.411590347001</v>
      </c>
      <c r="Q4211" s="16">
        <v>25012.655397946299</v>
      </c>
      <c r="R4211" s="16">
        <v>60594.636508190997</v>
      </c>
      <c r="S4211" s="17">
        <f t="shared" si="456"/>
        <v>44490.193920825703</v>
      </c>
      <c r="T4211" s="17">
        <f t="shared" si="457"/>
        <v>50475.411590347001</v>
      </c>
      <c r="U4211" s="18">
        <f t="shared" si="458"/>
        <v>1.1345289184437481</v>
      </c>
      <c r="X4211" s="20">
        <f t="shared" si="459"/>
        <v>0.98695657189500818</v>
      </c>
      <c r="AA4211" s="20">
        <f t="shared" si="460"/>
        <v>0.18209338288743529</v>
      </c>
      <c r="AE4211" s="20">
        <f t="shared" si="461"/>
        <v>5.7019567541763735E-3</v>
      </c>
    </row>
    <row r="4212" spans="1:31" x14ac:dyDescent="0.2">
      <c r="A4212" s="15" t="s">
        <v>16259</v>
      </c>
      <c r="B4212" s="15" t="s">
        <v>16260</v>
      </c>
      <c r="C4212" t="s">
        <v>16261</v>
      </c>
      <c r="D4212" s="15">
        <v>7</v>
      </c>
      <c r="E4212" s="15">
        <v>6</v>
      </c>
      <c r="F4212" s="16">
        <v>102383.82957961</v>
      </c>
      <c r="G4212" s="16">
        <v>105536.311632069</v>
      </c>
      <c r="H4212" s="16">
        <v>113047.624469677</v>
      </c>
      <c r="I4212" s="16">
        <v>144841.809122323</v>
      </c>
      <c r="J4212" s="16">
        <v>10135.3011890625</v>
      </c>
      <c r="K4212" s="16">
        <v>171176.15414882699</v>
      </c>
      <c r="L4212" s="15">
        <f t="shared" si="455"/>
        <v>6</v>
      </c>
      <c r="M4212" s="16">
        <v>182059.53651217601</v>
      </c>
      <c r="N4212" s="16">
        <v>181565.31025330999</v>
      </c>
      <c r="O4212" s="16">
        <v>203273.76473342199</v>
      </c>
      <c r="P4212" s="16">
        <v>200822.84979967799</v>
      </c>
      <c r="Q4212" s="16">
        <v>88605.991191462599</v>
      </c>
      <c r="R4212" s="16">
        <v>235087.042787193</v>
      </c>
      <c r="S4212" s="17">
        <f t="shared" si="456"/>
        <v>182059.53651217601</v>
      </c>
      <c r="T4212" s="17">
        <f t="shared" si="457"/>
        <v>200822.84979967799</v>
      </c>
      <c r="U4212" s="18">
        <f t="shared" si="458"/>
        <v>1.1030614141228856</v>
      </c>
      <c r="X4212" s="20">
        <f t="shared" si="459"/>
        <v>0.76832052311000421</v>
      </c>
      <c r="AA4212" s="20">
        <f t="shared" si="460"/>
        <v>0.1415131167533939</v>
      </c>
      <c r="AE4212" s="20">
        <f t="shared" si="461"/>
        <v>0.11445756593414683</v>
      </c>
    </row>
    <row r="4213" spans="1:31" x14ac:dyDescent="0.2">
      <c r="A4213" s="15" t="s">
        <v>11230</v>
      </c>
      <c r="B4213" s="15" t="s">
        <v>11231</v>
      </c>
      <c r="C4213" t="s">
        <v>11232</v>
      </c>
      <c r="D4213" s="15">
        <v>9</v>
      </c>
      <c r="E4213" s="15">
        <v>6</v>
      </c>
      <c r="F4213" s="16">
        <v>92657.455868742007</v>
      </c>
      <c r="G4213" s="16">
        <v>118529.02893369101</v>
      </c>
      <c r="H4213" s="16">
        <v>105495.535441699</v>
      </c>
      <c r="I4213" s="16">
        <v>118466.63731289</v>
      </c>
      <c r="J4213" s="16">
        <v>12163.6365339844</v>
      </c>
      <c r="K4213" s="16">
        <v>109286.433609974</v>
      </c>
      <c r="L4213" s="15">
        <f t="shared" si="455"/>
        <v>6</v>
      </c>
      <c r="M4213" s="16">
        <v>164764.04075844499</v>
      </c>
      <c r="N4213" s="16">
        <v>203918.05985599401</v>
      </c>
      <c r="O4213" s="16">
        <v>189694.164317043</v>
      </c>
      <c r="P4213" s="16">
        <v>164253.73209242101</v>
      </c>
      <c r="Q4213" s="16">
        <v>106338.336817207</v>
      </c>
      <c r="R4213" s="16">
        <v>150089.97381603799</v>
      </c>
      <c r="S4213" s="17">
        <f t="shared" si="456"/>
        <v>189694.164317043</v>
      </c>
      <c r="T4213" s="17">
        <f t="shared" si="457"/>
        <v>150089.97381603799</v>
      </c>
      <c r="U4213" s="18">
        <f t="shared" si="458"/>
        <v>0.79122082830754337</v>
      </c>
      <c r="X4213" s="20">
        <f t="shared" si="459"/>
        <v>9.2526368786178814E-2</v>
      </c>
      <c r="AA4213" s="20">
        <f t="shared" si="460"/>
        <v>-0.33784769040245705</v>
      </c>
      <c r="AE4213" s="20">
        <f t="shared" si="461"/>
        <v>1.0337344814623852</v>
      </c>
    </row>
    <row r="4214" spans="1:31" x14ac:dyDescent="0.2">
      <c r="A4214" s="15" t="s">
        <v>302</v>
      </c>
      <c r="B4214" s="15" t="s">
        <v>303</v>
      </c>
      <c r="C4214" t="s">
        <v>304</v>
      </c>
      <c r="D4214" s="15">
        <v>7</v>
      </c>
      <c r="E4214" s="15">
        <v>3</v>
      </c>
      <c r="F4214" s="16">
        <v>32261.855857209601</v>
      </c>
      <c r="G4214" s="16">
        <v>37157.785912499799</v>
      </c>
      <c r="H4214" s="16">
        <v>40191.224390624702</v>
      </c>
      <c r="I4214" s="16">
        <v>60981.586720312102</v>
      </c>
      <c r="J4214" s="16">
        <v>560.15643750000004</v>
      </c>
      <c r="K4214" s="16">
        <v>60778.060399805203</v>
      </c>
      <c r="L4214" s="15">
        <f t="shared" si="455"/>
        <v>6</v>
      </c>
      <c r="M4214" s="16">
        <v>57368.224538027498</v>
      </c>
      <c r="N4214" s="16">
        <v>63926.480120412103</v>
      </c>
      <c r="O4214" s="16">
        <v>72268.847129285903</v>
      </c>
      <c r="P4214" s="16">
        <v>84550.835871821997</v>
      </c>
      <c r="Q4214" s="16">
        <v>4897.0637814421898</v>
      </c>
      <c r="R4214" s="16">
        <v>83470.355767596702</v>
      </c>
      <c r="S4214" s="17">
        <f t="shared" si="456"/>
        <v>63926.480120412103</v>
      </c>
      <c r="T4214" s="17">
        <f t="shared" si="457"/>
        <v>83470.355767596702</v>
      </c>
      <c r="U4214" s="18">
        <f t="shared" si="458"/>
        <v>1.3057242571524617</v>
      </c>
      <c r="X4214" s="20">
        <f t="shared" si="459"/>
        <v>0.80948227903868486</v>
      </c>
      <c r="AA4214" s="20">
        <f t="shared" si="460"/>
        <v>0.38485026071221123</v>
      </c>
      <c r="AE4214" s="20">
        <f t="shared" si="461"/>
        <v>9.1792654260765813E-2</v>
      </c>
    </row>
    <row r="4215" spans="1:31" x14ac:dyDescent="0.2">
      <c r="A4215" s="15" t="s">
        <v>13867</v>
      </c>
      <c r="B4215" s="15" t="s">
        <v>13868</v>
      </c>
      <c r="C4215" t="s">
        <v>13869</v>
      </c>
      <c r="D4215" s="15">
        <v>9</v>
      </c>
      <c r="E4215" s="15">
        <v>6</v>
      </c>
      <c r="F4215" s="16">
        <v>195455.92946939199</v>
      </c>
      <c r="G4215" s="16">
        <v>171926.812342805</v>
      </c>
      <c r="H4215" s="16">
        <v>179292.00779399101</v>
      </c>
      <c r="I4215" s="16">
        <v>219487.47693068601</v>
      </c>
      <c r="J4215" s="16">
        <v>50118.028115332098</v>
      </c>
      <c r="K4215" s="16">
        <v>213407.46412734399</v>
      </c>
      <c r="L4215" s="15">
        <f t="shared" si="455"/>
        <v>6</v>
      </c>
      <c r="M4215" s="16">
        <v>347560.89974232501</v>
      </c>
      <c r="N4215" s="16">
        <v>295783.93011034903</v>
      </c>
      <c r="O4215" s="16">
        <v>322389.44941894198</v>
      </c>
      <c r="P4215" s="16">
        <v>304318.90404887497</v>
      </c>
      <c r="Q4215" s="16">
        <v>438147.56709083403</v>
      </c>
      <c r="R4215" s="16">
        <v>293085.97275057301</v>
      </c>
      <c r="S4215" s="17">
        <f t="shared" si="456"/>
        <v>322389.44941894198</v>
      </c>
      <c r="T4215" s="17">
        <f t="shared" si="457"/>
        <v>304318.90404887497</v>
      </c>
      <c r="U4215" s="18">
        <f t="shared" si="458"/>
        <v>0.94394808700273403</v>
      </c>
      <c r="X4215" s="20">
        <f t="shared" si="459"/>
        <v>0.65917127898719108</v>
      </c>
      <c r="AA4215" s="20">
        <f t="shared" si="460"/>
        <v>-8.3220575006933473E-2</v>
      </c>
      <c r="AE4215" s="20">
        <f t="shared" si="461"/>
        <v>0.18100172371554449</v>
      </c>
    </row>
    <row r="4216" spans="1:31" x14ac:dyDescent="0.2">
      <c r="A4216" s="15" t="s">
        <v>4262</v>
      </c>
      <c r="B4216" s="15" t="s">
        <v>4263</v>
      </c>
      <c r="C4216" t="s">
        <v>4264</v>
      </c>
      <c r="D4216" s="15">
        <v>23</v>
      </c>
      <c r="E4216" s="15">
        <v>2</v>
      </c>
      <c r="F4216" s="16">
        <v>788542.53583844204</v>
      </c>
      <c r="G4216" s="16">
        <v>807871.102303694</v>
      </c>
      <c r="H4216" s="16">
        <v>777448.12489141896</v>
      </c>
      <c r="I4216" s="16">
        <v>830651.781721142</v>
      </c>
      <c r="J4216" s="16">
        <v>58345.008278444999</v>
      </c>
      <c r="K4216" s="16">
        <v>742936.20667097799</v>
      </c>
      <c r="L4216" s="15">
        <f t="shared" si="455"/>
        <v>6</v>
      </c>
      <c r="M4216" s="16">
        <v>1402191.0411473101</v>
      </c>
      <c r="N4216" s="16">
        <v>1389866.3414145899</v>
      </c>
      <c r="O4216" s="16">
        <v>1397948.9438454199</v>
      </c>
      <c r="P4216" s="16">
        <v>1151696.8685163399</v>
      </c>
      <c r="Q4216" s="16">
        <v>510070.41558514198</v>
      </c>
      <c r="R4216" s="16">
        <v>1020321.29810536</v>
      </c>
      <c r="S4216" s="17">
        <f t="shared" si="456"/>
        <v>1397948.9438454199</v>
      </c>
      <c r="T4216" s="17">
        <f t="shared" si="457"/>
        <v>1020321.29810536</v>
      </c>
      <c r="U4216" s="18">
        <f t="shared" si="458"/>
        <v>0.72987021636047922</v>
      </c>
      <c r="X4216" s="20">
        <f t="shared" si="459"/>
        <v>6.2102468969317919E-2</v>
      </c>
      <c r="AA4216" s="20">
        <f t="shared" si="460"/>
        <v>-0.45428814440052478</v>
      </c>
      <c r="AE4216" s="20">
        <f t="shared" si="461"/>
        <v>1.2068911335040011</v>
      </c>
    </row>
    <row r="4217" spans="1:31" x14ac:dyDescent="0.2">
      <c r="A4217" s="15" t="s">
        <v>6788</v>
      </c>
      <c r="B4217" s="15" t="s">
        <v>6789</v>
      </c>
      <c r="C4217" t="s">
        <v>6790</v>
      </c>
      <c r="D4217" s="15">
        <v>10</v>
      </c>
      <c r="E4217" s="15">
        <v>6</v>
      </c>
      <c r="F4217" s="16">
        <v>685333.15203149396</v>
      </c>
      <c r="G4217" s="16">
        <v>708669.43168828101</v>
      </c>
      <c r="H4217" s="16">
        <v>708035.38063034799</v>
      </c>
      <c r="I4217" s="16">
        <v>1113562.3779852099</v>
      </c>
      <c r="J4217" s="16">
        <v>104131.178999925</v>
      </c>
      <c r="K4217" s="16">
        <v>997876.48889828904</v>
      </c>
      <c r="L4217" s="15">
        <f t="shared" si="455"/>
        <v>6</v>
      </c>
      <c r="M4217" s="16">
        <v>1218663.49918338</v>
      </c>
      <c r="N4217" s="16">
        <v>1219199.1859645499</v>
      </c>
      <c r="O4217" s="16">
        <v>1273136.15001081</v>
      </c>
      <c r="P4217" s="16">
        <v>1543951.78803542</v>
      </c>
      <c r="Q4217" s="16">
        <v>910347.52269433299</v>
      </c>
      <c r="R4217" s="16">
        <v>1370446.9177290101</v>
      </c>
      <c r="S4217" s="17">
        <f t="shared" si="456"/>
        <v>1219199.1859645499</v>
      </c>
      <c r="T4217" s="17">
        <f t="shared" si="457"/>
        <v>1370446.9177290101</v>
      </c>
      <c r="U4217" s="18">
        <f t="shared" si="458"/>
        <v>1.1240549809298002</v>
      </c>
      <c r="X4217" s="20">
        <f t="shared" si="459"/>
        <v>0.85148552047698178</v>
      </c>
      <c r="AA4217" s="20">
        <f t="shared" si="460"/>
        <v>0.16871260386384479</v>
      </c>
      <c r="AE4217" s="20">
        <f t="shared" si="461"/>
        <v>6.9822732822242259E-2</v>
      </c>
    </row>
    <row r="4218" spans="1:31" x14ac:dyDescent="0.2">
      <c r="A4218" s="15" t="s">
        <v>380</v>
      </c>
      <c r="B4218" s="15" t="s">
        <v>381</v>
      </c>
      <c r="C4218" t="s">
        <v>382</v>
      </c>
      <c r="D4218" s="15">
        <v>5</v>
      </c>
      <c r="E4218" s="15">
        <v>4</v>
      </c>
      <c r="F4218" s="16">
        <v>7719.7337217773602</v>
      </c>
      <c r="G4218" s="16">
        <v>11825.9093277832</v>
      </c>
      <c r="H4218" s="16">
        <v>19954.676989306601</v>
      </c>
      <c r="I4218" s="16">
        <v>29359.239540270799</v>
      </c>
      <c r="J4218" s="16">
        <v>10703.9226260742</v>
      </c>
      <c r="K4218" s="16">
        <v>17095.299110742199</v>
      </c>
      <c r="L4218" s="15">
        <f t="shared" si="455"/>
        <v>6</v>
      </c>
      <c r="M4218" s="16">
        <v>13727.2765548526</v>
      </c>
      <c r="N4218" s="16">
        <v>20345.366091740601</v>
      </c>
      <c r="O4218" s="16">
        <v>35881.004441130499</v>
      </c>
      <c r="P4218" s="16">
        <v>40706.521053249402</v>
      </c>
      <c r="Q4218" s="16">
        <v>93577.058661416304</v>
      </c>
      <c r="R4218" s="16">
        <v>23478.055886293201</v>
      </c>
      <c r="S4218" s="17">
        <f t="shared" si="456"/>
        <v>20345.366091740601</v>
      </c>
      <c r="T4218" s="17">
        <f t="shared" si="457"/>
        <v>40706.521053249402</v>
      </c>
      <c r="U4218" s="18">
        <f t="shared" si="458"/>
        <v>2.0007760425492962</v>
      </c>
      <c r="X4218" s="20">
        <f t="shared" si="459"/>
        <v>0.255757434847661</v>
      </c>
      <c r="AA4218" s="20">
        <f t="shared" si="460"/>
        <v>1.0005596877903302</v>
      </c>
      <c r="AE4218" s="20">
        <f t="shared" si="461"/>
        <v>0.59217173252731592</v>
      </c>
    </row>
    <row r="4219" spans="1:31" x14ac:dyDescent="0.2">
      <c r="A4219" s="15" t="s">
        <v>5797</v>
      </c>
      <c r="B4219" s="15" t="s">
        <v>5798</v>
      </c>
      <c r="C4219" t="s">
        <v>5799</v>
      </c>
      <c r="D4219" s="15">
        <v>5</v>
      </c>
      <c r="E4219" s="15">
        <v>2</v>
      </c>
      <c r="F4219" s="16">
        <v>30380.088572754201</v>
      </c>
      <c r="G4219" s="16">
        <v>35469.321834374903</v>
      </c>
      <c r="H4219" s="16">
        <v>24053.555641308201</v>
      </c>
      <c r="I4219" s="16">
        <v>43847.886448658697</v>
      </c>
      <c r="J4219" s="16">
        <v>3559.1735566406301</v>
      </c>
      <c r="K4219" s="16">
        <v>40807.3149354493</v>
      </c>
      <c r="L4219" s="15">
        <f t="shared" si="455"/>
        <v>6</v>
      </c>
      <c r="M4219" s="16">
        <v>54022.054727438997</v>
      </c>
      <c r="N4219" s="16">
        <v>61021.636285570698</v>
      </c>
      <c r="O4219" s="16">
        <v>43251.300797966403</v>
      </c>
      <c r="P4219" s="16">
        <v>60794.998127065097</v>
      </c>
      <c r="Q4219" s="16">
        <v>31115.414818546298</v>
      </c>
      <c r="R4219" s="16">
        <v>56043.267474742199</v>
      </c>
      <c r="S4219" s="17">
        <f t="shared" si="456"/>
        <v>54022.054727438997</v>
      </c>
      <c r="T4219" s="17">
        <f t="shared" si="457"/>
        <v>56043.267474742199</v>
      </c>
      <c r="U4219" s="18">
        <f t="shared" si="458"/>
        <v>1.0374145847932101</v>
      </c>
      <c r="X4219" s="20">
        <f t="shared" si="459"/>
        <v>0.76037283376484111</v>
      </c>
      <c r="AA4219" s="20">
        <f t="shared" si="460"/>
        <v>5.2992557502370655E-2</v>
      </c>
      <c r="AE4219" s="20">
        <f t="shared" si="461"/>
        <v>0.11897340779394366</v>
      </c>
    </row>
    <row r="4220" spans="1:31" x14ac:dyDescent="0.2">
      <c r="A4220" s="15" t="s">
        <v>2960</v>
      </c>
      <c r="B4220" s="15" t="s">
        <v>2961</v>
      </c>
      <c r="C4220" t="s">
        <v>2962</v>
      </c>
      <c r="D4220" s="15">
        <v>9</v>
      </c>
      <c r="E4220" s="15">
        <v>4</v>
      </c>
      <c r="F4220" s="16">
        <v>244131.441786979</v>
      </c>
      <c r="G4220" s="16">
        <v>255325.69553103301</v>
      </c>
      <c r="H4220" s="16">
        <v>231901.914366504</v>
      </c>
      <c r="I4220" s="16">
        <v>291662.99253738602</v>
      </c>
      <c r="J4220" s="16">
        <v>42942.825110570797</v>
      </c>
      <c r="K4220" s="16">
        <v>335177.92115009797</v>
      </c>
      <c r="L4220" s="15">
        <f t="shared" si="455"/>
        <v>6</v>
      </c>
      <c r="M4220" s="16">
        <v>434115.986111134</v>
      </c>
      <c r="N4220" s="16">
        <v>439263.87428009399</v>
      </c>
      <c r="O4220" s="16">
        <v>416988.63999403402</v>
      </c>
      <c r="P4220" s="16">
        <v>404390.09770303202</v>
      </c>
      <c r="Q4220" s="16">
        <v>375419.68536563002</v>
      </c>
      <c r="R4220" s="16">
        <v>460321.04578203801</v>
      </c>
      <c r="S4220" s="17">
        <f t="shared" si="456"/>
        <v>434115.986111134</v>
      </c>
      <c r="T4220" s="17">
        <f t="shared" si="457"/>
        <v>404390.09770303202</v>
      </c>
      <c r="U4220" s="18">
        <f t="shared" si="458"/>
        <v>0.93152546932355507</v>
      </c>
      <c r="X4220" s="20">
        <f t="shared" si="459"/>
        <v>0.55184345535114887</v>
      </c>
      <c r="AA4220" s="20">
        <f t="shared" si="460"/>
        <v>-0.10233287970385439</v>
      </c>
      <c r="AE4220" s="20">
        <f t="shared" si="461"/>
        <v>0.2581841036463734</v>
      </c>
    </row>
    <row r="4221" spans="1:31" x14ac:dyDescent="0.2">
      <c r="A4221" s="15" t="s">
        <v>14197</v>
      </c>
      <c r="B4221" s="15" t="s">
        <v>14198</v>
      </c>
      <c r="C4221" t="s">
        <v>14199</v>
      </c>
      <c r="D4221" s="15">
        <v>10</v>
      </c>
      <c r="E4221" s="15">
        <v>6</v>
      </c>
      <c r="F4221" s="16">
        <v>551616.69209724898</v>
      </c>
      <c r="G4221" s="16">
        <v>561470.27393381705</v>
      </c>
      <c r="H4221" s="16">
        <v>504767.96702085901</v>
      </c>
      <c r="I4221" s="16">
        <v>685862.003945256</v>
      </c>
      <c r="J4221" s="16">
        <v>77412.200037304705</v>
      </c>
      <c r="K4221" s="16">
        <v>775841.24976122798</v>
      </c>
      <c r="L4221" s="15">
        <f t="shared" si="455"/>
        <v>6</v>
      </c>
      <c r="M4221" s="16">
        <v>980888.09246499604</v>
      </c>
      <c r="N4221" s="16">
        <v>965956.86269773799</v>
      </c>
      <c r="O4221" s="16">
        <v>907635.92295287899</v>
      </c>
      <c r="P4221" s="16">
        <v>950946.16006406001</v>
      </c>
      <c r="Q4221" s="16">
        <v>676761.80378529103</v>
      </c>
      <c r="R4221" s="16">
        <v>1065511.8756792999</v>
      </c>
      <c r="S4221" s="17">
        <f t="shared" si="456"/>
        <v>965956.86269773799</v>
      </c>
      <c r="T4221" s="17">
        <f t="shared" si="457"/>
        <v>950946.16006406001</v>
      </c>
      <c r="U4221" s="18">
        <f t="shared" si="458"/>
        <v>0.98446027642294931</v>
      </c>
      <c r="X4221" s="20">
        <f t="shared" si="459"/>
        <v>0.67101640173893906</v>
      </c>
      <c r="AA4221" s="20">
        <f t="shared" si="460"/>
        <v>-2.2595101217444166E-2</v>
      </c>
      <c r="AE4221" s="20">
        <f t="shared" si="461"/>
        <v>0.17326686418621257</v>
      </c>
    </row>
    <row r="4222" spans="1:31" x14ac:dyDescent="0.2">
      <c r="A4222" s="15" t="s">
        <v>3623</v>
      </c>
      <c r="B4222" s="15" t="s">
        <v>3624</v>
      </c>
      <c r="C4222" t="s">
        <v>3625</v>
      </c>
      <c r="D4222" s="15">
        <v>4</v>
      </c>
      <c r="E4222" s="15">
        <v>4</v>
      </c>
      <c r="F4222" s="16">
        <v>45867.079203515597</v>
      </c>
      <c r="G4222" s="16">
        <v>44338.275557391898</v>
      </c>
      <c r="H4222" s="16">
        <v>50324.292768749903</v>
      </c>
      <c r="I4222" s="16">
        <v>43485.757792382799</v>
      </c>
      <c r="J4222" s="16">
        <v>4350.8773300781204</v>
      </c>
      <c r="K4222" s="16">
        <v>44990.707628815202</v>
      </c>
      <c r="L4222" s="15">
        <f t="shared" si="455"/>
        <v>6</v>
      </c>
      <c r="M4222" s="16">
        <v>81561.113852126698</v>
      </c>
      <c r="N4222" s="16">
        <v>76279.838030916697</v>
      </c>
      <c r="O4222" s="16">
        <v>90489.371153434695</v>
      </c>
      <c r="P4222" s="16">
        <v>60292.907541562701</v>
      </c>
      <c r="Q4222" s="16">
        <v>38036.738247114103</v>
      </c>
      <c r="R4222" s="16">
        <v>61788.585343292201</v>
      </c>
      <c r="S4222" s="17">
        <f t="shared" si="456"/>
        <v>81561.113852126698</v>
      </c>
      <c r="T4222" s="17">
        <f t="shared" si="457"/>
        <v>60292.907541562701</v>
      </c>
      <c r="U4222" s="18">
        <f t="shared" si="458"/>
        <v>0.7392359507359838</v>
      </c>
      <c r="X4222" s="20">
        <f t="shared" si="459"/>
        <v>2.8072685811790114E-2</v>
      </c>
      <c r="AA4222" s="20">
        <f t="shared" si="460"/>
        <v>-0.43589317486591372</v>
      </c>
      <c r="AE4222" s="20">
        <f t="shared" si="461"/>
        <v>1.5517160349095678</v>
      </c>
    </row>
    <row r="4223" spans="1:31" x14ac:dyDescent="0.2">
      <c r="A4223" s="15" t="s">
        <v>16379</v>
      </c>
      <c r="B4223" s="15" t="s">
        <v>16380</v>
      </c>
      <c r="C4223" t="s">
        <v>16381</v>
      </c>
      <c r="D4223" s="15">
        <v>7</v>
      </c>
      <c r="E4223" s="15">
        <v>4</v>
      </c>
      <c r="F4223" s="16">
        <v>74556.800632617305</v>
      </c>
      <c r="G4223" s="16">
        <v>100337.021016504</v>
      </c>
      <c r="H4223" s="16">
        <v>110620.591416044</v>
      </c>
      <c r="I4223" s="16">
        <v>155639.893879368</v>
      </c>
      <c r="J4223" s="16">
        <v>12824.221136566</v>
      </c>
      <c r="K4223" s="16">
        <v>161996.42589023299</v>
      </c>
      <c r="L4223" s="15">
        <f t="shared" si="455"/>
        <v>6</v>
      </c>
      <c r="M4223" s="16">
        <v>132577.34764111901</v>
      </c>
      <c r="N4223" s="16">
        <v>172620.41916214401</v>
      </c>
      <c r="O4223" s="16">
        <v>198909.65581685901</v>
      </c>
      <c r="P4223" s="16">
        <v>215794.37056725501</v>
      </c>
      <c r="Q4223" s="16">
        <v>112113.37520883699</v>
      </c>
      <c r="R4223" s="16">
        <v>222479.941169367</v>
      </c>
      <c r="S4223" s="17">
        <f t="shared" si="456"/>
        <v>172620.41916214401</v>
      </c>
      <c r="T4223" s="17">
        <f t="shared" si="457"/>
        <v>215794.37056725501</v>
      </c>
      <c r="U4223" s="18">
        <f t="shared" si="458"/>
        <v>1.2501091795203978</v>
      </c>
      <c r="X4223" s="20">
        <f t="shared" si="459"/>
        <v>0.72327880088856911</v>
      </c>
      <c r="AA4223" s="20">
        <f t="shared" si="460"/>
        <v>0.32205409958670506</v>
      </c>
      <c r="AE4223" s="20">
        <f t="shared" si="461"/>
        <v>0.14069426377338953</v>
      </c>
    </row>
    <row r="4224" spans="1:31" x14ac:dyDescent="0.2">
      <c r="A4224" s="15" t="s">
        <v>1706</v>
      </c>
      <c r="B4224" s="15" t="s">
        <v>1707</v>
      </c>
      <c r="C4224" t="s">
        <v>1708</v>
      </c>
      <c r="D4224" s="15">
        <v>5</v>
      </c>
      <c r="E4224" s="15">
        <v>4</v>
      </c>
      <c r="F4224" s="16">
        <v>129216.364912208</v>
      </c>
      <c r="G4224" s="16">
        <v>124174.78979296899</v>
      </c>
      <c r="H4224" s="16">
        <v>153308.758387062</v>
      </c>
      <c r="I4224" s="16">
        <v>192194.576157865</v>
      </c>
      <c r="J4224" s="16">
        <v>25007.340306443701</v>
      </c>
      <c r="K4224" s="16">
        <v>175480.57480298501</v>
      </c>
      <c r="L4224" s="15">
        <f t="shared" si="455"/>
        <v>6</v>
      </c>
      <c r="M4224" s="16">
        <v>229773.31090563</v>
      </c>
      <c r="N4224" s="16">
        <v>213631.06106077801</v>
      </c>
      <c r="O4224" s="16">
        <v>275668.31793359597</v>
      </c>
      <c r="P4224" s="16">
        <v>266477.35715222597</v>
      </c>
      <c r="Q4224" s="16">
        <v>218622.035357552</v>
      </c>
      <c r="R4224" s="16">
        <v>240998.57601172201</v>
      </c>
      <c r="S4224" s="17">
        <f t="shared" si="456"/>
        <v>229773.31090563</v>
      </c>
      <c r="T4224" s="17">
        <f t="shared" si="457"/>
        <v>240998.57601172201</v>
      </c>
      <c r="U4224" s="18">
        <f t="shared" si="458"/>
        <v>1.0488536508520014</v>
      </c>
      <c r="X4224" s="20">
        <f t="shared" si="459"/>
        <v>0.9243293034916944</v>
      </c>
      <c r="AA4224" s="20">
        <f t="shared" si="460"/>
        <v>6.8813389145286993E-2</v>
      </c>
      <c r="AE4224" s="20">
        <f t="shared" si="461"/>
        <v>3.4173278551611612E-2</v>
      </c>
    </row>
    <row r="4225" spans="1:31" x14ac:dyDescent="0.2">
      <c r="A4225" s="15" t="s">
        <v>10279</v>
      </c>
      <c r="B4225" s="15" t="s">
        <v>10280</v>
      </c>
      <c r="C4225" t="s">
        <v>10281</v>
      </c>
      <c r="D4225" s="15">
        <v>18</v>
      </c>
      <c r="E4225" s="15">
        <v>6</v>
      </c>
      <c r="F4225" s="16">
        <v>991963.47355297895</v>
      </c>
      <c r="G4225" s="16">
        <v>949444.02874920901</v>
      </c>
      <c r="H4225" s="16">
        <v>938237.33973913605</v>
      </c>
      <c r="I4225" s="16">
        <v>1104422.3592775201</v>
      </c>
      <c r="J4225" s="16">
        <v>132964.43056262299</v>
      </c>
      <c r="K4225" s="16">
        <v>1106632.8700365401</v>
      </c>
      <c r="L4225" s="15">
        <f t="shared" si="455"/>
        <v>6</v>
      </c>
      <c r="M4225" s="16">
        <v>1763915.3660650901</v>
      </c>
      <c r="N4225" s="16">
        <v>1633429.26223338</v>
      </c>
      <c r="O4225" s="16">
        <v>1687068.0578821199</v>
      </c>
      <c r="P4225" s="16">
        <v>1531279.17219872</v>
      </c>
      <c r="Q4225" s="16">
        <v>1162416.87774642</v>
      </c>
      <c r="R4225" s="16">
        <v>1519808.9369492701</v>
      </c>
      <c r="S4225" s="17">
        <f t="shared" si="456"/>
        <v>1687068.0578821199</v>
      </c>
      <c r="T4225" s="17">
        <f t="shared" si="457"/>
        <v>1519808.9369492701</v>
      </c>
      <c r="U4225" s="18">
        <f t="shared" si="458"/>
        <v>0.90085810696764634</v>
      </c>
      <c r="X4225" s="20">
        <f t="shared" si="459"/>
        <v>8.4025031190187741E-2</v>
      </c>
      <c r="AA4225" s="20">
        <f t="shared" si="460"/>
        <v>-0.1506282080438279</v>
      </c>
      <c r="AE4225" s="20">
        <f t="shared" si="461"/>
        <v>1.0755913176478462</v>
      </c>
    </row>
    <row r="4226" spans="1:31" x14ac:dyDescent="0.2">
      <c r="A4226" s="15" t="s">
        <v>2126</v>
      </c>
      <c r="B4226" s="15" t="s">
        <v>2127</v>
      </c>
      <c r="C4226" t="s">
        <v>2128</v>
      </c>
      <c r="D4226" s="15">
        <v>7</v>
      </c>
      <c r="E4226" s="15">
        <v>5</v>
      </c>
      <c r="F4226" s="16">
        <v>79197.147206862894</v>
      </c>
      <c r="G4226" s="16">
        <v>82950.933315332193</v>
      </c>
      <c r="H4226" s="16">
        <v>62283.038213086198</v>
      </c>
      <c r="I4226" s="16">
        <v>46675.537640918003</v>
      </c>
      <c r="J4226" s="16">
        <v>13166.2157537109</v>
      </c>
      <c r="K4226" s="16">
        <v>70181.558487134607</v>
      </c>
      <c r="L4226" s="15">
        <f t="shared" ref="L4226:L4289" si="462">COUNTIF(F4226:K4226,"&gt;0")</f>
        <v>6</v>
      </c>
      <c r="M4226" s="16">
        <v>140828.83960065799</v>
      </c>
      <c r="N4226" s="16">
        <v>142709.28849311199</v>
      </c>
      <c r="O4226" s="16">
        <v>111992.69083275201</v>
      </c>
      <c r="P4226" s="16">
        <v>64715.5302863217</v>
      </c>
      <c r="Q4226" s="16">
        <v>115103.199730971</v>
      </c>
      <c r="R4226" s="16">
        <v>96384.774649114901</v>
      </c>
      <c r="S4226" s="17">
        <f t="shared" ref="S4226:S4289" si="463">MEDIAN(M4226:O4226)</f>
        <v>140828.83960065799</v>
      </c>
      <c r="T4226" s="17">
        <f t="shared" ref="T4226:T4289" si="464">MEDIAN(P4226:R4226)</f>
        <v>96384.774649114901</v>
      </c>
      <c r="U4226" s="18">
        <f t="shared" ref="U4226:U4289" si="465">T4226/S4226</f>
        <v>0.68441077070881839</v>
      </c>
      <c r="X4226" s="20">
        <f t="shared" ref="X4226:X4289" si="466">_xlfn.T.TEST(P4226:R4226,M4226:O4226,2,2)</f>
        <v>8.8528486023062403E-2</v>
      </c>
      <c r="AA4226" s="20">
        <f t="shared" ref="AA4226:AA4289" si="467">LOG(U4226,2)</f>
        <v>-0.54706563090175209</v>
      </c>
      <c r="AE4226" s="20">
        <f t="shared" si="461"/>
        <v>1.0529169628384594</v>
      </c>
    </row>
    <row r="4227" spans="1:31" x14ac:dyDescent="0.2">
      <c r="A4227" s="15" t="s">
        <v>17811</v>
      </c>
      <c r="B4227" s="15" t="s">
        <v>17812</v>
      </c>
      <c r="C4227" t="s">
        <v>17813</v>
      </c>
      <c r="D4227" s="15">
        <v>6</v>
      </c>
      <c r="E4227" s="15">
        <v>5</v>
      </c>
      <c r="F4227" s="16">
        <v>188042.65445484201</v>
      </c>
      <c r="G4227" s="16">
        <v>264602.82282392599</v>
      </c>
      <c r="H4227" s="16">
        <v>161409.98001884701</v>
      </c>
      <c r="I4227" s="16">
        <v>211443.53885385199</v>
      </c>
      <c r="J4227" s="16">
        <v>75574.955749218701</v>
      </c>
      <c r="K4227" s="16">
        <v>254999.446159852</v>
      </c>
      <c r="L4227" s="15">
        <f t="shared" si="462"/>
        <v>6</v>
      </c>
      <c r="M4227" s="16">
        <v>334378.569888792</v>
      </c>
      <c r="N4227" s="16">
        <v>455224.30030925001</v>
      </c>
      <c r="O4227" s="16">
        <v>290235.32743740501</v>
      </c>
      <c r="P4227" s="16">
        <v>293166.00159625697</v>
      </c>
      <c r="Q4227" s="16">
        <v>660700.03628869297</v>
      </c>
      <c r="R4227" s="16">
        <v>350206.8731955</v>
      </c>
      <c r="S4227" s="17">
        <f t="shared" si="463"/>
        <v>334378.569888792</v>
      </c>
      <c r="T4227" s="17">
        <f t="shared" si="464"/>
        <v>350206.8731955</v>
      </c>
      <c r="U4227" s="18">
        <f t="shared" si="465"/>
        <v>1.0473364764732747</v>
      </c>
      <c r="X4227" s="20">
        <f t="shared" si="466"/>
        <v>0.58030413446841411</v>
      </c>
      <c r="AA4227" s="20">
        <f t="shared" si="467"/>
        <v>6.6725009559840912E-2</v>
      </c>
      <c r="AE4227" s="20">
        <f t="shared" ref="AE4227:AE4290" si="468">-LOG10(X4227)</f>
        <v>0.23634433522485201</v>
      </c>
    </row>
    <row r="4228" spans="1:31" x14ac:dyDescent="0.2">
      <c r="A4228" s="15" t="s">
        <v>15084</v>
      </c>
      <c r="B4228" s="15" t="s">
        <v>15085</v>
      </c>
      <c r="C4228" t="s">
        <v>15086</v>
      </c>
      <c r="D4228" s="15">
        <v>4</v>
      </c>
      <c r="E4228" s="15">
        <v>3</v>
      </c>
      <c r="F4228" s="16">
        <v>26144.650679296701</v>
      </c>
      <c r="G4228" s="16">
        <v>41000.003620898402</v>
      </c>
      <c r="H4228" s="16">
        <v>32680.924885812899</v>
      </c>
      <c r="I4228" s="16">
        <v>49587.107721679597</v>
      </c>
      <c r="J4228" s="16">
        <v>21693.5595276856</v>
      </c>
      <c r="K4228" s="16">
        <v>50241.623358544297</v>
      </c>
      <c r="L4228" s="15">
        <f t="shared" si="462"/>
        <v>6</v>
      </c>
      <c r="M4228" s="16">
        <v>46490.573799492297</v>
      </c>
      <c r="N4228" s="16">
        <v>70536.654756022195</v>
      </c>
      <c r="O4228" s="16">
        <v>58764.389501092803</v>
      </c>
      <c r="P4228" s="16">
        <v>68752.415799925104</v>
      </c>
      <c r="Q4228" s="16">
        <v>189651.92139488601</v>
      </c>
      <c r="R4228" s="16">
        <v>69000.0001397335</v>
      </c>
      <c r="S4228" s="17">
        <f t="shared" si="463"/>
        <v>58764.389501092803</v>
      </c>
      <c r="T4228" s="17">
        <f t="shared" si="464"/>
        <v>69000.0001397335</v>
      </c>
      <c r="U4228" s="18">
        <f t="shared" si="465"/>
        <v>1.174180498181647</v>
      </c>
      <c r="X4228" s="20">
        <f t="shared" si="466"/>
        <v>0.28372441448920371</v>
      </c>
      <c r="AA4228" s="20">
        <f t="shared" si="467"/>
        <v>0.23165420045438559</v>
      </c>
      <c r="AE4228" s="20">
        <f t="shared" si="468"/>
        <v>0.54710329155089044</v>
      </c>
    </row>
    <row r="4229" spans="1:31" x14ac:dyDescent="0.2">
      <c r="A4229" s="15" t="s">
        <v>6809</v>
      </c>
      <c r="B4229" s="15" t="s">
        <v>6810</v>
      </c>
      <c r="C4229" t="s">
        <v>6811</v>
      </c>
      <c r="D4229" s="15">
        <v>8</v>
      </c>
      <c r="E4229" s="15">
        <v>5</v>
      </c>
      <c r="F4229" s="16">
        <v>201508.02395894</v>
      </c>
      <c r="G4229" s="16">
        <v>190093.32962343399</v>
      </c>
      <c r="H4229" s="16">
        <v>189358.756463378</v>
      </c>
      <c r="I4229" s="16">
        <v>299461.097190234</v>
      </c>
      <c r="J4229" s="16">
        <v>74578.700598006006</v>
      </c>
      <c r="K4229" s="16">
        <v>294451.09582001698</v>
      </c>
      <c r="L4229" s="15">
        <f t="shared" si="462"/>
        <v>6</v>
      </c>
      <c r="M4229" s="16">
        <v>358322.77026640199</v>
      </c>
      <c r="N4229" s="16">
        <v>327037.71655855002</v>
      </c>
      <c r="O4229" s="16">
        <v>340490.72231389402</v>
      </c>
      <c r="P4229" s="16">
        <v>415202.15265395102</v>
      </c>
      <c r="Q4229" s="16">
        <v>651990.4603712</v>
      </c>
      <c r="R4229" s="16">
        <v>404388.31977491401</v>
      </c>
      <c r="S4229" s="17">
        <f t="shared" si="463"/>
        <v>340490.72231389402</v>
      </c>
      <c r="T4229" s="17">
        <f t="shared" si="464"/>
        <v>415202.15265395102</v>
      </c>
      <c r="U4229" s="18">
        <f t="shared" si="465"/>
        <v>1.2194228078590097</v>
      </c>
      <c r="X4229" s="20">
        <f t="shared" si="466"/>
        <v>0.14163100193501427</v>
      </c>
      <c r="AA4229" s="20">
        <f t="shared" si="467"/>
        <v>0.28619843526099842</v>
      </c>
      <c r="AE4229" s="20">
        <f t="shared" si="468"/>
        <v>0.84884167252465426</v>
      </c>
    </row>
    <row r="4230" spans="1:31" x14ac:dyDescent="0.2">
      <c r="A4230" s="15" t="s">
        <v>7190</v>
      </c>
      <c r="B4230" s="15" t="s">
        <v>7191</v>
      </c>
      <c r="C4230" t="s">
        <v>7192</v>
      </c>
      <c r="D4230" s="15">
        <v>11</v>
      </c>
      <c r="E4230" s="15">
        <v>5</v>
      </c>
      <c r="F4230" s="16">
        <v>272300.58270823699</v>
      </c>
      <c r="G4230" s="16">
        <v>273311.07130841998</v>
      </c>
      <c r="H4230" s="16">
        <v>264269.87672636402</v>
      </c>
      <c r="I4230" s="16">
        <v>293798.509250684</v>
      </c>
      <c r="J4230" s="16">
        <v>32303.708801074201</v>
      </c>
      <c r="K4230" s="16">
        <v>278689.23641989299</v>
      </c>
      <c r="L4230" s="15">
        <f t="shared" si="462"/>
        <v>6</v>
      </c>
      <c r="M4230" s="16">
        <v>484206.52053564199</v>
      </c>
      <c r="N4230" s="16">
        <v>470206.023788105</v>
      </c>
      <c r="O4230" s="16">
        <v>475190.28373934998</v>
      </c>
      <c r="P4230" s="16">
        <v>407350.98692941002</v>
      </c>
      <c r="Q4230" s="16">
        <v>282409.18390944297</v>
      </c>
      <c r="R4230" s="16">
        <v>382741.56100978301</v>
      </c>
      <c r="S4230" s="17">
        <f t="shared" si="463"/>
        <v>475190.28373934998</v>
      </c>
      <c r="T4230" s="17">
        <f t="shared" si="464"/>
        <v>382741.56100978301</v>
      </c>
      <c r="U4230" s="18">
        <f t="shared" si="465"/>
        <v>0.80544904663859529</v>
      </c>
      <c r="X4230" s="20">
        <f t="shared" si="466"/>
        <v>3.6314550297915305E-2</v>
      </c>
      <c r="AA4230" s="20">
        <f t="shared" si="467"/>
        <v>-0.31213476912984783</v>
      </c>
      <c r="AE4230" s="20">
        <f t="shared" si="468"/>
        <v>1.4399193295651813</v>
      </c>
    </row>
    <row r="4231" spans="1:31" x14ac:dyDescent="0.2">
      <c r="A4231" s="15" t="s">
        <v>7382</v>
      </c>
      <c r="B4231" s="15" t="s">
        <v>7383</v>
      </c>
      <c r="C4231" t="s">
        <v>7384</v>
      </c>
      <c r="D4231" s="15">
        <v>10</v>
      </c>
      <c r="E4231" s="15">
        <v>5</v>
      </c>
      <c r="F4231" s="16">
        <v>299160.42429014901</v>
      </c>
      <c r="G4231" s="16">
        <v>299809.63195553899</v>
      </c>
      <c r="H4231" s="16">
        <v>285622.449575976</v>
      </c>
      <c r="I4231" s="16">
        <v>379022.90295761701</v>
      </c>
      <c r="J4231" s="16">
        <v>86576.438856445398</v>
      </c>
      <c r="K4231" s="16">
        <v>431295.94642016297</v>
      </c>
      <c r="L4231" s="15">
        <f t="shared" si="462"/>
        <v>6</v>
      </c>
      <c r="M4231" s="16">
        <v>531968.85106451705</v>
      </c>
      <c r="N4231" s="16">
        <v>515794.30814973603</v>
      </c>
      <c r="O4231" s="16">
        <v>513584.87973592198</v>
      </c>
      <c r="P4231" s="16">
        <v>525514.42137134005</v>
      </c>
      <c r="Q4231" s="16">
        <v>756878.46227803698</v>
      </c>
      <c r="R4231" s="16">
        <v>592326.01126127201</v>
      </c>
      <c r="S4231" s="17">
        <f t="shared" si="463"/>
        <v>515794.30814973603</v>
      </c>
      <c r="T4231" s="17">
        <f t="shared" si="464"/>
        <v>592326.01126127201</v>
      </c>
      <c r="U4231" s="18">
        <f t="shared" si="465"/>
        <v>1.1483764010232518</v>
      </c>
      <c r="X4231" s="20">
        <f t="shared" si="466"/>
        <v>0.2045708929427888</v>
      </c>
      <c r="AA4231" s="20">
        <f t="shared" si="467"/>
        <v>0.19959558877812256</v>
      </c>
      <c r="AE4231" s="20">
        <f t="shared" si="468"/>
        <v>0.68915615915559747</v>
      </c>
    </row>
    <row r="4232" spans="1:31" x14ac:dyDescent="0.2">
      <c r="A4232" s="15" t="s">
        <v>14056</v>
      </c>
      <c r="B4232" s="15" t="s">
        <v>14057</v>
      </c>
      <c r="C4232" t="s">
        <v>14058</v>
      </c>
      <c r="D4232" s="15">
        <v>5</v>
      </c>
      <c r="E4232" s="15">
        <v>4</v>
      </c>
      <c r="F4232" s="16">
        <v>15698.162880468801</v>
      </c>
      <c r="G4232" s="16">
        <v>16816.3268437636</v>
      </c>
      <c r="H4232" s="16">
        <v>15877.622118896499</v>
      </c>
      <c r="I4232" s="16">
        <v>27463.4902804335</v>
      </c>
      <c r="J4232" s="16">
        <v>3689.6175305003799</v>
      </c>
      <c r="K4232" s="16">
        <v>38373.182918256898</v>
      </c>
      <c r="L4232" s="15">
        <f t="shared" si="462"/>
        <v>6</v>
      </c>
      <c r="M4232" s="16">
        <v>27914.566878830301</v>
      </c>
      <c r="N4232" s="16">
        <v>28930.910636270601</v>
      </c>
      <c r="O4232" s="16">
        <v>28549.9499725309</v>
      </c>
      <c r="P4232" s="16">
        <v>38078.068873778</v>
      </c>
      <c r="Q4232" s="16">
        <v>32255.7970709523</v>
      </c>
      <c r="R4232" s="16">
        <v>52700.319968292999</v>
      </c>
      <c r="S4232" s="17">
        <f t="shared" si="463"/>
        <v>28549.9499725309</v>
      </c>
      <c r="T4232" s="17">
        <f t="shared" si="464"/>
        <v>38078.068873778</v>
      </c>
      <c r="U4232" s="18">
        <f t="shared" si="465"/>
        <v>1.3337350471862297</v>
      </c>
      <c r="X4232" s="20">
        <f t="shared" si="466"/>
        <v>0.10837527420870446</v>
      </c>
      <c r="AA4232" s="20">
        <f t="shared" si="467"/>
        <v>0.4154720967507689</v>
      </c>
      <c r="AE4232" s="20">
        <f t="shared" si="468"/>
        <v>0.96506979067212006</v>
      </c>
    </row>
    <row r="4233" spans="1:31" x14ac:dyDescent="0.2">
      <c r="A4233" s="15" t="s">
        <v>5426</v>
      </c>
      <c r="B4233" s="15" t="s">
        <v>5427</v>
      </c>
      <c r="C4233" t="s">
        <v>5428</v>
      </c>
      <c r="D4233" s="15">
        <v>5</v>
      </c>
      <c r="E4233" s="15">
        <v>4</v>
      </c>
      <c r="F4233" s="16">
        <v>20576.470567691402</v>
      </c>
      <c r="G4233" s="16">
        <v>16913.9718960584</v>
      </c>
      <c r="H4233" s="16">
        <v>30259.625005371101</v>
      </c>
      <c r="I4233" s="16">
        <v>34218.055047918198</v>
      </c>
      <c r="J4233" s="16">
        <v>15980.3036862304</v>
      </c>
      <c r="K4233" s="16">
        <v>42797.442240673801</v>
      </c>
      <c r="L4233" s="15">
        <f t="shared" si="462"/>
        <v>6</v>
      </c>
      <c r="M4233" s="16">
        <v>36589.202708983103</v>
      </c>
      <c r="N4233" s="16">
        <v>29098.8997761262</v>
      </c>
      <c r="O4233" s="16">
        <v>54410.589546826399</v>
      </c>
      <c r="P4233" s="16">
        <v>47443.258068682298</v>
      </c>
      <c r="Q4233" s="16">
        <v>139704.84164664501</v>
      </c>
      <c r="R4233" s="16">
        <v>58776.435218121303</v>
      </c>
      <c r="S4233" s="17">
        <f t="shared" si="463"/>
        <v>36589.202708983103</v>
      </c>
      <c r="T4233" s="17">
        <f t="shared" si="464"/>
        <v>58776.435218121303</v>
      </c>
      <c r="U4233" s="18">
        <f t="shared" si="465"/>
        <v>1.6063874276137469</v>
      </c>
      <c r="X4233" s="20">
        <f t="shared" si="466"/>
        <v>0.23468986693518407</v>
      </c>
      <c r="AA4233" s="20">
        <f t="shared" si="467"/>
        <v>0.68381988319721509</v>
      </c>
      <c r="AE4233" s="20">
        <f t="shared" si="468"/>
        <v>0.62950566127118546</v>
      </c>
    </row>
    <row r="4234" spans="1:31" x14ac:dyDescent="0.2">
      <c r="A4234" s="15" t="s">
        <v>4364</v>
      </c>
      <c r="B4234" s="15" t="s">
        <v>4365</v>
      </c>
      <c r="C4234" t="s">
        <v>4366</v>
      </c>
      <c r="D4234" s="15">
        <v>8</v>
      </c>
      <c r="E4234" s="15">
        <v>4</v>
      </c>
      <c r="F4234" s="16">
        <v>60757.413102246297</v>
      </c>
      <c r="G4234" s="16">
        <v>65274.068904460597</v>
      </c>
      <c r="H4234" s="16">
        <v>79425.720022558293</v>
      </c>
      <c r="I4234" s="16">
        <v>75667.858673255294</v>
      </c>
      <c r="J4234" s="16">
        <v>16641.269316503902</v>
      </c>
      <c r="K4234" s="16">
        <v>83818.0045234094</v>
      </c>
      <c r="L4234" s="15">
        <f t="shared" si="462"/>
        <v>6</v>
      </c>
      <c r="M4234" s="16">
        <v>108039.194416661</v>
      </c>
      <c r="N4234" s="16">
        <v>112297.90381013299</v>
      </c>
      <c r="O4234" s="16">
        <v>142817.37631717199</v>
      </c>
      <c r="P4234" s="16">
        <v>104913.31963528</v>
      </c>
      <c r="Q4234" s="16">
        <v>145483.211102214</v>
      </c>
      <c r="R4234" s="16">
        <v>115112.56876702599</v>
      </c>
      <c r="S4234" s="17">
        <f t="shared" si="463"/>
        <v>112297.90381013299</v>
      </c>
      <c r="T4234" s="17">
        <f t="shared" si="464"/>
        <v>115112.56876702599</v>
      </c>
      <c r="U4234" s="18">
        <f t="shared" si="465"/>
        <v>1.0250642697805996</v>
      </c>
      <c r="X4234" s="20">
        <f t="shared" si="466"/>
        <v>0.96408686452655656</v>
      </c>
      <c r="AA4234" s="20">
        <f t="shared" si="467"/>
        <v>3.5714367083836802E-2</v>
      </c>
      <c r="AE4234" s="20">
        <f t="shared" si="468"/>
        <v>1.5883834266258234E-2</v>
      </c>
    </row>
    <row r="4235" spans="1:31" x14ac:dyDescent="0.2">
      <c r="A4235" s="15" t="s">
        <v>7961</v>
      </c>
      <c r="B4235" s="15" t="s">
        <v>7962</v>
      </c>
      <c r="C4235" t="s">
        <v>7963</v>
      </c>
      <c r="D4235" s="15">
        <v>13</v>
      </c>
      <c r="E4235" s="15">
        <v>4</v>
      </c>
      <c r="F4235" s="16">
        <v>216000.709595486</v>
      </c>
      <c r="G4235" s="16">
        <v>187157.75636845201</v>
      </c>
      <c r="H4235" s="16">
        <v>213929.48718442401</v>
      </c>
      <c r="I4235" s="16">
        <v>246466.37968926501</v>
      </c>
      <c r="J4235" s="16">
        <v>64308.411227929697</v>
      </c>
      <c r="K4235" s="16">
        <v>299532.59622437903</v>
      </c>
      <c r="L4235" s="15">
        <f t="shared" si="462"/>
        <v>6</v>
      </c>
      <c r="M4235" s="16">
        <v>384093.750319015</v>
      </c>
      <c r="N4235" s="16">
        <v>321987.33853633603</v>
      </c>
      <c r="O4235" s="16">
        <v>384671.96857491398</v>
      </c>
      <c r="P4235" s="16">
        <v>341725.09338934597</v>
      </c>
      <c r="Q4235" s="16">
        <v>562204.36003894801</v>
      </c>
      <c r="R4235" s="16">
        <v>411367.06578614301</v>
      </c>
      <c r="S4235" s="17">
        <f t="shared" si="463"/>
        <v>384093.750319015</v>
      </c>
      <c r="T4235" s="17">
        <f t="shared" si="464"/>
        <v>411367.06578614301</v>
      </c>
      <c r="U4235" s="18">
        <f t="shared" si="465"/>
        <v>1.0710069232953563</v>
      </c>
      <c r="X4235" s="20">
        <f t="shared" si="466"/>
        <v>0.33476844909777015</v>
      </c>
      <c r="AA4235" s="20">
        <f t="shared" si="467"/>
        <v>9.8967806112065917E-2</v>
      </c>
      <c r="AE4235" s="20">
        <f t="shared" si="468"/>
        <v>0.47525547967645099</v>
      </c>
    </row>
    <row r="4236" spans="1:31" x14ac:dyDescent="0.2">
      <c r="A4236" s="15" t="s">
        <v>9745</v>
      </c>
      <c r="B4236" s="15" t="s">
        <v>9746</v>
      </c>
      <c r="C4236" t="s">
        <v>9747</v>
      </c>
      <c r="D4236" s="15">
        <v>5</v>
      </c>
      <c r="E4236" s="15">
        <v>5</v>
      </c>
      <c r="F4236" s="16">
        <v>124214.90925293</v>
      </c>
      <c r="G4236" s="16">
        <v>152199.91483125</v>
      </c>
      <c r="H4236" s="16">
        <v>143653.12552409901</v>
      </c>
      <c r="I4236" s="16">
        <v>182686.286563409</v>
      </c>
      <c r="J4236" s="16">
        <v>40862.683225264103</v>
      </c>
      <c r="K4236" s="16">
        <v>190005.379301076</v>
      </c>
      <c r="L4236" s="15">
        <f t="shared" si="462"/>
        <v>6</v>
      </c>
      <c r="M4236" s="16">
        <v>220879.69261694999</v>
      </c>
      <c r="N4236" s="16">
        <v>261845.65605442299</v>
      </c>
      <c r="O4236" s="16">
        <v>258306.282666196</v>
      </c>
      <c r="P4236" s="16">
        <v>253294.134540951</v>
      </c>
      <c r="Q4236" s="16">
        <v>357234.43066739</v>
      </c>
      <c r="R4236" s="16">
        <v>260946.40901157801</v>
      </c>
      <c r="S4236" s="17">
        <f t="shared" si="463"/>
        <v>258306.282666196</v>
      </c>
      <c r="T4236" s="17">
        <f t="shared" si="464"/>
        <v>260946.40901157801</v>
      </c>
      <c r="U4236" s="18">
        <f t="shared" si="465"/>
        <v>1.0102209141726288</v>
      </c>
      <c r="X4236" s="20">
        <f t="shared" si="466"/>
        <v>0.29272716142989136</v>
      </c>
      <c r="AA4236" s="20">
        <f t="shared" si="467"/>
        <v>1.467081469090655E-2</v>
      </c>
      <c r="AE4236" s="20">
        <f t="shared" si="468"/>
        <v>0.53353697858485549</v>
      </c>
    </row>
    <row r="4237" spans="1:31" x14ac:dyDescent="0.2">
      <c r="A4237" s="15" t="s">
        <v>2681</v>
      </c>
      <c r="B4237" s="15" t="s">
        <v>2682</v>
      </c>
      <c r="C4237" t="s">
        <v>2683</v>
      </c>
      <c r="D4237" s="15">
        <v>7</v>
      </c>
      <c r="E4237" s="15">
        <v>5</v>
      </c>
      <c r="F4237" s="16">
        <v>190875.58780567499</v>
      </c>
      <c r="G4237" s="16">
        <v>218953.45389682701</v>
      </c>
      <c r="H4237" s="16">
        <v>184932.01067730601</v>
      </c>
      <c r="I4237" s="16">
        <v>263416.07483189402</v>
      </c>
      <c r="J4237" s="16">
        <v>39359.258957519502</v>
      </c>
      <c r="K4237" s="16">
        <v>248963.70943360799</v>
      </c>
      <c r="L4237" s="15">
        <f t="shared" si="462"/>
        <v>6</v>
      </c>
      <c r="M4237" s="16">
        <v>339416.10887263698</v>
      </c>
      <c r="N4237" s="16">
        <v>376688.84929773299</v>
      </c>
      <c r="O4237" s="16">
        <v>332530.87985215202</v>
      </c>
      <c r="P4237" s="16">
        <v>365225.80842739198</v>
      </c>
      <c r="Q4237" s="16">
        <v>344091.02279623999</v>
      </c>
      <c r="R4237" s="16">
        <v>341917.61406901397</v>
      </c>
      <c r="S4237" s="17">
        <f t="shared" si="463"/>
        <v>339416.10887263698</v>
      </c>
      <c r="T4237" s="17">
        <f t="shared" si="464"/>
        <v>344091.02279623999</v>
      </c>
      <c r="U4237" s="18">
        <f t="shared" si="465"/>
        <v>1.0137734002641496</v>
      </c>
      <c r="X4237" s="20">
        <f t="shared" si="466"/>
        <v>0.95838610181815098</v>
      </c>
      <c r="AA4237" s="20">
        <f t="shared" si="467"/>
        <v>1.9735215606955361E-2</v>
      </c>
      <c r="AE4237" s="20">
        <f t="shared" si="468"/>
        <v>1.8459492896594591E-2</v>
      </c>
    </row>
    <row r="4238" spans="1:31" x14ac:dyDescent="0.2">
      <c r="A4238" s="15" t="s">
        <v>9221</v>
      </c>
      <c r="B4238" s="15" t="s">
        <v>9222</v>
      </c>
      <c r="C4238" t="s">
        <v>9223</v>
      </c>
      <c r="D4238" s="15">
        <v>7</v>
      </c>
      <c r="E4238" s="15">
        <v>5</v>
      </c>
      <c r="F4238" s="16">
        <v>138508.878893177</v>
      </c>
      <c r="G4238" s="16">
        <v>129370.264598437</v>
      </c>
      <c r="H4238" s="16">
        <v>141823.30824492199</v>
      </c>
      <c r="I4238" s="16">
        <v>162552.884040973</v>
      </c>
      <c r="J4238" s="16">
        <v>37757.301984928701</v>
      </c>
      <c r="K4238" s="16">
        <v>166096.06449433701</v>
      </c>
      <c r="L4238" s="15">
        <f t="shared" si="462"/>
        <v>6</v>
      </c>
      <c r="M4238" s="16">
        <v>246297.314699537</v>
      </c>
      <c r="N4238" s="16">
        <v>222569.387409124</v>
      </c>
      <c r="O4238" s="16">
        <v>255016.04239040599</v>
      </c>
      <c r="P4238" s="16">
        <v>225379.21622268501</v>
      </c>
      <c r="Q4238" s="16">
        <v>330086.21102452202</v>
      </c>
      <c r="R4238" s="16">
        <v>228110.23424802101</v>
      </c>
      <c r="S4238" s="17">
        <f t="shared" si="463"/>
        <v>246297.314699537</v>
      </c>
      <c r="T4238" s="17">
        <f t="shared" si="464"/>
        <v>228110.23424802101</v>
      </c>
      <c r="U4238" s="18">
        <f t="shared" si="465"/>
        <v>0.92615802379452339</v>
      </c>
      <c r="X4238" s="20">
        <f t="shared" si="466"/>
        <v>0.60791113419566001</v>
      </c>
      <c r="AA4238" s="20">
        <f t="shared" si="467"/>
        <v>-0.11066972354626201</v>
      </c>
      <c r="AE4238" s="20">
        <f t="shared" si="468"/>
        <v>0.21615990222264425</v>
      </c>
    </row>
    <row r="4239" spans="1:31" x14ac:dyDescent="0.2">
      <c r="A4239" s="15" t="s">
        <v>2612</v>
      </c>
      <c r="B4239" s="15" t="s">
        <v>2613</v>
      </c>
      <c r="C4239" t="s">
        <v>2614</v>
      </c>
      <c r="D4239" s="15">
        <v>4</v>
      </c>
      <c r="E4239" s="15">
        <v>4</v>
      </c>
      <c r="F4239" s="16">
        <v>120208.11147597599</v>
      </c>
      <c r="G4239" s="16">
        <v>159264.76020146499</v>
      </c>
      <c r="H4239" s="16">
        <v>151070.64915615099</v>
      </c>
      <c r="I4239" s="16">
        <v>219205.22198015801</v>
      </c>
      <c r="J4239" s="16">
        <v>17309.574846093699</v>
      </c>
      <c r="K4239" s="16">
        <v>198330.775583788</v>
      </c>
      <c r="L4239" s="15">
        <f t="shared" si="462"/>
        <v>6</v>
      </c>
      <c r="M4239" s="16">
        <v>213754.78090808401</v>
      </c>
      <c r="N4239" s="16">
        <v>274000.05885378201</v>
      </c>
      <c r="O4239" s="16">
        <v>271643.91767409397</v>
      </c>
      <c r="P4239" s="16">
        <v>303927.55818072602</v>
      </c>
      <c r="Q4239" s="16">
        <v>151325.748266471</v>
      </c>
      <c r="R4239" s="16">
        <v>272380.20247344399</v>
      </c>
      <c r="S4239" s="17">
        <f t="shared" si="463"/>
        <v>271643.91767409397</v>
      </c>
      <c r="T4239" s="17">
        <f t="shared" si="464"/>
        <v>272380.20247344399</v>
      </c>
      <c r="U4239" s="18">
        <f t="shared" si="465"/>
        <v>1.0027104777668292</v>
      </c>
      <c r="X4239" s="20">
        <f t="shared" si="466"/>
        <v>0.84420082152031761</v>
      </c>
      <c r="AA4239" s="20">
        <f t="shared" si="467"/>
        <v>3.9051028729508333E-3</v>
      </c>
      <c r="AE4239" s="20">
        <f t="shared" si="468"/>
        <v>7.3554229554783954E-2</v>
      </c>
    </row>
    <row r="4240" spans="1:31" x14ac:dyDescent="0.2">
      <c r="A4240" s="15" t="s">
        <v>15491</v>
      </c>
      <c r="B4240" s="15" t="s">
        <v>15492</v>
      </c>
      <c r="C4240" t="s">
        <v>15493</v>
      </c>
      <c r="D4240" s="15">
        <v>7</v>
      </c>
      <c r="E4240" s="15">
        <v>5</v>
      </c>
      <c r="F4240" s="16">
        <v>207272.35073061401</v>
      </c>
      <c r="G4240" s="16">
        <v>251639.653798624</v>
      </c>
      <c r="H4240" s="16">
        <v>225042.11253937599</v>
      </c>
      <c r="I4240" s="16">
        <v>297904.30218398402</v>
      </c>
      <c r="J4240" s="16">
        <v>22492.70656875</v>
      </c>
      <c r="K4240" s="16">
        <v>260847.16794572401</v>
      </c>
      <c r="L4240" s="15">
        <f t="shared" si="462"/>
        <v>6</v>
      </c>
      <c r="M4240" s="16">
        <v>368572.930517926</v>
      </c>
      <c r="N4240" s="16">
        <v>432922.38574025698</v>
      </c>
      <c r="O4240" s="16">
        <v>404653.85853120498</v>
      </c>
      <c r="P4240" s="16">
        <v>413043.65980162198</v>
      </c>
      <c r="Q4240" s="16">
        <v>196638.31621042901</v>
      </c>
      <c r="R4240" s="16">
        <v>358237.91950868798</v>
      </c>
      <c r="S4240" s="17">
        <f t="shared" si="463"/>
        <v>404653.85853120498</v>
      </c>
      <c r="T4240" s="17">
        <f t="shared" si="464"/>
        <v>358237.91950868798</v>
      </c>
      <c r="U4240" s="18">
        <f t="shared" si="465"/>
        <v>0.88529470794867604</v>
      </c>
      <c r="X4240" s="20">
        <f t="shared" si="466"/>
        <v>0.30510691575548265</v>
      </c>
      <c r="AA4240" s="20">
        <f t="shared" si="467"/>
        <v>-0.17577029740963815</v>
      </c>
      <c r="AE4240" s="20">
        <f t="shared" si="468"/>
        <v>0.5155479482395835</v>
      </c>
    </row>
    <row r="4241" spans="1:31" x14ac:dyDescent="0.2">
      <c r="A4241" s="15" t="s">
        <v>13075</v>
      </c>
      <c r="B4241" s="15" t="s">
        <v>13076</v>
      </c>
      <c r="C4241" t="s">
        <v>13077</v>
      </c>
      <c r="D4241" s="15">
        <v>5</v>
      </c>
      <c r="E4241" s="15">
        <v>4</v>
      </c>
      <c r="F4241" s="16">
        <v>191210.886580958</v>
      </c>
      <c r="G4241" s="16">
        <v>228131.82810000001</v>
      </c>
      <c r="H4241" s="16">
        <v>206980.010515965</v>
      </c>
      <c r="I4241" s="16">
        <v>295048.85211511701</v>
      </c>
      <c r="J4241" s="16">
        <v>30806.549812500001</v>
      </c>
      <c r="K4241" s="16">
        <v>338084.37634772499</v>
      </c>
      <c r="L4241" s="15">
        <f t="shared" si="462"/>
        <v>6</v>
      </c>
      <c r="M4241" s="16">
        <v>340012.33915501297</v>
      </c>
      <c r="N4241" s="16">
        <v>392479.37991273002</v>
      </c>
      <c r="O4241" s="16">
        <v>372175.94053406297</v>
      </c>
      <c r="P4241" s="16">
        <v>409084.58456108603</v>
      </c>
      <c r="Q4241" s="16">
        <v>269320.54907962802</v>
      </c>
      <c r="R4241" s="16">
        <v>464312.66459600802</v>
      </c>
      <c r="S4241" s="17">
        <f t="shared" si="463"/>
        <v>372175.94053406297</v>
      </c>
      <c r="T4241" s="17">
        <f t="shared" si="464"/>
        <v>409084.58456108603</v>
      </c>
      <c r="U4241" s="18">
        <f t="shared" si="465"/>
        <v>1.0991698817877913</v>
      </c>
      <c r="X4241" s="20">
        <f t="shared" si="466"/>
        <v>0.84292322168994638</v>
      </c>
      <c r="AA4241" s="20">
        <f t="shared" si="467"/>
        <v>0.13641437870943354</v>
      </c>
      <c r="AE4241" s="20">
        <f t="shared" si="468"/>
        <v>7.4211981620738138E-2</v>
      </c>
    </row>
    <row r="4242" spans="1:31" x14ac:dyDescent="0.2">
      <c r="A4242" s="15" t="s">
        <v>16853</v>
      </c>
      <c r="B4242" s="15" t="s">
        <v>16854</v>
      </c>
      <c r="C4242" t="s">
        <v>16855</v>
      </c>
      <c r="D4242" s="15">
        <v>8</v>
      </c>
      <c r="E4242" s="15">
        <v>5</v>
      </c>
      <c r="F4242" s="16">
        <v>179119.77687159399</v>
      </c>
      <c r="G4242" s="16">
        <v>148500.77371501701</v>
      </c>
      <c r="H4242" s="16">
        <v>147792.48960996099</v>
      </c>
      <c r="I4242" s="16">
        <v>220948.47367079699</v>
      </c>
      <c r="J4242" s="16">
        <v>19805.822044335899</v>
      </c>
      <c r="K4242" s="16">
        <v>191774.82271406299</v>
      </c>
      <c r="L4242" s="15">
        <f t="shared" si="462"/>
        <v>6</v>
      </c>
      <c r="M4242" s="16">
        <v>318511.85574231797</v>
      </c>
      <c r="N4242" s="16">
        <v>255481.631255252</v>
      </c>
      <c r="O4242" s="16">
        <v>265749.376895578</v>
      </c>
      <c r="P4242" s="16">
        <v>306344.57281589002</v>
      </c>
      <c r="Q4242" s="16">
        <v>173148.72650197201</v>
      </c>
      <c r="R4242" s="16">
        <v>263376.49760310398</v>
      </c>
      <c r="S4242" s="17">
        <f t="shared" si="463"/>
        <v>265749.376895578</v>
      </c>
      <c r="T4242" s="17">
        <f t="shared" si="464"/>
        <v>263376.49760310398</v>
      </c>
      <c r="U4242" s="18">
        <f t="shared" si="465"/>
        <v>0.99107098831164375</v>
      </c>
      <c r="X4242" s="20">
        <f t="shared" si="466"/>
        <v>0.50222506241024401</v>
      </c>
      <c r="AA4242" s="20">
        <f t="shared" si="467"/>
        <v>-1.2939696590416395E-2</v>
      </c>
      <c r="AE4242" s="20">
        <f t="shared" si="468"/>
        <v>0.29910161859465101</v>
      </c>
    </row>
    <row r="4243" spans="1:31" x14ac:dyDescent="0.2">
      <c r="A4243" s="15" t="s">
        <v>17814</v>
      </c>
      <c r="B4243" s="15" t="s">
        <v>17815</v>
      </c>
      <c r="C4243" t="s">
        <v>17816</v>
      </c>
      <c r="D4243" s="15">
        <v>10</v>
      </c>
      <c r="E4243" s="15">
        <v>2</v>
      </c>
      <c r="F4243" s="16">
        <v>167514.92257822299</v>
      </c>
      <c r="G4243" s="16">
        <v>152840.73503144499</v>
      </c>
      <c r="H4243" s="16">
        <v>151383.47772437701</v>
      </c>
      <c r="I4243" s="16">
        <v>193633.05010866001</v>
      </c>
      <c r="J4243" s="16">
        <v>39632.951289550801</v>
      </c>
      <c r="K4243" s="16">
        <v>175388.87294428499</v>
      </c>
      <c r="L4243" s="15">
        <f t="shared" si="462"/>
        <v>6</v>
      </c>
      <c r="M4243" s="16">
        <v>297876.03461101599</v>
      </c>
      <c r="N4243" s="16">
        <v>262948.127011251</v>
      </c>
      <c r="O4243" s="16">
        <v>272206.42255712597</v>
      </c>
      <c r="P4243" s="16">
        <v>268471.79812138801</v>
      </c>
      <c r="Q4243" s="16">
        <v>346483.72725649801</v>
      </c>
      <c r="R4243" s="16">
        <v>240872.636047204</v>
      </c>
      <c r="S4243" s="17">
        <f t="shared" si="463"/>
        <v>272206.42255712597</v>
      </c>
      <c r="T4243" s="17">
        <f t="shared" si="464"/>
        <v>268471.79812138801</v>
      </c>
      <c r="U4243" s="18">
        <f t="shared" si="465"/>
        <v>0.98628017516760025</v>
      </c>
      <c r="X4243" s="20">
        <f t="shared" si="466"/>
        <v>0.83070321171421979</v>
      </c>
      <c r="AA4243" s="20">
        <f t="shared" si="467"/>
        <v>-1.9930559940029138E-2</v>
      </c>
      <c r="AE4243" s="20">
        <f t="shared" si="468"/>
        <v>8.0554110436331969E-2</v>
      </c>
    </row>
    <row r="4244" spans="1:31" x14ac:dyDescent="0.2">
      <c r="A4244" s="15" t="s">
        <v>17817</v>
      </c>
      <c r="B4244" s="15" t="s">
        <v>17818</v>
      </c>
      <c r="C4244" t="s">
        <v>17819</v>
      </c>
      <c r="D4244" s="15">
        <v>5</v>
      </c>
      <c r="E4244" s="15">
        <v>4</v>
      </c>
      <c r="F4244" s="16">
        <v>87736.878281250305</v>
      </c>
      <c r="G4244" s="16">
        <v>72557.764554352005</v>
      </c>
      <c r="H4244" s="16">
        <v>61049.879805855999</v>
      </c>
      <c r="I4244" s="16">
        <v>81692.9236954105</v>
      </c>
      <c r="J4244" s="16">
        <v>22403.839901953201</v>
      </c>
      <c r="K4244" s="16">
        <v>112579.663746669</v>
      </c>
      <c r="L4244" s="15">
        <f t="shared" si="462"/>
        <v>6</v>
      </c>
      <c r="M4244" s="16">
        <v>156014.24033947999</v>
      </c>
      <c r="N4244" s="16">
        <v>124828.817957234</v>
      </c>
      <c r="O4244" s="16">
        <v>109775.31781738601</v>
      </c>
      <c r="P4244" s="16">
        <v>113267.059037663</v>
      </c>
      <c r="Q4244" s="16">
        <v>195861.41585507401</v>
      </c>
      <c r="R4244" s="16">
        <v>154612.77512503401</v>
      </c>
      <c r="S4244" s="17">
        <f t="shared" si="463"/>
        <v>124828.817957234</v>
      </c>
      <c r="T4244" s="17">
        <f t="shared" si="464"/>
        <v>154612.77512503401</v>
      </c>
      <c r="U4244" s="18">
        <f t="shared" si="465"/>
        <v>1.2385984074446967</v>
      </c>
      <c r="X4244" s="20">
        <f t="shared" si="466"/>
        <v>0.42484370269244498</v>
      </c>
      <c r="AA4244" s="20">
        <f t="shared" si="467"/>
        <v>0.30870849619220514</v>
      </c>
      <c r="AE4244" s="20">
        <f t="shared" si="468"/>
        <v>0.37177081475631052</v>
      </c>
    </row>
    <row r="4245" spans="1:31" x14ac:dyDescent="0.2">
      <c r="A4245" s="15" t="s">
        <v>4148</v>
      </c>
      <c r="B4245" s="15" t="s">
        <v>4149</v>
      </c>
      <c r="C4245" t="s">
        <v>4150</v>
      </c>
      <c r="D4245" s="15">
        <v>6</v>
      </c>
      <c r="E4245" s="15">
        <v>6</v>
      </c>
      <c r="F4245" s="16">
        <v>135797.48504366199</v>
      </c>
      <c r="G4245" s="16">
        <v>139392.825447993</v>
      </c>
      <c r="H4245" s="16">
        <v>139352.01519558401</v>
      </c>
      <c r="I4245" s="16">
        <v>159096.429268484</v>
      </c>
      <c r="J4245" s="16">
        <v>42217.347372363198</v>
      </c>
      <c r="K4245" s="16">
        <v>180497.35478157501</v>
      </c>
      <c r="L4245" s="15">
        <f t="shared" si="462"/>
        <v>6</v>
      </c>
      <c r="M4245" s="16">
        <v>241475.89798196001</v>
      </c>
      <c r="N4245" s="16">
        <v>239812.26184770101</v>
      </c>
      <c r="O4245" s="16">
        <v>250572.34846711499</v>
      </c>
      <c r="P4245" s="16">
        <v>220586.84928235799</v>
      </c>
      <c r="Q4245" s="16">
        <v>369077.33076934202</v>
      </c>
      <c r="R4245" s="16">
        <v>247888.437367384</v>
      </c>
      <c r="S4245" s="17">
        <f t="shared" si="463"/>
        <v>241475.89798196001</v>
      </c>
      <c r="T4245" s="17">
        <f t="shared" si="464"/>
        <v>247888.437367384</v>
      </c>
      <c r="U4245" s="18">
        <f t="shared" si="465"/>
        <v>1.0265556084023884</v>
      </c>
      <c r="X4245" s="20">
        <f t="shared" si="466"/>
        <v>0.48425766288174432</v>
      </c>
      <c r="AA4245" s="20">
        <f t="shared" si="467"/>
        <v>3.7811780192157807E-2</v>
      </c>
      <c r="AE4245" s="20">
        <f t="shared" si="468"/>
        <v>0.31492349828892136</v>
      </c>
    </row>
    <row r="4246" spans="1:31" x14ac:dyDescent="0.2">
      <c r="A4246" s="15" t="s">
        <v>15215</v>
      </c>
      <c r="B4246" s="15" t="s">
        <v>15216</v>
      </c>
      <c r="C4246" t="s">
        <v>15217</v>
      </c>
      <c r="D4246" s="15">
        <v>6</v>
      </c>
      <c r="E4246" s="15">
        <v>4</v>
      </c>
      <c r="F4246" s="16">
        <v>47498.642223179297</v>
      </c>
      <c r="G4246" s="16">
        <v>48191.131554199201</v>
      </c>
      <c r="H4246" s="16">
        <v>55851.749741342501</v>
      </c>
      <c r="I4246" s="16">
        <v>79730.463060058697</v>
      </c>
      <c r="J4246" s="16">
        <v>14296.688927490301</v>
      </c>
      <c r="K4246" s="16">
        <v>77876.0726390622</v>
      </c>
      <c r="L4246" s="15">
        <f t="shared" si="462"/>
        <v>6</v>
      </c>
      <c r="M4246" s="16">
        <v>84462.368946510702</v>
      </c>
      <c r="N4246" s="16">
        <v>82908.314842390595</v>
      </c>
      <c r="O4246" s="16">
        <v>100428.429965965</v>
      </c>
      <c r="P4246" s="16">
        <v>110546.111682758</v>
      </c>
      <c r="Q4246" s="16">
        <v>124986.151821844</v>
      </c>
      <c r="R4246" s="16">
        <v>106952.13776493901</v>
      </c>
      <c r="S4246" s="17">
        <f t="shared" si="463"/>
        <v>84462.368946510702</v>
      </c>
      <c r="T4246" s="17">
        <f t="shared" si="464"/>
        <v>110546.111682758</v>
      </c>
      <c r="U4246" s="18">
        <f t="shared" si="465"/>
        <v>1.3088208756347564</v>
      </c>
      <c r="X4246" s="20">
        <f t="shared" si="466"/>
        <v>3.3894484261040643E-2</v>
      </c>
      <c r="AA4246" s="20">
        <f t="shared" si="467"/>
        <v>0.38826766449755107</v>
      </c>
      <c r="AE4246" s="20">
        <f t="shared" si="468"/>
        <v>1.4698709699353383</v>
      </c>
    </row>
    <row r="4247" spans="1:31" x14ac:dyDescent="0.2">
      <c r="A4247" s="15" t="s">
        <v>2477</v>
      </c>
      <c r="B4247" s="15" t="s">
        <v>2478</v>
      </c>
      <c r="C4247" t="s">
        <v>2479</v>
      </c>
      <c r="D4247" s="15">
        <v>5</v>
      </c>
      <c r="E4247" s="15">
        <v>4</v>
      </c>
      <c r="F4247" s="16">
        <v>71796.385656445404</v>
      </c>
      <c r="G4247" s="16">
        <v>62291.485175390597</v>
      </c>
      <c r="H4247" s="16">
        <v>66993.738222877102</v>
      </c>
      <c r="I4247" s="16">
        <v>86598.186174835297</v>
      </c>
      <c r="J4247" s="16">
        <v>9563.9844029296801</v>
      </c>
      <c r="K4247" s="16">
        <v>71044.885747558597</v>
      </c>
      <c r="L4247" s="15">
        <f t="shared" si="462"/>
        <v>6</v>
      </c>
      <c r="M4247" s="16">
        <v>127668.761263693</v>
      </c>
      <c r="N4247" s="16">
        <v>107166.648683338</v>
      </c>
      <c r="O4247" s="16">
        <v>120463.11849553599</v>
      </c>
      <c r="P4247" s="16">
        <v>120068.194677315</v>
      </c>
      <c r="Q4247" s="16">
        <v>83611.360131632799</v>
      </c>
      <c r="R4247" s="16">
        <v>97570.436598466797</v>
      </c>
      <c r="S4247" s="17">
        <f t="shared" si="463"/>
        <v>120463.11849553599</v>
      </c>
      <c r="T4247" s="17">
        <f t="shared" si="464"/>
        <v>97570.436598466797</v>
      </c>
      <c r="U4247" s="18">
        <f t="shared" si="465"/>
        <v>0.8099610720444903</v>
      </c>
      <c r="X4247" s="20">
        <f t="shared" si="466"/>
        <v>0.21380056524124005</v>
      </c>
      <c r="AA4247" s="20">
        <f t="shared" si="467"/>
        <v>-0.30407552333200066</v>
      </c>
      <c r="AE4247" s="20">
        <f t="shared" si="468"/>
        <v>0.66999115094750739</v>
      </c>
    </row>
    <row r="4248" spans="1:31" x14ac:dyDescent="0.2">
      <c r="A4248" s="15" t="s">
        <v>1355</v>
      </c>
      <c r="B4248" s="15" t="s">
        <v>1356</v>
      </c>
      <c r="C4248" t="s">
        <v>1357</v>
      </c>
      <c r="D4248" s="15">
        <v>7</v>
      </c>
      <c r="E4248" s="15">
        <v>5</v>
      </c>
      <c r="F4248" s="16">
        <v>68391.251317383198</v>
      </c>
      <c r="G4248" s="16">
        <v>68796.834507715103</v>
      </c>
      <c r="H4248" s="16">
        <v>47912.382648925697</v>
      </c>
      <c r="I4248" s="16">
        <v>52904.820497460802</v>
      </c>
      <c r="J4248" s="16">
        <v>19045.533213867198</v>
      </c>
      <c r="K4248" s="16">
        <v>64087.2678478417</v>
      </c>
      <c r="L4248" s="15">
        <f t="shared" si="462"/>
        <v>6</v>
      </c>
      <c r="M4248" s="16">
        <v>121613.73106921</v>
      </c>
      <c r="N4248" s="16">
        <v>118358.491107654</v>
      </c>
      <c r="O4248" s="16">
        <v>86152.455162892904</v>
      </c>
      <c r="P4248" s="16">
        <v>73352.417266949706</v>
      </c>
      <c r="Q4248" s="16">
        <v>166502.042386835</v>
      </c>
      <c r="R4248" s="16">
        <v>88015.0997291409</v>
      </c>
      <c r="S4248" s="17">
        <f t="shared" si="463"/>
        <v>118358.491107654</v>
      </c>
      <c r="T4248" s="17">
        <f t="shared" si="464"/>
        <v>88015.0997291409</v>
      </c>
      <c r="U4248" s="18">
        <f t="shared" si="465"/>
        <v>0.74363147844700039</v>
      </c>
      <c r="X4248" s="20">
        <f t="shared" si="466"/>
        <v>0.98595348529573212</v>
      </c>
      <c r="AA4248" s="20">
        <f t="shared" si="467"/>
        <v>-0.42734025303479622</v>
      </c>
      <c r="AE4248" s="20">
        <f t="shared" si="468"/>
        <v>6.1435734521969303E-3</v>
      </c>
    </row>
    <row r="4249" spans="1:31" x14ac:dyDescent="0.2">
      <c r="A4249" s="15" t="s">
        <v>13282</v>
      </c>
      <c r="B4249" s="15" t="s">
        <v>13283</v>
      </c>
      <c r="C4249" t="s">
        <v>13284</v>
      </c>
      <c r="D4249" s="15">
        <v>8</v>
      </c>
      <c r="E4249" s="15">
        <v>5</v>
      </c>
      <c r="F4249" s="16">
        <v>633570.14563795505</v>
      </c>
      <c r="G4249" s="16">
        <v>690383.40892422094</v>
      </c>
      <c r="H4249" s="16">
        <v>643706.86491503799</v>
      </c>
      <c r="I4249" s="16">
        <v>754040.08922925696</v>
      </c>
      <c r="J4249" s="16">
        <v>99919.792989843801</v>
      </c>
      <c r="K4249" s="16">
        <v>782133.25693593803</v>
      </c>
      <c r="L4249" s="15">
        <f t="shared" si="462"/>
        <v>6</v>
      </c>
      <c r="M4249" s="16">
        <v>1126618.2124307801</v>
      </c>
      <c r="N4249" s="16">
        <v>1187739.8015582501</v>
      </c>
      <c r="O4249" s="16">
        <v>1157465.4348541901</v>
      </c>
      <c r="P4249" s="16">
        <v>1045474.92536729</v>
      </c>
      <c r="Q4249" s="16">
        <v>873530.261445518</v>
      </c>
      <c r="R4249" s="16">
        <v>1074153.08722687</v>
      </c>
      <c r="S4249" s="17">
        <f t="shared" si="463"/>
        <v>1157465.4348541901</v>
      </c>
      <c r="T4249" s="17">
        <f t="shared" si="464"/>
        <v>1045474.92536729</v>
      </c>
      <c r="U4249" s="18">
        <f t="shared" si="465"/>
        <v>0.9032450506817874</v>
      </c>
      <c r="X4249" s="20">
        <f t="shared" si="466"/>
        <v>7.0322625877649578E-2</v>
      </c>
      <c r="AA4249" s="20">
        <f t="shared" si="467"/>
        <v>-0.14681065043462987</v>
      </c>
      <c r="AE4249" s="20">
        <f t="shared" si="468"/>
        <v>1.1529049208853439</v>
      </c>
    </row>
    <row r="4250" spans="1:31" x14ac:dyDescent="0.2">
      <c r="A4250" s="15" t="s">
        <v>4634</v>
      </c>
      <c r="B4250" s="15" t="s">
        <v>4635</v>
      </c>
      <c r="C4250" t="s">
        <v>4636</v>
      </c>
      <c r="D4250" s="15">
        <v>8</v>
      </c>
      <c r="E4250" s="15">
        <v>7</v>
      </c>
      <c r="F4250" s="16">
        <v>249576.46125589201</v>
      </c>
      <c r="G4250" s="16">
        <v>246594.75893741299</v>
      </c>
      <c r="H4250" s="16">
        <v>237579.13061018099</v>
      </c>
      <c r="I4250" s="16">
        <v>196176.66710599299</v>
      </c>
      <c r="J4250" s="16">
        <v>21889.585071097699</v>
      </c>
      <c r="K4250" s="16">
        <v>250020.19645103</v>
      </c>
      <c r="L4250" s="15">
        <f t="shared" si="462"/>
        <v>6</v>
      </c>
      <c r="M4250" s="16">
        <v>443798.35221211298</v>
      </c>
      <c r="N4250" s="16">
        <v>424243.11804077099</v>
      </c>
      <c r="O4250" s="16">
        <v>427196.98470248497</v>
      </c>
      <c r="P4250" s="16">
        <v>271998.51749405201</v>
      </c>
      <c r="Q4250" s="16">
        <v>191365.63835789199</v>
      </c>
      <c r="R4250" s="16">
        <v>343368.55453384598</v>
      </c>
      <c r="S4250" s="17">
        <f t="shared" si="463"/>
        <v>427196.98470248497</v>
      </c>
      <c r="T4250" s="17">
        <f t="shared" si="464"/>
        <v>271998.51749405201</v>
      </c>
      <c r="U4250" s="18">
        <f t="shared" si="465"/>
        <v>0.63670514360835517</v>
      </c>
      <c r="X4250" s="20">
        <f t="shared" si="466"/>
        <v>2.1324501955238721E-2</v>
      </c>
      <c r="AA4250" s="20">
        <f t="shared" si="467"/>
        <v>-0.65130267583870471</v>
      </c>
      <c r="AE4250" s="20">
        <f t="shared" si="468"/>
        <v>1.6711211032140112</v>
      </c>
    </row>
    <row r="4251" spans="1:31" x14ac:dyDescent="0.2">
      <c r="A4251" s="15" t="s">
        <v>13489</v>
      </c>
      <c r="B4251" s="15" t="s">
        <v>13490</v>
      </c>
      <c r="C4251" t="s">
        <v>13491</v>
      </c>
      <c r="D4251" s="15">
        <v>9</v>
      </c>
      <c r="E4251" s="15">
        <v>5</v>
      </c>
      <c r="F4251" s="16">
        <v>125428.66933657</v>
      </c>
      <c r="G4251" s="16">
        <v>144231.619148089</v>
      </c>
      <c r="H4251" s="16">
        <v>113530.166504004</v>
      </c>
      <c r="I4251" s="16">
        <v>190543.21677651099</v>
      </c>
      <c r="J4251" s="16">
        <v>16273.896589883299</v>
      </c>
      <c r="K4251" s="16">
        <v>164069.828792138</v>
      </c>
      <c r="L4251" s="15">
        <f t="shared" si="462"/>
        <v>6</v>
      </c>
      <c r="M4251" s="16">
        <v>223038.00803816199</v>
      </c>
      <c r="N4251" s="16">
        <v>248136.95186029701</v>
      </c>
      <c r="O4251" s="16">
        <v>204141.43565016999</v>
      </c>
      <c r="P4251" s="16">
        <v>264187.75100178801</v>
      </c>
      <c r="Q4251" s="16">
        <v>142271.52316401401</v>
      </c>
      <c r="R4251" s="16">
        <v>225327.47655850399</v>
      </c>
      <c r="S4251" s="17">
        <f t="shared" si="463"/>
        <v>223038.00803816199</v>
      </c>
      <c r="T4251" s="17">
        <f t="shared" si="464"/>
        <v>225327.47655850399</v>
      </c>
      <c r="U4251" s="18">
        <f t="shared" si="465"/>
        <v>1.010264925428989</v>
      </c>
      <c r="X4251" s="20">
        <f t="shared" si="466"/>
        <v>0.72301426359306076</v>
      </c>
      <c r="AA4251" s="20">
        <f t="shared" si="467"/>
        <v>1.4733665734016802E-2</v>
      </c>
      <c r="AE4251" s="20">
        <f t="shared" si="468"/>
        <v>0.14085313487883763</v>
      </c>
    </row>
    <row r="4252" spans="1:31" x14ac:dyDescent="0.2">
      <c r="A4252" s="15" t="s">
        <v>8960</v>
      </c>
      <c r="B4252" s="15" t="s">
        <v>8961</v>
      </c>
      <c r="C4252" t="s">
        <v>8962</v>
      </c>
      <c r="D4252" s="15">
        <v>5</v>
      </c>
      <c r="E4252" s="15">
        <v>5</v>
      </c>
      <c r="F4252" s="16">
        <v>89555.912562846599</v>
      </c>
      <c r="G4252" s="16">
        <v>97871.109566593004</v>
      </c>
      <c r="H4252" s="16">
        <v>80002.853171484705</v>
      </c>
      <c r="I4252" s="16">
        <v>126480.394757594</v>
      </c>
      <c r="J4252" s="16">
        <v>16246.5440265136</v>
      </c>
      <c r="K4252" s="16">
        <v>103718.27486367201</v>
      </c>
      <c r="L4252" s="15">
        <f t="shared" si="462"/>
        <v>6</v>
      </c>
      <c r="M4252" s="16">
        <v>159248.85795016101</v>
      </c>
      <c r="N4252" s="16">
        <v>168378.050156287</v>
      </c>
      <c r="O4252" s="16">
        <v>143855.13388602901</v>
      </c>
      <c r="P4252" s="16">
        <v>175364.789164966</v>
      </c>
      <c r="Q4252" s="16">
        <v>142032.39845091599</v>
      </c>
      <c r="R4252" s="16">
        <v>142442.86911301099</v>
      </c>
      <c r="S4252" s="17">
        <f t="shared" si="463"/>
        <v>159248.85795016101</v>
      </c>
      <c r="T4252" s="17">
        <f t="shared" si="464"/>
        <v>142442.86911301099</v>
      </c>
      <c r="U4252" s="18">
        <f t="shared" si="465"/>
        <v>0.89446713117145449</v>
      </c>
      <c r="X4252" s="20">
        <f t="shared" si="466"/>
        <v>0.78273503721873849</v>
      </c>
      <c r="AA4252" s="20">
        <f t="shared" si="467"/>
        <v>-0.16089962610061309</v>
      </c>
      <c r="AE4252" s="20">
        <f t="shared" si="468"/>
        <v>0.10638522561516184</v>
      </c>
    </row>
    <row r="4253" spans="1:31" x14ac:dyDescent="0.2">
      <c r="A4253" s="15" t="s">
        <v>14296</v>
      </c>
      <c r="B4253" s="15" t="s">
        <v>14297</v>
      </c>
      <c r="C4253" t="s">
        <v>14298</v>
      </c>
      <c r="D4253" s="15">
        <v>4</v>
      </c>
      <c r="E4253" s="15">
        <v>4</v>
      </c>
      <c r="F4253" s="16">
        <v>69709.1233265622</v>
      </c>
      <c r="G4253" s="16">
        <v>74587.308558984107</v>
      </c>
      <c r="H4253" s="16">
        <v>76504.561133205294</v>
      </c>
      <c r="I4253" s="16">
        <v>116877.490614843</v>
      </c>
      <c r="J4253" s="16">
        <v>9418.8107513671894</v>
      </c>
      <c r="K4253" s="16">
        <v>110062.992746013</v>
      </c>
      <c r="L4253" s="15">
        <f t="shared" si="462"/>
        <v>6</v>
      </c>
      <c r="M4253" s="16">
        <v>123957.178937479</v>
      </c>
      <c r="N4253" s="16">
        <v>128320.45776513701</v>
      </c>
      <c r="O4253" s="16">
        <v>137564.76736047</v>
      </c>
      <c r="P4253" s="16">
        <v>162050.38369056501</v>
      </c>
      <c r="Q4253" s="16">
        <v>82342.206403329197</v>
      </c>
      <c r="R4253" s="16">
        <v>151156.47161036299</v>
      </c>
      <c r="S4253" s="17">
        <f t="shared" si="463"/>
        <v>128320.45776513701</v>
      </c>
      <c r="T4253" s="17">
        <f t="shared" si="464"/>
        <v>151156.47161036299</v>
      </c>
      <c r="U4253" s="18">
        <f t="shared" si="465"/>
        <v>1.1779608196771119</v>
      </c>
      <c r="X4253" s="20">
        <f t="shared" si="466"/>
        <v>0.94361661509382033</v>
      </c>
      <c r="AA4253" s="20">
        <f t="shared" si="467"/>
        <v>0.23629155428079468</v>
      </c>
      <c r="AE4253" s="20">
        <f t="shared" si="468"/>
        <v>2.5204420711374086E-2</v>
      </c>
    </row>
    <row r="4254" spans="1:31" x14ac:dyDescent="0.2">
      <c r="A4254" s="15" t="s">
        <v>16643</v>
      </c>
      <c r="B4254" s="15" t="s">
        <v>16644</v>
      </c>
      <c r="C4254" t="s">
        <v>16645</v>
      </c>
      <c r="D4254" s="15">
        <v>4</v>
      </c>
      <c r="E4254" s="15">
        <v>2</v>
      </c>
      <c r="F4254" s="16">
        <v>8190.8724852539499</v>
      </c>
      <c r="G4254" s="16">
        <v>8513.6535483397893</v>
      </c>
      <c r="H4254" s="16">
        <v>5593.1122016601403</v>
      </c>
      <c r="I4254" s="16">
        <v>9876.3251677850894</v>
      </c>
      <c r="J4254" s="16">
        <v>6722.7555527343402</v>
      </c>
      <c r="K4254" s="16">
        <v>3388.9300532226598</v>
      </c>
      <c r="L4254" s="15">
        <f t="shared" si="462"/>
        <v>6</v>
      </c>
      <c r="M4254" s="16">
        <v>14565.058314566601</v>
      </c>
      <c r="N4254" s="16">
        <v>14646.9411711352</v>
      </c>
      <c r="O4254" s="16">
        <v>10057.115124191399</v>
      </c>
      <c r="P4254" s="16">
        <v>13693.5031242799</v>
      </c>
      <c r="Q4254" s="16">
        <v>58772.443776091903</v>
      </c>
      <c r="R4254" s="16">
        <v>4654.2320592860196</v>
      </c>
      <c r="S4254" s="17">
        <f t="shared" si="463"/>
        <v>14565.058314566601</v>
      </c>
      <c r="T4254" s="17">
        <f t="shared" si="464"/>
        <v>13693.5031242799</v>
      </c>
      <c r="U4254" s="18">
        <f t="shared" si="465"/>
        <v>0.94016122891763132</v>
      </c>
      <c r="X4254" s="20">
        <f t="shared" si="466"/>
        <v>0.49455921142728593</v>
      </c>
      <c r="AA4254" s="20">
        <f t="shared" si="467"/>
        <v>-8.9019908082142635E-2</v>
      </c>
      <c r="AE4254" s="20">
        <f t="shared" si="468"/>
        <v>0.30578170476105848</v>
      </c>
    </row>
    <row r="4255" spans="1:31" x14ac:dyDescent="0.2">
      <c r="A4255" s="15" t="s">
        <v>4313</v>
      </c>
      <c r="B4255" s="15" t="s">
        <v>4314</v>
      </c>
      <c r="C4255" t="s">
        <v>4315</v>
      </c>
      <c r="D4255" s="15">
        <v>5</v>
      </c>
      <c r="E4255" s="15">
        <v>4</v>
      </c>
      <c r="F4255" s="16">
        <v>59746.4443705085</v>
      </c>
      <c r="G4255" s="16">
        <v>42252.654932812497</v>
      </c>
      <c r="H4255" s="16">
        <v>45170.557011035999</v>
      </c>
      <c r="I4255" s="16">
        <v>47782.057479718103</v>
      </c>
      <c r="J4255" s="16">
        <v>6928.4048334961099</v>
      </c>
      <c r="K4255" s="16">
        <v>69179.675474121701</v>
      </c>
      <c r="L4255" s="15">
        <f t="shared" si="462"/>
        <v>6</v>
      </c>
      <c r="M4255" s="16">
        <v>106241.483787119</v>
      </c>
      <c r="N4255" s="16">
        <v>72691.723666141203</v>
      </c>
      <c r="O4255" s="16">
        <v>81222.309816884794</v>
      </c>
      <c r="P4255" s="16">
        <v>66249.717609265499</v>
      </c>
      <c r="Q4255" s="16">
        <v>60570.294478286298</v>
      </c>
      <c r="R4255" s="16">
        <v>95008.825318326999</v>
      </c>
      <c r="S4255" s="17">
        <f t="shared" si="463"/>
        <v>81222.309816884794</v>
      </c>
      <c r="T4255" s="17">
        <f t="shared" si="464"/>
        <v>66249.717609265499</v>
      </c>
      <c r="U4255" s="18">
        <f t="shared" si="465"/>
        <v>0.81565911827212356</v>
      </c>
      <c r="X4255" s="20">
        <f t="shared" si="466"/>
        <v>0.43275161278296581</v>
      </c>
      <c r="AA4255" s="20">
        <f t="shared" si="467"/>
        <v>-0.29396175044618778</v>
      </c>
      <c r="AE4255" s="20">
        <f t="shared" si="468"/>
        <v>0.36376130491660691</v>
      </c>
    </row>
    <row r="4256" spans="1:31" x14ac:dyDescent="0.2">
      <c r="A4256" s="15" t="s">
        <v>16589</v>
      </c>
      <c r="B4256" s="15" t="s">
        <v>16590</v>
      </c>
      <c r="C4256" t="s">
        <v>16591</v>
      </c>
      <c r="D4256" s="15">
        <v>6</v>
      </c>
      <c r="E4256" s="15">
        <v>5</v>
      </c>
      <c r="F4256" s="16">
        <v>75422.417478286705</v>
      </c>
      <c r="G4256" s="16">
        <v>76352.488492822202</v>
      </c>
      <c r="H4256" s="16">
        <v>67848.3262088638</v>
      </c>
      <c r="I4256" s="16">
        <v>80238.536051953095</v>
      </c>
      <c r="J4256" s="16">
        <v>11052.5012973633</v>
      </c>
      <c r="K4256" s="16">
        <v>85702.838039541399</v>
      </c>
      <c r="L4256" s="15">
        <f t="shared" si="462"/>
        <v>6</v>
      </c>
      <c r="M4256" s="16">
        <v>134116.592679781</v>
      </c>
      <c r="N4256" s="16">
        <v>131357.28402317001</v>
      </c>
      <c r="O4256" s="16">
        <v>121999.774555514</v>
      </c>
      <c r="P4256" s="16">
        <v>111250.55376862201</v>
      </c>
      <c r="Q4256" s="16">
        <v>96624.443055982105</v>
      </c>
      <c r="R4256" s="16">
        <v>117701.129887919</v>
      </c>
      <c r="S4256" s="17">
        <f t="shared" si="463"/>
        <v>131357.28402317001</v>
      </c>
      <c r="T4256" s="17">
        <f t="shared" si="464"/>
        <v>111250.55376862201</v>
      </c>
      <c r="U4256" s="18">
        <f t="shared" si="465"/>
        <v>0.84693098365979158</v>
      </c>
      <c r="X4256" s="20">
        <f t="shared" si="466"/>
        <v>4.6280573391995775E-2</v>
      </c>
      <c r="AA4256" s="20">
        <f t="shared" si="467"/>
        <v>-0.23968368564701417</v>
      </c>
      <c r="AE4256" s="20">
        <f t="shared" si="468"/>
        <v>1.3346012690064353</v>
      </c>
    </row>
    <row r="4257" spans="1:31" x14ac:dyDescent="0.2">
      <c r="A4257" s="15" t="s">
        <v>737</v>
      </c>
      <c r="B4257" s="15" t="s">
        <v>738</v>
      </c>
      <c r="C4257" t="s">
        <v>739</v>
      </c>
      <c r="D4257" s="15">
        <v>5</v>
      </c>
      <c r="E4257" s="15">
        <v>3</v>
      </c>
      <c r="F4257" s="16">
        <v>64682.427060761998</v>
      </c>
      <c r="G4257" s="16">
        <v>64605.901564745996</v>
      </c>
      <c r="H4257" s="16">
        <v>47668.6359445813</v>
      </c>
      <c r="I4257" s="16">
        <v>78065.594001269303</v>
      </c>
      <c r="J4257" s="16">
        <v>13041.1474214356</v>
      </c>
      <c r="K4257" s="16">
        <v>91536.849627362404</v>
      </c>
      <c r="L4257" s="15">
        <f t="shared" si="462"/>
        <v>6</v>
      </c>
      <c r="M4257" s="16">
        <v>115018.677651712</v>
      </c>
      <c r="N4257" s="16">
        <v>111148.38466870799</v>
      </c>
      <c r="O4257" s="16">
        <v>85714.168109397695</v>
      </c>
      <c r="P4257" s="16">
        <v>108237.774394268</v>
      </c>
      <c r="Q4257" s="16">
        <v>114009.813028276</v>
      </c>
      <c r="R4257" s="16">
        <v>125713.347118682</v>
      </c>
      <c r="S4257" s="17">
        <f t="shared" si="463"/>
        <v>111148.38466870799</v>
      </c>
      <c r="T4257" s="17">
        <f t="shared" si="464"/>
        <v>114009.813028276</v>
      </c>
      <c r="U4257" s="18">
        <f t="shared" si="465"/>
        <v>1.0257442190284354</v>
      </c>
      <c r="X4257" s="20">
        <f t="shared" si="466"/>
        <v>0.31717506402832346</v>
      </c>
      <c r="AA4257" s="20">
        <f t="shared" si="467"/>
        <v>3.6671023396901918E-2</v>
      </c>
      <c r="AE4257" s="20">
        <f t="shared" si="468"/>
        <v>0.49870096379009898</v>
      </c>
    </row>
    <row r="4258" spans="1:31" x14ac:dyDescent="0.2">
      <c r="A4258" s="15" t="s">
        <v>17820</v>
      </c>
      <c r="B4258" s="15" t="s">
        <v>17821</v>
      </c>
      <c r="C4258" t="s">
        <v>17822</v>
      </c>
      <c r="D4258" s="15">
        <v>5</v>
      </c>
      <c r="E4258" s="15">
        <v>5</v>
      </c>
      <c r="F4258" s="16">
        <v>59066.070825692099</v>
      </c>
      <c r="G4258" s="16">
        <v>65088.306106054799</v>
      </c>
      <c r="H4258" s="16">
        <v>71192.587008984206</v>
      </c>
      <c r="I4258" s="16">
        <v>94684.908888281003</v>
      </c>
      <c r="J4258" s="16">
        <v>21717.4683996282</v>
      </c>
      <c r="K4258" s="16">
        <v>91062.9137375969</v>
      </c>
      <c r="L4258" s="15">
        <f t="shared" si="462"/>
        <v>6</v>
      </c>
      <c r="M4258" s="16">
        <v>105031.63949107099</v>
      </c>
      <c r="N4258" s="16">
        <v>111978.31636573101</v>
      </c>
      <c r="O4258" s="16">
        <v>128013.173654168</v>
      </c>
      <c r="P4258" s="16">
        <v>131280.41793449901</v>
      </c>
      <c r="Q4258" s="16">
        <v>189860.94027426801</v>
      </c>
      <c r="R4258" s="16">
        <v>125062.460975401</v>
      </c>
      <c r="S4258" s="17">
        <f t="shared" si="463"/>
        <v>111978.31636573101</v>
      </c>
      <c r="T4258" s="17">
        <f t="shared" si="464"/>
        <v>131280.41793449901</v>
      </c>
      <c r="U4258" s="18">
        <f t="shared" si="465"/>
        <v>1.1723735647687865</v>
      </c>
      <c r="X4258" s="20">
        <f t="shared" si="466"/>
        <v>0.1956598232970628</v>
      </c>
      <c r="AA4258" s="20">
        <f t="shared" si="467"/>
        <v>0.22943234293969136</v>
      </c>
      <c r="AE4258" s="20">
        <f t="shared" si="468"/>
        <v>0.70849834302723069</v>
      </c>
    </row>
    <row r="4259" spans="1:31" x14ac:dyDescent="0.2">
      <c r="A4259" s="15" t="s">
        <v>4070</v>
      </c>
      <c r="B4259" s="15" t="s">
        <v>4071</v>
      </c>
      <c r="C4259" t="s">
        <v>4072</v>
      </c>
      <c r="D4259" s="15">
        <v>6</v>
      </c>
      <c r="E4259" s="15">
        <v>4</v>
      </c>
      <c r="F4259" s="16">
        <v>510589.30400156102</v>
      </c>
      <c r="G4259" s="16">
        <v>324971.95419433498</v>
      </c>
      <c r="H4259" s="16">
        <v>407095.34977353603</v>
      </c>
      <c r="I4259" s="16">
        <v>462312.40522177599</v>
      </c>
      <c r="J4259" s="16">
        <v>291487.01482119202</v>
      </c>
      <c r="K4259" s="16">
        <v>527660.91716350697</v>
      </c>
      <c r="L4259" s="15">
        <f t="shared" si="462"/>
        <v>6</v>
      </c>
      <c r="M4259" s="16">
        <v>907932.946211181</v>
      </c>
      <c r="N4259" s="16">
        <v>559083.71985391097</v>
      </c>
      <c r="O4259" s="16">
        <v>732008.343758984</v>
      </c>
      <c r="P4259" s="16">
        <v>640995.13308324001</v>
      </c>
      <c r="Q4259" s="16">
        <v>2548271.1747672502</v>
      </c>
      <c r="R4259" s="16">
        <v>724670.12258317205</v>
      </c>
      <c r="S4259" s="17">
        <f t="shared" si="463"/>
        <v>732008.343758984</v>
      </c>
      <c r="T4259" s="17">
        <f t="shared" si="464"/>
        <v>724670.12258317205</v>
      </c>
      <c r="U4259" s="18">
        <f t="shared" si="465"/>
        <v>0.98997522195152998</v>
      </c>
      <c r="X4259" s="20">
        <f t="shared" si="466"/>
        <v>0.41579161081367083</v>
      </c>
      <c r="AA4259" s="20">
        <f t="shared" si="467"/>
        <v>-1.453567839713937E-2</v>
      </c>
      <c r="AE4259" s="20">
        <f t="shared" si="468"/>
        <v>0.38112427742418725</v>
      </c>
    </row>
    <row r="4260" spans="1:31" x14ac:dyDescent="0.2">
      <c r="A4260" s="15" t="s">
        <v>11311</v>
      </c>
      <c r="B4260" s="15" t="s">
        <v>11312</v>
      </c>
      <c r="C4260" t="s">
        <v>11313</v>
      </c>
      <c r="D4260" s="15">
        <v>9</v>
      </c>
      <c r="E4260" s="15">
        <v>4</v>
      </c>
      <c r="F4260" s="16">
        <v>110038.64805088501</v>
      </c>
      <c r="G4260" s="16">
        <v>139431.778160449</v>
      </c>
      <c r="H4260" s="16">
        <v>116859.683505921</v>
      </c>
      <c r="I4260" s="16">
        <v>125573.611079297</v>
      </c>
      <c r="J4260" s="16">
        <v>16850.5951485351</v>
      </c>
      <c r="K4260" s="16">
        <v>149507.88793781301</v>
      </c>
      <c r="L4260" s="15">
        <f t="shared" si="462"/>
        <v>6</v>
      </c>
      <c r="M4260" s="16">
        <v>195671.38038134301</v>
      </c>
      <c r="N4260" s="16">
        <v>239879.276330327</v>
      </c>
      <c r="O4260" s="16">
        <v>210128.32355602799</v>
      </c>
      <c r="P4260" s="16">
        <v>174107.53558928199</v>
      </c>
      <c r="Q4260" s="16">
        <v>147313.20337211501</v>
      </c>
      <c r="R4260" s="16">
        <v>205328.641851019</v>
      </c>
      <c r="S4260" s="17">
        <f t="shared" si="463"/>
        <v>210128.32355602799</v>
      </c>
      <c r="T4260" s="17">
        <f t="shared" si="464"/>
        <v>174107.53558928199</v>
      </c>
      <c r="U4260" s="18">
        <f t="shared" si="465"/>
        <v>0.82857718865709451</v>
      </c>
      <c r="X4260" s="20">
        <f t="shared" si="466"/>
        <v>0.13514377673701775</v>
      </c>
      <c r="AA4260" s="20">
        <f t="shared" si="467"/>
        <v>-0.27129199248515584</v>
      </c>
      <c r="AE4260" s="20">
        <f t="shared" si="468"/>
        <v>0.86920394841883275</v>
      </c>
    </row>
    <row r="4261" spans="1:31" x14ac:dyDescent="0.2">
      <c r="A4261" s="15" t="s">
        <v>10165</v>
      </c>
      <c r="B4261" s="15" t="s">
        <v>10166</v>
      </c>
      <c r="C4261" t="s">
        <v>10167</v>
      </c>
      <c r="D4261" s="15">
        <v>6</v>
      </c>
      <c r="E4261" s="15">
        <v>2</v>
      </c>
      <c r="F4261" s="16">
        <v>74868.099597070497</v>
      </c>
      <c r="G4261" s="16">
        <v>83885.332201171695</v>
      </c>
      <c r="H4261" s="16">
        <v>78925.880904492398</v>
      </c>
      <c r="I4261" s="16">
        <v>100858.609416522</v>
      </c>
      <c r="J4261" s="16">
        <v>13235.3695353516</v>
      </c>
      <c r="K4261" s="16">
        <v>98394.605705859605</v>
      </c>
      <c r="L4261" s="15">
        <f t="shared" si="462"/>
        <v>6</v>
      </c>
      <c r="M4261" s="16">
        <v>133130.901316712</v>
      </c>
      <c r="N4261" s="16">
        <v>144316.83400028499</v>
      </c>
      <c r="O4261" s="16">
        <v>141918.60308096299</v>
      </c>
      <c r="P4261" s="16">
        <v>139840.240139178</v>
      </c>
      <c r="Q4261" s="16">
        <v>115707.763843334</v>
      </c>
      <c r="R4261" s="16">
        <v>135131.53743068199</v>
      </c>
      <c r="S4261" s="17">
        <f t="shared" si="463"/>
        <v>141918.60308096299</v>
      </c>
      <c r="T4261" s="17">
        <f t="shared" si="464"/>
        <v>135131.53743068199</v>
      </c>
      <c r="U4261" s="18">
        <f t="shared" si="465"/>
        <v>0.95217634966143894</v>
      </c>
      <c r="X4261" s="20">
        <f t="shared" si="466"/>
        <v>0.30477966101977333</v>
      </c>
      <c r="AA4261" s="20">
        <f t="shared" si="467"/>
        <v>-7.069929948386558E-2</v>
      </c>
      <c r="AE4261" s="20">
        <f t="shared" si="468"/>
        <v>0.51601401830883153</v>
      </c>
    </row>
    <row r="4262" spans="1:31" x14ac:dyDescent="0.2">
      <c r="A4262" s="15" t="s">
        <v>3803</v>
      </c>
      <c r="B4262" s="15" t="s">
        <v>3804</v>
      </c>
      <c r="C4262" t="s">
        <v>3805</v>
      </c>
      <c r="D4262" s="15">
        <v>6</v>
      </c>
      <c r="E4262" s="15">
        <v>1</v>
      </c>
      <c r="F4262" s="16">
        <v>87986.508080152402</v>
      </c>
      <c r="G4262" s="16">
        <v>92551.404434909593</v>
      </c>
      <c r="H4262" s="16">
        <v>97013.269081224207</v>
      </c>
      <c r="I4262" s="16">
        <v>157990.939476061</v>
      </c>
      <c r="J4262" s="16">
        <v>13661.9564296875</v>
      </c>
      <c r="K4262" s="16">
        <v>187418.91188979399</v>
      </c>
      <c r="L4262" s="15">
        <f t="shared" si="462"/>
        <v>6</v>
      </c>
      <c r="M4262" s="16">
        <v>156458.133537013</v>
      </c>
      <c r="N4262" s="16">
        <v>159225.99720168399</v>
      </c>
      <c r="O4262" s="16">
        <v>174441.98874366001</v>
      </c>
      <c r="P4262" s="16">
        <v>219054.09011645001</v>
      </c>
      <c r="Q4262" s="16">
        <v>119437.12066232201</v>
      </c>
      <c r="R4262" s="16">
        <v>257394.24967018401</v>
      </c>
      <c r="S4262" s="17">
        <f t="shared" si="463"/>
        <v>159225.99720168399</v>
      </c>
      <c r="T4262" s="17">
        <f t="shared" si="464"/>
        <v>219054.09011645001</v>
      </c>
      <c r="U4262" s="18">
        <f t="shared" si="465"/>
        <v>1.375743245237677</v>
      </c>
      <c r="X4262" s="20">
        <f t="shared" si="466"/>
        <v>0.44338782323404963</v>
      </c>
      <c r="AA4262" s="20">
        <f t="shared" si="467"/>
        <v>0.46021124519569151</v>
      </c>
      <c r="AE4262" s="20">
        <f t="shared" si="468"/>
        <v>0.3532162380931485</v>
      </c>
    </row>
    <row r="4263" spans="1:31" x14ac:dyDescent="0.2">
      <c r="A4263" s="15" t="s">
        <v>16133</v>
      </c>
      <c r="B4263" s="15" t="s">
        <v>16134</v>
      </c>
      <c r="C4263" t="s">
        <v>16135</v>
      </c>
      <c r="D4263" s="15">
        <v>6</v>
      </c>
      <c r="E4263" s="15">
        <v>4</v>
      </c>
      <c r="F4263" s="16">
        <v>46589.079365039201</v>
      </c>
      <c r="G4263" s="16">
        <v>48279.850159277303</v>
      </c>
      <c r="H4263" s="16">
        <v>64666.846335993498</v>
      </c>
      <c r="I4263" s="16">
        <v>75740.368577929796</v>
      </c>
      <c r="J4263" s="16">
        <v>24923.184667089899</v>
      </c>
      <c r="K4263" s="16">
        <v>93223.975061572695</v>
      </c>
      <c r="L4263" s="15">
        <f t="shared" si="462"/>
        <v>6</v>
      </c>
      <c r="M4263" s="16">
        <v>82844.978846319995</v>
      </c>
      <c r="N4263" s="16">
        <v>83060.946868345898</v>
      </c>
      <c r="O4263" s="16">
        <v>116279.075918849</v>
      </c>
      <c r="P4263" s="16">
        <v>105013.854458641</v>
      </c>
      <c r="Q4263" s="16">
        <v>217886.32028602099</v>
      </c>
      <c r="R4263" s="16">
        <v>128030.383221706</v>
      </c>
      <c r="S4263" s="17">
        <f t="shared" si="463"/>
        <v>83060.946868345898</v>
      </c>
      <c r="T4263" s="17">
        <f t="shared" si="464"/>
        <v>128030.383221706</v>
      </c>
      <c r="U4263" s="18">
        <f t="shared" si="465"/>
        <v>1.5414028860595341</v>
      </c>
      <c r="X4263" s="20">
        <f t="shared" si="466"/>
        <v>0.19502000472002384</v>
      </c>
      <c r="AA4263" s="20">
        <f t="shared" si="467"/>
        <v>0.62424399731806646</v>
      </c>
      <c r="AE4263" s="20">
        <f t="shared" si="468"/>
        <v>0.70992083738667</v>
      </c>
    </row>
    <row r="4264" spans="1:31" x14ac:dyDescent="0.2">
      <c r="A4264" s="15" t="s">
        <v>17269</v>
      </c>
      <c r="B4264" s="15" t="s">
        <v>17270</v>
      </c>
      <c r="C4264" t="s">
        <v>17271</v>
      </c>
      <c r="D4264" s="15">
        <v>7</v>
      </c>
      <c r="E4264" s="15">
        <v>7</v>
      </c>
      <c r="F4264" s="16">
        <v>263280.38523182803</v>
      </c>
      <c r="G4264" s="16">
        <v>271145.34162544197</v>
      </c>
      <c r="H4264" s="16">
        <v>290872.89236220799</v>
      </c>
      <c r="I4264" s="16">
        <v>397157.86999617697</v>
      </c>
      <c r="J4264" s="16">
        <v>78367.517498493806</v>
      </c>
      <c r="K4264" s="16">
        <v>422880.01414021902</v>
      </c>
      <c r="L4264" s="15">
        <f t="shared" si="462"/>
        <v>6</v>
      </c>
      <c r="M4264" s="16">
        <v>468166.75157460198</v>
      </c>
      <c r="N4264" s="16">
        <v>466480.08931367</v>
      </c>
      <c r="O4264" s="16">
        <v>523025.83240238897</v>
      </c>
      <c r="P4264" s="16">
        <v>550658.51328634203</v>
      </c>
      <c r="Q4264" s="16">
        <v>685113.48953909206</v>
      </c>
      <c r="R4264" s="16">
        <v>580767.87898620602</v>
      </c>
      <c r="S4264" s="17">
        <f t="shared" si="463"/>
        <v>468166.75157460198</v>
      </c>
      <c r="T4264" s="17">
        <f t="shared" si="464"/>
        <v>580767.87898620602</v>
      </c>
      <c r="U4264" s="18">
        <f t="shared" si="465"/>
        <v>1.2405150024705698</v>
      </c>
      <c r="X4264" s="20">
        <f t="shared" si="466"/>
        <v>5.5702797490324453E-2</v>
      </c>
      <c r="AA4264" s="20">
        <f t="shared" si="467"/>
        <v>0.31093918291999573</v>
      </c>
      <c r="AE4264" s="20">
        <f t="shared" si="468"/>
        <v>1.2541229932624915</v>
      </c>
    </row>
    <row r="4265" spans="1:31" x14ac:dyDescent="0.2">
      <c r="A4265" s="15" t="s">
        <v>1310</v>
      </c>
      <c r="B4265" s="15" t="s">
        <v>1311</v>
      </c>
      <c r="C4265" t="s">
        <v>1312</v>
      </c>
      <c r="D4265" s="15">
        <v>6</v>
      </c>
      <c r="E4265" s="15">
        <v>4</v>
      </c>
      <c r="F4265" s="16">
        <v>108698.761495827</v>
      </c>
      <c r="G4265" s="16">
        <v>103047.691404621</v>
      </c>
      <c r="H4265" s="16">
        <v>101675.131677539</v>
      </c>
      <c r="I4265" s="16">
        <v>136670.67522216801</v>
      </c>
      <c r="J4265" s="16">
        <v>15718.6522517578</v>
      </c>
      <c r="K4265" s="16">
        <v>162774.527557478</v>
      </c>
      <c r="L4265" s="15">
        <f t="shared" si="462"/>
        <v>6</v>
      </c>
      <c r="M4265" s="16">
        <v>193288.78611627</v>
      </c>
      <c r="N4265" s="16">
        <v>177283.87292892701</v>
      </c>
      <c r="O4265" s="16">
        <v>182824.60063018501</v>
      </c>
      <c r="P4265" s="16">
        <v>189493.59061776599</v>
      </c>
      <c r="Q4265" s="16">
        <v>137417.402500472</v>
      </c>
      <c r="R4265" s="16">
        <v>223548.55741939199</v>
      </c>
      <c r="S4265" s="17">
        <f t="shared" si="463"/>
        <v>182824.60063018501</v>
      </c>
      <c r="T4265" s="17">
        <f t="shared" si="464"/>
        <v>189493.59061776599</v>
      </c>
      <c r="U4265" s="18">
        <f t="shared" si="465"/>
        <v>1.0364775307294172</v>
      </c>
      <c r="X4265" s="20">
        <f t="shared" si="466"/>
        <v>0.97118574940579372</v>
      </c>
      <c r="AA4265" s="20">
        <f t="shared" si="467"/>
        <v>5.1688841332414005E-2</v>
      </c>
      <c r="AE4265" s="20">
        <f t="shared" si="468"/>
        <v>1.2697698797476927E-2</v>
      </c>
    </row>
    <row r="4266" spans="1:31" x14ac:dyDescent="0.2">
      <c r="A4266" s="15" t="s">
        <v>4385</v>
      </c>
      <c r="B4266" s="15" t="s">
        <v>4386</v>
      </c>
      <c r="C4266" t="s">
        <v>4387</v>
      </c>
      <c r="D4266" s="15">
        <v>7</v>
      </c>
      <c r="E4266" s="15">
        <v>6</v>
      </c>
      <c r="F4266" s="16">
        <v>123961.86510146499</v>
      </c>
      <c r="G4266" s="16">
        <v>137689.18204478599</v>
      </c>
      <c r="H4266" s="16">
        <v>122188.325255773</v>
      </c>
      <c r="I4266" s="16">
        <v>145516.95046674801</v>
      </c>
      <c r="J4266" s="16">
        <v>16413.152070074098</v>
      </c>
      <c r="K4266" s="16">
        <v>150390.07287601099</v>
      </c>
      <c r="L4266" s="15">
        <f t="shared" si="462"/>
        <v>6</v>
      </c>
      <c r="M4266" s="16">
        <v>220429.72799732201</v>
      </c>
      <c r="N4266" s="16">
        <v>236881.30340997601</v>
      </c>
      <c r="O4266" s="16">
        <v>219709.88773740199</v>
      </c>
      <c r="P4266" s="16">
        <v>201758.93178889499</v>
      </c>
      <c r="Q4266" s="16">
        <v>143488.938376545</v>
      </c>
      <c r="R4266" s="16">
        <v>206540.202242381</v>
      </c>
      <c r="S4266" s="17">
        <f t="shared" si="463"/>
        <v>220429.72799732201</v>
      </c>
      <c r="T4266" s="17">
        <f t="shared" si="464"/>
        <v>201758.93178889499</v>
      </c>
      <c r="U4266" s="18">
        <f t="shared" si="465"/>
        <v>0.91529819331513285</v>
      </c>
      <c r="X4266" s="20">
        <f t="shared" si="466"/>
        <v>0.11810971451300517</v>
      </c>
      <c r="AA4266" s="20">
        <f t="shared" si="467"/>
        <v>-0.12768626194751823</v>
      </c>
      <c r="AE4266" s="20">
        <f t="shared" si="468"/>
        <v>0.92771438023675401</v>
      </c>
    </row>
    <row r="4267" spans="1:31" x14ac:dyDescent="0.2">
      <c r="A4267" s="15" t="s">
        <v>3413</v>
      </c>
      <c r="B4267" s="15" t="s">
        <v>3414</v>
      </c>
      <c r="C4267" t="s">
        <v>3415</v>
      </c>
      <c r="D4267" s="15">
        <v>6</v>
      </c>
      <c r="E4267" s="15">
        <v>3</v>
      </c>
      <c r="F4267" s="16">
        <v>121934.721079104</v>
      </c>
      <c r="G4267" s="16">
        <v>130464.009108467</v>
      </c>
      <c r="H4267" s="16">
        <v>124587.553058205</v>
      </c>
      <c r="I4267" s="16">
        <v>150977.07350859401</v>
      </c>
      <c r="J4267" s="16">
        <v>3672.5686453446901</v>
      </c>
      <c r="K4267" s="16">
        <v>126088.451030515</v>
      </c>
      <c r="L4267" s="15">
        <f t="shared" si="462"/>
        <v>6</v>
      </c>
      <c r="M4267" s="16">
        <v>216825.04840416901</v>
      </c>
      <c r="N4267" s="16">
        <v>224451.07209404701</v>
      </c>
      <c r="O4267" s="16">
        <v>224023.999335425</v>
      </c>
      <c r="P4267" s="16">
        <v>209329.38037804799</v>
      </c>
      <c r="Q4267" s="16">
        <v>32106.750353962801</v>
      </c>
      <c r="R4267" s="16">
        <v>173165.24740128199</v>
      </c>
      <c r="S4267" s="17">
        <f t="shared" si="463"/>
        <v>224023.999335425</v>
      </c>
      <c r="T4267" s="17">
        <f t="shared" si="464"/>
        <v>173165.24740128199</v>
      </c>
      <c r="U4267" s="18">
        <f t="shared" si="465"/>
        <v>0.77297632358578872</v>
      </c>
      <c r="X4267" s="20">
        <f t="shared" si="466"/>
        <v>0.19745265669869938</v>
      </c>
      <c r="AA4267" s="20">
        <f t="shared" si="467"/>
        <v>-0.37150387008846092</v>
      </c>
      <c r="AE4267" s="20">
        <f t="shared" si="468"/>
        <v>0.70453701851481032</v>
      </c>
    </row>
    <row r="4268" spans="1:31" x14ac:dyDescent="0.2">
      <c r="A4268" s="15" t="s">
        <v>8879</v>
      </c>
      <c r="B4268" s="15" t="s">
        <v>8880</v>
      </c>
      <c r="C4268" t="s">
        <v>8881</v>
      </c>
      <c r="D4268" s="15">
        <v>11</v>
      </c>
      <c r="E4268" s="15">
        <v>5</v>
      </c>
      <c r="F4268" s="16">
        <v>160965.40564951199</v>
      </c>
      <c r="G4268" s="16">
        <v>157701.105806498</v>
      </c>
      <c r="H4268" s="16">
        <v>151929.67661147501</v>
      </c>
      <c r="I4268" s="16">
        <v>112037.02574025901</v>
      </c>
      <c r="J4268" s="16">
        <v>15848.9680968542</v>
      </c>
      <c r="K4268" s="16">
        <v>132513.80071432501</v>
      </c>
      <c r="L4268" s="15">
        <f t="shared" si="462"/>
        <v>6</v>
      </c>
      <c r="M4268" s="16">
        <v>286229.64453832799</v>
      </c>
      <c r="N4268" s="16">
        <v>271309.938354393</v>
      </c>
      <c r="O4268" s="16">
        <v>273188.55645506899</v>
      </c>
      <c r="P4268" s="16">
        <v>155339.089787515</v>
      </c>
      <c r="Q4268" s="16">
        <v>138556.664610924</v>
      </c>
      <c r="R4268" s="16">
        <v>181989.586653156</v>
      </c>
      <c r="S4268" s="17">
        <f t="shared" si="463"/>
        <v>273188.55645506899</v>
      </c>
      <c r="T4268" s="17">
        <f t="shared" si="464"/>
        <v>155339.089787515</v>
      </c>
      <c r="U4268" s="18">
        <f t="shared" si="465"/>
        <v>0.56861492224716759</v>
      </c>
      <c r="X4268" s="20">
        <f t="shared" si="466"/>
        <v>9.3218249002233243E-4</v>
      </c>
      <c r="AA4268" s="20">
        <f t="shared" si="467"/>
        <v>-0.8144761345115622</v>
      </c>
      <c r="AE4268" s="20">
        <f t="shared" si="468"/>
        <v>3.0304990590499679</v>
      </c>
    </row>
    <row r="4269" spans="1:31" x14ac:dyDescent="0.2">
      <c r="A4269" s="15" t="s">
        <v>10963</v>
      </c>
      <c r="B4269" s="15" t="s">
        <v>10964</v>
      </c>
      <c r="C4269" t="s">
        <v>10965</v>
      </c>
      <c r="D4269" s="15">
        <v>6</v>
      </c>
      <c r="E4269" s="15">
        <v>4</v>
      </c>
      <c r="F4269" s="16">
        <v>116134.597495717</v>
      </c>
      <c r="G4269" s="16">
        <v>120082.27350410201</v>
      </c>
      <c r="H4269" s="16">
        <v>164131.34950136501</v>
      </c>
      <c r="I4269" s="16">
        <v>189331.678974023</v>
      </c>
      <c r="J4269" s="16">
        <v>19201.379233007799</v>
      </c>
      <c r="K4269" s="16">
        <v>206308.701785741</v>
      </c>
      <c r="L4269" s="15">
        <f t="shared" si="462"/>
        <v>6</v>
      </c>
      <c r="M4269" s="16">
        <v>206511.23404851701</v>
      </c>
      <c r="N4269" s="16">
        <v>206590.27123011401</v>
      </c>
      <c r="O4269" s="16">
        <v>295128.69005813397</v>
      </c>
      <c r="P4269" s="16">
        <v>262507.95650315599</v>
      </c>
      <c r="Q4269" s="16">
        <v>167864.497309645</v>
      </c>
      <c r="R4269" s="16">
        <v>283336.79328901402</v>
      </c>
      <c r="S4269" s="17">
        <f t="shared" si="463"/>
        <v>206590.27123011401</v>
      </c>
      <c r="T4269" s="17">
        <f t="shared" si="464"/>
        <v>262507.95650315599</v>
      </c>
      <c r="U4269" s="18">
        <f t="shared" si="465"/>
        <v>1.2706694992948488</v>
      </c>
      <c r="X4269" s="20">
        <f t="shared" si="466"/>
        <v>0.97036004674919529</v>
      </c>
      <c r="AA4269" s="20">
        <f t="shared" si="467"/>
        <v>0.34558883464480683</v>
      </c>
      <c r="AE4269" s="20">
        <f t="shared" si="468"/>
        <v>1.3067093256039664E-2</v>
      </c>
    </row>
    <row r="4270" spans="1:31" x14ac:dyDescent="0.2">
      <c r="A4270" s="15" t="s">
        <v>17823</v>
      </c>
      <c r="B4270" s="15" t="s">
        <v>17824</v>
      </c>
      <c r="C4270" t="s">
        <v>17825</v>
      </c>
      <c r="D4270" s="15">
        <v>4</v>
      </c>
      <c r="E4270" s="15">
        <v>4</v>
      </c>
      <c r="F4270" s="16">
        <v>71673.542080077503</v>
      </c>
      <c r="G4270" s="16">
        <v>58634.823663281197</v>
      </c>
      <c r="H4270" s="16">
        <v>55097.843405859101</v>
      </c>
      <c r="I4270" s="16">
        <v>77179.628934374894</v>
      </c>
      <c r="J4270" s="16">
        <v>12905.9980628907</v>
      </c>
      <c r="K4270" s="16">
        <v>89187.043107420701</v>
      </c>
      <c r="L4270" s="15">
        <f t="shared" si="462"/>
        <v>6</v>
      </c>
      <c r="M4270" s="16">
        <v>127450.320083393</v>
      </c>
      <c r="N4270" s="16">
        <v>100875.706052596</v>
      </c>
      <c r="O4270" s="16">
        <v>99072.812103236298</v>
      </c>
      <c r="P4270" s="16">
        <v>107009.385777508</v>
      </c>
      <c r="Q4270" s="16">
        <v>112828.29482281</v>
      </c>
      <c r="R4270" s="16">
        <v>122486.209152871</v>
      </c>
      <c r="S4270" s="17">
        <f t="shared" si="463"/>
        <v>100875.706052596</v>
      </c>
      <c r="T4270" s="17">
        <f t="shared" si="464"/>
        <v>112828.29482281</v>
      </c>
      <c r="U4270" s="18">
        <f t="shared" si="465"/>
        <v>1.1184882786741734</v>
      </c>
      <c r="X4270" s="20">
        <f t="shared" si="466"/>
        <v>0.65198810813128549</v>
      </c>
      <c r="AA4270" s="20">
        <f t="shared" si="467"/>
        <v>0.16155013758858386</v>
      </c>
      <c r="AE4270" s="20">
        <f t="shared" si="468"/>
        <v>0.18576032546449281</v>
      </c>
    </row>
    <row r="4271" spans="1:31" x14ac:dyDescent="0.2">
      <c r="A4271" s="15" t="s">
        <v>9670</v>
      </c>
      <c r="B4271" s="15" t="s">
        <v>9671</v>
      </c>
      <c r="C4271" t="s">
        <v>9672</v>
      </c>
      <c r="D4271" s="15">
        <v>5</v>
      </c>
      <c r="E4271" s="15">
        <v>4</v>
      </c>
      <c r="F4271" s="16">
        <v>303072.27527196601</v>
      </c>
      <c r="G4271" s="16">
        <v>303706.39047890599</v>
      </c>
      <c r="H4271" s="16">
        <v>302803.806452889</v>
      </c>
      <c r="I4271" s="16">
        <v>367544.42000976502</v>
      </c>
      <c r="J4271" s="16">
        <v>80227.415315307604</v>
      </c>
      <c r="K4271" s="16">
        <v>362048.41813593701</v>
      </c>
      <c r="L4271" s="15">
        <f t="shared" si="462"/>
        <v>6</v>
      </c>
      <c r="M4271" s="16">
        <v>538924.92781588098</v>
      </c>
      <c r="N4271" s="16">
        <v>522498.31513402303</v>
      </c>
      <c r="O4271" s="16">
        <v>544479.10782768799</v>
      </c>
      <c r="P4271" s="16">
        <v>509599.53000859899</v>
      </c>
      <c r="Q4271" s="16">
        <v>701373.30130980304</v>
      </c>
      <c r="R4271" s="16">
        <v>497223.99938579102</v>
      </c>
      <c r="S4271" s="17">
        <f t="shared" si="463"/>
        <v>538924.92781588098</v>
      </c>
      <c r="T4271" s="17">
        <f t="shared" si="464"/>
        <v>509599.53000859899</v>
      </c>
      <c r="U4271" s="18">
        <f t="shared" si="465"/>
        <v>0.94558537507973517</v>
      </c>
      <c r="X4271" s="20">
        <f t="shared" si="466"/>
        <v>0.63470836111904505</v>
      </c>
      <c r="AA4271" s="20">
        <f t="shared" si="467"/>
        <v>-8.0720372678923138E-2</v>
      </c>
      <c r="AE4271" s="20">
        <f t="shared" si="468"/>
        <v>0.19742578061475541</v>
      </c>
    </row>
    <row r="4272" spans="1:31" x14ac:dyDescent="0.2">
      <c r="A4272" s="15" t="s">
        <v>10186</v>
      </c>
      <c r="B4272" s="15" t="s">
        <v>10187</v>
      </c>
      <c r="C4272" t="s">
        <v>10188</v>
      </c>
      <c r="D4272" s="15">
        <v>5</v>
      </c>
      <c r="E4272" s="15">
        <v>5</v>
      </c>
      <c r="F4272" s="16">
        <v>24688.884242738699</v>
      </c>
      <c r="G4272" s="16">
        <v>17915.643251784899</v>
      </c>
      <c r="H4272" s="16">
        <v>23954.244419531198</v>
      </c>
      <c r="I4272" s="16">
        <v>35659.126187695198</v>
      </c>
      <c r="J4272" s="16">
        <v>9896.0180807844299</v>
      </c>
      <c r="K4272" s="16">
        <v>31198.295113476499</v>
      </c>
      <c r="L4272" s="15">
        <f t="shared" si="462"/>
        <v>6</v>
      </c>
      <c r="M4272" s="16">
        <v>43901.9212378722</v>
      </c>
      <c r="N4272" s="16">
        <v>30822.181248273799</v>
      </c>
      <c r="O4272" s="16">
        <v>43072.726802930498</v>
      </c>
      <c r="P4272" s="16">
        <v>49441.300034656997</v>
      </c>
      <c r="Q4272" s="16">
        <v>86514.102989143095</v>
      </c>
      <c r="R4272" s="16">
        <v>42846.592591702698</v>
      </c>
      <c r="S4272" s="17">
        <f t="shared" si="463"/>
        <v>43072.726802930498</v>
      </c>
      <c r="T4272" s="17">
        <f t="shared" si="464"/>
        <v>49441.300034656997</v>
      </c>
      <c r="U4272" s="18">
        <f t="shared" si="465"/>
        <v>1.1478562817920599</v>
      </c>
      <c r="X4272" s="20">
        <f t="shared" si="466"/>
        <v>0.22629232538227986</v>
      </c>
      <c r="AA4272" s="20">
        <f t="shared" si="467"/>
        <v>0.19894201960461477</v>
      </c>
      <c r="AE4272" s="20">
        <f t="shared" si="468"/>
        <v>0.64533017472686838</v>
      </c>
    </row>
    <row r="4273" spans="1:31" x14ac:dyDescent="0.2">
      <c r="A4273" s="15" t="s">
        <v>6109</v>
      </c>
      <c r="B4273" s="15" t="s">
        <v>6110</v>
      </c>
      <c r="C4273" t="s">
        <v>6111</v>
      </c>
      <c r="D4273" s="15">
        <v>7</v>
      </c>
      <c r="E4273" s="15">
        <v>7</v>
      </c>
      <c r="F4273" s="16">
        <v>122572.109586399</v>
      </c>
      <c r="G4273" s="16">
        <v>132668.997915674</v>
      </c>
      <c r="H4273" s="16">
        <v>114621.774158203</v>
      </c>
      <c r="I4273" s="16">
        <v>141313.992020476</v>
      </c>
      <c r="J4273" s="16">
        <v>19115.3177893217</v>
      </c>
      <c r="K4273" s="16">
        <v>153099.032784504</v>
      </c>
      <c r="L4273" s="15">
        <f t="shared" si="462"/>
        <v>6</v>
      </c>
      <c r="M4273" s="16">
        <v>217958.456450075</v>
      </c>
      <c r="N4273" s="16">
        <v>228244.54820378</v>
      </c>
      <c r="O4273" s="16">
        <v>206104.28271150199</v>
      </c>
      <c r="P4273" s="16">
        <v>195931.53914664299</v>
      </c>
      <c r="Q4273" s="16">
        <v>167112.121097144</v>
      </c>
      <c r="R4273" s="16">
        <v>210260.58828028099</v>
      </c>
      <c r="S4273" s="17">
        <f t="shared" si="463"/>
        <v>217958.456450075</v>
      </c>
      <c r="T4273" s="17">
        <f t="shared" si="464"/>
        <v>195931.53914664299</v>
      </c>
      <c r="U4273" s="18">
        <f t="shared" si="465"/>
        <v>0.89893983623215168</v>
      </c>
      <c r="X4273" s="20">
        <f t="shared" si="466"/>
        <v>0.13745650861066103</v>
      </c>
      <c r="AA4273" s="20">
        <f t="shared" si="467"/>
        <v>-0.15370353184400831</v>
      </c>
      <c r="AE4273" s="20">
        <f t="shared" si="468"/>
        <v>0.86183469134781432</v>
      </c>
    </row>
    <row r="4274" spans="1:31" x14ac:dyDescent="0.2">
      <c r="A4274" s="15" t="s">
        <v>15031</v>
      </c>
      <c r="B4274" s="15" t="s">
        <v>15032</v>
      </c>
      <c r="C4274" t="s">
        <v>15033</v>
      </c>
      <c r="D4274" s="15">
        <v>5</v>
      </c>
      <c r="E4274" s="15">
        <v>4</v>
      </c>
      <c r="F4274" s="16">
        <v>58332.597659387102</v>
      </c>
      <c r="G4274" s="16">
        <v>74717.371600781204</v>
      </c>
      <c r="H4274" s="16">
        <v>59576.568230566598</v>
      </c>
      <c r="I4274" s="16">
        <v>89372.288710546796</v>
      </c>
      <c r="J4274" s="16">
        <v>10362.2142679687</v>
      </c>
      <c r="K4274" s="16">
        <v>99147.213886230995</v>
      </c>
      <c r="L4274" s="15">
        <f t="shared" si="462"/>
        <v>6</v>
      </c>
      <c r="M4274" s="16">
        <v>103727.373131335</v>
      </c>
      <c r="N4274" s="16">
        <v>128544.219010638</v>
      </c>
      <c r="O4274" s="16">
        <v>107126.11937611501</v>
      </c>
      <c r="P4274" s="16">
        <v>123914.48174203699</v>
      </c>
      <c r="Q4274" s="16">
        <v>90589.736705852207</v>
      </c>
      <c r="R4274" s="16">
        <v>136165.14186221399</v>
      </c>
      <c r="S4274" s="17">
        <f t="shared" si="463"/>
        <v>107126.11937611501</v>
      </c>
      <c r="T4274" s="17">
        <f t="shared" si="464"/>
        <v>123914.48174203699</v>
      </c>
      <c r="U4274" s="18">
        <f t="shared" si="465"/>
        <v>1.1567158641020012</v>
      </c>
      <c r="X4274" s="20">
        <f t="shared" si="466"/>
        <v>0.82237214671912229</v>
      </c>
      <c r="AA4274" s="20">
        <f t="shared" si="467"/>
        <v>0.21003452408805642</v>
      </c>
      <c r="AE4274" s="20">
        <f t="shared" si="468"/>
        <v>8.4931607408912618E-2</v>
      </c>
    </row>
    <row r="4275" spans="1:31" x14ac:dyDescent="0.2">
      <c r="A4275" s="15" t="s">
        <v>3914</v>
      </c>
      <c r="B4275" s="15" t="s">
        <v>3915</v>
      </c>
      <c r="C4275" t="s">
        <v>3916</v>
      </c>
      <c r="D4275" s="15">
        <v>9</v>
      </c>
      <c r="E4275" s="15">
        <v>4</v>
      </c>
      <c r="F4275" s="16">
        <v>138773.440225759</v>
      </c>
      <c r="G4275" s="16">
        <v>182574.894072656</v>
      </c>
      <c r="H4275" s="16">
        <v>154601.477138074</v>
      </c>
      <c r="I4275" s="16">
        <v>253843.61595523401</v>
      </c>
      <c r="J4275" s="16">
        <v>23860.382313281199</v>
      </c>
      <c r="K4275" s="16">
        <v>230371.09742862999</v>
      </c>
      <c r="L4275" s="15">
        <f t="shared" si="462"/>
        <v>6</v>
      </c>
      <c r="M4275" s="16">
        <v>246767.75923932999</v>
      </c>
      <c r="N4275" s="16">
        <v>314102.95446305798</v>
      </c>
      <c r="O4275" s="16">
        <v>277992.787894751</v>
      </c>
      <c r="P4275" s="16">
        <v>351953.61524746701</v>
      </c>
      <c r="Q4275" s="16">
        <v>208594.96779010599</v>
      </c>
      <c r="R4275" s="16">
        <v>316383.20365025999</v>
      </c>
      <c r="S4275" s="17">
        <f t="shared" si="463"/>
        <v>277992.787894751</v>
      </c>
      <c r="T4275" s="17">
        <f t="shared" si="464"/>
        <v>316383.20365025999</v>
      </c>
      <c r="U4275" s="18">
        <f t="shared" si="465"/>
        <v>1.1380986033711196</v>
      </c>
      <c r="X4275" s="20">
        <f t="shared" si="466"/>
        <v>0.80169947356310345</v>
      </c>
      <c r="AA4275" s="20">
        <f t="shared" si="467"/>
        <v>0.18662555626661734</v>
      </c>
      <c r="AE4275" s="20">
        <f t="shared" si="468"/>
        <v>9.5988401582497399E-2</v>
      </c>
    </row>
    <row r="4276" spans="1:31" x14ac:dyDescent="0.2">
      <c r="A4276" s="15" t="s">
        <v>8294</v>
      </c>
      <c r="B4276" s="15" t="s">
        <v>8295</v>
      </c>
      <c r="C4276" t="s">
        <v>8296</v>
      </c>
      <c r="D4276" s="15">
        <v>7</v>
      </c>
      <c r="E4276" s="15">
        <v>4</v>
      </c>
      <c r="F4276" s="16">
        <v>270123.21201231697</v>
      </c>
      <c r="G4276" s="16">
        <v>258249.586156309</v>
      </c>
      <c r="H4276" s="16">
        <v>289524.513425724</v>
      </c>
      <c r="I4276" s="16">
        <v>375408.82815533399</v>
      </c>
      <c r="J4276" s="16">
        <v>62825.197665527397</v>
      </c>
      <c r="K4276" s="16">
        <v>357748.69013554999</v>
      </c>
      <c r="L4276" s="15">
        <f t="shared" si="462"/>
        <v>6</v>
      </c>
      <c r="M4276" s="16">
        <v>480334.706975415</v>
      </c>
      <c r="N4276" s="16">
        <v>444294.15343534597</v>
      </c>
      <c r="O4276" s="16">
        <v>520601.278467778</v>
      </c>
      <c r="P4276" s="16">
        <v>520503.51460635598</v>
      </c>
      <c r="Q4276" s="16">
        <v>549237.64051145199</v>
      </c>
      <c r="R4276" s="16">
        <v>491318.910879587</v>
      </c>
      <c r="S4276" s="17">
        <f t="shared" si="463"/>
        <v>480334.706975415</v>
      </c>
      <c r="T4276" s="17">
        <f t="shared" si="464"/>
        <v>520503.51460635598</v>
      </c>
      <c r="U4276" s="18">
        <f t="shared" si="465"/>
        <v>1.083626702479771</v>
      </c>
      <c r="X4276" s="20">
        <f t="shared" si="466"/>
        <v>0.23529649081729651</v>
      </c>
      <c r="AA4276" s="20">
        <f t="shared" si="467"/>
        <v>0.11586784964970154</v>
      </c>
      <c r="AE4276" s="20">
        <f t="shared" si="468"/>
        <v>0.62838454978976099</v>
      </c>
    </row>
    <row r="4277" spans="1:31" x14ac:dyDescent="0.2">
      <c r="A4277" s="15" t="s">
        <v>11572</v>
      </c>
      <c r="B4277" s="15" t="s">
        <v>11573</v>
      </c>
      <c r="C4277" t="s">
        <v>11574</v>
      </c>
      <c r="D4277" s="15">
        <v>7</v>
      </c>
      <c r="E4277" s="15">
        <v>4</v>
      </c>
      <c r="F4277" s="16">
        <v>703531.31246191706</v>
      </c>
      <c r="G4277" s="16">
        <v>714693.10970867099</v>
      </c>
      <c r="H4277" s="16">
        <v>667025.62268203497</v>
      </c>
      <c r="I4277" s="16">
        <v>641131.26973152498</v>
      </c>
      <c r="J4277" s="16">
        <v>92235.8503207514</v>
      </c>
      <c r="K4277" s="16">
        <v>719881.68132928398</v>
      </c>
      <c r="L4277" s="15">
        <f t="shared" si="462"/>
        <v>6</v>
      </c>
      <c r="M4277" s="16">
        <v>1251023.57661886</v>
      </c>
      <c r="N4277" s="16">
        <v>1229562.3581441001</v>
      </c>
      <c r="O4277" s="16">
        <v>1199395.47719202</v>
      </c>
      <c r="P4277" s="16">
        <v>888927.09545235604</v>
      </c>
      <c r="Q4277" s="16">
        <v>806354.81754375901</v>
      </c>
      <c r="R4277" s="16">
        <v>988659.05979657802</v>
      </c>
      <c r="S4277" s="17">
        <f t="shared" si="463"/>
        <v>1229562.3581441001</v>
      </c>
      <c r="T4277" s="17">
        <f t="shared" si="464"/>
        <v>888927.09545235604</v>
      </c>
      <c r="U4277" s="18">
        <f t="shared" si="465"/>
        <v>0.72296219021709607</v>
      </c>
      <c r="X4277" s="20">
        <f t="shared" si="466"/>
        <v>3.744029854277161E-3</v>
      </c>
      <c r="AA4277" s="20">
        <f t="shared" si="467"/>
        <v>-0.46800789641450258</v>
      </c>
      <c r="AE4277" s="20">
        <f t="shared" si="468"/>
        <v>2.4266606969274847</v>
      </c>
    </row>
    <row r="4278" spans="1:31" x14ac:dyDescent="0.2">
      <c r="A4278" s="15" t="s">
        <v>14383</v>
      </c>
      <c r="B4278" s="15" t="s">
        <v>14384</v>
      </c>
      <c r="C4278" t="s">
        <v>14385</v>
      </c>
      <c r="D4278" s="15">
        <v>5</v>
      </c>
      <c r="E4278" s="15">
        <v>5</v>
      </c>
      <c r="F4278" s="16">
        <v>83557.8425540522</v>
      </c>
      <c r="G4278" s="16">
        <v>60339.4608867188</v>
      </c>
      <c r="H4278" s="16">
        <v>56705.512475440097</v>
      </c>
      <c r="I4278" s="16">
        <v>100886.00408922</v>
      </c>
      <c r="J4278" s="16">
        <v>5407.8229992187498</v>
      </c>
      <c r="K4278" s="16">
        <v>81740.058874804803</v>
      </c>
      <c r="L4278" s="15">
        <f t="shared" si="462"/>
        <v>6</v>
      </c>
      <c r="M4278" s="16">
        <v>148583.05408003301</v>
      </c>
      <c r="N4278" s="16">
        <v>103808.37426466899</v>
      </c>
      <c r="O4278" s="16">
        <v>101963.60211985301</v>
      </c>
      <c r="P4278" s="16">
        <v>139878.22279262499</v>
      </c>
      <c r="Q4278" s="16">
        <v>47276.889763360501</v>
      </c>
      <c r="R4278" s="16">
        <v>112258.794536427</v>
      </c>
      <c r="S4278" s="17">
        <f t="shared" si="463"/>
        <v>103808.37426466899</v>
      </c>
      <c r="T4278" s="17">
        <f t="shared" si="464"/>
        <v>112258.794536427</v>
      </c>
      <c r="U4278" s="18">
        <f t="shared" si="465"/>
        <v>1.0814040324936876</v>
      </c>
      <c r="X4278" s="20">
        <f t="shared" si="466"/>
        <v>0.59098092017449866</v>
      </c>
      <c r="AA4278" s="20">
        <f t="shared" si="467"/>
        <v>0.11290564126974112</v>
      </c>
      <c r="AE4278" s="20">
        <f t="shared" si="468"/>
        <v>0.22842654009453231</v>
      </c>
    </row>
    <row r="4279" spans="1:31" x14ac:dyDescent="0.2">
      <c r="A4279" s="15" t="s">
        <v>2885</v>
      </c>
      <c r="B4279" s="15" t="s">
        <v>2886</v>
      </c>
      <c r="C4279" t="s">
        <v>2887</v>
      </c>
      <c r="D4279" s="15">
        <v>8</v>
      </c>
      <c r="E4279" s="15">
        <v>4</v>
      </c>
      <c r="F4279" s="16">
        <v>365732.37404472602</v>
      </c>
      <c r="G4279" s="16">
        <v>344240.61061757797</v>
      </c>
      <c r="H4279" s="16">
        <v>334906.03355746402</v>
      </c>
      <c r="I4279" s="16">
        <v>408443.97802441299</v>
      </c>
      <c r="J4279" s="16">
        <v>137683.18362304699</v>
      </c>
      <c r="K4279" s="16">
        <v>383297.50843308301</v>
      </c>
      <c r="L4279" s="15">
        <f t="shared" si="462"/>
        <v>6</v>
      </c>
      <c r="M4279" s="16">
        <v>650347.489242004</v>
      </c>
      <c r="N4279" s="16">
        <v>592233.63316381804</v>
      </c>
      <c r="O4279" s="16">
        <v>602202.926355378</v>
      </c>
      <c r="P4279" s="16">
        <v>566306.67724612297</v>
      </c>
      <c r="Q4279" s="16">
        <v>1203669.7013485199</v>
      </c>
      <c r="R4279" s="16">
        <v>526406.71951823903</v>
      </c>
      <c r="S4279" s="17">
        <f t="shared" si="463"/>
        <v>602202.926355378</v>
      </c>
      <c r="T4279" s="17">
        <f t="shared" si="464"/>
        <v>566306.67724612297</v>
      </c>
      <c r="U4279" s="18">
        <f t="shared" si="465"/>
        <v>0.94039177237728733</v>
      </c>
      <c r="X4279" s="20">
        <f t="shared" si="466"/>
        <v>0.53165434193985739</v>
      </c>
      <c r="AA4279" s="20">
        <f t="shared" si="467"/>
        <v>-8.8666178187380471E-2</v>
      </c>
      <c r="AE4279" s="20">
        <f t="shared" si="468"/>
        <v>0.27437063495571301</v>
      </c>
    </row>
    <row r="4280" spans="1:31" x14ac:dyDescent="0.2">
      <c r="A4280" s="15" t="s">
        <v>12529</v>
      </c>
      <c r="B4280" s="15" t="s">
        <v>12530</v>
      </c>
      <c r="C4280" t="s">
        <v>12531</v>
      </c>
      <c r="D4280" s="15">
        <v>4</v>
      </c>
      <c r="E4280" s="15">
        <v>4</v>
      </c>
      <c r="F4280" s="16">
        <v>30359.335307812598</v>
      </c>
      <c r="G4280" s="16">
        <v>43380.804064732903</v>
      </c>
      <c r="H4280" s="16">
        <v>38564.6542456057</v>
      </c>
      <c r="I4280" s="16">
        <v>46336.951185937498</v>
      </c>
      <c r="J4280" s="16">
        <v>13633.192791796901</v>
      </c>
      <c r="K4280" s="16">
        <v>63014.0237686525</v>
      </c>
      <c r="L4280" s="15">
        <f t="shared" si="462"/>
        <v>6</v>
      </c>
      <c r="M4280" s="16">
        <v>53985.1511479197</v>
      </c>
      <c r="N4280" s="16">
        <v>74632.598271113602</v>
      </c>
      <c r="O4280" s="16">
        <v>69344.070615563702</v>
      </c>
      <c r="P4280" s="16">
        <v>64246.080911139303</v>
      </c>
      <c r="Q4280" s="16">
        <v>119185.65989188899</v>
      </c>
      <c r="R4280" s="16">
        <v>86541.145731167097</v>
      </c>
      <c r="S4280" s="17">
        <f t="shared" si="463"/>
        <v>69344.070615563702</v>
      </c>
      <c r="T4280" s="17">
        <f t="shared" si="464"/>
        <v>86541.145731167097</v>
      </c>
      <c r="U4280" s="18">
        <f t="shared" si="465"/>
        <v>1.2479963313798261</v>
      </c>
      <c r="X4280" s="20">
        <f t="shared" si="466"/>
        <v>0.23336199832837351</v>
      </c>
      <c r="AA4280" s="20">
        <f t="shared" si="467"/>
        <v>0.31961369324830957</v>
      </c>
      <c r="AE4280" s="20">
        <f t="shared" si="468"/>
        <v>0.6319698649144786</v>
      </c>
    </row>
    <row r="4281" spans="1:31" x14ac:dyDescent="0.2">
      <c r="A4281" s="15" t="s">
        <v>10711</v>
      </c>
      <c r="B4281" s="15" t="s">
        <v>10712</v>
      </c>
      <c r="C4281" t="s">
        <v>10713</v>
      </c>
      <c r="D4281" s="15">
        <v>6</v>
      </c>
      <c r="E4281" s="15">
        <v>6</v>
      </c>
      <c r="F4281" s="16">
        <v>202933.13155371201</v>
      </c>
      <c r="G4281" s="16">
        <v>229087.55504219499</v>
      </c>
      <c r="H4281" s="16">
        <v>206639.34884394301</v>
      </c>
      <c r="I4281" s="16">
        <v>239567.06909179699</v>
      </c>
      <c r="J4281" s="16">
        <v>19430.335318066402</v>
      </c>
      <c r="K4281" s="16">
        <v>243294.78590258799</v>
      </c>
      <c r="L4281" s="15">
        <f t="shared" si="462"/>
        <v>6</v>
      </c>
      <c r="M4281" s="16">
        <v>360856.90509266802</v>
      </c>
      <c r="N4281" s="16">
        <v>394123.61833734001</v>
      </c>
      <c r="O4281" s="16">
        <v>371563.38825003902</v>
      </c>
      <c r="P4281" s="16">
        <v>332159.214419508</v>
      </c>
      <c r="Q4281" s="16">
        <v>169866.103426474</v>
      </c>
      <c r="R4281" s="16">
        <v>334132.12271175702</v>
      </c>
      <c r="S4281" s="17">
        <f t="shared" si="463"/>
        <v>371563.38825003902</v>
      </c>
      <c r="T4281" s="17">
        <f t="shared" si="464"/>
        <v>332159.214419508</v>
      </c>
      <c r="U4281" s="18">
        <f t="shared" si="465"/>
        <v>0.8939503323615553</v>
      </c>
      <c r="X4281" s="20">
        <f t="shared" si="466"/>
        <v>0.15498055382789533</v>
      </c>
      <c r="AA4281" s="20">
        <f t="shared" si="467"/>
        <v>-0.16173341699802352</v>
      </c>
      <c r="AE4281" s="20">
        <f t="shared" si="468"/>
        <v>0.80972279147524262</v>
      </c>
    </row>
    <row r="4282" spans="1:31" x14ac:dyDescent="0.2">
      <c r="A4282" s="15" t="s">
        <v>9020</v>
      </c>
      <c r="B4282" s="15" t="s">
        <v>9021</v>
      </c>
      <c r="C4282" t="s">
        <v>9022</v>
      </c>
      <c r="D4282" s="15">
        <v>5</v>
      </c>
      <c r="E4282" s="15">
        <v>5</v>
      </c>
      <c r="F4282" s="16">
        <v>30643.777432524501</v>
      </c>
      <c r="G4282" s="16">
        <v>40584.989577550601</v>
      </c>
      <c r="H4282" s="16">
        <v>41724.489130371403</v>
      </c>
      <c r="I4282" s="16">
        <v>31215.588921386701</v>
      </c>
      <c r="J4282" s="16">
        <v>4981.1570402343796</v>
      </c>
      <c r="K4282" s="16">
        <v>46814.951825684097</v>
      </c>
      <c r="L4282" s="15">
        <f t="shared" si="462"/>
        <v>6</v>
      </c>
      <c r="M4282" s="16">
        <v>54490.947830874597</v>
      </c>
      <c r="N4282" s="16">
        <v>69822.662080187394</v>
      </c>
      <c r="O4282" s="16">
        <v>75025.848857039295</v>
      </c>
      <c r="P4282" s="16">
        <v>43280.345387525304</v>
      </c>
      <c r="Q4282" s="16">
        <v>43546.841736345399</v>
      </c>
      <c r="R4282" s="16">
        <v>64293.935318562399</v>
      </c>
      <c r="S4282" s="17">
        <f t="shared" si="463"/>
        <v>69822.662080187394</v>
      </c>
      <c r="T4282" s="17">
        <f t="shared" si="464"/>
        <v>43546.841736345399</v>
      </c>
      <c r="U4282" s="18">
        <f t="shared" si="465"/>
        <v>0.62367776362256577</v>
      </c>
      <c r="X4282" s="20">
        <f t="shared" si="466"/>
        <v>0.15891170572761568</v>
      </c>
      <c r="AA4282" s="20">
        <f t="shared" si="467"/>
        <v>-0.68112727237097304</v>
      </c>
      <c r="AE4282" s="20">
        <f t="shared" si="468"/>
        <v>0.79884411068647188</v>
      </c>
    </row>
    <row r="4283" spans="1:31" x14ac:dyDescent="0.2">
      <c r="A4283" s="15" t="s">
        <v>14251</v>
      </c>
      <c r="B4283" s="15" t="s">
        <v>14252</v>
      </c>
      <c r="C4283" t="s">
        <v>14253</v>
      </c>
      <c r="D4283" s="15">
        <v>8</v>
      </c>
      <c r="E4283" s="15">
        <v>7</v>
      </c>
      <c r="F4283" s="16">
        <v>76974.977756969398</v>
      </c>
      <c r="G4283" s="16">
        <v>81986.6354163465</v>
      </c>
      <c r="H4283" s="16">
        <v>52067.746087500098</v>
      </c>
      <c r="I4283" s="16">
        <v>83135.209923019996</v>
      </c>
      <c r="J4283" s="16">
        <v>9762.7023914062593</v>
      </c>
      <c r="K4283" s="16">
        <v>89455.6779155275</v>
      </c>
      <c r="L4283" s="15">
        <f t="shared" si="462"/>
        <v>6</v>
      </c>
      <c r="M4283" s="16">
        <v>136877.36462887499</v>
      </c>
      <c r="N4283" s="16">
        <v>141050.30454248501</v>
      </c>
      <c r="O4283" s="16">
        <v>93624.318229075405</v>
      </c>
      <c r="P4283" s="16">
        <v>115266.785720245</v>
      </c>
      <c r="Q4283" s="16">
        <v>85348.615296337899</v>
      </c>
      <c r="R4283" s="16">
        <v>122855.142331336</v>
      </c>
      <c r="S4283" s="17">
        <f t="shared" si="463"/>
        <v>136877.36462887499</v>
      </c>
      <c r="T4283" s="17">
        <f t="shared" si="464"/>
        <v>115266.785720245</v>
      </c>
      <c r="U4283" s="18">
        <f t="shared" si="465"/>
        <v>0.84211721954740848</v>
      </c>
      <c r="X4283" s="20">
        <f t="shared" si="466"/>
        <v>0.44638466539194149</v>
      </c>
      <c r="AA4283" s="20">
        <f t="shared" si="467"/>
        <v>-0.24790702989816815</v>
      </c>
      <c r="AE4283" s="20">
        <f t="shared" si="468"/>
        <v>0.35029073308940972</v>
      </c>
    </row>
    <row r="4284" spans="1:31" x14ac:dyDescent="0.2">
      <c r="A4284" s="15" t="s">
        <v>2894</v>
      </c>
      <c r="B4284" s="15" t="s">
        <v>2895</v>
      </c>
      <c r="C4284" t="s">
        <v>2896</v>
      </c>
      <c r="D4284" s="15">
        <v>7</v>
      </c>
      <c r="E4284" s="15">
        <v>3</v>
      </c>
      <c r="F4284" s="16">
        <v>451317.494946294</v>
      </c>
      <c r="G4284" s="16">
        <v>448616.98129101499</v>
      </c>
      <c r="H4284" s="16">
        <v>403215.33296601498</v>
      </c>
      <c r="I4284" s="16">
        <v>363240.82705586898</v>
      </c>
      <c r="J4284" s="16">
        <v>108445.106384546</v>
      </c>
      <c r="K4284" s="16">
        <v>428556.89133861702</v>
      </c>
      <c r="L4284" s="15">
        <f t="shared" si="462"/>
        <v>6</v>
      </c>
      <c r="M4284" s="16">
        <v>802535.46177298203</v>
      </c>
      <c r="N4284" s="16">
        <v>771803.37396077195</v>
      </c>
      <c r="O4284" s="16">
        <v>725031.58836590406</v>
      </c>
      <c r="P4284" s="16">
        <v>503632.60784284997</v>
      </c>
      <c r="Q4284" s="16">
        <v>948061.23289515404</v>
      </c>
      <c r="R4284" s="16">
        <v>588564.29361810198</v>
      </c>
      <c r="S4284" s="17">
        <f t="shared" si="463"/>
        <v>771803.37396077195</v>
      </c>
      <c r="T4284" s="17">
        <f t="shared" si="464"/>
        <v>588564.29361810198</v>
      </c>
      <c r="U4284" s="18">
        <f t="shared" si="465"/>
        <v>0.76258320898195064</v>
      </c>
      <c r="X4284" s="20">
        <f t="shared" si="466"/>
        <v>0.56550692973698236</v>
      </c>
      <c r="AA4284" s="20">
        <f t="shared" si="467"/>
        <v>-0.39103332960508386</v>
      </c>
      <c r="AE4284" s="20">
        <f t="shared" si="468"/>
        <v>0.2475620688497675</v>
      </c>
    </row>
    <row r="4285" spans="1:31" x14ac:dyDescent="0.2">
      <c r="A4285" s="15" t="s">
        <v>5084</v>
      </c>
      <c r="B4285" s="15" t="s">
        <v>5085</v>
      </c>
      <c r="C4285" t="s">
        <v>5086</v>
      </c>
      <c r="D4285" s="15">
        <v>4</v>
      </c>
      <c r="E4285" s="15">
        <v>4</v>
      </c>
      <c r="F4285" s="16">
        <v>56187.1374990232</v>
      </c>
      <c r="G4285" s="16">
        <v>41498.316653320297</v>
      </c>
      <c r="H4285" s="16">
        <v>41845.980647513599</v>
      </c>
      <c r="I4285" s="16">
        <v>47854.767849023301</v>
      </c>
      <c r="J4285" s="16">
        <v>31461.759444024301</v>
      </c>
      <c r="K4285" s="16">
        <v>66364.728806836196</v>
      </c>
      <c r="L4285" s="15">
        <f t="shared" si="462"/>
        <v>6</v>
      </c>
      <c r="M4285" s="16">
        <v>99912.303075790405</v>
      </c>
      <c r="N4285" s="16">
        <v>71393.955517587397</v>
      </c>
      <c r="O4285" s="16">
        <v>75244.305796656903</v>
      </c>
      <c r="P4285" s="16">
        <v>66350.530376396302</v>
      </c>
      <c r="Q4285" s="16">
        <v>275048.59778350499</v>
      </c>
      <c r="R4285" s="16">
        <v>91142.880958808004</v>
      </c>
      <c r="S4285" s="17">
        <f t="shared" si="463"/>
        <v>75244.305796656903</v>
      </c>
      <c r="T4285" s="17">
        <f t="shared" si="464"/>
        <v>91142.880958808004</v>
      </c>
      <c r="U4285" s="18">
        <f t="shared" si="465"/>
        <v>1.211292734962776</v>
      </c>
      <c r="X4285" s="20">
        <f t="shared" si="466"/>
        <v>0.40349856366077885</v>
      </c>
      <c r="AA4285" s="20">
        <f t="shared" si="467"/>
        <v>0.27654756548041792</v>
      </c>
      <c r="AE4285" s="20">
        <f t="shared" si="468"/>
        <v>0.39415800690302144</v>
      </c>
    </row>
    <row r="4286" spans="1:31" x14ac:dyDescent="0.2">
      <c r="A4286" s="15" t="s">
        <v>1313</v>
      </c>
      <c r="B4286" s="15" t="s">
        <v>1314</v>
      </c>
      <c r="C4286" t="s">
        <v>1315</v>
      </c>
      <c r="D4286" s="15">
        <v>6</v>
      </c>
      <c r="E4286" s="15">
        <v>6</v>
      </c>
      <c r="F4286" s="16">
        <v>142141.50020818101</v>
      </c>
      <c r="G4286" s="16">
        <v>134571.41228758599</v>
      </c>
      <c r="H4286" s="16">
        <v>134837.81842265601</v>
      </c>
      <c r="I4286" s="16">
        <v>160057.55156337901</v>
      </c>
      <c r="J4286" s="16">
        <v>35745.456092285203</v>
      </c>
      <c r="K4286" s="16">
        <v>161174.55556962901</v>
      </c>
      <c r="L4286" s="15">
        <f t="shared" si="462"/>
        <v>6</v>
      </c>
      <c r="M4286" s="16">
        <v>252756.86359167501</v>
      </c>
      <c r="N4286" s="16">
        <v>231517.473420939</v>
      </c>
      <c r="O4286" s="16">
        <v>242455.25819577801</v>
      </c>
      <c r="P4286" s="16">
        <v>221919.443230448</v>
      </c>
      <c r="Q4286" s="16">
        <v>312498.02137757698</v>
      </c>
      <c r="R4286" s="16">
        <v>221351.21465844399</v>
      </c>
      <c r="S4286" s="17">
        <f t="shared" si="463"/>
        <v>242455.25819577801</v>
      </c>
      <c r="T4286" s="17">
        <f t="shared" si="464"/>
        <v>221919.443230448</v>
      </c>
      <c r="U4286" s="18">
        <f t="shared" si="465"/>
        <v>0.91530059971416367</v>
      </c>
      <c r="X4286" s="20">
        <f t="shared" si="466"/>
        <v>0.76975680049596851</v>
      </c>
      <c r="AA4286" s="20">
        <f t="shared" si="467"/>
        <v>-0.12768246898101857</v>
      </c>
      <c r="AE4286" s="20">
        <f t="shared" si="468"/>
        <v>0.11364646558835358</v>
      </c>
    </row>
    <row r="4287" spans="1:31" x14ac:dyDescent="0.2">
      <c r="A4287" s="15" t="s">
        <v>10201</v>
      </c>
      <c r="B4287" s="15" t="s">
        <v>10202</v>
      </c>
      <c r="C4287" t="s">
        <v>10203</v>
      </c>
      <c r="D4287" s="15">
        <v>8</v>
      </c>
      <c r="E4287" s="15">
        <v>4</v>
      </c>
      <c r="F4287" s="16">
        <v>48913.854955482799</v>
      </c>
      <c r="G4287" s="16">
        <v>57677.957026665499</v>
      </c>
      <c r="H4287" s="16">
        <v>72078.036251167097</v>
      </c>
      <c r="I4287" s="16">
        <v>104086.52366929001</v>
      </c>
      <c r="J4287" s="16">
        <v>6913.0679771484502</v>
      </c>
      <c r="K4287" s="16">
        <v>85119.569463239794</v>
      </c>
      <c r="L4287" s="15">
        <f t="shared" si="462"/>
        <v>6</v>
      </c>
      <c r="M4287" s="16">
        <v>86978.908669309094</v>
      </c>
      <c r="N4287" s="16">
        <v>99229.506890795805</v>
      </c>
      <c r="O4287" s="16">
        <v>129605.322111805</v>
      </c>
      <c r="P4287" s="16">
        <v>144315.736151538</v>
      </c>
      <c r="Q4287" s="16">
        <v>60436.214855678598</v>
      </c>
      <c r="R4287" s="16">
        <v>116900.090248751</v>
      </c>
      <c r="S4287" s="17">
        <f t="shared" si="463"/>
        <v>99229.506890795805</v>
      </c>
      <c r="T4287" s="17">
        <f t="shared" si="464"/>
        <v>116900.090248751</v>
      </c>
      <c r="U4287" s="18">
        <f t="shared" si="465"/>
        <v>1.1780779116175801</v>
      </c>
      <c r="X4287" s="20">
        <f t="shared" si="466"/>
        <v>0.947464462907745</v>
      </c>
      <c r="AA4287" s="20">
        <f t="shared" si="467"/>
        <v>0.23643495426801636</v>
      </c>
      <c r="AE4287" s="20">
        <f t="shared" si="468"/>
        <v>2.3437070386278819E-2</v>
      </c>
    </row>
    <row r="4288" spans="1:31" x14ac:dyDescent="0.2">
      <c r="A4288" s="15" t="s">
        <v>4157</v>
      </c>
      <c r="B4288" s="15" t="s">
        <v>4158</v>
      </c>
      <c r="C4288" t="s">
        <v>4159</v>
      </c>
      <c r="D4288" s="15">
        <v>10</v>
      </c>
      <c r="E4288" s="15">
        <v>4</v>
      </c>
      <c r="F4288" s="16">
        <v>194793.279935864</v>
      </c>
      <c r="G4288" s="16">
        <v>244346.748951805</v>
      </c>
      <c r="H4288" s="16">
        <v>225179.986110197</v>
      </c>
      <c r="I4288" s="16">
        <v>313309.895431293</v>
      </c>
      <c r="J4288" s="16">
        <v>17642.373675777799</v>
      </c>
      <c r="K4288" s="16">
        <v>326820.88140330598</v>
      </c>
      <c r="L4288" s="15">
        <f t="shared" si="462"/>
        <v>6</v>
      </c>
      <c r="M4288" s="16">
        <v>346382.57238887902</v>
      </c>
      <c r="N4288" s="16">
        <v>420375.628034939</v>
      </c>
      <c r="O4288" s="16">
        <v>404901.77245181601</v>
      </c>
      <c r="P4288" s="16">
        <v>434403.48095772602</v>
      </c>
      <c r="Q4288" s="16">
        <v>154235.18032196199</v>
      </c>
      <c r="R4288" s="16">
        <v>448843.79434887099</v>
      </c>
      <c r="S4288" s="17">
        <f t="shared" si="463"/>
        <v>404901.77245181601</v>
      </c>
      <c r="T4288" s="17">
        <f t="shared" si="464"/>
        <v>434403.48095772602</v>
      </c>
      <c r="U4288" s="18">
        <f t="shared" si="465"/>
        <v>1.0728613963017926</v>
      </c>
      <c r="X4288" s="20">
        <f t="shared" si="466"/>
        <v>0.67332180915534567</v>
      </c>
      <c r="AA4288" s="20">
        <f t="shared" si="467"/>
        <v>0.10146370537293771</v>
      </c>
      <c r="AE4288" s="20">
        <f t="shared" si="468"/>
        <v>0.17177731833700691</v>
      </c>
    </row>
    <row r="4289" spans="1:31" x14ac:dyDescent="0.2">
      <c r="A4289" s="15" t="s">
        <v>8153</v>
      </c>
      <c r="B4289" s="15" t="s">
        <v>8154</v>
      </c>
      <c r="C4289" t="s">
        <v>8155</v>
      </c>
      <c r="D4289" s="15">
        <v>7</v>
      </c>
      <c r="E4289" s="15">
        <v>6</v>
      </c>
      <c r="F4289" s="16">
        <v>174019.45089174801</v>
      </c>
      <c r="G4289" s="16">
        <v>189246.65532080299</v>
      </c>
      <c r="H4289" s="16">
        <v>186478.954268184</v>
      </c>
      <c r="I4289" s="16">
        <v>149785.90726051299</v>
      </c>
      <c r="J4289" s="16">
        <v>45246.621801562404</v>
      </c>
      <c r="K4289" s="16">
        <v>191320.34646914</v>
      </c>
      <c r="L4289" s="15">
        <f t="shared" si="462"/>
        <v>6</v>
      </c>
      <c r="M4289" s="16">
        <v>309442.42565980903</v>
      </c>
      <c r="N4289" s="16">
        <v>325581.09295608301</v>
      </c>
      <c r="O4289" s="16">
        <v>335312.47786469897</v>
      </c>
      <c r="P4289" s="16">
        <v>207677.830994797</v>
      </c>
      <c r="Q4289" s="16">
        <v>395560.20072882599</v>
      </c>
      <c r="R4289" s="16">
        <v>262752.33662129502</v>
      </c>
      <c r="S4289" s="17">
        <f t="shared" si="463"/>
        <v>325581.09295608301</v>
      </c>
      <c r="T4289" s="17">
        <f t="shared" si="464"/>
        <v>262752.33662129502</v>
      </c>
      <c r="U4289" s="18">
        <f t="shared" si="465"/>
        <v>0.80702578345585063</v>
      </c>
      <c r="X4289" s="20">
        <f t="shared" si="466"/>
        <v>0.56995641254029872</v>
      </c>
      <c r="AA4289" s="20">
        <f t="shared" si="467"/>
        <v>-0.30931332836116282</v>
      </c>
      <c r="AE4289" s="20">
        <f t="shared" si="468"/>
        <v>0.2441583557609098</v>
      </c>
    </row>
    <row r="4290" spans="1:31" x14ac:dyDescent="0.2">
      <c r="A4290" s="15" t="s">
        <v>13660</v>
      </c>
      <c r="B4290" s="15" t="s">
        <v>13661</v>
      </c>
      <c r="C4290" t="s">
        <v>13662</v>
      </c>
      <c r="D4290" s="15">
        <v>6</v>
      </c>
      <c r="E4290" s="15">
        <v>5</v>
      </c>
      <c r="F4290" s="16">
        <v>171768.14321195401</v>
      </c>
      <c r="G4290" s="16">
        <v>168997.29381468799</v>
      </c>
      <c r="H4290" s="16">
        <v>191187.46616184301</v>
      </c>
      <c r="I4290" s="16">
        <v>273058.80818745203</v>
      </c>
      <c r="J4290" s="16">
        <v>52410.978600699098</v>
      </c>
      <c r="K4290" s="16">
        <v>264814.61611171602</v>
      </c>
      <c r="L4290" s="15">
        <f t="shared" ref="L4290:L4353" si="469">COUNTIF(F4290:K4290,"&gt;0")</f>
        <v>6</v>
      </c>
      <c r="M4290" s="16">
        <v>305439.136913797</v>
      </c>
      <c r="N4290" s="16">
        <v>290743.96867693501</v>
      </c>
      <c r="O4290" s="16">
        <v>343778.97102106601</v>
      </c>
      <c r="P4290" s="16">
        <v>378595.43701775302</v>
      </c>
      <c r="Q4290" s="16">
        <v>458193.26151263801</v>
      </c>
      <c r="R4290" s="16">
        <v>363686.66709501197</v>
      </c>
      <c r="S4290" s="17">
        <f t="shared" ref="S4290:S4353" si="470">MEDIAN(M4290:O4290)</f>
        <v>305439.136913797</v>
      </c>
      <c r="T4290" s="17">
        <f t="shared" ref="T4290:T4353" si="471">MEDIAN(P4290:R4290)</f>
        <v>378595.43701775302</v>
      </c>
      <c r="U4290" s="18">
        <f t="shared" ref="U4290:U4353" si="472">T4290/S4290</f>
        <v>1.2395118740942574</v>
      </c>
      <c r="X4290" s="20">
        <f t="shared" ref="X4290:X4353" si="473">_xlfn.T.TEST(P4290:R4290,M4290:O4290,2,2)</f>
        <v>5.9676432958492266E-2</v>
      </c>
      <c r="AA4290" s="20">
        <f t="shared" ref="AA4290:AA4353" si="474">LOG(U4290,2)</f>
        <v>0.30977209200942496</v>
      </c>
      <c r="AE4290" s="20">
        <f t="shared" si="468"/>
        <v>1.2241971438587991</v>
      </c>
    </row>
    <row r="4291" spans="1:31" x14ac:dyDescent="0.2">
      <c r="A4291" s="15" t="s">
        <v>17413</v>
      </c>
      <c r="B4291" s="15" t="s">
        <v>17414</v>
      </c>
      <c r="C4291" t="s">
        <v>17415</v>
      </c>
      <c r="D4291" s="15">
        <v>7</v>
      </c>
      <c r="E4291" s="15">
        <v>5</v>
      </c>
      <c r="F4291" s="16">
        <v>77194.341737166003</v>
      </c>
      <c r="G4291" s="16">
        <v>72758.189251171803</v>
      </c>
      <c r="H4291" s="16">
        <v>73282.761973633504</v>
      </c>
      <c r="I4291" s="16">
        <v>133836.28151953101</v>
      </c>
      <c r="J4291" s="16">
        <v>36122.437132031097</v>
      </c>
      <c r="K4291" s="16">
        <v>130326.77600514999</v>
      </c>
      <c r="L4291" s="15">
        <f t="shared" si="469"/>
        <v>6</v>
      </c>
      <c r="M4291" s="16">
        <v>137267.43896704001</v>
      </c>
      <c r="N4291" s="16">
        <v>125173.629820542</v>
      </c>
      <c r="O4291" s="16">
        <v>131771.569604627</v>
      </c>
      <c r="P4291" s="16">
        <v>185563.70998269899</v>
      </c>
      <c r="Q4291" s="16">
        <v>315793.70821154298</v>
      </c>
      <c r="R4291" s="16">
        <v>178986.00724725699</v>
      </c>
      <c r="S4291" s="17">
        <f t="shared" si="470"/>
        <v>131771.569604627</v>
      </c>
      <c r="T4291" s="17">
        <f t="shared" si="471"/>
        <v>185563.70998269899</v>
      </c>
      <c r="U4291" s="18">
        <f t="shared" si="472"/>
        <v>1.4082226578879815</v>
      </c>
      <c r="X4291" s="20">
        <f t="shared" si="473"/>
        <v>9.970344172199111E-2</v>
      </c>
      <c r="AA4291" s="20">
        <f t="shared" si="474"/>
        <v>0.49387546042009572</v>
      </c>
      <c r="AE4291" s="20">
        <f t="shared" ref="AE4291:AE4354" si="475">-LOG10(X4291)</f>
        <v>1.0012898497618636</v>
      </c>
    </row>
    <row r="4292" spans="1:31" x14ac:dyDescent="0.2">
      <c r="A4292" s="15" t="s">
        <v>3857</v>
      </c>
      <c r="B4292" s="15" t="s">
        <v>3858</v>
      </c>
      <c r="C4292" t="s">
        <v>3859</v>
      </c>
      <c r="D4292" s="15">
        <v>6</v>
      </c>
      <c r="E4292" s="15">
        <v>3</v>
      </c>
      <c r="F4292" s="16">
        <v>39551.4655980467</v>
      </c>
      <c r="G4292" s="16">
        <v>39916.889757421901</v>
      </c>
      <c r="H4292" s="16">
        <v>38657.468024390699</v>
      </c>
      <c r="I4292" s="16">
        <v>47215.299184768301</v>
      </c>
      <c r="J4292" s="16">
        <v>4259.2263785156201</v>
      </c>
      <c r="K4292" s="16">
        <v>39092.443191657301</v>
      </c>
      <c r="L4292" s="15">
        <f t="shared" si="469"/>
        <v>6</v>
      </c>
      <c r="M4292" s="16">
        <v>70330.652064139096</v>
      </c>
      <c r="N4292" s="16">
        <v>68673.259099867704</v>
      </c>
      <c r="O4292" s="16">
        <v>69510.961395633407</v>
      </c>
      <c r="P4292" s="16">
        <v>65463.908479780599</v>
      </c>
      <c r="Q4292" s="16">
        <v>37235.4967985029</v>
      </c>
      <c r="R4292" s="16">
        <v>53688.125609264403</v>
      </c>
      <c r="S4292" s="17">
        <f t="shared" si="470"/>
        <v>69510.961395633407</v>
      </c>
      <c r="T4292" s="17">
        <f t="shared" si="471"/>
        <v>53688.125609264403</v>
      </c>
      <c r="U4292" s="18">
        <f t="shared" si="472"/>
        <v>0.77236919949487315</v>
      </c>
      <c r="X4292" s="20">
        <f t="shared" si="473"/>
        <v>0.10145672102230191</v>
      </c>
      <c r="AA4292" s="20">
        <f t="shared" si="474"/>
        <v>-0.37263746118139202</v>
      </c>
      <c r="AE4292" s="20">
        <f t="shared" si="475"/>
        <v>0.99371917774631136</v>
      </c>
    </row>
    <row r="4293" spans="1:31" x14ac:dyDescent="0.2">
      <c r="A4293" s="15" t="s">
        <v>12031</v>
      </c>
      <c r="B4293" s="15" t="s">
        <v>12032</v>
      </c>
      <c r="C4293" t="s">
        <v>12033</v>
      </c>
      <c r="D4293" s="15">
        <v>5</v>
      </c>
      <c r="E4293" s="15">
        <v>2</v>
      </c>
      <c r="F4293" s="16">
        <v>51956.807946209803</v>
      </c>
      <c r="G4293" s="16">
        <v>53042.160034843699</v>
      </c>
      <c r="H4293" s="16">
        <v>55879.608762011798</v>
      </c>
      <c r="I4293" s="16">
        <v>81841.163973907096</v>
      </c>
      <c r="J4293" s="16">
        <v>14223.440952222199</v>
      </c>
      <c r="K4293" s="16">
        <v>65194.446473534699</v>
      </c>
      <c r="L4293" s="15">
        <f t="shared" si="469"/>
        <v>6</v>
      </c>
      <c r="M4293" s="16">
        <v>92389.905829649899</v>
      </c>
      <c r="N4293" s="16">
        <v>91254.053645604799</v>
      </c>
      <c r="O4293" s="16">
        <v>100478.52396873401</v>
      </c>
      <c r="P4293" s="16">
        <v>113472.593857776</v>
      </c>
      <c r="Q4293" s="16">
        <v>124345.794980904</v>
      </c>
      <c r="R4293" s="16">
        <v>89535.658186863104</v>
      </c>
      <c r="S4293" s="17">
        <f t="shared" si="470"/>
        <v>92389.905829649899</v>
      </c>
      <c r="T4293" s="17">
        <f t="shared" si="471"/>
        <v>113472.593857776</v>
      </c>
      <c r="U4293" s="18">
        <f t="shared" si="472"/>
        <v>1.2281925480798597</v>
      </c>
      <c r="X4293" s="20">
        <f t="shared" si="473"/>
        <v>0.24871398308733036</v>
      </c>
      <c r="AA4293" s="20">
        <f t="shared" si="474"/>
        <v>0.29653675483178388</v>
      </c>
      <c r="AE4293" s="20">
        <f t="shared" si="475"/>
        <v>0.60429979733177752</v>
      </c>
    </row>
    <row r="4294" spans="1:31" x14ac:dyDescent="0.2">
      <c r="A4294" s="15" t="s">
        <v>5539</v>
      </c>
      <c r="B4294" s="15" t="s">
        <v>5540</v>
      </c>
      <c r="C4294" t="s">
        <v>5541</v>
      </c>
      <c r="D4294" s="15">
        <v>6</v>
      </c>
      <c r="E4294" s="15">
        <v>6</v>
      </c>
      <c r="F4294" s="16">
        <v>65184.430956886499</v>
      </c>
      <c r="G4294" s="16">
        <v>56619.592139565801</v>
      </c>
      <c r="H4294" s="16">
        <v>73441.462530175893</v>
      </c>
      <c r="I4294" s="16">
        <v>74130.012573803499</v>
      </c>
      <c r="J4294" s="16">
        <v>20972.1660330376</v>
      </c>
      <c r="K4294" s="16">
        <v>71055.4389525882</v>
      </c>
      <c r="L4294" s="15">
        <f t="shared" si="469"/>
        <v>6</v>
      </c>
      <c r="M4294" s="16">
        <v>115911.343974421</v>
      </c>
      <c r="N4294" s="16">
        <v>97408.689523618901</v>
      </c>
      <c r="O4294" s="16">
        <v>132056.93304985599</v>
      </c>
      <c r="P4294" s="16">
        <v>102781.099400552</v>
      </c>
      <c r="Q4294" s="16">
        <v>183345.27254054899</v>
      </c>
      <c r="R4294" s="16">
        <v>97584.929982633796</v>
      </c>
      <c r="S4294" s="17">
        <f t="shared" si="470"/>
        <v>115911.343974421</v>
      </c>
      <c r="T4294" s="17">
        <f t="shared" si="471"/>
        <v>102781.099400552</v>
      </c>
      <c r="U4294" s="18">
        <f t="shared" si="472"/>
        <v>0.88672166050661494</v>
      </c>
      <c r="X4294" s="20">
        <f t="shared" si="473"/>
        <v>0.68734164279121468</v>
      </c>
      <c r="AA4294" s="20">
        <f t="shared" si="474"/>
        <v>-0.17344677731066399</v>
      </c>
      <c r="AE4294" s="20">
        <f t="shared" si="475"/>
        <v>0.16282734343769553</v>
      </c>
    </row>
    <row r="4295" spans="1:31" x14ac:dyDescent="0.2">
      <c r="A4295" s="15" t="s">
        <v>14152</v>
      </c>
      <c r="B4295" s="15" t="s">
        <v>14153</v>
      </c>
      <c r="C4295" t="s">
        <v>14154</v>
      </c>
      <c r="D4295" s="15">
        <v>7</v>
      </c>
      <c r="E4295" s="15">
        <v>3</v>
      </c>
      <c r="F4295" s="16">
        <v>46815.631881651701</v>
      </c>
      <c r="G4295" s="16">
        <v>45566.835872734897</v>
      </c>
      <c r="H4295" s="16">
        <v>42406.5331610375</v>
      </c>
      <c r="I4295" s="16">
        <v>55270.468832940402</v>
      </c>
      <c r="J4295" s="16">
        <v>5216.4357802734303</v>
      </c>
      <c r="K4295" s="16">
        <v>27877.739199707801</v>
      </c>
      <c r="L4295" s="15">
        <f t="shared" si="469"/>
        <v>6</v>
      </c>
      <c r="M4295" s="16">
        <v>83247.835882821702</v>
      </c>
      <c r="N4295" s="16">
        <v>78393.460644504303</v>
      </c>
      <c r="O4295" s="16">
        <v>76252.249309749895</v>
      </c>
      <c r="P4295" s="16">
        <v>76632.383481357203</v>
      </c>
      <c r="Q4295" s="16">
        <v>45603.722491890701</v>
      </c>
      <c r="R4295" s="16">
        <v>38286.263064152401</v>
      </c>
      <c r="S4295" s="17">
        <f t="shared" si="470"/>
        <v>78393.460644504303</v>
      </c>
      <c r="T4295" s="17">
        <f t="shared" si="471"/>
        <v>45603.722491890701</v>
      </c>
      <c r="U4295" s="18">
        <f t="shared" si="472"/>
        <v>0.58172865589762313</v>
      </c>
      <c r="X4295" s="20">
        <f t="shared" si="473"/>
        <v>9.6783659077153097E-2</v>
      </c>
      <c r="AA4295" s="20">
        <f t="shared" si="474"/>
        <v>-0.78158172195214926</v>
      </c>
      <c r="AE4295" s="20">
        <f t="shared" si="475"/>
        <v>1.0141979626471471</v>
      </c>
    </row>
    <row r="4296" spans="1:31" x14ac:dyDescent="0.2">
      <c r="A4296" s="15" t="s">
        <v>15013</v>
      </c>
      <c r="B4296" s="15" t="s">
        <v>15014</v>
      </c>
      <c r="C4296" t="s">
        <v>15015</v>
      </c>
      <c r="D4296" s="15">
        <v>6</v>
      </c>
      <c r="E4296" s="15">
        <v>5</v>
      </c>
      <c r="F4296" s="16">
        <v>197268.286365821</v>
      </c>
      <c r="G4296" s="16">
        <v>202346.01107379299</v>
      </c>
      <c r="H4296" s="16">
        <v>169498.48670437801</v>
      </c>
      <c r="I4296" s="16">
        <v>269115.69080532802</v>
      </c>
      <c r="J4296" s="16">
        <v>21483.217974023399</v>
      </c>
      <c r="K4296" s="16">
        <v>270642.41836435301</v>
      </c>
      <c r="L4296" s="15">
        <f t="shared" si="469"/>
        <v>6</v>
      </c>
      <c r="M4296" s="16">
        <v>350783.643586869</v>
      </c>
      <c r="N4296" s="16">
        <v>348117.30399690301</v>
      </c>
      <c r="O4296" s="16">
        <v>304779.47387791902</v>
      </c>
      <c r="P4296" s="16">
        <v>373128.313439477</v>
      </c>
      <c r="Q4296" s="16">
        <v>187813.049366978</v>
      </c>
      <c r="R4296" s="16">
        <v>371690.35665290302</v>
      </c>
      <c r="S4296" s="17">
        <f t="shared" si="470"/>
        <v>348117.30399690301</v>
      </c>
      <c r="T4296" s="17">
        <f t="shared" si="471"/>
        <v>371690.35665290302</v>
      </c>
      <c r="U4296" s="18">
        <f t="shared" si="472"/>
        <v>1.0677158313745005</v>
      </c>
      <c r="X4296" s="20">
        <f t="shared" si="473"/>
        <v>0.72734778921166932</v>
      </c>
      <c r="AA4296" s="20">
        <f t="shared" si="474"/>
        <v>9.4527730154897294E-2</v>
      </c>
      <c r="AE4296" s="20">
        <f t="shared" si="475"/>
        <v>0.1382578768736584</v>
      </c>
    </row>
    <row r="4297" spans="1:31" x14ac:dyDescent="0.2">
      <c r="A4297" s="15" t="s">
        <v>14236</v>
      </c>
      <c r="B4297" s="15" t="s">
        <v>14237</v>
      </c>
      <c r="C4297" t="s">
        <v>14238</v>
      </c>
      <c r="D4297" s="15">
        <v>3</v>
      </c>
      <c r="E4297" s="15">
        <v>3</v>
      </c>
      <c r="F4297" s="16">
        <v>125652.882899416</v>
      </c>
      <c r="G4297" s="16">
        <v>117384.017007359</v>
      </c>
      <c r="H4297" s="16">
        <v>131763.13016464899</v>
      </c>
      <c r="I4297" s="16">
        <v>128970.679412296</v>
      </c>
      <c r="J4297" s="16">
        <v>26581.302273925801</v>
      </c>
      <c r="K4297" s="16">
        <v>141928.06447617401</v>
      </c>
      <c r="L4297" s="15">
        <f t="shared" si="469"/>
        <v>6</v>
      </c>
      <c r="M4297" s="16">
        <v>223436.70593312301</v>
      </c>
      <c r="N4297" s="16">
        <v>201948.17439729901</v>
      </c>
      <c r="O4297" s="16">
        <v>236926.58423629601</v>
      </c>
      <c r="P4297" s="16">
        <v>178817.563361865</v>
      </c>
      <c r="Q4297" s="16">
        <v>232382.10598839901</v>
      </c>
      <c r="R4297" s="16">
        <v>194918.79071663501</v>
      </c>
      <c r="S4297" s="17">
        <f t="shared" si="470"/>
        <v>223436.70593312301</v>
      </c>
      <c r="T4297" s="17">
        <f t="shared" si="471"/>
        <v>194918.79071663501</v>
      </c>
      <c r="U4297" s="18">
        <f t="shared" si="472"/>
        <v>0.87236691886684137</v>
      </c>
      <c r="X4297" s="20">
        <f t="shared" si="473"/>
        <v>0.37673147700337767</v>
      </c>
      <c r="AA4297" s="20">
        <f t="shared" si="474"/>
        <v>-0.19699303248739558</v>
      </c>
      <c r="AE4297" s="20">
        <f t="shared" si="475"/>
        <v>0.42396809172197314</v>
      </c>
    </row>
    <row r="4298" spans="1:31" x14ac:dyDescent="0.2">
      <c r="A4298" s="15" t="s">
        <v>17341</v>
      </c>
      <c r="B4298" s="15" t="s">
        <v>17342</v>
      </c>
      <c r="C4298" t="s">
        <v>17343</v>
      </c>
      <c r="D4298" s="15">
        <v>9</v>
      </c>
      <c r="E4298" s="15">
        <v>6</v>
      </c>
      <c r="F4298" s="16">
        <v>182617.97332474301</v>
      </c>
      <c r="G4298" s="16">
        <v>227072.73547511199</v>
      </c>
      <c r="H4298" s="16">
        <v>210807.06539726301</v>
      </c>
      <c r="I4298" s="16">
        <v>420693.57880751899</v>
      </c>
      <c r="J4298" s="16">
        <v>53554.603532535897</v>
      </c>
      <c r="K4298" s="16">
        <v>393927.588472553</v>
      </c>
      <c r="L4298" s="15">
        <f t="shared" si="469"/>
        <v>6</v>
      </c>
      <c r="M4298" s="16">
        <v>324732.36954321701</v>
      </c>
      <c r="N4298" s="16">
        <v>390657.31054105202</v>
      </c>
      <c r="O4298" s="16">
        <v>379057.46376121702</v>
      </c>
      <c r="P4298" s="16">
        <v>583290.72179153503</v>
      </c>
      <c r="Q4298" s="16">
        <v>468191.19040951401</v>
      </c>
      <c r="R4298" s="16">
        <v>541005.68100032303</v>
      </c>
      <c r="S4298" s="17">
        <f t="shared" si="470"/>
        <v>379057.46376121702</v>
      </c>
      <c r="T4298" s="17">
        <f t="shared" si="471"/>
        <v>541005.68100032303</v>
      </c>
      <c r="U4298" s="18">
        <f t="shared" si="472"/>
        <v>1.4272392255046678</v>
      </c>
      <c r="X4298" s="20">
        <f t="shared" si="473"/>
        <v>1.3406238353574721E-2</v>
      </c>
      <c r="AA4298" s="20">
        <f t="shared" si="474"/>
        <v>0.51322717120003292</v>
      </c>
      <c r="AE4298" s="20">
        <f t="shared" si="475"/>
        <v>1.8726930634204353</v>
      </c>
    </row>
    <row r="4299" spans="1:31" x14ac:dyDescent="0.2">
      <c r="A4299" s="15" t="s">
        <v>10966</v>
      </c>
      <c r="B4299" s="15" t="s">
        <v>10967</v>
      </c>
      <c r="C4299" t="s">
        <v>10968</v>
      </c>
      <c r="D4299" s="15">
        <v>5</v>
      </c>
      <c r="E4299" s="15">
        <v>5</v>
      </c>
      <c r="F4299" s="16">
        <v>102993.990190137</v>
      </c>
      <c r="G4299" s="16">
        <v>129458.632396228</v>
      </c>
      <c r="H4299" s="16">
        <v>101159.06969221</v>
      </c>
      <c r="I4299" s="16">
        <v>146118.327796289</v>
      </c>
      <c r="J4299" s="16">
        <v>24468.348744726602</v>
      </c>
      <c r="K4299" s="16">
        <v>137896.56628381999</v>
      </c>
      <c r="L4299" s="15">
        <f t="shared" si="469"/>
        <v>6</v>
      </c>
      <c r="M4299" s="16">
        <v>183144.527749626</v>
      </c>
      <c r="N4299" s="16">
        <v>222721.41590409601</v>
      </c>
      <c r="O4299" s="16">
        <v>181896.65665006399</v>
      </c>
      <c r="P4299" s="16">
        <v>202592.74013370401</v>
      </c>
      <c r="Q4299" s="16">
        <v>213910.001577902</v>
      </c>
      <c r="R4299" s="16">
        <v>189382.07917667201</v>
      </c>
      <c r="S4299" s="17">
        <f t="shared" si="470"/>
        <v>183144.527749626</v>
      </c>
      <c r="T4299" s="17">
        <f t="shared" si="471"/>
        <v>202592.74013370401</v>
      </c>
      <c r="U4299" s="18">
        <f t="shared" si="472"/>
        <v>1.106190518619619</v>
      </c>
      <c r="X4299" s="20">
        <f t="shared" si="473"/>
        <v>0.710703405940593</v>
      </c>
      <c r="AA4299" s="20">
        <f t="shared" si="474"/>
        <v>0.1455998815914642</v>
      </c>
      <c r="AE4299" s="20">
        <f t="shared" si="475"/>
        <v>0.14831160326073717</v>
      </c>
    </row>
    <row r="4300" spans="1:31" x14ac:dyDescent="0.2">
      <c r="A4300" s="15" t="s">
        <v>7824</v>
      </c>
      <c r="B4300" s="15" t="s">
        <v>7825</v>
      </c>
      <c r="C4300" t="s">
        <v>7826</v>
      </c>
      <c r="D4300" s="15">
        <v>5</v>
      </c>
      <c r="E4300" s="15">
        <v>4</v>
      </c>
      <c r="F4300" s="16">
        <v>241821.43488164101</v>
      </c>
      <c r="G4300" s="16">
        <v>299170.93970156199</v>
      </c>
      <c r="H4300" s="16">
        <v>274286.99873250403</v>
      </c>
      <c r="I4300" s="16">
        <v>315862.74086980597</v>
      </c>
      <c r="J4300" s="16">
        <v>16597.5476132812</v>
      </c>
      <c r="K4300" s="16">
        <v>304590.54462417797</v>
      </c>
      <c r="L4300" s="15">
        <f t="shared" si="469"/>
        <v>6</v>
      </c>
      <c r="M4300" s="16">
        <v>430008.31805209903</v>
      </c>
      <c r="N4300" s="16">
        <v>514695.498124481</v>
      </c>
      <c r="O4300" s="16">
        <v>493202.321688261</v>
      </c>
      <c r="P4300" s="16">
        <v>437942.995543789</v>
      </c>
      <c r="Q4300" s="16">
        <v>145100.98221938501</v>
      </c>
      <c r="R4300" s="16">
        <v>418313.46633937</v>
      </c>
      <c r="S4300" s="17">
        <f t="shared" si="470"/>
        <v>493202.321688261</v>
      </c>
      <c r="T4300" s="17">
        <f t="shared" si="471"/>
        <v>418313.46633937</v>
      </c>
      <c r="U4300" s="18">
        <f t="shared" si="472"/>
        <v>0.8481579423784098</v>
      </c>
      <c r="X4300" s="20">
        <f t="shared" si="473"/>
        <v>0.21126244940207228</v>
      </c>
      <c r="AA4300" s="20">
        <f t="shared" si="474"/>
        <v>-0.23759514912167051</v>
      </c>
      <c r="AE4300" s="20">
        <f t="shared" si="475"/>
        <v>0.67517768925488542</v>
      </c>
    </row>
    <row r="4301" spans="1:31" x14ac:dyDescent="0.2">
      <c r="A4301" s="15" t="s">
        <v>5021</v>
      </c>
      <c r="B4301" s="15" t="s">
        <v>5022</v>
      </c>
      <c r="C4301" t="s">
        <v>5023</v>
      </c>
      <c r="D4301" s="15">
        <v>10</v>
      </c>
      <c r="E4301" s="15">
        <v>2</v>
      </c>
      <c r="F4301" s="16">
        <v>232265.753934393</v>
      </c>
      <c r="G4301" s="16">
        <v>199215.705001758</v>
      </c>
      <c r="H4301" s="16">
        <v>226447.35285910199</v>
      </c>
      <c r="I4301" s="16">
        <v>271876.221738789</v>
      </c>
      <c r="J4301" s="16">
        <v>57977.484829023</v>
      </c>
      <c r="K4301" s="16">
        <v>241506.57888987201</v>
      </c>
      <c r="L4301" s="15">
        <f t="shared" si="469"/>
        <v>6</v>
      </c>
      <c r="M4301" s="16">
        <v>413016.34918887698</v>
      </c>
      <c r="N4301" s="16">
        <v>342731.906455833</v>
      </c>
      <c r="O4301" s="16">
        <v>407180.65634306398</v>
      </c>
      <c r="P4301" s="16">
        <v>376955.78350752703</v>
      </c>
      <c r="Q4301" s="16">
        <v>506857.40998080099</v>
      </c>
      <c r="R4301" s="16">
        <v>331676.26488155202</v>
      </c>
      <c r="S4301" s="17">
        <f t="shared" si="470"/>
        <v>407180.65634306398</v>
      </c>
      <c r="T4301" s="17">
        <f t="shared" si="471"/>
        <v>376955.78350752703</v>
      </c>
      <c r="U4301" s="18">
        <f t="shared" si="472"/>
        <v>0.92577036171857963</v>
      </c>
      <c r="X4301" s="20">
        <f t="shared" si="473"/>
        <v>0.77437842735940698</v>
      </c>
      <c r="AA4301" s="20">
        <f t="shared" si="474"/>
        <v>-0.11127371899991854</v>
      </c>
      <c r="AE4301" s="20">
        <f t="shared" si="475"/>
        <v>0.1110467541103905</v>
      </c>
    </row>
    <row r="4302" spans="1:31" x14ac:dyDescent="0.2">
      <c r="A4302" s="15" t="s">
        <v>17826</v>
      </c>
      <c r="B4302" s="15" t="s">
        <v>17827</v>
      </c>
      <c r="C4302" t="s">
        <v>17828</v>
      </c>
      <c r="D4302" s="15">
        <v>7</v>
      </c>
      <c r="E4302" s="15">
        <v>1</v>
      </c>
      <c r="F4302" s="16">
        <v>113502.469085157</v>
      </c>
      <c r="G4302" s="16">
        <v>97585.766531518893</v>
      </c>
      <c r="H4302" s="16">
        <v>105062.983523438</v>
      </c>
      <c r="I4302" s="16">
        <v>108756.007825782</v>
      </c>
      <c r="J4302" s="16">
        <v>15328.861530468799</v>
      </c>
      <c r="K4302" s="16">
        <v>119530.673057814</v>
      </c>
      <c r="L4302" s="15">
        <f t="shared" si="469"/>
        <v>6</v>
      </c>
      <c r="M4302" s="16">
        <v>201830.76760733599</v>
      </c>
      <c r="N4302" s="16">
        <v>167887.144269104</v>
      </c>
      <c r="O4302" s="16">
        <v>188916.38187995099</v>
      </c>
      <c r="P4302" s="16">
        <v>150789.96566498699</v>
      </c>
      <c r="Q4302" s="16">
        <v>134009.729400996</v>
      </c>
      <c r="R4302" s="16">
        <v>164159.03600155</v>
      </c>
      <c r="S4302" s="17">
        <f t="shared" si="470"/>
        <v>188916.38187995099</v>
      </c>
      <c r="T4302" s="17">
        <f t="shared" si="471"/>
        <v>150789.96566498699</v>
      </c>
      <c r="U4302" s="18">
        <f t="shared" si="472"/>
        <v>0.79818364169608191</v>
      </c>
      <c r="X4302" s="20">
        <f t="shared" si="473"/>
        <v>5.0219172141667226E-2</v>
      </c>
      <c r="AA4302" s="20">
        <f t="shared" si="474"/>
        <v>-0.32520738292087997</v>
      </c>
      <c r="AE4302" s="20">
        <f t="shared" si="475"/>
        <v>1.2991304508678028</v>
      </c>
    </row>
    <row r="4303" spans="1:31" x14ac:dyDescent="0.2">
      <c r="A4303" s="15" t="s">
        <v>14959</v>
      </c>
      <c r="B4303" s="15" t="s">
        <v>14960</v>
      </c>
      <c r="C4303" t="s">
        <v>14961</v>
      </c>
      <c r="D4303" s="15">
        <v>8</v>
      </c>
      <c r="E4303" s="15">
        <v>5</v>
      </c>
      <c r="F4303" s="16">
        <v>227492.922599304</v>
      </c>
      <c r="G4303" s="16">
        <v>218031.87661083901</v>
      </c>
      <c r="H4303" s="16">
        <v>239536.147361993</v>
      </c>
      <c r="I4303" s="16">
        <v>261528.01389660899</v>
      </c>
      <c r="J4303" s="16">
        <v>49398.195321999599</v>
      </c>
      <c r="K4303" s="16">
        <v>231488.17650879</v>
      </c>
      <c r="L4303" s="15">
        <f t="shared" si="469"/>
        <v>6</v>
      </c>
      <c r="M4303" s="16">
        <v>404529.27203729103</v>
      </c>
      <c r="N4303" s="16">
        <v>375103.36214866501</v>
      </c>
      <c r="O4303" s="16">
        <v>430715.94553561503</v>
      </c>
      <c r="P4303" s="16">
        <v>362608.01609300298</v>
      </c>
      <c r="Q4303" s="16">
        <v>431854.56237833801</v>
      </c>
      <c r="R4303" s="16">
        <v>317917.35902850301</v>
      </c>
      <c r="S4303" s="17">
        <f t="shared" si="470"/>
        <v>404529.27203729103</v>
      </c>
      <c r="T4303" s="17">
        <f t="shared" si="471"/>
        <v>362608.01609300298</v>
      </c>
      <c r="U4303" s="18">
        <f t="shared" si="472"/>
        <v>0.89637027814287917</v>
      </c>
      <c r="X4303" s="20">
        <f t="shared" si="473"/>
        <v>0.42536798418802862</v>
      </c>
      <c r="AA4303" s="20">
        <f t="shared" si="474"/>
        <v>-0.1578332821465607</v>
      </c>
      <c r="AE4303" s="20">
        <f t="shared" si="475"/>
        <v>0.37123520087833195</v>
      </c>
    </row>
    <row r="4304" spans="1:31" x14ac:dyDescent="0.2">
      <c r="A4304" s="15" t="s">
        <v>16061</v>
      </c>
      <c r="B4304" s="15" t="s">
        <v>16062</v>
      </c>
      <c r="C4304" t="s">
        <v>16063</v>
      </c>
      <c r="D4304" s="15">
        <v>10</v>
      </c>
      <c r="E4304" s="15">
        <v>5</v>
      </c>
      <c r="F4304" s="16">
        <v>62984.910305865298</v>
      </c>
      <c r="G4304" s="16">
        <v>78211.235292480502</v>
      </c>
      <c r="H4304" s="16">
        <v>92310.347419189595</v>
      </c>
      <c r="I4304" s="16">
        <v>129581.46652969701</v>
      </c>
      <c r="J4304" s="16">
        <v>18995.945120200398</v>
      </c>
      <c r="K4304" s="16">
        <v>107745.00862856201</v>
      </c>
      <c r="L4304" s="15">
        <f t="shared" si="469"/>
        <v>6</v>
      </c>
      <c r="M4304" s="16">
        <v>112000.1432319</v>
      </c>
      <c r="N4304" s="16">
        <v>134555.08328432799</v>
      </c>
      <c r="O4304" s="16">
        <v>165985.54752277801</v>
      </c>
      <c r="P4304" s="16">
        <v>179664.418356846</v>
      </c>
      <c r="Q4304" s="16">
        <v>166068.52767339101</v>
      </c>
      <c r="R4304" s="16">
        <v>147973.03736329201</v>
      </c>
      <c r="S4304" s="17">
        <f t="shared" si="470"/>
        <v>134555.08328432799</v>
      </c>
      <c r="T4304" s="17">
        <f t="shared" si="471"/>
        <v>166068.52767339101</v>
      </c>
      <c r="U4304" s="18">
        <f t="shared" si="472"/>
        <v>1.234204785280925</v>
      </c>
      <c r="X4304" s="20">
        <f t="shared" si="473"/>
        <v>0.2102531992584564</v>
      </c>
      <c r="AA4304" s="20">
        <f t="shared" si="474"/>
        <v>0.30358179335056734</v>
      </c>
      <c r="AE4304" s="20">
        <f t="shared" si="475"/>
        <v>0.67725738716038131</v>
      </c>
    </row>
    <row r="4305" spans="1:31" x14ac:dyDescent="0.2">
      <c r="A4305" s="15" t="s">
        <v>13291</v>
      </c>
      <c r="B4305" s="15" t="s">
        <v>13292</v>
      </c>
      <c r="C4305" t="s">
        <v>13293</v>
      </c>
      <c r="D4305" s="15">
        <v>6</v>
      </c>
      <c r="E4305" s="15">
        <v>4</v>
      </c>
      <c r="F4305" s="16">
        <v>229555.205898894</v>
      </c>
      <c r="G4305" s="16">
        <v>259507.90135166</v>
      </c>
      <c r="H4305" s="16">
        <v>254944.407735833</v>
      </c>
      <c r="I4305" s="16">
        <v>305663.52295720199</v>
      </c>
      <c r="J4305" s="16">
        <v>42266.418269301801</v>
      </c>
      <c r="K4305" s="16">
        <v>276901.08938415803</v>
      </c>
      <c r="L4305" s="15">
        <f t="shared" si="469"/>
        <v>6</v>
      </c>
      <c r="M4305" s="16">
        <v>408196.43650283001</v>
      </c>
      <c r="N4305" s="16">
        <v>446458.96652486199</v>
      </c>
      <c r="O4305" s="16">
        <v>458421.92439962301</v>
      </c>
      <c r="P4305" s="16">
        <v>423801.80233894999</v>
      </c>
      <c r="Q4305" s="16">
        <v>369506.32398629602</v>
      </c>
      <c r="R4305" s="16">
        <v>380285.78554976202</v>
      </c>
      <c r="S4305" s="17">
        <f t="shared" si="470"/>
        <v>446458.96652486199</v>
      </c>
      <c r="T4305" s="17">
        <f t="shared" si="471"/>
        <v>380285.78554976202</v>
      </c>
      <c r="U4305" s="18">
        <f t="shared" si="472"/>
        <v>0.85178216602932766</v>
      </c>
      <c r="X4305" s="20">
        <f t="shared" si="473"/>
        <v>0.10732092360242484</v>
      </c>
      <c r="AA4305" s="20">
        <f t="shared" si="474"/>
        <v>-0.23144357074035804</v>
      </c>
      <c r="AE4305" s="20">
        <f t="shared" si="475"/>
        <v>0.9693155984515468</v>
      </c>
    </row>
    <row r="4306" spans="1:31" x14ac:dyDescent="0.2">
      <c r="A4306" s="15" t="s">
        <v>596</v>
      </c>
      <c r="B4306" s="15" t="s">
        <v>597</v>
      </c>
      <c r="C4306" t="s">
        <v>598</v>
      </c>
      <c r="D4306" s="15">
        <v>6</v>
      </c>
      <c r="E4306" s="15">
        <v>5</v>
      </c>
      <c r="F4306" s="16">
        <v>48366.293611762099</v>
      </c>
      <c r="G4306" s="16">
        <v>36115.082618374101</v>
      </c>
      <c r="H4306" s="16">
        <v>33479.397438867301</v>
      </c>
      <c r="I4306" s="16">
        <v>44206.218555468702</v>
      </c>
      <c r="J4306" s="16">
        <v>7241.1222823242297</v>
      </c>
      <c r="K4306" s="16">
        <v>44793.869204622497</v>
      </c>
      <c r="L4306" s="15">
        <f t="shared" si="469"/>
        <v>6</v>
      </c>
      <c r="M4306" s="16">
        <v>86005.231821518697</v>
      </c>
      <c r="N4306" s="16">
        <v>62132.607052722298</v>
      </c>
      <c r="O4306" s="16">
        <v>60200.142995755603</v>
      </c>
      <c r="P4306" s="16">
        <v>61291.824805082702</v>
      </c>
      <c r="Q4306" s="16">
        <v>63304.168785463597</v>
      </c>
      <c r="R4306" s="16">
        <v>61518.254681405</v>
      </c>
      <c r="S4306" s="17">
        <f t="shared" si="470"/>
        <v>62132.607052722298</v>
      </c>
      <c r="T4306" s="17">
        <f t="shared" si="471"/>
        <v>61518.254681405</v>
      </c>
      <c r="U4306" s="18">
        <f t="shared" si="472"/>
        <v>0.99011223896019696</v>
      </c>
      <c r="X4306" s="20">
        <f t="shared" si="473"/>
        <v>0.42371987929502797</v>
      </c>
      <c r="AA4306" s="20">
        <f t="shared" si="474"/>
        <v>-1.433601675275345E-2</v>
      </c>
      <c r="AE4306" s="20">
        <f t="shared" si="475"/>
        <v>0.37292116010661674</v>
      </c>
    </row>
    <row r="4307" spans="1:31" x14ac:dyDescent="0.2">
      <c r="A4307" s="15" t="s">
        <v>1061</v>
      </c>
      <c r="B4307" s="15" t="s">
        <v>1062</v>
      </c>
      <c r="C4307" t="s">
        <v>1063</v>
      </c>
      <c r="D4307" s="15">
        <v>5</v>
      </c>
      <c r="E4307" s="15">
        <v>5</v>
      </c>
      <c r="F4307" s="16">
        <v>171317.79350361301</v>
      </c>
      <c r="G4307" s="16">
        <v>179112.53510255899</v>
      </c>
      <c r="H4307" s="16">
        <v>187541.72221271999</v>
      </c>
      <c r="I4307" s="16">
        <v>224408.30495906601</v>
      </c>
      <c r="J4307" s="16">
        <v>56193.948744140696</v>
      </c>
      <c r="K4307" s="16">
        <v>241890.10877753701</v>
      </c>
      <c r="L4307" s="15">
        <f t="shared" si="469"/>
        <v>6</v>
      </c>
      <c r="M4307" s="16">
        <v>304638.32237593899</v>
      </c>
      <c r="N4307" s="16">
        <v>308146.291103383</v>
      </c>
      <c r="O4307" s="16">
        <v>337223.46752182097</v>
      </c>
      <c r="P4307" s="16">
        <v>311141.62128791999</v>
      </c>
      <c r="Q4307" s="16">
        <v>491265.176491255</v>
      </c>
      <c r="R4307" s="16">
        <v>332202.99074217299</v>
      </c>
      <c r="S4307" s="17">
        <f t="shared" si="470"/>
        <v>308146.291103383</v>
      </c>
      <c r="T4307" s="17">
        <f t="shared" si="471"/>
        <v>332202.99074217299</v>
      </c>
      <c r="U4307" s="18">
        <f t="shared" si="472"/>
        <v>1.0780690870970728</v>
      </c>
      <c r="X4307" s="20">
        <f t="shared" si="473"/>
        <v>0.34695904387382875</v>
      </c>
      <c r="AA4307" s="20">
        <f t="shared" si="474"/>
        <v>0.10844963487945826</v>
      </c>
      <c r="AE4307" s="20">
        <f t="shared" si="475"/>
        <v>0.45972178765688593</v>
      </c>
    </row>
    <row r="4308" spans="1:31" x14ac:dyDescent="0.2">
      <c r="A4308" s="15" t="s">
        <v>8702</v>
      </c>
      <c r="B4308" s="15" t="s">
        <v>8703</v>
      </c>
      <c r="C4308" t="s">
        <v>8704</v>
      </c>
      <c r="D4308" s="15">
        <v>6</v>
      </c>
      <c r="E4308" s="15">
        <v>4</v>
      </c>
      <c r="F4308" s="16">
        <v>87818.378967103694</v>
      </c>
      <c r="G4308" s="16">
        <v>92351.429463899505</v>
      </c>
      <c r="H4308" s="16">
        <v>88296.009818628503</v>
      </c>
      <c r="I4308" s="16">
        <v>102590.49043418</v>
      </c>
      <c r="J4308" s="16">
        <v>17471.108170312498</v>
      </c>
      <c r="K4308" s="16">
        <v>121719.44421591899</v>
      </c>
      <c r="L4308" s="15">
        <f t="shared" si="469"/>
        <v>6</v>
      </c>
      <c r="M4308" s="16">
        <v>156159.165345243</v>
      </c>
      <c r="N4308" s="16">
        <v>158881.95904938501</v>
      </c>
      <c r="O4308" s="16">
        <v>158767.26654779099</v>
      </c>
      <c r="P4308" s="16">
        <v>142241.48936126099</v>
      </c>
      <c r="Q4308" s="16">
        <v>152737.923399294</v>
      </c>
      <c r="R4308" s="16">
        <v>167165.01391626301</v>
      </c>
      <c r="S4308" s="17">
        <f t="shared" si="470"/>
        <v>158767.26654779099</v>
      </c>
      <c r="T4308" s="17">
        <f t="shared" si="471"/>
        <v>152737.923399294</v>
      </c>
      <c r="U4308" s="18">
        <f t="shared" si="472"/>
        <v>0.96202401616152988</v>
      </c>
      <c r="X4308" s="20">
        <f t="shared" si="473"/>
        <v>0.62155438680986741</v>
      </c>
      <c r="AA4308" s="20">
        <f t="shared" si="474"/>
        <v>-5.5855184712568014E-2</v>
      </c>
      <c r="AE4308" s="20">
        <f t="shared" si="475"/>
        <v>0.20652086403279801</v>
      </c>
    </row>
    <row r="4309" spans="1:31" x14ac:dyDescent="0.2">
      <c r="A4309" s="15" t="s">
        <v>14836</v>
      </c>
      <c r="B4309" s="15" t="s">
        <v>14837</v>
      </c>
      <c r="C4309" t="s">
        <v>14838</v>
      </c>
      <c r="D4309" s="15">
        <v>9</v>
      </c>
      <c r="E4309" s="15">
        <v>3</v>
      </c>
      <c r="F4309" s="16">
        <v>226461.360919172</v>
      </c>
      <c r="G4309" s="16">
        <v>255795.920885742</v>
      </c>
      <c r="H4309" s="16">
        <v>232156.038010135</v>
      </c>
      <c r="I4309" s="16">
        <v>298459.92119505699</v>
      </c>
      <c r="J4309" s="16">
        <v>29510.0001919264</v>
      </c>
      <c r="K4309" s="16">
        <v>335173.15288520802</v>
      </c>
      <c r="L4309" s="15">
        <f t="shared" si="469"/>
        <v>6</v>
      </c>
      <c r="M4309" s="16">
        <v>402694.94290407002</v>
      </c>
      <c r="N4309" s="16">
        <v>440072.852830666</v>
      </c>
      <c r="O4309" s="16">
        <v>417445.58608194097</v>
      </c>
      <c r="P4309" s="16">
        <v>413814.02433851</v>
      </c>
      <c r="Q4309" s="16">
        <v>257985.70444927699</v>
      </c>
      <c r="R4309" s="16">
        <v>460314.49722217501</v>
      </c>
      <c r="S4309" s="17">
        <f t="shared" si="470"/>
        <v>417445.58608194097</v>
      </c>
      <c r="T4309" s="17">
        <f t="shared" si="471"/>
        <v>413814.02433851</v>
      </c>
      <c r="U4309" s="18">
        <f t="shared" si="472"/>
        <v>0.9913005146909899</v>
      </c>
      <c r="X4309" s="20">
        <f t="shared" si="473"/>
        <v>0.52976359506212944</v>
      </c>
      <c r="AA4309" s="20">
        <f t="shared" si="474"/>
        <v>-1.2605615344581248E-2</v>
      </c>
      <c r="AE4309" s="20">
        <f t="shared" si="475"/>
        <v>0.27591788938884459</v>
      </c>
    </row>
    <row r="4310" spans="1:31" x14ac:dyDescent="0.2">
      <c r="A4310" s="15" t="s">
        <v>17829</v>
      </c>
      <c r="B4310" s="15" t="s">
        <v>17830</v>
      </c>
      <c r="C4310" t="s">
        <v>17831</v>
      </c>
      <c r="D4310" s="15">
        <v>9</v>
      </c>
      <c r="E4310" s="15">
        <v>1</v>
      </c>
      <c r="F4310" s="16">
        <v>114294.080763483</v>
      </c>
      <c r="G4310" s="16">
        <v>114878.26731562499</v>
      </c>
      <c r="H4310" s="16">
        <v>133221.05304745401</v>
      </c>
      <c r="I4310" s="16">
        <v>197220.19097930999</v>
      </c>
      <c r="J4310" s="16">
        <v>22700.749570898399</v>
      </c>
      <c r="K4310" s="16">
        <v>193379.57621138199</v>
      </c>
      <c r="L4310" s="15">
        <f t="shared" si="469"/>
        <v>6</v>
      </c>
      <c r="M4310" s="16">
        <v>203238.416215962</v>
      </c>
      <c r="N4310" s="16">
        <v>197637.26743872699</v>
      </c>
      <c r="O4310" s="16">
        <v>239548.111884215</v>
      </c>
      <c r="P4310" s="16">
        <v>273445.3610494</v>
      </c>
      <c r="Q4310" s="16">
        <v>198457.09357796301</v>
      </c>
      <c r="R4310" s="16">
        <v>265580.407113533</v>
      </c>
      <c r="S4310" s="17">
        <f t="shared" si="470"/>
        <v>203238.416215962</v>
      </c>
      <c r="T4310" s="17">
        <f t="shared" si="471"/>
        <v>265580.407113533</v>
      </c>
      <c r="U4310" s="18">
        <f t="shared" si="472"/>
        <v>1.3067431446195001</v>
      </c>
      <c r="X4310" s="20">
        <f t="shared" si="473"/>
        <v>0.29972384098191468</v>
      </c>
      <c r="AA4310" s="20">
        <f t="shared" si="474"/>
        <v>0.38597559071208276</v>
      </c>
      <c r="AE4310" s="20">
        <f t="shared" si="475"/>
        <v>0.52327871052421659</v>
      </c>
    </row>
    <row r="4311" spans="1:31" x14ac:dyDescent="0.2">
      <c r="A4311" s="15" t="s">
        <v>5878</v>
      </c>
      <c r="B4311" s="15" t="s">
        <v>5879</v>
      </c>
      <c r="C4311" t="s">
        <v>5880</v>
      </c>
      <c r="D4311" s="15">
        <v>5</v>
      </c>
      <c r="E4311" s="15">
        <v>2</v>
      </c>
      <c r="F4311" s="16">
        <v>22138.3208030274</v>
      </c>
      <c r="G4311" s="16">
        <v>24762.473643534999</v>
      </c>
      <c r="H4311" s="16">
        <v>33102.258099023602</v>
      </c>
      <c r="I4311" s="16">
        <v>20412.506245312601</v>
      </c>
      <c r="J4311" s="16">
        <v>5002.1379632812605</v>
      </c>
      <c r="K4311" s="16">
        <v>19205.8667044922</v>
      </c>
      <c r="L4311" s="15">
        <f t="shared" si="469"/>
        <v>6</v>
      </c>
      <c r="M4311" s="16">
        <v>39366.494114415502</v>
      </c>
      <c r="N4311" s="16">
        <v>42601.509757155902</v>
      </c>
      <c r="O4311" s="16">
        <v>59521.999303672303</v>
      </c>
      <c r="P4311" s="16">
        <v>28301.895016206501</v>
      </c>
      <c r="Q4311" s="16">
        <v>43730.2635654556</v>
      </c>
      <c r="R4311" s="16">
        <v>26376.631898146999</v>
      </c>
      <c r="S4311" s="17">
        <f t="shared" si="470"/>
        <v>42601.509757155902</v>
      </c>
      <c r="T4311" s="17">
        <f t="shared" si="471"/>
        <v>28301.895016206501</v>
      </c>
      <c r="U4311" s="18">
        <f t="shared" si="472"/>
        <v>0.66434018835336106</v>
      </c>
      <c r="X4311" s="20">
        <f t="shared" si="473"/>
        <v>0.15941187530736553</v>
      </c>
      <c r="AA4311" s="20">
        <f t="shared" si="474"/>
        <v>-0.59000590396258656</v>
      </c>
      <c r="AE4311" s="20">
        <f t="shared" si="475"/>
        <v>0.79747932918609998</v>
      </c>
    </row>
    <row r="4312" spans="1:31" x14ac:dyDescent="0.2">
      <c r="A4312" s="15" t="s">
        <v>17832</v>
      </c>
      <c r="B4312" s="15" t="s">
        <v>17833</v>
      </c>
      <c r="C4312" t="s">
        <v>17834</v>
      </c>
      <c r="D4312" s="15">
        <v>4</v>
      </c>
      <c r="E4312" s="15">
        <v>1</v>
      </c>
      <c r="F4312" s="16">
        <v>52084.712921001599</v>
      </c>
      <c r="G4312" s="16">
        <v>45765.212238281099</v>
      </c>
      <c r="H4312" s="16">
        <v>44348.776596094103</v>
      </c>
      <c r="I4312" s="16">
        <v>51312.510691406103</v>
      </c>
      <c r="J4312" s="16">
        <v>5200.9658765624899</v>
      </c>
      <c r="K4312" s="16">
        <v>58335.157804688002</v>
      </c>
      <c r="L4312" s="15">
        <f t="shared" si="469"/>
        <v>6</v>
      </c>
      <c r="M4312" s="16">
        <v>92617.347218820505</v>
      </c>
      <c r="N4312" s="16">
        <v>78734.748546272996</v>
      </c>
      <c r="O4312" s="16">
        <v>79744.645872037901</v>
      </c>
      <c r="P4312" s="16">
        <v>71144.683222797903</v>
      </c>
      <c r="Q4312" s="16">
        <v>45468.479727381302</v>
      </c>
      <c r="R4312" s="16">
        <v>80115.363071569896</v>
      </c>
      <c r="S4312" s="17">
        <f t="shared" si="470"/>
        <v>79744.645872037901</v>
      </c>
      <c r="T4312" s="17">
        <f t="shared" si="471"/>
        <v>71144.683222797903</v>
      </c>
      <c r="U4312" s="18">
        <f t="shared" si="472"/>
        <v>0.89215623751041651</v>
      </c>
      <c r="X4312" s="20">
        <f t="shared" si="473"/>
        <v>0.18411670003846725</v>
      </c>
      <c r="AA4312" s="20">
        <f t="shared" si="474"/>
        <v>-0.16463171283187222</v>
      </c>
      <c r="AE4312" s="20">
        <f t="shared" si="475"/>
        <v>0.73490681765774757</v>
      </c>
    </row>
    <row r="4313" spans="1:31" x14ac:dyDescent="0.2">
      <c r="A4313" s="15" t="s">
        <v>10897</v>
      </c>
      <c r="B4313" s="15" t="s">
        <v>10898</v>
      </c>
      <c r="C4313" t="s">
        <v>10899</v>
      </c>
      <c r="D4313" s="15">
        <v>13</v>
      </c>
      <c r="E4313" s="15">
        <v>2</v>
      </c>
      <c r="F4313" s="16">
        <v>224439.11483014401</v>
      </c>
      <c r="G4313" s="16">
        <v>237824.42696873599</v>
      </c>
      <c r="H4313" s="16">
        <v>224890.83008140899</v>
      </c>
      <c r="I4313" s="16">
        <v>303384.24551173102</v>
      </c>
      <c r="J4313" s="16">
        <v>88414.078277636698</v>
      </c>
      <c r="K4313" s="16">
        <v>308523.20362664002</v>
      </c>
      <c r="L4313" s="15">
        <f t="shared" si="469"/>
        <v>6</v>
      </c>
      <c r="M4313" s="16">
        <v>399098.972845187</v>
      </c>
      <c r="N4313" s="16">
        <v>409154.58575939998</v>
      </c>
      <c r="O4313" s="16">
        <v>404381.833754803</v>
      </c>
      <c r="P4313" s="16">
        <v>420641.58917358599</v>
      </c>
      <c r="Q4313" s="16">
        <v>772943.68415253505</v>
      </c>
      <c r="R4313" s="16">
        <v>423714.43576631299</v>
      </c>
      <c r="S4313" s="17">
        <f t="shared" si="470"/>
        <v>404381.833754803</v>
      </c>
      <c r="T4313" s="17">
        <f t="shared" si="471"/>
        <v>423714.43576631299</v>
      </c>
      <c r="U4313" s="18">
        <f t="shared" si="472"/>
        <v>1.0478077905528078</v>
      </c>
      <c r="X4313" s="20">
        <f t="shared" si="473"/>
        <v>0.31302264696587556</v>
      </c>
      <c r="AA4313" s="20">
        <f t="shared" si="474"/>
        <v>6.7374093737398388E-2</v>
      </c>
      <c r="AE4313" s="20">
        <f t="shared" si="475"/>
        <v>0.50442424041997636</v>
      </c>
    </row>
    <row r="4314" spans="1:31" x14ac:dyDescent="0.2">
      <c r="A4314" s="15" t="s">
        <v>8018</v>
      </c>
      <c r="B4314" s="15" t="s">
        <v>8019</v>
      </c>
      <c r="C4314" t="s">
        <v>8020</v>
      </c>
      <c r="D4314" s="15">
        <v>9</v>
      </c>
      <c r="E4314" s="15">
        <v>5</v>
      </c>
      <c r="F4314" s="16">
        <v>209354.14119446799</v>
      </c>
      <c r="G4314" s="16">
        <v>216616.348293513</v>
      </c>
      <c r="H4314" s="16">
        <v>202897.46414525699</v>
      </c>
      <c r="I4314" s="16">
        <v>246126.59140138701</v>
      </c>
      <c r="J4314" s="16">
        <v>88024.520415820298</v>
      </c>
      <c r="K4314" s="16">
        <v>238004.70097851599</v>
      </c>
      <c r="L4314" s="15">
        <f t="shared" si="469"/>
        <v>6</v>
      </c>
      <c r="M4314" s="16">
        <v>372274.78273932601</v>
      </c>
      <c r="N4314" s="16">
        <v>372668.07865113497</v>
      </c>
      <c r="O4314" s="16">
        <v>364835.011661247</v>
      </c>
      <c r="P4314" s="16">
        <v>341253.97767549602</v>
      </c>
      <c r="Q4314" s="16">
        <v>769538.04678381898</v>
      </c>
      <c r="R4314" s="16">
        <v>326866.914382494</v>
      </c>
      <c r="S4314" s="17">
        <f t="shared" si="470"/>
        <v>372274.78273932601</v>
      </c>
      <c r="T4314" s="17">
        <f t="shared" si="471"/>
        <v>341253.97767549602</v>
      </c>
      <c r="U4314" s="18">
        <f t="shared" si="472"/>
        <v>0.91667229019497853</v>
      </c>
      <c r="X4314" s="20">
        <f t="shared" si="473"/>
        <v>0.49361188888280166</v>
      </c>
      <c r="AA4314" s="20">
        <f t="shared" si="474"/>
        <v>-0.12552203152583474</v>
      </c>
      <c r="AE4314" s="20">
        <f t="shared" si="475"/>
        <v>0.3066143886546846</v>
      </c>
    </row>
    <row r="4315" spans="1:31" x14ac:dyDescent="0.2">
      <c r="A4315" s="15" t="s">
        <v>287</v>
      </c>
      <c r="B4315" s="15" t="s">
        <v>288</v>
      </c>
      <c r="C4315" t="s">
        <v>289</v>
      </c>
      <c r="D4315" s="15">
        <v>4</v>
      </c>
      <c r="E4315" s="15">
        <v>3</v>
      </c>
      <c r="F4315" s="16">
        <v>63485.2075698056</v>
      </c>
      <c r="G4315" s="16">
        <v>61298.579957226597</v>
      </c>
      <c r="H4315" s="16">
        <v>48247.439450976497</v>
      </c>
      <c r="I4315" s="16">
        <v>73154.976181168095</v>
      </c>
      <c r="J4315" s="16">
        <v>12419.383008398499</v>
      </c>
      <c r="K4315" s="16">
        <v>78311.372748755704</v>
      </c>
      <c r="L4315" s="15">
        <f t="shared" si="469"/>
        <v>6</v>
      </c>
      <c r="M4315" s="16">
        <v>112889.774811079</v>
      </c>
      <c r="N4315" s="16">
        <v>105458.44852739001</v>
      </c>
      <c r="O4315" s="16">
        <v>86754.929189852002</v>
      </c>
      <c r="P4315" s="16">
        <v>101429.213586546</v>
      </c>
      <c r="Q4315" s="16">
        <v>108574.152945063</v>
      </c>
      <c r="R4315" s="16">
        <v>107549.962946966</v>
      </c>
      <c r="S4315" s="17">
        <f t="shared" si="470"/>
        <v>105458.44852739001</v>
      </c>
      <c r="T4315" s="17">
        <f t="shared" si="471"/>
        <v>107549.962946966</v>
      </c>
      <c r="U4315" s="18">
        <f t="shared" si="472"/>
        <v>1.0198325923506524</v>
      </c>
      <c r="X4315" s="20">
        <f t="shared" si="473"/>
        <v>0.63493269720903123</v>
      </c>
      <c r="AA4315" s="20">
        <f t="shared" si="474"/>
        <v>2.8332350228836251E-2</v>
      </c>
      <c r="AE4315" s="20">
        <f t="shared" si="475"/>
        <v>0.19727230743216165</v>
      </c>
    </row>
    <row r="4316" spans="1:31" x14ac:dyDescent="0.2">
      <c r="A4316" s="15" t="s">
        <v>2177</v>
      </c>
      <c r="B4316" s="15" t="s">
        <v>2178</v>
      </c>
      <c r="C4316" t="s">
        <v>2179</v>
      </c>
      <c r="D4316" s="15">
        <v>4</v>
      </c>
      <c r="E4316" s="15">
        <v>4</v>
      </c>
      <c r="F4316" s="16">
        <v>173380.557507102</v>
      </c>
      <c r="G4316" s="16">
        <v>148698.601072119</v>
      </c>
      <c r="H4316" s="16">
        <v>169852.868919028</v>
      </c>
      <c r="I4316" s="16">
        <v>196651.257650977</v>
      </c>
      <c r="J4316" s="16">
        <v>34069.669247753904</v>
      </c>
      <c r="K4316" s="16">
        <v>199783.863058166</v>
      </c>
      <c r="L4316" s="15">
        <f t="shared" si="469"/>
        <v>6</v>
      </c>
      <c r="M4316" s="16">
        <v>308306.34163201897</v>
      </c>
      <c r="N4316" s="16">
        <v>255821.97463956501</v>
      </c>
      <c r="O4316" s="16">
        <v>305416.69741326099</v>
      </c>
      <c r="P4316" s="16">
        <v>272656.53624091297</v>
      </c>
      <c r="Q4316" s="16">
        <v>297847.76564116601</v>
      </c>
      <c r="R4316" s="16">
        <v>274375.81943867699</v>
      </c>
      <c r="S4316" s="17">
        <f t="shared" si="470"/>
        <v>305416.69741326099</v>
      </c>
      <c r="T4316" s="17">
        <f t="shared" si="471"/>
        <v>274375.81943867699</v>
      </c>
      <c r="U4316" s="18">
        <f t="shared" si="472"/>
        <v>0.89836548480326728</v>
      </c>
      <c r="X4316" s="20">
        <f t="shared" si="473"/>
        <v>0.68557526367517319</v>
      </c>
      <c r="AA4316" s="20">
        <f t="shared" si="474"/>
        <v>-0.15462559441922813</v>
      </c>
      <c r="AE4316" s="20">
        <f t="shared" si="475"/>
        <v>0.16394486063442001</v>
      </c>
    </row>
    <row r="4317" spans="1:31" x14ac:dyDescent="0.2">
      <c r="A4317" s="15" t="s">
        <v>2381</v>
      </c>
      <c r="B4317" s="15" t="s">
        <v>2382</v>
      </c>
      <c r="C4317" t="s">
        <v>2383</v>
      </c>
      <c r="D4317" s="15">
        <v>7</v>
      </c>
      <c r="E4317" s="15">
        <v>5</v>
      </c>
      <c r="F4317" s="16">
        <v>101682.931025698</v>
      </c>
      <c r="G4317" s="16">
        <v>110021.45997304701</v>
      </c>
      <c r="H4317" s="16">
        <v>117267.74022949301</v>
      </c>
      <c r="I4317" s="16">
        <v>170301.011172909</v>
      </c>
      <c r="J4317" s="16">
        <v>11952.0984341928</v>
      </c>
      <c r="K4317" s="16">
        <v>145526.409345411</v>
      </c>
      <c r="L4317" s="15">
        <f t="shared" si="469"/>
        <v>6</v>
      </c>
      <c r="M4317" s="16">
        <v>180813.19452251701</v>
      </c>
      <c r="N4317" s="16">
        <v>189281.58664641299</v>
      </c>
      <c r="O4317" s="16">
        <v>210862.06057009101</v>
      </c>
      <c r="P4317" s="16">
        <v>236121.97745077501</v>
      </c>
      <c r="Q4317" s="16">
        <v>104489.00420664701</v>
      </c>
      <c r="R4317" s="16">
        <v>199860.62539240401</v>
      </c>
      <c r="S4317" s="17">
        <f t="shared" si="470"/>
        <v>189281.58664641299</v>
      </c>
      <c r="T4317" s="17">
        <f t="shared" si="471"/>
        <v>199860.62539240401</v>
      </c>
      <c r="U4317" s="18">
        <f t="shared" si="472"/>
        <v>1.0558904800695335</v>
      </c>
      <c r="X4317" s="20">
        <f t="shared" si="473"/>
        <v>0.75432812042493058</v>
      </c>
      <c r="AA4317" s="20">
        <f t="shared" si="474"/>
        <v>7.8460202068921597E-2</v>
      </c>
      <c r="AE4317" s="20">
        <f t="shared" si="475"/>
        <v>0.12243970201792982</v>
      </c>
    </row>
    <row r="4318" spans="1:31" x14ac:dyDescent="0.2">
      <c r="A4318" s="15" t="s">
        <v>6824</v>
      </c>
      <c r="B4318" s="15" t="s">
        <v>6825</v>
      </c>
      <c r="C4318" t="s">
        <v>6826</v>
      </c>
      <c r="D4318" s="15">
        <v>4</v>
      </c>
      <c r="E4318" s="15">
        <v>4</v>
      </c>
      <c r="F4318" s="16">
        <v>72673.648660214196</v>
      </c>
      <c r="G4318" s="16">
        <v>77080.858426171893</v>
      </c>
      <c r="H4318" s="16">
        <v>61172.550804491497</v>
      </c>
      <c r="I4318" s="16">
        <v>85489.0326662109</v>
      </c>
      <c r="J4318" s="16">
        <v>10183.544958984399</v>
      </c>
      <c r="K4318" s="16">
        <v>96465.313667797993</v>
      </c>
      <c r="L4318" s="15">
        <f t="shared" si="469"/>
        <v>6</v>
      </c>
      <c r="M4318" s="16">
        <v>129228.71557016201</v>
      </c>
      <c r="N4318" s="16">
        <v>132610.37607160999</v>
      </c>
      <c r="O4318" s="16">
        <v>109995.895612215</v>
      </c>
      <c r="P4318" s="16">
        <v>118530.355776952</v>
      </c>
      <c r="Q4318" s="16">
        <v>89027.753403852505</v>
      </c>
      <c r="R4318" s="16">
        <v>132481.918608737</v>
      </c>
      <c r="S4318" s="17">
        <f t="shared" si="470"/>
        <v>129228.71557016201</v>
      </c>
      <c r="T4318" s="17">
        <f t="shared" si="471"/>
        <v>118530.355776952</v>
      </c>
      <c r="U4318" s="18">
        <f t="shared" si="472"/>
        <v>0.9172137574376682</v>
      </c>
      <c r="X4318" s="20">
        <f t="shared" si="473"/>
        <v>0.50856719890597935</v>
      </c>
      <c r="AA4318" s="20">
        <f t="shared" si="474"/>
        <v>-0.12467010058984165</v>
      </c>
      <c r="AE4318" s="20">
        <f t="shared" si="475"/>
        <v>0.29365165397846726</v>
      </c>
    </row>
    <row r="4319" spans="1:31" x14ac:dyDescent="0.2">
      <c r="A4319" s="15" t="s">
        <v>6511</v>
      </c>
      <c r="B4319" s="15" t="s">
        <v>6512</v>
      </c>
      <c r="C4319" t="s">
        <v>6513</v>
      </c>
      <c r="D4319" s="15">
        <v>5</v>
      </c>
      <c r="E4319" s="15">
        <v>5</v>
      </c>
      <c r="F4319" s="16">
        <v>137725.092807715</v>
      </c>
      <c r="G4319" s="16">
        <v>127540.33217914301</v>
      </c>
      <c r="H4319" s="16">
        <v>107878.785493434</v>
      </c>
      <c r="I4319" s="16">
        <v>139381.97570859399</v>
      </c>
      <c r="J4319" s="16">
        <v>15453.5977921875</v>
      </c>
      <c r="K4319" s="16">
        <v>153806.101958204</v>
      </c>
      <c r="L4319" s="15">
        <f t="shared" si="469"/>
        <v>6</v>
      </c>
      <c r="M4319" s="16">
        <v>244903.581606822</v>
      </c>
      <c r="N4319" s="16">
        <v>219421.160582607</v>
      </c>
      <c r="O4319" s="16">
        <v>193979.54592138901</v>
      </c>
      <c r="P4319" s="16">
        <v>193252.80277927301</v>
      </c>
      <c r="Q4319" s="16">
        <v>135100.213038427</v>
      </c>
      <c r="R4319" s="16">
        <v>211231.651112705</v>
      </c>
      <c r="S4319" s="17">
        <f t="shared" si="470"/>
        <v>219421.160582607</v>
      </c>
      <c r="T4319" s="17">
        <f t="shared" si="471"/>
        <v>193252.80277927301</v>
      </c>
      <c r="U4319" s="18">
        <f t="shared" si="472"/>
        <v>0.8807391332091592</v>
      </c>
      <c r="X4319" s="20">
        <f t="shared" si="473"/>
        <v>0.22043168269054969</v>
      </c>
      <c r="AA4319" s="20">
        <f t="shared" si="474"/>
        <v>-0.18321332540779586</v>
      </c>
      <c r="AE4319" s="20">
        <f t="shared" si="475"/>
        <v>0.65672598409977212</v>
      </c>
    </row>
    <row r="4320" spans="1:31" x14ac:dyDescent="0.2">
      <c r="A4320" s="15" t="s">
        <v>15827</v>
      </c>
      <c r="B4320" s="15" t="s">
        <v>15828</v>
      </c>
      <c r="C4320" t="s">
        <v>15829</v>
      </c>
      <c r="D4320" s="15">
        <v>5</v>
      </c>
      <c r="E4320" s="15">
        <v>4</v>
      </c>
      <c r="F4320" s="16">
        <v>89543.574461279306</v>
      </c>
      <c r="G4320" s="16">
        <v>97352.768807958899</v>
      </c>
      <c r="H4320" s="16">
        <v>76552.299734201399</v>
      </c>
      <c r="I4320" s="16">
        <v>121239.395973722</v>
      </c>
      <c r="J4320" s="16">
        <v>10233.246194531301</v>
      </c>
      <c r="K4320" s="16">
        <v>107441.32185712</v>
      </c>
      <c r="L4320" s="15">
        <f t="shared" si="469"/>
        <v>6</v>
      </c>
      <c r="M4320" s="16">
        <v>159226.91826435301</v>
      </c>
      <c r="N4320" s="16">
        <v>167486.29357314599</v>
      </c>
      <c r="O4320" s="16">
        <v>137650.60733449101</v>
      </c>
      <c r="P4320" s="16">
        <v>168098.155877577</v>
      </c>
      <c r="Q4320" s="16">
        <v>89462.257239202299</v>
      </c>
      <c r="R4320" s="16">
        <v>147555.965105846</v>
      </c>
      <c r="S4320" s="17">
        <f t="shared" si="470"/>
        <v>159226.91826435301</v>
      </c>
      <c r="T4320" s="17">
        <f t="shared" si="471"/>
        <v>147555.965105846</v>
      </c>
      <c r="U4320" s="18">
        <f t="shared" si="472"/>
        <v>0.92670238621882661</v>
      </c>
      <c r="X4320" s="20">
        <f t="shared" si="473"/>
        <v>0.47654934338293548</v>
      </c>
      <c r="AA4320" s="20">
        <f t="shared" si="474"/>
        <v>-0.10982200831813112</v>
      </c>
      <c r="AE4320" s="20">
        <f t="shared" si="475"/>
        <v>0.32189212451264776</v>
      </c>
    </row>
    <row r="4321" spans="1:31" x14ac:dyDescent="0.2">
      <c r="A4321" s="15" t="s">
        <v>12856</v>
      </c>
      <c r="B4321" s="15" t="s">
        <v>12857</v>
      </c>
      <c r="C4321" t="s">
        <v>12858</v>
      </c>
      <c r="D4321" s="15">
        <v>13</v>
      </c>
      <c r="E4321" s="15">
        <v>2</v>
      </c>
      <c r="F4321" s="16">
        <v>311810.37134736398</v>
      </c>
      <c r="G4321" s="16">
        <v>406408.928577666</v>
      </c>
      <c r="H4321" s="16">
        <v>301956.21845522599</v>
      </c>
      <c r="I4321" s="16">
        <v>508005.90575896698</v>
      </c>
      <c r="J4321" s="16">
        <v>42670.5548094634</v>
      </c>
      <c r="K4321" s="16">
        <v>562329.61213627702</v>
      </c>
      <c r="L4321" s="15">
        <f t="shared" si="469"/>
        <v>6</v>
      </c>
      <c r="M4321" s="16">
        <v>554463.06238281296</v>
      </c>
      <c r="N4321" s="16">
        <v>699188.38422335603</v>
      </c>
      <c r="O4321" s="16">
        <v>542955.03862202202</v>
      </c>
      <c r="P4321" s="16">
        <v>704349.07108502497</v>
      </c>
      <c r="Q4321" s="16">
        <v>373039.41274702799</v>
      </c>
      <c r="R4321" s="16">
        <v>772282.83487342298</v>
      </c>
      <c r="S4321" s="17">
        <f t="shared" si="470"/>
        <v>554463.06238281296</v>
      </c>
      <c r="T4321" s="17">
        <f t="shared" si="471"/>
        <v>704349.07108502497</v>
      </c>
      <c r="U4321" s="18">
        <f t="shared" si="472"/>
        <v>1.2703264092256656</v>
      </c>
      <c r="X4321" s="20">
        <f t="shared" si="473"/>
        <v>0.90075306061755023</v>
      </c>
      <c r="AA4321" s="20">
        <f t="shared" si="474"/>
        <v>0.34519924382119549</v>
      </c>
      <c r="AE4321" s="20">
        <f t="shared" si="475"/>
        <v>4.5394253538388572E-2</v>
      </c>
    </row>
    <row r="4322" spans="1:31" x14ac:dyDescent="0.2">
      <c r="A4322" s="15" t="s">
        <v>17835</v>
      </c>
      <c r="B4322" s="15" t="s">
        <v>17836</v>
      </c>
      <c r="C4322" t="s">
        <v>17837</v>
      </c>
      <c r="D4322" s="15">
        <v>7</v>
      </c>
      <c r="E4322" s="15">
        <v>3</v>
      </c>
      <c r="F4322" s="16">
        <v>79998.658695849605</v>
      </c>
      <c r="G4322" s="16">
        <v>86559.482657386106</v>
      </c>
      <c r="H4322" s="16">
        <v>89216.223492773599</v>
      </c>
      <c r="I4322" s="16">
        <v>117805.650239653</v>
      </c>
      <c r="J4322" s="16">
        <v>4536.8117244140603</v>
      </c>
      <c r="K4322" s="16">
        <v>131777.51095136901</v>
      </c>
      <c r="L4322" s="15">
        <f t="shared" si="469"/>
        <v>6</v>
      </c>
      <c r="M4322" s="16">
        <v>142254.09211165801</v>
      </c>
      <c r="N4322" s="16">
        <v>148917.458654852</v>
      </c>
      <c r="O4322" s="16">
        <v>160421.92580118199</v>
      </c>
      <c r="P4322" s="16">
        <v>163337.27496907601</v>
      </c>
      <c r="Q4322" s="16">
        <v>39662.235210588602</v>
      </c>
      <c r="R4322" s="16">
        <v>180978.393336724</v>
      </c>
      <c r="S4322" s="17">
        <f t="shared" si="470"/>
        <v>148917.458654852</v>
      </c>
      <c r="T4322" s="17">
        <f t="shared" si="471"/>
        <v>163337.27496907601</v>
      </c>
      <c r="U4322" s="18">
        <f t="shared" si="472"/>
        <v>1.0968309320107659</v>
      </c>
      <c r="X4322" s="20">
        <f t="shared" si="473"/>
        <v>0.64114647348303455</v>
      </c>
      <c r="AA4322" s="20">
        <f t="shared" si="474"/>
        <v>0.13334116261679665</v>
      </c>
      <c r="AE4322" s="20">
        <f t="shared" si="475"/>
        <v>0.19304274215272027</v>
      </c>
    </row>
    <row r="4323" spans="1:31" x14ac:dyDescent="0.2">
      <c r="A4323" s="15" t="s">
        <v>8552</v>
      </c>
      <c r="B4323" s="15" t="s">
        <v>8553</v>
      </c>
      <c r="C4323" t="s">
        <v>8554</v>
      </c>
      <c r="D4323" s="15">
        <v>8</v>
      </c>
      <c r="E4323" s="15">
        <v>4</v>
      </c>
      <c r="F4323" s="16">
        <v>93361.188666959293</v>
      </c>
      <c r="G4323" s="16">
        <v>86810.659237499902</v>
      </c>
      <c r="H4323" s="16">
        <v>89901.179823339698</v>
      </c>
      <c r="I4323" s="16">
        <v>131542.36432684201</v>
      </c>
      <c r="J4323" s="16">
        <v>36038.318308007802</v>
      </c>
      <c r="K4323" s="16">
        <v>131278.938456445</v>
      </c>
      <c r="L4323" s="15">
        <f t="shared" si="469"/>
        <v>6</v>
      </c>
      <c r="M4323" s="16">
        <v>166015.42261823601</v>
      </c>
      <c r="N4323" s="16">
        <v>149349.58436581801</v>
      </c>
      <c r="O4323" s="16">
        <v>161653.562933279</v>
      </c>
      <c r="P4323" s="16">
        <v>182383.198840014</v>
      </c>
      <c r="Q4323" s="16">
        <v>315058.31499121198</v>
      </c>
      <c r="R4323" s="16">
        <v>180293.67218482401</v>
      </c>
      <c r="S4323" s="17">
        <f t="shared" si="470"/>
        <v>161653.562933279</v>
      </c>
      <c r="T4323" s="17">
        <f t="shared" si="471"/>
        <v>182383.198840014</v>
      </c>
      <c r="U4323" s="18">
        <f t="shared" si="472"/>
        <v>1.1282349459584196</v>
      </c>
      <c r="X4323" s="20">
        <f t="shared" si="473"/>
        <v>0.21008218500875475</v>
      </c>
      <c r="AA4323" s="20">
        <f t="shared" si="474"/>
        <v>0.1740675287954461</v>
      </c>
      <c r="AE4323" s="20">
        <f t="shared" si="475"/>
        <v>0.67761077425007255</v>
      </c>
    </row>
    <row r="4324" spans="1:31" x14ac:dyDescent="0.2">
      <c r="A4324" s="15" t="s">
        <v>11428</v>
      </c>
      <c r="B4324" s="15" t="s">
        <v>11429</v>
      </c>
      <c r="C4324" t="s">
        <v>11430</v>
      </c>
      <c r="D4324" s="15">
        <v>7</v>
      </c>
      <c r="E4324" s="15">
        <v>6</v>
      </c>
      <c r="F4324" s="16">
        <v>137499.94573476701</v>
      </c>
      <c r="G4324" s="16">
        <v>160032.62393281699</v>
      </c>
      <c r="H4324" s="16">
        <v>122787.751425261</v>
      </c>
      <c r="I4324" s="16">
        <v>174500.260531201</v>
      </c>
      <c r="J4324" s="16">
        <v>5747.3129097656201</v>
      </c>
      <c r="K4324" s="16">
        <v>177272.01845719799</v>
      </c>
      <c r="L4324" s="15">
        <f t="shared" si="469"/>
        <v>6</v>
      </c>
      <c r="M4324" s="16">
        <v>244503.22373862899</v>
      </c>
      <c r="N4324" s="16">
        <v>275321.09627170098</v>
      </c>
      <c r="O4324" s="16">
        <v>220787.73094484</v>
      </c>
      <c r="P4324" s="16">
        <v>241944.22745070001</v>
      </c>
      <c r="Q4324" s="16">
        <v>50244.817352524602</v>
      </c>
      <c r="R4324" s="16">
        <v>243458.87892647801</v>
      </c>
      <c r="S4324" s="17">
        <f t="shared" si="470"/>
        <v>244503.22373862899</v>
      </c>
      <c r="T4324" s="17">
        <f t="shared" si="471"/>
        <v>241944.22745070001</v>
      </c>
      <c r="U4324" s="18">
        <f t="shared" si="472"/>
        <v>0.98953389550943294</v>
      </c>
      <c r="X4324" s="20">
        <f t="shared" si="473"/>
        <v>0.35950391393011</v>
      </c>
      <c r="AA4324" s="20">
        <f t="shared" si="474"/>
        <v>-1.5178968669823151E-2</v>
      </c>
      <c r="AE4324" s="20">
        <f t="shared" si="475"/>
        <v>0.44429637707804875</v>
      </c>
    </row>
    <row r="4325" spans="1:31" x14ac:dyDescent="0.2">
      <c r="A4325" s="15" t="s">
        <v>15034</v>
      </c>
      <c r="B4325" s="15" t="s">
        <v>15035</v>
      </c>
      <c r="C4325" t="s">
        <v>15036</v>
      </c>
      <c r="D4325" s="15">
        <v>7</v>
      </c>
      <c r="E4325" s="15">
        <v>5</v>
      </c>
      <c r="F4325" s="16">
        <v>64482.626033203102</v>
      </c>
      <c r="G4325" s="16">
        <v>54287.384033106398</v>
      </c>
      <c r="H4325" s="16">
        <v>44205.623569912997</v>
      </c>
      <c r="I4325" s="16">
        <v>83072.880601590907</v>
      </c>
      <c r="J4325" s="16">
        <v>28977.001659063299</v>
      </c>
      <c r="K4325" s="16">
        <v>72791.589503711104</v>
      </c>
      <c r="L4325" s="15">
        <f t="shared" si="469"/>
        <v>6</v>
      </c>
      <c r="M4325" s="16">
        <v>114663.390272627</v>
      </c>
      <c r="N4325" s="16">
        <v>93396.344560296304</v>
      </c>
      <c r="O4325" s="16">
        <v>79487.238830524802</v>
      </c>
      <c r="P4325" s="16">
        <v>115180.366253163</v>
      </c>
      <c r="Q4325" s="16">
        <v>253326.06361305801</v>
      </c>
      <c r="R4325" s="16">
        <v>99969.295380526804</v>
      </c>
      <c r="S4325" s="17">
        <f t="shared" si="470"/>
        <v>93396.344560296304</v>
      </c>
      <c r="T4325" s="17">
        <f t="shared" si="471"/>
        <v>115180.366253163</v>
      </c>
      <c r="U4325" s="18">
        <f t="shared" si="472"/>
        <v>1.2332427655003459</v>
      </c>
      <c r="X4325" s="20">
        <f t="shared" si="473"/>
        <v>0.29289269801997364</v>
      </c>
      <c r="AA4325" s="20">
        <f t="shared" si="474"/>
        <v>0.30245682415998493</v>
      </c>
      <c r="AE4325" s="20">
        <f t="shared" si="475"/>
        <v>0.53329145538962741</v>
      </c>
    </row>
    <row r="4326" spans="1:31" x14ac:dyDescent="0.2">
      <c r="A4326" s="15" t="s">
        <v>13501</v>
      </c>
      <c r="B4326" s="15" t="s">
        <v>13502</v>
      </c>
      <c r="C4326" t="s">
        <v>13503</v>
      </c>
      <c r="D4326" s="15">
        <v>4</v>
      </c>
      <c r="E4326" s="15">
        <v>4</v>
      </c>
      <c r="F4326" s="16">
        <v>237534.05058281001</v>
      </c>
      <c r="G4326" s="16">
        <v>297032.43783627701</v>
      </c>
      <c r="H4326" s="16">
        <v>222218.69034491901</v>
      </c>
      <c r="I4326" s="16">
        <v>232406.369992822</v>
      </c>
      <c r="J4326" s="16">
        <v>44492.149504687397</v>
      </c>
      <c r="K4326" s="16">
        <v>288131.27589081798</v>
      </c>
      <c r="L4326" s="15">
        <f t="shared" si="469"/>
        <v>6</v>
      </c>
      <c r="M4326" s="16">
        <v>422384.46571623901</v>
      </c>
      <c r="N4326" s="16">
        <v>511016.40655264899</v>
      </c>
      <c r="O4326" s="16">
        <v>399576.99237332202</v>
      </c>
      <c r="P4326" s="16">
        <v>322230.92086719698</v>
      </c>
      <c r="Q4326" s="16">
        <v>388964.36658003298</v>
      </c>
      <c r="R4326" s="16">
        <v>395708.91121190198</v>
      </c>
      <c r="S4326" s="17">
        <f t="shared" si="470"/>
        <v>422384.46571623901</v>
      </c>
      <c r="T4326" s="17">
        <f t="shared" si="471"/>
        <v>388964.36658003298</v>
      </c>
      <c r="U4326" s="18">
        <f t="shared" si="472"/>
        <v>0.92087753729404931</v>
      </c>
      <c r="X4326" s="20">
        <f t="shared" si="473"/>
        <v>0.14205900253426895</v>
      </c>
      <c r="AA4326" s="20">
        <f t="shared" si="474"/>
        <v>-0.11891878231199043</v>
      </c>
      <c r="AE4326" s="20">
        <f t="shared" si="475"/>
        <v>0.84753123904720817</v>
      </c>
    </row>
    <row r="4327" spans="1:31" x14ac:dyDescent="0.2">
      <c r="A4327" s="15" t="s">
        <v>4793</v>
      </c>
      <c r="B4327" s="15" t="s">
        <v>4794</v>
      </c>
      <c r="C4327" t="s">
        <v>4795</v>
      </c>
      <c r="D4327" s="15">
        <v>5</v>
      </c>
      <c r="E4327" s="15">
        <v>5</v>
      </c>
      <c r="F4327" s="16">
        <v>127713.57663510799</v>
      </c>
      <c r="G4327" s="16">
        <v>161946.264024317</v>
      </c>
      <c r="H4327" s="16">
        <v>121018.684507617</v>
      </c>
      <c r="I4327" s="16">
        <v>188040.56557070999</v>
      </c>
      <c r="J4327" s="16">
        <v>43154.230780461599</v>
      </c>
      <c r="K4327" s="16">
        <v>192051.55001484501</v>
      </c>
      <c r="L4327" s="15">
        <f t="shared" si="469"/>
        <v>6</v>
      </c>
      <c r="M4327" s="16">
        <v>227101.04382665799</v>
      </c>
      <c r="N4327" s="16">
        <v>278613.33428488497</v>
      </c>
      <c r="O4327" s="16">
        <v>217606.72741555999</v>
      </c>
      <c r="P4327" s="16">
        <v>260717.830608989</v>
      </c>
      <c r="Q4327" s="16">
        <v>377267.86023234198</v>
      </c>
      <c r="R4327" s="16">
        <v>263756.54471376998</v>
      </c>
      <c r="S4327" s="17">
        <f t="shared" si="470"/>
        <v>227101.04382665799</v>
      </c>
      <c r="T4327" s="17">
        <f t="shared" si="471"/>
        <v>263756.54471376998</v>
      </c>
      <c r="U4327" s="18">
        <f t="shared" si="472"/>
        <v>1.1614061312509443</v>
      </c>
      <c r="X4327" s="20">
        <f t="shared" si="473"/>
        <v>0.23682882624182866</v>
      </c>
      <c r="AA4327" s="20">
        <f t="shared" si="474"/>
        <v>0.21587255539396949</v>
      </c>
      <c r="AE4327" s="20">
        <f t="shared" si="475"/>
        <v>0.62556543743968751</v>
      </c>
    </row>
    <row r="4328" spans="1:31" x14ac:dyDescent="0.2">
      <c r="A4328" s="15" t="s">
        <v>3734</v>
      </c>
      <c r="B4328" s="15" t="s">
        <v>3735</v>
      </c>
      <c r="C4328" t="s">
        <v>3736</v>
      </c>
      <c r="D4328" s="15">
        <v>6</v>
      </c>
      <c r="E4328" s="15">
        <v>4</v>
      </c>
      <c r="F4328" s="16">
        <v>52440.793735093997</v>
      </c>
      <c r="G4328" s="16">
        <v>39706.239234001398</v>
      </c>
      <c r="H4328" s="16">
        <v>35890.264794927803</v>
      </c>
      <c r="I4328" s="16">
        <v>58424.0561308592</v>
      </c>
      <c r="J4328" s="16">
        <v>11623.2798515625</v>
      </c>
      <c r="K4328" s="16">
        <v>51106.032032594201</v>
      </c>
      <c r="L4328" s="15">
        <f t="shared" si="469"/>
        <v>6</v>
      </c>
      <c r="M4328" s="16">
        <v>93250.532246580595</v>
      </c>
      <c r="N4328" s="16">
        <v>68310.854662490601</v>
      </c>
      <c r="O4328" s="16">
        <v>64535.183966658798</v>
      </c>
      <c r="P4328" s="16">
        <v>81004.825334284396</v>
      </c>
      <c r="Q4328" s="16">
        <v>101614.36872293999</v>
      </c>
      <c r="R4328" s="16">
        <v>70187.147262838698</v>
      </c>
      <c r="S4328" s="17">
        <f t="shared" si="470"/>
        <v>68310.854662490601</v>
      </c>
      <c r="T4328" s="17">
        <f t="shared" si="471"/>
        <v>81004.825334284396</v>
      </c>
      <c r="U4328" s="18">
        <f t="shared" si="472"/>
        <v>1.1858265532544132</v>
      </c>
      <c r="X4328" s="20">
        <f t="shared" si="473"/>
        <v>0.52770689687818562</v>
      </c>
      <c r="AA4328" s="20">
        <f t="shared" si="474"/>
        <v>0.24589300730464361</v>
      </c>
      <c r="AE4328" s="20">
        <f t="shared" si="475"/>
        <v>0.27760722976343938</v>
      </c>
    </row>
    <row r="4329" spans="1:31" x14ac:dyDescent="0.2">
      <c r="A4329" s="15" t="s">
        <v>5899</v>
      </c>
      <c r="B4329" s="15" t="s">
        <v>5900</v>
      </c>
      <c r="C4329" t="s">
        <v>5901</v>
      </c>
      <c r="D4329" s="15">
        <v>6</v>
      </c>
      <c r="E4329" s="15">
        <v>6</v>
      </c>
      <c r="F4329" s="16">
        <v>99625.514264062906</v>
      </c>
      <c r="G4329" s="16">
        <v>83566.261375781294</v>
      </c>
      <c r="H4329" s="16">
        <v>78157.258881152404</v>
      </c>
      <c r="I4329" s="16">
        <v>129850.96041602601</v>
      </c>
      <c r="J4329" s="16">
        <v>44661.4388242676</v>
      </c>
      <c r="K4329" s="16">
        <v>123382.738449792</v>
      </c>
      <c r="L4329" s="15">
        <f t="shared" si="469"/>
        <v>6</v>
      </c>
      <c r="M4329" s="16">
        <v>177154.683763799</v>
      </c>
      <c r="N4329" s="16">
        <v>143767.90261819601</v>
      </c>
      <c r="O4329" s="16">
        <v>140536.52457135901</v>
      </c>
      <c r="P4329" s="16">
        <v>180038.07103754699</v>
      </c>
      <c r="Q4329" s="16">
        <v>390444.34706405899</v>
      </c>
      <c r="R4329" s="16">
        <v>169449.32112406701</v>
      </c>
      <c r="S4329" s="17">
        <f t="shared" si="470"/>
        <v>143767.90261819601</v>
      </c>
      <c r="T4329" s="17">
        <f t="shared" si="471"/>
        <v>180038.07103754699</v>
      </c>
      <c r="U4329" s="18">
        <f t="shared" si="472"/>
        <v>1.2522827958036891</v>
      </c>
      <c r="X4329" s="20">
        <f t="shared" si="473"/>
        <v>0.27193409519812456</v>
      </c>
      <c r="AA4329" s="20">
        <f t="shared" si="474"/>
        <v>0.32456039456549757</v>
      </c>
      <c r="AE4329" s="20">
        <f t="shared" si="475"/>
        <v>0.56553633699473538</v>
      </c>
    </row>
    <row r="4330" spans="1:31" x14ac:dyDescent="0.2">
      <c r="A4330" s="15" t="s">
        <v>308</v>
      </c>
      <c r="B4330" s="15" t="s">
        <v>309</v>
      </c>
      <c r="C4330" t="s">
        <v>310</v>
      </c>
      <c r="D4330" s="15">
        <v>8</v>
      </c>
      <c r="E4330" s="15">
        <v>6</v>
      </c>
      <c r="F4330" s="16">
        <v>130989.276652588</v>
      </c>
      <c r="G4330" s="16">
        <v>131773.737208748</v>
      </c>
      <c r="H4330" s="16">
        <v>111507.131880202</v>
      </c>
      <c r="I4330" s="16">
        <v>150693.164474369</v>
      </c>
      <c r="J4330" s="16">
        <v>62465.538485302699</v>
      </c>
      <c r="K4330" s="16">
        <v>165525.97626533301</v>
      </c>
      <c r="L4330" s="15">
        <f t="shared" si="469"/>
        <v>6</v>
      </c>
      <c r="M4330" s="16">
        <v>232925.91313838499</v>
      </c>
      <c r="N4330" s="16">
        <v>226704.33625685101</v>
      </c>
      <c r="O4330" s="16">
        <v>200503.766428056</v>
      </c>
      <c r="P4330" s="16">
        <v>208935.74112649201</v>
      </c>
      <c r="Q4330" s="16">
        <v>546093.38682224695</v>
      </c>
      <c r="R4330" s="16">
        <v>227327.29601371699</v>
      </c>
      <c r="S4330" s="17">
        <f t="shared" si="470"/>
        <v>226704.33625685101</v>
      </c>
      <c r="T4330" s="17">
        <f t="shared" si="471"/>
        <v>227327.29601371699</v>
      </c>
      <c r="U4330" s="18">
        <f t="shared" si="472"/>
        <v>1.0027478951975588</v>
      </c>
      <c r="X4330" s="20">
        <f t="shared" si="473"/>
        <v>0.38374637089326324</v>
      </c>
      <c r="AA4330" s="20">
        <f t="shared" si="474"/>
        <v>3.9589378889156616E-3</v>
      </c>
      <c r="AE4330" s="20">
        <f t="shared" si="475"/>
        <v>0.41595571863783881</v>
      </c>
    </row>
    <row r="4331" spans="1:31" x14ac:dyDescent="0.2">
      <c r="A4331" s="15" t="s">
        <v>3182</v>
      </c>
      <c r="B4331" s="15" t="s">
        <v>3183</v>
      </c>
      <c r="C4331" t="s">
        <v>3184</v>
      </c>
      <c r="D4331" s="15">
        <v>6</v>
      </c>
      <c r="E4331" s="15">
        <v>5</v>
      </c>
      <c r="F4331" s="16">
        <v>189725.46854121101</v>
      </c>
      <c r="G4331" s="16">
        <v>190790.350199957</v>
      </c>
      <c r="H4331" s="16">
        <v>161087.64810058501</v>
      </c>
      <c r="I4331" s="16">
        <v>219746.90017499999</v>
      </c>
      <c r="J4331" s="16">
        <v>16073.677782421901</v>
      </c>
      <c r="K4331" s="16">
        <v>206697.477229187</v>
      </c>
      <c r="L4331" s="15">
        <f t="shared" si="469"/>
        <v>6</v>
      </c>
      <c r="M4331" s="16">
        <v>337370.959935722</v>
      </c>
      <c r="N4331" s="16">
        <v>328236.87498347799</v>
      </c>
      <c r="O4331" s="16">
        <v>289655.73434267001</v>
      </c>
      <c r="P4331" s="16">
        <v>304678.59380656999</v>
      </c>
      <c r="Q4331" s="16">
        <v>140521.14736764101</v>
      </c>
      <c r="R4331" s="16">
        <v>283870.72320327401</v>
      </c>
      <c r="S4331" s="17">
        <f t="shared" si="470"/>
        <v>328236.87498347799</v>
      </c>
      <c r="T4331" s="17">
        <f t="shared" si="471"/>
        <v>283870.72320327401</v>
      </c>
      <c r="U4331" s="18">
        <f t="shared" si="472"/>
        <v>0.86483495560199575</v>
      </c>
      <c r="X4331" s="20">
        <f t="shared" si="473"/>
        <v>0.23250406584400329</v>
      </c>
      <c r="AA4331" s="20">
        <f t="shared" si="474"/>
        <v>-0.20950325861582722</v>
      </c>
      <c r="AE4331" s="20">
        <f t="shared" si="475"/>
        <v>0.63356944811520743</v>
      </c>
    </row>
    <row r="4332" spans="1:31" x14ac:dyDescent="0.2">
      <c r="A4332" s="15" t="s">
        <v>14239</v>
      </c>
      <c r="B4332" s="15" t="s">
        <v>14240</v>
      </c>
      <c r="C4332" t="s">
        <v>14241</v>
      </c>
      <c r="D4332" s="15">
        <v>12</v>
      </c>
      <c r="E4332" s="15">
        <v>3</v>
      </c>
      <c r="F4332" s="16">
        <v>233904.99298268801</v>
      </c>
      <c r="G4332" s="16">
        <v>242857.08332402399</v>
      </c>
      <c r="H4332" s="16">
        <v>244344.430185345</v>
      </c>
      <c r="I4332" s="16">
        <v>380703.51798896497</v>
      </c>
      <c r="J4332" s="16">
        <v>31290.517126171901</v>
      </c>
      <c r="K4332" s="16">
        <v>341138.44413030701</v>
      </c>
      <c r="L4332" s="15">
        <f t="shared" si="469"/>
        <v>6</v>
      </c>
      <c r="M4332" s="16">
        <v>415931.25384316401</v>
      </c>
      <c r="N4332" s="16">
        <v>417812.79825910903</v>
      </c>
      <c r="O4332" s="16">
        <v>439361.83929933503</v>
      </c>
      <c r="P4332" s="16">
        <v>527844.59041615203</v>
      </c>
      <c r="Q4332" s="16">
        <v>273551.54357424099</v>
      </c>
      <c r="R4332" s="16">
        <v>468507.009112328</v>
      </c>
      <c r="S4332" s="17">
        <f t="shared" si="470"/>
        <v>417812.79825910903</v>
      </c>
      <c r="T4332" s="17">
        <f t="shared" si="471"/>
        <v>468507.009112328</v>
      </c>
      <c r="U4332" s="18">
        <f t="shared" si="472"/>
        <v>1.1213323552185221</v>
      </c>
      <c r="X4332" s="20">
        <f t="shared" si="473"/>
        <v>0.98962559400800543</v>
      </c>
      <c r="AA4332" s="20">
        <f t="shared" si="474"/>
        <v>0.16521394643967482</v>
      </c>
      <c r="AE4332" s="20">
        <f t="shared" si="475"/>
        <v>4.5290813733666986E-3</v>
      </c>
    </row>
    <row r="4333" spans="1:31" x14ac:dyDescent="0.2">
      <c r="A4333" s="15" t="s">
        <v>11632</v>
      </c>
      <c r="B4333" s="15" t="s">
        <v>11633</v>
      </c>
      <c r="C4333" t="s">
        <v>11634</v>
      </c>
      <c r="D4333" s="15">
        <v>6</v>
      </c>
      <c r="E4333" s="15">
        <v>5</v>
      </c>
      <c r="F4333" s="16">
        <v>101608.23229181299</v>
      </c>
      <c r="G4333" s="16">
        <v>109081.018876758</v>
      </c>
      <c r="H4333" s="16">
        <v>101481.93499622701</v>
      </c>
      <c r="I4333" s="16">
        <v>117699.335935693</v>
      </c>
      <c r="J4333" s="16">
        <v>18916.894760156301</v>
      </c>
      <c r="K4333" s="16">
        <v>126268.44084872901</v>
      </c>
      <c r="L4333" s="15">
        <f t="shared" si="469"/>
        <v>6</v>
      </c>
      <c r="M4333" s="16">
        <v>180680.36478831901</v>
      </c>
      <c r="N4333" s="16">
        <v>187663.64608375699</v>
      </c>
      <c r="O4333" s="16">
        <v>182477.20883908399</v>
      </c>
      <c r="P4333" s="16">
        <v>163189.87042045101</v>
      </c>
      <c r="Q4333" s="16">
        <v>165377.44455952101</v>
      </c>
      <c r="R4333" s="16">
        <v>173412.438806569</v>
      </c>
      <c r="S4333" s="17">
        <f t="shared" si="470"/>
        <v>182477.20883908399</v>
      </c>
      <c r="T4333" s="17">
        <f t="shared" si="471"/>
        <v>165377.44455952101</v>
      </c>
      <c r="U4333" s="18">
        <f t="shared" si="472"/>
        <v>0.90629095880876687</v>
      </c>
      <c r="X4333" s="20">
        <f t="shared" si="473"/>
        <v>1.2207237578761639E-2</v>
      </c>
      <c r="AA4333" s="20">
        <f t="shared" si="474"/>
        <v>-0.14195380240623084</v>
      </c>
      <c r="AE4333" s="20">
        <f t="shared" si="475"/>
        <v>1.9133826030520913</v>
      </c>
    </row>
    <row r="4334" spans="1:31" x14ac:dyDescent="0.2">
      <c r="A4334" s="15" t="s">
        <v>12850</v>
      </c>
      <c r="B4334" s="15" t="s">
        <v>12851</v>
      </c>
      <c r="C4334" t="s">
        <v>12852</v>
      </c>
      <c r="D4334" s="15">
        <v>12</v>
      </c>
      <c r="E4334" s="15">
        <v>6</v>
      </c>
      <c r="F4334" s="16">
        <v>507748.79038741998</v>
      </c>
      <c r="G4334" s="16">
        <v>506278.405476215</v>
      </c>
      <c r="H4334" s="16">
        <v>498699.83980317402</v>
      </c>
      <c r="I4334" s="16">
        <v>566583.94299858401</v>
      </c>
      <c r="J4334" s="16">
        <v>111944.860330321</v>
      </c>
      <c r="K4334" s="16">
        <v>584224.40729297197</v>
      </c>
      <c r="L4334" s="15">
        <f t="shared" si="469"/>
        <v>6</v>
      </c>
      <c r="M4334" s="16">
        <v>902881.92795790394</v>
      </c>
      <c r="N4334" s="16">
        <v>871004.437650893</v>
      </c>
      <c r="O4334" s="16">
        <v>896724.67143205705</v>
      </c>
      <c r="P4334" s="16">
        <v>785567.39088795404</v>
      </c>
      <c r="Q4334" s="16">
        <v>978657.182784267</v>
      </c>
      <c r="R4334" s="16">
        <v>802352.34234315797</v>
      </c>
      <c r="S4334" s="17">
        <f t="shared" si="470"/>
        <v>896724.67143205705</v>
      </c>
      <c r="T4334" s="17">
        <f t="shared" si="471"/>
        <v>802352.34234315797</v>
      </c>
      <c r="U4334" s="18">
        <f t="shared" si="472"/>
        <v>0.89475885732218363</v>
      </c>
      <c r="X4334" s="20">
        <f t="shared" si="473"/>
        <v>0.60868825078349631</v>
      </c>
      <c r="AA4334" s="20">
        <f t="shared" si="474"/>
        <v>-0.16042917476870686</v>
      </c>
      <c r="AE4334" s="20">
        <f t="shared" si="475"/>
        <v>0.21560508114355906</v>
      </c>
    </row>
    <row r="4335" spans="1:31" x14ac:dyDescent="0.2">
      <c r="A4335" s="15" t="s">
        <v>9296</v>
      </c>
      <c r="B4335" s="15" t="s">
        <v>9297</v>
      </c>
      <c r="C4335" t="s">
        <v>9298</v>
      </c>
      <c r="D4335" s="15">
        <v>7</v>
      </c>
      <c r="E4335" s="15">
        <v>5</v>
      </c>
      <c r="F4335" s="16">
        <v>36392.518184472799</v>
      </c>
      <c r="G4335" s="16">
        <v>60420.751424775997</v>
      </c>
      <c r="H4335" s="16">
        <v>32311.653702130701</v>
      </c>
      <c r="I4335" s="16">
        <v>65385.690849316503</v>
      </c>
      <c r="J4335" s="16">
        <v>4140.19898144532</v>
      </c>
      <c r="K4335" s="16">
        <v>45528.170486357099</v>
      </c>
      <c r="L4335" s="15">
        <f t="shared" si="469"/>
        <v>6</v>
      </c>
      <c r="M4335" s="16">
        <v>64713.392929146299</v>
      </c>
      <c r="N4335" s="16">
        <v>103948.226999095</v>
      </c>
      <c r="O4335" s="16">
        <v>58100.393737654304</v>
      </c>
      <c r="P4335" s="16">
        <v>90657.116560806404</v>
      </c>
      <c r="Q4335" s="16">
        <v>36194.921851629602</v>
      </c>
      <c r="R4335" s="16">
        <v>62526.7170907646</v>
      </c>
      <c r="S4335" s="17">
        <f t="shared" si="470"/>
        <v>64713.392929146299</v>
      </c>
      <c r="T4335" s="17">
        <f t="shared" si="471"/>
        <v>62526.7170907646</v>
      </c>
      <c r="U4335" s="18">
        <f t="shared" si="472"/>
        <v>0.96620984097100493</v>
      </c>
      <c r="X4335" s="20">
        <f t="shared" si="473"/>
        <v>0.58927206327870563</v>
      </c>
      <c r="AA4335" s="20">
        <f t="shared" si="474"/>
        <v>-4.9591548008736282E-2</v>
      </c>
      <c r="AE4335" s="20">
        <f t="shared" si="475"/>
        <v>0.22968414782644656</v>
      </c>
    </row>
    <row r="4336" spans="1:31" x14ac:dyDescent="0.2">
      <c r="A4336" s="15" t="s">
        <v>305</v>
      </c>
      <c r="B4336" s="15" t="s">
        <v>306</v>
      </c>
      <c r="C4336" t="s">
        <v>307</v>
      </c>
      <c r="D4336" s="15">
        <v>6</v>
      </c>
      <c r="E4336" s="15">
        <v>6</v>
      </c>
      <c r="F4336" s="16">
        <v>327991.416353904</v>
      </c>
      <c r="G4336" s="16">
        <v>305059.05278319202</v>
      </c>
      <c r="H4336" s="16">
        <v>272960.44338533701</v>
      </c>
      <c r="I4336" s="16">
        <v>328331.50085097598</v>
      </c>
      <c r="J4336" s="16">
        <v>54152.837649750698</v>
      </c>
      <c r="K4336" s="16">
        <v>344032.66982444201</v>
      </c>
      <c r="L4336" s="15">
        <f t="shared" si="469"/>
        <v>6</v>
      </c>
      <c r="M4336" s="16">
        <v>583236.29313877702</v>
      </c>
      <c r="N4336" s="16">
        <v>524825.44356164802</v>
      </c>
      <c r="O4336" s="16">
        <v>490817.00929615297</v>
      </c>
      <c r="P4336" s="16">
        <v>455230.90383532399</v>
      </c>
      <c r="Q4336" s="16">
        <v>473421.14124487399</v>
      </c>
      <c r="R4336" s="16">
        <v>472481.83237539302</v>
      </c>
      <c r="S4336" s="17">
        <f t="shared" si="470"/>
        <v>524825.44356164802</v>
      </c>
      <c r="T4336" s="17">
        <f t="shared" si="471"/>
        <v>472481.83237539302</v>
      </c>
      <c r="U4336" s="18">
        <f t="shared" si="472"/>
        <v>0.90026472262656887</v>
      </c>
      <c r="X4336" s="20">
        <f t="shared" si="473"/>
        <v>7.5508297950241138E-2</v>
      </c>
      <c r="AA4336" s="20">
        <f t="shared" si="474"/>
        <v>-0.15157880692927861</v>
      </c>
      <c r="AE4336" s="20">
        <f t="shared" si="475"/>
        <v>1.1220053191525716</v>
      </c>
    </row>
    <row r="4337" spans="1:31" x14ac:dyDescent="0.2">
      <c r="A4337" s="15" t="s">
        <v>8336</v>
      </c>
      <c r="B4337" s="15" t="s">
        <v>8337</v>
      </c>
      <c r="C4337" t="s">
        <v>8338</v>
      </c>
      <c r="D4337" s="15">
        <v>5</v>
      </c>
      <c r="E4337" s="15">
        <v>5</v>
      </c>
      <c r="F4337" s="16">
        <v>141318.90992871099</v>
      </c>
      <c r="G4337" s="16">
        <v>152929.00019462701</v>
      </c>
      <c r="H4337" s="16">
        <v>139139.629699791</v>
      </c>
      <c r="I4337" s="16">
        <v>192390.82175800801</v>
      </c>
      <c r="J4337" s="16">
        <v>59204.132713678497</v>
      </c>
      <c r="K4337" s="16">
        <v>182985.608160351</v>
      </c>
      <c r="L4337" s="15">
        <f t="shared" si="469"/>
        <v>6</v>
      </c>
      <c r="M4337" s="16">
        <v>251294.12864969499</v>
      </c>
      <c r="N4337" s="16">
        <v>263099.97893301898</v>
      </c>
      <c r="O4337" s="16">
        <v>250190.452788127</v>
      </c>
      <c r="P4337" s="16">
        <v>266749.45124522399</v>
      </c>
      <c r="Q4337" s="16">
        <v>517581.151647216</v>
      </c>
      <c r="R4337" s="16">
        <v>251305.71316394801</v>
      </c>
      <c r="S4337" s="17">
        <f t="shared" si="470"/>
        <v>251294.12864969499</v>
      </c>
      <c r="T4337" s="17">
        <f t="shared" si="471"/>
        <v>266749.45124522399</v>
      </c>
      <c r="U4337" s="18">
        <f t="shared" si="472"/>
        <v>1.0615029196208312</v>
      </c>
      <c r="X4337" s="20">
        <f t="shared" si="473"/>
        <v>0.35470931892751872</v>
      </c>
      <c r="AA4337" s="20">
        <f t="shared" si="474"/>
        <v>8.6108339323085092E-2</v>
      </c>
      <c r="AE4337" s="20">
        <f t="shared" si="475"/>
        <v>0.45012740158829218</v>
      </c>
    </row>
    <row r="4338" spans="1:31" x14ac:dyDescent="0.2">
      <c r="A4338" s="15" t="s">
        <v>15210</v>
      </c>
      <c r="B4338" s="15" t="s">
        <v>15211</v>
      </c>
      <c r="C4338" s="21">
        <v>44625</v>
      </c>
      <c r="D4338" s="15">
        <v>7</v>
      </c>
      <c r="E4338" s="15">
        <v>4</v>
      </c>
      <c r="F4338" s="16">
        <v>26649.501815734398</v>
      </c>
      <c r="G4338" s="16">
        <v>11769.7653153049</v>
      </c>
      <c r="H4338" s="16">
        <v>21321.2917467773</v>
      </c>
      <c r="I4338" s="16">
        <v>18631.1147270498</v>
      </c>
      <c r="J4338" s="16">
        <v>8303.8901337118896</v>
      </c>
      <c r="K4338" s="16">
        <v>20484.258575742399</v>
      </c>
      <c r="L4338" s="15">
        <f t="shared" si="469"/>
        <v>6</v>
      </c>
      <c r="M4338" s="16">
        <v>47388.303101911399</v>
      </c>
      <c r="N4338" s="16">
        <v>20248.775592349</v>
      </c>
      <c r="O4338" s="16">
        <v>38338.348662156997</v>
      </c>
      <c r="P4338" s="16">
        <v>25831.999593922901</v>
      </c>
      <c r="Q4338" s="16">
        <v>72595.219650359999</v>
      </c>
      <c r="R4338" s="16">
        <v>28132.328338634201</v>
      </c>
      <c r="S4338" s="17">
        <f t="shared" si="470"/>
        <v>38338.348662156997</v>
      </c>
      <c r="T4338" s="17">
        <f t="shared" si="471"/>
        <v>28132.328338634201</v>
      </c>
      <c r="U4338" s="18">
        <f t="shared" si="472"/>
        <v>0.7337908209490267</v>
      </c>
      <c r="X4338" s="20">
        <f t="shared" si="473"/>
        <v>0.71006861299258461</v>
      </c>
      <c r="AA4338" s="20">
        <f t="shared" si="474"/>
        <v>-0.44655923698139871</v>
      </c>
      <c r="AE4338" s="20">
        <f t="shared" si="475"/>
        <v>0.14869968395087191</v>
      </c>
    </row>
    <row r="4339" spans="1:31" x14ac:dyDescent="0.2">
      <c r="A4339" s="15" t="s">
        <v>2945</v>
      </c>
      <c r="B4339" s="15" t="s">
        <v>2946</v>
      </c>
      <c r="C4339" t="s">
        <v>2947</v>
      </c>
      <c r="D4339" s="15">
        <v>9</v>
      </c>
      <c r="E4339" s="15">
        <v>5</v>
      </c>
      <c r="F4339" s="16">
        <v>335955.97975371103</v>
      </c>
      <c r="G4339" s="16">
        <v>364843.393795037</v>
      </c>
      <c r="H4339" s="16">
        <v>339800.074366113</v>
      </c>
      <c r="I4339" s="16">
        <v>460984.27028549399</v>
      </c>
      <c r="J4339" s="16">
        <v>128829.823191221</v>
      </c>
      <c r="K4339" s="16">
        <v>476799.46254842199</v>
      </c>
      <c r="L4339" s="15">
        <f t="shared" si="469"/>
        <v>6</v>
      </c>
      <c r="M4339" s="16">
        <v>597398.92728759197</v>
      </c>
      <c r="N4339" s="16">
        <v>627678.78622865595</v>
      </c>
      <c r="O4339" s="16">
        <v>611003.02370019304</v>
      </c>
      <c r="P4339" s="16">
        <v>639153.67691503395</v>
      </c>
      <c r="Q4339" s="16">
        <v>1126270.8395087</v>
      </c>
      <c r="R4339" s="16">
        <v>654818.86896218301</v>
      </c>
      <c r="S4339" s="17">
        <f t="shared" si="470"/>
        <v>611003.02370019304</v>
      </c>
      <c r="T4339" s="17">
        <f t="shared" si="471"/>
        <v>654818.86896218301</v>
      </c>
      <c r="U4339" s="18">
        <f t="shared" si="472"/>
        <v>1.0717113394900146</v>
      </c>
      <c r="X4339" s="20">
        <f t="shared" si="473"/>
        <v>0.29066282445544611</v>
      </c>
      <c r="AA4339" s="20">
        <f t="shared" si="474"/>
        <v>9.9916374857679111E-2</v>
      </c>
      <c r="AE4339" s="20">
        <f t="shared" si="475"/>
        <v>0.53661051059727916</v>
      </c>
    </row>
    <row r="4340" spans="1:31" x14ac:dyDescent="0.2">
      <c r="A4340" s="15" t="s">
        <v>7007</v>
      </c>
      <c r="B4340" s="15" t="s">
        <v>7008</v>
      </c>
      <c r="C4340" t="s">
        <v>7009</v>
      </c>
      <c r="D4340" s="15">
        <v>5</v>
      </c>
      <c r="E4340" s="15">
        <v>5</v>
      </c>
      <c r="F4340" s="16">
        <v>24080.423150998799</v>
      </c>
      <c r="G4340" s="16">
        <v>20693.476766280099</v>
      </c>
      <c r="H4340" s="16">
        <v>25429.959892089701</v>
      </c>
      <c r="I4340" s="16">
        <v>31987.0943986817</v>
      </c>
      <c r="J4340" s="16">
        <v>2705.6295224250698</v>
      </c>
      <c r="K4340" s="16">
        <v>25250.707572362899</v>
      </c>
      <c r="L4340" s="15">
        <f t="shared" si="469"/>
        <v>6</v>
      </c>
      <c r="M4340" s="16">
        <v>42819.952094866901</v>
      </c>
      <c r="N4340" s="16">
        <v>35601.182864795097</v>
      </c>
      <c r="O4340" s="16">
        <v>45726.247752083902</v>
      </c>
      <c r="P4340" s="16">
        <v>44350.036035034398</v>
      </c>
      <c r="Q4340" s="16">
        <v>23653.464377562501</v>
      </c>
      <c r="R4340" s="16">
        <v>34678.394318345701</v>
      </c>
      <c r="S4340" s="17">
        <f t="shared" si="470"/>
        <v>42819.952094866901</v>
      </c>
      <c r="T4340" s="17">
        <f t="shared" si="471"/>
        <v>34678.394318345701</v>
      </c>
      <c r="U4340" s="18">
        <f t="shared" si="472"/>
        <v>0.80986532263082145</v>
      </c>
      <c r="X4340" s="20">
        <f t="shared" si="473"/>
        <v>0.34531642149994096</v>
      </c>
      <c r="AA4340" s="20">
        <f t="shared" si="474"/>
        <v>-0.30424608136819897</v>
      </c>
      <c r="AE4340" s="20">
        <f t="shared" si="475"/>
        <v>0.46178276831364773</v>
      </c>
    </row>
    <row r="4341" spans="1:31" x14ac:dyDescent="0.2">
      <c r="A4341" s="15" t="s">
        <v>7913</v>
      </c>
      <c r="B4341" s="15" t="s">
        <v>7914</v>
      </c>
      <c r="C4341" t="s">
        <v>7915</v>
      </c>
      <c r="D4341" s="15">
        <v>6</v>
      </c>
      <c r="E4341" s="15">
        <v>3</v>
      </c>
      <c r="F4341" s="16">
        <v>132843.93707138899</v>
      </c>
      <c r="G4341" s="16">
        <v>98484.389179687205</v>
      </c>
      <c r="H4341" s="16">
        <v>108257.788449214</v>
      </c>
      <c r="I4341" s="16">
        <v>101635.016423383</v>
      </c>
      <c r="J4341" s="16">
        <v>41160.717745551701</v>
      </c>
      <c r="K4341" s="16">
        <v>112074.187582667</v>
      </c>
      <c r="L4341" s="15">
        <f t="shared" si="469"/>
        <v>6</v>
      </c>
      <c r="M4341" s="16">
        <v>236223.88135876501</v>
      </c>
      <c r="N4341" s="16">
        <v>169433.140120125</v>
      </c>
      <c r="O4341" s="16">
        <v>194661.04062796</v>
      </c>
      <c r="P4341" s="16">
        <v>140916.72674665001</v>
      </c>
      <c r="Q4341" s="16">
        <v>359839.94219455199</v>
      </c>
      <c r="R4341" s="16">
        <v>153918.57272759601</v>
      </c>
      <c r="S4341" s="17">
        <f t="shared" si="470"/>
        <v>194661.04062796</v>
      </c>
      <c r="T4341" s="17">
        <f t="shared" si="471"/>
        <v>153918.57272759601</v>
      </c>
      <c r="U4341" s="18">
        <f t="shared" si="472"/>
        <v>0.79070045156990709</v>
      </c>
      <c r="X4341" s="20">
        <f t="shared" si="473"/>
        <v>0.81749296215859757</v>
      </c>
      <c r="AA4341" s="20">
        <f t="shared" si="474"/>
        <v>-0.33879684631231277</v>
      </c>
      <c r="AE4341" s="20">
        <f t="shared" si="475"/>
        <v>8.7515977516413102E-2</v>
      </c>
    </row>
    <row r="4342" spans="1:31" x14ac:dyDescent="0.2">
      <c r="A4342" s="15" t="s">
        <v>12127</v>
      </c>
      <c r="B4342" s="15" t="s">
        <v>12128</v>
      </c>
      <c r="C4342" t="s">
        <v>12129</v>
      </c>
      <c r="D4342" s="15">
        <v>4</v>
      </c>
      <c r="E4342" s="15">
        <v>4</v>
      </c>
      <c r="F4342" s="16">
        <v>107225.013591244</v>
      </c>
      <c r="G4342" s="16">
        <v>131520.20212998</v>
      </c>
      <c r="H4342" s="16">
        <v>115474.642897561</v>
      </c>
      <c r="I4342" s="16">
        <v>100726.30766370799</v>
      </c>
      <c r="J4342" s="16">
        <v>17915.400702246101</v>
      </c>
      <c r="K4342" s="16">
        <v>104651.084941992</v>
      </c>
      <c r="L4342" s="15">
        <f t="shared" si="469"/>
        <v>6</v>
      </c>
      <c r="M4342" s="16">
        <v>190668.15880094201</v>
      </c>
      <c r="N4342" s="16">
        <v>226268.15297050399</v>
      </c>
      <c r="O4342" s="16">
        <v>207637.847351059</v>
      </c>
      <c r="P4342" s="16">
        <v>139656.80404987</v>
      </c>
      <c r="Q4342" s="16">
        <v>156622.06847170799</v>
      </c>
      <c r="R4342" s="16">
        <v>143723.95621234801</v>
      </c>
      <c r="S4342" s="17">
        <f t="shared" si="470"/>
        <v>207637.847351059</v>
      </c>
      <c r="T4342" s="17">
        <f t="shared" si="471"/>
        <v>143723.95621234801</v>
      </c>
      <c r="U4342" s="18">
        <f t="shared" si="472"/>
        <v>0.69218573610691492</v>
      </c>
      <c r="X4342" s="20">
        <f t="shared" si="473"/>
        <v>5.853446228179647E-3</v>
      </c>
      <c r="AA4342" s="20">
        <f t="shared" si="474"/>
        <v>-0.53076888273945766</v>
      </c>
      <c r="AE4342" s="20">
        <f t="shared" si="475"/>
        <v>2.2325883668735016</v>
      </c>
    </row>
    <row r="4343" spans="1:31" x14ac:dyDescent="0.2">
      <c r="A4343" s="15" t="s">
        <v>14764</v>
      </c>
      <c r="B4343" s="15" t="s">
        <v>14765</v>
      </c>
      <c r="C4343" t="s">
        <v>14766</v>
      </c>
      <c r="D4343" s="15">
        <v>7</v>
      </c>
      <c r="E4343" s="15">
        <v>4</v>
      </c>
      <c r="F4343" s="16">
        <v>135622.75584902399</v>
      </c>
      <c r="G4343" s="16">
        <v>157767.304378083</v>
      </c>
      <c r="H4343" s="16">
        <v>126850.651195898</v>
      </c>
      <c r="I4343" s="16">
        <v>194443.282013966</v>
      </c>
      <c r="J4343" s="16">
        <v>66199.027576764507</v>
      </c>
      <c r="K4343" s="16">
        <v>192571.024190931</v>
      </c>
      <c r="L4343" s="15">
        <f t="shared" si="469"/>
        <v>6</v>
      </c>
      <c r="M4343" s="16">
        <v>241165.193485736</v>
      </c>
      <c r="N4343" s="16">
        <v>271423.82677822001</v>
      </c>
      <c r="O4343" s="16">
        <v>228093.332774037</v>
      </c>
      <c r="P4343" s="16">
        <v>269595.18287616398</v>
      </c>
      <c r="Q4343" s="16">
        <v>578732.72287951899</v>
      </c>
      <c r="R4343" s="16">
        <v>264469.97146685899</v>
      </c>
      <c r="S4343" s="17">
        <f t="shared" si="470"/>
        <v>241165.193485736</v>
      </c>
      <c r="T4343" s="17">
        <f t="shared" si="471"/>
        <v>269595.18287616398</v>
      </c>
      <c r="U4343" s="18">
        <f t="shared" si="472"/>
        <v>1.1178859560101051</v>
      </c>
      <c r="X4343" s="20">
        <f t="shared" si="473"/>
        <v>0.30171467128934321</v>
      </c>
      <c r="AA4343" s="20">
        <f t="shared" si="474"/>
        <v>0.16077301547011127</v>
      </c>
      <c r="AE4343" s="20">
        <f t="shared" si="475"/>
        <v>0.52040357114723135</v>
      </c>
    </row>
    <row r="4344" spans="1:31" x14ac:dyDescent="0.2">
      <c r="A4344" s="15" t="s">
        <v>4667</v>
      </c>
      <c r="B4344" s="15" t="s">
        <v>4668</v>
      </c>
      <c r="C4344" t="s">
        <v>4669</v>
      </c>
      <c r="D4344" s="15">
        <v>6</v>
      </c>
      <c r="E4344" s="15">
        <v>5</v>
      </c>
      <c r="F4344" s="16">
        <v>338785.81329462898</v>
      </c>
      <c r="G4344" s="16">
        <v>326534.52702854801</v>
      </c>
      <c r="H4344" s="16">
        <v>344131.56282320101</v>
      </c>
      <c r="I4344" s="16">
        <v>495679.50028734899</v>
      </c>
      <c r="J4344" s="16">
        <v>86220.599282812502</v>
      </c>
      <c r="K4344" s="16">
        <v>496851.497657659</v>
      </c>
      <c r="L4344" s="15">
        <f t="shared" si="469"/>
        <v>6</v>
      </c>
      <c r="M4344" s="16">
        <v>602430.95417095302</v>
      </c>
      <c r="N4344" s="16">
        <v>561771.97962961998</v>
      </c>
      <c r="O4344" s="16">
        <v>618791.58157305396</v>
      </c>
      <c r="P4344" s="16">
        <v>687258.53700790496</v>
      </c>
      <c r="Q4344" s="16">
        <v>753767.60079116595</v>
      </c>
      <c r="R4344" s="16">
        <v>682357.59746753797</v>
      </c>
      <c r="S4344" s="17">
        <f t="shared" si="470"/>
        <v>602430.95417095302</v>
      </c>
      <c r="T4344" s="17">
        <f t="shared" si="471"/>
        <v>687258.53700790496</v>
      </c>
      <c r="U4344" s="18">
        <f t="shared" si="472"/>
        <v>1.1408088051413112</v>
      </c>
      <c r="X4344" s="20">
        <f t="shared" si="473"/>
        <v>1.6568755508927429E-2</v>
      </c>
      <c r="AA4344" s="20">
        <f t="shared" si="474"/>
        <v>0.19005702213697059</v>
      </c>
      <c r="AE4344" s="20">
        <f t="shared" si="475"/>
        <v>1.7807101105247092</v>
      </c>
    </row>
    <row r="4345" spans="1:31" x14ac:dyDescent="0.2">
      <c r="A4345" s="15" t="s">
        <v>9760</v>
      </c>
      <c r="B4345" s="15" t="s">
        <v>9761</v>
      </c>
      <c r="C4345" t="s">
        <v>9762</v>
      </c>
      <c r="D4345" s="15">
        <v>6</v>
      </c>
      <c r="E4345" s="15">
        <v>3</v>
      </c>
      <c r="F4345" s="16">
        <v>78997.501632164596</v>
      </c>
      <c r="G4345" s="16">
        <v>59038.860781277901</v>
      </c>
      <c r="H4345" s="16">
        <v>80053.750035058401</v>
      </c>
      <c r="I4345" s="16">
        <v>85731.059867473799</v>
      </c>
      <c r="J4345" s="16">
        <v>34142.817595605498</v>
      </c>
      <c r="K4345" s="16">
        <v>86540.195939355093</v>
      </c>
      <c r="L4345" s="15">
        <f t="shared" si="469"/>
        <v>6</v>
      </c>
      <c r="M4345" s="16">
        <v>140473.82864877701</v>
      </c>
      <c r="N4345" s="16">
        <v>101570.813959519</v>
      </c>
      <c r="O4345" s="16">
        <v>143946.65281108601</v>
      </c>
      <c r="P4345" s="16">
        <v>118865.92595921599</v>
      </c>
      <c r="Q4345" s="16">
        <v>298487.25150789099</v>
      </c>
      <c r="R4345" s="16">
        <v>118851.126471266</v>
      </c>
      <c r="S4345" s="17">
        <f t="shared" si="470"/>
        <v>140473.82864877701</v>
      </c>
      <c r="T4345" s="17">
        <f t="shared" si="471"/>
        <v>118865.92595921599</v>
      </c>
      <c r="U4345" s="18">
        <f t="shared" si="472"/>
        <v>0.84617844549829502</v>
      </c>
      <c r="X4345" s="20">
        <f t="shared" si="473"/>
        <v>0.46054951068016309</v>
      </c>
      <c r="AA4345" s="20">
        <f t="shared" si="474"/>
        <v>-0.2409661581517058</v>
      </c>
      <c r="AE4345" s="20">
        <f t="shared" si="475"/>
        <v>0.33672367478446757</v>
      </c>
    </row>
    <row r="4346" spans="1:31" x14ac:dyDescent="0.2">
      <c r="A4346" s="15" t="s">
        <v>11902</v>
      </c>
      <c r="B4346" s="15" t="s">
        <v>11903</v>
      </c>
      <c r="C4346" t="s">
        <v>11904</v>
      </c>
      <c r="D4346" s="15">
        <v>6</v>
      </c>
      <c r="E4346" s="15">
        <v>3</v>
      </c>
      <c r="F4346" s="16">
        <v>38061.707397994898</v>
      </c>
      <c r="G4346" s="16">
        <v>20299.070759472699</v>
      </c>
      <c r="H4346" s="16">
        <v>35269.222931249999</v>
      </c>
      <c r="I4346" s="16">
        <v>33162.728201218997</v>
      </c>
      <c r="J4346" s="16">
        <v>21159.978217382799</v>
      </c>
      <c r="K4346" s="16">
        <v>32201.6627238281</v>
      </c>
      <c r="L4346" s="15">
        <f t="shared" si="469"/>
        <v>6</v>
      </c>
      <c r="M4346" s="16">
        <v>67681.555145902006</v>
      </c>
      <c r="N4346" s="16">
        <v>34922.644379942503</v>
      </c>
      <c r="O4346" s="16">
        <v>63418.473038153599</v>
      </c>
      <c r="P4346" s="16">
        <v>45980.049716698501</v>
      </c>
      <c r="Q4346" s="16">
        <v>184987.18573496901</v>
      </c>
      <c r="R4346" s="16">
        <v>44224.580813946202</v>
      </c>
      <c r="S4346" s="17">
        <f t="shared" si="470"/>
        <v>63418.473038153599</v>
      </c>
      <c r="T4346" s="17">
        <f t="shared" si="471"/>
        <v>45980.049716698501</v>
      </c>
      <c r="U4346" s="18">
        <f t="shared" si="472"/>
        <v>0.72502612431296076</v>
      </c>
      <c r="X4346" s="20">
        <f t="shared" si="473"/>
        <v>0.48847888573721227</v>
      </c>
      <c r="AA4346" s="20">
        <f t="shared" si="474"/>
        <v>-0.46389511529395577</v>
      </c>
      <c r="AE4346" s="20">
        <f t="shared" si="475"/>
        <v>0.31115420370773744</v>
      </c>
    </row>
    <row r="4347" spans="1:31" x14ac:dyDescent="0.2">
      <c r="A4347" s="15" t="s">
        <v>812</v>
      </c>
      <c r="B4347" s="15" t="s">
        <v>813</v>
      </c>
      <c r="C4347" t="s">
        <v>814</v>
      </c>
      <c r="D4347" s="15">
        <v>8</v>
      </c>
      <c r="E4347" s="15">
        <v>4</v>
      </c>
      <c r="F4347" s="16">
        <v>43243.888092343899</v>
      </c>
      <c r="G4347" s="16">
        <v>28122.915348193401</v>
      </c>
      <c r="H4347" s="16">
        <v>28976.888524396501</v>
      </c>
      <c r="I4347" s="16">
        <v>33358.178142480501</v>
      </c>
      <c r="J4347" s="16">
        <v>30649.5384615236</v>
      </c>
      <c r="K4347" s="16">
        <v>38062.8197910948</v>
      </c>
      <c r="L4347" s="15">
        <f t="shared" si="469"/>
        <v>6</v>
      </c>
      <c r="M4347" s="16">
        <v>76896.539770030795</v>
      </c>
      <c r="N4347" s="16">
        <v>48382.8340355861</v>
      </c>
      <c r="O4347" s="16">
        <v>52104.068955422597</v>
      </c>
      <c r="P4347" s="16">
        <v>46251.040630407399</v>
      </c>
      <c r="Q4347" s="16">
        <v>267947.90645933902</v>
      </c>
      <c r="R4347" s="16">
        <v>52274.078649123599</v>
      </c>
      <c r="S4347" s="17">
        <f t="shared" si="470"/>
        <v>52104.068955422597</v>
      </c>
      <c r="T4347" s="17">
        <f t="shared" si="471"/>
        <v>52274.078649123599</v>
      </c>
      <c r="U4347" s="18">
        <f t="shared" si="472"/>
        <v>1.0032628870855835</v>
      </c>
      <c r="X4347" s="20">
        <f t="shared" si="473"/>
        <v>0.43927129574158619</v>
      </c>
      <c r="AA4347" s="20">
        <f t="shared" si="474"/>
        <v>4.6996879046541113E-3</v>
      </c>
      <c r="AE4347" s="20">
        <f t="shared" si="475"/>
        <v>0.35726717485516019</v>
      </c>
    </row>
    <row r="4348" spans="1:31" x14ac:dyDescent="0.2">
      <c r="A4348" s="15" t="s">
        <v>17838</v>
      </c>
      <c r="B4348" s="15" t="s">
        <v>17839</v>
      </c>
      <c r="C4348" t="s">
        <v>17840</v>
      </c>
      <c r="D4348" s="15">
        <v>3</v>
      </c>
      <c r="E4348" s="15">
        <v>3</v>
      </c>
      <c r="F4348" s="16">
        <v>49407.174966877799</v>
      </c>
      <c r="G4348" s="16">
        <v>49385.360108396097</v>
      </c>
      <c r="H4348" s="16">
        <v>37321.335481933696</v>
      </c>
      <c r="I4348" s="16">
        <v>24308.1431226563</v>
      </c>
      <c r="J4348" s="16">
        <v>4742.8508756836</v>
      </c>
      <c r="K4348" s="16">
        <v>31006.9471531323</v>
      </c>
      <c r="L4348" s="15">
        <f t="shared" si="469"/>
        <v>6</v>
      </c>
      <c r="M4348" s="16">
        <v>87856.133256390196</v>
      </c>
      <c r="N4348" s="16">
        <v>84962.872885996097</v>
      </c>
      <c r="O4348" s="16">
        <v>67108.428008822302</v>
      </c>
      <c r="P4348" s="16">
        <v>33703.186979027698</v>
      </c>
      <c r="Q4348" s="16">
        <v>41463.494283401</v>
      </c>
      <c r="R4348" s="16">
        <v>42583.802331199702</v>
      </c>
      <c r="S4348" s="17">
        <f t="shared" si="470"/>
        <v>84962.872885996097</v>
      </c>
      <c r="T4348" s="17">
        <f t="shared" si="471"/>
        <v>41463.494283401</v>
      </c>
      <c r="U4348" s="18">
        <f t="shared" si="472"/>
        <v>0.48801897670100053</v>
      </c>
      <c r="X4348" s="20">
        <f t="shared" si="473"/>
        <v>4.4897580815380549E-3</v>
      </c>
      <c r="AA4348" s="20">
        <f t="shared" si="474"/>
        <v>-1.0349908465661519</v>
      </c>
      <c r="AE4348" s="20">
        <f t="shared" si="475"/>
        <v>2.3477770591489224</v>
      </c>
    </row>
    <row r="4349" spans="1:31" x14ac:dyDescent="0.2">
      <c r="A4349" s="15" t="s">
        <v>13165</v>
      </c>
      <c r="B4349" s="15" t="s">
        <v>13166</v>
      </c>
      <c r="C4349" t="s">
        <v>13167</v>
      </c>
      <c r="D4349" s="15">
        <v>4</v>
      </c>
      <c r="E4349" s="15">
        <v>3</v>
      </c>
      <c r="F4349" s="16">
        <v>64868.445816797197</v>
      </c>
      <c r="G4349" s="16">
        <v>98004.518618800503</v>
      </c>
      <c r="H4349" s="16">
        <v>100966.39976704201</v>
      </c>
      <c r="I4349" s="16">
        <v>132600.36923525401</v>
      </c>
      <c r="J4349" s="16">
        <v>16769.752902246099</v>
      </c>
      <c r="K4349" s="16">
        <v>130642.20843021</v>
      </c>
      <c r="L4349" s="15">
        <f t="shared" si="469"/>
        <v>6</v>
      </c>
      <c r="M4349" s="16">
        <v>115349.457313358</v>
      </c>
      <c r="N4349" s="16">
        <v>168607.56789838101</v>
      </c>
      <c r="O4349" s="16">
        <v>181550.212032376</v>
      </c>
      <c r="P4349" s="16">
        <v>183850.120318673</v>
      </c>
      <c r="Q4349" s="16">
        <v>146606.45502502899</v>
      </c>
      <c r="R4349" s="16">
        <v>179419.21055396399</v>
      </c>
      <c r="S4349" s="17">
        <f t="shared" si="470"/>
        <v>168607.56789838101</v>
      </c>
      <c r="T4349" s="17">
        <f t="shared" si="471"/>
        <v>179419.21055396399</v>
      </c>
      <c r="U4349" s="18">
        <f t="shared" si="472"/>
        <v>1.0641231161231097</v>
      </c>
      <c r="X4349" s="20">
        <f t="shared" si="473"/>
        <v>0.56195052703077397</v>
      </c>
      <c r="AA4349" s="20">
        <f t="shared" si="474"/>
        <v>8.966507635118065E-2</v>
      </c>
      <c r="AE4349" s="20">
        <f t="shared" si="475"/>
        <v>0.25030191714142819</v>
      </c>
    </row>
    <row r="4350" spans="1:31" x14ac:dyDescent="0.2">
      <c r="A4350" s="15" t="s">
        <v>15500</v>
      </c>
      <c r="B4350" s="15" t="s">
        <v>15501</v>
      </c>
      <c r="C4350" t="s">
        <v>15502</v>
      </c>
      <c r="D4350" s="15">
        <v>4</v>
      </c>
      <c r="E4350" s="15">
        <v>4</v>
      </c>
      <c r="F4350" s="16">
        <v>72700.175966491006</v>
      </c>
      <c r="G4350" s="16">
        <v>61204.2645263671</v>
      </c>
      <c r="H4350" s="16">
        <v>60461.378207946102</v>
      </c>
      <c r="I4350" s="16">
        <v>72673.560256249504</v>
      </c>
      <c r="J4350" s="16">
        <v>20639.2226390625</v>
      </c>
      <c r="K4350" s="16">
        <v>67586.0575274414</v>
      </c>
      <c r="L4350" s="15">
        <f t="shared" si="469"/>
        <v>6</v>
      </c>
      <c r="M4350" s="16">
        <v>129275.886584427</v>
      </c>
      <c r="N4350" s="16">
        <v>105296.18768843501</v>
      </c>
      <c r="O4350" s="16">
        <v>108717.118355699</v>
      </c>
      <c r="P4350" s="16">
        <v>100761.731465417</v>
      </c>
      <c r="Q4350" s="16">
        <v>180434.576658551</v>
      </c>
      <c r="R4350" s="16">
        <v>92820.208964135905</v>
      </c>
      <c r="S4350" s="17">
        <f t="shared" si="470"/>
        <v>108717.118355699</v>
      </c>
      <c r="T4350" s="17">
        <f t="shared" si="471"/>
        <v>100761.731465417</v>
      </c>
      <c r="U4350" s="18">
        <f t="shared" si="472"/>
        <v>0.92682489187899841</v>
      </c>
      <c r="X4350" s="20">
        <f t="shared" si="473"/>
        <v>0.74143815517370903</v>
      </c>
      <c r="AA4350" s="20">
        <f t="shared" si="474"/>
        <v>-0.1096313034811897</v>
      </c>
      <c r="AE4350" s="20">
        <f t="shared" si="475"/>
        <v>0.12992506848851482</v>
      </c>
    </row>
    <row r="4351" spans="1:31" x14ac:dyDescent="0.2">
      <c r="A4351" s="15" t="s">
        <v>5533</v>
      </c>
      <c r="B4351" s="15" t="s">
        <v>5534</v>
      </c>
      <c r="C4351" t="s">
        <v>5535</v>
      </c>
      <c r="D4351" s="15">
        <v>8</v>
      </c>
      <c r="E4351" s="15">
        <v>5</v>
      </c>
      <c r="F4351" s="16">
        <v>65827.487510140098</v>
      </c>
      <c r="G4351" s="16">
        <v>65409.209214768402</v>
      </c>
      <c r="H4351" s="16">
        <v>51384.795386785197</v>
      </c>
      <c r="I4351" s="16">
        <v>79659.014671435405</v>
      </c>
      <c r="J4351" s="16">
        <v>223.19296699218799</v>
      </c>
      <c r="K4351" s="16">
        <v>69762.534790134698</v>
      </c>
      <c r="L4351" s="15">
        <f t="shared" si="469"/>
        <v>6</v>
      </c>
      <c r="M4351" s="16">
        <v>117054.83097346401</v>
      </c>
      <c r="N4351" s="16">
        <v>112530.400019156</v>
      </c>
      <c r="O4351" s="16">
        <v>92396.287470243304</v>
      </c>
      <c r="P4351" s="16">
        <v>110447.048649067</v>
      </c>
      <c r="Q4351" s="16">
        <v>1951.2231258255699</v>
      </c>
      <c r="R4351" s="16">
        <v>95809.302894446198</v>
      </c>
      <c r="S4351" s="17">
        <f t="shared" si="470"/>
        <v>112530.400019156</v>
      </c>
      <c r="T4351" s="17">
        <f t="shared" si="471"/>
        <v>95809.302894446198</v>
      </c>
      <c r="U4351" s="18">
        <f t="shared" si="472"/>
        <v>0.85140817839567462</v>
      </c>
      <c r="X4351" s="20">
        <f t="shared" si="473"/>
        <v>0.33735510926579859</v>
      </c>
      <c r="AA4351" s="20">
        <f t="shared" si="474"/>
        <v>-0.23207714656453141</v>
      </c>
      <c r="AE4351" s="20">
        <f t="shared" si="475"/>
        <v>0.47191270803976726</v>
      </c>
    </row>
    <row r="4352" spans="1:31" x14ac:dyDescent="0.2">
      <c r="A4352" s="15" t="s">
        <v>12673</v>
      </c>
      <c r="B4352" s="15" t="s">
        <v>12674</v>
      </c>
      <c r="C4352" t="s">
        <v>12675</v>
      </c>
      <c r="D4352" s="15">
        <v>4</v>
      </c>
      <c r="E4352" s="15">
        <v>4</v>
      </c>
      <c r="F4352" s="16">
        <v>266780.33667334198</v>
      </c>
      <c r="G4352" s="16">
        <v>227071.53721054699</v>
      </c>
      <c r="H4352" s="16">
        <v>236079.59635605701</v>
      </c>
      <c r="I4352" s="16">
        <v>344232.03840246203</v>
      </c>
      <c r="J4352" s="16">
        <v>63956.4952995118</v>
      </c>
      <c r="K4352" s="16">
        <v>304345.21528125199</v>
      </c>
      <c r="L4352" s="15">
        <f t="shared" si="469"/>
        <v>6</v>
      </c>
      <c r="M4352" s="16">
        <v>474390.38610628102</v>
      </c>
      <c r="N4352" s="16">
        <v>390655.24903943</v>
      </c>
      <c r="O4352" s="16">
        <v>424500.63460567797</v>
      </c>
      <c r="P4352" s="16">
        <v>477276.96418064501</v>
      </c>
      <c r="Q4352" s="16">
        <v>559127.80029278295</v>
      </c>
      <c r="R4352" s="16">
        <v>417976.54003077297</v>
      </c>
      <c r="S4352" s="17">
        <f t="shared" si="470"/>
        <v>424500.63460567797</v>
      </c>
      <c r="T4352" s="17">
        <f t="shared" si="471"/>
        <v>477276.96418064501</v>
      </c>
      <c r="U4352" s="18">
        <f t="shared" si="472"/>
        <v>1.1243256788626275</v>
      </c>
      <c r="X4352" s="20">
        <f t="shared" si="473"/>
        <v>0.31265504074919576</v>
      </c>
      <c r="AA4352" s="20">
        <f t="shared" si="474"/>
        <v>0.16905999572158467</v>
      </c>
      <c r="AE4352" s="20">
        <f t="shared" si="475"/>
        <v>0.50493456505811529</v>
      </c>
    </row>
    <row r="4353" spans="1:31" x14ac:dyDescent="0.2">
      <c r="A4353" s="15" t="s">
        <v>15980</v>
      </c>
      <c r="B4353" s="15" t="s">
        <v>15981</v>
      </c>
      <c r="C4353" t="s">
        <v>15982</v>
      </c>
      <c r="D4353" s="15">
        <v>16</v>
      </c>
      <c r="E4353" s="15">
        <v>2</v>
      </c>
      <c r="F4353" s="16">
        <v>347213.90253729402</v>
      </c>
      <c r="G4353" s="16">
        <v>369370.89157070703</v>
      </c>
      <c r="H4353" s="16">
        <v>339981.341437353</v>
      </c>
      <c r="I4353" s="16">
        <v>509067.40526374301</v>
      </c>
      <c r="J4353" s="16">
        <v>81320.368535742193</v>
      </c>
      <c r="K4353" s="16">
        <v>541730.81258372602</v>
      </c>
      <c r="L4353" s="15">
        <f t="shared" si="469"/>
        <v>6</v>
      </c>
      <c r="M4353" s="16">
        <v>617417.832738625</v>
      </c>
      <c r="N4353" s="16">
        <v>635467.92084590904</v>
      </c>
      <c r="O4353" s="16">
        <v>611328.96456065797</v>
      </c>
      <c r="P4353" s="16">
        <v>705820.83781385701</v>
      </c>
      <c r="Q4353" s="16">
        <v>710928.24216612498</v>
      </c>
      <c r="R4353" s="16">
        <v>743993.200164343</v>
      </c>
      <c r="S4353" s="17">
        <f t="shared" si="470"/>
        <v>617417.832738625</v>
      </c>
      <c r="T4353" s="17">
        <f t="shared" si="471"/>
        <v>710928.24216612498</v>
      </c>
      <c r="U4353" s="18">
        <f t="shared" si="472"/>
        <v>1.1514540145572476</v>
      </c>
      <c r="X4353" s="20">
        <f t="shared" si="473"/>
        <v>2.1162014913773445E-3</v>
      </c>
      <c r="AA4353" s="20">
        <f t="shared" si="474"/>
        <v>0.20345679559019506</v>
      </c>
      <c r="AE4353" s="20">
        <f t="shared" si="475"/>
        <v>2.674442983882936</v>
      </c>
    </row>
    <row r="4354" spans="1:31" x14ac:dyDescent="0.2">
      <c r="A4354" s="15" t="s">
        <v>10945</v>
      </c>
      <c r="B4354" s="15" t="s">
        <v>10946</v>
      </c>
      <c r="C4354" t="s">
        <v>10947</v>
      </c>
      <c r="D4354" s="15">
        <v>5</v>
      </c>
      <c r="E4354" s="15">
        <v>4</v>
      </c>
      <c r="F4354" s="16">
        <v>75271.242290929804</v>
      </c>
      <c r="G4354" s="16">
        <v>54708.992336966403</v>
      </c>
      <c r="H4354" s="16">
        <v>51449.841758276001</v>
      </c>
      <c r="I4354" s="16">
        <v>78380.925053320505</v>
      </c>
      <c r="J4354" s="16">
        <v>21416.605340624999</v>
      </c>
      <c r="K4354" s="16">
        <v>65432.780363671802</v>
      </c>
      <c r="L4354" s="15">
        <f t="shared" ref="L4354:L4417" si="476">COUNTIF(F4354:K4354,"&gt;0")</f>
        <v>6</v>
      </c>
      <c r="M4354" s="16">
        <v>133847.772059813</v>
      </c>
      <c r="N4354" s="16">
        <v>94121.682041888198</v>
      </c>
      <c r="O4354" s="16">
        <v>92513.248979847893</v>
      </c>
      <c r="P4354" s="16">
        <v>108674.980204434</v>
      </c>
      <c r="Q4354" s="16">
        <v>187230.70077190001</v>
      </c>
      <c r="R4354" s="16">
        <v>89862.977197544795</v>
      </c>
      <c r="S4354" s="17">
        <f t="shared" ref="S4354:S4417" si="477">MEDIAN(M4354:O4354)</f>
        <v>94121.682041888198</v>
      </c>
      <c r="T4354" s="17">
        <f t="shared" ref="T4354:T4417" si="478">MEDIAN(P4354:R4354)</f>
        <v>108674.980204434</v>
      </c>
      <c r="U4354" s="18">
        <f t="shared" ref="U4354:U4417" si="479">T4354/S4354</f>
        <v>1.1546221640627816</v>
      </c>
      <c r="X4354" s="20">
        <f t="shared" ref="X4354:X4417" si="480">_xlfn.T.TEST(P4354:R4354,M4354:O4354,2,2)</f>
        <v>0.54261237606697255</v>
      </c>
      <c r="AA4354" s="20">
        <f t="shared" ref="AA4354:AA4417" si="481">LOG(U4354,2)</f>
        <v>0.20742082461783179</v>
      </c>
      <c r="AE4354" s="20">
        <f t="shared" si="475"/>
        <v>0.2655103049417325</v>
      </c>
    </row>
    <row r="4355" spans="1:31" x14ac:dyDescent="0.2">
      <c r="A4355" s="15" t="s">
        <v>13243</v>
      </c>
      <c r="B4355" s="15" t="s">
        <v>13244</v>
      </c>
      <c r="C4355" t="s">
        <v>13245</v>
      </c>
      <c r="D4355" s="15">
        <v>5</v>
      </c>
      <c r="E4355" s="15">
        <v>4</v>
      </c>
      <c r="F4355" s="16">
        <v>131400.277822192</v>
      </c>
      <c r="G4355" s="16">
        <v>161580.468828627</v>
      </c>
      <c r="H4355" s="16">
        <v>131401.16600436499</v>
      </c>
      <c r="I4355" s="16">
        <v>164486.25351049801</v>
      </c>
      <c r="J4355" s="16">
        <v>7779.6760335937597</v>
      </c>
      <c r="K4355" s="16">
        <v>159278.99431318601</v>
      </c>
      <c r="L4355" s="15">
        <f t="shared" si="476"/>
        <v>6</v>
      </c>
      <c r="M4355" s="16">
        <v>233656.75786993199</v>
      </c>
      <c r="N4355" s="16">
        <v>277984.01801290602</v>
      </c>
      <c r="O4355" s="16">
        <v>236275.727414628</v>
      </c>
      <c r="P4355" s="16">
        <v>228059.82874015</v>
      </c>
      <c r="Q4355" s="16">
        <v>68012.375088460598</v>
      </c>
      <c r="R4355" s="16">
        <v>218747.92045303999</v>
      </c>
      <c r="S4355" s="17">
        <f t="shared" si="477"/>
        <v>236275.727414628</v>
      </c>
      <c r="T4355" s="17">
        <f t="shared" si="478"/>
        <v>218747.92045303999</v>
      </c>
      <c r="U4355" s="18">
        <f t="shared" si="479"/>
        <v>0.92581630303975593</v>
      </c>
      <c r="X4355" s="20">
        <f t="shared" si="480"/>
        <v>0.22230283620309996</v>
      </c>
      <c r="AA4355" s="20">
        <f t="shared" si="481"/>
        <v>-0.11120212708633651</v>
      </c>
      <c r="AE4355" s="20">
        <f t="shared" ref="AE4355:AE4418" si="482">-LOG10(X4355)</f>
        <v>0.6530549964125778</v>
      </c>
    </row>
    <row r="4356" spans="1:31" x14ac:dyDescent="0.2">
      <c r="A4356" s="15" t="s">
        <v>4589</v>
      </c>
      <c r="B4356" s="15" t="s">
        <v>4590</v>
      </c>
      <c r="C4356" t="s">
        <v>4591</v>
      </c>
      <c r="D4356" s="15">
        <v>7</v>
      </c>
      <c r="E4356" s="15">
        <v>4</v>
      </c>
      <c r="F4356" s="16">
        <v>451941.582089809</v>
      </c>
      <c r="G4356" s="16">
        <v>509030.427040137</v>
      </c>
      <c r="H4356" s="16">
        <v>471814.53505993902</v>
      </c>
      <c r="I4356" s="16">
        <v>540683.49180527404</v>
      </c>
      <c r="J4356" s="16">
        <v>28669.895077328099</v>
      </c>
      <c r="K4356" s="16">
        <v>503730.61172284803</v>
      </c>
      <c r="L4356" s="15">
        <f t="shared" si="476"/>
        <v>6</v>
      </c>
      <c r="M4356" s="16">
        <v>803645.21725446801</v>
      </c>
      <c r="N4356" s="16">
        <v>875739.03223118605</v>
      </c>
      <c r="O4356" s="16">
        <v>848381.53165534604</v>
      </c>
      <c r="P4356" s="16">
        <v>749656.47227090399</v>
      </c>
      <c r="Q4356" s="16">
        <v>250641.24127098199</v>
      </c>
      <c r="R4356" s="16">
        <v>691805.12005397899</v>
      </c>
      <c r="S4356" s="17">
        <f t="shared" si="477"/>
        <v>848381.53165534604</v>
      </c>
      <c r="T4356" s="17">
        <f t="shared" si="478"/>
        <v>691805.12005397899</v>
      </c>
      <c r="U4356" s="18">
        <f t="shared" si="479"/>
        <v>0.81544104184368782</v>
      </c>
      <c r="X4356" s="20">
        <f t="shared" si="480"/>
        <v>0.15462761206238271</v>
      </c>
      <c r="AA4356" s="20">
        <f t="shared" si="481"/>
        <v>-0.29434752416064969</v>
      </c>
      <c r="AE4356" s="20">
        <f t="shared" si="482"/>
        <v>0.81071295093793938</v>
      </c>
    </row>
    <row r="4357" spans="1:31" x14ac:dyDescent="0.2">
      <c r="A4357" s="15" t="s">
        <v>15572</v>
      </c>
      <c r="B4357" s="15" t="s">
        <v>15573</v>
      </c>
      <c r="C4357" t="s">
        <v>15574</v>
      </c>
      <c r="D4357" s="15">
        <v>4</v>
      </c>
      <c r="E4357" s="15">
        <v>4</v>
      </c>
      <c r="F4357" s="16">
        <v>127445.312238346</v>
      </c>
      <c r="G4357" s="16">
        <v>126794.347917187</v>
      </c>
      <c r="H4357" s="16">
        <v>128472.97513260299</v>
      </c>
      <c r="I4357" s="16">
        <v>155784.37061601499</v>
      </c>
      <c r="J4357" s="16">
        <v>10478.6181521484</v>
      </c>
      <c r="K4357" s="16">
        <v>136104.24383439601</v>
      </c>
      <c r="L4357" s="15">
        <f t="shared" si="476"/>
        <v>6</v>
      </c>
      <c r="M4357" s="16">
        <v>226624.014476048</v>
      </c>
      <c r="N4357" s="16">
        <v>218137.76473646201</v>
      </c>
      <c r="O4357" s="16">
        <v>231010.474074247</v>
      </c>
      <c r="P4357" s="16">
        <v>215994.68724487099</v>
      </c>
      <c r="Q4357" s="16">
        <v>91607.376077774301</v>
      </c>
      <c r="R4357" s="16">
        <v>186920.56935685201</v>
      </c>
      <c r="S4357" s="17">
        <f t="shared" si="477"/>
        <v>226624.014476048</v>
      </c>
      <c r="T4357" s="17">
        <f t="shared" si="478"/>
        <v>186920.56935685201</v>
      </c>
      <c r="U4357" s="18">
        <f t="shared" si="479"/>
        <v>0.82480477538538943</v>
      </c>
      <c r="X4357" s="20">
        <f t="shared" si="480"/>
        <v>0.18480774469349731</v>
      </c>
      <c r="AA4357" s="20">
        <f t="shared" si="481"/>
        <v>-0.2778754093626265</v>
      </c>
      <c r="AE4357" s="20">
        <f t="shared" si="482"/>
        <v>0.73327983286064857</v>
      </c>
    </row>
    <row r="4358" spans="1:31" x14ac:dyDescent="0.2">
      <c r="A4358" s="15" t="s">
        <v>12835</v>
      </c>
      <c r="B4358" s="15" t="s">
        <v>12836</v>
      </c>
      <c r="C4358" t="s">
        <v>12837</v>
      </c>
      <c r="D4358" s="15">
        <v>7</v>
      </c>
      <c r="E4358" s="15">
        <v>4</v>
      </c>
      <c r="F4358" s="16">
        <v>74206.364979784994</v>
      </c>
      <c r="G4358" s="16">
        <v>59334.130897402298</v>
      </c>
      <c r="H4358" s="16">
        <v>56612.779052929698</v>
      </c>
      <c r="I4358" s="16">
        <v>88842.638083754297</v>
      </c>
      <c r="J4358" s="16">
        <v>13367.411823046899</v>
      </c>
      <c r="K4358" s="16">
        <v>84265.823372607396</v>
      </c>
      <c r="L4358" s="15">
        <f t="shared" si="476"/>
        <v>6</v>
      </c>
      <c r="M4358" s="16">
        <v>131954.20087278701</v>
      </c>
      <c r="N4358" s="16">
        <v>102078.79845711601</v>
      </c>
      <c r="O4358" s="16">
        <v>101796.855830413</v>
      </c>
      <c r="P4358" s="16">
        <v>123180.12231284101</v>
      </c>
      <c r="Q4358" s="16">
        <v>116862.119058062</v>
      </c>
      <c r="R4358" s="16">
        <v>115727.58672607401</v>
      </c>
      <c r="S4358" s="17">
        <f t="shared" si="477"/>
        <v>102078.79845711601</v>
      </c>
      <c r="T4358" s="17">
        <f t="shared" si="478"/>
        <v>116862.119058062</v>
      </c>
      <c r="U4358" s="18">
        <f t="shared" si="479"/>
        <v>1.1448226353012625</v>
      </c>
      <c r="X4358" s="20">
        <f t="shared" si="480"/>
        <v>0.55280702918135027</v>
      </c>
      <c r="AA4358" s="20">
        <f t="shared" si="481"/>
        <v>0.19512410225936769</v>
      </c>
      <c r="AE4358" s="20">
        <f t="shared" si="482"/>
        <v>0.25742644335588366</v>
      </c>
    </row>
    <row r="4359" spans="1:31" x14ac:dyDescent="0.2">
      <c r="A4359" s="15" t="s">
        <v>16268</v>
      </c>
      <c r="B4359" s="15" t="s">
        <v>16269</v>
      </c>
      <c r="C4359" t="s">
        <v>16270</v>
      </c>
      <c r="D4359" s="15">
        <v>5</v>
      </c>
      <c r="E4359" s="15">
        <v>3</v>
      </c>
      <c r="F4359" s="16">
        <v>432539.15191523498</v>
      </c>
      <c r="G4359" s="16">
        <v>493717.66303601401</v>
      </c>
      <c r="H4359" s="16">
        <v>512793.91649427899</v>
      </c>
      <c r="I4359" s="16">
        <v>716094.02074804797</v>
      </c>
      <c r="J4359" s="16">
        <v>66731.310407879602</v>
      </c>
      <c r="K4359" s="16">
        <v>762499.44641836197</v>
      </c>
      <c r="L4359" s="15">
        <f t="shared" si="476"/>
        <v>6</v>
      </c>
      <c r="M4359" s="16">
        <v>769143.70017606998</v>
      </c>
      <c r="N4359" s="16">
        <v>849394.86021826603</v>
      </c>
      <c r="O4359" s="16">
        <v>922067.58370360895</v>
      </c>
      <c r="P4359" s="16">
        <v>992862.78487231</v>
      </c>
      <c r="Q4359" s="16">
        <v>583386.10682592297</v>
      </c>
      <c r="R4359" s="16">
        <v>1047188.73301426</v>
      </c>
      <c r="S4359" s="17">
        <f t="shared" si="477"/>
        <v>849394.86021826603</v>
      </c>
      <c r="T4359" s="17">
        <f t="shared" si="478"/>
        <v>992862.78487231</v>
      </c>
      <c r="U4359" s="18">
        <f t="shared" si="479"/>
        <v>1.1689060428469953</v>
      </c>
      <c r="X4359" s="20">
        <f t="shared" si="480"/>
        <v>0.86548311157324609</v>
      </c>
      <c r="AA4359" s="20">
        <f t="shared" si="481"/>
        <v>0.2251589701036209</v>
      </c>
      <c r="AE4359" s="20">
        <f t="shared" si="482"/>
        <v>6.2741402221986986E-2</v>
      </c>
    </row>
    <row r="4360" spans="1:31" x14ac:dyDescent="0.2">
      <c r="A4360" s="15" t="s">
        <v>1793</v>
      </c>
      <c r="B4360" s="15" t="s">
        <v>1794</v>
      </c>
      <c r="C4360" t="s">
        <v>1795</v>
      </c>
      <c r="D4360" s="15">
        <v>3</v>
      </c>
      <c r="E4360" s="15">
        <v>3</v>
      </c>
      <c r="F4360" s="16">
        <v>39911.921978027502</v>
      </c>
      <c r="G4360" s="16">
        <v>34855.371213867198</v>
      </c>
      <c r="H4360" s="16">
        <v>39300.939167768702</v>
      </c>
      <c r="I4360" s="16">
        <v>60773.683875595598</v>
      </c>
      <c r="J4360" s="16">
        <v>15815.4445219194</v>
      </c>
      <c r="K4360" s="16">
        <v>49492.901638769697</v>
      </c>
      <c r="L4360" s="15">
        <f t="shared" si="476"/>
        <v>6</v>
      </c>
      <c r="M4360" s="16">
        <v>70971.617749263503</v>
      </c>
      <c r="N4360" s="16">
        <v>59965.3919165111</v>
      </c>
      <c r="O4360" s="16">
        <v>70668.002973688403</v>
      </c>
      <c r="P4360" s="16">
        <v>84262.579034860202</v>
      </c>
      <c r="Q4360" s="16">
        <v>138263.59097354801</v>
      </c>
      <c r="R4360" s="16">
        <v>67971.7332304343</v>
      </c>
      <c r="S4360" s="17">
        <f t="shared" si="477"/>
        <v>70668.002973688403</v>
      </c>
      <c r="T4360" s="17">
        <f t="shared" si="478"/>
        <v>84262.579034860202</v>
      </c>
      <c r="U4360" s="18">
        <f t="shared" si="479"/>
        <v>1.1923724385735568</v>
      </c>
      <c r="X4360" s="20">
        <f t="shared" si="480"/>
        <v>0.24110166218517612</v>
      </c>
      <c r="AA4360" s="20">
        <f t="shared" si="481"/>
        <v>0.25383493324883172</v>
      </c>
      <c r="AE4360" s="20">
        <f t="shared" si="482"/>
        <v>0.61779979553145747</v>
      </c>
    </row>
    <row r="4361" spans="1:31" x14ac:dyDescent="0.2">
      <c r="A4361" s="15" t="s">
        <v>14827</v>
      </c>
      <c r="B4361" s="15" t="s">
        <v>14828</v>
      </c>
      <c r="C4361" t="s">
        <v>14829</v>
      </c>
      <c r="D4361" s="15">
        <v>3</v>
      </c>
      <c r="E4361" s="15">
        <v>3</v>
      </c>
      <c r="F4361" s="16">
        <v>143028.56339959701</v>
      </c>
      <c r="G4361" s="16">
        <v>147501.88522265601</v>
      </c>
      <c r="H4361" s="16">
        <v>131490.13571718699</v>
      </c>
      <c r="I4361" s="16">
        <v>153491.34870029299</v>
      </c>
      <c r="J4361" s="16">
        <v>38021.017416884097</v>
      </c>
      <c r="K4361" s="16">
        <v>145313.16584296801</v>
      </c>
      <c r="L4361" s="15">
        <f t="shared" si="476"/>
        <v>6</v>
      </c>
      <c r="M4361" s="16">
        <v>254334.244650279</v>
      </c>
      <c r="N4361" s="16">
        <v>253763.13743810699</v>
      </c>
      <c r="O4361" s="16">
        <v>236435.70608341799</v>
      </c>
      <c r="P4361" s="16">
        <v>212815.41740173101</v>
      </c>
      <c r="Q4361" s="16">
        <v>332391.694285948</v>
      </c>
      <c r="R4361" s="16">
        <v>199567.76459860799</v>
      </c>
      <c r="S4361" s="17">
        <f t="shared" si="477"/>
        <v>253763.13743810699</v>
      </c>
      <c r="T4361" s="17">
        <f t="shared" si="478"/>
        <v>212815.41740173101</v>
      </c>
      <c r="U4361" s="18">
        <f t="shared" si="479"/>
        <v>0.83863802895184825</v>
      </c>
      <c r="X4361" s="20">
        <f t="shared" si="480"/>
        <v>0.99858260550338329</v>
      </c>
      <c r="AA4361" s="20">
        <f t="shared" si="481"/>
        <v>-0.25387984264691255</v>
      </c>
      <c r="AE4361" s="20">
        <f t="shared" si="482"/>
        <v>6.160032715869316E-4</v>
      </c>
    </row>
    <row r="4362" spans="1:31" x14ac:dyDescent="0.2">
      <c r="A4362" s="15" t="s">
        <v>1136</v>
      </c>
      <c r="B4362" s="15" t="s">
        <v>1137</v>
      </c>
      <c r="C4362" t="s">
        <v>1138</v>
      </c>
      <c r="D4362" s="15">
        <v>7</v>
      </c>
      <c r="E4362" s="15">
        <v>5</v>
      </c>
      <c r="F4362" s="16">
        <v>129552.60119232201</v>
      </c>
      <c r="G4362" s="16">
        <v>151549.32588662099</v>
      </c>
      <c r="H4362" s="16">
        <v>130630.651875414</v>
      </c>
      <c r="I4362" s="16">
        <v>127138.40283632799</v>
      </c>
      <c r="J4362" s="16">
        <v>9747.7233046875099</v>
      </c>
      <c r="K4362" s="16">
        <v>101772.76782040999</v>
      </c>
      <c r="L4362" s="15">
        <f t="shared" si="476"/>
        <v>6</v>
      </c>
      <c r="M4362" s="16">
        <v>230371.208264691</v>
      </c>
      <c r="N4362" s="16">
        <v>260726.378890458</v>
      </c>
      <c r="O4362" s="16">
        <v>234890.24666253899</v>
      </c>
      <c r="P4362" s="16">
        <v>176277.11591898301</v>
      </c>
      <c r="Q4362" s="16">
        <v>85217.6634083674</v>
      </c>
      <c r="R4362" s="16">
        <v>139770.98119850201</v>
      </c>
      <c r="S4362" s="17">
        <f t="shared" si="477"/>
        <v>234890.24666253899</v>
      </c>
      <c r="T4362" s="17">
        <f t="shared" si="478"/>
        <v>139770.98119850201</v>
      </c>
      <c r="U4362" s="18">
        <f t="shared" si="479"/>
        <v>0.59504804130631916</v>
      </c>
      <c r="X4362" s="20">
        <f t="shared" si="480"/>
        <v>1.8265286487792486E-2</v>
      </c>
      <c r="AA4362" s="20">
        <f t="shared" si="481"/>
        <v>-0.7489219455315308</v>
      </c>
      <c r="AE4362" s="20">
        <f t="shared" si="482"/>
        <v>1.7383735115664007</v>
      </c>
    </row>
    <row r="4363" spans="1:31" x14ac:dyDescent="0.2">
      <c r="A4363" s="15" t="s">
        <v>11167</v>
      </c>
      <c r="B4363" s="15" t="s">
        <v>11168</v>
      </c>
      <c r="C4363" t="s">
        <v>11169</v>
      </c>
      <c r="D4363" s="15">
        <v>5</v>
      </c>
      <c r="E4363" s="15">
        <v>4</v>
      </c>
      <c r="F4363" s="16">
        <v>121396.146325781</v>
      </c>
      <c r="G4363" s="16">
        <v>129566.029380176</v>
      </c>
      <c r="H4363" s="16">
        <v>137135.80508203199</v>
      </c>
      <c r="I4363" s="16">
        <v>150299.83350937499</v>
      </c>
      <c r="J4363" s="16">
        <v>82749.418086328107</v>
      </c>
      <c r="K4363" s="16">
        <v>151619.70358725599</v>
      </c>
      <c r="L4363" s="15">
        <f t="shared" si="476"/>
        <v>6</v>
      </c>
      <c r="M4363" s="16">
        <v>215867.351565032</v>
      </c>
      <c r="N4363" s="16">
        <v>222906.182326279</v>
      </c>
      <c r="O4363" s="16">
        <v>246587.32555897799</v>
      </c>
      <c r="P4363" s="16">
        <v>208390.38860857399</v>
      </c>
      <c r="Q4363" s="16">
        <v>723421.44286429696</v>
      </c>
      <c r="R4363" s="16">
        <v>208228.93189671999</v>
      </c>
      <c r="S4363" s="17">
        <f t="shared" si="477"/>
        <v>222906.182326279</v>
      </c>
      <c r="T4363" s="17">
        <f t="shared" si="478"/>
        <v>208390.38860857399</v>
      </c>
      <c r="U4363" s="18">
        <f t="shared" si="479"/>
        <v>0.9348793579154413</v>
      </c>
      <c r="X4363" s="20">
        <f t="shared" si="480"/>
        <v>0.42788336719230069</v>
      </c>
      <c r="AA4363" s="20">
        <f t="shared" si="481"/>
        <v>-9.7147891348917187E-2</v>
      </c>
      <c r="AE4363" s="20">
        <f t="shared" si="482"/>
        <v>0.36867459521038426</v>
      </c>
    </row>
    <row r="4364" spans="1:31" x14ac:dyDescent="0.2">
      <c r="A4364" s="15" t="s">
        <v>5737</v>
      </c>
      <c r="B4364" s="15" t="s">
        <v>5738</v>
      </c>
      <c r="C4364" t="s">
        <v>5739</v>
      </c>
      <c r="D4364" s="15">
        <v>4</v>
      </c>
      <c r="E4364" s="15">
        <v>4</v>
      </c>
      <c r="F4364" s="16">
        <v>58288.310726309603</v>
      </c>
      <c r="G4364" s="16">
        <v>68594.478746191206</v>
      </c>
      <c r="H4364" s="16">
        <v>46876.786353955002</v>
      </c>
      <c r="I4364" s="16">
        <v>67890.931950272003</v>
      </c>
      <c r="J4364" s="16">
        <v>9690.4500773437503</v>
      </c>
      <c r="K4364" s="16">
        <v>73440.218910280193</v>
      </c>
      <c r="L4364" s="15">
        <f t="shared" si="476"/>
        <v>6</v>
      </c>
      <c r="M4364" s="16">
        <v>103648.621842751</v>
      </c>
      <c r="N4364" s="16">
        <v>118010.357028924</v>
      </c>
      <c r="O4364" s="16">
        <v>84290.323529342801</v>
      </c>
      <c r="P4364" s="16">
        <v>94130.627837541906</v>
      </c>
      <c r="Q4364" s="16">
        <v>84716.962838856503</v>
      </c>
      <c r="R4364" s="16">
        <v>100860.099183272</v>
      </c>
      <c r="S4364" s="17">
        <f t="shared" si="477"/>
        <v>103648.621842751</v>
      </c>
      <c r="T4364" s="17">
        <f t="shared" si="478"/>
        <v>94130.627837541906</v>
      </c>
      <c r="U4364" s="18">
        <f t="shared" si="479"/>
        <v>0.90817056863863388</v>
      </c>
      <c r="X4364" s="20">
        <f t="shared" si="480"/>
        <v>0.46469686827806861</v>
      </c>
      <c r="AA4364" s="20">
        <f t="shared" si="481"/>
        <v>-0.1389648112269618</v>
      </c>
      <c r="AE4364" s="20">
        <f t="shared" si="482"/>
        <v>0.33283025434303098</v>
      </c>
    </row>
    <row r="4365" spans="1:31" x14ac:dyDescent="0.2">
      <c r="A4365" s="15" t="s">
        <v>3971</v>
      </c>
      <c r="B4365" s="15" t="s">
        <v>3972</v>
      </c>
      <c r="C4365" t="s">
        <v>3973</v>
      </c>
      <c r="D4365" s="15">
        <v>6</v>
      </c>
      <c r="E4365" s="15">
        <v>4</v>
      </c>
      <c r="F4365" s="16">
        <v>146116.658695605</v>
      </c>
      <c r="G4365" s="16">
        <v>146693.96007025801</v>
      </c>
      <c r="H4365" s="16">
        <v>114656.98117822201</v>
      </c>
      <c r="I4365" s="16">
        <v>151400.555299595</v>
      </c>
      <c r="J4365" s="16">
        <v>37742.225348437598</v>
      </c>
      <c r="K4365" s="16">
        <v>157893.17605804201</v>
      </c>
      <c r="L4365" s="15">
        <f t="shared" si="476"/>
        <v>6</v>
      </c>
      <c r="M4365" s="16">
        <v>259825.514127159</v>
      </c>
      <c r="N4365" s="16">
        <v>252373.178108583</v>
      </c>
      <c r="O4365" s="16">
        <v>206167.58933592599</v>
      </c>
      <c r="P4365" s="16">
        <v>209916.53694991401</v>
      </c>
      <c r="Q4365" s="16">
        <v>329954.40632575599</v>
      </c>
      <c r="R4365" s="16">
        <v>216844.688562697</v>
      </c>
      <c r="S4365" s="17">
        <f t="shared" si="477"/>
        <v>252373.178108583</v>
      </c>
      <c r="T4365" s="17">
        <f t="shared" si="478"/>
        <v>216844.688562697</v>
      </c>
      <c r="U4365" s="18">
        <f t="shared" si="479"/>
        <v>0.85922240306139053</v>
      </c>
      <c r="X4365" s="20">
        <f t="shared" si="480"/>
        <v>0.77793636328253413</v>
      </c>
      <c r="AA4365" s="20">
        <f t="shared" si="481"/>
        <v>-0.21889648475281145</v>
      </c>
      <c r="AE4365" s="20">
        <f t="shared" si="482"/>
        <v>0.10905592769616515</v>
      </c>
    </row>
    <row r="4366" spans="1:31" x14ac:dyDescent="0.2">
      <c r="A4366" s="15" t="s">
        <v>13576</v>
      </c>
      <c r="B4366" s="15" t="s">
        <v>13577</v>
      </c>
      <c r="C4366" t="s">
        <v>13578</v>
      </c>
      <c r="D4366" s="15">
        <v>4</v>
      </c>
      <c r="E4366" s="15">
        <v>4</v>
      </c>
      <c r="F4366" s="16">
        <v>108583.512526059</v>
      </c>
      <c r="G4366" s="16">
        <v>100148.61606621101</v>
      </c>
      <c r="H4366" s="16">
        <v>67192.818721875301</v>
      </c>
      <c r="I4366" s="16">
        <v>86622.608649456699</v>
      </c>
      <c r="J4366" s="16">
        <v>6006.2106328125001</v>
      </c>
      <c r="K4366" s="16">
        <v>105026.56074668</v>
      </c>
      <c r="L4366" s="15">
        <f t="shared" si="476"/>
        <v>6</v>
      </c>
      <c r="M4366" s="16">
        <v>193083.849710729</v>
      </c>
      <c r="N4366" s="16">
        <v>172296.28614362</v>
      </c>
      <c r="O4366" s="16">
        <v>120821.090126574</v>
      </c>
      <c r="P4366" s="16">
        <v>120102.056384665</v>
      </c>
      <c r="Q4366" s="16">
        <v>52508.182687196299</v>
      </c>
      <c r="R4366" s="16">
        <v>144239.62089123501</v>
      </c>
      <c r="S4366" s="17">
        <f t="shared" si="477"/>
        <v>172296.28614362</v>
      </c>
      <c r="T4366" s="17">
        <f t="shared" si="478"/>
        <v>120102.056384665</v>
      </c>
      <c r="U4366" s="18">
        <f t="shared" si="479"/>
        <v>0.69706700633438057</v>
      </c>
      <c r="X4366" s="20">
        <f t="shared" si="480"/>
        <v>0.18065401101390574</v>
      </c>
      <c r="AA4366" s="20">
        <f t="shared" si="481"/>
        <v>-0.52063075147669258</v>
      </c>
      <c r="AE4366" s="20">
        <f t="shared" si="482"/>
        <v>0.74315239146176137</v>
      </c>
    </row>
    <row r="4367" spans="1:31" x14ac:dyDescent="0.2">
      <c r="A4367" s="15" t="s">
        <v>9364</v>
      </c>
      <c r="B4367" s="15" t="s">
        <v>9365</v>
      </c>
      <c r="C4367" t="s">
        <v>9366</v>
      </c>
      <c r="D4367" s="15">
        <v>6</v>
      </c>
      <c r="E4367" s="15">
        <v>5</v>
      </c>
      <c r="F4367" s="16">
        <v>225366.502509921</v>
      </c>
      <c r="G4367" s="16">
        <v>227277.80493515599</v>
      </c>
      <c r="H4367" s="16">
        <v>216771.52111377101</v>
      </c>
      <c r="I4367" s="16">
        <v>271715.49134619097</v>
      </c>
      <c r="J4367" s="16">
        <v>63262.300741406099</v>
      </c>
      <c r="K4367" s="16">
        <v>268461.40371697902</v>
      </c>
      <c r="L4367" s="15">
        <f t="shared" si="476"/>
        <v>6</v>
      </c>
      <c r="M4367" s="16">
        <v>400748.059149543</v>
      </c>
      <c r="N4367" s="16">
        <v>391010.11328316497</v>
      </c>
      <c r="O4367" s="16">
        <v>389782.30095941498</v>
      </c>
      <c r="P4367" s="16">
        <v>376732.93117168202</v>
      </c>
      <c r="Q4367" s="16">
        <v>553058.93309749395</v>
      </c>
      <c r="R4367" s="16">
        <v>368695.03124513099</v>
      </c>
      <c r="S4367" s="17">
        <f t="shared" si="477"/>
        <v>391010.11328316497</v>
      </c>
      <c r="T4367" s="17">
        <f t="shared" si="478"/>
        <v>376732.93117168202</v>
      </c>
      <c r="U4367" s="18">
        <f t="shared" si="479"/>
        <v>0.9634864121758826</v>
      </c>
      <c r="X4367" s="20">
        <f t="shared" si="480"/>
        <v>0.55294438651584943</v>
      </c>
      <c r="AA4367" s="20">
        <f t="shared" si="481"/>
        <v>-5.3663774214522564E-2</v>
      </c>
      <c r="AE4367" s="20">
        <f t="shared" si="482"/>
        <v>0.25731854653227226</v>
      </c>
    </row>
    <row r="4368" spans="1:31" x14ac:dyDescent="0.2">
      <c r="A4368" s="15" t="s">
        <v>4985</v>
      </c>
      <c r="B4368" s="15" t="s">
        <v>4986</v>
      </c>
      <c r="C4368" t="s">
        <v>4987</v>
      </c>
      <c r="D4368" s="15">
        <v>3</v>
      </c>
      <c r="E4368" s="15">
        <v>3</v>
      </c>
      <c r="F4368" s="16">
        <v>100900.848017578</v>
      </c>
      <c r="G4368" s="16">
        <v>90368.422637109295</v>
      </c>
      <c r="H4368" s="16">
        <v>112224.281245313</v>
      </c>
      <c r="I4368" s="16">
        <v>131159.21427597699</v>
      </c>
      <c r="J4368" s="16">
        <v>6873.0741234375</v>
      </c>
      <c r="K4368" s="16">
        <v>136920.693837634</v>
      </c>
      <c r="L4368" s="15">
        <f t="shared" si="476"/>
        <v>6</v>
      </c>
      <c r="M4368" s="16">
        <v>179422.48985208999</v>
      </c>
      <c r="N4368" s="16">
        <v>155470.382084332</v>
      </c>
      <c r="O4368" s="16">
        <v>201793.29066181299</v>
      </c>
      <c r="P4368" s="16">
        <v>181851.96213714499</v>
      </c>
      <c r="Q4368" s="16">
        <v>60086.576005927498</v>
      </c>
      <c r="R4368" s="16">
        <v>188041.85180299301</v>
      </c>
      <c r="S4368" s="17">
        <f t="shared" si="477"/>
        <v>179422.48985208999</v>
      </c>
      <c r="T4368" s="17">
        <f t="shared" si="478"/>
        <v>181851.96213714499</v>
      </c>
      <c r="U4368" s="18">
        <f t="shared" si="479"/>
        <v>1.0135405114880403</v>
      </c>
      <c r="X4368" s="20">
        <f t="shared" si="480"/>
        <v>0.46186639303811361</v>
      </c>
      <c r="AA4368" s="20">
        <f t="shared" si="481"/>
        <v>1.9403754867795081E-2</v>
      </c>
      <c r="AE4368" s="20">
        <f t="shared" si="482"/>
        <v>0.33548363734013931</v>
      </c>
    </row>
    <row r="4369" spans="1:31" x14ac:dyDescent="0.2">
      <c r="A4369" s="15" t="s">
        <v>4007</v>
      </c>
      <c r="B4369" s="15" t="s">
        <v>4008</v>
      </c>
      <c r="C4369" t="s">
        <v>4009</v>
      </c>
      <c r="D4369" s="15">
        <v>6</v>
      </c>
      <c r="E4369" s="15">
        <v>4</v>
      </c>
      <c r="F4369" s="16">
        <v>14290.1664362949</v>
      </c>
      <c r="G4369" s="16">
        <v>10283.007265136701</v>
      </c>
      <c r="H4369" s="16">
        <v>14993.8323691407</v>
      </c>
      <c r="I4369" s="16">
        <v>17042.229595143901</v>
      </c>
      <c r="J4369" s="16">
        <v>4182.70125732421</v>
      </c>
      <c r="K4369" s="16">
        <v>8614.89441591795</v>
      </c>
      <c r="L4369" s="15">
        <f t="shared" si="476"/>
        <v>6</v>
      </c>
      <c r="M4369" s="16">
        <v>25410.8592026316</v>
      </c>
      <c r="N4369" s="16">
        <v>17690.948030670599</v>
      </c>
      <c r="O4369" s="16">
        <v>26960.785489787901</v>
      </c>
      <c r="P4369" s="16">
        <v>23629.0138529465</v>
      </c>
      <c r="Q4369" s="16">
        <v>36566.490117031099</v>
      </c>
      <c r="R4369" s="16">
        <v>11831.3795647098</v>
      </c>
      <c r="S4369" s="17">
        <f t="shared" si="477"/>
        <v>25410.8592026316</v>
      </c>
      <c r="T4369" s="17">
        <f t="shared" si="478"/>
        <v>23629.0138529465</v>
      </c>
      <c r="U4369" s="18">
        <f t="shared" si="479"/>
        <v>0.92987858712386362</v>
      </c>
      <c r="X4369" s="20">
        <f t="shared" si="480"/>
        <v>0.93629334915619122</v>
      </c>
      <c r="AA4369" s="20">
        <f t="shared" si="481"/>
        <v>-0.1048857369345539</v>
      </c>
      <c r="AE4369" s="20">
        <f t="shared" si="482"/>
        <v>2.8588061561095775E-2</v>
      </c>
    </row>
    <row r="4370" spans="1:31" x14ac:dyDescent="0.2">
      <c r="A4370" s="15" t="s">
        <v>17841</v>
      </c>
      <c r="B4370" s="15" t="s">
        <v>17842</v>
      </c>
      <c r="C4370" t="s">
        <v>17843</v>
      </c>
      <c r="D4370" s="15">
        <v>5</v>
      </c>
      <c r="E4370" s="15">
        <v>3</v>
      </c>
      <c r="F4370" s="16">
        <v>16833.150897363299</v>
      </c>
      <c r="G4370" s="16">
        <v>6557.33194101564</v>
      </c>
      <c r="H4370" s="16">
        <v>7897.8180187500002</v>
      </c>
      <c r="I4370" s="16">
        <v>6037.5434334961101</v>
      </c>
      <c r="J4370" s="16">
        <v>10275.486375</v>
      </c>
      <c r="K4370" s="16">
        <v>18064.194089684301</v>
      </c>
      <c r="L4370" s="15">
        <f t="shared" si="476"/>
        <v>6</v>
      </c>
      <c r="M4370" s="16">
        <v>29932.809341054599</v>
      </c>
      <c r="N4370" s="16">
        <v>11281.273619407601</v>
      </c>
      <c r="O4370" s="16">
        <v>14201.264373152701</v>
      </c>
      <c r="P4370" s="16">
        <v>8371.0406922634702</v>
      </c>
      <c r="Q4370" s="16">
        <v>89831.534184082702</v>
      </c>
      <c r="R4370" s="16">
        <v>24808.700662742802</v>
      </c>
      <c r="S4370" s="17">
        <f t="shared" si="477"/>
        <v>14201.264373152701</v>
      </c>
      <c r="T4370" s="17">
        <f t="shared" si="478"/>
        <v>24808.700662742802</v>
      </c>
      <c r="U4370" s="18">
        <f t="shared" si="479"/>
        <v>1.7469360481481717</v>
      </c>
      <c r="X4370" s="20">
        <f t="shared" si="480"/>
        <v>0.42742264530548496</v>
      </c>
      <c r="AA4370" s="20">
        <f t="shared" si="481"/>
        <v>0.80482679502728249</v>
      </c>
      <c r="AE4370" s="20">
        <f t="shared" si="482"/>
        <v>0.3691424721797143</v>
      </c>
    </row>
    <row r="4371" spans="1:31" x14ac:dyDescent="0.2">
      <c r="A4371" s="15" t="s">
        <v>10072</v>
      </c>
      <c r="B4371" s="15" t="s">
        <v>10073</v>
      </c>
      <c r="C4371" t="s">
        <v>10074</v>
      </c>
      <c r="D4371" s="15">
        <v>3</v>
      </c>
      <c r="E4371" s="15">
        <v>3</v>
      </c>
      <c r="F4371" s="16">
        <v>45262.271945214699</v>
      </c>
      <c r="G4371" s="16">
        <v>32696.071127929699</v>
      </c>
      <c r="H4371" s="16">
        <v>34461.298942382702</v>
      </c>
      <c r="I4371" s="16">
        <v>46964.125190324201</v>
      </c>
      <c r="J4371" s="16">
        <v>10468.2455334961</v>
      </c>
      <c r="K4371" s="16">
        <v>48141.645331054402</v>
      </c>
      <c r="L4371" s="15">
        <f t="shared" si="476"/>
        <v>6</v>
      </c>
      <c r="M4371" s="16">
        <v>80485.641977538893</v>
      </c>
      <c r="N4371" s="16">
        <v>56250.518959797802</v>
      </c>
      <c r="O4371" s="16">
        <v>61965.724680052997</v>
      </c>
      <c r="P4371" s="16">
        <v>65115.656288887098</v>
      </c>
      <c r="Q4371" s="16">
        <v>91516.6953826674</v>
      </c>
      <c r="R4371" s="16">
        <v>66115.967449225194</v>
      </c>
      <c r="S4371" s="17">
        <f t="shared" si="477"/>
        <v>61965.724680052997</v>
      </c>
      <c r="T4371" s="17">
        <f t="shared" si="478"/>
        <v>66115.967449225194</v>
      </c>
      <c r="U4371" s="18">
        <f t="shared" si="479"/>
        <v>1.0669764259290293</v>
      </c>
      <c r="X4371" s="20">
        <f t="shared" si="480"/>
        <v>0.51794364965047734</v>
      </c>
      <c r="AA4371" s="20">
        <f t="shared" si="481"/>
        <v>9.3528301212951276E-2</v>
      </c>
      <c r="AE4371" s="20">
        <f t="shared" si="482"/>
        <v>0.28571748731474633</v>
      </c>
    </row>
    <row r="4372" spans="1:31" x14ac:dyDescent="0.2">
      <c r="A4372" s="15" t="s">
        <v>443</v>
      </c>
      <c r="B4372" s="15" t="s">
        <v>444</v>
      </c>
      <c r="C4372" t="s">
        <v>445</v>
      </c>
      <c r="D4372" s="15">
        <v>4</v>
      </c>
      <c r="E4372" s="15">
        <v>4</v>
      </c>
      <c r="F4372" s="16">
        <v>134720.42249062899</v>
      </c>
      <c r="G4372" s="16">
        <v>146858.71458779401</v>
      </c>
      <c r="H4372" s="16">
        <v>116870.855054443</v>
      </c>
      <c r="I4372" s="16">
        <v>160905.32140869199</v>
      </c>
      <c r="J4372" s="16">
        <v>49341.413659760598</v>
      </c>
      <c r="K4372" s="16">
        <v>169696.27987866101</v>
      </c>
      <c r="L4372" s="15">
        <f t="shared" si="476"/>
        <v>6</v>
      </c>
      <c r="M4372" s="16">
        <v>239560.658925119</v>
      </c>
      <c r="N4372" s="16">
        <v>252656.62277923001</v>
      </c>
      <c r="O4372" s="16">
        <v>210148.411397207</v>
      </c>
      <c r="P4372" s="16">
        <v>223094.874256487</v>
      </c>
      <c r="Q4372" s="16">
        <v>431358.159225601</v>
      </c>
      <c r="R4372" s="16">
        <v>233054.63782050699</v>
      </c>
      <c r="S4372" s="17">
        <f t="shared" si="477"/>
        <v>239560.658925119</v>
      </c>
      <c r="T4372" s="17">
        <f t="shared" si="478"/>
        <v>233054.63782050699</v>
      </c>
      <c r="U4372" s="18">
        <f t="shared" si="479"/>
        <v>0.97284186337688427</v>
      </c>
      <c r="X4372" s="20">
        <f t="shared" si="480"/>
        <v>0.4215160379210835</v>
      </c>
      <c r="AA4372" s="20">
        <f t="shared" si="481"/>
        <v>-3.9722782649116821E-2</v>
      </c>
      <c r="AE4372" s="20">
        <f t="shared" si="482"/>
        <v>0.37518589660716334</v>
      </c>
    </row>
    <row r="4373" spans="1:31" x14ac:dyDescent="0.2">
      <c r="A4373" s="15" t="s">
        <v>17844</v>
      </c>
      <c r="B4373" s="15" t="s">
        <v>17845</v>
      </c>
      <c r="C4373" t="s">
        <v>17846</v>
      </c>
      <c r="D4373" s="15">
        <v>33</v>
      </c>
      <c r="E4373" s="15">
        <v>1</v>
      </c>
      <c r="F4373" s="16">
        <v>358401.60978896799</v>
      </c>
      <c r="G4373" s="16">
        <v>419028.96807733201</v>
      </c>
      <c r="H4373" s="16">
        <v>404073.26138703898</v>
      </c>
      <c r="I4373" s="16">
        <v>863464.66840972903</v>
      </c>
      <c r="J4373" s="16">
        <v>68095.3812038662</v>
      </c>
      <c r="K4373" s="16">
        <v>784038.59943064896</v>
      </c>
      <c r="L4373" s="15">
        <f t="shared" si="476"/>
        <v>6</v>
      </c>
      <c r="M4373" s="16">
        <v>637311.88051195897</v>
      </c>
      <c r="N4373" s="16">
        <v>720899.97667652403</v>
      </c>
      <c r="O4373" s="16">
        <v>726574.25094577903</v>
      </c>
      <c r="P4373" s="16">
        <v>1197191.8637451699</v>
      </c>
      <c r="Q4373" s="16">
        <v>595311.242811437</v>
      </c>
      <c r="R4373" s="16">
        <v>1076769.8146256399</v>
      </c>
      <c r="S4373" s="17">
        <f t="shared" si="477"/>
        <v>720899.97667652403</v>
      </c>
      <c r="T4373" s="17">
        <f t="shared" si="478"/>
        <v>1076769.8146256399</v>
      </c>
      <c r="U4373" s="18">
        <f t="shared" si="479"/>
        <v>1.4936466215323498</v>
      </c>
      <c r="X4373" s="20">
        <f t="shared" si="480"/>
        <v>0.23273130945949341</v>
      </c>
      <c r="AA4373" s="20">
        <f t="shared" si="481"/>
        <v>0.57883886454860434</v>
      </c>
      <c r="AE4373" s="20">
        <f t="shared" si="482"/>
        <v>0.63314518692896671</v>
      </c>
    </row>
    <row r="4374" spans="1:31" x14ac:dyDescent="0.2">
      <c r="A4374" s="15" t="s">
        <v>16034</v>
      </c>
      <c r="B4374" s="15" t="s">
        <v>16035</v>
      </c>
      <c r="C4374" t="s">
        <v>16036</v>
      </c>
      <c r="D4374" s="15">
        <v>6</v>
      </c>
      <c r="E4374" s="15">
        <v>3</v>
      </c>
      <c r="F4374" s="16">
        <v>43990.577093847802</v>
      </c>
      <c r="G4374" s="16">
        <v>47122.537834917101</v>
      </c>
      <c r="H4374" s="16">
        <v>49553.376082031296</v>
      </c>
      <c r="I4374" s="16">
        <v>58243.807646658599</v>
      </c>
      <c r="J4374" s="16">
        <v>9825.7412214843698</v>
      </c>
      <c r="K4374" s="16">
        <v>66278.794638985506</v>
      </c>
      <c r="L4374" s="15">
        <f t="shared" si="476"/>
        <v>6</v>
      </c>
      <c r="M4374" s="16">
        <v>78224.306606754093</v>
      </c>
      <c r="N4374" s="16">
        <v>81069.899730323799</v>
      </c>
      <c r="O4374" s="16">
        <v>89103.166552141804</v>
      </c>
      <c r="P4374" s="16">
        <v>80754.911207358004</v>
      </c>
      <c r="Q4374" s="16">
        <v>85899.720578601104</v>
      </c>
      <c r="R4374" s="16">
        <v>91024.862129054207</v>
      </c>
      <c r="S4374" s="17">
        <f t="shared" si="477"/>
        <v>81069.899730323799</v>
      </c>
      <c r="T4374" s="17">
        <f t="shared" si="478"/>
        <v>85899.720578601104</v>
      </c>
      <c r="U4374" s="18">
        <f t="shared" si="479"/>
        <v>1.0595760061914907</v>
      </c>
      <c r="X4374" s="20">
        <f t="shared" si="480"/>
        <v>0.52110969629559367</v>
      </c>
      <c r="AA4374" s="20">
        <f t="shared" si="481"/>
        <v>8.3487079755924509E-2</v>
      </c>
      <c r="AE4374" s="20">
        <f t="shared" si="482"/>
        <v>0.28307084583440284</v>
      </c>
    </row>
    <row r="4375" spans="1:31" x14ac:dyDescent="0.2">
      <c r="A4375" s="15" t="s">
        <v>5525</v>
      </c>
      <c r="B4375" s="15" t="s">
        <v>5526</v>
      </c>
      <c r="C4375" t="s">
        <v>5527</v>
      </c>
      <c r="D4375" s="15">
        <v>7</v>
      </c>
      <c r="E4375" s="15">
        <v>4</v>
      </c>
      <c r="F4375" s="16">
        <v>231709.96371767699</v>
      </c>
      <c r="G4375" s="16">
        <v>269229.44670739799</v>
      </c>
      <c r="H4375" s="16">
        <v>232472.801157357</v>
      </c>
      <c r="I4375" s="16">
        <v>240203.64018749999</v>
      </c>
      <c r="J4375" s="16">
        <v>27558.000051269501</v>
      </c>
      <c r="K4375" s="16">
        <v>247574.74777214901</v>
      </c>
      <c r="L4375" s="15">
        <f t="shared" si="476"/>
        <v>6</v>
      </c>
      <c r="M4375" s="16">
        <v>412028.03971003799</v>
      </c>
      <c r="N4375" s="16">
        <v>463183.97208323202</v>
      </c>
      <c r="O4375" s="16">
        <v>418015.16583000502</v>
      </c>
      <c r="P4375" s="16">
        <v>333041.818843699</v>
      </c>
      <c r="Q4375" s="16">
        <v>240920.70519149199</v>
      </c>
      <c r="R4375" s="16">
        <v>340010.065139896</v>
      </c>
      <c r="S4375" s="17">
        <f t="shared" si="477"/>
        <v>418015.16583000502</v>
      </c>
      <c r="T4375" s="17">
        <f t="shared" si="478"/>
        <v>333041.818843699</v>
      </c>
      <c r="U4375" s="18">
        <f t="shared" si="479"/>
        <v>0.79672185620924985</v>
      </c>
      <c r="X4375" s="20">
        <f t="shared" si="480"/>
        <v>2.4165316019525648E-2</v>
      </c>
      <c r="AA4375" s="20">
        <f t="shared" si="481"/>
        <v>-0.3278519424461756</v>
      </c>
      <c r="AE4375" s="20">
        <f t="shared" si="482"/>
        <v>1.6168075210449124</v>
      </c>
    </row>
    <row r="4376" spans="1:31" x14ac:dyDescent="0.2">
      <c r="A4376" s="15" t="s">
        <v>503</v>
      </c>
      <c r="B4376" s="15" t="s">
        <v>504</v>
      </c>
      <c r="C4376" t="s">
        <v>505</v>
      </c>
      <c r="D4376" s="15">
        <v>5</v>
      </c>
      <c r="E4376" s="15">
        <v>5</v>
      </c>
      <c r="F4376" s="16">
        <v>71434.055333365701</v>
      </c>
      <c r="G4376" s="16">
        <v>65230.903307711698</v>
      </c>
      <c r="H4376" s="16">
        <v>61119.949320116801</v>
      </c>
      <c r="I4376" s="16">
        <v>77475.818800488196</v>
      </c>
      <c r="J4376" s="16">
        <v>18935.224932421901</v>
      </c>
      <c r="K4376" s="16">
        <v>81650.184926446207</v>
      </c>
      <c r="L4376" s="15">
        <f t="shared" si="476"/>
        <v>6</v>
      </c>
      <c r="M4376" s="16">
        <v>127024.463321772</v>
      </c>
      <c r="N4376" s="16">
        <v>112223.641455832</v>
      </c>
      <c r="O4376" s="16">
        <v>109901.31156580499</v>
      </c>
      <c r="P4376" s="16">
        <v>107420.052375468</v>
      </c>
      <c r="Q4376" s="16">
        <v>165537.69269147099</v>
      </c>
      <c r="R4376" s="16">
        <v>112135.364956832</v>
      </c>
      <c r="S4376" s="17">
        <f t="shared" si="477"/>
        <v>112223.641455832</v>
      </c>
      <c r="T4376" s="17">
        <f t="shared" si="478"/>
        <v>112135.364956832</v>
      </c>
      <c r="U4376" s="18">
        <f t="shared" si="479"/>
        <v>0.99921338767968293</v>
      </c>
      <c r="X4376" s="20">
        <f t="shared" si="480"/>
        <v>0.57013127770455752</v>
      </c>
      <c r="AA4376" s="20">
        <f t="shared" si="481"/>
        <v>-1.1352882680551628E-3</v>
      </c>
      <c r="AE4376" s="20">
        <f t="shared" si="482"/>
        <v>0.24402513271647203</v>
      </c>
    </row>
    <row r="4377" spans="1:31" x14ac:dyDescent="0.2">
      <c r="A4377" s="15" t="s">
        <v>11473</v>
      </c>
      <c r="B4377" s="15" t="s">
        <v>11474</v>
      </c>
      <c r="C4377" t="s">
        <v>11475</v>
      </c>
      <c r="D4377" s="15">
        <v>4</v>
      </c>
      <c r="E4377" s="15">
        <v>3</v>
      </c>
      <c r="F4377" s="16">
        <v>59624.390973339498</v>
      </c>
      <c r="G4377" s="16">
        <v>56058.634577343597</v>
      </c>
      <c r="H4377" s="16">
        <v>52070.547268652103</v>
      </c>
      <c r="I4377" s="16">
        <v>54248.686127716901</v>
      </c>
      <c r="J4377" s="16">
        <v>8534.0677157226492</v>
      </c>
      <c r="K4377" s="16">
        <v>56236.730453320102</v>
      </c>
      <c r="L4377" s="15">
        <f t="shared" si="476"/>
        <v>6</v>
      </c>
      <c r="M4377" s="16">
        <v>106024.447708184</v>
      </c>
      <c r="N4377" s="16">
        <v>96443.614733257797</v>
      </c>
      <c r="O4377" s="16">
        <v>93629.355103057896</v>
      </c>
      <c r="P4377" s="16">
        <v>75215.684007756194</v>
      </c>
      <c r="Q4377" s="16">
        <v>74607.504477783397</v>
      </c>
      <c r="R4377" s="16">
        <v>77233.460022691201</v>
      </c>
      <c r="S4377" s="17">
        <f t="shared" si="477"/>
        <v>96443.614733257797</v>
      </c>
      <c r="T4377" s="17">
        <f t="shared" si="478"/>
        <v>75215.684007756194</v>
      </c>
      <c r="U4377" s="18">
        <f t="shared" si="479"/>
        <v>0.77989283391945152</v>
      </c>
      <c r="X4377" s="20">
        <f t="shared" si="480"/>
        <v>3.8791798392668951E-3</v>
      </c>
      <c r="AA4377" s="20">
        <f t="shared" si="481"/>
        <v>-0.35865219988031333</v>
      </c>
      <c r="AE4377" s="20">
        <f t="shared" si="482"/>
        <v>2.4112600859862345</v>
      </c>
    </row>
    <row r="4378" spans="1:31" x14ac:dyDescent="0.2">
      <c r="A4378" s="15" t="s">
        <v>2036</v>
      </c>
      <c r="B4378" s="15" t="s">
        <v>2037</v>
      </c>
      <c r="C4378" t="s">
        <v>2038</v>
      </c>
      <c r="D4378" s="15">
        <v>6</v>
      </c>
      <c r="E4378" s="15">
        <v>4</v>
      </c>
      <c r="F4378" s="16">
        <v>57927.8502913665</v>
      </c>
      <c r="G4378" s="16">
        <v>62964.991214259499</v>
      </c>
      <c r="H4378" s="16">
        <v>62474.0865007588</v>
      </c>
      <c r="I4378" s="16">
        <v>84341.951562152593</v>
      </c>
      <c r="J4378" s="16">
        <v>10308.462127734399</v>
      </c>
      <c r="K4378" s="16">
        <v>76913.879282404494</v>
      </c>
      <c r="L4378" s="15">
        <f t="shared" si="476"/>
        <v>6</v>
      </c>
      <c r="M4378" s="16">
        <v>103007.648947068</v>
      </c>
      <c r="N4378" s="16">
        <v>108325.352555149</v>
      </c>
      <c r="O4378" s="16">
        <v>112336.219543446</v>
      </c>
      <c r="P4378" s="16">
        <v>116939.93034893301</v>
      </c>
      <c r="Q4378" s="16">
        <v>90119.818587457397</v>
      </c>
      <c r="R4378" s="16">
        <v>105630.69675038299</v>
      </c>
      <c r="S4378" s="17">
        <f t="shared" si="477"/>
        <v>108325.352555149</v>
      </c>
      <c r="T4378" s="17">
        <f t="shared" si="478"/>
        <v>105630.69675038299</v>
      </c>
      <c r="U4378" s="18">
        <f t="shared" si="479"/>
        <v>0.97512442155778678</v>
      </c>
      <c r="X4378" s="20">
        <f t="shared" si="480"/>
        <v>0.67956197074640312</v>
      </c>
      <c r="AA4378" s="20">
        <f t="shared" si="481"/>
        <v>-3.6341782781977403E-2</v>
      </c>
      <c r="AE4378" s="20">
        <f t="shared" si="482"/>
        <v>0.16777093285935735</v>
      </c>
    </row>
    <row r="4379" spans="1:31" x14ac:dyDescent="0.2">
      <c r="A4379" s="15" t="s">
        <v>557</v>
      </c>
      <c r="B4379" s="15" t="s">
        <v>558</v>
      </c>
      <c r="C4379" t="s">
        <v>559</v>
      </c>
      <c r="D4379" s="15">
        <v>4</v>
      </c>
      <c r="E4379" s="15">
        <v>4</v>
      </c>
      <c r="F4379" s="16">
        <v>51088.395387304598</v>
      </c>
      <c r="G4379" s="16">
        <v>45470.678611230403</v>
      </c>
      <c r="H4379" s="16">
        <v>59906.5481614237</v>
      </c>
      <c r="I4379" s="16">
        <v>50571.8037145993</v>
      </c>
      <c r="J4379" s="16">
        <v>8866.9601367187406</v>
      </c>
      <c r="K4379" s="16">
        <v>59565.2120314454</v>
      </c>
      <c r="L4379" s="15">
        <f t="shared" si="476"/>
        <v>6</v>
      </c>
      <c r="M4379" s="16">
        <v>90845.689437034001</v>
      </c>
      <c r="N4379" s="16">
        <v>78228.031108942698</v>
      </c>
      <c r="O4379" s="16">
        <v>107719.464553835</v>
      </c>
      <c r="P4379" s="16">
        <v>70117.6946284812</v>
      </c>
      <c r="Q4379" s="16">
        <v>77517.7547379647</v>
      </c>
      <c r="R4379" s="16">
        <v>81804.674366558305</v>
      </c>
      <c r="S4379" s="17">
        <f t="shared" si="477"/>
        <v>90845.689437034001</v>
      </c>
      <c r="T4379" s="17">
        <f t="shared" si="478"/>
        <v>77517.7547379647</v>
      </c>
      <c r="U4379" s="18">
        <f t="shared" si="479"/>
        <v>0.85329040066004436</v>
      </c>
      <c r="X4379" s="20">
        <f t="shared" si="480"/>
        <v>0.16134900823135392</v>
      </c>
      <c r="AA4379" s="20">
        <f t="shared" si="481"/>
        <v>-0.2288912768002026</v>
      </c>
      <c r="AE4379" s="20">
        <f t="shared" si="482"/>
        <v>0.79223369974240698</v>
      </c>
    </row>
    <row r="4380" spans="1:31" x14ac:dyDescent="0.2">
      <c r="A4380" s="15" t="s">
        <v>17847</v>
      </c>
      <c r="B4380" s="15" t="s">
        <v>17848</v>
      </c>
      <c r="C4380" t="s">
        <v>17849</v>
      </c>
      <c r="D4380" s="15">
        <v>12</v>
      </c>
      <c r="E4380" s="15">
        <v>2</v>
      </c>
      <c r="F4380" s="16">
        <v>38673.966520842703</v>
      </c>
      <c r="G4380" s="16">
        <v>37912.370299804803</v>
      </c>
      <c r="H4380" s="16">
        <v>36306.160532812399</v>
      </c>
      <c r="I4380" s="16">
        <v>42217.734748383104</v>
      </c>
      <c r="J4380" s="16">
        <v>11741.5740363282</v>
      </c>
      <c r="K4380" s="16">
        <v>49465.466814843698</v>
      </c>
      <c r="L4380" s="15">
        <f t="shared" si="476"/>
        <v>6</v>
      </c>
      <c r="M4380" s="16">
        <v>68770.277970479903</v>
      </c>
      <c r="N4380" s="16">
        <v>65224.671674338897</v>
      </c>
      <c r="O4380" s="16">
        <v>65283.016508678003</v>
      </c>
      <c r="P4380" s="16">
        <v>58534.796379801097</v>
      </c>
      <c r="Q4380" s="16">
        <v>102648.53369720399</v>
      </c>
      <c r="R4380" s="16">
        <v>67934.055250938603</v>
      </c>
      <c r="S4380" s="17">
        <f t="shared" si="477"/>
        <v>65283.016508678003</v>
      </c>
      <c r="T4380" s="17">
        <f t="shared" si="478"/>
        <v>67934.055250938603</v>
      </c>
      <c r="U4380" s="18">
        <f t="shared" si="479"/>
        <v>1.0406083983865575</v>
      </c>
      <c r="X4380" s="20">
        <f t="shared" si="480"/>
        <v>0.50113435111544324</v>
      </c>
      <c r="AA4380" s="20">
        <f t="shared" si="481"/>
        <v>5.7427255961496941E-2</v>
      </c>
      <c r="AE4380" s="20">
        <f t="shared" si="482"/>
        <v>0.300045826775453</v>
      </c>
    </row>
    <row r="4381" spans="1:31" x14ac:dyDescent="0.2">
      <c r="A4381" s="15" t="s">
        <v>7097</v>
      </c>
      <c r="B4381" s="15" t="s">
        <v>7098</v>
      </c>
      <c r="C4381" t="s">
        <v>7099</v>
      </c>
      <c r="D4381" s="15">
        <v>7</v>
      </c>
      <c r="E4381" s="15">
        <v>3</v>
      </c>
      <c r="F4381" s="16">
        <v>58729.786854492202</v>
      </c>
      <c r="G4381" s="16">
        <v>71522.057887500298</v>
      </c>
      <c r="H4381" s="16">
        <v>64249.388105457299</v>
      </c>
      <c r="I4381" s="16">
        <v>84472.608734765599</v>
      </c>
      <c r="J4381" s="16">
        <v>13537.3155714844</v>
      </c>
      <c r="K4381" s="16">
        <v>97414.929723633206</v>
      </c>
      <c r="L4381" s="15">
        <f t="shared" si="476"/>
        <v>6</v>
      </c>
      <c r="M4381" s="16">
        <v>104433.657327437</v>
      </c>
      <c r="N4381" s="16">
        <v>123046.98192951801</v>
      </c>
      <c r="O4381" s="16">
        <v>115528.43381966199</v>
      </c>
      <c r="P4381" s="16">
        <v>117121.086231409</v>
      </c>
      <c r="Q4381" s="16">
        <v>118347.471072435</v>
      </c>
      <c r="R4381" s="16">
        <v>133786.086420309</v>
      </c>
      <c r="S4381" s="17">
        <f t="shared" si="477"/>
        <v>115528.43381966199</v>
      </c>
      <c r="T4381" s="17">
        <f t="shared" si="478"/>
        <v>118347.471072435</v>
      </c>
      <c r="U4381" s="18">
        <f t="shared" si="479"/>
        <v>1.0244012418377755</v>
      </c>
      <c r="X4381" s="20">
        <f t="shared" si="480"/>
        <v>0.31461600495283304</v>
      </c>
      <c r="AA4381" s="20">
        <f t="shared" si="481"/>
        <v>3.4780906966521898E-2</v>
      </c>
      <c r="AE4381" s="20">
        <f t="shared" si="482"/>
        <v>0.5022191879876986</v>
      </c>
    </row>
    <row r="4382" spans="1:31" x14ac:dyDescent="0.2">
      <c r="A4382" s="15" t="s">
        <v>12370</v>
      </c>
      <c r="B4382" s="15" t="s">
        <v>12371</v>
      </c>
      <c r="C4382" t="s">
        <v>12372</v>
      </c>
      <c r="D4382" s="15">
        <v>5</v>
      </c>
      <c r="E4382" s="15">
        <v>3</v>
      </c>
      <c r="F4382" s="16">
        <v>43328.808364969802</v>
      </c>
      <c r="G4382" s="16">
        <v>28100.819742187501</v>
      </c>
      <c r="H4382" s="16">
        <v>27477.296266406302</v>
      </c>
      <c r="I4382" s="16">
        <v>42576.999609375001</v>
      </c>
      <c r="J4382" s="16">
        <v>18635.592022265599</v>
      </c>
      <c r="K4382" s="16">
        <v>48017.2553566403</v>
      </c>
      <c r="L4382" s="15">
        <f t="shared" si="476"/>
        <v>6</v>
      </c>
      <c r="M4382" s="16">
        <v>77047.545505391899</v>
      </c>
      <c r="N4382" s="16">
        <v>48344.820621078303</v>
      </c>
      <c r="O4382" s="16">
        <v>49407.614560412003</v>
      </c>
      <c r="P4382" s="16">
        <v>59032.916319440599</v>
      </c>
      <c r="Q4382" s="16">
        <v>162918.20753728299</v>
      </c>
      <c r="R4382" s="16">
        <v>65945.134827223796</v>
      </c>
      <c r="S4382" s="17">
        <f t="shared" si="477"/>
        <v>49407.614560412003</v>
      </c>
      <c r="T4382" s="17">
        <f t="shared" si="478"/>
        <v>65945.134827223796</v>
      </c>
      <c r="U4382" s="18">
        <f t="shared" si="479"/>
        <v>1.3347160233083288</v>
      </c>
      <c r="X4382" s="20">
        <f t="shared" si="480"/>
        <v>0.33994284178094175</v>
      </c>
      <c r="AA4382" s="20">
        <f t="shared" si="481"/>
        <v>0.41653282405132613</v>
      </c>
      <c r="AE4382" s="20">
        <f t="shared" si="482"/>
        <v>0.46859409938696667</v>
      </c>
    </row>
    <row r="4383" spans="1:31" x14ac:dyDescent="0.2">
      <c r="A4383" s="15" t="s">
        <v>2009</v>
      </c>
      <c r="B4383" s="15" t="s">
        <v>2010</v>
      </c>
      <c r="C4383" t="s">
        <v>2011</v>
      </c>
      <c r="D4383" s="15">
        <v>7</v>
      </c>
      <c r="E4383" s="15">
        <v>5</v>
      </c>
      <c r="F4383" s="16">
        <v>66246.449487935301</v>
      </c>
      <c r="G4383" s="16">
        <v>76080.818965722807</v>
      </c>
      <c r="H4383" s="16">
        <v>71128.907898340403</v>
      </c>
      <c r="I4383" s="16">
        <v>106706.03486586901</v>
      </c>
      <c r="J4383" s="16">
        <v>11534.1880105523</v>
      </c>
      <c r="K4383" s="16">
        <v>85841.934479297604</v>
      </c>
      <c r="L4383" s="15">
        <f t="shared" si="476"/>
        <v>6</v>
      </c>
      <c r="M4383" s="16">
        <v>117799.831661627</v>
      </c>
      <c r="N4383" s="16">
        <v>130889.90212199</v>
      </c>
      <c r="O4383" s="16">
        <v>127898.670650534</v>
      </c>
      <c r="P4383" s="16">
        <v>147947.68266454301</v>
      </c>
      <c r="Q4383" s="16">
        <v>100835.49982378</v>
      </c>
      <c r="R4383" s="16">
        <v>117892.159829251</v>
      </c>
      <c r="S4383" s="17">
        <f t="shared" si="477"/>
        <v>127898.670650534</v>
      </c>
      <c r="T4383" s="17">
        <f t="shared" si="478"/>
        <v>117892.159829251</v>
      </c>
      <c r="U4383" s="18">
        <f t="shared" si="479"/>
        <v>0.92176219838418461</v>
      </c>
      <c r="X4383" s="20">
        <f t="shared" si="480"/>
        <v>0.82894298424975976</v>
      </c>
      <c r="AA4383" s="20">
        <f t="shared" si="481"/>
        <v>-0.11753349115500972</v>
      </c>
      <c r="AE4383" s="20">
        <f t="shared" si="482"/>
        <v>8.1475339747988693E-2</v>
      </c>
    </row>
    <row r="4384" spans="1:31" x14ac:dyDescent="0.2">
      <c r="A4384" s="15" t="s">
        <v>578</v>
      </c>
      <c r="B4384" s="15" t="s">
        <v>579</v>
      </c>
      <c r="C4384" t="s">
        <v>580</v>
      </c>
      <c r="D4384" s="15">
        <v>6</v>
      </c>
      <c r="E4384" s="15">
        <v>5</v>
      </c>
      <c r="F4384" s="16">
        <v>167664.97601831501</v>
      </c>
      <c r="G4384" s="16">
        <v>189499.08821376399</v>
      </c>
      <c r="H4384" s="16">
        <v>185689.90465781401</v>
      </c>
      <c r="I4384" s="16">
        <v>223778.91407695299</v>
      </c>
      <c r="J4384" s="16">
        <v>35512.234016015696</v>
      </c>
      <c r="K4384" s="16">
        <v>207629.18317324299</v>
      </c>
      <c r="L4384" s="15">
        <f t="shared" si="476"/>
        <v>6</v>
      </c>
      <c r="M4384" s="16">
        <v>298142.86053330702</v>
      </c>
      <c r="N4384" s="16">
        <v>326015.38003528601</v>
      </c>
      <c r="O4384" s="16">
        <v>333893.66799926601</v>
      </c>
      <c r="P4384" s="16">
        <v>310268.972214079</v>
      </c>
      <c r="Q4384" s="16">
        <v>310459.12062365602</v>
      </c>
      <c r="R4384" s="16">
        <v>285150.29392516799</v>
      </c>
      <c r="S4384" s="17">
        <f t="shared" si="477"/>
        <v>326015.38003528601</v>
      </c>
      <c r="T4384" s="17">
        <f t="shared" si="478"/>
        <v>310268.972214079</v>
      </c>
      <c r="U4384" s="18">
        <f t="shared" si="479"/>
        <v>0.95170041419670837</v>
      </c>
      <c r="X4384" s="20">
        <f t="shared" si="480"/>
        <v>0.27373311982495369</v>
      </c>
      <c r="AA4384" s="20">
        <f t="shared" si="481"/>
        <v>-7.1420595906078646E-2</v>
      </c>
      <c r="AE4384" s="20">
        <f t="shared" si="482"/>
        <v>0.56267265276519229</v>
      </c>
    </row>
    <row r="4385" spans="1:31" x14ac:dyDescent="0.2">
      <c r="A4385" s="15" t="s">
        <v>12430</v>
      </c>
      <c r="B4385" s="15" t="s">
        <v>12431</v>
      </c>
      <c r="C4385" t="s">
        <v>12432</v>
      </c>
      <c r="D4385" s="15">
        <v>4</v>
      </c>
      <c r="E4385" s="15">
        <v>4</v>
      </c>
      <c r="F4385" s="16">
        <v>99765.812663086093</v>
      </c>
      <c r="G4385" s="16">
        <v>108302.23538964899</v>
      </c>
      <c r="H4385" s="16">
        <v>108786.587558673</v>
      </c>
      <c r="I4385" s="16">
        <v>91475.828874230298</v>
      </c>
      <c r="J4385" s="16">
        <v>17944.3852854492</v>
      </c>
      <c r="K4385" s="16">
        <v>82224.866626482602</v>
      </c>
      <c r="L4385" s="15">
        <f t="shared" si="476"/>
        <v>6</v>
      </c>
      <c r="M4385" s="16">
        <v>177404.163213869</v>
      </c>
      <c r="N4385" s="16">
        <v>186323.82225184099</v>
      </c>
      <c r="O4385" s="16">
        <v>195611.88754996701</v>
      </c>
      <c r="P4385" s="16">
        <v>126831.035552699</v>
      </c>
      <c r="Q4385" s="16">
        <v>156875.460815564</v>
      </c>
      <c r="R4385" s="16">
        <v>112924.611695534</v>
      </c>
      <c r="S4385" s="17">
        <f t="shared" si="477"/>
        <v>186323.82225184099</v>
      </c>
      <c r="T4385" s="17">
        <f t="shared" si="478"/>
        <v>126831.035552699</v>
      </c>
      <c r="U4385" s="18">
        <f t="shared" si="479"/>
        <v>0.6807021991061899</v>
      </c>
      <c r="X4385" s="20">
        <f t="shared" si="480"/>
        <v>1.7907741023012323E-2</v>
      </c>
      <c r="AA4385" s="20">
        <f t="shared" si="481"/>
        <v>-0.5549043243149544</v>
      </c>
      <c r="AE4385" s="20">
        <f t="shared" si="482"/>
        <v>1.7469591948944645</v>
      </c>
    </row>
    <row r="4386" spans="1:31" x14ac:dyDescent="0.2">
      <c r="A4386" s="15" t="s">
        <v>1121</v>
      </c>
      <c r="B4386" s="15" t="s">
        <v>1122</v>
      </c>
      <c r="C4386" t="s">
        <v>1123</v>
      </c>
      <c r="D4386" s="15">
        <v>5</v>
      </c>
      <c r="E4386" s="15">
        <v>5</v>
      </c>
      <c r="F4386" s="16">
        <v>84418.8669231448</v>
      </c>
      <c r="G4386" s="16">
        <v>103548.437808106</v>
      </c>
      <c r="H4386" s="16">
        <v>100054.22245585499</v>
      </c>
      <c r="I4386" s="16">
        <v>102457.767293471</v>
      </c>
      <c r="J4386" s="16">
        <v>5414.5570166015596</v>
      </c>
      <c r="K4386" s="16">
        <v>101700.125755913</v>
      </c>
      <c r="L4386" s="15">
        <f t="shared" si="476"/>
        <v>6</v>
      </c>
      <c r="M4386" s="16">
        <v>150114.13274945199</v>
      </c>
      <c r="N4386" s="16">
        <v>178145.360076818</v>
      </c>
      <c r="O4386" s="16">
        <v>179910.00316448399</v>
      </c>
      <c r="P4386" s="16">
        <v>142057.46901856401</v>
      </c>
      <c r="Q4386" s="16">
        <v>47335.760661597698</v>
      </c>
      <c r="R4386" s="16">
        <v>139671.21725527401</v>
      </c>
      <c r="S4386" s="17">
        <f t="shared" si="477"/>
        <v>178145.360076818</v>
      </c>
      <c r="T4386" s="17">
        <f t="shared" si="478"/>
        <v>139671.21725527401</v>
      </c>
      <c r="U4386" s="18">
        <f t="shared" si="479"/>
        <v>0.78402949813032696</v>
      </c>
      <c r="X4386" s="20">
        <f t="shared" si="480"/>
        <v>0.14140514100366511</v>
      </c>
      <c r="AA4386" s="20">
        <f t="shared" si="481"/>
        <v>-0.35102015992729357</v>
      </c>
      <c r="AE4386" s="20">
        <f t="shared" si="482"/>
        <v>0.84953480080124177</v>
      </c>
    </row>
    <row r="4387" spans="1:31" x14ac:dyDescent="0.2">
      <c r="A4387" s="15" t="s">
        <v>15773</v>
      </c>
      <c r="B4387" s="15" t="s">
        <v>15774</v>
      </c>
      <c r="C4387" t="s">
        <v>15775</v>
      </c>
      <c r="D4387" s="15">
        <v>10</v>
      </c>
      <c r="E4387" s="15">
        <v>6</v>
      </c>
      <c r="F4387" s="16">
        <v>419214.72558566602</v>
      </c>
      <c r="G4387" s="16">
        <v>426273.67260231101</v>
      </c>
      <c r="H4387" s="16">
        <v>433302.39973180398</v>
      </c>
      <c r="I4387" s="16">
        <v>560617.88822041405</v>
      </c>
      <c r="J4387" s="16">
        <v>79960.531380468703</v>
      </c>
      <c r="K4387" s="16">
        <v>604366.75100756495</v>
      </c>
      <c r="L4387" s="15">
        <f t="shared" si="476"/>
        <v>6</v>
      </c>
      <c r="M4387" s="16">
        <v>745450.12579217996</v>
      </c>
      <c r="N4387" s="16">
        <v>733363.81025597698</v>
      </c>
      <c r="O4387" s="16">
        <v>779131.89662057499</v>
      </c>
      <c r="P4387" s="16">
        <v>777295.469059075</v>
      </c>
      <c r="Q4387" s="16">
        <v>699040.11799947405</v>
      </c>
      <c r="R4387" s="16">
        <v>830015.097370064</v>
      </c>
      <c r="S4387" s="17">
        <f t="shared" si="477"/>
        <v>745450.12579217996</v>
      </c>
      <c r="T4387" s="17">
        <f t="shared" si="478"/>
        <v>777295.469059075</v>
      </c>
      <c r="U4387" s="18">
        <f t="shared" si="479"/>
        <v>1.0427196161957226</v>
      </c>
      <c r="X4387" s="20">
        <f t="shared" si="480"/>
        <v>0.71026862277966951</v>
      </c>
      <c r="AA4387" s="20">
        <f t="shared" si="481"/>
        <v>6.0351274152436366E-2</v>
      </c>
      <c r="AE4387" s="20">
        <f t="shared" si="482"/>
        <v>0.14857737053791042</v>
      </c>
    </row>
    <row r="4388" spans="1:31" x14ac:dyDescent="0.2">
      <c r="A4388" s="15" t="s">
        <v>15254</v>
      </c>
      <c r="B4388" s="15" t="s">
        <v>15255</v>
      </c>
      <c r="C4388" t="s">
        <v>15256</v>
      </c>
      <c r="D4388" s="15">
        <v>5</v>
      </c>
      <c r="E4388" s="15">
        <v>5</v>
      </c>
      <c r="F4388" s="16">
        <v>14136.8191255371</v>
      </c>
      <c r="G4388" s="16">
        <v>9171.4664249999896</v>
      </c>
      <c r="H4388" s="16">
        <v>26587.6809332829</v>
      </c>
      <c r="I4388" s="16">
        <v>27094.742180236801</v>
      </c>
      <c r="J4388" s="16">
        <v>2740.9200602050801</v>
      </c>
      <c r="K4388" s="16">
        <v>28742.7418838597</v>
      </c>
      <c r="L4388" s="15">
        <f t="shared" si="476"/>
        <v>6</v>
      </c>
      <c r="M4388" s="16">
        <v>25138.176099874199</v>
      </c>
      <c r="N4388" s="16">
        <v>15778.646431556001</v>
      </c>
      <c r="O4388" s="16">
        <v>47807.974950319498</v>
      </c>
      <c r="P4388" s="16">
        <v>37566.800443837397</v>
      </c>
      <c r="Q4388" s="16">
        <v>23961.9853599534</v>
      </c>
      <c r="R4388" s="16">
        <v>39474.225978913601</v>
      </c>
      <c r="S4388" s="17">
        <f t="shared" si="477"/>
        <v>25138.176099874199</v>
      </c>
      <c r="T4388" s="17">
        <f t="shared" si="478"/>
        <v>37566.800443837397</v>
      </c>
      <c r="U4388" s="18">
        <f t="shared" si="479"/>
        <v>1.4944123350311558</v>
      </c>
      <c r="X4388" s="20">
        <f t="shared" si="480"/>
        <v>0.72128785039779042</v>
      </c>
      <c r="AA4388" s="20">
        <f t="shared" si="481"/>
        <v>0.57957826836071691</v>
      </c>
      <c r="AE4388" s="20">
        <f t="shared" si="482"/>
        <v>0.14189138314285535</v>
      </c>
    </row>
    <row r="4389" spans="1:31" x14ac:dyDescent="0.2">
      <c r="A4389" s="15" t="s">
        <v>4181</v>
      </c>
      <c r="B4389" s="15" t="s">
        <v>4182</v>
      </c>
      <c r="C4389" t="s">
        <v>4183</v>
      </c>
      <c r="D4389" s="15">
        <v>5</v>
      </c>
      <c r="E4389" s="15">
        <v>3</v>
      </c>
      <c r="F4389" s="16">
        <v>100028.765564063</v>
      </c>
      <c r="G4389" s="16">
        <v>108794.328824414</v>
      </c>
      <c r="H4389" s="16">
        <v>106975.65253213599</v>
      </c>
      <c r="I4389" s="16">
        <v>75886.838636913395</v>
      </c>
      <c r="J4389" s="16">
        <v>14664.0399919922</v>
      </c>
      <c r="K4389" s="16">
        <v>101166.94358203201</v>
      </c>
      <c r="L4389" s="15">
        <f t="shared" si="476"/>
        <v>6</v>
      </c>
      <c r="M4389" s="16">
        <v>177871.74763098799</v>
      </c>
      <c r="N4389" s="16">
        <v>187170.422779897</v>
      </c>
      <c r="O4389" s="16">
        <v>192355.599925538</v>
      </c>
      <c r="P4389" s="16">
        <v>105216.934873292</v>
      </c>
      <c r="Q4389" s="16">
        <v>128197.65038298701</v>
      </c>
      <c r="R4389" s="16">
        <v>138938.96444151201</v>
      </c>
      <c r="S4389" s="17">
        <f t="shared" si="477"/>
        <v>187170.422779897</v>
      </c>
      <c r="T4389" s="17">
        <f t="shared" si="478"/>
        <v>128197.65038298701</v>
      </c>
      <c r="U4389" s="18">
        <f t="shared" si="479"/>
        <v>0.68492472517274272</v>
      </c>
      <c r="X4389" s="20">
        <f t="shared" si="480"/>
        <v>4.6655662239721866E-3</v>
      </c>
      <c r="AA4389" s="20">
        <f t="shared" si="481"/>
        <v>-0.54598265365710352</v>
      </c>
      <c r="AE4389" s="20">
        <f t="shared" si="482"/>
        <v>2.3310956417301161</v>
      </c>
    </row>
    <row r="4390" spans="1:31" x14ac:dyDescent="0.2">
      <c r="A4390" s="15" t="s">
        <v>4037</v>
      </c>
      <c r="B4390" s="15" t="s">
        <v>4038</v>
      </c>
      <c r="C4390" t="s">
        <v>4039</v>
      </c>
      <c r="D4390" s="15">
        <v>5</v>
      </c>
      <c r="E4390" s="15">
        <v>3</v>
      </c>
      <c r="F4390" s="16">
        <v>176819.34531679499</v>
      </c>
      <c r="G4390" s="16">
        <v>175923.92164921999</v>
      </c>
      <c r="H4390" s="16">
        <v>182293.80609579899</v>
      </c>
      <c r="I4390" s="16">
        <v>182755.529669232</v>
      </c>
      <c r="J4390" s="16">
        <v>20547.818164911401</v>
      </c>
      <c r="K4390" s="16">
        <v>181248.69590310601</v>
      </c>
      <c r="L4390" s="15">
        <f t="shared" si="476"/>
        <v>6</v>
      </c>
      <c r="M4390" s="16">
        <v>314421.214628733</v>
      </c>
      <c r="N4390" s="16">
        <v>302660.58119008102</v>
      </c>
      <c r="O4390" s="16">
        <v>327787.05812272098</v>
      </c>
      <c r="P4390" s="16">
        <v>253390.13995489001</v>
      </c>
      <c r="Q4390" s="16">
        <v>179635.48999300299</v>
      </c>
      <c r="R4390" s="16">
        <v>248920.301666844</v>
      </c>
      <c r="S4390" s="17">
        <f t="shared" si="477"/>
        <v>314421.214628733</v>
      </c>
      <c r="T4390" s="17">
        <f t="shared" si="478"/>
        <v>248920.301666844</v>
      </c>
      <c r="U4390" s="18">
        <f t="shared" si="479"/>
        <v>0.79167781970681539</v>
      </c>
      <c r="X4390" s="20">
        <f t="shared" si="480"/>
        <v>2.4624301528192154E-2</v>
      </c>
      <c r="AA4390" s="20">
        <f t="shared" si="481"/>
        <v>-0.33701466265983632</v>
      </c>
      <c r="AE4390" s="20">
        <f t="shared" si="482"/>
        <v>1.6086360794802612</v>
      </c>
    </row>
    <row r="4391" spans="1:31" x14ac:dyDescent="0.2">
      <c r="A4391" s="15" t="s">
        <v>6616</v>
      </c>
      <c r="B4391" s="15" t="s">
        <v>6617</v>
      </c>
      <c r="C4391" t="s">
        <v>6618</v>
      </c>
      <c r="D4391" s="15">
        <v>7</v>
      </c>
      <c r="E4391" s="15">
        <v>6</v>
      </c>
      <c r="F4391" s="16">
        <v>181405.38026255599</v>
      </c>
      <c r="G4391" s="16">
        <v>166673.34134472601</v>
      </c>
      <c r="H4391" s="16">
        <v>187901.89375100599</v>
      </c>
      <c r="I4391" s="16">
        <v>266712.155653711</v>
      </c>
      <c r="J4391" s="16">
        <v>25500.102181640599</v>
      </c>
      <c r="K4391" s="16">
        <v>260165.419458627</v>
      </c>
      <c r="L4391" s="15">
        <f t="shared" si="476"/>
        <v>6</v>
      </c>
      <c r="M4391" s="16">
        <v>322576.12932651403</v>
      </c>
      <c r="N4391" s="16">
        <v>286745.826760686</v>
      </c>
      <c r="O4391" s="16">
        <v>337871.10098498</v>
      </c>
      <c r="P4391" s="16">
        <v>369795.81723782001</v>
      </c>
      <c r="Q4391" s="16">
        <v>222929.914675465</v>
      </c>
      <c r="R4391" s="16">
        <v>357301.63117721397</v>
      </c>
      <c r="S4391" s="17">
        <f t="shared" si="477"/>
        <v>322576.12932651403</v>
      </c>
      <c r="T4391" s="17">
        <f t="shared" si="478"/>
        <v>357301.63117721397</v>
      </c>
      <c r="U4391" s="18">
        <f t="shared" si="479"/>
        <v>1.1076505627468503</v>
      </c>
      <c r="X4391" s="20">
        <f t="shared" si="480"/>
        <v>0.98565523752510575</v>
      </c>
      <c r="AA4391" s="20">
        <f t="shared" si="481"/>
        <v>0.14750281739381904</v>
      </c>
      <c r="AE4391" s="20">
        <f t="shared" si="482"/>
        <v>6.2749660155506284E-3</v>
      </c>
    </row>
    <row r="4392" spans="1:31" x14ac:dyDescent="0.2">
      <c r="A4392" s="15" t="s">
        <v>4091</v>
      </c>
      <c r="B4392" s="15" t="s">
        <v>4092</v>
      </c>
      <c r="C4392" t="s">
        <v>4093</v>
      </c>
      <c r="D4392" s="15">
        <v>6</v>
      </c>
      <c r="E4392" s="15">
        <v>5</v>
      </c>
      <c r="F4392" s="16">
        <v>42654.049073232403</v>
      </c>
      <c r="G4392" s="16">
        <v>35276.378955468797</v>
      </c>
      <c r="H4392" s="16">
        <v>45573.128510909897</v>
      </c>
      <c r="I4392" s="16">
        <v>47124.621842909299</v>
      </c>
      <c r="J4392" s="16">
        <v>11594.710885831</v>
      </c>
      <c r="K4392" s="16">
        <v>54382.100482617199</v>
      </c>
      <c r="L4392" s="15">
        <f t="shared" si="476"/>
        <v>6</v>
      </c>
      <c r="M4392" s="16">
        <v>75847.684507660102</v>
      </c>
      <c r="N4392" s="16">
        <v>60689.696187153299</v>
      </c>
      <c r="O4392" s="16">
        <v>81946.1837128435</v>
      </c>
      <c r="P4392" s="16">
        <v>65338.184544718402</v>
      </c>
      <c r="Q4392" s="16">
        <v>101364.609837759</v>
      </c>
      <c r="R4392" s="16">
        <v>74686.379341710504</v>
      </c>
      <c r="S4392" s="17">
        <f t="shared" si="477"/>
        <v>75847.684507660102</v>
      </c>
      <c r="T4392" s="17">
        <f t="shared" si="478"/>
        <v>74686.379341710504</v>
      </c>
      <c r="U4392" s="18">
        <f t="shared" si="479"/>
        <v>0.9846889832763146</v>
      </c>
      <c r="X4392" s="20">
        <f t="shared" si="480"/>
        <v>0.57454148547311068</v>
      </c>
      <c r="AA4392" s="20">
        <f t="shared" si="481"/>
        <v>-2.2259977566430052E-2</v>
      </c>
      <c r="AE4392" s="20">
        <f t="shared" si="482"/>
        <v>0.24067860707740388</v>
      </c>
    </row>
    <row r="4393" spans="1:31" x14ac:dyDescent="0.2">
      <c r="A4393" s="15" t="s">
        <v>3110</v>
      </c>
      <c r="B4393" s="15" t="s">
        <v>3111</v>
      </c>
      <c r="C4393" t="s">
        <v>3112</v>
      </c>
      <c r="D4393" s="15">
        <v>5</v>
      </c>
      <c r="E4393" s="15">
        <v>5</v>
      </c>
      <c r="F4393" s="16">
        <v>111599.225067094</v>
      </c>
      <c r="G4393" s="16">
        <v>105406.921299023</v>
      </c>
      <c r="H4393" s="16">
        <v>97009.740169730896</v>
      </c>
      <c r="I4393" s="16">
        <v>112570.798415625</v>
      </c>
      <c r="J4393" s="16">
        <v>17198.331752636699</v>
      </c>
      <c r="K4393" s="16">
        <v>144878.05931865101</v>
      </c>
      <c r="L4393" s="15">
        <f t="shared" si="476"/>
        <v>6</v>
      </c>
      <c r="M4393" s="16">
        <v>198446.40774093001</v>
      </c>
      <c r="N4393" s="16">
        <v>181342.70634002201</v>
      </c>
      <c r="O4393" s="16">
        <v>174435.64331952599</v>
      </c>
      <c r="P4393" s="16">
        <v>156079.16442799199</v>
      </c>
      <c r="Q4393" s="16">
        <v>150353.22615044401</v>
      </c>
      <c r="R4393" s="16">
        <v>198970.205279627</v>
      </c>
      <c r="S4393" s="17">
        <f t="shared" si="477"/>
        <v>181342.70634002201</v>
      </c>
      <c r="T4393" s="17">
        <f t="shared" si="478"/>
        <v>156079.16442799199</v>
      </c>
      <c r="U4393" s="18">
        <f t="shared" si="479"/>
        <v>0.86068619785203682</v>
      </c>
      <c r="X4393" s="20">
        <f t="shared" si="480"/>
        <v>0.39059066751525484</v>
      </c>
      <c r="AA4393" s="20">
        <f t="shared" si="481"/>
        <v>-0.21644076124038647</v>
      </c>
      <c r="AE4393" s="20">
        <f t="shared" si="482"/>
        <v>0.40827813763558668</v>
      </c>
    </row>
    <row r="4394" spans="1:31" x14ac:dyDescent="0.2">
      <c r="A4394" s="15" t="s">
        <v>15416</v>
      </c>
      <c r="B4394" s="15" t="s">
        <v>15417</v>
      </c>
      <c r="C4394" t="s">
        <v>15418</v>
      </c>
      <c r="D4394" s="15">
        <v>4</v>
      </c>
      <c r="E4394" s="15">
        <v>4</v>
      </c>
      <c r="F4394" s="16">
        <v>44861.394502663999</v>
      </c>
      <c r="G4394" s="16">
        <v>38125.933718554697</v>
      </c>
      <c r="H4394" s="16">
        <v>44500.774693498199</v>
      </c>
      <c r="I4394" s="16">
        <v>67439.271911881093</v>
      </c>
      <c r="J4394" s="16">
        <v>3918.2199697265601</v>
      </c>
      <c r="K4394" s="16">
        <v>70182.151697753594</v>
      </c>
      <c r="L4394" s="15">
        <f t="shared" si="476"/>
        <v>6</v>
      </c>
      <c r="M4394" s="16">
        <v>79772.799317827594</v>
      </c>
      <c r="N4394" s="16">
        <v>65592.087474497501</v>
      </c>
      <c r="O4394" s="16">
        <v>80017.957457633704</v>
      </c>
      <c r="P4394" s="16">
        <v>93504.402187642103</v>
      </c>
      <c r="Q4394" s="16">
        <v>34254.311504670397</v>
      </c>
      <c r="R4394" s="16">
        <v>96385.589342790394</v>
      </c>
      <c r="S4394" s="17">
        <f t="shared" si="477"/>
        <v>79772.799317827594</v>
      </c>
      <c r="T4394" s="17">
        <f t="shared" si="478"/>
        <v>93504.402187642103</v>
      </c>
      <c r="U4394" s="18">
        <f t="shared" si="479"/>
        <v>1.1721338976097053</v>
      </c>
      <c r="X4394" s="20">
        <f t="shared" si="480"/>
        <v>0.98511577710758258</v>
      </c>
      <c r="AA4394" s="20">
        <f t="shared" si="481"/>
        <v>0.22913738408063616</v>
      </c>
      <c r="AE4394" s="20">
        <f t="shared" si="482"/>
        <v>6.5127254372668395E-3</v>
      </c>
    </row>
    <row r="4395" spans="1:31" x14ac:dyDescent="0.2">
      <c r="A4395" s="15" t="s">
        <v>2408</v>
      </c>
      <c r="B4395" s="15" t="s">
        <v>2409</v>
      </c>
      <c r="C4395" t="s">
        <v>2410</v>
      </c>
      <c r="D4395" s="15">
        <v>7</v>
      </c>
      <c r="E4395" s="15">
        <v>4</v>
      </c>
      <c r="F4395" s="16">
        <v>351156.07830703299</v>
      </c>
      <c r="G4395" s="16">
        <v>363956.97934546397</v>
      </c>
      <c r="H4395" s="16">
        <v>349503.77753349801</v>
      </c>
      <c r="I4395" s="16">
        <v>392553.032508398</v>
      </c>
      <c r="J4395" s="16">
        <v>73817.317530214001</v>
      </c>
      <c r="K4395" s="16">
        <v>357212.78700361098</v>
      </c>
      <c r="L4395" s="15">
        <f t="shared" si="476"/>
        <v>6</v>
      </c>
      <c r="M4395" s="16">
        <v>624427.83320876898</v>
      </c>
      <c r="N4395" s="16">
        <v>626153.79343649896</v>
      </c>
      <c r="O4395" s="16">
        <v>628451.49538584903</v>
      </c>
      <c r="P4395" s="16">
        <v>544273.91623688606</v>
      </c>
      <c r="Q4395" s="16">
        <v>645334.21008917503</v>
      </c>
      <c r="R4395" s="16">
        <v>490582.92120196897</v>
      </c>
      <c r="S4395" s="17">
        <f t="shared" si="477"/>
        <v>626153.79343649896</v>
      </c>
      <c r="T4395" s="17">
        <f t="shared" si="478"/>
        <v>544273.91623688606</v>
      </c>
      <c r="U4395" s="18">
        <f t="shared" si="479"/>
        <v>0.86923360034244257</v>
      </c>
      <c r="X4395" s="20">
        <f t="shared" si="480"/>
        <v>0.21792308031791816</v>
      </c>
      <c r="AA4395" s="20">
        <f t="shared" si="481"/>
        <v>-0.20218415171826173</v>
      </c>
      <c r="AE4395" s="20">
        <f t="shared" si="482"/>
        <v>0.66169677102088931</v>
      </c>
    </row>
    <row r="4396" spans="1:31" x14ac:dyDescent="0.2">
      <c r="A4396" s="15" t="s">
        <v>1220</v>
      </c>
      <c r="B4396" s="15" t="s">
        <v>1221</v>
      </c>
      <c r="C4396" t="s">
        <v>1222</v>
      </c>
      <c r="D4396" s="15">
        <v>6</v>
      </c>
      <c r="E4396" s="15">
        <v>5</v>
      </c>
      <c r="F4396" s="16">
        <v>124762.205715544</v>
      </c>
      <c r="G4396" s="16">
        <v>141501.76506366101</v>
      </c>
      <c r="H4396" s="16">
        <v>142725.68837226401</v>
      </c>
      <c r="I4396" s="16">
        <v>149952.31270919301</v>
      </c>
      <c r="J4396" s="16">
        <v>37251.895737890598</v>
      </c>
      <c r="K4396" s="16">
        <v>147052.23773437701</v>
      </c>
      <c r="L4396" s="15">
        <f t="shared" si="476"/>
        <v>6</v>
      </c>
      <c r="M4396" s="16">
        <v>221852.898451577</v>
      </c>
      <c r="N4396" s="16">
        <v>243440.49434609601</v>
      </c>
      <c r="O4396" s="16">
        <v>256638.63469666601</v>
      </c>
      <c r="P4396" s="16">
        <v>207908.55178341901</v>
      </c>
      <c r="Q4396" s="16">
        <v>325667.79063051398</v>
      </c>
      <c r="R4396" s="16">
        <v>201956.14205794901</v>
      </c>
      <c r="S4396" s="17">
        <f t="shared" si="477"/>
        <v>243440.49434609601</v>
      </c>
      <c r="T4396" s="17">
        <f t="shared" si="478"/>
        <v>207908.55178341901</v>
      </c>
      <c r="U4396" s="18">
        <f t="shared" si="479"/>
        <v>0.85404259608443889</v>
      </c>
      <c r="X4396" s="20">
        <f t="shared" si="480"/>
        <v>0.91834725763527869</v>
      </c>
      <c r="AA4396" s="20">
        <f t="shared" si="481"/>
        <v>-0.22762006763264811</v>
      </c>
      <c r="AE4396" s="20">
        <f t="shared" si="482"/>
        <v>3.6993066557280997E-2</v>
      </c>
    </row>
    <row r="4397" spans="1:31" x14ac:dyDescent="0.2">
      <c r="A4397" s="15" t="s">
        <v>1457</v>
      </c>
      <c r="B4397" s="15" t="s">
        <v>1458</v>
      </c>
      <c r="C4397" t="s">
        <v>1459</v>
      </c>
      <c r="D4397" s="15">
        <v>5</v>
      </c>
      <c r="E4397" s="15">
        <v>4</v>
      </c>
      <c r="F4397" s="16">
        <v>50431.137395659302</v>
      </c>
      <c r="G4397" s="16">
        <v>29193.348898828099</v>
      </c>
      <c r="H4397" s="16">
        <v>24413.497482129002</v>
      </c>
      <c r="I4397" s="16">
        <v>29705.825634375</v>
      </c>
      <c r="J4397" s="16">
        <v>13116.954994043001</v>
      </c>
      <c r="K4397" s="16">
        <v>39842.232045807701</v>
      </c>
      <c r="L4397" s="15">
        <f t="shared" si="476"/>
        <v>6</v>
      </c>
      <c r="M4397" s="16">
        <v>89676.949355527104</v>
      </c>
      <c r="N4397" s="16">
        <v>50224.414404664298</v>
      </c>
      <c r="O4397" s="16">
        <v>43898.521236360903</v>
      </c>
      <c r="P4397" s="16">
        <v>41187.061910483397</v>
      </c>
      <c r="Q4397" s="16">
        <v>114672.54667431201</v>
      </c>
      <c r="R4397" s="16">
        <v>54717.858081719402</v>
      </c>
      <c r="S4397" s="17">
        <f t="shared" si="477"/>
        <v>50224.414404664298</v>
      </c>
      <c r="T4397" s="17">
        <f t="shared" si="478"/>
        <v>54717.858081719402</v>
      </c>
      <c r="U4397" s="18">
        <f t="shared" si="479"/>
        <v>1.0894673184410051</v>
      </c>
      <c r="X4397" s="20">
        <f t="shared" si="480"/>
        <v>0.75529007014034588</v>
      </c>
      <c r="AA4397" s="20">
        <f t="shared" si="481"/>
        <v>0.12362291951001714</v>
      </c>
      <c r="AE4397" s="20">
        <f t="shared" si="482"/>
        <v>0.12188622496998729</v>
      </c>
    </row>
    <row r="4398" spans="1:31" x14ac:dyDescent="0.2">
      <c r="A4398" s="15" t="s">
        <v>2165</v>
      </c>
      <c r="B4398" s="15" t="s">
        <v>2166</v>
      </c>
      <c r="C4398" t="s">
        <v>2167</v>
      </c>
      <c r="D4398" s="15">
        <v>5</v>
      </c>
      <c r="E4398" s="15">
        <v>5</v>
      </c>
      <c r="F4398" s="16">
        <v>76899.969524613305</v>
      </c>
      <c r="G4398" s="16">
        <v>61893.218687695196</v>
      </c>
      <c r="H4398" s="16">
        <v>48556.979637890698</v>
      </c>
      <c r="I4398" s="16">
        <v>85678.894176563001</v>
      </c>
      <c r="J4398" s="16">
        <v>16625.0038653263</v>
      </c>
      <c r="K4398" s="16">
        <v>90575.374029767598</v>
      </c>
      <c r="L4398" s="15">
        <f t="shared" si="476"/>
        <v>6</v>
      </c>
      <c r="M4398" s="16">
        <v>136743.98454265099</v>
      </c>
      <c r="N4398" s="16">
        <v>106481.468603765</v>
      </c>
      <c r="O4398" s="16">
        <v>87311.521152093701</v>
      </c>
      <c r="P4398" s="16">
        <v>118793.598343495</v>
      </c>
      <c r="Q4398" s="16">
        <v>145341.01341150099</v>
      </c>
      <c r="R4398" s="16">
        <v>124392.89184806</v>
      </c>
      <c r="S4398" s="17">
        <f t="shared" si="477"/>
        <v>106481.468603765</v>
      </c>
      <c r="T4398" s="17">
        <f t="shared" si="478"/>
        <v>124392.89184806</v>
      </c>
      <c r="U4398" s="18">
        <f t="shared" si="479"/>
        <v>1.1682116473331745</v>
      </c>
      <c r="X4398" s="20">
        <f t="shared" si="480"/>
        <v>0.30646501414370336</v>
      </c>
      <c r="AA4398" s="20">
        <f t="shared" si="481"/>
        <v>0.2243016739581225</v>
      </c>
      <c r="AE4398" s="20">
        <f t="shared" si="482"/>
        <v>0.5136190971050425</v>
      </c>
    </row>
    <row r="4399" spans="1:31" x14ac:dyDescent="0.2">
      <c r="A4399" s="15" t="s">
        <v>8717</v>
      </c>
      <c r="B4399" s="15" t="s">
        <v>8718</v>
      </c>
      <c r="C4399" t="s">
        <v>8719</v>
      </c>
      <c r="D4399" s="15">
        <v>5</v>
      </c>
      <c r="E4399" s="15">
        <v>4</v>
      </c>
      <c r="F4399" s="16">
        <v>20717.554299034298</v>
      </c>
      <c r="G4399" s="16">
        <v>16598.975613791601</v>
      </c>
      <c r="H4399" s="16">
        <v>9213.8941712536907</v>
      </c>
      <c r="I4399" s="16">
        <v>19038.476072057601</v>
      </c>
      <c r="J4399" s="16">
        <v>2981.2989937499901</v>
      </c>
      <c r="K4399" s="16">
        <v>23565.523294629002</v>
      </c>
      <c r="L4399" s="15">
        <f t="shared" si="476"/>
        <v>6</v>
      </c>
      <c r="M4399" s="16">
        <v>36840.0786416685</v>
      </c>
      <c r="N4399" s="16">
        <v>28556.978262725199</v>
      </c>
      <c r="O4399" s="16">
        <v>16567.7338628947</v>
      </c>
      <c r="P4399" s="16">
        <v>26396.8052028725</v>
      </c>
      <c r="Q4399" s="16">
        <v>26063.453611462101</v>
      </c>
      <c r="R4399" s="16">
        <v>32364.024128327899</v>
      </c>
      <c r="S4399" s="17">
        <f t="shared" si="477"/>
        <v>28556.978262725199</v>
      </c>
      <c r="T4399" s="17">
        <f t="shared" si="478"/>
        <v>26396.8052028725</v>
      </c>
      <c r="U4399" s="18">
        <f t="shared" si="479"/>
        <v>0.92435568497552401</v>
      </c>
      <c r="X4399" s="20">
        <f t="shared" si="480"/>
        <v>0.88581765825793979</v>
      </c>
      <c r="AA4399" s="20">
        <f t="shared" si="481"/>
        <v>-0.11347999842944757</v>
      </c>
      <c r="AE4399" s="20">
        <f t="shared" si="482"/>
        <v>5.2655666557982352E-2</v>
      </c>
    </row>
    <row r="4400" spans="1:31" x14ac:dyDescent="0.2">
      <c r="A4400" s="15" t="s">
        <v>13300</v>
      </c>
      <c r="B4400" s="15" t="s">
        <v>13301</v>
      </c>
      <c r="C4400" t="s">
        <v>13302</v>
      </c>
      <c r="D4400" s="15">
        <v>8</v>
      </c>
      <c r="E4400" s="15">
        <v>6</v>
      </c>
      <c r="F4400" s="16">
        <v>183207.23112120299</v>
      </c>
      <c r="G4400" s="16">
        <v>212018.304941309</v>
      </c>
      <c r="H4400" s="16">
        <v>201180.52417514601</v>
      </c>
      <c r="I4400" s="16">
        <v>263499.71131373302</v>
      </c>
      <c r="J4400" s="16">
        <v>20864.8141259765</v>
      </c>
      <c r="K4400" s="16">
        <v>235895.33423296499</v>
      </c>
      <c r="L4400" s="15">
        <f t="shared" si="476"/>
        <v>6</v>
      </c>
      <c r="M4400" s="16">
        <v>325780.191272002</v>
      </c>
      <c r="N4400" s="16">
        <v>364757.57699639001</v>
      </c>
      <c r="O4400" s="16">
        <v>361747.73890179797</v>
      </c>
      <c r="P4400" s="16">
        <v>365341.770225521</v>
      </c>
      <c r="Q4400" s="16">
        <v>182406.76840002</v>
      </c>
      <c r="R4400" s="16">
        <v>323969.98757145001</v>
      </c>
      <c r="S4400" s="17">
        <f t="shared" si="477"/>
        <v>361747.73890179797</v>
      </c>
      <c r="T4400" s="17">
        <f t="shared" si="478"/>
        <v>323969.98757145001</v>
      </c>
      <c r="U4400" s="18">
        <f t="shared" si="479"/>
        <v>0.89556879762390629</v>
      </c>
      <c r="X4400" s="20">
        <f t="shared" si="480"/>
        <v>0.34891980068759115</v>
      </c>
      <c r="AA4400" s="20">
        <f t="shared" si="481"/>
        <v>-0.15912383053945411</v>
      </c>
      <c r="AE4400" s="20">
        <f t="shared" si="482"/>
        <v>0.45727438427686928</v>
      </c>
    </row>
    <row r="4401" spans="1:31" x14ac:dyDescent="0.2">
      <c r="A4401" s="15" t="s">
        <v>11179</v>
      </c>
      <c r="B4401" s="15" t="s">
        <v>11180</v>
      </c>
      <c r="C4401" t="s">
        <v>11181</v>
      </c>
      <c r="D4401" s="15">
        <v>6</v>
      </c>
      <c r="E4401" s="15">
        <v>5</v>
      </c>
      <c r="F4401" s="16">
        <v>80789.621729302497</v>
      </c>
      <c r="G4401" s="16">
        <v>67549.020386718897</v>
      </c>
      <c r="H4401" s="16">
        <v>72121.364944921603</v>
      </c>
      <c r="I4401" s="16">
        <v>93146.597362499597</v>
      </c>
      <c r="J4401" s="16">
        <v>24277.814717578101</v>
      </c>
      <c r="K4401" s="16">
        <v>90537.074867604097</v>
      </c>
      <c r="L4401" s="15">
        <f t="shared" si="476"/>
        <v>6</v>
      </c>
      <c r="M4401" s="16">
        <v>143660.58729610199</v>
      </c>
      <c r="N4401" s="16">
        <v>116211.744130112</v>
      </c>
      <c r="O4401" s="16">
        <v>129683.232521172</v>
      </c>
      <c r="P4401" s="16">
        <v>129147.552387189</v>
      </c>
      <c r="Q4401" s="16">
        <v>212244.29317750299</v>
      </c>
      <c r="R4401" s="16">
        <v>124340.293185478</v>
      </c>
      <c r="S4401" s="17">
        <f t="shared" si="477"/>
        <v>129683.232521172</v>
      </c>
      <c r="T4401" s="17">
        <f t="shared" si="478"/>
        <v>129147.552387189</v>
      </c>
      <c r="U4401" s="18">
        <f t="shared" si="479"/>
        <v>0.9958693184649331</v>
      </c>
      <c r="X4401" s="20">
        <f t="shared" si="480"/>
        <v>0.43953518827178961</v>
      </c>
      <c r="AA4401" s="20">
        <f t="shared" si="481"/>
        <v>-5.9716557788079896E-3</v>
      </c>
      <c r="AE4401" s="20">
        <f t="shared" si="482"/>
        <v>0.35700635048662754</v>
      </c>
    </row>
    <row r="4402" spans="1:31" x14ac:dyDescent="0.2">
      <c r="A4402" s="15" t="s">
        <v>4172</v>
      </c>
      <c r="B4402" s="15" t="s">
        <v>4173</v>
      </c>
      <c r="C4402" t="s">
        <v>4174</v>
      </c>
      <c r="D4402" s="15">
        <v>6</v>
      </c>
      <c r="E4402" s="15">
        <v>5</v>
      </c>
      <c r="F4402" s="16">
        <v>137783.970101254</v>
      </c>
      <c r="G4402" s="16">
        <v>138575.98599184601</v>
      </c>
      <c r="H4402" s="16">
        <v>126018.069948738</v>
      </c>
      <c r="I4402" s="16">
        <v>160393.144947364</v>
      </c>
      <c r="J4402" s="16">
        <v>40496.389767139102</v>
      </c>
      <c r="K4402" s="16">
        <v>149192.06367333999</v>
      </c>
      <c r="L4402" s="15">
        <f t="shared" si="476"/>
        <v>6</v>
      </c>
      <c r="M4402" s="16">
        <v>245008.27756141499</v>
      </c>
      <c r="N4402" s="16">
        <v>238406.96629597101</v>
      </c>
      <c r="O4402" s="16">
        <v>226596.247582282</v>
      </c>
      <c r="P4402" s="16">
        <v>222384.74271927701</v>
      </c>
      <c r="Q4402" s="16">
        <v>354032.17803387798</v>
      </c>
      <c r="R4402" s="16">
        <v>204894.90040645501</v>
      </c>
      <c r="S4402" s="17">
        <f t="shared" si="477"/>
        <v>238406.96629597101</v>
      </c>
      <c r="T4402" s="17">
        <f t="shared" si="478"/>
        <v>222384.74271927701</v>
      </c>
      <c r="U4402" s="18">
        <f t="shared" si="479"/>
        <v>0.93279465014959684</v>
      </c>
      <c r="X4402" s="20">
        <f t="shared" si="480"/>
        <v>0.64225959977140101</v>
      </c>
      <c r="AA4402" s="20">
        <f t="shared" si="481"/>
        <v>-0.10036858060364762</v>
      </c>
      <c r="AE4402" s="20">
        <f t="shared" si="482"/>
        <v>0.19228939566949613</v>
      </c>
    </row>
    <row r="4403" spans="1:31" x14ac:dyDescent="0.2">
      <c r="A4403" s="15" t="s">
        <v>5536</v>
      </c>
      <c r="B4403" s="15" t="s">
        <v>5537</v>
      </c>
      <c r="C4403" t="s">
        <v>5538</v>
      </c>
      <c r="D4403" s="15">
        <v>3</v>
      </c>
      <c r="E4403" s="15">
        <v>3</v>
      </c>
      <c r="F4403" s="16">
        <v>38274.633936366903</v>
      </c>
      <c r="G4403" s="16">
        <v>32987.471433984399</v>
      </c>
      <c r="H4403" s="16">
        <v>21265.742489062501</v>
      </c>
      <c r="I4403" s="16">
        <v>31669.958728140598</v>
      </c>
      <c r="J4403" s="16">
        <v>7012.3693406249804</v>
      </c>
      <c r="K4403" s="16">
        <v>51667.7951302734</v>
      </c>
      <c r="L4403" s="15">
        <f t="shared" si="476"/>
        <v>6</v>
      </c>
      <c r="M4403" s="16">
        <v>68060.182386612898</v>
      </c>
      <c r="N4403" s="16">
        <v>56751.845812693602</v>
      </c>
      <c r="O4403" s="16">
        <v>38238.4641506794</v>
      </c>
      <c r="P4403" s="16">
        <v>43910.328125300897</v>
      </c>
      <c r="Q4403" s="16">
        <v>61304.3386117833</v>
      </c>
      <c r="R4403" s="16">
        <v>70958.652067564894</v>
      </c>
      <c r="S4403" s="17">
        <f t="shared" si="477"/>
        <v>56751.845812693602</v>
      </c>
      <c r="T4403" s="17">
        <f t="shared" si="478"/>
        <v>61304.3386117833</v>
      </c>
      <c r="U4403" s="18">
        <f t="shared" si="479"/>
        <v>1.0802175283270072</v>
      </c>
      <c r="X4403" s="20">
        <f t="shared" si="480"/>
        <v>0.72868338075068517</v>
      </c>
      <c r="AA4403" s="20">
        <f t="shared" si="481"/>
        <v>0.11132186372033127</v>
      </c>
      <c r="AE4403" s="20">
        <f t="shared" si="482"/>
        <v>0.13746113541630411</v>
      </c>
    </row>
    <row r="4404" spans="1:31" x14ac:dyDescent="0.2">
      <c r="A4404" s="15" t="s">
        <v>2279</v>
      </c>
      <c r="B4404" s="15" t="s">
        <v>2280</v>
      </c>
      <c r="C4404" t="s">
        <v>2281</v>
      </c>
      <c r="D4404" s="15">
        <v>4</v>
      </c>
      <c r="E4404" s="15">
        <v>4</v>
      </c>
      <c r="F4404" s="16">
        <v>59123.594316332703</v>
      </c>
      <c r="G4404" s="16">
        <v>65264.713587304701</v>
      </c>
      <c r="H4404" s="16">
        <v>73735.931907848702</v>
      </c>
      <c r="I4404" s="16">
        <v>88773.723643945603</v>
      </c>
      <c r="J4404" s="16">
        <v>10680.0526900765</v>
      </c>
      <c r="K4404" s="16">
        <v>73909.877910644602</v>
      </c>
      <c r="L4404" s="15">
        <f t="shared" si="476"/>
        <v>6</v>
      </c>
      <c r="M4404" s="16">
        <v>105133.928105275</v>
      </c>
      <c r="N4404" s="16">
        <v>112281.808865789</v>
      </c>
      <c r="O4404" s="16">
        <v>132586.42581256601</v>
      </c>
      <c r="P4404" s="16">
        <v>123084.572593609</v>
      </c>
      <c r="Q4404" s="16">
        <v>93368.3801723121</v>
      </c>
      <c r="R4404" s="16">
        <v>101505.111603741</v>
      </c>
      <c r="S4404" s="17">
        <f t="shared" si="477"/>
        <v>112281.808865789</v>
      </c>
      <c r="T4404" s="17">
        <f t="shared" si="478"/>
        <v>101505.111603741</v>
      </c>
      <c r="U4404" s="18">
        <f t="shared" si="479"/>
        <v>0.90402098638320438</v>
      </c>
      <c r="X4404" s="20">
        <f t="shared" si="480"/>
        <v>0.42694978904663189</v>
      </c>
      <c r="AA4404" s="20">
        <f t="shared" si="481"/>
        <v>-0.14557183043324834</v>
      </c>
      <c r="AE4404" s="20">
        <f t="shared" si="482"/>
        <v>0.36962319668969218</v>
      </c>
    </row>
    <row r="4405" spans="1:31" x14ac:dyDescent="0.2">
      <c r="A4405" s="15" t="s">
        <v>1052</v>
      </c>
      <c r="B4405" s="15" t="s">
        <v>1053</v>
      </c>
      <c r="C4405" t="s">
        <v>1054</v>
      </c>
      <c r="D4405" s="15">
        <v>6</v>
      </c>
      <c r="E4405" s="15">
        <v>5</v>
      </c>
      <c r="F4405" s="16">
        <v>99490.423544878504</v>
      </c>
      <c r="G4405" s="16">
        <v>98333.146191272303</v>
      </c>
      <c r="H4405" s="16">
        <v>73456.882340918106</v>
      </c>
      <c r="I4405" s="16">
        <v>72804.619253218305</v>
      </c>
      <c r="J4405" s="16">
        <v>27715.321138183601</v>
      </c>
      <c r="K4405" s="16">
        <v>84587.382463088099</v>
      </c>
      <c r="L4405" s="15">
        <f t="shared" si="476"/>
        <v>6</v>
      </c>
      <c r="M4405" s="16">
        <v>176914.46464108399</v>
      </c>
      <c r="N4405" s="16">
        <v>169172.94076607801</v>
      </c>
      <c r="O4405" s="16">
        <v>132084.65979772701</v>
      </c>
      <c r="P4405" s="16">
        <v>100943.44447647801</v>
      </c>
      <c r="Q4405" s="16">
        <v>242296.05562078001</v>
      </c>
      <c r="R4405" s="16">
        <v>116169.204170036</v>
      </c>
      <c r="S4405" s="17">
        <f t="shared" si="477"/>
        <v>169172.94076607801</v>
      </c>
      <c r="T4405" s="17">
        <f t="shared" si="478"/>
        <v>116169.204170036</v>
      </c>
      <c r="U4405" s="18">
        <f t="shared" si="479"/>
        <v>0.68668903929894831</v>
      </c>
      <c r="X4405" s="20">
        <f t="shared" si="480"/>
        <v>0.90031665087050705</v>
      </c>
      <c r="AA4405" s="20">
        <f t="shared" si="481"/>
        <v>-0.542271158905127</v>
      </c>
      <c r="AE4405" s="20">
        <f t="shared" si="482"/>
        <v>4.5604717739179887E-2</v>
      </c>
    </row>
    <row r="4406" spans="1:31" x14ac:dyDescent="0.2">
      <c r="A4406" s="15" t="s">
        <v>14668</v>
      </c>
      <c r="B4406" s="15" t="s">
        <v>14669</v>
      </c>
      <c r="C4406" t="s">
        <v>14670</v>
      </c>
      <c r="D4406" s="15">
        <v>4</v>
      </c>
      <c r="E4406" s="15">
        <v>4</v>
      </c>
      <c r="F4406" s="16">
        <v>102954.07562343701</v>
      </c>
      <c r="G4406" s="16">
        <v>98937.846485156595</v>
      </c>
      <c r="H4406" s="16">
        <v>81284.702760937202</v>
      </c>
      <c r="I4406" s="16">
        <v>152923.270728392</v>
      </c>
      <c r="J4406" s="16">
        <v>28043.279177957302</v>
      </c>
      <c r="K4406" s="16">
        <v>143096.811563964</v>
      </c>
      <c r="L4406" s="15">
        <f t="shared" si="476"/>
        <v>6</v>
      </c>
      <c r="M4406" s="16">
        <v>183073.55142901701</v>
      </c>
      <c r="N4406" s="16">
        <v>170213.270817143</v>
      </c>
      <c r="O4406" s="16">
        <v>146160.05973557499</v>
      </c>
      <c r="P4406" s="16">
        <v>212027.77854305599</v>
      </c>
      <c r="Q4406" s="16">
        <v>245163.167968138</v>
      </c>
      <c r="R4406" s="16">
        <v>196523.90503878499</v>
      </c>
      <c r="S4406" s="17">
        <f t="shared" si="477"/>
        <v>170213.270817143</v>
      </c>
      <c r="T4406" s="17">
        <f t="shared" si="478"/>
        <v>212027.77854305599</v>
      </c>
      <c r="U4406" s="18">
        <f t="shared" si="479"/>
        <v>1.2456595042511907</v>
      </c>
      <c r="X4406" s="20">
        <f t="shared" si="480"/>
        <v>4.5834221597056787E-2</v>
      </c>
      <c r="AA4406" s="20">
        <f t="shared" si="481"/>
        <v>0.31690976767157514</v>
      </c>
      <c r="AE4406" s="20">
        <f t="shared" si="482"/>
        <v>1.3388101398778434</v>
      </c>
    </row>
    <row r="4407" spans="1:31" x14ac:dyDescent="0.2">
      <c r="A4407" s="15" t="s">
        <v>8126</v>
      </c>
      <c r="B4407" s="15" t="s">
        <v>8127</v>
      </c>
      <c r="C4407" t="s">
        <v>8128</v>
      </c>
      <c r="D4407" s="15">
        <v>8</v>
      </c>
      <c r="E4407" s="15">
        <v>4</v>
      </c>
      <c r="F4407" s="16">
        <v>190246.80986442001</v>
      </c>
      <c r="G4407" s="16">
        <v>200488.537357811</v>
      </c>
      <c r="H4407" s="16">
        <v>187511.79332885699</v>
      </c>
      <c r="I4407" s="16">
        <v>236078.12076298101</v>
      </c>
      <c r="J4407" s="16">
        <v>38531.503761033397</v>
      </c>
      <c r="K4407" s="16">
        <v>286698.98585463699</v>
      </c>
      <c r="L4407" s="15">
        <f t="shared" si="476"/>
        <v>6</v>
      </c>
      <c r="M4407" s="16">
        <v>338298.01218662702</v>
      </c>
      <c r="N4407" s="16">
        <v>344921.694956619</v>
      </c>
      <c r="O4407" s="16">
        <v>337169.65164620598</v>
      </c>
      <c r="P4407" s="16">
        <v>327321.79523479601</v>
      </c>
      <c r="Q4407" s="16">
        <v>336854.526486916</v>
      </c>
      <c r="R4407" s="16">
        <v>393741.85668439697</v>
      </c>
      <c r="S4407" s="17">
        <f t="shared" si="477"/>
        <v>338298.01218662702</v>
      </c>
      <c r="T4407" s="17">
        <f t="shared" si="478"/>
        <v>336854.526486916</v>
      </c>
      <c r="U4407" s="18">
        <f t="shared" si="479"/>
        <v>0.99573309434962121</v>
      </c>
      <c r="X4407" s="20">
        <f t="shared" si="480"/>
        <v>0.5812900296164496</v>
      </c>
      <c r="AA4407" s="20">
        <f t="shared" si="481"/>
        <v>-6.1690143024288723E-3</v>
      </c>
      <c r="AE4407" s="20">
        <f t="shared" si="482"/>
        <v>0.23560712607112491</v>
      </c>
    </row>
    <row r="4408" spans="1:31" x14ac:dyDescent="0.2">
      <c r="A4408" s="15" t="s">
        <v>8768</v>
      </c>
      <c r="B4408" s="15" t="s">
        <v>8769</v>
      </c>
      <c r="C4408" t="s">
        <v>8770</v>
      </c>
      <c r="D4408" s="15">
        <v>4</v>
      </c>
      <c r="E4408" s="15">
        <v>4</v>
      </c>
      <c r="F4408" s="16">
        <v>152125.41777705899</v>
      </c>
      <c r="G4408" s="16">
        <v>129119.625847266</v>
      </c>
      <c r="H4408" s="16">
        <v>120140.38957439701</v>
      </c>
      <c r="I4408" s="16">
        <v>189926.92348652301</v>
      </c>
      <c r="J4408" s="16">
        <v>37352.510623828101</v>
      </c>
      <c r="K4408" s="16">
        <v>208949.76677050799</v>
      </c>
      <c r="L4408" s="15">
        <f t="shared" si="476"/>
        <v>6</v>
      </c>
      <c r="M4408" s="16">
        <v>270510.32537005399</v>
      </c>
      <c r="N4408" s="16">
        <v>222138.18698233101</v>
      </c>
      <c r="O4408" s="16">
        <v>216027.44330004201</v>
      </c>
      <c r="P4408" s="16">
        <v>263333.26171062503</v>
      </c>
      <c r="Q4408" s="16">
        <v>326547.39761315897</v>
      </c>
      <c r="R4408" s="16">
        <v>286963.93493245699</v>
      </c>
      <c r="S4408" s="17">
        <f t="shared" si="477"/>
        <v>222138.18698233101</v>
      </c>
      <c r="T4408" s="17">
        <f t="shared" si="478"/>
        <v>286963.93493245699</v>
      </c>
      <c r="U4408" s="18">
        <f t="shared" si="479"/>
        <v>1.2918262223652806</v>
      </c>
      <c r="X4408" s="20">
        <f t="shared" si="480"/>
        <v>9.0517271055974291E-2</v>
      </c>
      <c r="AA4408" s="20">
        <f t="shared" si="481"/>
        <v>0.36941201043910282</v>
      </c>
      <c r="AE4408" s="20">
        <f t="shared" si="482"/>
        <v>1.0432685477707446</v>
      </c>
    </row>
    <row r="4409" spans="1:31" x14ac:dyDescent="0.2">
      <c r="A4409" s="15" t="s">
        <v>8201</v>
      </c>
      <c r="B4409" s="15" t="s">
        <v>8202</v>
      </c>
      <c r="C4409" t="s">
        <v>8203</v>
      </c>
      <c r="D4409" s="15">
        <v>7</v>
      </c>
      <c r="E4409" s="15">
        <v>4</v>
      </c>
      <c r="F4409" s="16">
        <v>89390.823896923204</v>
      </c>
      <c r="G4409" s="16">
        <v>106009.207823807</v>
      </c>
      <c r="H4409" s="16">
        <v>78136.798225341307</v>
      </c>
      <c r="I4409" s="16">
        <v>103774.357906055</v>
      </c>
      <c r="J4409" s="16">
        <v>20954.899037402301</v>
      </c>
      <c r="K4409" s="16">
        <v>106380.848778863</v>
      </c>
      <c r="L4409" s="15">
        <f t="shared" si="476"/>
        <v>6</v>
      </c>
      <c r="M4409" s="16">
        <v>158955.296299607</v>
      </c>
      <c r="N4409" s="16">
        <v>182378.88372809501</v>
      </c>
      <c r="O4409" s="16">
        <v>140499.73375372699</v>
      </c>
      <c r="P4409" s="16">
        <v>143882.91900735299</v>
      </c>
      <c r="Q4409" s="16">
        <v>183194.319033137</v>
      </c>
      <c r="R4409" s="16">
        <v>146099.550331473</v>
      </c>
      <c r="S4409" s="17">
        <f t="shared" si="477"/>
        <v>158955.296299607</v>
      </c>
      <c r="T4409" s="17">
        <f t="shared" si="478"/>
        <v>146099.550331473</v>
      </c>
      <c r="U4409" s="18">
        <f t="shared" si="479"/>
        <v>0.91912351291583994</v>
      </c>
      <c r="X4409" s="20">
        <f t="shared" si="480"/>
        <v>0.87764581737721725</v>
      </c>
      <c r="AA4409" s="20">
        <f t="shared" si="481"/>
        <v>-0.12166934926223616</v>
      </c>
      <c r="AE4409" s="20">
        <f t="shared" si="482"/>
        <v>5.6680712558801721E-2</v>
      </c>
    </row>
    <row r="4410" spans="1:31" x14ac:dyDescent="0.2">
      <c r="A4410" s="15" t="s">
        <v>7253</v>
      </c>
      <c r="B4410" s="15" t="s">
        <v>7254</v>
      </c>
      <c r="C4410" t="s">
        <v>7255</v>
      </c>
      <c r="D4410" s="15">
        <v>5</v>
      </c>
      <c r="E4410" s="15">
        <v>5</v>
      </c>
      <c r="F4410" s="16">
        <v>71138.283443392196</v>
      </c>
      <c r="G4410" s="16">
        <v>79245.664059375107</v>
      </c>
      <c r="H4410" s="16">
        <v>73616.487830274593</v>
      </c>
      <c r="I4410" s="16">
        <v>105506.752725</v>
      </c>
      <c r="J4410" s="16">
        <v>3182.6197992187399</v>
      </c>
      <c r="K4410" s="16">
        <v>80643.341571044701</v>
      </c>
      <c r="L4410" s="15">
        <f t="shared" si="476"/>
        <v>6</v>
      </c>
      <c r="M4410" s="16">
        <v>126498.519982643</v>
      </c>
      <c r="N4410" s="16">
        <v>136334.72080521201</v>
      </c>
      <c r="O4410" s="16">
        <v>132371.65042531199</v>
      </c>
      <c r="P4410" s="16">
        <v>146284.880613791</v>
      </c>
      <c r="Q4410" s="16">
        <v>27823.463421064302</v>
      </c>
      <c r="R4410" s="16">
        <v>110752.603274001</v>
      </c>
      <c r="S4410" s="17">
        <f t="shared" si="477"/>
        <v>132371.65042531199</v>
      </c>
      <c r="T4410" s="17">
        <f t="shared" si="478"/>
        <v>110752.603274001</v>
      </c>
      <c r="U4410" s="18">
        <f t="shared" si="479"/>
        <v>0.83667917502086975</v>
      </c>
      <c r="X4410" s="20">
        <f t="shared" si="480"/>
        <v>0.35520908286127623</v>
      </c>
      <c r="AA4410" s="20">
        <f t="shared" si="481"/>
        <v>-0.25725356809209787</v>
      </c>
      <c r="AE4410" s="20">
        <f t="shared" si="482"/>
        <v>0.44951593763978054</v>
      </c>
    </row>
    <row r="4411" spans="1:31" x14ac:dyDescent="0.2">
      <c r="A4411" s="15" t="s">
        <v>9625</v>
      </c>
      <c r="B4411" s="15" t="s">
        <v>9626</v>
      </c>
      <c r="C4411" t="s">
        <v>9627</v>
      </c>
      <c r="D4411" s="15">
        <v>5</v>
      </c>
      <c r="E4411" s="15">
        <v>4</v>
      </c>
      <c r="F4411" s="16">
        <v>60026.214791747901</v>
      </c>
      <c r="G4411" s="16">
        <v>74269.987442578102</v>
      </c>
      <c r="H4411" s="16">
        <v>57000.0422159179</v>
      </c>
      <c r="I4411" s="16">
        <v>80287.318706655802</v>
      </c>
      <c r="J4411" s="16">
        <v>12067.341307263199</v>
      </c>
      <c r="K4411" s="16">
        <v>71415.916466747905</v>
      </c>
      <c r="L4411" s="15">
        <f t="shared" si="476"/>
        <v>6</v>
      </c>
      <c r="M4411" s="16">
        <v>106738.973219091</v>
      </c>
      <c r="N4411" s="16">
        <v>127774.536592991</v>
      </c>
      <c r="O4411" s="16">
        <v>102493.20342243501</v>
      </c>
      <c r="P4411" s="16">
        <v>111318.19081208001</v>
      </c>
      <c r="Q4411" s="16">
        <v>105496.49365423901</v>
      </c>
      <c r="R4411" s="16">
        <v>98079.996560198299</v>
      </c>
      <c r="S4411" s="17">
        <f t="shared" si="477"/>
        <v>106738.973219091</v>
      </c>
      <c r="T4411" s="17">
        <f t="shared" si="478"/>
        <v>105496.49365423901</v>
      </c>
      <c r="U4411" s="18">
        <f t="shared" si="479"/>
        <v>0.9883596447728451</v>
      </c>
      <c r="X4411" s="20">
        <f t="shared" si="480"/>
        <v>0.44481070962064584</v>
      </c>
      <c r="AA4411" s="20">
        <f t="shared" si="481"/>
        <v>-1.6891988990652949E-2</v>
      </c>
      <c r="AE4411" s="20">
        <f t="shared" si="482"/>
        <v>0.35182476487663483</v>
      </c>
    </row>
    <row r="4412" spans="1:31" x14ac:dyDescent="0.2">
      <c r="A4412" s="15" t="s">
        <v>17410</v>
      </c>
      <c r="B4412" s="15" t="s">
        <v>17411</v>
      </c>
      <c r="C4412" t="s">
        <v>17412</v>
      </c>
      <c r="D4412" s="15">
        <v>5</v>
      </c>
      <c r="E4412" s="15">
        <v>4</v>
      </c>
      <c r="F4412" s="16">
        <v>52635.872688866701</v>
      </c>
      <c r="G4412" s="16">
        <v>68661.777950592499</v>
      </c>
      <c r="H4412" s="16">
        <v>42342.255002534999</v>
      </c>
      <c r="I4412" s="16">
        <v>66242.015068066597</v>
      </c>
      <c r="J4412" s="16">
        <v>1649.60741159028</v>
      </c>
      <c r="K4412" s="16">
        <v>89298.381701072605</v>
      </c>
      <c r="L4412" s="15">
        <f t="shared" si="476"/>
        <v>6</v>
      </c>
      <c r="M4412" s="16">
        <v>93597.422805890295</v>
      </c>
      <c r="N4412" s="16">
        <v>118126.13898811799</v>
      </c>
      <c r="O4412" s="16">
        <v>76136.669143158797</v>
      </c>
      <c r="P4412" s="16">
        <v>91844.4082068024</v>
      </c>
      <c r="Q4412" s="16">
        <v>14421.3868985436</v>
      </c>
      <c r="R4412" s="16">
        <v>122639.117487913</v>
      </c>
      <c r="S4412" s="17">
        <f t="shared" si="477"/>
        <v>93597.422805890295</v>
      </c>
      <c r="T4412" s="17">
        <f t="shared" si="478"/>
        <v>91844.4082068024</v>
      </c>
      <c r="U4412" s="18">
        <f t="shared" si="479"/>
        <v>0.98127069585320281</v>
      </c>
      <c r="X4412" s="20">
        <f t="shared" si="480"/>
        <v>0.59857043802951404</v>
      </c>
      <c r="AA4412" s="20">
        <f t="shared" si="481"/>
        <v>-2.7276917980533402E-2</v>
      </c>
      <c r="AE4412" s="20">
        <f t="shared" si="482"/>
        <v>0.22288473573786716</v>
      </c>
    </row>
    <row r="4413" spans="1:31" x14ac:dyDescent="0.2">
      <c r="A4413" s="15" t="s">
        <v>15533</v>
      </c>
      <c r="B4413" s="15" t="s">
        <v>15534</v>
      </c>
      <c r="C4413" t="s">
        <v>15535</v>
      </c>
      <c r="D4413" s="15">
        <v>4</v>
      </c>
      <c r="E4413" s="15">
        <v>4</v>
      </c>
      <c r="F4413" s="16">
        <v>103844.346099462</v>
      </c>
      <c r="G4413" s="16">
        <v>99525.772841601603</v>
      </c>
      <c r="H4413" s="16">
        <v>98556.294895458806</v>
      </c>
      <c r="I4413" s="16">
        <v>133359.573828149</v>
      </c>
      <c r="J4413" s="16">
        <v>61893.342805077998</v>
      </c>
      <c r="K4413" s="16">
        <v>106439.272334243</v>
      </c>
      <c r="L4413" s="15">
        <f t="shared" si="476"/>
        <v>6</v>
      </c>
      <c r="M4413" s="16">
        <v>184656.635700246</v>
      </c>
      <c r="N4413" s="16">
        <v>171224.74288455999</v>
      </c>
      <c r="O4413" s="16">
        <v>177216.542103908</v>
      </c>
      <c r="P4413" s="16">
        <v>184902.75581701499</v>
      </c>
      <c r="Q4413" s="16">
        <v>541091.07219379803</v>
      </c>
      <c r="R4413" s="16">
        <v>146179.787096527</v>
      </c>
      <c r="S4413" s="17">
        <f t="shared" si="477"/>
        <v>177216.542103908</v>
      </c>
      <c r="T4413" s="17">
        <f t="shared" si="478"/>
        <v>184902.75581701499</v>
      </c>
      <c r="U4413" s="18">
        <f t="shared" si="479"/>
        <v>1.0433718750058913</v>
      </c>
      <c r="X4413" s="20">
        <f t="shared" si="480"/>
        <v>0.41954004294726527</v>
      </c>
      <c r="AA4413" s="20">
        <f t="shared" si="481"/>
        <v>6.1253449905935807E-2</v>
      </c>
      <c r="AE4413" s="20">
        <f t="shared" si="482"/>
        <v>0.37722658167414558</v>
      </c>
    </row>
    <row r="4414" spans="1:31" x14ac:dyDescent="0.2">
      <c r="A4414" s="15" t="s">
        <v>16082</v>
      </c>
      <c r="B4414" s="15" t="s">
        <v>16083</v>
      </c>
      <c r="C4414" t="s">
        <v>16084</v>
      </c>
      <c r="D4414" s="15">
        <v>5</v>
      </c>
      <c r="E4414" s="15">
        <v>5</v>
      </c>
      <c r="F4414" s="16">
        <v>124512.566731838</v>
      </c>
      <c r="G4414" s="16">
        <v>131439.31106236999</v>
      </c>
      <c r="H4414" s="16">
        <v>128274.243481693</v>
      </c>
      <c r="I4414" s="16">
        <v>190562.03270800799</v>
      </c>
      <c r="J4414" s="16">
        <v>18900.162561328099</v>
      </c>
      <c r="K4414" s="16">
        <v>162412.68390058499</v>
      </c>
      <c r="L4414" s="15">
        <f t="shared" si="476"/>
        <v>6</v>
      </c>
      <c r="M4414" s="16">
        <v>221408.98892157001</v>
      </c>
      <c r="N4414" s="16">
        <v>226128.987487456</v>
      </c>
      <c r="O4414" s="16">
        <v>230653.12971569301</v>
      </c>
      <c r="P4414" s="16">
        <v>264213.83924942801</v>
      </c>
      <c r="Q4414" s="16">
        <v>165231.16641402501</v>
      </c>
      <c r="R4414" s="16">
        <v>223051.61463157699</v>
      </c>
      <c r="S4414" s="17">
        <f t="shared" si="477"/>
        <v>226128.987487456</v>
      </c>
      <c r="T4414" s="17">
        <f t="shared" si="478"/>
        <v>223051.61463157699</v>
      </c>
      <c r="U4414" s="18">
        <f t="shared" si="479"/>
        <v>0.98639107312126573</v>
      </c>
      <c r="X4414" s="20">
        <f t="shared" si="480"/>
        <v>0.78120969017416009</v>
      </c>
      <c r="AA4414" s="20">
        <f t="shared" si="481"/>
        <v>-1.9768351535455649E-2</v>
      </c>
      <c r="AE4414" s="20">
        <f t="shared" si="482"/>
        <v>0.10723237833468792</v>
      </c>
    </row>
    <row r="4415" spans="1:31" x14ac:dyDescent="0.2">
      <c r="A4415" s="15" t="s">
        <v>1787</v>
      </c>
      <c r="B4415" s="15" t="s">
        <v>1788</v>
      </c>
      <c r="C4415" t="s">
        <v>1789</v>
      </c>
      <c r="D4415" s="15">
        <v>6</v>
      </c>
      <c r="E4415" s="15">
        <v>2</v>
      </c>
      <c r="F4415" s="16">
        <v>141090.87985329301</v>
      </c>
      <c r="G4415" s="16">
        <v>116540.199190627</v>
      </c>
      <c r="H4415" s="16">
        <v>121482.531113819</v>
      </c>
      <c r="I4415" s="16">
        <v>164966.73066972601</v>
      </c>
      <c r="J4415" s="16">
        <v>55252.958494336002</v>
      </c>
      <c r="K4415" s="16">
        <v>176307.21733802301</v>
      </c>
      <c r="L4415" s="15">
        <f t="shared" si="476"/>
        <v>6</v>
      </c>
      <c r="M4415" s="16">
        <v>250888.64420931201</v>
      </c>
      <c r="N4415" s="16">
        <v>200496.46511048701</v>
      </c>
      <c r="O4415" s="16">
        <v>218440.781614785</v>
      </c>
      <c r="P4415" s="16">
        <v>228726.009264714</v>
      </c>
      <c r="Q4415" s="16">
        <v>483038.743726196</v>
      </c>
      <c r="R4415" s="16">
        <v>242133.85650666399</v>
      </c>
      <c r="S4415" s="17">
        <f t="shared" si="477"/>
        <v>218440.781614785</v>
      </c>
      <c r="T4415" s="17">
        <f t="shared" si="478"/>
        <v>242133.85650666399</v>
      </c>
      <c r="U4415" s="18">
        <f t="shared" si="479"/>
        <v>1.1084645216737099</v>
      </c>
      <c r="X4415" s="20">
        <f t="shared" si="480"/>
        <v>0.32232984266602738</v>
      </c>
      <c r="AA4415" s="20">
        <f t="shared" si="481"/>
        <v>0.148562594991407</v>
      </c>
      <c r="AE4415" s="20">
        <f t="shared" si="482"/>
        <v>0.491699483798267</v>
      </c>
    </row>
    <row r="4416" spans="1:31" x14ac:dyDescent="0.2">
      <c r="A4416" s="15" t="s">
        <v>5345</v>
      </c>
      <c r="B4416" s="15" t="s">
        <v>5346</v>
      </c>
      <c r="C4416" t="s">
        <v>5347</v>
      </c>
      <c r="D4416" s="15">
        <v>4</v>
      </c>
      <c r="E4416" s="15">
        <v>4</v>
      </c>
      <c r="F4416" s="16">
        <v>26879.655586523499</v>
      </c>
      <c r="G4416" s="16">
        <v>48396.709739304097</v>
      </c>
      <c r="H4416" s="16">
        <v>24191.725305039901</v>
      </c>
      <c r="I4416" s="16">
        <v>51411.567729332201</v>
      </c>
      <c r="J4416" s="16">
        <v>19424.1956326172</v>
      </c>
      <c r="K4416" s="16">
        <v>66920.710532055396</v>
      </c>
      <c r="L4416" s="15">
        <f t="shared" si="476"/>
        <v>6</v>
      </c>
      <c r="M4416" s="16">
        <v>47797.563910072597</v>
      </c>
      <c r="N4416" s="16">
        <v>83261.992798182793</v>
      </c>
      <c r="O4416" s="16">
        <v>43499.747130655502</v>
      </c>
      <c r="P4416" s="16">
        <v>71282.0255880279</v>
      </c>
      <c r="Q4416" s="16">
        <v>169812.42836495501</v>
      </c>
      <c r="R4416" s="16">
        <v>91906.445838948202</v>
      </c>
      <c r="S4416" s="17">
        <f t="shared" si="477"/>
        <v>47797.563910072597</v>
      </c>
      <c r="T4416" s="17">
        <f t="shared" si="478"/>
        <v>91906.445838948202</v>
      </c>
      <c r="U4416" s="18">
        <f t="shared" si="479"/>
        <v>1.9228269878327491</v>
      </c>
      <c r="X4416" s="20">
        <f t="shared" si="480"/>
        <v>0.1799089152648862</v>
      </c>
      <c r="AA4416" s="20">
        <f t="shared" si="481"/>
        <v>0.94322895767271531</v>
      </c>
      <c r="AE4416" s="20">
        <f t="shared" si="482"/>
        <v>0.74494731495122612</v>
      </c>
    </row>
    <row r="4417" spans="1:31" x14ac:dyDescent="0.2">
      <c r="A4417" s="15" t="s">
        <v>6887</v>
      </c>
      <c r="B4417" s="15" t="s">
        <v>6888</v>
      </c>
      <c r="C4417" t="s">
        <v>6889</v>
      </c>
      <c r="D4417" s="15">
        <v>6</v>
      </c>
      <c r="E4417" s="15">
        <v>4</v>
      </c>
      <c r="F4417" s="16">
        <v>117551.054011229</v>
      </c>
      <c r="G4417" s="16">
        <v>118754.731837078</v>
      </c>
      <c r="H4417" s="16">
        <v>108142.884503027</v>
      </c>
      <c r="I4417" s="16">
        <v>150271.798334919</v>
      </c>
      <c r="J4417" s="16">
        <v>9403.2093890625001</v>
      </c>
      <c r="K4417" s="16">
        <v>157925.22871424601</v>
      </c>
      <c r="L4417" s="15">
        <f t="shared" si="476"/>
        <v>6</v>
      </c>
      <c r="M4417" s="16">
        <v>209029.98547403701</v>
      </c>
      <c r="N4417" s="16">
        <v>204306.36049910699</v>
      </c>
      <c r="O4417" s="16">
        <v>194454.42896465599</v>
      </c>
      <c r="P4417" s="16">
        <v>208351.517900848</v>
      </c>
      <c r="Q4417" s="16">
        <v>82205.814386441096</v>
      </c>
      <c r="R4417" s="16">
        <v>216888.70850342899</v>
      </c>
      <c r="S4417" s="17">
        <f t="shared" si="477"/>
        <v>204306.36049910699</v>
      </c>
      <c r="T4417" s="17">
        <f t="shared" si="478"/>
        <v>208351.517900848</v>
      </c>
      <c r="U4417" s="18">
        <f t="shared" si="479"/>
        <v>1.0197994687578935</v>
      </c>
      <c r="X4417" s="20">
        <f t="shared" si="480"/>
        <v>0.48718531144422306</v>
      </c>
      <c r="AA4417" s="20">
        <f t="shared" si="481"/>
        <v>2.8285491539050928E-2</v>
      </c>
      <c r="AE4417" s="20">
        <f t="shared" si="482"/>
        <v>0.31230581408389491</v>
      </c>
    </row>
    <row r="4418" spans="1:31" x14ac:dyDescent="0.2">
      <c r="A4418" s="15" t="s">
        <v>10423</v>
      </c>
      <c r="B4418" s="15" t="s">
        <v>10424</v>
      </c>
      <c r="C4418" t="s">
        <v>10425</v>
      </c>
      <c r="D4418" s="15">
        <v>4</v>
      </c>
      <c r="E4418" s="15">
        <v>4</v>
      </c>
      <c r="F4418" s="16">
        <v>219733.978987376</v>
      </c>
      <c r="G4418" s="16">
        <v>249240.93928593799</v>
      </c>
      <c r="H4418" s="16">
        <v>215883.446012695</v>
      </c>
      <c r="I4418" s="16">
        <v>273715.16653593798</v>
      </c>
      <c r="J4418" s="16">
        <v>44703.234836132797</v>
      </c>
      <c r="K4418" s="16">
        <v>309156.84362578002</v>
      </c>
      <c r="L4418" s="15">
        <f t="shared" ref="L4418:L4481" si="483">COUNTIF(F4418:K4418,"&gt;0")</f>
        <v>6</v>
      </c>
      <c r="M4418" s="16">
        <v>390732.27222187101</v>
      </c>
      <c r="N4418" s="16">
        <v>428795.62275252398</v>
      </c>
      <c r="O4418" s="16">
        <v>388185.43087914097</v>
      </c>
      <c r="P4418" s="16">
        <v>379505.47642440902</v>
      </c>
      <c r="Q4418" s="16">
        <v>390809.740947288</v>
      </c>
      <c r="R4418" s="16">
        <v>424584.65366745699</v>
      </c>
      <c r="S4418" s="17">
        <f t="shared" ref="S4418:S4481" si="484">MEDIAN(M4418:O4418)</f>
        <v>390732.27222187101</v>
      </c>
      <c r="T4418" s="17">
        <f t="shared" ref="T4418:T4481" si="485">MEDIAN(P4418:R4418)</f>
        <v>390809.740947288</v>
      </c>
      <c r="U4418" s="18">
        <f t="shared" ref="U4418:U4481" si="486">T4418/S4418</f>
        <v>1.0001982654900157</v>
      </c>
      <c r="X4418" s="20">
        <f t="shared" ref="X4418:X4481" si="487">_xlfn.T.TEST(P4418:R4418,M4418:O4418,2,2)</f>
        <v>0.83197401461569476</v>
      </c>
      <c r="AA4418" s="20">
        <f t="shared" ref="AA4418:AA4481" si="488">LOG(U4418,2)</f>
        <v>2.8600828737520851E-4</v>
      </c>
      <c r="AE4418" s="20">
        <f t="shared" si="482"/>
        <v>7.9890237994433996E-2</v>
      </c>
    </row>
    <row r="4419" spans="1:31" x14ac:dyDescent="0.2">
      <c r="A4419" s="15" t="s">
        <v>2330</v>
      </c>
      <c r="B4419" s="15" t="s">
        <v>2331</v>
      </c>
      <c r="C4419" t="s">
        <v>2332</v>
      </c>
      <c r="D4419" s="15">
        <v>8</v>
      </c>
      <c r="E4419" s="15">
        <v>5</v>
      </c>
      <c r="F4419" s="16">
        <v>127568.124439386</v>
      </c>
      <c r="G4419" s="16">
        <v>156167.92604135099</v>
      </c>
      <c r="H4419" s="16">
        <v>138937.654606925</v>
      </c>
      <c r="I4419" s="16">
        <v>212615.23659617</v>
      </c>
      <c r="J4419" s="16">
        <v>26399.7481287513</v>
      </c>
      <c r="K4419" s="16">
        <v>217247.78979814501</v>
      </c>
      <c r="L4419" s="15">
        <f t="shared" si="483"/>
        <v>6</v>
      </c>
      <c r="M4419" s="16">
        <v>226842.399864554</v>
      </c>
      <c r="N4419" s="16">
        <v>268672.24659287499</v>
      </c>
      <c r="O4419" s="16">
        <v>249827.27631536301</v>
      </c>
      <c r="P4419" s="16">
        <v>294790.55793908302</v>
      </c>
      <c r="Q4419" s="16">
        <v>230794.90254096099</v>
      </c>
      <c r="R4419" s="16">
        <v>298360.13497122598</v>
      </c>
      <c r="S4419" s="17">
        <f t="shared" si="484"/>
        <v>249827.27631536301</v>
      </c>
      <c r="T4419" s="17">
        <f t="shared" si="485"/>
        <v>294790.55793908302</v>
      </c>
      <c r="U4419" s="18">
        <f t="shared" si="486"/>
        <v>1.1799774719833305</v>
      </c>
      <c r="X4419" s="20">
        <f t="shared" si="487"/>
        <v>0.35483664261402753</v>
      </c>
      <c r="AA4419" s="20">
        <f t="shared" si="488"/>
        <v>0.23875931605475914</v>
      </c>
      <c r="AE4419" s="20">
        <f t="shared" ref="AE4419:AE4482" si="489">-LOG10(X4419)</f>
        <v>0.4499715386053228</v>
      </c>
    </row>
    <row r="4420" spans="1:31" x14ac:dyDescent="0.2">
      <c r="A4420" s="15" t="s">
        <v>17850</v>
      </c>
      <c r="B4420" s="15" t="s">
        <v>17851</v>
      </c>
      <c r="C4420" t="s">
        <v>17852</v>
      </c>
      <c r="D4420" s="15">
        <v>6</v>
      </c>
      <c r="E4420" s="15">
        <v>5</v>
      </c>
      <c r="F4420" s="16">
        <v>125777.135505082</v>
      </c>
      <c r="G4420" s="16">
        <v>116184.613802091</v>
      </c>
      <c r="H4420" s="16">
        <v>129901.36311796799</v>
      </c>
      <c r="I4420" s="16">
        <v>164647.483141056</v>
      </c>
      <c r="J4420" s="16">
        <v>36643.8517822266</v>
      </c>
      <c r="K4420" s="16">
        <v>177786.61817812399</v>
      </c>
      <c r="L4420" s="15">
        <f t="shared" si="483"/>
        <v>6</v>
      </c>
      <c r="M4420" s="16">
        <v>223657.65265772701</v>
      </c>
      <c r="N4420" s="16">
        <v>199884.71385262499</v>
      </c>
      <c r="O4420" s="16">
        <v>233578.89428340501</v>
      </c>
      <c r="P4420" s="16">
        <v>228283.37326833</v>
      </c>
      <c r="Q4420" s="16">
        <v>320352.07910161302</v>
      </c>
      <c r="R4420" s="16">
        <v>244165.61128188699</v>
      </c>
      <c r="S4420" s="17">
        <f t="shared" si="484"/>
        <v>223657.65265772701</v>
      </c>
      <c r="T4420" s="17">
        <f t="shared" si="485"/>
        <v>244165.61128188699</v>
      </c>
      <c r="U4420" s="18">
        <f t="shared" si="486"/>
        <v>1.0916935252626665</v>
      </c>
      <c r="X4420" s="20">
        <f t="shared" si="487"/>
        <v>0.20764596909537184</v>
      </c>
      <c r="AA4420" s="20">
        <f t="shared" si="488"/>
        <v>0.12656790054260053</v>
      </c>
      <c r="AE4420" s="20">
        <f t="shared" si="489"/>
        <v>0.68267649516632867</v>
      </c>
    </row>
    <row r="4421" spans="1:31" x14ac:dyDescent="0.2">
      <c r="A4421" s="15" t="s">
        <v>686</v>
      </c>
      <c r="B4421" s="15" t="s">
        <v>687</v>
      </c>
      <c r="C4421" t="s">
        <v>688</v>
      </c>
      <c r="D4421" s="15">
        <v>7</v>
      </c>
      <c r="E4421" s="15">
        <v>5</v>
      </c>
      <c r="F4421" s="16">
        <v>169099.846648379</v>
      </c>
      <c r="G4421" s="16">
        <v>201236.02293867199</v>
      </c>
      <c r="H4421" s="16">
        <v>151037.28552773499</v>
      </c>
      <c r="I4421" s="16">
        <v>208667.26315165899</v>
      </c>
      <c r="J4421" s="16">
        <v>13575.7707550781</v>
      </c>
      <c r="K4421" s="16">
        <v>236078.864452198</v>
      </c>
      <c r="L4421" s="15">
        <f t="shared" si="483"/>
        <v>6</v>
      </c>
      <c r="M4421" s="16">
        <v>300694.35604716802</v>
      </c>
      <c r="N4421" s="16">
        <v>346207.67368090898</v>
      </c>
      <c r="O4421" s="16">
        <v>271583.92569827702</v>
      </c>
      <c r="P4421" s="16">
        <v>289316.70144098799</v>
      </c>
      <c r="Q4421" s="16">
        <v>118683.658384012</v>
      </c>
      <c r="R4421" s="16">
        <v>324222.04123345797</v>
      </c>
      <c r="S4421" s="17">
        <f t="shared" si="484"/>
        <v>300694.35604716802</v>
      </c>
      <c r="T4421" s="17">
        <f t="shared" si="485"/>
        <v>289316.70144098799</v>
      </c>
      <c r="U4421" s="18">
        <f t="shared" si="486"/>
        <v>0.96216206131785431</v>
      </c>
      <c r="X4421" s="20">
        <f t="shared" si="487"/>
        <v>0.4072427262526756</v>
      </c>
      <c r="AA4421" s="20">
        <f t="shared" si="488"/>
        <v>-5.5648180758926941E-2</v>
      </c>
      <c r="AE4421" s="20">
        <f t="shared" si="489"/>
        <v>0.39014666386791585</v>
      </c>
    </row>
    <row r="4422" spans="1:31" x14ac:dyDescent="0.2">
      <c r="A4422" s="15" t="s">
        <v>2651</v>
      </c>
      <c r="B4422" s="15" t="s">
        <v>2652</v>
      </c>
      <c r="C4422" t="s">
        <v>2653</v>
      </c>
      <c r="D4422" s="15">
        <v>6</v>
      </c>
      <c r="E4422" s="15">
        <v>3</v>
      </c>
      <c r="F4422" s="16">
        <v>560064.45051172096</v>
      </c>
      <c r="G4422" s="16">
        <v>503214.95854810497</v>
      </c>
      <c r="H4422" s="16">
        <v>485006.27933924901</v>
      </c>
      <c r="I4422" s="16">
        <v>527850.06251301803</v>
      </c>
      <c r="J4422" s="16">
        <v>133113.14365078101</v>
      </c>
      <c r="K4422" s="16">
        <v>549555.69331929297</v>
      </c>
      <c r="L4422" s="15">
        <f t="shared" si="483"/>
        <v>6</v>
      </c>
      <c r="M4422" s="16">
        <v>995909.94687130803</v>
      </c>
      <c r="N4422" s="16">
        <v>865734.06498630904</v>
      </c>
      <c r="O4422" s="16">
        <v>872101.93741915899</v>
      </c>
      <c r="P4422" s="16">
        <v>731862.95078156004</v>
      </c>
      <c r="Q4422" s="16">
        <v>1163716.97434282</v>
      </c>
      <c r="R4422" s="16">
        <v>754739.60395775805</v>
      </c>
      <c r="S4422" s="17">
        <f t="shared" si="484"/>
        <v>872101.93741915899</v>
      </c>
      <c r="T4422" s="17">
        <f t="shared" si="485"/>
        <v>754739.60395775805</v>
      </c>
      <c r="U4422" s="18">
        <f t="shared" si="486"/>
        <v>0.86542589985671248</v>
      </c>
      <c r="X4422" s="20">
        <f t="shared" si="487"/>
        <v>0.85874283455494582</v>
      </c>
      <c r="AA4422" s="20">
        <f t="shared" si="488"/>
        <v>-0.20851779752054678</v>
      </c>
      <c r="AE4422" s="20">
        <f t="shared" si="489"/>
        <v>6.6136873718396591E-2</v>
      </c>
    </row>
    <row r="4423" spans="1:31" x14ac:dyDescent="0.2">
      <c r="A4423" s="15" t="s">
        <v>16295</v>
      </c>
      <c r="B4423" s="15" t="s">
        <v>16296</v>
      </c>
      <c r="C4423" t="s">
        <v>16297</v>
      </c>
      <c r="D4423" s="15">
        <v>6</v>
      </c>
      <c r="E4423" s="15">
        <v>4</v>
      </c>
      <c r="F4423" s="16">
        <v>56521.534297851598</v>
      </c>
      <c r="G4423" s="16">
        <v>61514.3481494558</v>
      </c>
      <c r="H4423" s="16">
        <v>59645.241508859799</v>
      </c>
      <c r="I4423" s="16">
        <v>69422.986223833606</v>
      </c>
      <c r="J4423" s="16">
        <v>27256.587477539098</v>
      </c>
      <c r="K4423" s="16">
        <v>79145.9276610737</v>
      </c>
      <c r="L4423" s="15">
        <f t="shared" si="483"/>
        <v>6</v>
      </c>
      <c r="M4423" s="16">
        <v>100506.929458256</v>
      </c>
      <c r="N4423" s="16">
        <v>105829.657433207</v>
      </c>
      <c r="O4423" s="16">
        <v>107249.60251767399</v>
      </c>
      <c r="P4423" s="16">
        <v>96254.817718411097</v>
      </c>
      <c r="Q4423" s="16">
        <v>238285.66165852101</v>
      </c>
      <c r="R4423" s="16">
        <v>108696.110010241</v>
      </c>
      <c r="S4423" s="17">
        <f t="shared" si="484"/>
        <v>105829.657433207</v>
      </c>
      <c r="T4423" s="17">
        <f t="shared" si="485"/>
        <v>108696.110010241</v>
      </c>
      <c r="U4423" s="18">
        <f t="shared" si="486"/>
        <v>1.0270855320385319</v>
      </c>
      <c r="X4423" s="20">
        <f t="shared" si="487"/>
        <v>0.39559905342880425</v>
      </c>
      <c r="AA4423" s="20">
        <f t="shared" si="488"/>
        <v>3.8556329182560835E-2</v>
      </c>
      <c r="AE4423" s="20">
        <f t="shared" si="489"/>
        <v>0.40274475623344985</v>
      </c>
    </row>
    <row r="4424" spans="1:31" x14ac:dyDescent="0.2">
      <c r="A4424" s="15" t="s">
        <v>13549</v>
      </c>
      <c r="B4424" s="15" t="s">
        <v>13550</v>
      </c>
      <c r="C4424" t="s">
        <v>13551</v>
      </c>
      <c r="D4424" s="15">
        <v>4</v>
      </c>
      <c r="E4424" s="15">
        <v>3</v>
      </c>
      <c r="F4424" s="16">
        <v>31578.8255771484</v>
      </c>
      <c r="G4424" s="16">
        <v>29373.3700283203</v>
      </c>
      <c r="H4424" s="16">
        <v>24818.267848209998</v>
      </c>
      <c r="I4424" s="16">
        <v>38576.818168054102</v>
      </c>
      <c r="J4424" s="16">
        <v>10633.166484960901</v>
      </c>
      <c r="K4424" s="16">
        <v>47345.807418164099</v>
      </c>
      <c r="L4424" s="15">
        <f t="shared" si="483"/>
        <v>6</v>
      </c>
      <c r="M4424" s="16">
        <v>56153.656019519003</v>
      </c>
      <c r="N4424" s="16">
        <v>50534.123847063202</v>
      </c>
      <c r="O4424" s="16">
        <v>44626.3489687154</v>
      </c>
      <c r="P4424" s="16">
        <v>53486.673548588296</v>
      </c>
      <c r="Q4424" s="16">
        <v>92958.4862184987</v>
      </c>
      <c r="R4424" s="16">
        <v>65022.992890884299</v>
      </c>
      <c r="S4424" s="17">
        <f t="shared" si="484"/>
        <v>50534.123847063202</v>
      </c>
      <c r="T4424" s="17">
        <f t="shared" si="485"/>
        <v>65022.992890884299</v>
      </c>
      <c r="U4424" s="18">
        <f t="shared" si="486"/>
        <v>1.2867145592089477</v>
      </c>
      <c r="X4424" s="20">
        <f t="shared" si="487"/>
        <v>0.1750902997528512</v>
      </c>
      <c r="AA4424" s="20">
        <f t="shared" si="488"/>
        <v>0.36369204603180216</v>
      </c>
      <c r="AE4424" s="20">
        <f t="shared" si="489"/>
        <v>0.75673791377094657</v>
      </c>
    </row>
    <row r="4425" spans="1:31" x14ac:dyDescent="0.2">
      <c r="A4425" s="15" t="s">
        <v>9667</v>
      </c>
      <c r="B4425" s="15" t="s">
        <v>9668</v>
      </c>
      <c r="C4425" t="s">
        <v>9669</v>
      </c>
      <c r="D4425" s="15">
        <v>8</v>
      </c>
      <c r="E4425" s="15">
        <v>5</v>
      </c>
      <c r="F4425" s="16">
        <v>182955.57217897099</v>
      </c>
      <c r="G4425" s="16">
        <v>200940.28009042999</v>
      </c>
      <c r="H4425" s="16">
        <v>154049.26451944999</v>
      </c>
      <c r="I4425" s="16">
        <v>202731.461447754</v>
      </c>
      <c r="J4425" s="16">
        <v>35529.390441865296</v>
      </c>
      <c r="K4425" s="16">
        <v>213860.36251948201</v>
      </c>
      <c r="L4425" s="15">
        <f t="shared" si="483"/>
        <v>6</v>
      </c>
      <c r="M4425" s="16">
        <v>325332.689839695</v>
      </c>
      <c r="N4425" s="16">
        <v>345698.87589211098</v>
      </c>
      <c r="O4425" s="16">
        <v>276999.84055554302</v>
      </c>
      <c r="P4425" s="16">
        <v>281086.72543304297</v>
      </c>
      <c r="Q4425" s="16">
        <v>310609.10749522003</v>
      </c>
      <c r="R4425" s="16">
        <v>293707.96676732303</v>
      </c>
      <c r="S4425" s="17">
        <f t="shared" si="484"/>
        <v>325332.689839695</v>
      </c>
      <c r="T4425" s="17">
        <f t="shared" si="485"/>
        <v>293707.96676732303</v>
      </c>
      <c r="U4425" s="18">
        <f t="shared" si="486"/>
        <v>0.9027926671372779</v>
      </c>
      <c r="X4425" s="20">
        <f t="shared" si="487"/>
        <v>0.39823600940832099</v>
      </c>
      <c r="AA4425" s="20">
        <f t="shared" si="488"/>
        <v>-0.14753339448748537</v>
      </c>
      <c r="AE4425" s="20">
        <f t="shared" si="489"/>
        <v>0.39985947263541438</v>
      </c>
    </row>
    <row r="4426" spans="1:31" x14ac:dyDescent="0.2">
      <c r="A4426" s="15" t="s">
        <v>12208</v>
      </c>
      <c r="B4426" s="15" t="s">
        <v>12209</v>
      </c>
      <c r="C4426" t="s">
        <v>12210</v>
      </c>
      <c r="D4426" s="15">
        <v>7</v>
      </c>
      <c r="E4426" s="15">
        <v>5</v>
      </c>
      <c r="F4426" s="16">
        <v>364409.16485280899</v>
      </c>
      <c r="G4426" s="16">
        <v>359730.50086564</v>
      </c>
      <c r="H4426" s="16">
        <v>352934.54339150601</v>
      </c>
      <c r="I4426" s="16">
        <v>485685.243998327</v>
      </c>
      <c r="J4426" s="16">
        <v>102711.447383789</v>
      </c>
      <c r="K4426" s="16">
        <v>513550.55088696</v>
      </c>
      <c r="L4426" s="15">
        <f t="shared" si="483"/>
        <v>6</v>
      </c>
      <c r="M4426" s="16">
        <v>647994.55076355301</v>
      </c>
      <c r="N4426" s="16">
        <v>618882.534240484</v>
      </c>
      <c r="O4426" s="16">
        <v>634620.44139553094</v>
      </c>
      <c r="P4426" s="16">
        <v>673401.52264339395</v>
      </c>
      <c r="Q4426" s="16">
        <v>897935.78231020097</v>
      </c>
      <c r="R4426" s="16">
        <v>705291.46381442004</v>
      </c>
      <c r="S4426" s="17">
        <f t="shared" si="484"/>
        <v>634620.44139553094</v>
      </c>
      <c r="T4426" s="17">
        <f t="shared" si="485"/>
        <v>705291.46381442004</v>
      </c>
      <c r="U4426" s="18">
        <f t="shared" si="486"/>
        <v>1.1113595116215977</v>
      </c>
      <c r="X4426" s="20">
        <f t="shared" si="487"/>
        <v>0.15140929873394884</v>
      </c>
      <c r="AA4426" s="20">
        <f t="shared" si="488"/>
        <v>0.15232558696416337</v>
      </c>
      <c r="AE4426" s="20">
        <f t="shared" si="489"/>
        <v>0.81984745201671083</v>
      </c>
    </row>
    <row r="4427" spans="1:31" x14ac:dyDescent="0.2">
      <c r="A4427" s="15" t="s">
        <v>9122</v>
      </c>
      <c r="B4427" s="15" t="s">
        <v>9123</v>
      </c>
      <c r="C4427" t="s">
        <v>9124</v>
      </c>
      <c r="D4427" s="15">
        <v>5</v>
      </c>
      <c r="E4427" s="15">
        <v>4</v>
      </c>
      <c r="F4427" s="16">
        <v>113230.89688710999</v>
      </c>
      <c r="G4427" s="16">
        <v>96234.911405693696</v>
      </c>
      <c r="H4427" s="16">
        <v>101341.797717188</v>
      </c>
      <c r="I4427" s="16">
        <v>128178.630672154</v>
      </c>
      <c r="J4427" s="16">
        <v>6519.3203598607397</v>
      </c>
      <c r="K4427" s="16">
        <v>113634.713352833</v>
      </c>
      <c r="L4427" s="15">
        <f t="shared" si="483"/>
        <v>6</v>
      </c>
      <c r="M4427" s="16">
        <v>201347.856304749</v>
      </c>
      <c r="N4427" s="16">
        <v>165563.124922257</v>
      </c>
      <c r="O4427" s="16">
        <v>182225.22448803301</v>
      </c>
      <c r="P4427" s="16">
        <v>177719.38952559899</v>
      </c>
      <c r="Q4427" s="16">
        <v>56993.949326687303</v>
      </c>
      <c r="R4427" s="16">
        <v>156061.741502041</v>
      </c>
      <c r="S4427" s="17">
        <f t="shared" si="484"/>
        <v>182225.22448803301</v>
      </c>
      <c r="T4427" s="17">
        <f t="shared" si="485"/>
        <v>156061.741502041</v>
      </c>
      <c r="U4427" s="18">
        <f t="shared" si="486"/>
        <v>0.85642227600762155</v>
      </c>
      <c r="X4427" s="20">
        <f t="shared" si="487"/>
        <v>0.24298342982468632</v>
      </c>
      <c r="AA4427" s="20">
        <f t="shared" si="488"/>
        <v>-0.2236057733958805</v>
      </c>
      <c r="AE4427" s="20">
        <f t="shared" si="489"/>
        <v>0.61442334196165982</v>
      </c>
    </row>
    <row r="4428" spans="1:31" x14ac:dyDescent="0.2">
      <c r="A4428" s="15" t="s">
        <v>10588</v>
      </c>
      <c r="B4428" s="15" t="s">
        <v>10589</v>
      </c>
      <c r="C4428" t="s">
        <v>10590</v>
      </c>
      <c r="D4428" s="15">
        <v>4</v>
      </c>
      <c r="E4428" s="15">
        <v>4</v>
      </c>
      <c r="F4428" s="16">
        <v>94666.767902051302</v>
      </c>
      <c r="G4428" s="16">
        <v>87590.118258950606</v>
      </c>
      <c r="H4428" s="16">
        <v>101181.146650332</v>
      </c>
      <c r="I4428" s="16">
        <v>91837.2393017578</v>
      </c>
      <c r="J4428" s="16">
        <v>18623.5178121094</v>
      </c>
      <c r="K4428" s="16">
        <v>97957.4888080081</v>
      </c>
      <c r="L4428" s="15">
        <f t="shared" si="483"/>
        <v>6</v>
      </c>
      <c r="M4428" s="16">
        <v>168337.01140229299</v>
      </c>
      <c r="N4428" s="16">
        <v>150690.57039111</v>
      </c>
      <c r="O4428" s="16">
        <v>181936.35378136</v>
      </c>
      <c r="P4428" s="16">
        <v>127332.13031562199</v>
      </c>
      <c r="Q4428" s="16">
        <v>162812.65099399001</v>
      </c>
      <c r="R4428" s="16">
        <v>134531.217138529</v>
      </c>
      <c r="S4428" s="17">
        <f t="shared" si="484"/>
        <v>168337.01140229299</v>
      </c>
      <c r="T4428" s="17">
        <f t="shared" si="485"/>
        <v>134531.217138529</v>
      </c>
      <c r="U4428" s="18">
        <f t="shared" si="486"/>
        <v>0.79917788736919737</v>
      </c>
      <c r="X4428" s="20">
        <f t="shared" si="487"/>
        <v>0.14584053924548102</v>
      </c>
      <c r="AA4428" s="20">
        <f t="shared" si="488"/>
        <v>-0.32341142945490975</v>
      </c>
      <c r="AE4428" s="20">
        <f t="shared" si="489"/>
        <v>0.83612173854600502</v>
      </c>
    </row>
    <row r="4429" spans="1:31" x14ac:dyDescent="0.2">
      <c r="A4429" s="15" t="s">
        <v>3683</v>
      </c>
      <c r="B4429" s="15" t="s">
        <v>3684</v>
      </c>
      <c r="C4429" t="s">
        <v>3685</v>
      </c>
      <c r="D4429" s="15">
        <v>9</v>
      </c>
      <c r="E4429" s="15">
        <v>3</v>
      </c>
      <c r="F4429" s="16">
        <v>93257.194877037895</v>
      </c>
      <c r="G4429" s="16">
        <v>86396.501184081804</v>
      </c>
      <c r="H4429" s="16">
        <v>102027.062345788</v>
      </c>
      <c r="I4429" s="16">
        <v>139584.347369953</v>
      </c>
      <c r="J4429" s="16">
        <v>23134.632343066402</v>
      </c>
      <c r="K4429" s="16">
        <v>133515.56027627501</v>
      </c>
      <c r="L4429" s="15">
        <f t="shared" si="483"/>
        <v>6</v>
      </c>
      <c r="M4429" s="16">
        <v>165830.50024063999</v>
      </c>
      <c r="N4429" s="16">
        <v>148637.06434024699</v>
      </c>
      <c r="O4429" s="16">
        <v>183457.41597854401</v>
      </c>
      <c r="P4429" s="16">
        <v>193533.390642674</v>
      </c>
      <c r="Q4429" s="16">
        <v>202250.233255976</v>
      </c>
      <c r="R4429" s="16">
        <v>183365.36644078899</v>
      </c>
      <c r="S4429" s="17">
        <f t="shared" si="484"/>
        <v>165830.50024063999</v>
      </c>
      <c r="T4429" s="17">
        <f t="shared" si="485"/>
        <v>193533.390642674</v>
      </c>
      <c r="U4429" s="18">
        <f t="shared" si="486"/>
        <v>1.1670554594108671</v>
      </c>
      <c r="X4429" s="20">
        <f t="shared" si="487"/>
        <v>7.7060945322328392E-2</v>
      </c>
      <c r="AA4429" s="20">
        <f t="shared" si="488"/>
        <v>0.22287312069899254</v>
      </c>
      <c r="AE4429" s="20">
        <f t="shared" si="489"/>
        <v>1.1131656677113817</v>
      </c>
    </row>
    <row r="4430" spans="1:31" x14ac:dyDescent="0.2">
      <c r="A4430" s="15" t="s">
        <v>3326</v>
      </c>
      <c r="B4430" s="15" t="s">
        <v>3327</v>
      </c>
      <c r="C4430" t="s">
        <v>3328</v>
      </c>
      <c r="D4430" s="15">
        <v>7</v>
      </c>
      <c r="E4430" s="15">
        <v>5</v>
      </c>
      <c r="F4430" s="16">
        <v>244119.491015757</v>
      </c>
      <c r="G4430" s="16">
        <v>206232.971922656</v>
      </c>
      <c r="H4430" s="16">
        <v>234538.256457693</v>
      </c>
      <c r="I4430" s="16">
        <v>295641.66823021701</v>
      </c>
      <c r="J4430" s="16">
        <v>78075.895605468701</v>
      </c>
      <c r="K4430" s="16">
        <v>350473.88815972698</v>
      </c>
      <c r="L4430" s="15">
        <f t="shared" si="483"/>
        <v>6</v>
      </c>
      <c r="M4430" s="16">
        <v>434094.73517845699</v>
      </c>
      <c r="N4430" s="16">
        <v>354804.45500258403</v>
      </c>
      <c r="O4430" s="16">
        <v>421729.11273298098</v>
      </c>
      <c r="P4430" s="16">
        <v>409906.52280090097</v>
      </c>
      <c r="Q4430" s="16">
        <v>682564.03921663796</v>
      </c>
      <c r="R4430" s="16">
        <v>481327.96505034697</v>
      </c>
      <c r="S4430" s="17">
        <f t="shared" si="484"/>
        <v>421729.11273298098</v>
      </c>
      <c r="T4430" s="17">
        <f t="shared" si="485"/>
        <v>481327.96505034697</v>
      </c>
      <c r="U4430" s="18">
        <f t="shared" si="486"/>
        <v>1.141320223143099</v>
      </c>
      <c r="X4430" s="20">
        <f t="shared" si="487"/>
        <v>0.22868584600673253</v>
      </c>
      <c r="AA4430" s="20">
        <f t="shared" si="488"/>
        <v>0.19070362907129124</v>
      </c>
      <c r="AE4430" s="20">
        <f t="shared" si="489"/>
        <v>0.64076071423626157</v>
      </c>
    </row>
    <row r="4431" spans="1:31" x14ac:dyDescent="0.2">
      <c r="A4431" s="15" t="s">
        <v>1430</v>
      </c>
      <c r="B4431" s="15" t="s">
        <v>1431</v>
      </c>
      <c r="C4431" t="s">
        <v>1432</v>
      </c>
      <c r="D4431" s="15">
        <v>8</v>
      </c>
      <c r="E4431" s="15">
        <v>5</v>
      </c>
      <c r="F4431" s="16">
        <v>221086.010611123</v>
      </c>
      <c r="G4431" s="16">
        <v>235515.892794382</v>
      </c>
      <c r="H4431" s="16">
        <v>218524.57631748001</v>
      </c>
      <c r="I4431" s="16">
        <v>230457.83206874999</v>
      </c>
      <c r="J4431" s="16">
        <v>57701.452256249897</v>
      </c>
      <c r="K4431" s="16">
        <v>252965.72099326199</v>
      </c>
      <c r="L4431" s="15">
        <f t="shared" si="483"/>
        <v>6</v>
      </c>
      <c r="M4431" s="16">
        <v>393136.46292053798</v>
      </c>
      <c r="N4431" s="16">
        <v>405182.96957237198</v>
      </c>
      <c r="O4431" s="16">
        <v>392934.51342487102</v>
      </c>
      <c r="P4431" s="16">
        <v>319529.27732086199</v>
      </c>
      <c r="Q4431" s="16">
        <v>504444.24639982299</v>
      </c>
      <c r="R4431" s="16">
        <v>347413.829750676</v>
      </c>
      <c r="S4431" s="17">
        <f t="shared" si="484"/>
        <v>393136.46292053798</v>
      </c>
      <c r="T4431" s="17">
        <f t="shared" si="485"/>
        <v>347413.829750676</v>
      </c>
      <c r="U4431" s="18">
        <f t="shared" si="486"/>
        <v>0.88369780602339199</v>
      </c>
      <c r="X4431" s="20">
        <f t="shared" si="487"/>
        <v>0.91415660344680838</v>
      </c>
      <c r="AA4431" s="20">
        <f t="shared" si="488"/>
        <v>-0.17837499256351566</v>
      </c>
      <c r="AE4431" s="20">
        <f t="shared" si="489"/>
        <v>3.8979399247655359E-2</v>
      </c>
    </row>
    <row r="4432" spans="1:31" x14ac:dyDescent="0.2">
      <c r="A4432" s="15" t="s">
        <v>2198</v>
      </c>
      <c r="B4432" s="15" t="s">
        <v>2199</v>
      </c>
      <c r="C4432" t="s">
        <v>2200</v>
      </c>
      <c r="D4432" s="15">
        <v>3</v>
      </c>
      <c r="E4432" s="15">
        <v>3</v>
      </c>
      <c r="F4432" s="16">
        <v>80238.559302070498</v>
      </c>
      <c r="G4432" s="16">
        <v>58646.595493306202</v>
      </c>
      <c r="H4432" s="16">
        <v>54929.484244336003</v>
      </c>
      <c r="I4432" s="16">
        <v>75989.681663671698</v>
      </c>
      <c r="J4432" s="16">
        <v>36165.7719843749</v>
      </c>
      <c r="K4432" s="16">
        <v>86820.8524798828</v>
      </c>
      <c r="L4432" s="15">
        <f t="shared" si="483"/>
        <v>6</v>
      </c>
      <c r="M4432" s="16">
        <v>142680.684800727</v>
      </c>
      <c r="N4432" s="16">
        <v>100895.95838032701</v>
      </c>
      <c r="O4432" s="16">
        <v>98770.081278500104</v>
      </c>
      <c r="P4432" s="16">
        <v>105359.526503712</v>
      </c>
      <c r="Q4432" s="16">
        <v>316172.55512229801</v>
      </c>
      <c r="R4432" s="16">
        <v>119236.569855478</v>
      </c>
      <c r="S4432" s="17">
        <f t="shared" si="484"/>
        <v>100895.95838032701</v>
      </c>
      <c r="T4432" s="17">
        <f t="shared" si="485"/>
        <v>119236.569855478</v>
      </c>
      <c r="U4432" s="18">
        <f t="shared" si="486"/>
        <v>1.1817774643263321</v>
      </c>
      <c r="X4432" s="20">
        <f t="shared" si="487"/>
        <v>0.39553317736571009</v>
      </c>
      <c r="AA4432" s="20">
        <f t="shared" si="488"/>
        <v>0.24095839309680384</v>
      </c>
      <c r="AE4432" s="20">
        <f t="shared" si="489"/>
        <v>0.40281708197027061</v>
      </c>
    </row>
    <row r="4433" spans="1:31" x14ac:dyDescent="0.2">
      <c r="A4433" s="15" t="s">
        <v>16574</v>
      </c>
      <c r="B4433" s="15" t="s">
        <v>16575</v>
      </c>
      <c r="C4433" t="s">
        <v>16576</v>
      </c>
      <c r="D4433" s="15">
        <v>5</v>
      </c>
      <c r="E4433" s="15">
        <v>4</v>
      </c>
      <c r="F4433" s="16">
        <v>228013.88739715499</v>
      </c>
      <c r="G4433" s="16">
        <v>273927.556766016</v>
      </c>
      <c r="H4433" s="16">
        <v>257970.597463479</v>
      </c>
      <c r="I4433" s="16">
        <v>305657.83539220702</v>
      </c>
      <c r="J4433" s="16">
        <v>55912.607456835998</v>
      </c>
      <c r="K4433" s="16">
        <v>332337.35231376998</v>
      </c>
      <c r="L4433" s="15">
        <f t="shared" si="483"/>
        <v>6</v>
      </c>
      <c r="M4433" s="16">
        <v>405455.65474855801</v>
      </c>
      <c r="N4433" s="16">
        <v>471266.62910625798</v>
      </c>
      <c r="O4433" s="16">
        <v>463863.39193706203</v>
      </c>
      <c r="P4433" s="16">
        <v>423793.91654259298</v>
      </c>
      <c r="Q4433" s="16">
        <v>488805.60245791299</v>
      </c>
      <c r="R4433" s="16">
        <v>456419.91287666099</v>
      </c>
      <c r="S4433" s="17">
        <f t="shared" si="484"/>
        <v>463863.39193706203</v>
      </c>
      <c r="T4433" s="17">
        <f t="shared" si="485"/>
        <v>456419.91287666099</v>
      </c>
      <c r="U4433" s="18">
        <f t="shared" si="486"/>
        <v>0.98395329489288308</v>
      </c>
      <c r="X4433" s="20">
        <f t="shared" si="487"/>
        <v>0.75222115097192221</v>
      </c>
      <c r="AA4433" s="20">
        <f t="shared" si="488"/>
        <v>-2.3338257804129511E-2</v>
      </c>
      <c r="AE4433" s="20">
        <f t="shared" si="489"/>
        <v>0.12365445923953178</v>
      </c>
    </row>
    <row r="4434" spans="1:31" x14ac:dyDescent="0.2">
      <c r="A4434" s="15" t="s">
        <v>4820</v>
      </c>
      <c r="B4434" s="15" t="s">
        <v>4821</v>
      </c>
      <c r="C4434" t="s">
        <v>4822</v>
      </c>
      <c r="D4434" s="15">
        <v>5</v>
      </c>
      <c r="E4434" s="15">
        <v>5</v>
      </c>
      <c r="F4434" s="16">
        <v>53434.0360286129</v>
      </c>
      <c r="G4434" s="16">
        <v>47925.978879682101</v>
      </c>
      <c r="H4434" s="16">
        <v>65430.260918825399</v>
      </c>
      <c r="I4434" s="16">
        <v>82510.516773709402</v>
      </c>
      <c r="J4434" s="16">
        <v>9114.5537742187407</v>
      </c>
      <c r="K4434" s="16">
        <v>78782.817381029701</v>
      </c>
      <c r="L4434" s="15">
        <f t="shared" si="483"/>
        <v>6</v>
      </c>
      <c r="M4434" s="16">
        <v>95016.721617937699</v>
      </c>
      <c r="N4434" s="16">
        <v>82452.144573895406</v>
      </c>
      <c r="O4434" s="16">
        <v>117651.79079925999</v>
      </c>
      <c r="P4434" s="16">
        <v>114400.650042604</v>
      </c>
      <c r="Q4434" s="16">
        <v>79682.296200931902</v>
      </c>
      <c r="R4434" s="16">
        <v>108197.427688713</v>
      </c>
      <c r="S4434" s="17">
        <f t="shared" si="484"/>
        <v>95016.721617937699</v>
      </c>
      <c r="T4434" s="17">
        <f t="shared" si="485"/>
        <v>108197.427688713</v>
      </c>
      <c r="U4434" s="18">
        <f t="shared" si="486"/>
        <v>1.1387198573717889</v>
      </c>
      <c r="X4434" s="20">
        <f t="shared" si="487"/>
        <v>0.8800621489335515</v>
      </c>
      <c r="AA4434" s="20">
        <f t="shared" si="488"/>
        <v>0.18741286549095423</v>
      </c>
      <c r="AE4434" s="20">
        <f t="shared" si="489"/>
        <v>5.5486657411375366E-2</v>
      </c>
    </row>
    <row r="4435" spans="1:31" x14ac:dyDescent="0.2">
      <c r="A4435" s="15" t="s">
        <v>14974</v>
      </c>
      <c r="B4435" s="15" t="s">
        <v>14975</v>
      </c>
      <c r="C4435" t="s">
        <v>14976</v>
      </c>
      <c r="D4435" s="15">
        <v>6</v>
      </c>
      <c r="E4435" s="15">
        <v>4</v>
      </c>
      <c r="F4435" s="16">
        <v>100631.31627333901</v>
      </c>
      <c r="G4435" s="16">
        <v>110089.47658119</v>
      </c>
      <c r="H4435" s="16">
        <v>95762.633429589405</v>
      </c>
      <c r="I4435" s="16">
        <v>139601.181985548</v>
      </c>
      <c r="J4435" s="16">
        <v>11173.7248458624</v>
      </c>
      <c r="K4435" s="16">
        <v>115932.41746649399</v>
      </c>
      <c r="L4435" s="15">
        <f t="shared" si="483"/>
        <v>6</v>
      </c>
      <c r="M4435" s="16">
        <v>178943.20689663899</v>
      </c>
      <c r="N4435" s="16">
        <v>189398.602831353</v>
      </c>
      <c r="O4435" s="16">
        <v>172193.189457428</v>
      </c>
      <c r="P4435" s="16">
        <v>193556.731800173</v>
      </c>
      <c r="Q4435" s="16">
        <v>97684.217449475298</v>
      </c>
      <c r="R4435" s="16">
        <v>159217.32393679401</v>
      </c>
      <c r="S4435" s="17">
        <f t="shared" si="484"/>
        <v>178943.20689663899</v>
      </c>
      <c r="T4435" s="17">
        <f t="shared" si="485"/>
        <v>159217.32393679401</v>
      </c>
      <c r="U4435" s="18">
        <f t="shared" si="486"/>
        <v>0.88976456104735491</v>
      </c>
      <c r="X4435" s="20">
        <f t="shared" si="487"/>
        <v>0.35134633589221087</v>
      </c>
      <c r="AA4435" s="20">
        <f t="shared" si="488"/>
        <v>-0.16850445717318779</v>
      </c>
      <c r="AE4435" s="20">
        <f t="shared" si="489"/>
        <v>0.45426457125751962</v>
      </c>
    </row>
    <row r="4436" spans="1:31" x14ac:dyDescent="0.2">
      <c r="A4436" s="15" t="s">
        <v>3959</v>
      </c>
      <c r="B4436" s="15" t="s">
        <v>3960</v>
      </c>
      <c r="C4436" t="s">
        <v>3961</v>
      </c>
      <c r="D4436" s="15">
        <v>6</v>
      </c>
      <c r="E4436" s="15">
        <v>5</v>
      </c>
      <c r="F4436" s="16">
        <v>90861.669853710104</v>
      </c>
      <c r="G4436" s="16">
        <v>83510.854753061096</v>
      </c>
      <c r="H4436" s="16">
        <v>85362.030026366498</v>
      </c>
      <c r="I4436" s="16">
        <v>101985.054155274</v>
      </c>
      <c r="J4436" s="16">
        <v>18897.846012890601</v>
      </c>
      <c r="K4436" s="16">
        <v>106023.711554675</v>
      </c>
      <c r="L4436" s="15">
        <f t="shared" si="483"/>
        <v>6</v>
      </c>
      <c r="M4436" s="16">
        <v>161570.76335405299</v>
      </c>
      <c r="N4436" s="16">
        <v>143672.580728614</v>
      </c>
      <c r="O4436" s="16">
        <v>153491.60400448099</v>
      </c>
      <c r="P4436" s="16">
        <v>141402.05329208501</v>
      </c>
      <c r="Q4436" s="16">
        <v>165210.91441888199</v>
      </c>
      <c r="R4436" s="16">
        <v>145609.07118546599</v>
      </c>
      <c r="S4436" s="17">
        <f t="shared" si="484"/>
        <v>153491.60400448099</v>
      </c>
      <c r="T4436" s="17">
        <f t="shared" si="485"/>
        <v>145609.07118546599</v>
      </c>
      <c r="U4436" s="18">
        <f t="shared" si="486"/>
        <v>0.9486451857081063</v>
      </c>
      <c r="X4436" s="20">
        <f t="shared" si="487"/>
        <v>0.82081497703388495</v>
      </c>
      <c r="AA4436" s="20">
        <f t="shared" si="488"/>
        <v>-7.6059506625479112E-2</v>
      </c>
      <c r="AE4436" s="20">
        <f t="shared" si="489"/>
        <v>8.57547277880224E-2</v>
      </c>
    </row>
    <row r="4437" spans="1:31" x14ac:dyDescent="0.2">
      <c r="A4437" s="15" t="s">
        <v>7319</v>
      </c>
      <c r="B4437" s="15" t="s">
        <v>7320</v>
      </c>
      <c r="C4437" t="s">
        <v>7321</v>
      </c>
      <c r="D4437" s="15">
        <v>7</v>
      </c>
      <c r="E4437" s="15">
        <v>6</v>
      </c>
      <c r="F4437" s="16">
        <v>96600.349918376203</v>
      </c>
      <c r="G4437" s="16">
        <v>94697.842361718795</v>
      </c>
      <c r="H4437" s="16">
        <v>88155.366035271203</v>
      </c>
      <c r="I4437" s="16">
        <v>127804.391961316</v>
      </c>
      <c r="J4437" s="16">
        <v>33927.767099853503</v>
      </c>
      <c r="K4437" s="16">
        <v>123769.637447424</v>
      </c>
      <c r="L4437" s="15">
        <f t="shared" si="483"/>
        <v>6</v>
      </c>
      <c r="M4437" s="16">
        <v>171775.318478184</v>
      </c>
      <c r="N4437" s="16">
        <v>162918.74202186699</v>
      </c>
      <c r="O4437" s="16">
        <v>158514.37143864101</v>
      </c>
      <c r="P4437" s="16">
        <v>177200.508376079</v>
      </c>
      <c r="Q4437" s="16">
        <v>296607.21242697199</v>
      </c>
      <c r="R4437" s="16">
        <v>169980.673996567</v>
      </c>
      <c r="S4437" s="17">
        <f t="shared" si="484"/>
        <v>162918.74202186699</v>
      </c>
      <c r="T4437" s="17">
        <f t="shared" si="485"/>
        <v>177200.508376079</v>
      </c>
      <c r="U4437" s="18">
        <f t="shared" si="486"/>
        <v>1.0876618992816376</v>
      </c>
      <c r="X4437" s="20">
        <f t="shared" si="487"/>
        <v>0.29049289136177142</v>
      </c>
      <c r="AA4437" s="20">
        <f t="shared" si="488"/>
        <v>0.12123016317400907</v>
      </c>
      <c r="AE4437" s="20">
        <f t="shared" si="489"/>
        <v>0.5368644907439778</v>
      </c>
    </row>
    <row r="4438" spans="1:31" x14ac:dyDescent="0.2">
      <c r="A4438" s="15" t="s">
        <v>13918</v>
      </c>
      <c r="B4438" s="15" t="s">
        <v>13919</v>
      </c>
      <c r="C4438" t="s">
        <v>13920</v>
      </c>
      <c r="D4438" s="15">
        <v>7</v>
      </c>
      <c r="E4438" s="15">
        <v>5</v>
      </c>
      <c r="F4438" s="16">
        <v>126635.28017806901</v>
      </c>
      <c r="G4438" s="16">
        <v>140708.62297871799</v>
      </c>
      <c r="H4438" s="16">
        <v>135851.32863075999</v>
      </c>
      <c r="I4438" s="16">
        <v>152994.05176494201</v>
      </c>
      <c r="J4438" s="16">
        <v>44586.806462988301</v>
      </c>
      <c r="K4438" s="16">
        <v>183433.43507393901</v>
      </c>
      <c r="L4438" s="15">
        <f t="shared" si="483"/>
        <v>6</v>
      </c>
      <c r="M4438" s="16">
        <v>225183.61063435199</v>
      </c>
      <c r="N4438" s="16">
        <v>242075.96789542999</v>
      </c>
      <c r="O4438" s="16">
        <v>244277.676283407</v>
      </c>
      <c r="P4438" s="16">
        <v>212125.916294564</v>
      </c>
      <c r="Q4438" s="16">
        <v>389791.88748513203</v>
      </c>
      <c r="R4438" s="16">
        <v>251920.742198333</v>
      </c>
      <c r="S4438" s="17">
        <f t="shared" si="484"/>
        <v>242075.96789542999</v>
      </c>
      <c r="T4438" s="17">
        <f t="shared" si="485"/>
        <v>251920.742198333</v>
      </c>
      <c r="U4438" s="18">
        <f t="shared" si="486"/>
        <v>1.0406681191383511</v>
      </c>
      <c r="X4438" s="20">
        <f t="shared" si="487"/>
        <v>0.43062804480552325</v>
      </c>
      <c r="AA4438" s="20">
        <f t="shared" si="488"/>
        <v>5.7510050181053041E-2</v>
      </c>
      <c r="AE4438" s="20">
        <f t="shared" si="489"/>
        <v>0.36589769000795108</v>
      </c>
    </row>
    <row r="4439" spans="1:31" x14ac:dyDescent="0.2">
      <c r="A4439" s="15" t="s">
        <v>1115</v>
      </c>
      <c r="B4439" s="15" t="s">
        <v>1116</v>
      </c>
      <c r="C4439" t="s">
        <v>1117</v>
      </c>
      <c r="D4439" s="15">
        <v>8</v>
      </c>
      <c r="E4439" s="15">
        <v>2</v>
      </c>
      <c r="F4439" s="16">
        <v>49518.196259335004</v>
      </c>
      <c r="G4439" s="16">
        <v>47090.9699261719</v>
      </c>
      <c r="H4439" s="16">
        <v>35218.603248339699</v>
      </c>
      <c r="I4439" s="16">
        <v>35423.548167938301</v>
      </c>
      <c r="J4439" s="16">
        <v>10285.1621866557</v>
      </c>
      <c r="K4439" s="16">
        <v>39835.582117557598</v>
      </c>
      <c r="L4439" s="15">
        <f t="shared" si="483"/>
        <v>6</v>
      </c>
      <c r="M4439" s="16">
        <v>88053.551980916702</v>
      </c>
      <c r="N4439" s="16">
        <v>81015.590108765595</v>
      </c>
      <c r="O4439" s="16">
        <v>63327.452518588798</v>
      </c>
      <c r="P4439" s="16">
        <v>49114.671628367301</v>
      </c>
      <c r="Q4439" s="16">
        <v>89916.123173234999</v>
      </c>
      <c r="R4439" s="16">
        <v>54708.725314513402</v>
      </c>
      <c r="S4439" s="17">
        <f t="shared" si="484"/>
        <v>81015.590108765595</v>
      </c>
      <c r="T4439" s="17">
        <f t="shared" si="485"/>
        <v>54708.725314513402</v>
      </c>
      <c r="U4439" s="18">
        <f t="shared" si="486"/>
        <v>0.67528638921305739</v>
      </c>
      <c r="X4439" s="20">
        <f t="shared" si="487"/>
        <v>0.43127966587364608</v>
      </c>
      <c r="AA4439" s="20">
        <f t="shared" si="488"/>
        <v>-0.56642861543235312</v>
      </c>
      <c r="AE4439" s="20">
        <f t="shared" si="489"/>
        <v>0.36524101764131955</v>
      </c>
    </row>
    <row r="4440" spans="1:31" x14ac:dyDescent="0.2">
      <c r="A4440" s="15" t="s">
        <v>12460</v>
      </c>
      <c r="B4440" s="15" t="s">
        <v>12461</v>
      </c>
      <c r="C4440" t="s">
        <v>12462</v>
      </c>
      <c r="D4440" s="15">
        <v>13</v>
      </c>
      <c r="E4440" s="15">
        <v>4</v>
      </c>
      <c r="F4440" s="16">
        <v>392803.17274965497</v>
      </c>
      <c r="G4440" s="16">
        <v>401363.63081988698</v>
      </c>
      <c r="H4440" s="16">
        <v>397449.85903963598</v>
      </c>
      <c r="I4440" s="16">
        <v>385516.39986782102</v>
      </c>
      <c r="J4440" s="16">
        <v>67879.251932116895</v>
      </c>
      <c r="K4440" s="16">
        <v>388176.42516211001</v>
      </c>
      <c r="L4440" s="15">
        <f t="shared" si="483"/>
        <v>6</v>
      </c>
      <c r="M4440" s="16">
        <v>698484.94498545805</v>
      </c>
      <c r="N4440" s="16">
        <v>690508.42337817303</v>
      </c>
      <c r="O4440" s="16">
        <v>714664.54530785396</v>
      </c>
      <c r="P4440" s="16">
        <v>534517.64055628702</v>
      </c>
      <c r="Q4440" s="16">
        <v>593421.77273140696</v>
      </c>
      <c r="R4440" s="16">
        <v>533107.24455068295</v>
      </c>
      <c r="S4440" s="17">
        <f t="shared" si="484"/>
        <v>698484.94498545805</v>
      </c>
      <c r="T4440" s="17">
        <f t="shared" si="485"/>
        <v>534517.64055628702</v>
      </c>
      <c r="U4440" s="18">
        <f t="shared" si="486"/>
        <v>0.76525291546178609</v>
      </c>
      <c r="X4440" s="20">
        <f t="shared" si="487"/>
        <v>2.2036187590835843E-3</v>
      </c>
      <c r="AA4440" s="20">
        <f t="shared" si="488"/>
        <v>-0.38599145874274216</v>
      </c>
      <c r="AE4440" s="20">
        <f t="shared" si="489"/>
        <v>2.6568635391976954</v>
      </c>
    </row>
    <row r="4441" spans="1:31" x14ac:dyDescent="0.2">
      <c r="A4441" s="15" t="s">
        <v>13330</v>
      </c>
      <c r="B4441" s="15" t="s">
        <v>13331</v>
      </c>
      <c r="C4441" t="s">
        <v>13332</v>
      </c>
      <c r="D4441" s="15">
        <v>4</v>
      </c>
      <c r="E4441" s="15">
        <v>3</v>
      </c>
      <c r="F4441" s="16">
        <v>153304.68031054799</v>
      </c>
      <c r="G4441" s="16">
        <v>182892.267728028</v>
      </c>
      <c r="H4441" s="16">
        <v>140755.26960000099</v>
      </c>
      <c r="I4441" s="16">
        <v>187197.804118359</v>
      </c>
      <c r="J4441" s="16">
        <v>29021.2396160157</v>
      </c>
      <c r="K4441" s="16">
        <v>209315.119229287</v>
      </c>
      <c r="L4441" s="15">
        <f t="shared" si="483"/>
        <v>6</v>
      </c>
      <c r="M4441" s="16">
        <v>272607.297041799</v>
      </c>
      <c r="N4441" s="16">
        <v>314648.96602355898</v>
      </c>
      <c r="O4441" s="16">
        <v>253095.57535492099</v>
      </c>
      <c r="P4441" s="16">
        <v>259549.34370877701</v>
      </c>
      <c r="Q4441" s="16">
        <v>253712.80574838599</v>
      </c>
      <c r="R4441" s="16">
        <v>287465.696579904</v>
      </c>
      <c r="S4441" s="17">
        <f t="shared" si="484"/>
        <v>272607.297041799</v>
      </c>
      <c r="T4441" s="17">
        <f t="shared" si="485"/>
        <v>259549.34370877701</v>
      </c>
      <c r="U4441" s="18">
        <f t="shared" si="486"/>
        <v>0.952099765946398</v>
      </c>
      <c r="X4441" s="20">
        <f t="shared" si="487"/>
        <v>0.56237233973281175</v>
      </c>
      <c r="AA4441" s="20">
        <f t="shared" si="488"/>
        <v>-7.0815340372113247E-2</v>
      </c>
      <c r="AE4441" s="20">
        <f t="shared" si="489"/>
        <v>0.24997604822440808</v>
      </c>
    </row>
    <row r="4442" spans="1:31" x14ac:dyDescent="0.2">
      <c r="A4442" s="15" t="s">
        <v>6911</v>
      </c>
      <c r="B4442" s="15" t="s">
        <v>6912</v>
      </c>
      <c r="C4442" t="s">
        <v>6913</v>
      </c>
      <c r="D4442" s="15">
        <v>7</v>
      </c>
      <c r="E4442" s="15">
        <v>3</v>
      </c>
      <c r="F4442" s="16">
        <v>232468.94949286999</v>
      </c>
      <c r="G4442" s="16">
        <v>225368.50920192199</v>
      </c>
      <c r="H4442" s="16">
        <v>235768.04089072201</v>
      </c>
      <c r="I4442" s="16">
        <v>280099.46573454799</v>
      </c>
      <c r="J4442" s="16">
        <v>67119.911560839799</v>
      </c>
      <c r="K4442" s="16">
        <v>304461.92417830299</v>
      </c>
      <c r="L4442" s="15">
        <f t="shared" si="483"/>
        <v>6</v>
      </c>
      <c r="M4442" s="16">
        <v>413377.67274309101</v>
      </c>
      <c r="N4442" s="16">
        <v>387725.34933027503</v>
      </c>
      <c r="O4442" s="16">
        <v>423940.41892083897</v>
      </c>
      <c r="P4442" s="16">
        <v>388357.29322239</v>
      </c>
      <c r="Q4442" s="16">
        <v>586783.38034487294</v>
      </c>
      <c r="R4442" s="16">
        <v>418136.82374324999</v>
      </c>
      <c r="S4442" s="17">
        <f t="shared" si="484"/>
        <v>413377.67274309101</v>
      </c>
      <c r="T4442" s="17">
        <f t="shared" si="485"/>
        <v>418136.82374324999</v>
      </c>
      <c r="U4442" s="18">
        <f t="shared" si="486"/>
        <v>1.0115128399862001</v>
      </c>
      <c r="X4442" s="20">
        <f t="shared" si="487"/>
        <v>0.42172575232419862</v>
      </c>
      <c r="AA4442" s="20">
        <f t="shared" si="488"/>
        <v>1.6514633358226474E-2</v>
      </c>
      <c r="AE4442" s="20">
        <f t="shared" si="489"/>
        <v>0.37496987835242335</v>
      </c>
    </row>
    <row r="4443" spans="1:31" x14ac:dyDescent="0.2">
      <c r="A4443" s="15" t="s">
        <v>4136</v>
      </c>
      <c r="B4443" s="15" t="s">
        <v>4137</v>
      </c>
      <c r="C4443" t="s">
        <v>4138</v>
      </c>
      <c r="D4443" s="15">
        <v>6</v>
      </c>
      <c r="E4443" s="15">
        <v>4</v>
      </c>
      <c r="F4443" s="16">
        <v>76351.762342968694</v>
      </c>
      <c r="G4443" s="16">
        <v>97951.823689163197</v>
      </c>
      <c r="H4443" s="16">
        <v>96489.131073252298</v>
      </c>
      <c r="I4443" s="16">
        <v>144492.26965015</v>
      </c>
      <c r="J4443" s="16">
        <v>7117.4080374621099</v>
      </c>
      <c r="K4443" s="16">
        <v>105734.425800927</v>
      </c>
      <c r="L4443" s="15">
        <f t="shared" si="483"/>
        <v>6</v>
      </c>
      <c r="M4443" s="16">
        <v>135769.159262011</v>
      </c>
      <c r="N4443" s="16">
        <v>168516.911222016</v>
      </c>
      <c r="O4443" s="16">
        <v>173499.523064968</v>
      </c>
      <c r="P4443" s="16">
        <v>200338.21409024799</v>
      </c>
      <c r="Q4443" s="16">
        <v>62222.619940882498</v>
      </c>
      <c r="R4443" s="16">
        <v>145211.77675676899</v>
      </c>
      <c r="S4443" s="17">
        <f t="shared" si="484"/>
        <v>168516.911222016</v>
      </c>
      <c r="T4443" s="17">
        <f t="shared" si="485"/>
        <v>145211.77675676899</v>
      </c>
      <c r="U4443" s="18">
        <f t="shared" si="486"/>
        <v>0.86170447644543402</v>
      </c>
      <c r="X4443" s="20">
        <f t="shared" si="487"/>
        <v>0.60680152262496578</v>
      </c>
      <c r="AA4443" s="20">
        <f t="shared" si="488"/>
        <v>-0.21473491637021283</v>
      </c>
      <c r="AE4443" s="20">
        <f t="shared" si="489"/>
        <v>0.21695333812461001</v>
      </c>
    </row>
    <row r="4444" spans="1:31" x14ac:dyDescent="0.2">
      <c r="A4444" s="15" t="s">
        <v>14794</v>
      </c>
      <c r="B4444" s="15" t="s">
        <v>14795</v>
      </c>
      <c r="C4444" t="s">
        <v>14796</v>
      </c>
      <c r="D4444" s="15">
        <v>5</v>
      </c>
      <c r="E4444" s="15">
        <v>5</v>
      </c>
      <c r="F4444" s="16">
        <v>42694.009282031002</v>
      </c>
      <c r="G4444" s="16">
        <v>35781.696742254499</v>
      </c>
      <c r="H4444" s="16">
        <v>47197.2249117186</v>
      </c>
      <c r="I4444" s="16">
        <v>50414.342305077997</v>
      </c>
      <c r="J4444" s="16">
        <v>15385.6717523438</v>
      </c>
      <c r="K4444" s="16">
        <v>45218.992500000102</v>
      </c>
      <c r="L4444" s="15">
        <f t="shared" si="483"/>
        <v>6</v>
      </c>
      <c r="M4444" s="16">
        <v>75918.741989321701</v>
      </c>
      <c r="N4444" s="16">
        <v>61559.047970586202</v>
      </c>
      <c r="O4444" s="16">
        <v>84866.512125148598</v>
      </c>
      <c r="P4444" s="16">
        <v>69899.374730482406</v>
      </c>
      <c r="Q4444" s="16">
        <v>134506.382231055</v>
      </c>
      <c r="R4444" s="16">
        <v>62102.103400446598</v>
      </c>
      <c r="S4444" s="17">
        <f t="shared" si="484"/>
        <v>75918.741989321701</v>
      </c>
      <c r="T4444" s="17">
        <f t="shared" si="485"/>
        <v>69899.374730482406</v>
      </c>
      <c r="U4444" s="18">
        <f t="shared" si="486"/>
        <v>0.92071302683485001</v>
      </c>
      <c r="X4444" s="20">
        <f t="shared" si="487"/>
        <v>0.57169721130940709</v>
      </c>
      <c r="AA4444" s="20">
        <f t="shared" si="488"/>
        <v>-0.11917653604826109</v>
      </c>
      <c r="AE4444" s="20">
        <f t="shared" si="489"/>
        <v>0.24283392623227298</v>
      </c>
    </row>
    <row r="4445" spans="1:31" x14ac:dyDescent="0.2">
      <c r="A4445" s="15" t="s">
        <v>8627</v>
      </c>
      <c r="B4445" s="15" t="s">
        <v>8628</v>
      </c>
      <c r="C4445" t="s">
        <v>8629</v>
      </c>
      <c r="D4445" s="15">
        <v>8</v>
      </c>
      <c r="E4445" s="15">
        <v>5</v>
      </c>
      <c r="F4445" s="16">
        <v>227385.797093556</v>
      </c>
      <c r="G4445" s="16">
        <v>195494.48138833701</v>
      </c>
      <c r="H4445" s="16">
        <v>175240.901655419</v>
      </c>
      <c r="I4445" s="16">
        <v>180702.87254443299</v>
      </c>
      <c r="J4445" s="16">
        <v>38084.511477008302</v>
      </c>
      <c r="K4445" s="16">
        <v>201893.448595297</v>
      </c>
      <c r="L4445" s="15">
        <f t="shared" si="483"/>
        <v>6</v>
      </c>
      <c r="M4445" s="16">
        <v>404338.780823929</v>
      </c>
      <c r="N4445" s="16">
        <v>336329.89079464303</v>
      </c>
      <c r="O4445" s="16">
        <v>315105.05401492398</v>
      </c>
      <c r="P4445" s="16">
        <v>250544.13536573399</v>
      </c>
      <c r="Q4445" s="16">
        <v>332946.779332473</v>
      </c>
      <c r="R4445" s="16">
        <v>277273.04673003999</v>
      </c>
      <c r="S4445" s="17">
        <f t="shared" si="484"/>
        <v>336329.89079464303</v>
      </c>
      <c r="T4445" s="17">
        <f t="shared" si="485"/>
        <v>277273.04673003999</v>
      </c>
      <c r="U4445" s="18">
        <f t="shared" si="486"/>
        <v>0.82440798251659986</v>
      </c>
      <c r="X4445" s="20">
        <f t="shared" si="487"/>
        <v>0.14733279467345306</v>
      </c>
      <c r="AA4445" s="20">
        <f t="shared" si="488"/>
        <v>-0.27856962072179248</v>
      </c>
      <c r="AE4445" s="20">
        <f t="shared" si="489"/>
        <v>0.8317005731812579</v>
      </c>
    </row>
    <row r="4446" spans="1:31" x14ac:dyDescent="0.2">
      <c r="A4446" s="15" t="s">
        <v>17590</v>
      </c>
      <c r="B4446" s="15" t="s">
        <v>17591</v>
      </c>
      <c r="C4446" t="s">
        <v>17592</v>
      </c>
      <c r="D4446" s="15">
        <v>6</v>
      </c>
      <c r="E4446" s="15">
        <v>4</v>
      </c>
      <c r="F4446" s="16">
        <v>75031.173296192093</v>
      </c>
      <c r="G4446" s="16">
        <v>86509.954383051707</v>
      </c>
      <c r="H4446" s="16">
        <v>74670.709530428401</v>
      </c>
      <c r="I4446" s="16">
        <v>112522.66810197401</v>
      </c>
      <c r="J4446" s="16">
        <v>5464.5378046874903</v>
      </c>
      <c r="K4446" s="16">
        <v>105070.153648388</v>
      </c>
      <c r="L4446" s="15">
        <f t="shared" si="483"/>
        <v>6</v>
      </c>
      <c r="M4446" s="16">
        <v>133420.87994127901</v>
      </c>
      <c r="N4446" s="16">
        <v>148832.249911466</v>
      </c>
      <c r="O4446" s="16">
        <v>134267.27286637801</v>
      </c>
      <c r="P4446" s="16">
        <v>156012.43185396801</v>
      </c>
      <c r="Q4446" s="16">
        <v>47772.7084331808</v>
      </c>
      <c r="R4446" s="16">
        <v>144299.489781268</v>
      </c>
      <c r="S4446" s="17">
        <f t="shared" si="484"/>
        <v>134267.27286637801</v>
      </c>
      <c r="T4446" s="17">
        <f t="shared" si="485"/>
        <v>144299.489781268</v>
      </c>
      <c r="U4446" s="18">
        <f t="shared" si="486"/>
        <v>1.0747182593398914</v>
      </c>
      <c r="X4446" s="20">
        <f t="shared" si="487"/>
        <v>0.5463610206145546</v>
      </c>
      <c r="AA4446" s="20">
        <f t="shared" si="488"/>
        <v>0.10395850248763777</v>
      </c>
      <c r="AE4446" s="20">
        <f t="shared" si="489"/>
        <v>0.26252029237166319</v>
      </c>
    </row>
    <row r="4447" spans="1:31" x14ac:dyDescent="0.2">
      <c r="A4447" s="15" t="s">
        <v>2675</v>
      </c>
      <c r="B4447" s="15" t="s">
        <v>2676</v>
      </c>
      <c r="C4447" t="s">
        <v>2677</v>
      </c>
      <c r="D4447" s="15">
        <v>5</v>
      </c>
      <c r="E4447" s="15">
        <v>5</v>
      </c>
      <c r="F4447" s="16">
        <v>60725.249097317101</v>
      </c>
      <c r="G4447" s="16">
        <v>53572.921881445298</v>
      </c>
      <c r="H4447" s="16">
        <v>49646.890231640798</v>
      </c>
      <c r="I4447" s="16">
        <v>76976.778873070594</v>
      </c>
      <c r="J4447" s="16">
        <v>3651.4538259958199</v>
      </c>
      <c r="K4447" s="16">
        <v>74414.115877148302</v>
      </c>
      <c r="L4447" s="15">
        <f t="shared" si="483"/>
        <v>6</v>
      </c>
      <c r="M4447" s="16">
        <v>107982.00019122699</v>
      </c>
      <c r="N4447" s="16">
        <v>92167.179543777107</v>
      </c>
      <c r="O4447" s="16">
        <v>89271.316686531005</v>
      </c>
      <c r="P4447" s="16">
        <v>106728.134613635</v>
      </c>
      <c r="Q4447" s="16">
        <v>31922.157961261801</v>
      </c>
      <c r="R4447" s="16">
        <v>102197.613506216</v>
      </c>
      <c r="S4447" s="17">
        <f t="shared" si="484"/>
        <v>92167.179543777107</v>
      </c>
      <c r="T4447" s="17">
        <f t="shared" si="485"/>
        <v>102197.613506216</v>
      </c>
      <c r="U4447" s="18">
        <f t="shared" si="486"/>
        <v>1.1088286959858058</v>
      </c>
      <c r="X4447" s="20">
        <f t="shared" si="487"/>
        <v>0.55105718109189761</v>
      </c>
      <c r="AA4447" s="20">
        <f t="shared" si="488"/>
        <v>0.14903649936690389</v>
      </c>
      <c r="AE4447" s="20">
        <f t="shared" si="489"/>
        <v>0.2588033337358725</v>
      </c>
    </row>
    <row r="4448" spans="1:31" x14ac:dyDescent="0.2">
      <c r="A4448" s="15" t="s">
        <v>14185</v>
      </c>
      <c r="B4448" s="15" t="s">
        <v>14186</v>
      </c>
      <c r="C4448" t="s">
        <v>14187</v>
      </c>
      <c r="D4448" s="15">
        <v>5</v>
      </c>
      <c r="E4448" s="15">
        <v>4</v>
      </c>
      <c r="F4448" s="16">
        <v>146245.733099028</v>
      </c>
      <c r="G4448" s="16">
        <v>167138.92269899099</v>
      </c>
      <c r="H4448" s="16">
        <v>156746.08067588299</v>
      </c>
      <c r="I4448" s="16">
        <v>191869.81822726101</v>
      </c>
      <c r="J4448" s="16">
        <v>23434.133372460899</v>
      </c>
      <c r="K4448" s="16">
        <v>215035.87522441399</v>
      </c>
      <c r="L4448" s="15">
        <f t="shared" si="483"/>
        <v>6</v>
      </c>
      <c r="M4448" s="16">
        <v>260055.03500129801</v>
      </c>
      <c r="N4448" s="16">
        <v>287546.81574474199</v>
      </c>
      <c r="O4448" s="16">
        <v>281849.05322572199</v>
      </c>
      <c r="P4448" s="16">
        <v>266027.08099567902</v>
      </c>
      <c r="Q4448" s="16">
        <v>204868.56546705999</v>
      </c>
      <c r="R4448" s="16">
        <v>295322.37273955398</v>
      </c>
      <c r="S4448" s="17">
        <f t="shared" si="484"/>
        <v>281849.05322572199</v>
      </c>
      <c r="T4448" s="17">
        <f t="shared" si="485"/>
        <v>266027.08099567902</v>
      </c>
      <c r="U4448" s="18">
        <f t="shared" si="486"/>
        <v>0.94386366727522142</v>
      </c>
      <c r="X4448" s="20">
        <f t="shared" si="487"/>
        <v>0.4924809810014224</v>
      </c>
      <c r="AA4448" s="20">
        <f t="shared" si="488"/>
        <v>-8.3349604738887223E-2</v>
      </c>
      <c r="AE4448" s="20">
        <f t="shared" si="489"/>
        <v>0.30761053675139277</v>
      </c>
    </row>
    <row r="4449" spans="1:31" x14ac:dyDescent="0.2">
      <c r="A4449" s="15" t="s">
        <v>1802</v>
      </c>
      <c r="B4449" s="15" t="s">
        <v>1803</v>
      </c>
      <c r="C4449" t="s">
        <v>1804</v>
      </c>
      <c r="D4449" s="15">
        <v>6</v>
      </c>
      <c r="E4449" s="15">
        <v>4</v>
      </c>
      <c r="F4449" s="16">
        <v>93846.532165926896</v>
      </c>
      <c r="G4449" s="16">
        <v>95732.458121428994</v>
      </c>
      <c r="H4449" s="16">
        <v>102927.759422168</v>
      </c>
      <c r="I4449" s="16">
        <v>108308.05325223799</v>
      </c>
      <c r="J4449" s="16">
        <v>25946.032941210899</v>
      </c>
      <c r="K4449" s="16">
        <v>100276.552386838</v>
      </c>
      <c r="L4449" s="15">
        <f t="shared" si="483"/>
        <v>6</v>
      </c>
      <c r="M4449" s="16">
        <v>166878.46332333601</v>
      </c>
      <c r="N4449" s="16">
        <v>164698.70124632501</v>
      </c>
      <c r="O4449" s="16">
        <v>185076.98194871901</v>
      </c>
      <c r="P4449" s="16">
        <v>150168.87763394701</v>
      </c>
      <c r="Q4449" s="16">
        <v>226828.381649207</v>
      </c>
      <c r="R4449" s="16">
        <v>137716.13387820899</v>
      </c>
      <c r="S4449" s="17">
        <f t="shared" si="484"/>
        <v>166878.46332333601</v>
      </c>
      <c r="T4449" s="17">
        <f t="shared" si="485"/>
        <v>150168.87763394701</v>
      </c>
      <c r="U4449" s="18">
        <f t="shared" si="486"/>
        <v>0.89986972940292909</v>
      </c>
      <c r="X4449" s="20">
        <f t="shared" si="487"/>
        <v>0.98303756946095699</v>
      </c>
      <c r="AA4449" s="20">
        <f t="shared" si="488"/>
        <v>-0.15221193160886351</v>
      </c>
      <c r="AE4449" s="20">
        <f t="shared" si="489"/>
        <v>7.4298841029676191E-3</v>
      </c>
    </row>
    <row r="4450" spans="1:31" x14ac:dyDescent="0.2">
      <c r="A4450" s="15" t="s">
        <v>13906</v>
      </c>
      <c r="B4450" s="15" t="s">
        <v>13907</v>
      </c>
      <c r="C4450" t="s">
        <v>13908</v>
      </c>
      <c r="D4450" s="15">
        <v>5</v>
      </c>
      <c r="E4450" s="15">
        <v>4</v>
      </c>
      <c r="F4450" s="16">
        <v>112055.941567968</v>
      </c>
      <c r="G4450" s="16">
        <v>123214.595905371</v>
      </c>
      <c r="H4450" s="16">
        <v>141936.02249062501</v>
      </c>
      <c r="I4450" s="16">
        <v>163911.32145247201</v>
      </c>
      <c r="J4450" s="16">
        <v>20262.411317285201</v>
      </c>
      <c r="K4450" s="16">
        <v>155207.579252344</v>
      </c>
      <c r="L4450" s="15">
        <f t="shared" si="483"/>
        <v>6</v>
      </c>
      <c r="M4450" s="16">
        <v>199258.54374725101</v>
      </c>
      <c r="N4450" s="16">
        <v>211979.137676221</v>
      </c>
      <c r="O4450" s="16">
        <v>255218.71669842899</v>
      </c>
      <c r="P4450" s="16">
        <v>227262.686706137</v>
      </c>
      <c r="Q4450" s="16">
        <v>177140.373552454</v>
      </c>
      <c r="R4450" s="16">
        <v>213156.388552046</v>
      </c>
      <c r="S4450" s="17">
        <f t="shared" si="484"/>
        <v>211979.137676221</v>
      </c>
      <c r="T4450" s="17">
        <f t="shared" si="485"/>
        <v>213156.388552046</v>
      </c>
      <c r="U4450" s="18">
        <f t="shared" si="486"/>
        <v>1.0055536166847849</v>
      </c>
      <c r="X4450" s="20">
        <f t="shared" si="487"/>
        <v>0.51020814971657447</v>
      </c>
      <c r="AA4450" s="20">
        <f t="shared" si="488"/>
        <v>7.9900090057426019E-3</v>
      </c>
      <c r="AE4450" s="20">
        <f t="shared" si="489"/>
        <v>0.29225260854733925</v>
      </c>
    </row>
    <row r="4451" spans="1:31" x14ac:dyDescent="0.2">
      <c r="A4451" s="15" t="s">
        <v>11773</v>
      </c>
      <c r="B4451" s="15" t="s">
        <v>11774</v>
      </c>
      <c r="C4451" t="s">
        <v>11775</v>
      </c>
      <c r="D4451" s="15">
        <v>8</v>
      </c>
      <c r="E4451" s="15">
        <v>2</v>
      </c>
      <c r="F4451" s="16">
        <v>224328.98080468801</v>
      </c>
      <c r="G4451" s="16">
        <v>204228.191795903</v>
      </c>
      <c r="H4451" s="16">
        <v>212433.06511139401</v>
      </c>
      <c r="I4451" s="16">
        <v>258293.90056648999</v>
      </c>
      <c r="J4451" s="16">
        <v>35784.011352246103</v>
      </c>
      <c r="K4451" s="16">
        <v>227310.41703208099</v>
      </c>
      <c r="L4451" s="15">
        <f t="shared" si="483"/>
        <v>6</v>
      </c>
      <c r="M4451" s="16">
        <v>398903.13186413498</v>
      </c>
      <c r="N4451" s="16">
        <v>351355.41912029299</v>
      </c>
      <c r="O4451" s="16">
        <v>381981.21456887398</v>
      </c>
      <c r="P4451" s="16">
        <v>358123.92507353</v>
      </c>
      <c r="Q4451" s="16">
        <v>312835.08358823502</v>
      </c>
      <c r="R4451" s="16">
        <v>312179.777612801</v>
      </c>
      <c r="S4451" s="17">
        <f t="shared" si="484"/>
        <v>381981.21456887398</v>
      </c>
      <c r="T4451" s="17">
        <f t="shared" si="485"/>
        <v>312835.08358823502</v>
      </c>
      <c r="U4451" s="18">
        <f t="shared" si="486"/>
        <v>0.81898028399464284</v>
      </c>
      <c r="X4451" s="20">
        <f t="shared" si="487"/>
        <v>7.3457520728520756E-2</v>
      </c>
      <c r="AA4451" s="20">
        <f t="shared" si="488"/>
        <v>-0.28809937382148454</v>
      </c>
      <c r="AE4451" s="20">
        <f t="shared" si="489"/>
        <v>1.1339637336560238</v>
      </c>
    </row>
    <row r="4452" spans="1:31" x14ac:dyDescent="0.2">
      <c r="A4452" s="15" t="s">
        <v>17047</v>
      </c>
      <c r="B4452" s="15" t="s">
        <v>17048</v>
      </c>
      <c r="C4452" t="s">
        <v>17049</v>
      </c>
      <c r="D4452" s="15">
        <v>5</v>
      </c>
      <c r="E4452" s="15">
        <v>5</v>
      </c>
      <c r="F4452" s="16">
        <v>190237.90980148301</v>
      </c>
      <c r="G4452" s="16">
        <v>188766.36447539099</v>
      </c>
      <c r="H4452" s="16">
        <v>200201.41738895301</v>
      </c>
      <c r="I4452" s="16">
        <v>260626.10655468699</v>
      </c>
      <c r="J4452" s="16">
        <v>28254.932748925799</v>
      </c>
      <c r="K4452" s="16">
        <v>234663.212721091</v>
      </c>
      <c r="L4452" s="15">
        <f t="shared" si="483"/>
        <v>6</v>
      </c>
      <c r="M4452" s="16">
        <v>338282.18604161998</v>
      </c>
      <c r="N4452" s="16">
        <v>324754.797674292</v>
      </c>
      <c r="O4452" s="16">
        <v>359987.18246870802</v>
      </c>
      <c r="P4452" s="16">
        <v>361357.52354697901</v>
      </c>
      <c r="Q4452" s="16">
        <v>247013.51006405099</v>
      </c>
      <c r="R4452" s="16">
        <v>322277.83714301302</v>
      </c>
      <c r="S4452" s="17">
        <f t="shared" si="484"/>
        <v>338282.18604161998</v>
      </c>
      <c r="T4452" s="17">
        <f t="shared" si="485"/>
        <v>322277.83714301302</v>
      </c>
      <c r="U4452" s="18">
        <f t="shared" si="486"/>
        <v>0.95268935356638051</v>
      </c>
      <c r="X4452" s="20">
        <f t="shared" si="487"/>
        <v>0.429740264087765</v>
      </c>
      <c r="AA4452" s="20">
        <f t="shared" si="488"/>
        <v>-6.9922228211854218E-2</v>
      </c>
      <c r="AE4452" s="20">
        <f t="shared" si="489"/>
        <v>0.36679395361905043</v>
      </c>
    </row>
    <row r="4453" spans="1:31" x14ac:dyDescent="0.2">
      <c r="A4453" s="15" t="s">
        <v>16010</v>
      </c>
      <c r="B4453" s="15" t="s">
        <v>16011</v>
      </c>
      <c r="C4453" t="s">
        <v>16012</v>
      </c>
      <c r="D4453" s="15">
        <v>8</v>
      </c>
      <c r="E4453" s="15">
        <v>5</v>
      </c>
      <c r="F4453" s="16">
        <v>126930.417592753</v>
      </c>
      <c r="G4453" s="16">
        <v>110242.43689336001</v>
      </c>
      <c r="H4453" s="16">
        <v>159632.78250760501</v>
      </c>
      <c r="I4453" s="16">
        <v>231429.70915135401</v>
      </c>
      <c r="J4453" s="16">
        <v>21072.381805685502</v>
      </c>
      <c r="K4453" s="16">
        <v>220268.93748741699</v>
      </c>
      <c r="L4453" s="15">
        <f t="shared" si="483"/>
        <v>6</v>
      </c>
      <c r="M4453" s="16">
        <v>225708.42574573599</v>
      </c>
      <c r="N4453" s="16">
        <v>189661.75667959801</v>
      </c>
      <c r="O4453" s="16">
        <v>287039.70408415102</v>
      </c>
      <c r="P4453" s="16">
        <v>320876.782758457</v>
      </c>
      <c r="Q4453" s="16">
        <v>184221.390349269</v>
      </c>
      <c r="R4453" s="16">
        <v>302509.26824055298</v>
      </c>
      <c r="S4453" s="17">
        <f t="shared" si="484"/>
        <v>225708.42574573599</v>
      </c>
      <c r="T4453" s="17">
        <f t="shared" si="485"/>
        <v>302509.26824055298</v>
      </c>
      <c r="U4453" s="18">
        <f t="shared" si="486"/>
        <v>1.3402657310690489</v>
      </c>
      <c r="X4453" s="20">
        <f t="shared" si="487"/>
        <v>0.53252915598515216</v>
      </c>
      <c r="AA4453" s="20">
        <f t="shared" si="488"/>
        <v>0.42251906851008386</v>
      </c>
      <c r="AE4453" s="20">
        <f t="shared" si="489"/>
        <v>0.27365660960409877</v>
      </c>
    </row>
    <row r="4454" spans="1:31" x14ac:dyDescent="0.2">
      <c r="A4454" s="15" t="s">
        <v>11968</v>
      </c>
      <c r="B4454" s="15" t="s">
        <v>11969</v>
      </c>
      <c r="C4454" t="s">
        <v>11970</v>
      </c>
      <c r="D4454" s="15">
        <v>5</v>
      </c>
      <c r="E4454" s="15">
        <v>5</v>
      </c>
      <c r="F4454" s="16">
        <v>87518.073536224794</v>
      </c>
      <c r="G4454" s="16">
        <v>85381.896557802596</v>
      </c>
      <c r="H4454" s="16">
        <v>93009.820732929496</v>
      </c>
      <c r="I4454" s="16">
        <v>147309.92869070699</v>
      </c>
      <c r="J4454" s="16">
        <v>51435.012227929699</v>
      </c>
      <c r="K4454" s="16">
        <v>139848.70900751901</v>
      </c>
      <c r="L4454" s="15">
        <f t="shared" si="483"/>
        <v>6</v>
      </c>
      <c r="M4454" s="16">
        <v>155625.160436632</v>
      </c>
      <c r="N4454" s="16">
        <v>146891.53239104399</v>
      </c>
      <c r="O4454" s="16">
        <v>167243.28800588401</v>
      </c>
      <c r="P4454" s="16">
        <v>204244.892153144</v>
      </c>
      <c r="Q4454" s="16">
        <v>449661.056478407</v>
      </c>
      <c r="R4454" s="16">
        <v>192063.08029096201</v>
      </c>
      <c r="S4454" s="17">
        <f t="shared" si="484"/>
        <v>155625.160436632</v>
      </c>
      <c r="T4454" s="17">
        <f t="shared" si="485"/>
        <v>204244.892153144</v>
      </c>
      <c r="U4454" s="18">
        <f t="shared" si="486"/>
        <v>1.3124156246978402</v>
      </c>
      <c r="X4454" s="20">
        <f t="shared" si="487"/>
        <v>0.21026591417051529</v>
      </c>
      <c r="AA4454" s="20">
        <f t="shared" si="488"/>
        <v>0.39222467478419931</v>
      </c>
      <c r="AE4454" s="20">
        <f t="shared" si="489"/>
        <v>0.67723112430587407</v>
      </c>
    </row>
    <row r="4455" spans="1:31" x14ac:dyDescent="0.2">
      <c r="A4455" s="15" t="s">
        <v>9083</v>
      </c>
      <c r="B4455" s="15" t="s">
        <v>9084</v>
      </c>
      <c r="C4455" t="s">
        <v>9085</v>
      </c>
      <c r="D4455" s="15">
        <v>4</v>
      </c>
      <c r="E4455" s="15">
        <v>4</v>
      </c>
      <c r="F4455" s="16">
        <v>41005.760316211003</v>
      </c>
      <c r="G4455" s="16">
        <v>50168.7285580077</v>
      </c>
      <c r="H4455" s="16">
        <v>49328.633202336001</v>
      </c>
      <c r="I4455" s="16">
        <v>85344.078454980205</v>
      </c>
      <c r="J4455" s="16">
        <v>7406.9974302726696</v>
      </c>
      <c r="K4455" s="16">
        <v>85297.439735996901</v>
      </c>
      <c r="L4455" s="15">
        <f t="shared" si="483"/>
        <v>6</v>
      </c>
      <c r="M4455" s="16">
        <v>72916.687607332104</v>
      </c>
      <c r="N4455" s="16">
        <v>86310.584715193298</v>
      </c>
      <c r="O4455" s="16">
        <v>88699.050751681498</v>
      </c>
      <c r="P4455" s="16">
        <v>118329.37708187599</v>
      </c>
      <c r="Q4455" s="16">
        <v>64754.301507110104</v>
      </c>
      <c r="R4455" s="16">
        <v>117144.370748159</v>
      </c>
      <c r="S4455" s="17">
        <f t="shared" si="484"/>
        <v>86310.584715193298</v>
      </c>
      <c r="T4455" s="17">
        <f t="shared" si="485"/>
        <v>117144.370748159</v>
      </c>
      <c r="U4455" s="18">
        <f t="shared" si="486"/>
        <v>1.3572422332059351</v>
      </c>
      <c r="X4455" s="20">
        <f t="shared" si="487"/>
        <v>0.39550442955050469</v>
      </c>
      <c r="AA4455" s="20">
        <f t="shared" si="488"/>
        <v>0.44067822809461155</v>
      </c>
      <c r="AE4455" s="20">
        <f t="shared" si="489"/>
        <v>0.40284864814969573</v>
      </c>
    </row>
    <row r="4456" spans="1:31" x14ac:dyDescent="0.2">
      <c r="A4456" s="15" t="s">
        <v>15162</v>
      </c>
      <c r="B4456" s="15" t="s">
        <v>15163</v>
      </c>
      <c r="C4456" t="s">
        <v>15164</v>
      </c>
      <c r="D4456" s="15">
        <v>5</v>
      </c>
      <c r="E4456" s="15">
        <v>4</v>
      </c>
      <c r="F4456" s="16">
        <v>36732.501250310503</v>
      </c>
      <c r="G4456" s="16">
        <v>16493.577278320299</v>
      </c>
      <c r="H4456" s="16">
        <v>18635.182518882299</v>
      </c>
      <c r="I4456" s="16">
        <v>36039.2163447075</v>
      </c>
      <c r="J4456" s="16">
        <v>9415.1441258789291</v>
      </c>
      <c r="K4456" s="16">
        <v>38943.337079426798</v>
      </c>
      <c r="L4456" s="15">
        <f t="shared" si="483"/>
        <v>6</v>
      </c>
      <c r="M4456" s="16">
        <v>65317.9528449313</v>
      </c>
      <c r="N4456" s="16">
        <v>28375.650327495299</v>
      </c>
      <c r="O4456" s="16">
        <v>33508.388388326697</v>
      </c>
      <c r="P4456" s="16">
        <v>49968.294201427998</v>
      </c>
      <c r="Q4456" s="16">
        <v>82310.151609923894</v>
      </c>
      <c r="R4456" s="16">
        <v>53483.348751412501</v>
      </c>
      <c r="S4456" s="17">
        <f t="shared" si="484"/>
        <v>33508.388388326697</v>
      </c>
      <c r="T4456" s="17">
        <f t="shared" si="485"/>
        <v>53483.348751412501</v>
      </c>
      <c r="U4456" s="18">
        <f t="shared" si="486"/>
        <v>1.5961182057339551</v>
      </c>
      <c r="X4456" s="20">
        <f t="shared" si="487"/>
        <v>0.2748484602489667</v>
      </c>
      <c r="AA4456" s="20">
        <f t="shared" si="488"/>
        <v>0.67456749899839774</v>
      </c>
      <c r="AE4456" s="20">
        <f t="shared" si="489"/>
        <v>0.56090669168806462</v>
      </c>
    </row>
    <row r="4457" spans="1:31" x14ac:dyDescent="0.2">
      <c r="A4457" s="15" t="s">
        <v>8573</v>
      </c>
      <c r="B4457" s="15" t="s">
        <v>8574</v>
      </c>
      <c r="C4457" t="s">
        <v>8575</v>
      </c>
      <c r="D4457" s="15">
        <v>8</v>
      </c>
      <c r="E4457" s="15">
        <v>4</v>
      </c>
      <c r="F4457" s="16">
        <v>248734.75770838</v>
      </c>
      <c r="G4457" s="16">
        <v>243347.353967156</v>
      </c>
      <c r="H4457" s="16">
        <v>243601.27763876901</v>
      </c>
      <c r="I4457" s="16">
        <v>318013.13110810501</v>
      </c>
      <c r="J4457" s="16">
        <v>47225.573403808601</v>
      </c>
      <c r="K4457" s="16">
        <v>279554.20959404297</v>
      </c>
      <c r="L4457" s="15">
        <f t="shared" si="483"/>
        <v>6</v>
      </c>
      <c r="M4457" s="16">
        <v>442301.62994288502</v>
      </c>
      <c r="N4457" s="16">
        <v>418656.262845391</v>
      </c>
      <c r="O4457" s="16">
        <v>438025.55809375999</v>
      </c>
      <c r="P4457" s="16">
        <v>440924.50687987002</v>
      </c>
      <c r="Q4457" s="16">
        <v>412860.81814177299</v>
      </c>
      <c r="R4457" s="16">
        <v>383929.48339659203</v>
      </c>
      <c r="S4457" s="17">
        <f t="shared" si="484"/>
        <v>438025.55809375999</v>
      </c>
      <c r="T4457" s="17">
        <f t="shared" si="485"/>
        <v>412860.81814177299</v>
      </c>
      <c r="U4457" s="18">
        <f t="shared" si="486"/>
        <v>0.9425496081518594</v>
      </c>
      <c r="X4457" s="20">
        <f t="shared" si="487"/>
        <v>0.31968923267540023</v>
      </c>
      <c r="AA4457" s="20">
        <f t="shared" si="488"/>
        <v>-8.5359542764707155E-2</v>
      </c>
      <c r="AE4457" s="20">
        <f t="shared" si="489"/>
        <v>0.495271990779942</v>
      </c>
    </row>
    <row r="4458" spans="1:31" x14ac:dyDescent="0.2">
      <c r="A4458" s="15" t="s">
        <v>3035</v>
      </c>
      <c r="B4458" s="15" t="s">
        <v>3036</v>
      </c>
      <c r="C4458" t="s">
        <v>3037</v>
      </c>
      <c r="D4458" s="15">
        <v>8</v>
      </c>
      <c r="E4458" s="15">
        <v>6</v>
      </c>
      <c r="F4458" s="16">
        <v>363036.27615234302</v>
      </c>
      <c r="G4458" s="16">
        <v>392058.96067270997</v>
      </c>
      <c r="H4458" s="16">
        <v>356567.76065289899</v>
      </c>
      <c r="I4458" s="16">
        <v>461320.65779765497</v>
      </c>
      <c r="J4458" s="16">
        <v>58849.740285667198</v>
      </c>
      <c r="K4458" s="16">
        <v>506720.04589419899</v>
      </c>
      <c r="L4458" s="15">
        <f t="shared" si="483"/>
        <v>6</v>
      </c>
      <c r="M4458" s="16">
        <v>645553.27188664395</v>
      </c>
      <c r="N4458" s="16">
        <v>674500.61245555198</v>
      </c>
      <c r="O4458" s="16">
        <v>641153.42034385004</v>
      </c>
      <c r="P4458" s="16">
        <v>639620.07746083301</v>
      </c>
      <c r="Q4458" s="16">
        <v>514482.94156258798</v>
      </c>
      <c r="R4458" s="16">
        <v>695910.69914263405</v>
      </c>
      <c r="S4458" s="17">
        <f t="shared" si="484"/>
        <v>645553.27188664395</v>
      </c>
      <c r="T4458" s="17">
        <f t="shared" si="485"/>
        <v>639620.07746083301</v>
      </c>
      <c r="U4458" s="18">
        <f t="shared" si="486"/>
        <v>0.99080913274829974</v>
      </c>
      <c r="X4458" s="20">
        <f t="shared" si="487"/>
        <v>0.53467670591250893</v>
      </c>
      <c r="AA4458" s="20">
        <f t="shared" si="488"/>
        <v>-1.3320928251049675E-2</v>
      </c>
      <c r="AE4458" s="20">
        <f t="shared" si="489"/>
        <v>0.27190873625504774</v>
      </c>
    </row>
    <row r="4459" spans="1:31" x14ac:dyDescent="0.2">
      <c r="A4459" s="15" t="s">
        <v>13198</v>
      </c>
      <c r="B4459" s="15" t="s">
        <v>13199</v>
      </c>
      <c r="C4459" t="s">
        <v>13200</v>
      </c>
      <c r="D4459" s="15">
        <v>7</v>
      </c>
      <c r="E4459" s="15">
        <v>4</v>
      </c>
      <c r="F4459" s="16">
        <v>239261.886778696</v>
      </c>
      <c r="G4459" s="16">
        <v>256764.24091054601</v>
      </c>
      <c r="H4459" s="16">
        <v>276257.691754687</v>
      </c>
      <c r="I4459" s="16">
        <v>315512.43619331502</v>
      </c>
      <c r="J4459" s="16">
        <v>20219.391119834199</v>
      </c>
      <c r="K4459" s="16">
        <v>305901.668659302</v>
      </c>
      <c r="L4459" s="15">
        <f t="shared" si="483"/>
        <v>6</v>
      </c>
      <c r="M4459" s="16">
        <v>425456.914346884</v>
      </c>
      <c r="N4459" s="16">
        <v>441738.756470931</v>
      </c>
      <c r="O4459" s="16">
        <v>496745.87416565599</v>
      </c>
      <c r="P4459" s="16">
        <v>437457.29888025299</v>
      </c>
      <c r="Q4459" s="16">
        <v>176764.277453749</v>
      </c>
      <c r="R4459" s="16">
        <v>420114.11593146599</v>
      </c>
      <c r="S4459" s="17">
        <f t="shared" si="484"/>
        <v>441738.756470931</v>
      </c>
      <c r="T4459" s="17">
        <f t="shared" si="485"/>
        <v>420114.11593146599</v>
      </c>
      <c r="U4459" s="18">
        <f t="shared" si="486"/>
        <v>0.95104654001332112</v>
      </c>
      <c r="X4459" s="20">
        <f t="shared" si="487"/>
        <v>0.27465758137016216</v>
      </c>
      <c r="AA4459" s="20">
        <f t="shared" si="488"/>
        <v>-7.2412152956568249E-2</v>
      </c>
      <c r="AE4459" s="20">
        <f t="shared" si="489"/>
        <v>0.56120840865141819</v>
      </c>
    </row>
    <row r="4460" spans="1:31" x14ac:dyDescent="0.2">
      <c r="A4460" s="15" t="s">
        <v>161</v>
      </c>
      <c r="B4460" s="15" t="s">
        <v>162</v>
      </c>
      <c r="C4460" t="s">
        <v>163</v>
      </c>
      <c r="D4460" s="15">
        <v>12</v>
      </c>
      <c r="E4460" s="15">
        <v>5</v>
      </c>
      <c r="F4460" s="16">
        <v>2981790.2575918701</v>
      </c>
      <c r="G4460" s="16">
        <v>2669773.5863571698</v>
      </c>
      <c r="H4460" s="16">
        <v>2441005.9307380598</v>
      </c>
      <c r="I4460" s="16">
        <v>2078725.8766477201</v>
      </c>
      <c r="J4460" s="16">
        <v>367075.02433304797</v>
      </c>
      <c r="K4460" s="16">
        <v>2286326.3237520498</v>
      </c>
      <c r="L4460" s="15">
        <f t="shared" si="483"/>
        <v>6</v>
      </c>
      <c r="M4460" s="16">
        <v>5302237.2234239001</v>
      </c>
      <c r="N4460" s="16">
        <v>4593094.6611339999</v>
      </c>
      <c r="O4460" s="16">
        <v>4389233.8968240004</v>
      </c>
      <c r="P4460" s="16">
        <v>2882148.85626136</v>
      </c>
      <c r="Q4460" s="16">
        <v>3209085.3311551502</v>
      </c>
      <c r="R4460" s="16">
        <v>3139956.5959991799</v>
      </c>
      <c r="S4460" s="17">
        <f t="shared" si="484"/>
        <v>4593094.6611339999</v>
      </c>
      <c r="T4460" s="17">
        <f t="shared" si="485"/>
        <v>3139956.5959991799</v>
      </c>
      <c r="U4460" s="18">
        <f t="shared" si="486"/>
        <v>0.68362549166882369</v>
      </c>
      <c r="X4460" s="20">
        <f t="shared" si="487"/>
        <v>4.596480596205735E-3</v>
      </c>
      <c r="AA4460" s="20">
        <f t="shared" si="488"/>
        <v>-0.54872190030381729</v>
      </c>
      <c r="AE4460" s="20">
        <f t="shared" si="489"/>
        <v>2.3375745688940732</v>
      </c>
    </row>
    <row r="4461" spans="1:31" x14ac:dyDescent="0.2">
      <c r="A4461" s="15" t="s">
        <v>227</v>
      </c>
      <c r="B4461" s="15" t="s">
        <v>228</v>
      </c>
      <c r="C4461" t="s">
        <v>229</v>
      </c>
      <c r="D4461" s="15">
        <v>4</v>
      </c>
      <c r="E4461" s="15">
        <v>4</v>
      </c>
      <c r="F4461" s="16">
        <v>57214.959261721597</v>
      </c>
      <c r="G4461" s="16">
        <v>40245.909631640599</v>
      </c>
      <c r="H4461" s="16">
        <v>34365.0332000454</v>
      </c>
      <c r="I4461" s="16">
        <v>60632.212046281798</v>
      </c>
      <c r="J4461" s="16">
        <v>14441.2063914551</v>
      </c>
      <c r="K4461" s="16">
        <v>62966.7525731063</v>
      </c>
      <c r="L4461" s="15">
        <f t="shared" si="483"/>
        <v>6</v>
      </c>
      <c r="M4461" s="16">
        <v>101739.98186552001</v>
      </c>
      <c r="N4461" s="16">
        <v>69239.3068858685</v>
      </c>
      <c r="O4461" s="16">
        <v>61792.626837868702</v>
      </c>
      <c r="P4461" s="16">
        <v>84066.4286546535</v>
      </c>
      <c r="Q4461" s="16">
        <v>126249.56895175599</v>
      </c>
      <c r="R4461" s="16">
        <v>86476.225207480704</v>
      </c>
      <c r="S4461" s="17">
        <f t="shared" si="484"/>
        <v>69239.3068858685</v>
      </c>
      <c r="T4461" s="17">
        <f t="shared" si="485"/>
        <v>86476.225207480704</v>
      </c>
      <c r="U4461" s="18">
        <f t="shared" si="486"/>
        <v>1.248947008525445</v>
      </c>
      <c r="X4461" s="20">
        <f t="shared" si="487"/>
        <v>0.30997468795362526</v>
      </c>
      <c r="AA4461" s="20">
        <f t="shared" si="488"/>
        <v>0.32071226624980642</v>
      </c>
      <c r="AE4461" s="20">
        <f t="shared" si="489"/>
        <v>0.50867376852342006</v>
      </c>
    </row>
    <row r="4462" spans="1:31" x14ac:dyDescent="0.2">
      <c r="A4462" s="15" t="s">
        <v>6758</v>
      </c>
      <c r="B4462" s="15" t="s">
        <v>6759</v>
      </c>
      <c r="C4462" t="s">
        <v>6760</v>
      </c>
      <c r="D4462" s="15">
        <v>6</v>
      </c>
      <c r="E4462" s="15">
        <v>3</v>
      </c>
      <c r="F4462" s="16">
        <v>382549.24378945201</v>
      </c>
      <c r="G4462" s="16">
        <v>359508.50368325802</v>
      </c>
      <c r="H4462" s="16">
        <v>344422.47049952601</v>
      </c>
      <c r="I4462" s="16">
        <v>462081.19113496598</v>
      </c>
      <c r="J4462" s="16">
        <v>89171.411084765597</v>
      </c>
      <c r="K4462" s="16">
        <v>514022.987375392</v>
      </c>
      <c r="L4462" s="15">
        <f t="shared" si="483"/>
        <v>6</v>
      </c>
      <c r="M4462" s="16">
        <v>680251.34734031698</v>
      </c>
      <c r="N4462" s="16">
        <v>618500.60894225095</v>
      </c>
      <c r="O4462" s="16">
        <v>619314.66995137103</v>
      </c>
      <c r="P4462" s="16">
        <v>640674.55526038504</v>
      </c>
      <c r="Q4462" s="16">
        <v>779564.52578177897</v>
      </c>
      <c r="R4462" s="16">
        <v>705940.290734982</v>
      </c>
      <c r="S4462" s="17">
        <f t="shared" si="484"/>
        <v>619314.66995137103</v>
      </c>
      <c r="T4462" s="17">
        <f t="shared" si="485"/>
        <v>705940.290734982</v>
      </c>
      <c r="U4462" s="18">
        <f t="shared" si="486"/>
        <v>1.1398733551562938</v>
      </c>
      <c r="X4462" s="20">
        <f t="shared" si="487"/>
        <v>0.19826914223647452</v>
      </c>
      <c r="AA4462" s="20">
        <f t="shared" si="488"/>
        <v>0.18887354365534922</v>
      </c>
      <c r="AE4462" s="20">
        <f t="shared" si="489"/>
        <v>0.70274487227595739</v>
      </c>
    </row>
    <row r="4463" spans="1:31" x14ac:dyDescent="0.2">
      <c r="A4463" s="15" t="s">
        <v>4775</v>
      </c>
      <c r="B4463" s="15" t="s">
        <v>4776</v>
      </c>
      <c r="C4463" t="s">
        <v>4777</v>
      </c>
      <c r="D4463" s="15">
        <v>4</v>
      </c>
      <c r="E4463" s="15">
        <v>4</v>
      </c>
      <c r="F4463" s="16">
        <v>68011.766779687896</v>
      </c>
      <c r="G4463" s="16">
        <v>72191.321174414305</v>
      </c>
      <c r="H4463" s="16">
        <v>70598.847750451096</v>
      </c>
      <c r="I4463" s="16">
        <v>107185.44819082</v>
      </c>
      <c r="J4463" s="16">
        <v>10926.2923820872</v>
      </c>
      <c r="K4463" s="16">
        <v>86796.459345426396</v>
      </c>
      <c r="L4463" s="15">
        <f t="shared" si="483"/>
        <v>6</v>
      </c>
      <c r="M4463" s="16">
        <v>120938.929400528</v>
      </c>
      <c r="N4463" s="16">
        <v>124198.386545147</v>
      </c>
      <c r="O4463" s="16">
        <v>126945.55622374199</v>
      </c>
      <c r="P4463" s="16">
        <v>148612.388185221</v>
      </c>
      <c r="Q4463" s="16">
        <v>95521.085017909703</v>
      </c>
      <c r="R4463" s="16">
        <v>119203.069220579</v>
      </c>
      <c r="S4463" s="17">
        <f t="shared" si="484"/>
        <v>124198.386545147</v>
      </c>
      <c r="T4463" s="17">
        <f t="shared" si="485"/>
        <v>119203.069220579</v>
      </c>
      <c r="U4463" s="18">
        <f t="shared" si="486"/>
        <v>0.95977953125218596</v>
      </c>
      <c r="X4463" s="20">
        <f t="shared" si="487"/>
        <v>0.85954660160940588</v>
      </c>
      <c r="AA4463" s="20">
        <f t="shared" si="488"/>
        <v>-5.9225049155458058E-2</v>
      </c>
      <c r="AE4463" s="20">
        <f t="shared" si="489"/>
        <v>6.5730572411293167E-2</v>
      </c>
    </row>
    <row r="4464" spans="1:31" x14ac:dyDescent="0.2">
      <c r="A4464" s="15" t="s">
        <v>14635</v>
      </c>
      <c r="B4464" s="15" t="s">
        <v>14636</v>
      </c>
      <c r="C4464" t="s">
        <v>14637</v>
      </c>
      <c r="D4464" s="15">
        <v>3</v>
      </c>
      <c r="E4464" s="15">
        <v>3</v>
      </c>
      <c r="F4464" s="16">
        <v>83168.807223046402</v>
      </c>
      <c r="G4464" s="16">
        <v>99873.972567473698</v>
      </c>
      <c r="H4464" s="16">
        <v>87369.497905077602</v>
      </c>
      <c r="I4464" s="16">
        <v>105297.58078125</v>
      </c>
      <c r="J4464" s="16">
        <v>29481.305339062499</v>
      </c>
      <c r="K4464" s="16">
        <v>123187.32855139401</v>
      </c>
      <c r="L4464" s="15">
        <f t="shared" si="483"/>
        <v>6</v>
      </c>
      <c r="M4464" s="16">
        <v>147891.26913371301</v>
      </c>
      <c r="N4464" s="16">
        <v>171823.78780360601</v>
      </c>
      <c r="O4464" s="16">
        <v>157101.28227239099</v>
      </c>
      <c r="P4464" s="16">
        <v>145994.86417381</v>
      </c>
      <c r="Q4464" s="16">
        <v>257734.84501918501</v>
      </c>
      <c r="R4464" s="16">
        <v>169180.952347035</v>
      </c>
      <c r="S4464" s="17">
        <f t="shared" si="484"/>
        <v>157101.28227239099</v>
      </c>
      <c r="T4464" s="17">
        <f t="shared" si="485"/>
        <v>169180.952347035</v>
      </c>
      <c r="U4464" s="18">
        <f t="shared" si="486"/>
        <v>1.0768909705886398</v>
      </c>
      <c r="X4464" s="20">
        <f t="shared" si="487"/>
        <v>0.40884786277455704</v>
      </c>
      <c r="AA4464" s="20">
        <f t="shared" si="488"/>
        <v>0.10687219217227109</v>
      </c>
      <c r="AE4464" s="20">
        <f t="shared" si="489"/>
        <v>0.38843826815192067</v>
      </c>
    </row>
    <row r="4465" spans="1:31" x14ac:dyDescent="0.2">
      <c r="A4465" s="15" t="s">
        <v>4445</v>
      </c>
      <c r="B4465" s="15" t="s">
        <v>4446</v>
      </c>
      <c r="C4465" t="s">
        <v>4447</v>
      </c>
      <c r="D4465" s="15">
        <v>7</v>
      </c>
      <c r="E4465" s="15">
        <v>4</v>
      </c>
      <c r="F4465" s="16">
        <v>90879.8611662162</v>
      </c>
      <c r="G4465" s="16">
        <v>78356.134106249898</v>
      </c>
      <c r="H4465" s="16">
        <v>79894.177982368594</v>
      </c>
      <c r="I4465" s="16">
        <v>91680.5857558594</v>
      </c>
      <c r="J4465" s="16">
        <v>9958.3476738281097</v>
      </c>
      <c r="K4465" s="16">
        <v>107266.158228389</v>
      </c>
      <c r="L4465" s="15">
        <f t="shared" si="483"/>
        <v>6</v>
      </c>
      <c r="M4465" s="16">
        <v>161603.11125446801</v>
      </c>
      <c r="N4465" s="16">
        <v>134804.36808185899</v>
      </c>
      <c r="O4465" s="16">
        <v>143659.72230680799</v>
      </c>
      <c r="P4465" s="16">
        <v>127114.93051875901</v>
      </c>
      <c r="Q4465" s="16">
        <v>87059.007898151103</v>
      </c>
      <c r="R4465" s="16">
        <v>147315.40181192799</v>
      </c>
      <c r="S4465" s="17">
        <f t="shared" si="484"/>
        <v>143659.72230680799</v>
      </c>
      <c r="T4465" s="17">
        <f t="shared" si="485"/>
        <v>127114.93051875901</v>
      </c>
      <c r="U4465" s="18">
        <f t="shared" si="486"/>
        <v>0.88483346951823438</v>
      </c>
      <c r="X4465" s="20">
        <f t="shared" si="487"/>
        <v>0.24794409333209491</v>
      </c>
      <c r="AA4465" s="20">
        <f t="shared" si="488"/>
        <v>-0.17652213721400492</v>
      </c>
      <c r="AE4465" s="20">
        <f t="shared" si="489"/>
        <v>0.60564623326451317</v>
      </c>
    </row>
    <row r="4466" spans="1:31" x14ac:dyDescent="0.2">
      <c r="A4466" s="15" t="s">
        <v>13189</v>
      </c>
      <c r="B4466" s="15" t="s">
        <v>13190</v>
      </c>
      <c r="C4466" t="s">
        <v>13191</v>
      </c>
      <c r="D4466" s="15">
        <v>6</v>
      </c>
      <c r="E4466" s="15">
        <v>6</v>
      </c>
      <c r="F4466" s="16">
        <v>263036.531987108</v>
      </c>
      <c r="G4466" s="16">
        <v>281047.132575</v>
      </c>
      <c r="H4466" s="16">
        <v>242175.89764120599</v>
      </c>
      <c r="I4466" s="16">
        <v>375011.45007304702</v>
      </c>
      <c r="J4466" s="16">
        <v>34147.2127605469</v>
      </c>
      <c r="K4466" s="16">
        <v>373612.887066503</v>
      </c>
      <c r="L4466" s="15">
        <f t="shared" si="483"/>
        <v>6</v>
      </c>
      <c r="M4466" s="16">
        <v>467733.13028017501</v>
      </c>
      <c r="N4466" s="16">
        <v>483515.19048422901</v>
      </c>
      <c r="O4466" s="16">
        <v>435462.54662280198</v>
      </c>
      <c r="P4466" s="16">
        <v>519952.55076921202</v>
      </c>
      <c r="Q4466" s="16">
        <v>298525.67542236799</v>
      </c>
      <c r="R4466" s="16">
        <v>513106.216250689</v>
      </c>
      <c r="S4466" s="17">
        <f t="shared" si="484"/>
        <v>467733.13028017501</v>
      </c>
      <c r="T4466" s="17">
        <f t="shared" si="485"/>
        <v>513106.216250689</v>
      </c>
      <c r="U4466" s="18">
        <f t="shared" si="486"/>
        <v>1.097006354763314</v>
      </c>
      <c r="X4466" s="20">
        <f t="shared" si="487"/>
        <v>0.81625543757756525</v>
      </c>
      <c r="AA4466" s="20">
        <f t="shared" si="488"/>
        <v>0.13357188304189418</v>
      </c>
      <c r="AE4466" s="20">
        <f t="shared" si="489"/>
        <v>8.817391260560993E-2</v>
      </c>
    </row>
    <row r="4467" spans="1:31" x14ac:dyDescent="0.2">
      <c r="A4467" s="15" t="s">
        <v>10153</v>
      </c>
      <c r="B4467" s="15" t="s">
        <v>10154</v>
      </c>
      <c r="C4467" t="s">
        <v>10155</v>
      </c>
      <c r="D4467" s="15">
        <v>5</v>
      </c>
      <c r="E4467" s="15">
        <v>5</v>
      </c>
      <c r="F4467" s="16">
        <v>34455.077191992103</v>
      </c>
      <c r="G4467" s="16">
        <v>45305.254527008503</v>
      </c>
      <c r="H4467" s="16">
        <v>47822.6108217773</v>
      </c>
      <c r="I4467" s="16">
        <v>56542.036446712103</v>
      </c>
      <c r="J4467" s="16">
        <v>4768.0305298828198</v>
      </c>
      <c r="K4467" s="16">
        <v>51239.042694726901</v>
      </c>
      <c r="L4467" s="15">
        <f t="shared" si="483"/>
        <v>6</v>
      </c>
      <c r="M4467" s="16">
        <v>61268.223798835097</v>
      </c>
      <c r="N4467" s="16">
        <v>77943.434511708605</v>
      </c>
      <c r="O4467" s="16">
        <v>85991.034192243998</v>
      </c>
      <c r="P4467" s="16">
        <v>78395.409181312105</v>
      </c>
      <c r="Q4467" s="16">
        <v>41683.622741012899</v>
      </c>
      <c r="R4467" s="16">
        <v>70369.819220713995</v>
      </c>
      <c r="S4467" s="17">
        <f t="shared" si="484"/>
        <v>77943.434511708605</v>
      </c>
      <c r="T4467" s="17">
        <f t="shared" si="485"/>
        <v>70369.819220713995</v>
      </c>
      <c r="U4467" s="18">
        <f t="shared" si="486"/>
        <v>0.90283190189858897</v>
      </c>
      <c r="X4467" s="20">
        <f t="shared" si="487"/>
        <v>0.43323481875448133</v>
      </c>
      <c r="AA4467" s="20">
        <f t="shared" si="488"/>
        <v>-0.14747069729499748</v>
      </c>
      <c r="AE4467" s="20">
        <f t="shared" si="489"/>
        <v>0.36327664672523474</v>
      </c>
    </row>
    <row r="4468" spans="1:31" x14ac:dyDescent="0.2">
      <c r="A4468" s="15" t="s">
        <v>14812</v>
      </c>
      <c r="B4468" s="15" t="s">
        <v>14813</v>
      </c>
      <c r="C4468" t="s">
        <v>14814</v>
      </c>
      <c r="D4468" s="15">
        <v>4</v>
      </c>
      <c r="E4468" s="15">
        <v>4</v>
      </c>
      <c r="F4468" s="16">
        <v>33602.3546299804</v>
      </c>
      <c r="G4468" s="16">
        <v>41962.827534374897</v>
      </c>
      <c r="H4468" s="16">
        <v>38397.335571826101</v>
      </c>
      <c r="I4468" s="16">
        <v>54435.188343520997</v>
      </c>
      <c r="J4468" s="16">
        <v>5762.8957668169396</v>
      </c>
      <c r="K4468" s="16">
        <v>51689.303491775499</v>
      </c>
      <c r="L4468" s="15">
        <f t="shared" si="483"/>
        <v>6</v>
      </c>
      <c r="M4468" s="16">
        <v>59751.907452291001</v>
      </c>
      <c r="N4468" s="16">
        <v>72193.1028530443</v>
      </c>
      <c r="O4468" s="16">
        <v>69043.210717897295</v>
      </c>
      <c r="P4468" s="16">
        <v>75474.268919797105</v>
      </c>
      <c r="Q4468" s="16">
        <v>50381.047590666501</v>
      </c>
      <c r="R4468" s="16">
        <v>70988.190861247102</v>
      </c>
      <c r="S4468" s="17">
        <f t="shared" si="484"/>
        <v>69043.210717897295</v>
      </c>
      <c r="T4468" s="17">
        <f t="shared" si="485"/>
        <v>70988.190861247102</v>
      </c>
      <c r="U4468" s="18">
        <f t="shared" si="486"/>
        <v>1.0281704764759099</v>
      </c>
      <c r="X4468" s="20">
        <f t="shared" si="487"/>
        <v>0.87989858360460016</v>
      </c>
      <c r="AA4468" s="20">
        <f t="shared" si="488"/>
        <v>4.0079491356376611E-2</v>
      </c>
      <c r="AE4468" s="20">
        <f t="shared" si="489"/>
        <v>5.5567381394229613E-2</v>
      </c>
    </row>
    <row r="4469" spans="1:31" x14ac:dyDescent="0.2">
      <c r="A4469" s="15" t="s">
        <v>6532</v>
      </c>
      <c r="B4469" s="15" t="s">
        <v>6533</v>
      </c>
      <c r="C4469" t="s">
        <v>6534</v>
      </c>
      <c r="D4469" s="15">
        <v>15</v>
      </c>
      <c r="E4469" s="15">
        <v>4</v>
      </c>
      <c r="F4469" s="16">
        <v>352770.37252145202</v>
      </c>
      <c r="G4469" s="16">
        <v>394467.20923430601</v>
      </c>
      <c r="H4469" s="16">
        <v>375924.61021487002</v>
      </c>
      <c r="I4469" s="16">
        <v>586614.255161279</v>
      </c>
      <c r="J4469" s="16">
        <v>15729.8174324992</v>
      </c>
      <c r="K4469" s="16">
        <v>567384.07847823901</v>
      </c>
      <c r="L4469" s="15">
        <f t="shared" si="483"/>
        <v>6</v>
      </c>
      <c r="M4469" s="16">
        <v>627298.38081065298</v>
      </c>
      <c r="N4469" s="16">
        <v>678643.77787882194</v>
      </c>
      <c r="O4469" s="16">
        <v>675959.456315847</v>
      </c>
      <c r="P4469" s="16">
        <v>813339.37464916497</v>
      </c>
      <c r="Q4469" s="16">
        <v>137515.01202267199</v>
      </c>
      <c r="R4469" s="16">
        <v>779224.45329631399</v>
      </c>
      <c r="S4469" s="17">
        <f t="shared" si="484"/>
        <v>675959.456315847</v>
      </c>
      <c r="T4469" s="17">
        <f t="shared" si="485"/>
        <v>779224.45329631399</v>
      </c>
      <c r="U4469" s="18">
        <f t="shared" si="486"/>
        <v>1.1527680336677111</v>
      </c>
      <c r="X4469" s="20">
        <f t="shared" si="487"/>
        <v>0.72272252288770933</v>
      </c>
      <c r="AA4469" s="20">
        <f t="shared" si="488"/>
        <v>0.20510223515298232</v>
      </c>
      <c r="AE4469" s="20">
        <f t="shared" si="489"/>
        <v>0.14102841074009437</v>
      </c>
    </row>
    <row r="4470" spans="1:31" x14ac:dyDescent="0.2">
      <c r="A4470" s="15" t="s">
        <v>6190</v>
      </c>
      <c r="B4470" s="15" t="s">
        <v>6191</v>
      </c>
      <c r="C4470" t="s">
        <v>6192</v>
      </c>
      <c r="D4470" s="15">
        <v>4</v>
      </c>
      <c r="E4470" s="15">
        <v>3</v>
      </c>
      <c r="F4470" s="16">
        <v>122980.42395439</v>
      </c>
      <c r="G4470" s="16">
        <v>122713.33321596601</v>
      </c>
      <c r="H4470" s="16">
        <v>105905.02153300701</v>
      </c>
      <c r="I4470" s="16">
        <v>143963.91343428</v>
      </c>
      <c r="J4470" s="16">
        <v>3716.2138921874998</v>
      </c>
      <c r="K4470" s="16">
        <v>164843.89960370201</v>
      </c>
      <c r="L4470" s="15">
        <f t="shared" si="483"/>
        <v>6</v>
      </c>
      <c r="M4470" s="16">
        <v>218684.52349497</v>
      </c>
      <c r="N4470" s="16">
        <v>211116.762306902</v>
      </c>
      <c r="O4470" s="16">
        <v>190430.47151302901</v>
      </c>
      <c r="P4470" s="16">
        <v>199605.64935895</v>
      </c>
      <c r="Q4470" s="16">
        <v>32488.310831068</v>
      </c>
      <c r="R4470" s="16">
        <v>226390.556979391</v>
      </c>
      <c r="S4470" s="17">
        <f t="shared" si="484"/>
        <v>211116.762306902</v>
      </c>
      <c r="T4470" s="17">
        <f t="shared" si="485"/>
        <v>199605.64935895</v>
      </c>
      <c r="U4470" s="18">
        <f t="shared" si="486"/>
        <v>0.94547513507611392</v>
      </c>
      <c r="X4470" s="20">
        <f t="shared" si="487"/>
        <v>0.42842709459649114</v>
      </c>
      <c r="AA4470" s="20">
        <f t="shared" si="488"/>
        <v>-8.0888577456991309E-2</v>
      </c>
      <c r="AE4470" s="20">
        <f t="shared" si="489"/>
        <v>0.36812307130971478</v>
      </c>
    </row>
    <row r="4471" spans="1:31" x14ac:dyDescent="0.2">
      <c r="A4471" s="15" t="s">
        <v>17020</v>
      </c>
      <c r="B4471" s="15" t="s">
        <v>17021</v>
      </c>
      <c r="C4471" t="s">
        <v>17022</v>
      </c>
      <c r="D4471" s="15">
        <v>7</v>
      </c>
      <c r="E4471" s="15">
        <v>5</v>
      </c>
      <c r="F4471" s="16">
        <v>68481.773679572507</v>
      </c>
      <c r="G4471" s="16">
        <v>65634.656197558696</v>
      </c>
      <c r="H4471" s="16">
        <v>87613.080934699406</v>
      </c>
      <c r="I4471" s="16">
        <v>141279.677082715</v>
      </c>
      <c r="J4471" s="16">
        <v>15285.078512988301</v>
      </c>
      <c r="K4471" s="16">
        <v>136022.58622933499</v>
      </c>
      <c r="L4471" s="15">
        <f t="shared" si="483"/>
        <v>6</v>
      </c>
      <c r="M4471" s="16">
        <v>121774.69847365101</v>
      </c>
      <c r="N4471" s="16">
        <v>112918.26037492399</v>
      </c>
      <c r="O4471" s="16">
        <v>157539.275018268</v>
      </c>
      <c r="P4471" s="16">
        <v>195883.96156090501</v>
      </c>
      <c r="Q4471" s="16">
        <v>133626.96448963901</v>
      </c>
      <c r="R4471" s="16">
        <v>186808.42380135501</v>
      </c>
      <c r="S4471" s="17">
        <f t="shared" si="484"/>
        <v>121774.69847365101</v>
      </c>
      <c r="T4471" s="17">
        <f t="shared" si="485"/>
        <v>186808.42380135501</v>
      </c>
      <c r="U4471" s="18">
        <f t="shared" si="486"/>
        <v>1.5340495697616174</v>
      </c>
      <c r="X4471" s="20">
        <f t="shared" si="487"/>
        <v>0.15626760075633747</v>
      </c>
      <c r="AA4471" s="20">
        <f t="shared" si="488"/>
        <v>0.61734510141570553</v>
      </c>
      <c r="AE4471" s="20">
        <f t="shared" si="489"/>
        <v>0.80613105570636123</v>
      </c>
    </row>
    <row r="4472" spans="1:31" x14ac:dyDescent="0.2">
      <c r="A4472" s="15" t="s">
        <v>4505</v>
      </c>
      <c r="B4472" s="15" t="s">
        <v>4506</v>
      </c>
      <c r="C4472" t="s">
        <v>4507</v>
      </c>
      <c r="D4472" s="15">
        <v>6</v>
      </c>
      <c r="E4472" s="15">
        <v>4</v>
      </c>
      <c r="F4472" s="16">
        <v>68558.451070562995</v>
      </c>
      <c r="G4472" s="16">
        <v>59032.069667665201</v>
      </c>
      <c r="H4472" s="16">
        <v>60228.730224163002</v>
      </c>
      <c r="I4472" s="16">
        <v>97628.811073535297</v>
      </c>
      <c r="J4472" s="16">
        <v>9391.0661302734297</v>
      </c>
      <c r="K4472" s="16">
        <v>98111.898419615303</v>
      </c>
      <c r="L4472" s="15">
        <f t="shared" si="483"/>
        <v>6</v>
      </c>
      <c r="M4472" s="16">
        <v>121911.046667717</v>
      </c>
      <c r="N4472" s="16">
        <v>101559.130486494</v>
      </c>
      <c r="O4472" s="16">
        <v>108298.788189602</v>
      </c>
      <c r="P4472" s="16">
        <v>135362.131839874</v>
      </c>
      <c r="Q4472" s="16">
        <v>82099.654198279997</v>
      </c>
      <c r="R4472" s="16">
        <v>134743.277627626</v>
      </c>
      <c r="S4472" s="17">
        <f t="shared" si="484"/>
        <v>108298.788189602</v>
      </c>
      <c r="T4472" s="17">
        <f t="shared" si="485"/>
        <v>134743.277627626</v>
      </c>
      <c r="U4472" s="18">
        <f t="shared" si="486"/>
        <v>1.2441808433878949</v>
      </c>
      <c r="X4472" s="20">
        <f t="shared" si="487"/>
        <v>0.73326773876740636</v>
      </c>
      <c r="AA4472" s="20">
        <f t="shared" si="488"/>
        <v>0.31519619840802815</v>
      </c>
      <c r="AE4472" s="20">
        <f t="shared" si="489"/>
        <v>0.134737422032216</v>
      </c>
    </row>
    <row r="4473" spans="1:31" x14ac:dyDescent="0.2">
      <c r="A4473" s="15" t="s">
        <v>6676</v>
      </c>
      <c r="B4473" s="15" t="s">
        <v>6677</v>
      </c>
      <c r="C4473" t="s">
        <v>6678</v>
      </c>
      <c r="D4473" s="15">
        <v>6</v>
      </c>
      <c r="E4473" s="15">
        <v>3</v>
      </c>
      <c r="F4473" s="16">
        <v>35046.230291015403</v>
      </c>
      <c r="G4473" s="16">
        <v>41409.774720527603</v>
      </c>
      <c r="H4473" s="16">
        <v>30359.7272021483</v>
      </c>
      <c r="I4473" s="16">
        <v>46181.358650586699</v>
      </c>
      <c r="J4473" s="16">
        <v>9579.8219392635292</v>
      </c>
      <c r="K4473" s="16">
        <v>39187.6717675779</v>
      </c>
      <c r="L4473" s="15">
        <f t="shared" si="483"/>
        <v>6</v>
      </c>
      <c r="M4473" s="16">
        <v>62319.415765943697</v>
      </c>
      <c r="N4473" s="16">
        <v>71241.627439702905</v>
      </c>
      <c r="O4473" s="16">
        <v>54590.5858138197</v>
      </c>
      <c r="P4473" s="16">
        <v>64030.3522030678</v>
      </c>
      <c r="Q4473" s="16">
        <v>83749.816856175399</v>
      </c>
      <c r="R4473" s="16">
        <v>53818.909037676603</v>
      </c>
      <c r="S4473" s="17">
        <f t="shared" si="484"/>
        <v>62319.415765943697</v>
      </c>
      <c r="T4473" s="17">
        <f t="shared" si="485"/>
        <v>64030.3522030678</v>
      </c>
      <c r="U4473" s="18">
        <f t="shared" si="486"/>
        <v>1.0274543080370002</v>
      </c>
      <c r="X4473" s="20">
        <f t="shared" si="487"/>
        <v>0.67764276785612332</v>
      </c>
      <c r="AA4473" s="20">
        <f t="shared" si="488"/>
        <v>3.9074237182712496E-2</v>
      </c>
      <c r="AE4473" s="20">
        <f t="shared" si="489"/>
        <v>0.16899919232052799</v>
      </c>
    </row>
    <row r="4474" spans="1:31" x14ac:dyDescent="0.2">
      <c r="A4474" s="15" t="s">
        <v>3596</v>
      </c>
      <c r="B4474" s="15" t="s">
        <v>3597</v>
      </c>
      <c r="C4474" t="s">
        <v>3598</v>
      </c>
      <c r="D4474" s="15">
        <v>6</v>
      </c>
      <c r="E4474" s="15">
        <v>4</v>
      </c>
      <c r="F4474" s="16">
        <v>124311.643792356</v>
      </c>
      <c r="G4474" s="16">
        <v>126257.49756211</v>
      </c>
      <c r="H4474" s="16">
        <v>92252.361509472699</v>
      </c>
      <c r="I4474" s="16">
        <v>143232.15462187401</v>
      </c>
      <c r="J4474" s="16">
        <v>25406.299459277299</v>
      </c>
      <c r="K4474" s="16">
        <v>156664.31490485099</v>
      </c>
      <c r="L4474" s="15">
        <f t="shared" si="483"/>
        <v>6</v>
      </c>
      <c r="M4474" s="16">
        <v>221051.70655201</v>
      </c>
      <c r="N4474" s="16">
        <v>217214.1641314</v>
      </c>
      <c r="O4474" s="16">
        <v>165881.281606312</v>
      </c>
      <c r="P4474" s="16">
        <v>198591.067374896</v>
      </c>
      <c r="Q4474" s="16">
        <v>222109.86176964399</v>
      </c>
      <c r="R4474" s="16">
        <v>215157.01579112199</v>
      </c>
      <c r="S4474" s="17">
        <f t="shared" si="484"/>
        <v>217214.1641314</v>
      </c>
      <c r="T4474" s="17">
        <f t="shared" si="485"/>
        <v>215157.01579112199</v>
      </c>
      <c r="U4474" s="18">
        <f t="shared" si="486"/>
        <v>0.99052940056416594</v>
      </c>
      <c r="X4474" s="20">
        <f t="shared" si="487"/>
        <v>0.60952919249922299</v>
      </c>
      <c r="AA4474" s="20">
        <f t="shared" si="488"/>
        <v>-1.3728297542791635E-2</v>
      </c>
      <c r="AE4474" s="20">
        <f t="shared" si="489"/>
        <v>0.21500548965557426</v>
      </c>
    </row>
    <row r="4475" spans="1:31" x14ac:dyDescent="0.2">
      <c r="A4475" s="15" t="s">
        <v>7734</v>
      </c>
      <c r="B4475" s="15" t="s">
        <v>7735</v>
      </c>
      <c r="C4475" t="s">
        <v>7736</v>
      </c>
      <c r="D4475" s="15">
        <v>4</v>
      </c>
      <c r="E4475" s="15">
        <v>2</v>
      </c>
      <c r="F4475" s="16">
        <v>25756.911849023301</v>
      </c>
      <c r="G4475" s="16">
        <v>14013.1590070312</v>
      </c>
      <c r="H4475" s="16">
        <v>21988.307033934001</v>
      </c>
      <c r="I4475" s="16">
        <v>31720.884106054698</v>
      </c>
      <c r="J4475" s="16">
        <v>7818.7713060058804</v>
      </c>
      <c r="K4475" s="16">
        <v>36593.705349609299</v>
      </c>
      <c r="L4475" s="15">
        <f t="shared" si="483"/>
        <v>6</v>
      </c>
      <c r="M4475" s="16">
        <v>45801.094298508702</v>
      </c>
      <c r="N4475" s="16">
        <v>24108.3236982052</v>
      </c>
      <c r="O4475" s="16">
        <v>39537.725554782002</v>
      </c>
      <c r="P4475" s="16">
        <v>43980.936049779397</v>
      </c>
      <c r="Q4475" s="16">
        <v>68354.158257836403</v>
      </c>
      <c r="R4475" s="16">
        <v>50256.450835938303</v>
      </c>
      <c r="S4475" s="17">
        <f t="shared" si="484"/>
        <v>39537.725554782002</v>
      </c>
      <c r="T4475" s="17">
        <f t="shared" si="485"/>
        <v>50256.450835938303</v>
      </c>
      <c r="U4475" s="18">
        <f t="shared" si="486"/>
        <v>1.2711012110776285</v>
      </c>
      <c r="X4475" s="20">
        <f t="shared" si="487"/>
        <v>0.14318962319962422</v>
      </c>
      <c r="AA4475" s="20">
        <f t="shared" si="488"/>
        <v>0.34607890910475481</v>
      </c>
      <c r="AE4475" s="20">
        <f t="shared" si="489"/>
        <v>0.84408845374906316</v>
      </c>
    </row>
    <row r="4476" spans="1:31" x14ac:dyDescent="0.2">
      <c r="A4476" s="15" t="s">
        <v>8792</v>
      </c>
      <c r="B4476" s="15" t="s">
        <v>8793</v>
      </c>
      <c r="C4476" t="s">
        <v>8794</v>
      </c>
      <c r="D4476" s="15">
        <v>4</v>
      </c>
      <c r="E4476" s="15">
        <v>4</v>
      </c>
      <c r="F4476" s="16">
        <v>45339.539843554798</v>
      </c>
      <c r="G4476" s="16">
        <v>49816.3867007812</v>
      </c>
      <c r="H4476" s="16">
        <v>60344.348138378999</v>
      </c>
      <c r="I4476" s="16">
        <v>74322.621192187595</v>
      </c>
      <c r="J4476" s="16">
        <v>26017.419373653102</v>
      </c>
      <c r="K4476" s="16">
        <v>76522.006748887899</v>
      </c>
      <c r="L4476" s="15">
        <f t="shared" si="483"/>
        <v>6</v>
      </c>
      <c r="M4476" s="16">
        <v>80623.040215296205</v>
      </c>
      <c r="N4476" s="16">
        <v>85704.413648256799</v>
      </c>
      <c r="O4476" s="16">
        <v>108506.683656699</v>
      </c>
      <c r="P4476" s="16">
        <v>103048.15082634</v>
      </c>
      <c r="Q4476" s="16">
        <v>227452.46429718801</v>
      </c>
      <c r="R4476" s="16">
        <v>105092.51340637699</v>
      </c>
      <c r="S4476" s="17">
        <f t="shared" si="484"/>
        <v>85704.413648256799</v>
      </c>
      <c r="T4476" s="17">
        <f t="shared" si="485"/>
        <v>105092.51340637699</v>
      </c>
      <c r="U4476" s="18">
        <f t="shared" si="486"/>
        <v>1.226220551927369</v>
      </c>
      <c r="X4476" s="20">
        <f t="shared" si="487"/>
        <v>0.27120885718385168</v>
      </c>
      <c r="AA4476" s="20">
        <f t="shared" si="488"/>
        <v>0.29421849008489342</v>
      </c>
      <c r="AE4476" s="20">
        <f t="shared" si="489"/>
        <v>0.5666961313121297</v>
      </c>
    </row>
    <row r="4477" spans="1:31" x14ac:dyDescent="0.2">
      <c r="A4477" s="15" t="s">
        <v>8138</v>
      </c>
      <c r="B4477" s="15" t="s">
        <v>8139</v>
      </c>
      <c r="C4477" t="s">
        <v>8140</v>
      </c>
      <c r="D4477" s="15">
        <v>7</v>
      </c>
      <c r="E4477" s="15">
        <v>5</v>
      </c>
      <c r="F4477" s="16">
        <v>63588.678524121497</v>
      </c>
      <c r="G4477" s="16">
        <v>64417.492606222302</v>
      </c>
      <c r="H4477" s="16">
        <v>58455.937920413999</v>
      </c>
      <c r="I4477" s="16">
        <v>63527.052977633401</v>
      </c>
      <c r="J4477" s="16">
        <v>5650.9799469268501</v>
      </c>
      <c r="K4477" s="16">
        <v>55518.086639941903</v>
      </c>
      <c r="L4477" s="15">
        <f t="shared" si="483"/>
        <v>6</v>
      </c>
      <c r="M4477" s="16">
        <v>113073.76747928299</v>
      </c>
      <c r="N4477" s="16">
        <v>110824.2447544</v>
      </c>
      <c r="O4477" s="16">
        <v>105111.08595026701</v>
      </c>
      <c r="P4477" s="16">
        <v>88080.119239392094</v>
      </c>
      <c r="Q4477" s="16">
        <v>49402.644288545896</v>
      </c>
      <c r="R4477" s="16">
        <v>76246.501005271595</v>
      </c>
      <c r="S4477" s="17">
        <f t="shared" si="484"/>
        <v>110824.2447544</v>
      </c>
      <c r="T4477" s="17">
        <f t="shared" si="485"/>
        <v>76246.501005271595</v>
      </c>
      <c r="U4477" s="18">
        <f t="shared" si="486"/>
        <v>0.68799477203064285</v>
      </c>
      <c r="X4477" s="20">
        <f t="shared" si="487"/>
        <v>3.0256390205432981E-2</v>
      </c>
      <c r="AA4477" s="20">
        <f t="shared" si="488"/>
        <v>-0.53953049274214326</v>
      </c>
      <c r="AE4477" s="20">
        <f t="shared" si="489"/>
        <v>1.5191828875282003</v>
      </c>
    </row>
    <row r="4478" spans="1:31" x14ac:dyDescent="0.2">
      <c r="A4478" s="15" t="s">
        <v>17332</v>
      </c>
      <c r="B4478" s="15" t="s">
        <v>17333</v>
      </c>
      <c r="C4478" t="s">
        <v>17334</v>
      </c>
      <c r="D4478" s="15">
        <v>3</v>
      </c>
      <c r="E4478" s="15">
        <v>2</v>
      </c>
      <c r="F4478" s="16">
        <v>21445.950274804702</v>
      </c>
      <c r="G4478" s="16">
        <v>10815.335630859399</v>
      </c>
      <c r="H4478" s="16">
        <v>12453.9045275391</v>
      </c>
      <c r="I4478" s="16">
        <v>21464.224772007001</v>
      </c>
      <c r="J4478" s="16">
        <v>9062.3747478515797</v>
      </c>
      <c r="K4478" s="16">
        <v>29805.4204980469</v>
      </c>
      <c r="L4478" s="15">
        <f t="shared" si="483"/>
        <v>6</v>
      </c>
      <c r="M4478" s="16">
        <v>38135.316710908599</v>
      </c>
      <c r="N4478" s="16">
        <v>18606.768977834399</v>
      </c>
      <c r="O4478" s="16">
        <v>22393.677627631401</v>
      </c>
      <c r="P4478" s="16">
        <v>29760.100440439499</v>
      </c>
      <c r="Q4478" s="16">
        <v>79226.130738808599</v>
      </c>
      <c r="R4478" s="16">
        <v>40933.669755324598</v>
      </c>
      <c r="S4478" s="17">
        <f t="shared" si="484"/>
        <v>22393.677627631401</v>
      </c>
      <c r="T4478" s="17">
        <f t="shared" si="485"/>
        <v>40933.669755324598</v>
      </c>
      <c r="U4478" s="18">
        <f t="shared" si="486"/>
        <v>1.8279118970979931</v>
      </c>
      <c r="X4478" s="20">
        <f t="shared" si="487"/>
        <v>0.21728745646030967</v>
      </c>
      <c r="AA4478" s="20">
        <f t="shared" si="488"/>
        <v>0.87019653610554271</v>
      </c>
      <c r="AE4478" s="20">
        <f t="shared" si="489"/>
        <v>0.66296534384655725</v>
      </c>
    </row>
    <row r="4479" spans="1:31" x14ac:dyDescent="0.2">
      <c r="A4479" s="15" t="s">
        <v>11443</v>
      </c>
      <c r="B4479" s="15" t="s">
        <v>11444</v>
      </c>
      <c r="C4479" t="s">
        <v>11445</v>
      </c>
      <c r="D4479" s="15">
        <v>5</v>
      </c>
      <c r="E4479" s="15">
        <v>5</v>
      </c>
      <c r="F4479" s="16">
        <v>177650.69032734199</v>
      </c>
      <c r="G4479" s="16">
        <v>138754.81731267201</v>
      </c>
      <c r="H4479" s="16">
        <v>162683.74138886601</v>
      </c>
      <c r="I4479" s="16">
        <v>197526.530868381</v>
      </c>
      <c r="J4479" s="16">
        <v>39070.362993750103</v>
      </c>
      <c r="K4479" s="16">
        <v>197875.71427938499</v>
      </c>
      <c r="L4479" s="15">
        <f t="shared" si="483"/>
        <v>6</v>
      </c>
      <c r="M4479" s="16">
        <v>315899.51728573698</v>
      </c>
      <c r="N4479" s="16">
        <v>238714.628784328</v>
      </c>
      <c r="O4479" s="16">
        <v>292525.70965702599</v>
      </c>
      <c r="P4479" s="16">
        <v>273870.100631868</v>
      </c>
      <c r="Q4479" s="16">
        <v>341565.40340481699</v>
      </c>
      <c r="R4479" s="16">
        <v>271755.23799243401</v>
      </c>
      <c r="S4479" s="17">
        <f t="shared" si="484"/>
        <v>292525.70965702599</v>
      </c>
      <c r="T4479" s="17">
        <f t="shared" si="485"/>
        <v>273870.100631868</v>
      </c>
      <c r="U4479" s="18">
        <f t="shared" si="486"/>
        <v>0.93622574560358851</v>
      </c>
      <c r="X4479" s="20">
        <f t="shared" si="487"/>
        <v>0.7011674784435793</v>
      </c>
      <c r="AA4479" s="20">
        <f t="shared" si="488"/>
        <v>-9.5071656109753197E-2</v>
      </c>
      <c r="AE4479" s="20">
        <f t="shared" si="489"/>
        <v>0.154178235561756</v>
      </c>
    </row>
    <row r="4480" spans="1:31" x14ac:dyDescent="0.2">
      <c r="A4480" s="15" t="s">
        <v>14113</v>
      </c>
      <c r="B4480" s="15" t="s">
        <v>14114</v>
      </c>
      <c r="C4480" t="s">
        <v>14115</v>
      </c>
      <c r="D4480" s="15">
        <v>8</v>
      </c>
      <c r="E4480" s="15">
        <v>5</v>
      </c>
      <c r="F4480" s="16">
        <v>183815.76353497099</v>
      </c>
      <c r="G4480" s="16">
        <v>178149.57172856</v>
      </c>
      <c r="H4480" s="16">
        <v>208096.58847011899</v>
      </c>
      <c r="I4480" s="16">
        <v>203807.98320029199</v>
      </c>
      <c r="J4480" s="16">
        <v>24394.786272656202</v>
      </c>
      <c r="K4480" s="16">
        <v>213105.719209562</v>
      </c>
      <c r="L4480" s="15">
        <f t="shared" si="483"/>
        <v>6</v>
      </c>
      <c r="M4480" s="16">
        <v>326862.28724026203</v>
      </c>
      <c r="N4480" s="16">
        <v>306489.60307763203</v>
      </c>
      <c r="O4480" s="16">
        <v>374183.68731710099</v>
      </c>
      <c r="P4480" s="16">
        <v>282579.32047535898</v>
      </c>
      <c r="Q4480" s="16">
        <v>213266.89530698801</v>
      </c>
      <c r="R4480" s="16">
        <v>292671.56736361899</v>
      </c>
      <c r="S4480" s="17">
        <f t="shared" si="484"/>
        <v>326862.28724026203</v>
      </c>
      <c r="T4480" s="17">
        <f t="shared" si="485"/>
        <v>282579.32047535898</v>
      </c>
      <c r="U4480" s="18">
        <f t="shared" si="486"/>
        <v>0.86452102768175088</v>
      </c>
      <c r="X4480" s="20">
        <f t="shared" si="487"/>
        <v>8.4744987560536708E-2</v>
      </c>
      <c r="AA4480" s="20">
        <f t="shared" si="488"/>
        <v>-0.21002704002704212</v>
      </c>
      <c r="AE4480" s="20">
        <f t="shared" si="489"/>
        <v>1.0718859797228351</v>
      </c>
    </row>
    <row r="4481" spans="1:31" x14ac:dyDescent="0.2">
      <c r="A4481" s="15" t="s">
        <v>17853</v>
      </c>
      <c r="B4481" s="15" t="s">
        <v>17854</v>
      </c>
      <c r="C4481" t="s">
        <v>17855</v>
      </c>
      <c r="D4481" s="15">
        <v>5</v>
      </c>
      <c r="E4481" s="15">
        <v>3</v>
      </c>
      <c r="F4481" s="16">
        <v>20693.496436584501</v>
      </c>
      <c r="G4481" s="16">
        <v>21591.4470427735</v>
      </c>
      <c r="H4481" s="16">
        <v>21338.001506249999</v>
      </c>
      <c r="I4481" s="16">
        <v>24875.760908496199</v>
      </c>
      <c r="J4481" s="16">
        <v>13387.895915625</v>
      </c>
      <c r="K4481" s="16">
        <v>21075.405628998498</v>
      </c>
      <c r="L4481" s="15">
        <f t="shared" si="483"/>
        <v>6</v>
      </c>
      <c r="M4481" s="16">
        <v>36797.298807147199</v>
      </c>
      <c r="N4481" s="16">
        <v>37146.056371633102</v>
      </c>
      <c r="O4481" s="16">
        <v>38368.394899145402</v>
      </c>
      <c r="P4481" s="16">
        <v>34490.187790741402</v>
      </c>
      <c r="Q4481" s="16">
        <v>117041.197438929</v>
      </c>
      <c r="R4481" s="16">
        <v>28944.187988673501</v>
      </c>
      <c r="S4481" s="17">
        <f t="shared" si="484"/>
        <v>37146.056371633102</v>
      </c>
      <c r="T4481" s="17">
        <f t="shared" si="485"/>
        <v>34490.187790741402</v>
      </c>
      <c r="U4481" s="18">
        <f t="shared" si="486"/>
        <v>0.92850200424183182</v>
      </c>
      <c r="X4481" s="20">
        <f t="shared" si="487"/>
        <v>0.46981819866611069</v>
      </c>
      <c r="AA4481" s="20">
        <f t="shared" si="488"/>
        <v>-0.10702307055689698</v>
      </c>
      <c r="AE4481" s="20">
        <f t="shared" si="489"/>
        <v>0.32807016459716748</v>
      </c>
    </row>
    <row r="4482" spans="1:31" x14ac:dyDescent="0.2">
      <c r="A4482" s="15" t="s">
        <v>15662</v>
      </c>
      <c r="B4482" s="15" t="s">
        <v>15663</v>
      </c>
      <c r="C4482" t="s">
        <v>15664</v>
      </c>
      <c r="D4482" s="15">
        <v>8</v>
      </c>
      <c r="E4482" s="15">
        <v>2</v>
      </c>
      <c r="F4482" s="16">
        <v>52274.829100850198</v>
      </c>
      <c r="G4482" s="16">
        <v>41987.0812517577</v>
      </c>
      <c r="H4482" s="16">
        <v>44500.732949839599</v>
      </c>
      <c r="I4482" s="16">
        <v>55249.918150195597</v>
      </c>
      <c r="J4482" s="16">
        <v>17902.141782421899</v>
      </c>
      <c r="K4482" s="16">
        <v>57632.820892968703</v>
      </c>
      <c r="L4482" s="15">
        <f t="shared" ref="L4482:L4545" si="490">COUNTIF(F4482:K4482,"&gt;0")</f>
        <v>6</v>
      </c>
      <c r="M4482" s="16">
        <v>92955.412943933799</v>
      </c>
      <c r="N4482" s="16">
        <v>72234.829095446694</v>
      </c>
      <c r="O4482" s="16">
        <v>80017.8823973158</v>
      </c>
      <c r="P4482" s="16">
        <v>76603.890004928297</v>
      </c>
      <c r="Q4482" s="16">
        <v>156506.15482383201</v>
      </c>
      <c r="R4482" s="16">
        <v>79150.799353934199</v>
      </c>
      <c r="S4482" s="17">
        <f t="shared" ref="S4482:S4545" si="491">MEDIAN(M4482:O4482)</f>
        <v>80017.8823973158</v>
      </c>
      <c r="T4482" s="17">
        <f t="shared" ref="T4482:T4545" si="492">MEDIAN(P4482:R4482)</f>
        <v>79150.799353934199</v>
      </c>
      <c r="U4482" s="18">
        <f t="shared" ref="U4482:U4545" si="493">T4482/S4482</f>
        <v>0.98916388415434142</v>
      </c>
      <c r="X4482" s="20">
        <f t="shared" ref="X4482:X4545" si="494">_xlfn.T.TEST(P4482:R4482,M4482:O4482,2,2)</f>
        <v>0.45286776297382586</v>
      </c>
      <c r="AA4482" s="20">
        <f t="shared" ref="AA4482:AA4545" si="495">LOG(U4482,2)</f>
        <v>-1.5718529141130675E-2</v>
      </c>
      <c r="AE4482" s="20">
        <f t="shared" si="489"/>
        <v>0.34402859311892142</v>
      </c>
    </row>
    <row r="4483" spans="1:31" x14ac:dyDescent="0.2">
      <c r="A4483" s="15" t="s">
        <v>14254</v>
      </c>
      <c r="B4483" s="15" t="s">
        <v>14255</v>
      </c>
      <c r="C4483" t="s">
        <v>14256</v>
      </c>
      <c r="D4483" s="15">
        <v>6</v>
      </c>
      <c r="E4483" s="15">
        <v>4</v>
      </c>
      <c r="F4483" s="16">
        <v>84155.346857227196</v>
      </c>
      <c r="G4483" s="16">
        <v>99751.5555416016</v>
      </c>
      <c r="H4483" s="16">
        <v>106864.36857422</v>
      </c>
      <c r="I4483" s="16">
        <v>156283.155181054</v>
      </c>
      <c r="J4483" s="16">
        <v>13583.7084152344</v>
      </c>
      <c r="K4483" s="16">
        <v>161443.46066238199</v>
      </c>
      <c r="L4483" s="15">
        <f t="shared" si="490"/>
        <v>6</v>
      </c>
      <c r="M4483" s="16">
        <v>149645.53979625201</v>
      </c>
      <c r="N4483" s="16">
        <v>171613.18081024999</v>
      </c>
      <c r="O4483" s="16">
        <v>192155.49745380401</v>
      </c>
      <c r="P4483" s="16">
        <v>216686.25094732799</v>
      </c>
      <c r="Q4483" s="16">
        <v>118753.051905997</v>
      </c>
      <c r="R4483" s="16">
        <v>221720.51903591599</v>
      </c>
      <c r="S4483" s="17">
        <f t="shared" si="491"/>
        <v>171613.18081024999</v>
      </c>
      <c r="T4483" s="17">
        <f t="shared" si="492"/>
        <v>216686.25094732799</v>
      </c>
      <c r="U4483" s="18">
        <f t="shared" si="493"/>
        <v>1.2626434049195474</v>
      </c>
      <c r="X4483" s="20">
        <f t="shared" si="494"/>
        <v>0.70379560163409272</v>
      </c>
      <c r="AA4483" s="20">
        <f t="shared" si="495"/>
        <v>0.33644725148191207</v>
      </c>
      <c r="AE4483" s="20">
        <f t="shared" ref="AE4483:AE4546" si="496">-LOG10(X4483)</f>
        <v>0.15255345161280745</v>
      </c>
    </row>
    <row r="4484" spans="1:31" x14ac:dyDescent="0.2">
      <c r="A4484" s="15" t="s">
        <v>8027</v>
      </c>
      <c r="B4484" s="15" t="s">
        <v>8028</v>
      </c>
      <c r="C4484" t="s">
        <v>8029</v>
      </c>
      <c r="D4484" s="15">
        <v>5</v>
      </c>
      <c r="E4484" s="15">
        <v>5</v>
      </c>
      <c r="F4484" s="16">
        <v>204014.659960989</v>
      </c>
      <c r="G4484" s="16">
        <v>218171.10969538099</v>
      </c>
      <c r="H4484" s="16">
        <v>212491.20924828999</v>
      </c>
      <c r="I4484" s="16">
        <v>246637.151560136</v>
      </c>
      <c r="J4484" s="16">
        <v>30410.778608203</v>
      </c>
      <c r="K4484" s="16">
        <v>214314.92545974901</v>
      </c>
      <c r="L4484" s="15">
        <f t="shared" si="490"/>
        <v>6</v>
      </c>
      <c r="M4484" s="16">
        <v>362780.08535816602</v>
      </c>
      <c r="N4484" s="16">
        <v>375342.89959128899</v>
      </c>
      <c r="O4484" s="16">
        <v>382085.764997594</v>
      </c>
      <c r="P4484" s="16">
        <v>341961.868212734</v>
      </c>
      <c r="Q4484" s="16">
        <v>265860.59271645499</v>
      </c>
      <c r="R4484" s="16">
        <v>294332.24681333499</v>
      </c>
      <c r="S4484" s="17">
        <f t="shared" si="491"/>
        <v>375342.89959128899</v>
      </c>
      <c r="T4484" s="17">
        <f t="shared" si="492"/>
        <v>294332.24681333499</v>
      </c>
      <c r="U4484" s="18">
        <f t="shared" si="493"/>
        <v>0.78416894827059058</v>
      </c>
      <c r="X4484" s="20">
        <f t="shared" si="494"/>
        <v>3.3767527310511164E-2</v>
      </c>
      <c r="AA4484" s="20">
        <f t="shared" si="495"/>
        <v>-0.35076358012159159</v>
      </c>
      <c r="AE4484" s="20">
        <f t="shared" si="496"/>
        <v>1.4715007402149809</v>
      </c>
    </row>
    <row r="4485" spans="1:31" x14ac:dyDescent="0.2">
      <c r="A4485" s="15" t="s">
        <v>7466</v>
      </c>
      <c r="B4485" s="15" t="s">
        <v>7467</v>
      </c>
      <c r="C4485" t="s">
        <v>7468</v>
      </c>
      <c r="D4485" s="15">
        <v>4</v>
      </c>
      <c r="E4485" s="15">
        <v>3</v>
      </c>
      <c r="F4485" s="16">
        <v>301835.366198437</v>
      </c>
      <c r="G4485" s="16">
        <v>362133.33898799599</v>
      </c>
      <c r="H4485" s="16">
        <v>337676.79618105397</v>
      </c>
      <c r="I4485" s="16">
        <v>302011.79274753999</v>
      </c>
      <c r="J4485" s="16">
        <v>53358.278028909903</v>
      </c>
      <c r="K4485" s="16">
        <v>303100.83659882698</v>
      </c>
      <c r="L4485" s="15">
        <f t="shared" si="490"/>
        <v>6</v>
      </c>
      <c r="M4485" s="16">
        <v>536725.448722756</v>
      </c>
      <c r="N4485" s="16">
        <v>623016.39151128696</v>
      </c>
      <c r="O4485" s="16">
        <v>607185.10402007599</v>
      </c>
      <c r="P4485" s="16">
        <v>418738.68643444998</v>
      </c>
      <c r="Q4485" s="16">
        <v>466474.85109996202</v>
      </c>
      <c r="R4485" s="16">
        <v>416267.55605450901</v>
      </c>
      <c r="S4485" s="17">
        <f t="shared" si="491"/>
        <v>607185.10402007599</v>
      </c>
      <c r="T4485" s="17">
        <f t="shared" si="492"/>
        <v>418738.68643444998</v>
      </c>
      <c r="U4485" s="18">
        <f t="shared" si="493"/>
        <v>0.68963926101290651</v>
      </c>
      <c r="X4485" s="20">
        <f t="shared" si="494"/>
        <v>7.5944706823302807E-3</v>
      </c>
      <c r="AA4485" s="20">
        <f t="shared" si="495"/>
        <v>-0.53608618580795719</v>
      </c>
      <c r="AE4485" s="20">
        <f t="shared" si="496"/>
        <v>2.1195024901032355</v>
      </c>
    </row>
    <row r="4486" spans="1:31" x14ac:dyDescent="0.2">
      <c r="A4486" s="15" t="s">
        <v>5414</v>
      </c>
      <c r="B4486" s="15" t="s">
        <v>5415</v>
      </c>
      <c r="C4486" t="s">
        <v>5416</v>
      </c>
      <c r="D4486" s="15">
        <v>4</v>
      </c>
      <c r="E4486" s="15">
        <v>4</v>
      </c>
      <c r="F4486" s="16">
        <v>141138.077756543</v>
      </c>
      <c r="G4486" s="16">
        <v>161866.42280917999</v>
      </c>
      <c r="H4486" s="16">
        <v>151866.674258643</v>
      </c>
      <c r="I4486" s="16">
        <v>185473.84262482601</v>
      </c>
      <c r="J4486" s="16">
        <v>25381.945443164099</v>
      </c>
      <c r="K4486" s="16">
        <v>179007.99692539801</v>
      </c>
      <c r="L4486" s="15">
        <f t="shared" si="490"/>
        <v>6</v>
      </c>
      <c r="M4486" s="16">
        <v>250972.57180242299</v>
      </c>
      <c r="N4486" s="16">
        <v>278475.974974396</v>
      </c>
      <c r="O4486" s="16">
        <v>273075.27034660499</v>
      </c>
      <c r="P4486" s="16">
        <v>257159.07488947501</v>
      </c>
      <c r="Q4486" s="16">
        <v>221896.95129989501</v>
      </c>
      <c r="R4486" s="16">
        <v>245843.00799200399</v>
      </c>
      <c r="S4486" s="17">
        <f t="shared" si="491"/>
        <v>273075.27034660499</v>
      </c>
      <c r="T4486" s="17">
        <f t="shared" si="492"/>
        <v>245843.00799200399</v>
      </c>
      <c r="U4486" s="18">
        <f t="shared" si="493"/>
        <v>0.90027561880636053</v>
      </c>
      <c r="X4486" s="20">
        <f t="shared" si="494"/>
        <v>0.12511162771303788</v>
      </c>
      <c r="AA4486" s="20">
        <f t="shared" si="495"/>
        <v>-0.15156134565480614</v>
      </c>
      <c r="AE4486" s="20">
        <f t="shared" si="496"/>
        <v>0.90270232566278397</v>
      </c>
    </row>
    <row r="4487" spans="1:31" x14ac:dyDescent="0.2">
      <c r="A4487" s="15" t="s">
        <v>2792</v>
      </c>
      <c r="B4487" s="15" t="s">
        <v>2793</v>
      </c>
      <c r="C4487" t="s">
        <v>2794</v>
      </c>
      <c r="D4487" s="15">
        <v>5</v>
      </c>
      <c r="E4487" s="15">
        <v>4</v>
      </c>
      <c r="F4487" s="16">
        <v>123832.13951343999</v>
      </c>
      <c r="G4487" s="16">
        <v>120093.346757227</v>
      </c>
      <c r="H4487" s="16">
        <v>130733.80253150999</v>
      </c>
      <c r="I4487" s="16">
        <v>172246.97795830099</v>
      </c>
      <c r="J4487" s="16">
        <v>18388.635877734399</v>
      </c>
      <c r="K4487" s="16">
        <v>175636.60685419801</v>
      </c>
      <c r="L4487" s="15">
        <f t="shared" si="490"/>
        <v>6</v>
      </c>
      <c r="M4487" s="16">
        <v>220199.04918284001</v>
      </c>
      <c r="N4487" s="16">
        <v>206609.32172191201</v>
      </c>
      <c r="O4487" s="16">
        <v>235075.72444057901</v>
      </c>
      <c r="P4487" s="16">
        <v>238820.05611898401</v>
      </c>
      <c r="Q4487" s="16">
        <v>160759.23923837999</v>
      </c>
      <c r="R4487" s="16">
        <v>241212.86469978301</v>
      </c>
      <c r="S4487" s="17">
        <f t="shared" si="491"/>
        <v>220199.04918284001</v>
      </c>
      <c r="T4487" s="17">
        <f t="shared" si="492"/>
        <v>238820.05611898401</v>
      </c>
      <c r="U4487" s="18">
        <f t="shared" si="493"/>
        <v>1.0845644293435719</v>
      </c>
      <c r="X4487" s="20">
        <f t="shared" si="494"/>
        <v>0.81200023460300574</v>
      </c>
      <c r="AA4487" s="20">
        <f t="shared" si="495"/>
        <v>0.11711575991057105</v>
      </c>
      <c r="AE4487" s="20">
        <f t="shared" si="496"/>
        <v>9.0443845282499422E-2</v>
      </c>
    </row>
    <row r="4488" spans="1:31" x14ac:dyDescent="0.2">
      <c r="A4488" s="15" t="s">
        <v>17856</v>
      </c>
      <c r="B4488" s="15" t="s">
        <v>17857</v>
      </c>
      <c r="C4488" t="s">
        <v>17858</v>
      </c>
      <c r="D4488" s="15">
        <v>5</v>
      </c>
      <c r="E4488" s="15">
        <v>3</v>
      </c>
      <c r="F4488" s="16">
        <v>66083.017114726594</v>
      </c>
      <c r="G4488" s="16">
        <v>68880.938646093593</v>
      </c>
      <c r="H4488" s="16">
        <v>80747.484056249305</v>
      </c>
      <c r="I4488" s="16">
        <v>117439.07283281301</v>
      </c>
      <c r="J4488" s="16">
        <v>17323.221457910098</v>
      </c>
      <c r="K4488" s="16">
        <v>99529.510288184305</v>
      </c>
      <c r="L4488" s="15">
        <f t="shared" si="490"/>
        <v>6</v>
      </c>
      <c r="M4488" s="16">
        <v>117509.215240659</v>
      </c>
      <c r="N4488" s="16">
        <v>118503.184377128</v>
      </c>
      <c r="O4488" s="16">
        <v>145194.07332852401</v>
      </c>
      <c r="P4488" s="16">
        <v>162829.01620069999</v>
      </c>
      <c r="Q4488" s="16">
        <v>151445.05123969799</v>
      </c>
      <c r="R4488" s="16">
        <v>136690.173698864</v>
      </c>
      <c r="S4488" s="17">
        <f t="shared" si="491"/>
        <v>118503.184377128</v>
      </c>
      <c r="T4488" s="17">
        <f t="shared" si="492"/>
        <v>151445.05123969799</v>
      </c>
      <c r="U4488" s="18">
        <f t="shared" si="493"/>
        <v>1.2779829675946499</v>
      </c>
      <c r="X4488" s="20">
        <f t="shared" si="494"/>
        <v>0.1203123360949106</v>
      </c>
      <c r="AA4488" s="20">
        <f t="shared" si="495"/>
        <v>0.35386860879627002</v>
      </c>
      <c r="AE4488" s="20">
        <f t="shared" si="496"/>
        <v>0.91968984046334812</v>
      </c>
    </row>
    <row r="4489" spans="1:31" x14ac:dyDescent="0.2">
      <c r="A4489" s="15" t="s">
        <v>14626</v>
      </c>
      <c r="B4489" s="15" t="s">
        <v>14627</v>
      </c>
      <c r="C4489" t="s">
        <v>14628</v>
      </c>
      <c r="D4489" s="15">
        <v>4</v>
      </c>
      <c r="E4489" s="15">
        <v>4</v>
      </c>
      <c r="F4489" s="16">
        <v>95882.871528187898</v>
      </c>
      <c r="G4489" s="16">
        <v>77815.938344999595</v>
      </c>
      <c r="H4489" s="16">
        <v>85585.076916796999</v>
      </c>
      <c r="I4489" s="16">
        <v>109114.429011328</v>
      </c>
      <c r="J4489" s="16">
        <v>9206.7539824218893</v>
      </c>
      <c r="K4489" s="16">
        <v>88218.556938072506</v>
      </c>
      <c r="L4489" s="15">
        <f t="shared" si="490"/>
        <v>6</v>
      </c>
      <c r="M4489" s="16">
        <v>170499.49412475299</v>
      </c>
      <c r="N4489" s="16">
        <v>133875.01201974001</v>
      </c>
      <c r="O4489" s="16">
        <v>153892.67020416999</v>
      </c>
      <c r="P4489" s="16">
        <v>151286.915850477</v>
      </c>
      <c r="Q4489" s="16">
        <v>80488.339423871905</v>
      </c>
      <c r="R4489" s="16">
        <v>121156.125820502</v>
      </c>
      <c r="S4489" s="17">
        <f t="shared" si="491"/>
        <v>153892.67020416999</v>
      </c>
      <c r="T4489" s="17">
        <f t="shared" si="492"/>
        <v>121156.125820502</v>
      </c>
      <c r="U4489" s="18">
        <f t="shared" si="493"/>
        <v>0.78727677971773258</v>
      </c>
      <c r="X4489" s="20">
        <f t="shared" si="494"/>
        <v>0.2028979206423607</v>
      </c>
      <c r="AA4489" s="20">
        <f t="shared" si="495"/>
        <v>-0.34505716750747706</v>
      </c>
      <c r="AE4489" s="20">
        <f t="shared" si="496"/>
        <v>0.69272240372158755</v>
      </c>
    </row>
    <row r="4490" spans="1:31" x14ac:dyDescent="0.2">
      <c r="A4490" s="15" t="s">
        <v>17859</v>
      </c>
      <c r="B4490" s="15" t="s">
        <v>17860</v>
      </c>
      <c r="C4490" t="s">
        <v>17861</v>
      </c>
      <c r="D4490" s="15">
        <v>6</v>
      </c>
      <c r="E4490" s="15">
        <v>4</v>
      </c>
      <c r="F4490" s="16">
        <v>111902.735536174</v>
      </c>
      <c r="G4490" s="16">
        <v>87281.342465624897</v>
      </c>
      <c r="H4490" s="16">
        <v>74268.261101073804</v>
      </c>
      <c r="I4490" s="16">
        <v>149357.04473428099</v>
      </c>
      <c r="J4490" s="16">
        <v>13060.3810372349</v>
      </c>
      <c r="K4490" s="16">
        <v>123787.225859471</v>
      </c>
      <c r="L4490" s="15">
        <f t="shared" si="490"/>
        <v>6</v>
      </c>
      <c r="M4490" s="16">
        <v>198986.11186758999</v>
      </c>
      <c r="N4490" s="16">
        <v>150159.35064459001</v>
      </c>
      <c r="O4490" s="16">
        <v>133543.620266602</v>
      </c>
      <c r="P4490" s="16">
        <v>207083.21404536799</v>
      </c>
      <c r="Q4490" s="16">
        <v>114177.959347789</v>
      </c>
      <c r="R4490" s="16">
        <v>170004.82927564799</v>
      </c>
      <c r="S4490" s="17">
        <f t="shared" si="491"/>
        <v>150159.35064459001</v>
      </c>
      <c r="T4490" s="17">
        <f t="shared" si="492"/>
        <v>170004.82927564799</v>
      </c>
      <c r="U4490" s="18">
        <f t="shared" si="493"/>
        <v>1.1321627893692079</v>
      </c>
      <c r="X4490" s="20">
        <f t="shared" si="494"/>
        <v>0.93587639123992994</v>
      </c>
      <c r="AA4490" s="20">
        <f t="shared" si="495"/>
        <v>0.1790814127019279</v>
      </c>
      <c r="AE4490" s="20">
        <f t="shared" si="496"/>
        <v>2.8781508256985458E-2</v>
      </c>
    </row>
    <row r="4491" spans="1:31" x14ac:dyDescent="0.2">
      <c r="A4491" s="15" t="s">
        <v>13234</v>
      </c>
      <c r="B4491" s="15" t="s">
        <v>13235</v>
      </c>
      <c r="C4491" t="s">
        <v>13236</v>
      </c>
      <c r="D4491" s="15">
        <v>9</v>
      </c>
      <c r="E4491" s="15">
        <v>4</v>
      </c>
      <c r="F4491" s="16">
        <v>95358.047751603299</v>
      </c>
      <c r="G4491" s="16">
        <v>81232.982618261696</v>
      </c>
      <c r="H4491" s="16">
        <v>81462.144712235997</v>
      </c>
      <c r="I4491" s="16">
        <v>129880.996857861</v>
      </c>
      <c r="J4491" s="16">
        <v>20230.8833944336</v>
      </c>
      <c r="K4491" s="16">
        <v>121917.360280225</v>
      </c>
      <c r="L4491" s="15">
        <f t="shared" si="490"/>
        <v>6</v>
      </c>
      <c r="M4491" s="16">
        <v>169566.249354481</v>
      </c>
      <c r="N4491" s="16">
        <v>139753.71570029901</v>
      </c>
      <c r="O4491" s="16">
        <v>146479.12255207699</v>
      </c>
      <c r="P4491" s="16">
        <v>180079.71649809199</v>
      </c>
      <c r="Q4491" s="16">
        <v>176864.74653334799</v>
      </c>
      <c r="R4491" s="16">
        <v>167436.82456949999</v>
      </c>
      <c r="S4491" s="17">
        <f t="shared" si="491"/>
        <v>146479.12255207699</v>
      </c>
      <c r="T4491" s="17">
        <f t="shared" si="492"/>
        <v>176864.74653334799</v>
      </c>
      <c r="U4491" s="18">
        <f t="shared" si="493"/>
        <v>1.2074399644936988</v>
      </c>
      <c r="X4491" s="20">
        <f t="shared" si="494"/>
        <v>7.9857674278478147E-2</v>
      </c>
      <c r="AA4491" s="20">
        <f t="shared" si="495"/>
        <v>0.27195145814557292</v>
      </c>
      <c r="AE4491" s="20">
        <f t="shared" si="496"/>
        <v>1.0976833420596781</v>
      </c>
    </row>
    <row r="4492" spans="1:31" x14ac:dyDescent="0.2">
      <c r="A4492" s="15" t="s">
        <v>16310</v>
      </c>
      <c r="B4492" s="15" t="s">
        <v>16311</v>
      </c>
      <c r="C4492" t="s">
        <v>16312</v>
      </c>
      <c r="D4492" s="15">
        <v>5</v>
      </c>
      <c r="E4492" s="15">
        <v>3</v>
      </c>
      <c r="F4492" s="16">
        <v>101554.645396875</v>
      </c>
      <c r="G4492" s="16">
        <v>117719.808808594</v>
      </c>
      <c r="H4492" s="16">
        <v>110271.246247709</v>
      </c>
      <c r="I4492" s="16">
        <v>139965.26362499999</v>
      </c>
      <c r="J4492" s="16">
        <v>41326.436185546801</v>
      </c>
      <c r="K4492" s="16">
        <v>130276.350716015</v>
      </c>
      <c r="L4492" s="15">
        <f t="shared" si="490"/>
        <v>6</v>
      </c>
      <c r="M4492" s="16">
        <v>180585.07625207599</v>
      </c>
      <c r="N4492" s="16">
        <v>202525.872647588</v>
      </c>
      <c r="O4492" s="16">
        <v>198281.48952064401</v>
      </c>
      <c r="P4492" s="16">
        <v>194061.530192554</v>
      </c>
      <c r="Q4492" s="16">
        <v>361288.704925976</v>
      </c>
      <c r="R4492" s="16">
        <v>178916.755007286</v>
      </c>
      <c r="S4492" s="17">
        <f t="shared" si="491"/>
        <v>198281.48952064401</v>
      </c>
      <c r="T4492" s="17">
        <f t="shared" si="492"/>
        <v>194061.530192554</v>
      </c>
      <c r="U4492" s="18">
        <f t="shared" si="493"/>
        <v>0.97871733091025293</v>
      </c>
      <c r="X4492" s="20">
        <f t="shared" si="494"/>
        <v>0.43514339314263961</v>
      </c>
      <c r="AA4492" s="20">
        <f t="shared" si="495"/>
        <v>-3.1035848111140577E-2</v>
      </c>
      <c r="AE4492" s="20">
        <f t="shared" si="496"/>
        <v>0.36136760605979079</v>
      </c>
    </row>
    <row r="4493" spans="1:31" x14ac:dyDescent="0.2">
      <c r="A4493" s="15" t="s">
        <v>8258</v>
      </c>
      <c r="B4493" s="15" t="s">
        <v>8259</v>
      </c>
      <c r="C4493" t="s">
        <v>8260</v>
      </c>
      <c r="D4493" s="15">
        <v>7</v>
      </c>
      <c r="E4493" s="15">
        <v>2</v>
      </c>
      <c r="F4493" s="16">
        <v>406920.67636171798</v>
      </c>
      <c r="G4493" s="16">
        <v>448908.51957831898</v>
      </c>
      <c r="H4493" s="16">
        <v>451696.42811307398</v>
      </c>
      <c r="I4493" s="16">
        <v>698564.51724236796</v>
      </c>
      <c r="J4493" s="16">
        <v>67953.794558203095</v>
      </c>
      <c r="K4493" s="16">
        <v>655999.35919899202</v>
      </c>
      <c r="L4493" s="15">
        <f t="shared" si="490"/>
        <v>6</v>
      </c>
      <c r="M4493" s="16">
        <v>723588.77412405005</v>
      </c>
      <c r="N4493" s="16">
        <v>772304.93819744501</v>
      </c>
      <c r="O4493" s="16">
        <v>812206.65971457399</v>
      </c>
      <c r="P4493" s="16">
        <v>968558.16681405902</v>
      </c>
      <c r="Q4493" s="16">
        <v>594073.44781704806</v>
      </c>
      <c r="R4493" s="16">
        <v>900925.42498823896</v>
      </c>
      <c r="S4493" s="17">
        <f t="shared" si="491"/>
        <v>772304.93819744501</v>
      </c>
      <c r="T4493" s="17">
        <f t="shared" si="492"/>
        <v>900925.42498823896</v>
      </c>
      <c r="U4493" s="18">
        <f t="shared" si="493"/>
        <v>1.16654106484285</v>
      </c>
      <c r="X4493" s="20">
        <f t="shared" si="494"/>
        <v>0.6833301479037468</v>
      </c>
      <c r="AA4493" s="20">
        <f t="shared" si="495"/>
        <v>0.2222370942937035</v>
      </c>
      <c r="AE4493" s="20">
        <f t="shared" si="496"/>
        <v>0.16536941817763945</v>
      </c>
    </row>
    <row r="4494" spans="1:31" x14ac:dyDescent="0.2">
      <c r="A4494" s="15" t="s">
        <v>12211</v>
      </c>
      <c r="B4494" s="15" t="s">
        <v>12212</v>
      </c>
      <c r="C4494" t="s">
        <v>12213</v>
      </c>
      <c r="D4494" s="15">
        <v>6</v>
      </c>
      <c r="E4494" s="15">
        <v>4</v>
      </c>
      <c r="F4494" s="16">
        <v>54902.733974662602</v>
      </c>
      <c r="G4494" s="16">
        <v>49872.233294819198</v>
      </c>
      <c r="H4494" s="16">
        <v>57746.6106935672</v>
      </c>
      <c r="I4494" s="16">
        <v>51079.770927539197</v>
      </c>
      <c r="J4494" s="16">
        <v>9695.1511861527306</v>
      </c>
      <c r="K4494" s="16">
        <v>57862.861195605299</v>
      </c>
      <c r="L4494" s="15">
        <f t="shared" si="490"/>
        <v>6</v>
      </c>
      <c r="M4494" s="16">
        <v>97628.369066876607</v>
      </c>
      <c r="N4494" s="16">
        <v>85800.492467160802</v>
      </c>
      <c r="O4494" s="16">
        <v>103835.626899222</v>
      </c>
      <c r="P4494" s="16">
        <v>70821.990052057605</v>
      </c>
      <c r="Q4494" s="16">
        <v>84758.061410862298</v>
      </c>
      <c r="R4494" s="16">
        <v>79466.728256167306</v>
      </c>
      <c r="S4494" s="17">
        <f t="shared" si="491"/>
        <v>97628.369066876607</v>
      </c>
      <c r="T4494" s="17">
        <f t="shared" si="492"/>
        <v>79466.728256167306</v>
      </c>
      <c r="U4494" s="18">
        <f t="shared" si="493"/>
        <v>0.81397168687445387</v>
      </c>
      <c r="X4494" s="20">
        <f t="shared" si="494"/>
        <v>5.9429725408899292E-2</v>
      </c>
      <c r="AA4494" s="20">
        <f t="shared" si="495"/>
        <v>-0.29694948211110067</v>
      </c>
      <c r="AE4494" s="20">
        <f t="shared" si="496"/>
        <v>1.2259962763659755</v>
      </c>
    </row>
    <row r="4495" spans="1:31" x14ac:dyDescent="0.2">
      <c r="A4495" s="15" t="s">
        <v>16706</v>
      </c>
      <c r="B4495" s="15" t="s">
        <v>16707</v>
      </c>
      <c r="C4495" t="s">
        <v>16708</v>
      </c>
      <c r="D4495" s="15">
        <v>3</v>
      </c>
      <c r="E4495" s="15">
        <v>2</v>
      </c>
      <c r="F4495" s="16">
        <v>63260.984596461203</v>
      </c>
      <c r="G4495" s="16">
        <v>50056.4112279412</v>
      </c>
      <c r="H4495" s="16">
        <v>57284.919849609098</v>
      </c>
      <c r="I4495" s="16">
        <v>54028.500851660203</v>
      </c>
      <c r="J4495" s="16">
        <v>5144.55922148438</v>
      </c>
      <c r="K4495" s="16">
        <v>59393.614931835902</v>
      </c>
      <c r="L4495" s="15">
        <f t="shared" si="490"/>
        <v>6</v>
      </c>
      <c r="M4495" s="16">
        <v>112491.060182313</v>
      </c>
      <c r="N4495" s="16">
        <v>86117.353299721304</v>
      </c>
      <c r="O4495" s="16">
        <v>103005.449030075</v>
      </c>
      <c r="P4495" s="16">
        <v>74910.397606753802</v>
      </c>
      <c r="Q4495" s="16">
        <v>44975.355005208898</v>
      </c>
      <c r="R4495" s="16">
        <v>81569.009212736797</v>
      </c>
      <c r="S4495" s="17">
        <f t="shared" si="491"/>
        <v>103005.449030075</v>
      </c>
      <c r="T4495" s="17">
        <f t="shared" si="492"/>
        <v>74910.397606753802</v>
      </c>
      <c r="U4495" s="18">
        <f t="shared" si="493"/>
        <v>0.72724693996413581</v>
      </c>
      <c r="X4495" s="20">
        <f t="shared" si="494"/>
        <v>7.0660450274262251E-2</v>
      </c>
      <c r="AA4495" s="20">
        <f t="shared" si="495"/>
        <v>-0.45948277397478038</v>
      </c>
      <c r="AE4495" s="20">
        <f t="shared" si="496"/>
        <v>1.1508235994088951</v>
      </c>
    </row>
    <row r="4496" spans="1:31" x14ac:dyDescent="0.2">
      <c r="A4496" s="15" t="s">
        <v>2726</v>
      </c>
      <c r="B4496" s="15" t="s">
        <v>2727</v>
      </c>
      <c r="C4496" t="s">
        <v>2728</v>
      </c>
      <c r="D4496" s="15">
        <v>7</v>
      </c>
      <c r="E4496" s="15">
        <v>3</v>
      </c>
      <c r="F4496" s="16">
        <v>60036.417138134799</v>
      </c>
      <c r="G4496" s="16">
        <v>61300.165946090201</v>
      </c>
      <c r="H4496" s="16">
        <v>59496.183072701897</v>
      </c>
      <c r="I4496" s="16">
        <v>65838.674235791099</v>
      </c>
      <c r="J4496" s="16">
        <v>20857.2837902344</v>
      </c>
      <c r="K4496" s="16">
        <v>70571.822829492099</v>
      </c>
      <c r="L4496" s="15">
        <f t="shared" si="490"/>
        <v>6</v>
      </c>
      <c r="M4496" s="16">
        <v>106757.11509229599</v>
      </c>
      <c r="N4496" s="16">
        <v>105461.177072245</v>
      </c>
      <c r="O4496" s="16">
        <v>106981.576810586</v>
      </c>
      <c r="P4496" s="16">
        <v>91285.177029913801</v>
      </c>
      <c r="Q4496" s="16">
        <v>182340.93583619301</v>
      </c>
      <c r="R4496" s="16">
        <v>96920.749362452305</v>
      </c>
      <c r="S4496" s="17">
        <f t="shared" si="491"/>
        <v>106757.11509229599</v>
      </c>
      <c r="T4496" s="17">
        <f t="shared" si="492"/>
        <v>96920.749362452305</v>
      </c>
      <c r="U4496" s="18">
        <f t="shared" si="493"/>
        <v>0.90786219989796713</v>
      </c>
      <c r="X4496" s="20">
        <f t="shared" si="494"/>
        <v>0.59243361996295685</v>
      </c>
      <c r="AA4496" s="20">
        <f t="shared" si="495"/>
        <v>-0.13945476059892095</v>
      </c>
      <c r="AE4496" s="20">
        <f t="shared" si="496"/>
        <v>0.22736030371245691</v>
      </c>
    </row>
    <row r="4497" spans="1:31" x14ac:dyDescent="0.2">
      <c r="A4497" s="15" t="s">
        <v>16286</v>
      </c>
      <c r="B4497" s="15" t="s">
        <v>16287</v>
      </c>
      <c r="C4497" t="s">
        <v>16288</v>
      </c>
      <c r="D4497" s="15">
        <v>5</v>
      </c>
      <c r="E4497" s="15">
        <v>4</v>
      </c>
      <c r="F4497" s="16">
        <v>216931.56584794901</v>
      </c>
      <c r="G4497" s="16">
        <v>252205.893439815</v>
      </c>
      <c r="H4497" s="16">
        <v>236754.40059916899</v>
      </c>
      <c r="I4497" s="16">
        <v>281594.10368203098</v>
      </c>
      <c r="J4497" s="16">
        <v>35475.279111805998</v>
      </c>
      <c r="K4497" s="16">
        <v>284818.39971298701</v>
      </c>
      <c r="L4497" s="15">
        <f t="shared" si="490"/>
        <v>6</v>
      </c>
      <c r="M4497" s="16">
        <v>385749.00446001301</v>
      </c>
      <c r="N4497" s="16">
        <v>433896.54785129399</v>
      </c>
      <c r="O4497" s="16">
        <v>425714.01701507397</v>
      </c>
      <c r="P4497" s="16">
        <v>390429.60544943903</v>
      </c>
      <c r="Q4497" s="16">
        <v>310136.049226387</v>
      </c>
      <c r="R4497" s="16">
        <v>391159.12875161099</v>
      </c>
      <c r="S4497" s="17">
        <f t="shared" si="491"/>
        <v>425714.01701507397</v>
      </c>
      <c r="T4497" s="17">
        <f t="shared" si="492"/>
        <v>390429.60544943903</v>
      </c>
      <c r="U4497" s="18">
        <f t="shared" si="493"/>
        <v>0.91711710172703664</v>
      </c>
      <c r="X4497" s="20">
        <f t="shared" si="494"/>
        <v>0.17090914758497569</v>
      </c>
      <c r="AA4497" s="20">
        <f t="shared" si="495"/>
        <v>-0.12482213937154138</v>
      </c>
      <c r="AE4497" s="20">
        <f t="shared" si="496"/>
        <v>0.76723469187634341</v>
      </c>
    </row>
    <row r="4498" spans="1:31" x14ac:dyDescent="0.2">
      <c r="A4498" s="15" t="s">
        <v>16508</v>
      </c>
      <c r="B4498" s="15" t="s">
        <v>16509</v>
      </c>
      <c r="C4498" t="s">
        <v>16510</v>
      </c>
      <c r="D4498" s="15">
        <v>6</v>
      </c>
      <c r="E4498" s="15">
        <v>5</v>
      </c>
      <c r="F4498" s="16">
        <v>105937.26713496</v>
      </c>
      <c r="G4498" s="16">
        <v>98992.446583303201</v>
      </c>
      <c r="H4498" s="16">
        <v>103723.71274127399</v>
      </c>
      <c r="I4498" s="16">
        <v>124647.06253038</v>
      </c>
      <c r="J4498" s="16">
        <v>15924.109555664099</v>
      </c>
      <c r="K4498" s="16">
        <v>125459.854160348</v>
      </c>
      <c r="L4498" s="15">
        <f t="shared" si="490"/>
        <v>6</v>
      </c>
      <c r="M4498" s="16">
        <v>188378.280370541</v>
      </c>
      <c r="N4498" s="16">
        <v>170307.20515696</v>
      </c>
      <c r="O4498" s="16">
        <v>186508.20554572801</v>
      </c>
      <c r="P4498" s="16">
        <v>172822.87806395401</v>
      </c>
      <c r="Q4498" s="16">
        <v>139213.574880606</v>
      </c>
      <c r="R4498" s="16">
        <v>172301.95554823201</v>
      </c>
      <c r="S4498" s="17">
        <f t="shared" si="491"/>
        <v>186508.20554572801</v>
      </c>
      <c r="T4498" s="17">
        <f t="shared" si="492"/>
        <v>172301.95554823201</v>
      </c>
      <c r="U4498" s="18">
        <f t="shared" si="493"/>
        <v>0.92383042903700607</v>
      </c>
      <c r="X4498" s="20">
        <f t="shared" si="494"/>
        <v>0.18024028492679525</v>
      </c>
      <c r="AA4498" s="20">
        <f t="shared" si="495"/>
        <v>-0.11430002856857052</v>
      </c>
      <c r="AE4498" s="20">
        <f t="shared" si="496"/>
        <v>0.744148134743851</v>
      </c>
    </row>
    <row r="4499" spans="1:31" x14ac:dyDescent="0.2">
      <c r="A4499" s="15" t="s">
        <v>4286</v>
      </c>
      <c r="B4499" s="15" t="s">
        <v>4287</v>
      </c>
      <c r="C4499" t="s">
        <v>4288</v>
      </c>
      <c r="D4499" s="15">
        <v>6</v>
      </c>
      <c r="E4499" s="15">
        <v>5</v>
      </c>
      <c r="F4499" s="16">
        <v>74193.752851568803</v>
      </c>
      <c r="G4499" s="16">
        <v>85647.172733203101</v>
      </c>
      <c r="H4499" s="16">
        <v>91725.877550097997</v>
      </c>
      <c r="I4499" s="16">
        <v>118279.37369209</v>
      </c>
      <c r="J4499" s="16">
        <v>23611.835994140602</v>
      </c>
      <c r="K4499" s="16">
        <v>117626.176690084</v>
      </c>
      <c r="L4499" s="15">
        <f t="shared" si="490"/>
        <v>6</v>
      </c>
      <c r="M4499" s="16">
        <v>131931.77391115701</v>
      </c>
      <c r="N4499" s="16">
        <v>147347.91513120799</v>
      </c>
      <c r="O4499" s="16">
        <v>164934.59761365101</v>
      </c>
      <c r="P4499" s="16">
        <v>163994.091494027</v>
      </c>
      <c r="Q4499" s="16">
        <v>206422.09768455799</v>
      </c>
      <c r="R4499" s="16">
        <v>161543.470642492</v>
      </c>
      <c r="S4499" s="17">
        <f t="shared" si="491"/>
        <v>147347.91513120799</v>
      </c>
      <c r="T4499" s="17">
        <f t="shared" si="492"/>
        <v>163994.091494027</v>
      </c>
      <c r="U4499" s="18">
        <f t="shared" si="493"/>
        <v>1.1129719164875607</v>
      </c>
      <c r="X4499" s="20">
        <f t="shared" si="494"/>
        <v>0.16827158728044642</v>
      </c>
      <c r="AA4499" s="20">
        <f t="shared" si="495"/>
        <v>0.15441718975508345</v>
      </c>
      <c r="AE4499" s="20">
        <f t="shared" si="496"/>
        <v>0.77398920861730058</v>
      </c>
    </row>
    <row r="4500" spans="1:31" x14ac:dyDescent="0.2">
      <c r="A4500" s="15" t="s">
        <v>9272</v>
      </c>
      <c r="B4500" s="15" t="s">
        <v>9273</v>
      </c>
      <c r="C4500" t="s">
        <v>9274</v>
      </c>
      <c r="D4500" s="15">
        <v>10</v>
      </c>
      <c r="E4500" s="15">
        <v>5</v>
      </c>
      <c r="F4500" s="16">
        <v>116290.010132601</v>
      </c>
      <c r="G4500" s="16">
        <v>91551.761505352799</v>
      </c>
      <c r="H4500" s="16">
        <v>82624.922758138404</v>
      </c>
      <c r="I4500" s="16">
        <v>107783.548305469</v>
      </c>
      <c r="J4500" s="16">
        <v>15665.5658027344</v>
      </c>
      <c r="K4500" s="16">
        <v>135518.64372720901</v>
      </c>
      <c r="L4500" s="15">
        <f t="shared" si="490"/>
        <v>6</v>
      </c>
      <c r="M4500" s="16">
        <v>206787.58972651299</v>
      </c>
      <c r="N4500" s="16">
        <v>157506.20544621401</v>
      </c>
      <c r="O4500" s="16">
        <v>148569.94287712799</v>
      </c>
      <c r="P4500" s="16">
        <v>149441.652678788</v>
      </c>
      <c r="Q4500" s="16">
        <v>136953.30406404499</v>
      </c>
      <c r="R4500" s="16">
        <v>186116.32767880501</v>
      </c>
      <c r="S4500" s="17">
        <f t="shared" si="491"/>
        <v>157506.20544621401</v>
      </c>
      <c r="T4500" s="17">
        <f t="shared" si="492"/>
        <v>149441.652678788</v>
      </c>
      <c r="U4500" s="18">
        <f t="shared" si="493"/>
        <v>0.94879850768686103</v>
      </c>
      <c r="X4500" s="20">
        <f t="shared" si="494"/>
        <v>0.59547188773889514</v>
      </c>
      <c r="AA4500" s="20">
        <f t="shared" si="495"/>
        <v>-7.5826354137571134E-2</v>
      </c>
      <c r="AE4500" s="20">
        <f t="shared" si="496"/>
        <v>0.22513873676400958</v>
      </c>
    </row>
    <row r="4501" spans="1:31" x14ac:dyDescent="0.2">
      <c r="A4501" s="15" t="s">
        <v>17862</v>
      </c>
      <c r="B4501" s="15" t="s">
        <v>17863</v>
      </c>
      <c r="C4501" t="s">
        <v>17864</v>
      </c>
      <c r="D4501" s="15">
        <v>4</v>
      </c>
      <c r="E4501" s="15">
        <v>3</v>
      </c>
      <c r="F4501" s="16">
        <v>162755.41829963101</v>
      </c>
      <c r="G4501" s="16">
        <v>150679.39492031201</v>
      </c>
      <c r="H4501" s="16">
        <v>151803.91370009701</v>
      </c>
      <c r="I4501" s="16">
        <v>217435.14864843799</v>
      </c>
      <c r="J4501" s="16">
        <v>30246.820163616001</v>
      </c>
      <c r="K4501" s="16">
        <v>230075.94235742601</v>
      </c>
      <c r="L4501" s="15">
        <f t="shared" si="490"/>
        <v>6</v>
      </c>
      <c r="M4501" s="16">
        <v>289412.65571079298</v>
      </c>
      <c r="N4501" s="16">
        <v>259229.74438282501</v>
      </c>
      <c r="O4501" s="16">
        <v>272962.41901450302</v>
      </c>
      <c r="P4501" s="16">
        <v>301473.35539919202</v>
      </c>
      <c r="Q4501" s="16">
        <v>264427.21641851898</v>
      </c>
      <c r="R4501" s="16">
        <v>315977.84851655102</v>
      </c>
      <c r="S4501" s="17">
        <f t="shared" si="491"/>
        <v>272962.41901450302</v>
      </c>
      <c r="T4501" s="17">
        <f t="shared" si="492"/>
        <v>301473.35539919202</v>
      </c>
      <c r="U4501" s="18">
        <f t="shared" si="493"/>
        <v>1.1044500429312731</v>
      </c>
      <c r="X4501" s="20">
        <f t="shared" si="494"/>
        <v>0.31865669106114136</v>
      </c>
      <c r="AA4501" s="20">
        <f t="shared" si="495"/>
        <v>0.14332816342356083</v>
      </c>
      <c r="AE4501" s="20">
        <f t="shared" si="496"/>
        <v>0.49667695789830635</v>
      </c>
    </row>
    <row r="4502" spans="1:31" x14ac:dyDescent="0.2">
      <c r="A4502" s="15" t="s">
        <v>16916</v>
      </c>
      <c r="B4502" s="15" t="s">
        <v>16917</v>
      </c>
      <c r="C4502" t="s">
        <v>16918</v>
      </c>
      <c r="D4502" s="15">
        <v>3</v>
      </c>
      <c r="E4502" s="15">
        <v>3</v>
      </c>
      <c r="F4502" s="16">
        <v>98949.239590136407</v>
      </c>
      <c r="G4502" s="16">
        <v>76983.844450327204</v>
      </c>
      <c r="H4502" s="16">
        <v>102796.861422363</v>
      </c>
      <c r="I4502" s="16">
        <v>103307.75978124401</v>
      </c>
      <c r="J4502" s="16">
        <v>11083.376924325899</v>
      </c>
      <c r="K4502" s="16">
        <v>92849.151192187404</v>
      </c>
      <c r="L4502" s="15">
        <f t="shared" si="490"/>
        <v>6</v>
      </c>
      <c r="M4502" s="16">
        <v>175952.12810441799</v>
      </c>
      <c r="N4502" s="16">
        <v>132443.47263950499</v>
      </c>
      <c r="O4502" s="16">
        <v>184841.61097704899</v>
      </c>
      <c r="P4502" s="16">
        <v>143235.98173348501</v>
      </c>
      <c r="Q4502" s="16">
        <v>96894.367499237196</v>
      </c>
      <c r="R4502" s="16">
        <v>127515.613886818</v>
      </c>
      <c r="S4502" s="17">
        <f t="shared" si="491"/>
        <v>175952.12810441799</v>
      </c>
      <c r="T4502" s="17">
        <f t="shared" si="492"/>
        <v>127515.613886818</v>
      </c>
      <c r="U4502" s="18">
        <f t="shared" si="493"/>
        <v>0.724717656220358</v>
      </c>
      <c r="X4502" s="20">
        <f t="shared" si="494"/>
        <v>0.11885538820406563</v>
      </c>
      <c r="AA4502" s="20">
        <f t="shared" si="495"/>
        <v>-0.46450905190835901</v>
      </c>
      <c r="AE4502" s="20">
        <f t="shared" si="496"/>
        <v>0.92498112513268915</v>
      </c>
    </row>
    <row r="4503" spans="1:31" x14ac:dyDescent="0.2">
      <c r="A4503" s="15" t="s">
        <v>9065</v>
      </c>
      <c r="B4503" s="15" t="s">
        <v>9066</v>
      </c>
      <c r="C4503" t="s">
        <v>9067</v>
      </c>
      <c r="D4503" s="15">
        <v>9</v>
      </c>
      <c r="E4503" s="15">
        <v>3</v>
      </c>
      <c r="F4503" s="16">
        <v>94956.711322212301</v>
      </c>
      <c r="G4503" s="16">
        <v>108602.08143995301</v>
      </c>
      <c r="H4503" s="16">
        <v>88136.1318798344</v>
      </c>
      <c r="I4503" s="16">
        <v>155393.86822587901</v>
      </c>
      <c r="J4503" s="16">
        <v>10971.8744308594</v>
      </c>
      <c r="K4503" s="16">
        <v>151775.42940858399</v>
      </c>
      <c r="L4503" s="15">
        <f t="shared" si="490"/>
        <v>6</v>
      </c>
      <c r="M4503" s="16">
        <v>168852.590521632</v>
      </c>
      <c r="N4503" s="16">
        <v>186839.679214339</v>
      </c>
      <c r="O4503" s="16">
        <v>158479.786022049</v>
      </c>
      <c r="P4503" s="16">
        <v>215453.25653977299</v>
      </c>
      <c r="Q4503" s="16">
        <v>95919.577626728598</v>
      </c>
      <c r="R4503" s="16">
        <v>208442.80001990401</v>
      </c>
      <c r="S4503" s="17">
        <f t="shared" si="491"/>
        <v>168852.590521632</v>
      </c>
      <c r="T4503" s="17">
        <f t="shared" si="492"/>
        <v>208442.80001990401</v>
      </c>
      <c r="U4503" s="18">
        <f t="shared" si="493"/>
        <v>1.2344661066553198</v>
      </c>
      <c r="X4503" s="20">
        <f t="shared" si="494"/>
        <v>0.96439278743778778</v>
      </c>
      <c r="AA4503" s="20">
        <f t="shared" si="495"/>
        <v>0.30388722657259554</v>
      </c>
      <c r="AE4503" s="20">
        <f t="shared" si="496"/>
        <v>1.5746046311674804E-2</v>
      </c>
    </row>
    <row r="4504" spans="1:31" x14ac:dyDescent="0.2">
      <c r="A4504" s="15" t="s">
        <v>16163</v>
      </c>
      <c r="B4504" s="15" t="s">
        <v>16164</v>
      </c>
      <c r="C4504" t="s">
        <v>16165</v>
      </c>
      <c r="D4504" s="15">
        <v>12</v>
      </c>
      <c r="E4504" s="15">
        <v>3</v>
      </c>
      <c r="F4504" s="16">
        <v>550972.14382997702</v>
      </c>
      <c r="G4504" s="16">
        <v>580770.65554922004</v>
      </c>
      <c r="H4504" s="16">
        <v>490653.84659460897</v>
      </c>
      <c r="I4504" s="16">
        <v>658604.04595953098</v>
      </c>
      <c r="J4504" s="16">
        <v>46922.4162</v>
      </c>
      <c r="K4504" s="16">
        <v>663473.66702460195</v>
      </c>
      <c r="L4504" s="15">
        <f t="shared" si="490"/>
        <v>6</v>
      </c>
      <c r="M4504" s="16">
        <v>979741.952891186</v>
      </c>
      <c r="N4504" s="16">
        <v>999161.35622054304</v>
      </c>
      <c r="O4504" s="16">
        <v>882256.96953918599</v>
      </c>
      <c r="P4504" s="16">
        <v>913153.06126487197</v>
      </c>
      <c r="Q4504" s="16">
        <v>410210.52250386099</v>
      </c>
      <c r="R4504" s="16">
        <v>911190.36482370202</v>
      </c>
      <c r="S4504" s="17">
        <f t="shared" si="491"/>
        <v>979741.952891186</v>
      </c>
      <c r="T4504" s="17">
        <f t="shared" si="492"/>
        <v>911190.36482370202</v>
      </c>
      <c r="U4504" s="18">
        <f t="shared" si="493"/>
        <v>0.93003097615122987</v>
      </c>
      <c r="X4504" s="20">
        <f t="shared" si="494"/>
        <v>0.28942987828480948</v>
      </c>
      <c r="AA4504" s="20">
        <f t="shared" si="495"/>
        <v>-0.10464932662848289</v>
      </c>
      <c r="AE4504" s="20">
        <f t="shared" si="496"/>
        <v>0.53845663802543431</v>
      </c>
    </row>
    <row r="4505" spans="1:31" x14ac:dyDescent="0.2">
      <c r="A4505" s="15" t="s">
        <v>11413</v>
      </c>
      <c r="B4505" s="15" t="s">
        <v>11414</v>
      </c>
      <c r="C4505" t="s">
        <v>11415</v>
      </c>
      <c r="D4505" s="15">
        <v>5</v>
      </c>
      <c r="E4505" s="15">
        <v>4</v>
      </c>
      <c r="F4505" s="16">
        <v>105895.345767501</v>
      </c>
      <c r="G4505" s="16">
        <v>113242.242516873</v>
      </c>
      <c r="H4505" s="16">
        <v>119217.221830075</v>
      </c>
      <c r="I4505" s="16">
        <v>118454.137151367</v>
      </c>
      <c r="J4505" s="16">
        <v>10968.0597855469</v>
      </c>
      <c r="K4505" s="16">
        <v>122415.46635527399</v>
      </c>
      <c r="L4505" s="15">
        <f t="shared" si="490"/>
        <v>6</v>
      </c>
      <c r="M4505" s="16">
        <v>188303.73554485</v>
      </c>
      <c r="N4505" s="16">
        <v>194822.640457987</v>
      </c>
      <c r="O4505" s="16">
        <v>214367.47225908501</v>
      </c>
      <c r="P4505" s="16">
        <v>164236.40064596001</v>
      </c>
      <c r="Q4505" s="16">
        <v>95886.228797458505</v>
      </c>
      <c r="R4505" s="16">
        <v>168120.90515747599</v>
      </c>
      <c r="S4505" s="17">
        <f t="shared" si="491"/>
        <v>194822.640457987</v>
      </c>
      <c r="T4505" s="17">
        <f t="shared" si="492"/>
        <v>164236.40064596001</v>
      </c>
      <c r="U4505" s="18">
        <f t="shared" si="493"/>
        <v>0.84300469524422217</v>
      </c>
      <c r="X4505" s="20">
        <f t="shared" si="494"/>
        <v>8.466604692697538E-2</v>
      </c>
      <c r="AA4505" s="20">
        <f t="shared" si="495"/>
        <v>-0.24638742838585154</v>
      </c>
      <c r="AE4505" s="20">
        <f t="shared" si="496"/>
        <v>1.0722907170427938</v>
      </c>
    </row>
    <row r="4506" spans="1:31" x14ac:dyDescent="0.2">
      <c r="A4506" s="15" t="s">
        <v>8123</v>
      </c>
      <c r="B4506" s="15" t="s">
        <v>8124</v>
      </c>
      <c r="C4506" t="s">
        <v>8125</v>
      </c>
      <c r="D4506" s="15">
        <v>4</v>
      </c>
      <c r="E4506" s="15">
        <v>3</v>
      </c>
      <c r="F4506" s="16">
        <v>75576.697586864801</v>
      </c>
      <c r="G4506" s="16">
        <v>78031.042785351703</v>
      </c>
      <c r="H4506" s="16">
        <v>83557.051830559896</v>
      </c>
      <c r="I4506" s="16">
        <v>130277.993767969</v>
      </c>
      <c r="J4506" s="16">
        <v>22176.281669028202</v>
      </c>
      <c r="K4506" s="16">
        <v>124593.999298827</v>
      </c>
      <c r="L4506" s="15">
        <f t="shared" si="490"/>
        <v>6</v>
      </c>
      <c r="M4506" s="16">
        <v>134390.934489187</v>
      </c>
      <c r="N4506" s="16">
        <v>134245.07900280401</v>
      </c>
      <c r="O4506" s="16">
        <v>150246.027506571</v>
      </c>
      <c r="P4506" s="16">
        <v>180630.151840848</v>
      </c>
      <c r="Q4506" s="16">
        <v>193872.03020131</v>
      </c>
      <c r="R4506" s="16">
        <v>171112.82228437401</v>
      </c>
      <c r="S4506" s="17">
        <f t="shared" si="491"/>
        <v>134390.934489187</v>
      </c>
      <c r="T4506" s="17">
        <f t="shared" si="492"/>
        <v>180630.151840848</v>
      </c>
      <c r="U4506" s="18">
        <f t="shared" si="493"/>
        <v>1.3440650035466595</v>
      </c>
      <c r="X4506" s="20">
        <f t="shared" si="494"/>
        <v>7.5569903781060894E-3</v>
      </c>
      <c r="AA4506" s="20">
        <f t="shared" si="495"/>
        <v>0.42660291343408585</v>
      </c>
      <c r="AE4506" s="20">
        <f t="shared" si="496"/>
        <v>2.1216511307447878</v>
      </c>
    </row>
    <row r="4507" spans="1:31" x14ac:dyDescent="0.2">
      <c r="A4507" s="15" t="s">
        <v>1082</v>
      </c>
      <c r="B4507" s="15" t="s">
        <v>1083</v>
      </c>
      <c r="C4507" t="s">
        <v>1084</v>
      </c>
      <c r="D4507" s="15">
        <v>11</v>
      </c>
      <c r="E4507" s="15">
        <v>4</v>
      </c>
      <c r="F4507" s="16">
        <v>303850.91033171298</v>
      </c>
      <c r="G4507" s="16">
        <v>269217.12523212901</v>
      </c>
      <c r="H4507" s="16">
        <v>247869.95203043599</v>
      </c>
      <c r="I4507" s="16">
        <v>267767.546506449</v>
      </c>
      <c r="J4507" s="16">
        <v>34829.909492277897</v>
      </c>
      <c r="K4507" s="16">
        <v>337776.98951642099</v>
      </c>
      <c r="L4507" s="15">
        <f t="shared" si="490"/>
        <v>6</v>
      </c>
      <c r="M4507" s="16">
        <v>540309.50132394105</v>
      </c>
      <c r="N4507" s="16">
        <v>463162.77414249099</v>
      </c>
      <c r="O4507" s="16">
        <v>445701.16842246702</v>
      </c>
      <c r="P4507" s="16">
        <v>371259.11433403502</v>
      </c>
      <c r="Q4507" s="16">
        <v>304494.02500269201</v>
      </c>
      <c r="R4507" s="16">
        <v>463890.51081225101</v>
      </c>
      <c r="S4507" s="17">
        <f t="shared" si="491"/>
        <v>463162.77414249099</v>
      </c>
      <c r="T4507" s="17">
        <f t="shared" si="492"/>
        <v>371259.11433403502</v>
      </c>
      <c r="U4507" s="18">
        <f t="shared" si="493"/>
        <v>0.80157373403204035</v>
      </c>
      <c r="X4507" s="20">
        <f t="shared" si="494"/>
        <v>0.1317769943337051</v>
      </c>
      <c r="AA4507" s="20">
        <f t="shared" si="495"/>
        <v>-0.31909285981053398</v>
      </c>
      <c r="AE4507" s="20">
        <f t="shared" si="496"/>
        <v>0.8801604023824483</v>
      </c>
    </row>
    <row r="4508" spans="1:31" x14ac:dyDescent="0.2">
      <c r="A4508" s="15" t="s">
        <v>16880</v>
      </c>
      <c r="B4508" s="15" t="s">
        <v>16881</v>
      </c>
      <c r="C4508" t="s">
        <v>16882</v>
      </c>
      <c r="D4508" s="15">
        <v>4</v>
      </c>
      <c r="E4508" s="15">
        <v>3</v>
      </c>
      <c r="F4508" s="16">
        <v>93987.9732416474</v>
      </c>
      <c r="G4508" s="16">
        <v>86749.367129003993</v>
      </c>
      <c r="H4508" s="16">
        <v>87029.247334863307</v>
      </c>
      <c r="I4508" s="16">
        <v>112650.09809882801</v>
      </c>
      <c r="J4508" s="16">
        <v>18432.223186523399</v>
      </c>
      <c r="K4508" s="16">
        <v>99978.607317189104</v>
      </c>
      <c r="L4508" s="15">
        <f t="shared" si="490"/>
        <v>6</v>
      </c>
      <c r="M4508" s="16">
        <v>167129.97468792601</v>
      </c>
      <c r="N4508" s="16">
        <v>149244.13705083201</v>
      </c>
      <c r="O4508" s="16">
        <v>156489.46920082401</v>
      </c>
      <c r="P4508" s="16">
        <v>156189.11326435101</v>
      </c>
      <c r="Q4508" s="16">
        <v>161140.29320279401</v>
      </c>
      <c r="R4508" s="16">
        <v>137306.947063111</v>
      </c>
      <c r="S4508" s="17">
        <f t="shared" si="491"/>
        <v>156489.46920082401</v>
      </c>
      <c r="T4508" s="17">
        <f t="shared" si="492"/>
        <v>156189.11326435101</v>
      </c>
      <c r="U4508" s="18">
        <f t="shared" si="493"/>
        <v>0.99808066358709702</v>
      </c>
      <c r="X4508" s="20">
        <f t="shared" si="494"/>
        <v>0.53351423064166192</v>
      </c>
      <c r="AA4508" s="20">
        <f t="shared" si="495"/>
        <v>-2.7716778675092504E-3</v>
      </c>
      <c r="AE4508" s="20">
        <f t="shared" si="496"/>
        <v>0.27285399197199056</v>
      </c>
    </row>
    <row r="4509" spans="1:31" x14ac:dyDescent="0.2">
      <c r="A4509" s="15" t="s">
        <v>17248</v>
      </c>
      <c r="B4509" s="15" t="s">
        <v>17249</v>
      </c>
      <c r="C4509" t="s">
        <v>17250</v>
      </c>
      <c r="D4509" s="15">
        <v>6</v>
      </c>
      <c r="E4509" s="15">
        <v>5</v>
      </c>
      <c r="F4509" s="16">
        <v>79279.503263062506</v>
      </c>
      <c r="G4509" s="16">
        <v>75441.904022460905</v>
      </c>
      <c r="H4509" s="16">
        <v>72676.162204980996</v>
      </c>
      <c r="I4509" s="16">
        <v>133598.221502617</v>
      </c>
      <c r="J4509" s="16">
        <v>11904.4456523437</v>
      </c>
      <c r="K4509" s="16">
        <v>109494.050093999</v>
      </c>
      <c r="L4509" s="15">
        <f t="shared" si="490"/>
        <v>6</v>
      </c>
      <c r="M4509" s="16">
        <v>140975.28563107399</v>
      </c>
      <c r="N4509" s="16">
        <v>129790.708980739</v>
      </c>
      <c r="O4509" s="16">
        <v>130680.82736887501</v>
      </c>
      <c r="P4509" s="16">
        <v>185233.64029281001</v>
      </c>
      <c r="Q4509" s="16">
        <v>104072.408597892</v>
      </c>
      <c r="R4509" s="16">
        <v>150375.10666942</v>
      </c>
      <c r="S4509" s="17">
        <f t="shared" si="491"/>
        <v>130680.82736887501</v>
      </c>
      <c r="T4509" s="17">
        <f t="shared" si="492"/>
        <v>150375.10666942</v>
      </c>
      <c r="U4509" s="18">
        <f t="shared" si="493"/>
        <v>1.1507051929274492</v>
      </c>
      <c r="X4509" s="20">
        <f t="shared" si="494"/>
        <v>0.62039863135783668</v>
      </c>
      <c r="AA4509" s="20">
        <f t="shared" si="495"/>
        <v>0.20251826685038629</v>
      </c>
      <c r="AE4509" s="20">
        <f t="shared" si="496"/>
        <v>0.2073291689409518</v>
      </c>
    </row>
    <row r="4510" spans="1:31" x14ac:dyDescent="0.2">
      <c r="A4510" s="15" t="s">
        <v>17865</v>
      </c>
      <c r="B4510" s="15" t="s">
        <v>17866</v>
      </c>
      <c r="C4510" t="s">
        <v>17867</v>
      </c>
      <c r="D4510" s="15">
        <v>4</v>
      </c>
      <c r="E4510" s="15">
        <v>3</v>
      </c>
      <c r="F4510" s="16">
        <v>13458.0321884766</v>
      </c>
      <c r="G4510" s="16">
        <v>12076.244055175801</v>
      </c>
      <c r="H4510" s="16">
        <v>16788.363911279299</v>
      </c>
      <c r="I4510" s="16">
        <v>20059.671050843099</v>
      </c>
      <c r="J4510" s="16">
        <v>9181.6730446288893</v>
      </c>
      <c r="K4510" s="16">
        <v>19570.236558984499</v>
      </c>
      <c r="L4510" s="15">
        <f t="shared" si="490"/>
        <v>6</v>
      </c>
      <c r="M4510" s="16">
        <v>23931.1531192027</v>
      </c>
      <c r="N4510" s="16">
        <v>20776.043474181901</v>
      </c>
      <c r="O4510" s="16">
        <v>30187.577598110802</v>
      </c>
      <c r="P4510" s="16">
        <v>27812.689795059701</v>
      </c>
      <c r="Q4510" s="16">
        <v>80269.073976135798</v>
      </c>
      <c r="R4510" s="16">
        <v>26877.044072957899</v>
      </c>
      <c r="S4510" s="17">
        <f t="shared" si="491"/>
        <v>23931.1531192027</v>
      </c>
      <c r="T4510" s="17">
        <f t="shared" si="492"/>
        <v>27812.689795059701</v>
      </c>
      <c r="U4510" s="18">
        <f t="shared" si="493"/>
        <v>1.1621959734461103</v>
      </c>
      <c r="X4510" s="20">
        <f t="shared" si="494"/>
        <v>0.32500686596929895</v>
      </c>
      <c r="AA4510" s="20">
        <f t="shared" si="495"/>
        <v>0.21685336141031442</v>
      </c>
      <c r="AE4510" s="20">
        <f t="shared" si="496"/>
        <v>0.48810746418702561</v>
      </c>
    </row>
    <row r="4511" spans="1:31" x14ac:dyDescent="0.2">
      <c r="A4511" s="15" t="s">
        <v>17868</v>
      </c>
      <c r="B4511" s="15" t="s">
        <v>17869</v>
      </c>
      <c r="C4511" t="s">
        <v>17870</v>
      </c>
      <c r="D4511" s="15">
        <v>20</v>
      </c>
      <c r="E4511" s="15">
        <v>3</v>
      </c>
      <c r="F4511" s="16">
        <v>371192.22921380901</v>
      </c>
      <c r="G4511" s="16">
        <v>348912.26013257098</v>
      </c>
      <c r="H4511" s="16">
        <v>338427.72578054102</v>
      </c>
      <c r="I4511" s="16">
        <v>437099.989100601</v>
      </c>
      <c r="J4511" s="16">
        <v>226384.705974023</v>
      </c>
      <c r="K4511" s="16">
        <v>492369.84390966798</v>
      </c>
      <c r="L4511" s="15">
        <f t="shared" si="490"/>
        <v>6</v>
      </c>
      <c r="M4511" s="16">
        <v>660056.23627352505</v>
      </c>
      <c r="N4511" s="16">
        <v>600270.76730719698</v>
      </c>
      <c r="O4511" s="16">
        <v>608535.36933925899</v>
      </c>
      <c r="P4511" s="16">
        <v>606038.17358052102</v>
      </c>
      <c r="Q4511" s="16">
        <v>1979126.31200963</v>
      </c>
      <c r="R4511" s="16">
        <v>676202.65882173099</v>
      </c>
      <c r="S4511" s="17">
        <f t="shared" si="491"/>
        <v>608535.36933925899</v>
      </c>
      <c r="T4511" s="17">
        <f t="shared" si="492"/>
        <v>676202.65882173099</v>
      </c>
      <c r="U4511" s="18">
        <f t="shared" si="493"/>
        <v>1.1111969704504512</v>
      </c>
      <c r="X4511" s="20">
        <f t="shared" si="494"/>
        <v>0.35758574747415833</v>
      </c>
      <c r="AA4511" s="20">
        <f t="shared" si="495"/>
        <v>0.1521145710967485</v>
      </c>
      <c r="AE4511" s="20">
        <f t="shared" si="496"/>
        <v>0.44661979948652225</v>
      </c>
    </row>
    <row r="4512" spans="1:31" x14ac:dyDescent="0.2">
      <c r="A4512" s="15" t="s">
        <v>1988</v>
      </c>
      <c r="B4512" s="15" t="s">
        <v>1989</v>
      </c>
      <c r="C4512" t="s">
        <v>1990</v>
      </c>
      <c r="D4512" s="15">
        <v>4</v>
      </c>
      <c r="E4512" s="15">
        <v>4</v>
      </c>
      <c r="F4512" s="16">
        <v>118717.564382226</v>
      </c>
      <c r="G4512" s="16">
        <v>128988.543583903</v>
      </c>
      <c r="H4512" s="16">
        <v>118962.452039842</v>
      </c>
      <c r="I4512" s="16">
        <v>138906.71587353499</v>
      </c>
      <c r="J4512" s="16">
        <v>31240.5534693517</v>
      </c>
      <c r="K4512" s="16">
        <v>157658.58032460799</v>
      </c>
      <c r="L4512" s="15">
        <f t="shared" si="490"/>
        <v>6</v>
      </c>
      <c r="M4512" s="16">
        <v>211104.281174367</v>
      </c>
      <c r="N4512" s="16">
        <v>221912.67226186901</v>
      </c>
      <c r="O4512" s="16">
        <v>213909.36431879</v>
      </c>
      <c r="P4512" s="16">
        <v>192593.85606319501</v>
      </c>
      <c r="Q4512" s="16">
        <v>273114.74556957203</v>
      </c>
      <c r="R4512" s="16">
        <v>216522.503399129</v>
      </c>
      <c r="S4512" s="17">
        <f t="shared" si="491"/>
        <v>213909.36431879</v>
      </c>
      <c r="T4512" s="17">
        <f t="shared" si="492"/>
        <v>216522.503399129</v>
      </c>
      <c r="U4512" s="18">
        <f t="shared" si="493"/>
        <v>1.0122161041834739</v>
      </c>
      <c r="X4512" s="20">
        <f t="shared" si="494"/>
        <v>0.65078491222254742</v>
      </c>
      <c r="AA4512" s="20">
        <f t="shared" si="495"/>
        <v>1.7517332670905019E-2</v>
      </c>
      <c r="AE4512" s="20">
        <f t="shared" si="496"/>
        <v>0.18656252428841819</v>
      </c>
    </row>
    <row r="4513" spans="1:31" x14ac:dyDescent="0.2">
      <c r="A4513" s="15" t="s">
        <v>5572</v>
      </c>
      <c r="B4513" s="15" t="s">
        <v>5573</v>
      </c>
      <c r="C4513" t="s">
        <v>5574</v>
      </c>
      <c r="D4513" s="15">
        <v>6</v>
      </c>
      <c r="E4513" s="15">
        <v>2</v>
      </c>
      <c r="F4513" s="16">
        <v>37666.315589173399</v>
      </c>
      <c r="G4513" s="16">
        <v>41507.920726464901</v>
      </c>
      <c r="H4513" s="16">
        <v>55900.286339749102</v>
      </c>
      <c r="I4513" s="16">
        <v>44326.190495228599</v>
      </c>
      <c r="J4513" s="16">
        <v>8298.1161543456892</v>
      </c>
      <c r="K4513" s="16">
        <v>53416.803958739998</v>
      </c>
      <c r="L4513" s="15">
        <f t="shared" si="490"/>
        <v>6</v>
      </c>
      <c r="M4513" s="16">
        <v>66978.467072811603</v>
      </c>
      <c r="N4513" s="16">
        <v>71410.478423241599</v>
      </c>
      <c r="O4513" s="16">
        <v>100515.704839114</v>
      </c>
      <c r="P4513" s="16">
        <v>61458.165635707403</v>
      </c>
      <c r="Q4513" s="16">
        <v>72544.741706457004</v>
      </c>
      <c r="R4513" s="16">
        <v>73360.676551275494</v>
      </c>
      <c r="S4513" s="17">
        <f t="shared" si="491"/>
        <v>71410.478423241599</v>
      </c>
      <c r="T4513" s="17">
        <f t="shared" si="492"/>
        <v>72544.741706457004</v>
      </c>
      <c r="U4513" s="18">
        <f t="shared" si="493"/>
        <v>1.0158837093415445</v>
      </c>
      <c r="X4513" s="20">
        <f t="shared" si="494"/>
        <v>0.40091042174369346</v>
      </c>
      <c r="AA4513" s="20">
        <f t="shared" si="495"/>
        <v>2.2735262780827492E-2</v>
      </c>
      <c r="AE4513" s="20">
        <f t="shared" si="496"/>
        <v>0.39695265403396607</v>
      </c>
    </row>
    <row r="4514" spans="1:31" x14ac:dyDescent="0.2">
      <c r="A4514" s="15" t="s">
        <v>17871</v>
      </c>
      <c r="B4514" s="15" t="s">
        <v>17872</v>
      </c>
      <c r="C4514" t="s">
        <v>17873</v>
      </c>
      <c r="D4514" s="15">
        <v>6</v>
      </c>
      <c r="E4514" s="15">
        <v>2</v>
      </c>
      <c r="F4514" s="16">
        <v>23614.513557421698</v>
      </c>
      <c r="G4514" s="16">
        <v>29117.694094816899</v>
      </c>
      <c r="H4514" s="16">
        <v>24950.445055077998</v>
      </c>
      <c r="I4514" s="16">
        <v>40526.158363902097</v>
      </c>
      <c r="J4514" s="16">
        <v>5779.2931453125002</v>
      </c>
      <c r="K4514" s="16">
        <v>40666.589658105499</v>
      </c>
      <c r="L4514" s="15">
        <f t="shared" si="490"/>
        <v>6</v>
      </c>
      <c r="M4514" s="16">
        <v>41991.468876261897</v>
      </c>
      <c r="N4514" s="16">
        <v>50094.2574212525</v>
      </c>
      <c r="O4514" s="16">
        <v>44864.020114642197</v>
      </c>
      <c r="P4514" s="16">
        <v>56189.429442976798</v>
      </c>
      <c r="Q4514" s="16">
        <v>50524.398631493001</v>
      </c>
      <c r="R4514" s="16">
        <v>55850.000547694501</v>
      </c>
      <c r="S4514" s="17">
        <f t="shared" si="491"/>
        <v>44864.020114642197</v>
      </c>
      <c r="T4514" s="17">
        <f t="shared" si="492"/>
        <v>55850.000547694501</v>
      </c>
      <c r="U4514" s="18">
        <f t="shared" si="493"/>
        <v>1.2448728492225962</v>
      </c>
      <c r="X4514" s="20">
        <f t="shared" si="494"/>
        <v>4.6513873130605371E-2</v>
      </c>
      <c r="AA4514" s="20">
        <f t="shared" si="495"/>
        <v>0.31599839356731801</v>
      </c>
      <c r="AE4514" s="20">
        <f t="shared" si="496"/>
        <v>1.3324174960245891</v>
      </c>
    </row>
    <row r="4515" spans="1:31" x14ac:dyDescent="0.2">
      <c r="A4515" s="15" t="s">
        <v>4433</v>
      </c>
      <c r="B4515" s="15" t="s">
        <v>4434</v>
      </c>
      <c r="C4515" t="s">
        <v>4435</v>
      </c>
      <c r="D4515" s="15">
        <v>5</v>
      </c>
      <c r="E4515" s="15">
        <v>5</v>
      </c>
      <c r="F4515" s="16">
        <v>182297.66363466799</v>
      </c>
      <c r="G4515" s="16">
        <v>192767.72957520801</v>
      </c>
      <c r="H4515" s="16">
        <v>193584.2140678</v>
      </c>
      <c r="I4515" s="16">
        <v>268698.76492851501</v>
      </c>
      <c r="J4515" s="16">
        <v>56831.391439453197</v>
      </c>
      <c r="K4515" s="16">
        <v>273788.67175367201</v>
      </c>
      <c r="L4515" s="15">
        <f t="shared" si="490"/>
        <v>6</v>
      </c>
      <c r="M4515" s="16">
        <v>324162.79294157203</v>
      </c>
      <c r="N4515" s="16">
        <v>331638.77044678997</v>
      </c>
      <c r="O4515" s="16">
        <v>348088.62345512997</v>
      </c>
      <c r="P4515" s="16">
        <v>372550.24662821501</v>
      </c>
      <c r="Q4515" s="16">
        <v>496837.90104993602</v>
      </c>
      <c r="R4515" s="16">
        <v>376011.30549552699</v>
      </c>
      <c r="S4515" s="17">
        <f t="shared" si="491"/>
        <v>331638.77044678997</v>
      </c>
      <c r="T4515" s="17">
        <f t="shared" si="492"/>
        <v>376011.30549552699</v>
      </c>
      <c r="U4515" s="18">
        <f t="shared" si="493"/>
        <v>1.1337977914613466</v>
      </c>
      <c r="X4515" s="20">
        <f t="shared" si="494"/>
        <v>0.12420837482410703</v>
      </c>
      <c r="AA4515" s="20">
        <f t="shared" si="495"/>
        <v>0.18116336402931191</v>
      </c>
      <c r="AE4515" s="20">
        <f t="shared" si="496"/>
        <v>0.90584912060649447</v>
      </c>
    </row>
    <row r="4516" spans="1:31" x14ac:dyDescent="0.2">
      <c r="A4516" s="15" t="s">
        <v>12334</v>
      </c>
      <c r="B4516" s="15" t="s">
        <v>12335</v>
      </c>
      <c r="C4516" t="s">
        <v>12336</v>
      </c>
      <c r="D4516" s="15">
        <v>7</v>
      </c>
      <c r="E4516" s="15">
        <v>3</v>
      </c>
      <c r="F4516" s="16">
        <v>166514.13496213299</v>
      </c>
      <c r="G4516" s="16">
        <v>165408.00781585701</v>
      </c>
      <c r="H4516" s="16">
        <v>139481.680851563</v>
      </c>
      <c r="I4516" s="16">
        <v>218357.615779101</v>
      </c>
      <c r="J4516" s="16">
        <v>18615.298511132802</v>
      </c>
      <c r="K4516" s="16">
        <v>221079.13448027099</v>
      </c>
      <c r="L4516" s="15">
        <f t="shared" si="490"/>
        <v>6</v>
      </c>
      <c r="M4516" s="16">
        <v>296096.428102053</v>
      </c>
      <c r="N4516" s="16">
        <v>284568.93928764202</v>
      </c>
      <c r="O4516" s="16">
        <v>250805.503530488</v>
      </c>
      <c r="P4516" s="16">
        <v>302752.354047089</v>
      </c>
      <c r="Q4516" s="16">
        <v>162740.79527936</v>
      </c>
      <c r="R4516" s="16">
        <v>303621.96303190599</v>
      </c>
      <c r="S4516" s="17">
        <f t="shared" si="491"/>
        <v>284568.93928764202</v>
      </c>
      <c r="T4516" s="17">
        <f t="shared" si="492"/>
        <v>302752.354047089</v>
      </c>
      <c r="U4516" s="18">
        <f t="shared" si="493"/>
        <v>1.063898100772928</v>
      </c>
      <c r="X4516" s="20">
        <f t="shared" si="494"/>
        <v>0.69177792529807891</v>
      </c>
      <c r="AA4516" s="20">
        <f t="shared" si="495"/>
        <v>8.9359977390264814E-2</v>
      </c>
      <c r="AE4516" s="20">
        <f t="shared" si="496"/>
        <v>0.16003330048036241</v>
      </c>
    </row>
    <row r="4517" spans="1:31" x14ac:dyDescent="0.2">
      <c r="A4517" s="15" t="s">
        <v>2168</v>
      </c>
      <c r="B4517" s="15" t="s">
        <v>2169</v>
      </c>
      <c r="C4517" t="s">
        <v>2170</v>
      </c>
      <c r="D4517" s="15">
        <v>4</v>
      </c>
      <c r="E4517" s="15">
        <v>3</v>
      </c>
      <c r="F4517" s="16">
        <v>34396.382728125202</v>
      </c>
      <c r="G4517" s="16">
        <v>26786.890591699201</v>
      </c>
      <c r="H4517" s="16">
        <v>25502.402711865299</v>
      </c>
      <c r="I4517" s="16">
        <v>37195.661709116597</v>
      </c>
      <c r="J4517" s="16">
        <v>12016.8072134586</v>
      </c>
      <c r="K4517" s="16">
        <v>27529.162721433098</v>
      </c>
      <c r="L4517" s="15">
        <f t="shared" si="490"/>
        <v>6</v>
      </c>
      <c r="M4517" s="16">
        <v>61163.852953054702</v>
      </c>
      <c r="N4517" s="16">
        <v>46084.328946032998</v>
      </c>
      <c r="O4517" s="16">
        <v>45856.509000586702</v>
      </c>
      <c r="P4517" s="16">
        <v>51571.703155828298</v>
      </c>
      <c r="Q4517" s="16">
        <v>105054.708710013</v>
      </c>
      <c r="R4517" s="16">
        <v>37807.540932146097</v>
      </c>
      <c r="S4517" s="17">
        <f t="shared" si="491"/>
        <v>46084.328946032998</v>
      </c>
      <c r="T4517" s="17">
        <f t="shared" si="492"/>
        <v>51571.703155828298</v>
      </c>
      <c r="U4517" s="18">
        <f t="shared" si="493"/>
        <v>1.1190724555460336</v>
      </c>
      <c r="X4517" s="20">
        <f t="shared" si="494"/>
        <v>0.549913009054113</v>
      </c>
      <c r="AA4517" s="20">
        <f t="shared" si="495"/>
        <v>0.16230344817568354</v>
      </c>
      <c r="AE4517" s="20">
        <f t="shared" si="496"/>
        <v>0.25970600627995294</v>
      </c>
    </row>
    <row r="4518" spans="1:31" x14ac:dyDescent="0.2">
      <c r="A4518" s="15" t="s">
        <v>14581</v>
      </c>
      <c r="B4518" s="15" t="s">
        <v>14582</v>
      </c>
      <c r="C4518" t="s">
        <v>14583</v>
      </c>
      <c r="D4518" s="15">
        <v>6</v>
      </c>
      <c r="E4518" s="15">
        <v>2</v>
      </c>
      <c r="F4518" s="16">
        <v>102469.12815498</v>
      </c>
      <c r="G4518" s="16">
        <v>96428.244570410199</v>
      </c>
      <c r="H4518" s="16">
        <v>126246.65491420899</v>
      </c>
      <c r="I4518" s="16">
        <v>150444.36668378799</v>
      </c>
      <c r="J4518" s="16">
        <v>34070.582100264</v>
      </c>
      <c r="K4518" s="16">
        <v>145128.14146697201</v>
      </c>
      <c r="L4518" s="15">
        <f t="shared" si="490"/>
        <v>6</v>
      </c>
      <c r="M4518" s="16">
        <v>182211.214947734</v>
      </c>
      <c r="N4518" s="16">
        <v>165895.73647074899</v>
      </c>
      <c r="O4518" s="16">
        <v>227007.271933396</v>
      </c>
      <c r="P4518" s="16">
        <v>208590.783537029</v>
      </c>
      <c r="Q4518" s="16">
        <v>297855.74608495901</v>
      </c>
      <c r="R4518" s="16">
        <v>199313.65891658299</v>
      </c>
      <c r="S4518" s="17">
        <f t="shared" si="491"/>
        <v>182211.214947734</v>
      </c>
      <c r="T4518" s="17">
        <f t="shared" si="492"/>
        <v>208590.783537029</v>
      </c>
      <c r="U4518" s="18">
        <f t="shared" si="493"/>
        <v>1.1447746704112685</v>
      </c>
      <c r="X4518" s="20">
        <f t="shared" si="494"/>
        <v>0.29693396938238359</v>
      </c>
      <c r="AA4518" s="20">
        <f t="shared" si="495"/>
        <v>0.19506365607630427</v>
      </c>
      <c r="AE4518" s="20">
        <f t="shared" si="496"/>
        <v>0.52734011607377018</v>
      </c>
    </row>
    <row r="4519" spans="1:31" x14ac:dyDescent="0.2">
      <c r="A4519" s="15" t="s">
        <v>2354</v>
      </c>
      <c r="B4519" s="15" t="s">
        <v>2355</v>
      </c>
      <c r="C4519" t="s">
        <v>2356</v>
      </c>
      <c r="D4519" s="15">
        <v>4</v>
      </c>
      <c r="E4519" s="15">
        <v>4</v>
      </c>
      <c r="F4519" s="16">
        <v>42941.384088281302</v>
      </c>
      <c r="G4519" s="16">
        <v>40537.923099609397</v>
      </c>
      <c r="H4519" s="16">
        <v>44756.762365000599</v>
      </c>
      <c r="I4519" s="16">
        <v>53787.554848242296</v>
      </c>
      <c r="J4519" s="16">
        <v>22553.469577167099</v>
      </c>
      <c r="K4519" s="16">
        <v>41945.110672265502</v>
      </c>
      <c r="L4519" s="15">
        <f t="shared" si="490"/>
        <v>6</v>
      </c>
      <c r="M4519" s="16">
        <v>76358.625345469307</v>
      </c>
      <c r="N4519" s="16">
        <v>69741.688626237999</v>
      </c>
      <c r="O4519" s="16">
        <v>80478.255300739605</v>
      </c>
      <c r="P4519" s="16">
        <v>74576.326502923897</v>
      </c>
      <c r="Q4519" s="16">
        <v>197169.52554384101</v>
      </c>
      <c r="R4519" s="16">
        <v>57605.874348310703</v>
      </c>
      <c r="S4519" s="17">
        <f t="shared" si="491"/>
        <v>76358.625345469307</v>
      </c>
      <c r="T4519" s="17">
        <f t="shared" si="492"/>
        <v>74576.326502923897</v>
      </c>
      <c r="U4519" s="18">
        <f t="shared" si="493"/>
        <v>0.97665884064201314</v>
      </c>
      <c r="X4519" s="20">
        <f t="shared" si="494"/>
        <v>0.4804355283603996</v>
      </c>
      <c r="AA4519" s="20">
        <f t="shared" si="495"/>
        <v>-3.407339642741463E-2</v>
      </c>
      <c r="AE4519" s="20">
        <f t="shared" si="496"/>
        <v>0.31836488386625827</v>
      </c>
    </row>
    <row r="4520" spans="1:31" x14ac:dyDescent="0.2">
      <c r="A4520" s="15" t="s">
        <v>12217</v>
      </c>
      <c r="B4520" s="15" t="s">
        <v>12218</v>
      </c>
      <c r="C4520" t="s">
        <v>12219</v>
      </c>
      <c r="D4520" s="15">
        <v>5</v>
      </c>
      <c r="E4520" s="15">
        <v>3</v>
      </c>
      <c r="F4520" s="16">
        <v>74416.088616275694</v>
      </c>
      <c r="G4520" s="16">
        <v>72197.123683007798</v>
      </c>
      <c r="H4520" s="16">
        <v>78171.616490525397</v>
      </c>
      <c r="I4520" s="16">
        <v>100263.715662528</v>
      </c>
      <c r="J4520" s="16">
        <v>16300.561451367201</v>
      </c>
      <c r="K4520" s="16">
        <v>110909.81303466699</v>
      </c>
      <c r="L4520" s="15">
        <f t="shared" si="490"/>
        <v>6</v>
      </c>
      <c r="M4520" s="16">
        <v>132327.13269426601</v>
      </c>
      <c r="N4520" s="16">
        <v>124208.36921610399</v>
      </c>
      <c r="O4520" s="16">
        <v>140562.341348346</v>
      </c>
      <c r="P4520" s="16">
        <v>139015.421257607</v>
      </c>
      <c r="Q4520" s="16">
        <v>142504.63577090099</v>
      </c>
      <c r="R4520" s="16">
        <v>152319.463490989</v>
      </c>
      <c r="S4520" s="17">
        <f t="shared" si="491"/>
        <v>132327.13269426601</v>
      </c>
      <c r="T4520" s="17">
        <f t="shared" si="492"/>
        <v>142504.63577090099</v>
      </c>
      <c r="U4520" s="18">
        <f t="shared" si="493"/>
        <v>1.0769116874930669</v>
      </c>
      <c r="X4520" s="20">
        <f t="shared" si="494"/>
        <v>0.11841222468175609</v>
      </c>
      <c r="AA4520" s="20">
        <f t="shared" si="495"/>
        <v>0.10689994603836302</v>
      </c>
      <c r="AE4520" s="20">
        <f t="shared" si="496"/>
        <v>0.92660345945627209</v>
      </c>
    </row>
    <row r="4521" spans="1:31" x14ac:dyDescent="0.2">
      <c r="A4521" s="15" t="s">
        <v>6397</v>
      </c>
      <c r="B4521" s="15" t="s">
        <v>6398</v>
      </c>
      <c r="C4521" t="s">
        <v>6399</v>
      </c>
      <c r="D4521" s="15">
        <v>5</v>
      </c>
      <c r="E4521" s="15">
        <v>4</v>
      </c>
      <c r="F4521" s="16">
        <v>114908.898331348</v>
      </c>
      <c r="G4521" s="16">
        <v>111882.633225</v>
      </c>
      <c r="H4521" s="16">
        <v>95665.939003502295</v>
      </c>
      <c r="I4521" s="16">
        <v>129688.50798008899</v>
      </c>
      <c r="J4521" s="16">
        <v>27524.331103556498</v>
      </c>
      <c r="K4521" s="16">
        <v>127450.643721973</v>
      </c>
      <c r="L4521" s="15">
        <f t="shared" si="490"/>
        <v>6</v>
      </c>
      <c r="M4521" s="16">
        <v>204331.68848273199</v>
      </c>
      <c r="N4521" s="16">
        <v>192483.560390806</v>
      </c>
      <c r="O4521" s="16">
        <v>172019.320788257</v>
      </c>
      <c r="P4521" s="16">
        <v>179812.83109239899</v>
      </c>
      <c r="Q4521" s="16">
        <v>240626.36065956001</v>
      </c>
      <c r="R4521" s="16">
        <v>175036.03281022701</v>
      </c>
      <c r="S4521" s="17">
        <f t="shared" si="491"/>
        <v>192483.560390806</v>
      </c>
      <c r="T4521" s="17">
        <f t="shared" si="492"/>
        <v>179812.83109239899</v>
      </c>
      <c r="U4521" s="18">
        <f t="shared" si="493"/>
        <v>0.93417240790495981</v>
      </c>
      <c r="X4521" s="20">
        <f t="shared" si="494"/>
        <v>0.7205205415104281</v>
      </c>
      <c r="AA4521" s="20">
        <f t="shared" si="495"/>
        <v>-9.8239261145695908E-2</v>
      </c>
      <c r="AE4521" s="20">
        <f t="shared" si="496"/>
        <v>0.14235363325740177</v>
      </c>
    </row>
    <row r="4522" spans="1:31" x14ac:dyDescent="0.2">
      <c r="A4522" s="15" t="s">
        <v>15920</v>
      </c>
      <c r="B4522" s="15" t="s">
        <v>15921</v>
      </c>
      <c r="C4522" t="s">
        <v>15922</v>
      </c>
      <c r="D4522" s="15">
        <v>6</v>
      </c>
      <c r="E4522" s="15">
        <v>6</v>
      </c>
      <c r="F4522" s="16">
        <v>49250.818162975702</v>
      </c>
      <c r="G4522" s="16">
        <v>34622.559063713197</v>
      </c>
      <c r="H4522" s="16">
        <v>53333.935732407503</v>
      </c>
      <c r="I4522" s="16">
        <v>35943.326054882797</v>
      </c>
      <c r="J4522" s="16">
        <v>29845.1123695313</v>
      </c>
      <c r="K4522" s="16">
        <v>50669.2890999023</v>
      </c>
      <c r="L4522" s="15">
        <f t="shared" si="490"/>
        <v>6</v>
      </c>
      <c r="M4522" s="16">
        <v>87578.098654970905</v>
      </c>
      <c r="N4522" s="16">
        <v>59564.860482166303</v>
      </c>
      <c r="O4522" s="16">
        <v>95901.085540146494</v>
      </c>
      <c r="P4522" s="16">
        <v>49835.342525476102</v>
      </c>
      <c r="Q4522" s="16">
        <v>260915.36051998701</v>
      </c>
      <c r="R4522" s="16">
        <v>69587.340560700206</v>
      </c>
      <c r="S4522" s="17">
        <f t="shared" si="491"/>
        <v>87578.098654970905</v>
      </c>
      <c r="T4522" s="17">
        <f t="shared" si="492"/>
        <v>69587.340560700206</v>
      </c>
      <c r="U4522" s="18">
        <f t="shared" si="493"/>
        <v>0.79457468967043454</v>
      </c>
      <c r="X4522" s="20">
        <f t="shared" si="494"/>
        <v>0.53896331006004239</v>
      </c>
      <c r="AA4522" s="20">
        <f t="shared" si="495"/>
        <v>-0.33174525624176304</v>
      </c>
      <c r="AE4522" s="20">
        <f t="shared" si="496"/>
        <v>0.26844079841403029</v>
      </c>
    </row>
    <row r="4523" spans="1:31" x14ac:dyDescent="0.2">
      <c r="A4523" s="15" t="s">
        <v>17308</v>
      </c>
      <c r="B4523" s="15" t="s">
        <v>17309</v>
      </c>
      <c r="C4523" t="s">
        <v>17310</v>
      </c>
      <c r="D4523" s="15">
        <v>4</v>
      </c>
      <c r="E4523" s="15">
        <v>4</v>
      </c>
      <c r="F4523" s="16">
        <v>18677.471531103402</v>
      </c>
      <c r="G4523" s="16">
        <v>22340.414636718699</v>
      </c>
      <c r="H4523" s="16">
        <v>23950.8049397459</v>
      </c>
      <c r="I4523" s="16">
        <v>30882.8772447583</v>
      </c>
      <c r="J4523" s="16">
        <v>1246.89656953125</v>
      </c>
      <c r="K4523" s="16">
        <v>29198.161336523201</v>
      </c>
      <c r="L4523" s="15">
        <f t="shared" si="490"/>
        <v>6</v>
      </c>
      <c r="M4523" s="16">
        <v>33212.391293959197</v>
      </c>
      <c r="N4523" s="16">
        <v>38434.584760216698</v>
      </c>
      <c r="O4523" s="16">
        <v>43066.5421881898</v>
      </c>
      <c r="P4523" s="16">
        <v>42819.041379607697</v>
      </c>
      <c r="Q4523" s="16">
        <v>10900.762039097301</v>
      </c>
      <c r="R4523" s="16">
        <v>40099.682327590097</v>
      </c>
      <c r="S4523" s="17">
        <f t="shared" si="491"/>
        <v>38434.584760216698</v>
      </c>
      <c r="T4523" s="17">
        <f t="shared" si="492"/>
        <v>40099.682327590097</v>
      </c>
      <c r="U4523" s="18">
        <f t="shared" si="493"/>
        <v>1.0433228972749804</v>
      </c>
      <c r="X4523" s="20">
        <f t="shared" si="494"/>
        <v>0.54723268730485841</v>
      </c>
      <c r="AA4523" s="20">
        <f t="shared" si="495"/>
        <v>6.1185725646067224E-2</v>
      </c>
      <c r="AE4523" s="20">
        <f t="shared" si="496"/>
        <v>0.26182796923358237</v>
      </c>
    </row>
    <row r="4524" spans="1:31" x14ac:dyDescent="0.2">
      <c r="A4524" s="15" t="s">
        <v>16679</v>
      </c>
      <c r="B4524" s="15" t="s">
        <v>16680</v>
      </c>
      <c r="C4524" t="s">
        <v>16681</v>
      </c>
      <c r="D4524" s="15">
        <v>4</v>
      </c>
      <c r="E4524" s="15">
        <v>3</v>
      </c>
      <c r="F4524" s="16">
        <v>14653.2639531738</v>
      </c>
      <c r="G4524" s="16">
        <v>12752.975077294101</v>
      </c>
      <c r="H4524" s="16">
        <v>17188.7087206055</v>
      </c>
      <c r="I4524" s="16">
        <v>13686.1997233887</v>
      </c>
      <c r="J4524" s="16">
        <v>4482.12987421657</v>
      </c>
      <c r="K4524" s="16">
        <v>12938.5200075106</v>
      </c>
      <c r="L4524" s="15">
        <f t="shared" si="490"/>
        <v>6</v>
      </c>
      <c r="M4524" s="16">
        <v>26056.521373143602</v>
      </c>
      <c r="N4524" s="16">
        <v>21940.2956267236</v>
      </c>
      <c r="O4524" s="16">
        <v>30907.4476260302</v>
      </c>
      <c r="P4524" s="16">
        <v>18975.885816624199</v>
      </c>
      <c r="Q4524" s="16">
        <v>39184.189275243298</v>
      </c>
      <c r="R4524" s="16">
        <v>17769.288144913298</v>
      </c>
      <c r="S4524" s="17">
        <f t="shared" si="491"/>
        <v>26056.521373143602</v>
      </c>
      <c r="T4524" s="17">
        <f t="shared" si="492"/>
        <v>18975.885816624199</v>
      </c>
      <c r="U4524" s="18">
        <f t="shared" si="493"/>
        <v>0.72825860155617705</v>
      </c>
      <c r="X4524" s="20">
        <f t="shared" si="494"/>
        <v>0.90005350702310316</v>
      </c>
      <c r="AA4524" s="20">
        <f t="shared" si="495"/>
        <v>-0.45747725856409271</v>
      </c>
      <c r="AE4524" s="20">
        <f t="shared" si="496"/>
        <v>4.5731671544970369E-2</v>
      </c>
    </row>
    <row r="4525" spans="1:31" x14ac:dyDescent="0.2">
      <c r="A4525" s="15" t="s">
        <v>4718</v>
      </c>
      <c r="B4525" s="15" t="s">
        <v>4719</v>
      </c>
      <c r="C4525" t="s">
        <v>4720</v>
      </c>
      <c r="D4525" s="15">
        <v>4</v>
      </c>
      <c r="E4525" s="15">
        <v>4</v>
      </c>
      <c r="F4525" s="16">
        <v>83449.824751066597</v>
      </c>
      <c r="G4525" s="16">
        <v>77742.539126820106</v>
      </c>
      <c r="H4525" s="16">
        <v>80990.428593163801</v>
      </c>
      <c r="I4525" s="16">
        <v>76786.029839062307</v>
      </c>
      <c r="J4525" s="16">
        <v>17984.4620226562</v>
      </c>
      <c r="K4525" s="16">
        <v>98580.8572192969</v>
      </c>
      <c r="L4525" s="15">
        <f t="shared" si="490"/>
        <v>6</v>
      </c>
      <c r="M4525" s="16">
        <v>148390.97617840199</v>
      </c>
      <c r="N4525" s="16">
        <v>133748.73555986499</v>
      </c>
      <c r="O4525" s="16">
        <v>145630.91798467399</v>
      </c>
      <c r="P4525" s="16">
        <v>106463.661497494</v>
      </c>
      <c r="Q4525" s="16">
        <v>157225.82425891</v>
      </c>
      <c r="R4525" s="16">
        <v>135387.328418196</v>
      </c>
      <c r="S4525" s="17">
        <f t="shared" si="491"/>
        <v>145630.91798467399</v>
      </c>
      <c r="T4525" s="17">
        <f t="shared" si="492"/>
        <v>135387.328418196</v>
      </c>
      <c r="U4525" s="18">
        <f t="shared" si="493"/>
        <v>0.92966061253863685</v>
      </c>
      <c r="X4525" s="20">
        <f t="shared" si="494"/>
        <v>0.56752096199183488</v>
      </c>
      <c r="AA4525" s="20">
        <f t="shared" si="495"/>
        <v>-0.10522396143086341</v>
      </c>
      <c r="AE4525" s="20">
        <f t="shared" si="496"/>
        <v>0.24601809270884054</v>
      </c>
    </row>
    <row r="4526" spans="1:31" x14ac:dyDescent="0.2">
      <c r="A4526" s="15" t="s">
        <v>1859</v>
      </c>
      <c r="B4526" s="15" t="s">
        <v>1860</v>
      </c>
      <c r="C4526" t="s">
        <v>1861</v>
      </c>
      <c r="D4526" s="15">
        <v>5</v>
      </c>
      <c r="E4526" s="15">
        <v>5</v>
      </c>
      <c r="F4526" s="16">
        <v>174276.832202344</v>
      </c>
      <c r="G4526" s="16">
        <v>174591.1961646</v>
      </c>
      <c r="H4526" s="16">
        <v>142015.77745942399</v>
      </c>
      <c r="I4526" s="16">
        <v>200643.44116532899</v>
      </c>
      <c r="J4526" s="16">
        <v>92071.665726562598</v>
      </c>
      <c r="K4526" s="16">
        <v>188377.37896215901</v>
      </c>
      <c r="L4526" s="15">
        <f t="shared" si="490"/>
        <v>6</v>
      </c>
      <c r="M4526" s="16">
        <v>309900.10264167603</v>
      </c>
      <c r="N4526" s="16">
        <v>300367.75218786002</v>
      </c>
      <c r="O4526" s="16">
        <v>255362.126105217</v>
      </c>
      <c r="P4526" s="16">
        <v>278191.68990361301</v>
      </c>
      <c r="Q4526" s="16">
        <v>804919.46417486598</v>
      </c>
      <c r="R4526" s="16">
        <v>258710.57314275799</v>
      </c>
      <c r="S4526" s="17">
        <f t="shared" si="491"/>
        <v>300367.75218786002</v>
      </c>
      <c r="T4526" s="17">
        <f t="shared" si="492"/>
        <v>278191.68990361301</v>
      </c>
      <c r="U4526" s="18">
        <f t="shared" si="493"/>
        <v>0.92617029583662702</v>
      </c>
      <c r="X4526" s="20">
        <f t="shared" si="494"/>
        <v>0.42696157706173915</v>
      </c>
      <c r="AA4526" s="20">
        <f t="shared" si="495"/>
        <v>-0.11065060726531213</v>
      </c>
      <c r="AE4526" s="20">
        <f t="shared" si="496"/>
        <v>0.36961120605432368</v>
      </c>
    </row>
    <row r="4527" spans="1:31" x14ac:dyDescent="0.2">
      <c r="A4527" s="15" t="s">
        <v>9158</v>
      </c>
      <c r="B4527" s="15" t="s">
        <v>9159</v>
      </c>
      <c r="C4527" t="s">
        <v>9160</v>
      </c>
      <c r="D4527" s="15">
        <v>5</v>
      </c>
      <c r="E4527" s="15">
        <v>4</v>
      </c>
      <c r="F4527" s="16">
        <v>67804.878013769805</v>
      </c>
      <c r="G4527" s="16">
        <v>72601.550877547095</v>
      </c>
      <c r="H4527" s="16">
        <v>66191.928634863507</v>
      </c>
      <c r="I4527" s="16">
        <v>93413.143902246506</v>
      </c>
      <c r="J4527" s="16">
        <v>20228.375700585901</v>
      </c>
      <c r="K4527" s="16">
        <v>92483.004142676305</v>
      </c>
      <c r="L4527" s="15">
        <f t="shared" si="490"/>
        <v>6</v>
      </c>
      <c r="M4527" s="16">
        <v>120571.038562812</v>
      </c>
      <c r="N4527" s="16">
        <v>124904.14821307499</v>
      </c>
      <c r="O4527" s="16">
        <v>119021.36459473999</v>
      </c>
      <c r="P4527" s="16">
        <v>129517.118578336</v>
      </c>
      <c r="Q4527" s="16">
        <v>176842.823484903</v>
      </c>
      <c r="R4527" s="16">
        <v>127012.760977645</v>
      </c>
      <c r="S4527" s="17">
        <f t="shared" si="491"/>
        <v>120571.038562812</v>
      </c>
      <c r="T4527" s="17">
        <f t="shared" si="492"/>
        <v>129517.118578336</v>
      </c>
      <c r="U4527" s="18">
        <f t="shared" si="493"/>
        <v>1.0741975861049211</v>
      </c>
      <c r="X4527" s="20">
        <f t="shared" si="494"/>
        <v>0.23185367886419081</v>
      </c>
      <c r="AA4527" s="20">
        <f t="shared" si="495"/>
        <v>0.10325938464148542</v>
      </c>
      <c r="AE4527" s="20">
        <f t="shared" si="496"/>
        <v>0.63478600868453605</v>
      </c>
    </row>
    <row r="4528" spans="1:31" x14ac:dyDescent="0.2">
      <c r="A4528" s="15" t="s">
        <v>16742</v>
      </c>
      <c r="B4528" s="15" t="s">
        <v>16743</v>
      </c>
      <c r="C4528" t="s">
        <v>16744</v>
      </c>
      <c r="D4528" s="15">
        <v>5</v>
      </c>
      <c r="E4528" s="15">
        <v>4</v>
      </c>
      <c r="F4528" s="16">
        <v>179952.414485641</v>
      </c>
      <c r="G4528" s="16">
        <v>165914.937439453</v>
      </c>
      <c r="H4528" s="16">
        <v>162859.84177031301</v>
      </c>
      <c r="I4528" s="16">
        <v>236469.111179297</v>
      </c>
      <c r="J4528" s="16">
        <v>56790.333986718797</v>
      </c>
      <c r="K4528" s="16">
        <v>244987.98900468901</v>
      </c>
      <c r="L4528" s="15">
        <f t="shared" si="490"/>
        <v>6</v>
      </c>
      <c r="M4528" s="16">
        <v>319992.45691457798</v>
      </c>
      <c r="N4528" s="16">
        <v>285441.06408489402</v>
      </c>
      <c r="O4528" s="16">
        <v>292842.360163178</v>
      </c>
      <c r="P4528" s="16">
        <v>327863.90258711902</v>
      </c>
      <c r="Q4528" s="16">
        <v>496478.96388295299</v>
      </c>
      <c r="R4528" s="16">
        <v>336457.50566062803</v>
      </c>
      <c r="S4528" s="17">
        <f t="shared" si="491"/>
        <v>292842.360163178</v>
      </c>
      <c r="T4528" s="17">
        <f t="shared" si="492"/>
        <v>336457.50566062803</v>
      </c>
      <c r="U4528" s="18">
        <f t="shared" si="493"/>
        <v>1.1489372830936984</v>
      </c>
      <c r="X4528" s="20">
        <f t="shared" si="494"/>
        <v>0.19206317150418831</v>
      </c>
      <c r="AA4528" s="20">
        <f t="shared" si="495"/>
        <v>0.20030004790638969</v>
      </c>
      <c r="AE4528" s="20">
        <f t="shared" si="496"/>
        <v>0.71655590398729152</v>
      </c>
    </row>
    <row r="4529" spans="1:31" x14ac:dyDescent="0.2">
      <c r="A4529" s="15" t="s">
        <v>224</v>
      </c>
      <c r="B4529" s="15" t="s">
        <v>225</v>
      </c>
      <c r="C4529" t="s">
        <v>226</v>
      </c>
      <c r="D4529" s="15">
        <v>4</v>
      </c>
      <c r="E4529" s="15">
        <v>4</v>
      </c>
      <c r="F4529" s="16">
        <v>50554.155937692303</v>
      </c>
      <c r="G4529" s="16">
        <v>53131.688079386899</v>
      </c>
      <c r="H4529" s="16">
        <v>37785.946658933302</v>
      </c>
      <c r="I4529" s="16">
        <v>63710.776924218597</v>
      </c>
      <c r="J4529" s="16">
        <v>30021.5949515625</v>
      </c>
      <c r="K4529" s="16">
        <v>67356.070115038703</v>
      </c>
      <c r="L4529" s="15">
        <f t="shared" si="490"/>
        <v>6</v>
      </c>
      <c r="M4529" s="16">
        <v>89895.701660816703</v>
      </c>
      <c r="N4529" s="16">
        <v>91408.078236122295</v>
      </c>
      <c r="O4529" s="16">
        <v>67943.857001947894</v>
      </c>
      <c r="P4529" s="16">
        <v>88334.852087271196</v>
      </c>
      <c r="Q4529" s="16">
        <v>262458.22676709801</v>
      </c>
      <c r="R4529" s="16">
        <v>92504.352699407405</v>
      </c>
      <c r="S4529" s="17">
        <f t="shared" si="491"/>
        <v>89895.701660816703</v>
      </c>
      <c r="T4529" s="17">
        <f t="shared" si="492"/>
        <v>92504.352699407405</v>
      </c>
      <c r="U4529" s="18">
        <f t="shared" si="493"/>
        <v>1.0290186403843127</v>
      </c>
      <c r="X4529" s="20">
        <f t="shared" si="494"/>
        <v>0.32618848507306764</v>
      </c>
      <c r="AA4529" s="20">
        <f t="shared" si="495"/>
        <v>4.1269116484974402E-2</v>
      </c>
      <c r="AE4529" s="20">
        <f t="shared" si="496"/>
        <v>0.48653137425066079</v>
      </c>
    </row>
    <row r="4530" spans="1:31" x14ac:dyDescent="0.2">
      <c r="A4530" s="15" t="s">
        <v>12715</v>
      </c>
      <c r="B4530" s="15" t="s">
        <v>12716</v>
      </c>
      <c r="C4530" t="s">
        <v>12717</v>
      </c>
      <c r="D4530" s="15">
        <v>5</v>
      </c>
      <c r="E4530" s="15">
        <v>2</v>
      </c>
      <c r="F4530" s="16">
        <v>10540.8339028436</v>
      </c>
      <c r="G4530" s="16">
        <v>3890.3739960937501</v>
      </c>
      <c r="H4530" s="16">
        <v>19464.0108544922</v>
      </c>
      <c r="I4530" s="16">
        <v>14646.676735839799</v>
      </c>
      <c r="J4530" s="16">
        <v>4714.1936789062402</v>
      </c>
      <c r="K4530" s="16">
        <v>17049.3416381836</v>
      </c>
      <c r="L4530" s="15">
        <f t="shared" si="490"/>
        <v>6</v>
      </c>
      <c r="M4530" s="16">
        <v>18743.773725628598</v>
      </c>
      <c r="N4530" s="16">
        <v>6693.0230048662297</v>
      </c>
      <c r="O4530" s="16">
        <v>34998.725375835602</v>
      </c>
      <c r="P4530" s="16">
        <v>20307.585082025002</v>
      </c>
      <c r="Q4530" s="16">
        <v>41212.9640546628</v>
      </c>
      <c r="R4530" s="16">
        <v>23414.939581504801</v>
      </c>
      <c r="S4530" s="17">
        <f t="shared" si="491"/>
        <v>18743.773725628598</v>
      </c>
      <c r="T4530" s="17">
        <f t="shared" si="492"/>
        <v>23414.939581504801</v>
      </c>
      <c r="U4530" s="18">
        <f t="shared" si="493"/>
        <v>1.2492116008362424</v>
      </c>
      <c r="X4530" s="20">
        <f t="shared" si="494"/>
        <v>0.47906154102182275</v>
      </c>
      <c r="AA4530" s="20">
        <f t="shared" si="495"/>
        <v>0.32101787215860789</v>
      </c>
      <c r="AE4530" s="20">
        <f t="shared" si="496"/>
        <v>0.31960869282881327</v>
      </c>
    </row>
    <row r="4531" spans="1:31" x14ac:dyDescent="0.2">
      <c r="A4531" s="15" t="s">
        <v>12598</v>
      </c>
      <c r="B4531" s="15" t="s">
        <v>12599</v>
      </c>
      <c r="C4531" t="s">
        <v>12600</v>
      </c>
      <c r="D4531" s="15">
        <v>7</v>
      </c>
      <c r="E4531" s="15">
        <v>6</v>
      </c>
      <c r="F4531" s="16">
        <v>175882.15017334101</v>
      </c>
      <c r="G4531" s="16">
        <v>178884.355749902</v>
      </c>
      <c r="H4531" s="16">
        <v>163422.39906243299</v>
      </c>
      <c r="I4531" s="16">
        <v>213167.35128748999</v>
      </c>
      <c r="J4531" s="16">
        <v>17297.002729101601</v>
      </c>
      <c r="K4531" s="16">
        <v>215352.24813064799</v>
      </c>
      <c r="L4531" s="15">
        <f t="shared" si="490"/>
        <v>6</v>
      </c>
      <c r="M4531" s="16">
        <v>312754.68863395997</v>
      </c>
      <c r="N4531" s="16">
        <v>307753.72996193502</v>
      </c>
      <c r="O4531" s="16">
        <v>293853.90851887199</v>
      </c>
      <c r="P4531" s="16">
        <v>295556.06374434102</v>
      </c>
      <c r="Q4531" s="16">
        <v>151215.83886499601</v>
      </c>
      <c r="R4531" s="16">
        <v>295756.86766856001</v>
      </c>
      <c r="S4531" s="17">
        <f t="shared" si="491"/>
        <v>307753.72996193502</v>
      </c>
      <c r="T4531" s="17">
        <f t="shared" si="492"/>
        <v>295556.06374434102</v>
      </c>
      <c r="U4531" s="18">
        <f t="shared" si="493"/>
        <v>0.96036549672654592</v>
      </c>
      <c r="X4531" s="20">
        <f t="shared" si="494"/>
        <v>0.3028399304313385</v>
      </c>
      <c r="AA4531" s="20">
        <f t="shared" si="495"/>
        <v>-5.8344522426575063E-2</v>
      </c>
      <c r="AE4531" s="20">
        <f t="shared" si="496"/>
        <v>0.51878686225429937</v>
      </c>
    </row>
    <row r="4532" spans="1:31" x14ac:dyDescent="0.2">
      <c r="A4532" s="15" t="s">
        <v>8996</v>
      </c>
      <c r="B4532" s="15" t="s">
        <v>8997</v>
      </c>
      <c r="C4532" t="s">
        <v>8998</v>
      </c>
      <c r="D4532" s="15">
        <v>6</v>
      </c>
      <c r="E4532" s="15">
        <v>4</v>
      </c>
      <c r="F4532" s="16">
        <v>142256.68473134699</v>
      </c>
      <c r="G4532" s="16">
        <v>138052.29472470601</v>
      </c>
      <c r="H4532" s="16">
        <v>144072.75865724601</v>
      </c>
      <c r="I4532" s="16">
        <v>201417.13289996501</v>
      </c>
      <c r="J4532" s="16">
        <v>34076.150900524503</v>
      </c>
      <c r="K4532" s="16">
        <v>210572.065033299</v>
      </c>
      <c r="L4532" s="15">
        <f t="shared" si="490"/>
        <v>6</v>
      </c>
      <c r="M4532" s="16">
        <v>252961.685397883</v>
      </c>
      <c r="N4532" s="16">
        <v>237506.00466556399</v>
      </c>
      <c r="O4532" s="16">
        <v>259060.83551223599</v>
      </c>
      <c r="P4532" s="16">
        <v>279264.411792117</v>
      </c>
      <c r="Q4532" s="16">
        <v>297904.43028857798</v>
      </c>
      <c r="R4532" s="16">
        <v>289191.93977936398</v>
      </c>
      <c r="S4532" s="17">
        <f t="shared" si="491"/>
        <v>252961.685397883</v>
      </c>
      <c r="T4532" s="17">
        <f t="shared" si="492"/>
        <v>289191.93977936398</v>
      </c>
      <c r="U4532" s="18">
        <f t="shared" si="493"/>
        <v>1.1432242765322127</v>
      </c>
      <c r="X4532" s="20">
        <f t="shared" si="494"/>
        <v>9.6621073283047337E-3</v>
      </c>
      <c r="AA4532" s="20">
        <f t="shared" si="495"/>
        <v>0.19310845770868748</v>
      </c>
      <c r="AE4532" s="20">
        <f t="shared" si="496"/>
        <v>2.0149281426069394</v>
      </c>
    </row>
    <row r="4533" spans="1:31" x14ac:dyDescent="0.2">
      <c r="A4533" s="15" t="s">
        <v>4421</v>
      </c>
      <c r="B4533" s="15" t="s">
        <v>4422</v>
      </c>
      <c r="C4533" t="s">
        <v>4423</v>
      </c>
      <c r="D4533" s="15">
        <v>5</v>
      </c>
      <c r="E4533" s="15">
        <v>3</v>
      </c>
      <c r="F4533" s="16">
        <v>52771.9232397858</v>
      </c>
      <c r="G4533" s="16">
        <v>56111.2493970703</v>
      </c>
      <c r="H4533" s="16">
        <v>62122.274870117202</v>
      </c>
      <c r="I4533" s="16">
        <v>87281.029208144697</v>
      </c>
      <c r="J4533" s="16">
        <v>18368.022098854501</v>
      </c>
      <c r="K4533" s="16">
        <v>79558.3099491209</v>
      </c>
      <c r="L4533" s="15">
        <f t="shared" si="490"/>
        <v>6</v>
      </c>
      <c r="M4533" s="16">
        <v>93839.348707121506</v>
      </c>
      <c r="N4533" s="16">
        <v>96534.133588046796</v>
      </c>
      <c r="O4533" s="16">
        <v>111703.61823958901</v>
      </c>
      <c r="P4533" s="16">
        <v>121014.95504123199</v>
      </c>
      <c r="Q4533" s="16">
        <v>160579.027099069</v>
      </c>
      <c r="R4533" s="16">
        <v>109262.460697794</v>
      </c>
      <c r="S4533" s="17">
        <f t="shared" si="491"/>
        <v>96534.133588046796</v>
      </c>
      <c r="T4533" s="17">
        <f t="shared" si="492"/>
        <v>121014.95504123199</v>
      </c>
      <c r="U4533" s="18">
        <f t="shared" si="493"/>
        <v>1.2535975674434032</v>
      </c>
      <c r="X4533" s="20">
        <f t="shared" si="494"/>
        <v>0.14712013226492171</v>
      </c>
      <c r="AA4533" s="20">
        <f t="shared" si="495"/>
        <v>0.32607428543306721</v>
      </c>
      <c r="AE4533" s="20">
        <f t="shared" si="496"/>
        <v>0.83232789332748425</v>
      </c>
    </row>
    <row r="4534" spans="1:31" x14ac:dyDescent="0.2">
      <c r="A4534" s="15" t="s">
        <v>9317</v>
      </c>
      <c r="B4534" s="15" t="s">
        <v>9318</v>
      </c>
      <c r="C4534" t="s">
        <v>9319</v>
      </c>
      <c r="D4534" s="15">
        <v>4</v>
      </c>
      <c r="E4534" s="15">
        <v>4</v>
      </c>
      <c r="F4534" s="16">
        <v>98154.165166666702</v>
      </c>
      <c r="G4534" s="16">
        <v>98441.569343547497</v>
      </c>
      <c r="H4534" s="16">
        <v>103399.448998828</v>
      </c>
      <c r="I4534" s="16">
        <v>119773.823471772</v>
      </c>
      <c r="J4534" s="16">
        <v>41253.750669140602</v>
      </c>
      <c r="K4534" s="16">
        <v>115959.237580933</v>
      </c>
      <c r="L4534" s="15">
        <f t="shared" si="490"/>
        <v>6</v>
      </c>
      <c r="M4534" s="16">
        <v>174538.32202172</v>
      </c>
      <c r="N4534" s="16">
        <v>169359.47261447299</v>
      </c>
      <c r="O4534" s="16">
        <v>185925.138789547</v>
      </c>
      <c r="P4534" s="16">
        <v>166066.14282683501</v>
      </c>
      <c r="Q4534" s="16">
        <v>360653.265277336</v>
      </c>
      <c r="R4534" s="16">
        <v>159254.15769685799</v>
      </c>
      <c r="S4534" s="17">
        <f t="shared" si="491"/>
        <v>174538.32202172</v>
      </c>
      <c r="T4534" s="17">
        <f t="shared" si="492"/>
        <v>166066.14282683501</v>
      </c>
      <c r="U4534" s="18">
        <f t="shared" si="493"/>
        <v>0.95145948983151862</v>
      </c>
      <c r="X4534" s="20">
        <f t="shared" si="494"/>
        <v>0.47573129911394002</v>
      </c>
      <c r="AA4534" s="20">
        <f t="shared" si="495"/>
        <v>-7.1785862521889107E-2</v>
      </c>
      <c r="AE4534" s="20">
        <f t="shared" si="496"/>
        <v>0.32263827471987278</v>
      </c>
    </row>
    <row r="4535" spans="1:31" x14ac:dyDescent="0.2">
      <c r="A4535" s="15" t="s">
        <v>16517</v>
      </c>
      <c r="B4535" s="15" t="s">
        <v>16518</v>
      </c>
      <c r="C4535" t="s">
        <v>16519</v>
      </c>
      <c r="D4535" s="15">
        <v>5</v>
      </c>
      <c r="E4535" s="15">
        <v>5</v>
      </c>
      <c r="F4535" s="16">
        <v>167797.67809277499</v>
      </c>
      <c r="G4535" s="16">
        <v>202960.801521063</v>
      </c>
      <c r="H4535" s="16">
        <v>195772.19841094199</v>
      </c>
      <c r="I4535" s="16">
        <v>206064.31201034001</v>
      </c>
      <c r="J4535" s="16">
        <v>18624.857679785098</v>
      </c>
      <c r="K4535" s="16">
        <v>186492.35410459401</v>
      </c>
      <c r="L4535" s="15">
        <f t="shared" si="490"/>
        <v>6</v>
      </c>
      <c r="M4535" s="16">
        <v>298378.83215372398</v>
      </c>
      <c r="N4535" s="16">
        <v>349174.993209015</v>
      </c>
      <c r="O4535" s="16">
        <v>352022.89289860299</v>
      </c>
      <c r="P4535" s="16">
        <v>285707.71540818003</v>
      </c>
      <c r="Q4535" s="16">
        <v>162824.36453868501</v>
      </c>
      <c r="R4535" s="16">
        <v>256121.74924056901</v>
      </c>
      <c r="S4535" s="17">
        <f t="shared" si="491"/>
        <v>349174.993209015</v>
      </c>
      <c r="T4535" s="17">
        <f t="shared" si="492"/>
        <v>256121.74924056901</v>
      </c>
      <c r="U4535" s="18">
        <f t="shared" si="493"/>
        <v>0.73350541768967792</v>
      </c>
      <c r="X4535" s="20">
        <f t="shared" si="494"/>
        <v>7.4179685584700533E-2</v>
      </c>
      <c r="AA4535" s="20">
        <f t="shared" si="495"/>
        <v>-0.44712047316706593</v>
      </c>
      <c r="AE4535" s="20">
        <f t="shared" si="496"/>
        <v>1.1297150117881982</v>
      </c>
    </row>
    <row r="4536" spans="1:31" x14ac:dyDescent="0.2">
      <c r="A4536" s="15" t="s">
        <v>10498</v>
      </c>
      <c r="B4536" s="15" t="s">
        <v>10499</v>
      </c>
      <c r="C4536" t="s">
        <v>10500</v>
      </c>
      <c r="D4536" s="15">
        <v>4</v>
      </c>
      <c r="E4536" s="15">
        <v>4</v>
      </c>
      <c r="F4536" s="16">
        <v>129180.700558593</v>
      </c>
      <c r="G4536" s="16">
        <v>121509.067680461</v>
      </c>
      <c r="H4536" s="16">
        <v>134514.18302762101</v>
      </c>
      <c r="I4536" s="16">
        <v>130692.965726607</v>
      </c>
      <c r="J4536" s="16">
        <v>37754.320054687501</v>
      </c>
      <c r="K4536" s="16">
        <v>138956.629414453</v>
      </c>
      <c r="L4536" s="15">
        <f t="shared" si="490"/>
        <v>6</v>
      </c>
      <c r="M4536" s="16">
        <v>229709.89233928299</v>
      </c>
      <c r="N4536" s="16">
        <v>209044.93657981299</v>
      </c>
      <c r="O4536" s="16">
        <v>241873.32128681199</v>
      </c>
      <c r="P4536" s="16">
        <v>181205.50954885801</v>
      </c>
      <c r="Q4536" s="16">
        <v>330060.14205234702</v>
      </c>
      <c r="R4536" s="16">
        <v>190837.93094403599</v>
      </c>
      <c r="S4536" s="17">
        <f t="shared" si="491"/>
        <v>229709.89233928299</v>
      </c>
      <c r="T4536" s="17">
        <f t="shared" si="492"/>
        <v>190837.93094403599</v>
      </c>
      <c r="U4536" s="18">
        <f t="shared" si="493"/>
        <v>0.83077802614685459</v>
      </c>
      <c r="X4536" s="20">
        <f t="shared" si="494"/>
        <v>0.89100090046691705</v>
      </c>
      <c r="AA4536" s="20">
        <f t="shared" si="495"/>
        <v>-0.26746503709214814</v>
      </c>
      <c r="AE4536" s="20">
        <f t="shared" si="496"/>
        <v>5.0121857054465729E-2</v>
      </c>
    </row>
    <row r="4537" spans="1:31" x14ac:dyDescent="0.2">
      <c r="A4537" s="15" t="s">
        <v>3452</v>
      </c>
      <c r="B4537" s="15" t="s">
        <v>3453</v>
      </c>
      <c r="C4537" t="s">
        <v>3454</v>
      </c>
      <c r="D4537" s="15">
        <v>5</v>
      </c>
      <c r="E4537" s="15">
        <v>5</v>
      </c>
      <c r="F4537" s="16">
        <v>54171.715083458301</v>
      </c>
      <c r="G4537" s="16">
        <v>55120.891156819103</v>
      </c>
      <c r="H4537" s="16">
        <v>59377.4967328126</v>
      </c>
      <c r="I4537" s="16">
        <v>58765.432932421798</v>
      </c>
      <c r="J4537" s="16">
        <v>21711.894786914101</v>
      </c>
      <c r="K4537" s="16">
        <v>65335.998524414201</v>
      </c>
      <c r="L4537" s="15">
        <f t="shared" si="490"/>
        <v>6</v>
      </c>
      <c r="M4537" s="16">
        <v>96328.466913765602</v>
      </c>
      <c r="N4537" s="16">
        <v>94830.315268338803</v>
      </c>
      <c r="O4537" s="16">
        <v>106768.16393044</v>
      </c>
      <c r="P4537" s="16">
        <v>81478.143518865996</v>
      </c>
      <c r="Q4537" s="16">
        <v>189812.213998666</v>
      </c>
      <c r="R4537" s="16">
        <v>89730.060574317104</v>
      </c>
      <c r="S4537" s="17">
        <f t="shared" si="491"/>
        <v>96328.466913765602</v>
      </c>
      <c r="T4537" s="17">
        <f t="shared" si="492"/>
        <v>89730.060574317104</v>
      </c>
      <c r="U4537" s="18">
        <f t="shared" si="493"/>
        <v>0.93150097213365313</v>
      </c>
      <c r="X4537" s="20">
        <f t="shared" si="494"/>
        <v>0.58050502628527179</v>
      </c>
      <c r="AA4537" s="20">
        <f t="shared" si="495"/>
        <v>-0.10237082009332266</v>
      </c>
      <c r="AE4537" s="20">
        <f t="shared" si="496"/>
        <v>0.23619401558344741</v>
      </c>
    </row>
    <row r="4538" spans="1:31" x14ac:dyDescent="0.2">
      <c r="A4538" s="15" t="s">
        <v>11785</v>
      </c>
      <c r="B4538" s="15" t="s">
        <v>11786</v>
      </c>
      <c r="C4538" t="s">
        <v>11787</v>
      </c>
      <c r="D4538" s="15">
        <v>4</v>
      </c>
      <c r="E4538" s="15">
        <v>3</v>
      </c>
      <c r="F4538" s="16">
        <v>41566.9511777714</v>
      </c>
      <c r="G4538" s="16">
        <v>38665.844072754102</v>
      </c>
      <c r="H4538" s="16">
        <v>49128.454897523203</v>
      </c>
      <c r="I4538" s="16">
        <v>58206.224919433502</v>
      </c>
      <c r="J4538" s="16">
        <v>16210.0204857423</v>
      </c>
      <c r="K4538" s="16">
        <v>69762.504901402601</v>
      </c>
      <c r="L4538" s="15">
        <f t="shared" si="490"/>
        <v>6</v>
      </c>
      <c r="M4538" s="16">
        <v>73914.600545049601</v>
      </c>
      <c r="N4538" s="16">
        <v>66520.952520595907</v>
      </c>
      <c r="O4538" s="16">
        <v>88339.105128514799</v>
      </c>
      <c r="P4538" s="16">
        <v>80702.802838715506</v>
      </c>
      <c r="Q4538" s="16">
        <v>141713.09816851799</v>
      </c>
      <c r="R4538" s="16">
        <v>95809.261846359397</v>
      </c>
      <c r="S4538" s="17">
        <f t="shared" si="491"/>
        <v>73914.600545049601</v>
      </c>
      <c r="T4538" s="17">
        <f t="shared" si="492"/>
        <v>95809.261846359397</v>
      </c>
      <c r="U4538" s="18">
        <f t="shared" si="493"/>
        <v>1.2962156480567788</v>
      </c>
      <c r="X4538" s="20">
        <f t="shared" si="494"/>
        <v>0.19970155383554813</v>
      </c>
      <c r="AA4538" s="20">
        <f t="shared" si="495"/>
        <v>0.37430575564615487</v>
      </c>
      <c r="AE4538" s="20">
        <f t="shared" si="496"/>
        <v>0.69961855596265243</v>
      </c>
    </row>
    <row r="4539" spans="1:31" x14ac:dyDescent="0.2">
      <c r="A4539" s="15" t="s">
        <v>1268</v>
      </c>
      <c r="B4539" s="15" t="s">
        <v>1269</v>
      </c>
      <c r="C4539" t="s">
        <v>1270</v>
      </c>
      <c r="D4539" s="15">
        <v>8</v>
      </c>
      <c r="E4539" s="15">
        <v>6</v>
      </c>
      <c r="F4539" s="16">
        <v>62882.583277288802</v>
      </c>
      <c r="G4539" s="16">
        <v>57165.037214267999</v>
      </c>
      <c r="H4539" s="16">
        <v>43062.0931088043</v>
      </c>
      <c r="I4539" s="16">
        <v>56795.193301172003</v>
      </c>
      <c r="J4539" s="16">
        <v>25173.736918945298</v>
      </c>
      <c r="K4539" s="16">
        <v>65456.560845131702</v>
      </c>
      <c r="L4539" s="15">
        <f t="shared" si="490"/>
        <v>6</v>
      </c>
      <c r="M4539" s="16">
        <v>111818.18469927101</v>
      </c>
      <c r="N4539" s="16">
        <v>98347.076536419903</v>
      </c>
      <c r="O4539" s="16">
        <v>77431.028069729393</v>
      </c>
      <c r="P4539" s="16">
        <v>78746.410603256707</v>
      </c>
      <c r="Q4539" s="16">
        <v>220076.726886355</v>
      </c>
      <c r="R4539" s="16">
        <v>89895.636437321897</v>
      </c>
      <c r="S4539" s="17">
        <f t="shared" si="491"/>
        <v>98347.076536419903</v>
      </c>
      <c r="T4539" s="17">
        <f t="shared" si="492"/>
        <v>89895.636437321897</v>
      </c>
      <c r="U4539" s="18">
        <f t="shared" si="493"/>
        <v>0.91406516190678766</v>
      </c>
      <c r="X4539" s="20">
        <f t="shared" si="494"/>
        <v>0.50827430554513942</v>
      </c>
      <c r="AA4539" s="20">
        <f t="shared" si="495"/>
        <v>-0.12963107904729082</v>
      </c>
      <c r="AE4539" s="20">
        <f t="shared" si="496"/>
        <v>0.29390184434414368</v>
      </c>
    </row>
    <row r="4540" spans="1:31" x14ac:dyDescent="0.2">
      <c r="A4540" s="15" t="s">
        <v>13813</v>
      </c>
      <c r="B4540" s="15" t="s">
        <v>13814</v>
      </c>
      <c r="C4540" t="s">
        <v>13815</v>
      </c>
      <c r="D4540" s="15">
        <v>8</v>
      </c>
      <c r="E4540" s="15">
        <v>3</v>
      </c>
      <c r="F4540" s="16">
        <v>668162.71406543301</v>
      </c>
      <c r="G4540" s="16">
        <v>664663.77794281498</v>
      </c>
      <c r="H4540" s="16">
        <v>660089.36370738305</v>
      </c>
      <c r="I4540" s="16">
        <v>888945.30715547095</v>
      </c>
      <c r="J4540" s="16">
        <v>136282.800341016</v>
      </c>
      <c r="K4540" s="16">
        <v>916924.946366605</v>
      </c>
      <c r="L4540" s="15">
        <f t="shared" si="490"/>
        <v>6</v>
      </c>
      <c r="M4540" s="16">
        <v>1188130.92396474</v>
      </c>
      <c r="N4540" s="16">
        <v>1143491.5925151</v>
      </c>
      <c r="O4540" s="16">
        <v>1186923.2162174201</v>
      </c>
      <c r="P4540" s="16">
        <v>1232520.7133269501</v>
      </c>
      <c r="Q4540" s="16">
        <v>1191427.1101874199</v>
      </c>
      <c r="R4540" s="16">
        <v>1259271.04257592</v>
      </c>
      <c r="S4540" s="17">
        <f t="shared" si="491"/>
        <v>1186923.2162174201</v>
      </c>
      <c r="T4540" s="17">
        <f t="shared" si="492"/>
        <v>1232520.7133269501</v>
      </c>
      <c r="U4540" s="18">
        <f t="shared" si="493"/>
        <v>1.0384165517082424</v>
      </c>
      <c r="X4540" s="20">
        <f t="shared" si="494"/>
        <v>8.9422586324852546E-2</v>
      </c>
      <c r="AA4540" s="20">
        <f t="shared" si="495"/>
        <v>5.438528428664012E-2</v>
      </c>
      <c r="AE4540" s="20">
        <f t="shared" si="496"/>
        <v>1.048552773403701</v>
      </c>
    </row>
    <row r="4541" spans="1:31" x14ac:dyDescent="0.2">
      <c r="A4541" s="15" t="s">
        <v>2789</v>
      </c>
      <c r="B4541" s="15" t="s">
        <v>2790</v>
      </c>
      <c r="C4541" t="s">
        <v>2791</v>
      </c>
      <c r="D4541" s="15">
        <v>5</v>
      </c>
      <c r="E4541" s="15">
        <v>5</v>
      </c>
      <c r="F4541" s="16">
        <v>63916.6834614256</v>
      </c>
      <c r="G4541" s="16">
        <v>58273.395088476696</v>
      </c>
      <c r="H4541" s="16">
        <v>70138.476951572404</v>
      </c>
      <c r="I4541" s="16">
        <v>77473.550904492105</v>
      </c>
      <c r="J4541" s="16">
        <v>8729.7935468691903</v>
      </c>
      <c r="K4541" s="16">
        <v>93616.125317509199</v>
      </c>
      <c r="L4541" s="15">
        <f t="shared" si="490"/>
        <v>6</v>
      </c>
      <c r="M4541" s="16">
        <v>113657.02781545599</v>
      </c>
      <c r="N4541" s="16">
        <v>100253.90214165801</v>
      </c>
      <c r="O4541" s="16">
        <v>126117.751960712</v>
      </c>
      <c r="P4541" s="16">
        <v>107416.907942658</v>
      </c>
      <c r="Q4541" s="16">
        <v>76318.601261885706</v>
      </c>
      <c r="R4541" s="16">
        <v>128568.947979483</v>
      </c>
      <c r="S4541" s="17">
        <f t="shared" si="491"/>
        <v>113657.02781545599</v>
      </c>
      <c r="T4541" s="17">
        <f t="shared" si="492"/>
        <v>107416.907942658</v>
      </c>
      <c r="U4541" s="18">
        <f t="shared" si="493"/>
        <v>0.94509692895603403</v>
      </c>
      <c r="X4541" s="20">
        <f t="shared" si="494"/>
        <v>0.61381972080842884</v>
      </c>
      <c r="AA4541" s="20">
        <f t="shared" si="495"/>
        <v>-8.1465795444639E-2</v>
      </c>
      <c r="AE4541" s="20">
        <f t="shared" si="496"/>
        <v>0.21195916266096482</v>
      </c>
    </row>
    <row r="4542" spans="1:31" x14ac:dyDescent="0.2">
      <c r="A4542" s="15" t="s">
        <v>14446</v>
      </c>
      <c r="B4542" s="15" t="s">
        <v>14447</v>
      </c>
      <c r="C4542" t="s">
        <v>14448</v>
      </c>
      <c r="D4542" s="15">
        <v>5</v>
      </c>
      <c r="E4542" s="15">
        <v>5</v>
      </c>
      <c r="F4542" s="16">
        <v>109153.748503271</v>
      </c>
      <c r="G4542" s="16">
        <v>122800.261540429</v>
      </c>
      <c r="H4542" s="16">
        <v>91365.383355965299</v>
      </c>
      <c r="I4542" s="16">
        <v>151538.05547783201</v>
      </c>
      <c r="J4542" s="16">
        <v>28493.720032916201</v>
      </c>
      <c r="K4542" s="16">
        <v>133681.362684375</v>
      </c>
      <c r="L4542" s="15">
        <f t="shared" si="490"/>
        <v>6</v>
      </c>
      <c r="M4542" s="16">
        <v>194097.84672705599</v>
      </c>
      <c r="N4542" s="16">
        <v>211266.31432323501</v>
      </c>
      <c r="O4542" s="16">
        <v>164286.38397493301</v>
      </c>
      <c r="P4542" s="16">
        <v>210107.180644637</v>
      </c>
      <c r="Q4542" s="16">
        <v>249101.063614479</v>
      </c>
      <c r="R4542" s="16">
        <v>183593.073378131</v>
      </c>
      <c r="S4542" s="17">
        <f t="shared" si="491"/>
        <v>194097.84672705599</v>
      </c>
      <c r="T4542" s="17">
        <f t="shared" si="492"/>
        <v>210107.180644637</v>
      </c>
      <c r="U4542" s="18">
        <f t="shared" si="493"/>
        <v>1.082480739418473</v>
      </c>
      <c r="X4542" s="20">
        <f t="shared" si="494"/>
        <v>0.35730220844808097</v>
      </c>
      <c r="AA4542" s="20">
        <f t="shared" si="495"/>
        <v>0.11434135530520065</v>
      </c>
      <c r="AE4542" s="20">
        <f t="shared" si="496"/>
        <v>0.44696429945988575</v>
      </c>
    </row>
    <row r="4543" spans="1:31" x14ac:dyDescent="0.2">
      <c r="A4543" s="15" t="s">
        <v>16118</v>
      </c>
      <c r="B4543" s="15" t="s">
        <v>16119</v>
      </c>
      <c r="C4543" t="s">
        <v>16120</v>
      </c>
      <c r="D4543" s="15">
        <v>7</v>
      </c>
      <c r="E4543" s="15">
        <v>3</v>
      </c>
      <c r="F4543" s="16">
        <v>172948.62806074199</v>
      </c>
      <c r="G4543" s="16">
        <v>175501.919179424</v>
      </c>
      <c r="H4543" s="16">
        <v>162404.03134552599</v>
      </c>
      <c r="I4543" s="16">
        <v>187227.23173347101</v>
      </c>
      <c r="J4543" s="16">
        <v>39611.672016211</v>
      </c>
      <c r="K4543" s="16">
        <v>186001.039953222</v>
      </c>
      <c r="L4543" s="15">
        <f t="shared" si="490"/>
        <v>6</v>
      </c>
      <c r="M4543" s="16">
        <v>307538.28211389901</v>
      </c>
      <c r="N4543" s="16">
        <v>301934.565583024</v>
      </c>
      <c r="O4543" s="16">
        <v>292022.75602301297</v>
      </c>
      <c r="P4543" s="16">
        <v>259590.145032409</v>
      </c>
      <c r="Q4543" s="16">
        <v>346297.69715527701</v>
      </c>
      <c r="R4543" s="16">
        <v>255446.99643110301</v>
      </c>
      <c r="S4543" s="17">
        <f t="shared" si="491"/>
        <v>301934.565583024</v>
      </c>
      <c r="T4543" s="17">
        <f t="shared" si="492"/>
        <v>259590.145032409</v>
      </c>
      <c r="U4543" s="18">
        <f t="shared" si="493"/>
        <v>0.85975630028032879</v>
      </c>
      <c r="X4543" s="20">
        <f t="shared" si="494"/>
        <v>0.67815121515636512</v>
      </c>
      <c r="AA4543" s="20">
        <f t="shared" si="495"/>
        <v>-0.21800031205052381</v>
      </c>
      <c r="AE4543" s="20">
        <f t="shared" si="496"/>
        <v>0.1686734557116448</v>
      </c>
    </row>
    <row r="4544" spans="1:31" x14ac:dyDescent="0.2">
      <c r="A4544" s="15" t="s">
        <v>9329</v>
      </c>
      <c r="B4544" s="15" t="s">
        <v>9330</v>
      </c>
      <c r="C4544" t="s">
        <v>9331</v>
      </c>
      <c r="D4544" s="15">
        <v>4</v>
      </c>
      <c r="E4544" s="15">
        <v>4</v>
      </c>
      <c r="F4544" s="16">
        <v>143086.208312695</v>
      </c>
      <c r="G4544" s="16">
        <v>153265.692253805</v>
      </c>
      <c r="H4544" s="16">
        <v>157861.72285253901</v>
      </c>
      <c r="I4544" s="16">
        <v>197548.38753632701</v>
      </c>
      <c r="J4544" s="16">
        <v>46214.519335727498</v>
      </c>
      <c r="K4544" s="16">
        <v>193255.52558013101</v>
      </c>
      <c r="L4544" s="15">
        <f t="shared" si="490"/>
        <v>6</v>
      </c>
      <c r="M4544" s="16">
        <v>254436.74917862201</v>
      </c>
      <c r="N4544" s="16">
        <v>263679.22599253</v>
      </c>
      <c r="O4544" s="16">
        <v>283855.11736380699</v>
      </c>
      <c r="P4544" s="16">
        <v>273900.40485390701</v>
      </c>
      <c r="Q4544" s="16">
        <v>404021.86543781502</v>
      </c>
      <c r="R4544" s="16">
        <v>265410.04053296702</v>
      </c>
      <c r="S4544" s="17">
        <f t="shared" si="491"/>
        <v>263679.22599253</v>
      </c>
      <c r="T4544" s="17">
        <f t="shared" si="492"/>
        <v>273900.40485390701</v>
      </c>
      <c r="U4544" s="18">
        <f t="shared" si="493"/>
        <v>1.0387636865320082</v>
      </c>
      <c r="X4544" s="20">
        <f t="shared" si="494"/>
        <v>0.36066099438765281</v>
      </c>
      <c r="AA4544" s="20">
        <f t="shared" si="495"/>
        <v>5.4867485767483549E-2</v>
      </c>
      <c r="AE4544" s="20">
        <f t="shared" si="496"/>
        <v>0.44290082424166427</v>
      </c>
    </row>
    <row r="4545" spans="1:31" x14ac:dyDescent="0.2">
      <c r="A4545" s="15" t="s">
        <v>1835</v>
      </c>
      <c r="B4545" s="15" t="s">
        <v>1836</v>
      </c>
      <c r="C4545" t="s">
        <v>1837</v>
      </c>
      <c r="D4545" s="15">
        <v>6</v>
      </c>
      <c r="E4545" s="15">
        <v>4</v>
      </c>
      <c r="F4545" s="16">
        <v>501812.566086401</v>
      </c>
      <c r="G4545" s="16">
        <v>512163.17799668002</v>
      </c>
      <c r="H4545" s="16">
        <v>439163.43088126701</v>
      </c>
      <c r="I4545" s="16">
        <v>696329.40365742205</v>
      </c>
      <c r="J4545" s="16">
        <v>106701.77197197299</v>
      </c>
      <c r="K4545" s="16">
        <v>729280.41191387502</v>
      </c>
      <c r="L4545" s="15">
        <f t="shared" si="490"/>
        <v>6</v>
      </c>
      <c r="M4545" s="16">
        <v>892326.09849427198</v>
      </c>
      <c r="N4545" s="16">
        <v>881128.63596638304</v>
      </c>
      <c r="O4545" s="16">
        <v>789670.76351459499</v>
      </c>
      <c r="P4545" s="16">
        <v>965459.18674418295</v>
      </c>
      <c r="Q4545" s="16">
        <v>932820.45507091796</v>
      </c>
      <c r="R4545" s="16">
        <v>1001566.93116495</v>
      </c>
      <c r="S4545" s="17">
        <f t="shared" si="491"/>
        <v>881128.63596638304</v>
      </c>
      <c r="T4545" s="17">
        <f t="shared" si="492"/>
        <v>965459.18674418295</v>
      </c>
      <c r="U4545" s="18">
        <f t="shared" si="493"/>
        <v>1.0957074226572037</v>
      </c>
      <c r="X4545" s="20">
        <f t="shared" si="494"/>
        <v>4.2125435639215343E-2</v>
      </c>
      <c r="AA4545" s="20">
        <f t="shared" si="495"/>
        <v>0.13186261925522202</v>
      </c>
      <c r="AE4545" s="20">
        <f t="shared" si="496"/>
        <v>1.3754555948510729</v>
      </c>
    </row>
    <row r="4546" spans="1:31" x14ac:dyDescent="0.2">
      <c r="A4546" s="15" t="s">
        <v>16895</v>
      </c>
      <c r="B4546" s="15" t="s">
        <v>16896</v>
      </c>
      <c r="C4546" t="s">
        <v>16897</v>
      </c>
      <c r="D4546" s="15">
        <v>7</v>
      </c>
      <c r="E4546" s="15">
        <v>3</v>
      </c>
      <c r="F4546" s="16">
        <v>90504.720667542293</v>
      </c>
      <c r="G4546" s="16">
        <v>57402.747845455502</v>
      </c>
      <c r="H4546" s="16">
        <v>73632.313072164499</v>
      </c>
      <c r="I4546" s="16">
        <v>117830.405714355</v>
      </c>
      <c r="J4546" s="16">
        <v>5194.2027875976601</v>
      </c>
      <c r="K4546" s="16">
        <v>101727.73283094099</v>
      </c>
      <c r="L4546" s="15">
        <f t="shared" ref="L4546:L4609" si="497">COUNTIF(F4546:K4546,"&gt;0")</f>
        <v>6</v>
      </c>
      <c r="M4546" s="16">
        <v>160936.03418188801</v>
      </c>
      <c r="N4546" s="16">
        <v>98756.0353472274</v>
      </c>
      <c r="O4546" s="16">
        <v>132400.10618908299</v>
      </c>
      <c r="P4546" s="16">
        <v>163371.59838030601</v>
      </c>
      <c r="Q4546" s="16">
        <v>45409.354676229297</v>
      </c>
      <c r="R4546" s="16">
        <v>139709.131798107</v>
      </c>
      <c r="S4546" s="17">
        <f t="shared" ref="S4546:S4609" si="498">MEDIAN(M4546:O4546)</f>
        <v>132400.10618908299</v>
      </c>
      <c r="T4546" s="17">
        <f t="shared" ref="T4546:T4609" si="499">MEDIAN(P4546:R4546)</f>
        <v>139709.131798107</v>
      </c>
      <c r="U4546" s="18">
        <f t="shared" ref="U4546:U4609" si="500">T4546/S4546</f>
        <v>1.0552040766386235</v>
      </c>
      <c r="X4546" s="20">
        <f t="shared" ref="X4546:X4609" si="501">_xlfn.T.TEST(P4546:R4546,M4546:O4546,2,2)</f>
        <v>0.73637388580214225</v>
      </c>
      <c r="AA4546" s="20">
        <f t="shared" ref="AA4546:AA4609" si="502">LOG(U4546,2)</f>
        <v>7.7522043370560706E-2</v>
      </c>
      <c r="AE4546" s="20">
        <f t="shared" si="496"/>
        <v>0.13290162138084924</v>
      </c>
    </row>
    <row r="4547" spans="1:31" x14ac:dyDescent="0.2">
      <c r="A4547" s="15" t="s">
        <v>470</v>
      </c>
      <c r="B4547" s="15" t="s">
        <v>471</v>
      </c>
      <c r="C4547" t="s">
        <v>472</v>
      </c>
      <c r="D4547" s="15">
        <v>4</v>
      </c>
      <c r="E4547" s="15">
        <v>3</v>
      </c>
      <c r="F4547" s="16">
        <v>130599.777649204</v>
      </c>
      <c r="G4547" s="16">
        <v>128948.344974024</v>
      </c>
      <c r="H4547" s="16">
        <v>126869.046027902</v>
      </c>
      <c r="I4547" s="16">
        <v>180277.87513183599</v>
      </c>
      <c r="J4547" s="16">
        <v>32814.057531027298</v>
      </c>
      <c r="K4547" s="16">
        <v>179799.349453712</v>
      </c>
      <c r="L4547" s="15">
        <f t="shared" si="497"/>
        <v>6</v>
      </c>
      <c r="M4547" s="16">
        <v>232233.303687076</v>
      </c>
      <c r="N4547" s="16">
        <v>221843.514329764</v>
      </c>
      <c r="O4547" s="16">
        <v>228126.40898214499</v>
      </c>
      <c r="P4547" s="16">
        <v>249954.87738785899</v>
      </c>
      <c r="Q4547" s="16">
        <v>286870.81304381898</v>
      </c>
      <c r="R4547" s="16">
        <v>246929.82248791601</v>
      </c>
      <c r="S4547" s="17">
        <f t="shared" si="498"/>
        <v>228126.40898214499</v>
      </c>
      <c r="T4547" s="17">
        <f t="shared" si="499"/>
        <v>249954.87738785899</v>
      </c>
      <c r="U4547" s="18">
        <f t="shared" si="500"/>
        <v>1.0956858458567262</v>
      </c>
      <c r="X4547" s="20">
        <f t="shared" si="501"/>
        <v>6.2213841014731416E-2</v>
      </c>
      <c r="AA4547" s="20">
        <f t="shared" si="502"/>
        <v>0.13183420925369896</v>
      </c>
      <c r="AE4547" s="20">
        <f t="shared" ref="AE4547:AE4610" si="503">-LOG10(X4547)</f>
        <v>1.2061129849616643</v>
      </c>
    </row>
    <row r="4548" spans="1:31" x14ac:dyDescent="0.2">
      <c r="A4548" s="15" t="s">
        <v>10849</v>
      </c>
      <c r="B4548" s="15" t="s">
        <v>10850</v>
      </c>
      <c r="C4548" t="s">
        <v>10851</v>
      </c>
      <c r="D4548" s="15">
        <v>4</v>
      </c>
      <c r="E4548" s="15">
        <v>3</v>
      </c>
      <c r="F4548" s="16">
        <v>77277.398334082201</v>
      </c>
      <c r="G4548" s="16">
        <v>82455.188784153899</v>
      </c>
      <c r="H4548" s="16">
        <v>84513.685914545902</v>
      </c>
      <c r="I4548" s="16">
        <v>103400.683585547</v>
      </c>
      <c r="J4548" s="16">
        <v>11124.278127832</v>
      </c>
      <c r="K4548" s="16">
        <v>104324.510400001</v>
      </c>
      <c r="L4548" s="15">
        <f t="shared" si="497"/>
        <v>6</v>
      </c>
      <c r="M4548" s="16">
        <v>137415.13070313699</v>
      </c>
      <c r="N4548" s="16">
        <v>141856.406596655</v>
      </c>
      <c r="O4548" s="16">
        <v>151966.175211013</v>
      </c>
      <c r="P4548" s="16">
        <v>143364.820383785</v>
      </c>
      <c r="Q4548" s="16">
        <v>97251.938686316906</v>
      </c>
      <c r="R4548" s="16">
        <v>143275.45073149999</v>
      </c>
      <c r="S4548" s="17">
        <f t="shared" si="498"/>
        <v>141856.406596655</v>
      </c>
      <c r="T4548" s="17">
        <f t="shared" si="499"/>
        <v>143275.45073149999</v>
      </c>
      <c r="U4548" s="18">
        <f t="shared" si="500"/>
        <v>1.0100033841889131</v>
      </c>
      <c r="X4548" s="20">
        <f t="shared" si="501"/>
        <v>0.37840400939172419</v>
      </c>
      <c r="AA4548" s="20">
        <f t="shared" si="502"/>
        <v>1.4360126981409437E-2</v>
      </c>
      <c r="AE4548" s="20">
        <f t="shared" si="503"/>
        <v>0.42204427066486216</v>
      </c>
    </row>
    <row r="4549" spans="1:31" x14ac:dyDescent="0.2">
      <c r="A4549" s="15" t="s">
        <v>13333</v>
      </c>
      <c r="B4549" s="15" t="s">
        <v>13334</v>
      </c>
      <c r="C4549" t="s">
        <v>13335</v>
      </c>
      <c r="D4549" s="15">
        <v>6</v>
      </c>
      <c r="E4549" s="15">
        <v>2</v>
      </c>
      <c r="F4549" s="16">
        <v>53263.536130664201</v>
      </c>
      <c r="G4549" s="16">
        <v>70557.858492794199</v>
      </c>
      <c r="H4549" s="16">
        <v>49669.131917206498</v>
      </c>
      <c r="I4549" s="16">
        <v>93352.146183398407</v>
      </c>
      <c r="J4549" s="16">
        <v>24311.5547738684</v>
      </c>
      <c r="K4549" s="16">
        <v>87114.358345659406</v>
      </c>
      <c r="L4549" s="15">
        <f t="shared" si="497"/>
        <v>6</v>
      </c>
      <c r="M4549" s="16">
        <v>94713.537682316397</v>
      </c>
      <c r="N4549" s="16">
        <v>121388.167446251</v>
      </c>
      <c r="O4549" s="16">
        <v>89311.310018369506</v>
      </c>
      <c r="P4549" s="16">
        <v>129432.54537530401</v>
      </c>
      <c r="Q4549" s="16">
        <v>212539.25936298599</v>
      </c>
      <c r="R4549" s="16">
        <v>119639.66003103</v>
      </c>
      <c r="S4549" s="17">
        <f t="shared" si="498"/>
        <v>94713.537682316397</v>
      </c>
      <c r="T4549" s="17">
        <f t="shared" si="499"/>
        <v>129432.54537530401</v>
      </c>
      <c r="U4549" s="18">
        <f t="shared" si="500"/>
        <v>1.3665685871584741</v>
      </c>
      <c r="X4549" s="20">
        <f t="shared" si="501"/>
        <v>0.16934477435978157</v>
      </c>
      <c r="AA4549" s="20">
        <f t="shared" si="502"/>
        <v>0.45055786957222987</v>
      </c>
      <c r="AE4549" s="20">
        <f t="shared" si="503"/>
        <v>0.77122820026958128</v>
      </c>
    </row>
    <row r="4550" spans="1:31" x14ac:dyDescent="0.2">
      <c r="A4550" s="15" t="s">
        <v>929</v>
      </c>
      <c r="B4550" s="15" t="s">
        <v>930</v>
      </c>
      <c r="C4550" t="s">
        <v>931</v>
      </c>
      <c r="D4550" s="15">
        <v>5</v>
      </c>
      <c r="E4550" s="15">
        <v>4</v>
      </c>
      <c r="F4550" s="16">
        <v>73407.133136132397</v>
      </c>
      <c r="G4550" s="16">
        <v>89095.595537695204</v>
      </c>
      <c r="H4550" s="16">
        <v>81490.670822891101</v>
      </c>
      <c r="I4550" s="16">
        <v>94851.8308280934</v>
      </c>
      <c r="J4550" s="16">
        <v>5897.7928140122503</v>
      </c>
      <c r="K4550" s="16">
        <v>82759.365944384306</v>
      </c>
      <c r="L4550" s="15">
        <f t="shared" si="497"/>
        <v>6</v>
      </c>
      <c r="M4550" s="16">
        <v>130533.002040719</v>
      </c>
      <c r="N4550" s="16">
        <v>153280.60262709999</v>
      </c>
      <c r="O4550" s="16">
        <v>146530.41606605699</v>
      </c>
      <c r="P4550" s="16">
        <v>131511.85483694001</v>
      </c>
      <c r="Q4550" s="16">
        <v>51560.360010946701</v>
      </c>
      <c r="R4550" s="16">
        <v>113658.673426515</v>
      </c>
      <c r="S4550" s="17">
        <f t="shared" si="498"/>
        <v>146530.41606605699</v>
      </c>
      <c r="T4550" s="17">
        <f t="shared" si="499"/>
        <v>113658.673426515</v>
      </c>
      <c r="U4550" s="18">
        <f t="shared" si="500"/>
        <v>0.77566607997125203</v>
      </c>
      <c r="X4550" s="20">
        <f t="shared" si="501"/>
        <v>0.15129341883520508</v>
      </c>
      <c r="AA4550" s="20">
        <f t="shared" si="502"/>
        <v>-0.36649238119777261</v>
      </c>
      <c r="AE4550" s="20">
        <f t="shared" si="503"/>
        <v>0.82017996309193653</v>
      </c>
    </row>
    <row r="4551" spans="1:31" x14ac:dyDescent="0.2">
      <c r="A4551" s="15" t="s">
        <v>6358</v>
      </c>
      <c r="B4551" s="15" t="s">
        <v>6359</v>
      </c>
      <c r="C4551" t="s">
        <v>6360</v>
      </c>
      <c r="D4551" s="15">
        <v>3</v>
      </c>
      <c r="E4551" s="15">
        <v>3</v>
      </c>
      <c r="F4551" s="16">
        <v>90386.316165881595</v>
      </c>
      <c r="G4551" s="16">
        <v>83108.524318359399</v>
      </c>
      <c r="H4551" s="16">
        <v>92111.938952344193</v>
      </c>
      <c r="I4551" s="16">
        <v>113627.289376024</v>
      </c>
      <c r="J4551" s="16">
        <v>39368.141176611301</v>
      </c>
      <c r="K4551" s="16">
        <v>117842.005716143</v>
      </c>
      <c r="L4551" s="15">
        <f t="shared" si="497"/>
        <v>6</v>
      </c>
      <c r="M4551" s="16">
        <v>160725.48659071201</v>
      </c>
      <c r="N4551" s="16">
        <v>142980.40900997701</v>
      </c>
      <c r="O4551" s="16">
        <v>165628.78428958499</v>
      </c>
      <c r="P4551" s="16">
        <v>157543.986821061</v>
      </c>
      <c r="Q4551" s="16">
        <v>344168.67394956201</v>
      </c>
      <c r="R4551" s="16">
        <v>161839.882299455</v>
      </c>
      <c r="S4551" s="17">
        <f t="shared" si="498"/>
        <v>160725.48659071201</v>
      </c>
      <c r="T4551" s="17">
        <f t="shared" si="499"/>
        <v>161839.882299455</v>
      </c>
      <c r="U4551" s="18">
        <f t="shared" si="500"/>
        <v>1.0069335345151624</v>
      </c>
      <c r="X4551" s="20">
        <f t="shared" si="501"/>
        <v>0.35457596142855213</v>
      </c>
      <c r="AA4551" s="20">
        <f t="shared" si="502"/>
        <v>9.9684573367317415E-3</v>
      </c>
      <c r="AE4551" s="20">
        <f t="shared" si="503"/>
        <v>0.45029071084680378</v>
      </c>
    </row>
    <row r="4552" spans="1:31" x14ac:dyDescent="0.2">
      <c r="A4552" s="15" t="s">
        <v>17874</v>
      </c>
      <c r="B4552" s="15" t="s">
        <v>17875</v>
      </c>
      <c r="C4552" t="s">
        <v>17876</v>
      </c>
      <c r="D4552" s="15">
        <v>4</v>
      </c>
      <c r="E4552" s="15">
        <v>4</v>
      </c>
      <c r="F4552" s="16">
        <v>33061.649535516503</v>
      </c>
      <c r="G4552" s="16">
        <v>29373.063505370999</v>
      </c>
      <c r="H4552" s="16">
        <v>25051.9939643668</v>
      </c>
      <c r="I4552" s="16">
        <v>33885.558891357497</v>
      </c>
      <c r="J4552" s="16">
        <v>7743.0332690245896</v>
      </c>
      <c r="K4552" s="16">
        <v>32310.222328730299</v>
      </c>
      <c r="L4552" s="15">
        <f t="shared" si="497"/>
        <v>6</v>
      </c>
      <c r="M4552" s="16">
        <v>58790.4224278291</v>
      </c>
      <c r="N4552" s="16">
        <v>50533.596503123299</v>
      </c>
      <c r="O4552" s="16">
        <v>45046.617751634003</v>
      </c>
      <c r="P4552" s="16">
        <v>46982.252878864798</v>
      </c>
      <c r="Q4552" s="16">
        <v>67692.032514117498</v>
      </c>
      <c r="R4552" s="16">
        <v>44373.672587911497</v>
      </c>
      <c r="S4552" s="17">
        <f t="shared" si="498"/>
        <v>50533.596503123299</v>
      </c>
      <c r="T4552" s="17">
        <f t="shared" si="499"/>
        <v>46982.252878864798</v>
      </c>
      <c r="U4552" s="18">
        <f t="shared" si="500"/>
        <v>0.92972311748998504</v>
      </c>
      <c r="X4552" s="20">
        <f t="shared" si="501"/>
        <v>0.86159818305910563</v>
      </c>
      <c r="AA4552" s="20">
        <f t="shared" si="502"/>
        <v>-0.10512696630079027</v>
      </c>
      <c r="AE4552" s="20">
        <f t="shared" si="503"/>
        <v>6.4695225550646301E-2</v>
      </c>
    </row>
    <row r="4553" spans="1:31" x14ac:dyDescent="0.2">
      <c r="A4553" s="15" t="s">
        <v>11866</v>
      </c>
      <c r="B4553" s="15" t="s">
        <v>11867</v>
      </c>
      <c r="C4553" t="s">
        <v>11868</v>
      </c>
      <c r="D4553" s="15">
        <v>3</v>
      </c>
      <c r="E4553" s="15">
        <v>3</v>
      </c>
      <c r="F4553" s="16">
        <v>41094.382747559001</v>
      </c>
      <c r="G4553" s="16">
        <v>44305.591426346597</v>
      </c>
      <c r="H4553" s="16">
        <v>38512.5899683596</v>
      </c>
      <c r="I4553" s="16">
        <v>39159.396913183598</v>
      </c>
      <c r="J4553" s="16">
        <v>3018.28168125</v>
      </c>
      <c r="K4553" s="16">
        <v>41954.536894776204</v>
      </c>
      <c r="L4553" s="15">
        <f t="shared" si="497"/>
        <v>6</v>
      </c>
      <c r="M4553" s="16">
        <v>73074.276543417494</v>
      </c>
      <c r="N4553" s="16">
        <v>76223.608053747506</v>
      </c>
      <c r="O4553" s="16">
        <v>69250.4525347452</v>
      </c>
      <c r="P4553" s="16">
        <v>54294.417697453697</v>
      </c>
      <c r="Q4553" s="16">
        <v>26386.767898993901</v>
      </c>
      <c r="R4553" s="16">
        <v>57618.819976080602</v>
      </c>
      <c r="S4553" s="17">
        <f t="shared" si="498"/>
        <v>73074.276543417494</v>
      </c>
      <c r="T4553" s="17">
        <f t="shared" si="499"/>
        <v>54294.417697453697</v>
      </c>
      <c r="U4553" s="18">
        <f t="shared" si="500"/>
        <v>0.74300315057097233</v>
      </c>
      <c r="X4553" s="20">
        <f t="shared" si="501"/>
        <v>5.7173020641184381E-2</v>
      </c>
      <c r="AA4553" s="20">
        <f t="shared" si="502"/>
        <v>-0.4285597666221706</v>
      </c>
      <c r="AE4553" s="20">
        <f t="shared" si="503"/>
        <v>1.2428088619549957</v>
      </c>
    </row>
    <row r="4554" spans="1:31" x14ac:dyDescent="0.2">
      <c r="A4554" s="15" t="s">
        <v>671</v>
      </c>
      <c r="B4554" s="15" t="s">
        <v>672</v>
      </c>
      <c r="C4554" t="s">
        <v>673</v>
      </c>
      <c r="D4554" s="15">
        <v>3</v>
      </c>
      <c r="E4554" s="15">
        <v>2</v>
      </c>
      <c r="F4554" s="16">
        <v>48080.000428710497</v>
      </c>
      <c r="G4554" s="16">
        <v>54759.470526491197</v>
      </c>
      <c r="H4554" s="16">
        <v>56284.744505859002</v>
      </c>
      <c r="I4554" s="16">
        <v>68421.919318316199</v>
      </c>
      <c r="J4554" s="16">
        <v>18968.3701453125</v>
      </c>
      <c r="K4554" s="16">
        <v>74059.566184569398</v>
      </c>
      <c r="L4554" s="15">
        <f t="shared" si="497"/>
        <v>6</v>
      </c>
      <c r="M4554" s="16">
        <v>85496.143575581998</v>
      </c>
      <c r="N4554" s="16">
        <v>94208.525025126495</v>
      </c>
      <c r="O4554" s="16">
        <v>101207.008696</v>
      </c>
      <c r="P4554" s="16">
        <v>94866.840655542605</v>
      </c>
      <c r="Q4554" s="16">
        <v>165827.45856883799</v>
      </c>
      <c r="R4554" s="16">
        <v>101710.68798108101</v>
      </c>
      <c r="S4554" s="17">
        <f t="shared" si="498"/>
        <v>94208.525025126495</v>
      </c>
      <c r="T4554" s="17">
        <f t="shared" si="499"/>
        <v>101710.68798108101</v>
      </c>
      <c r="U4554" s="18">
        <f t="shared" si="500"/>
        <v>1.0796335889342668</v>
      </c>
      <c r="X4554" s="20">
        <f t="shared" si="501"/>
        <v>0.30394843810772726</v>
      </c>
      <c r="AA4554" s="20">
        <f t="shared" si="502"/>
        <v>0.11054176690728718</v>
      </c>
      <c r="AE4554" s="20">
        <f t="shared" si="503"/>
        <v>0.51720008397204942</v>
      </c>
    </row>
    <row r="4555" spans="1:31" x14ac:dyDescent="0.2">
      <c r="A4555" s="15" t="s">
        <v>16526</v>
      </c>
      <c r="B4555" s="15" t="s">
        <v>16527</v>
      </c>
      <c r="C4555" t="s">
        <v>16528</v>
      </c>
      <c r="D4555" s="15">
        <v>5</v>
      </c>
      <c r="E4555" s="15">
        <v>5</v>
      </c>
      <c r="F4555" s="16">
        <v>106666.504535392</v>
      </c>
      <c r="G4555" s="16">
        <v>94872.898273828003</v>
      </c>
      <c r="H4555" s="16">
        <v>113148.493806368</v>
      </c>
      <c r="I4555" s="16">
        <v>109761.06871640599</v>
      </c>
      <c r="J4555" s="16">
        <v>45191.356082812497</v>
      </c>
      <c r="K4555" s="16">
        <v>111737.43417245</v>
      </c>
      <c r="L4555" s="15">
        <f t="shared" si="497"/>
        <v>6</v>
      </c>
      <c r="M4555" s="16">
        <v>189675.01466613301</v>
      </c>
      <c r="N4555" s="16">
        <v>163219.90927418301</v>
      </c>
      <c r="O4555" s="16">
        <v>203455.14041390701</v>
      </c>
      <c r="P4555" s="16">
        <v>152183.48037942199</v>
      </c>
      <c r="Q4555" s="16">
        <v>395077.05043093098</v>
      </c>
      <c r="R4555" s="16">
        <v>153456.08796299601</v>
      </c>
      <c r="S4555" s="17">
        <f t="shared" si="498"/>
        <v>189675.01466613301</v>
      </c>
      <c r="T4555" s="17">
        <f t="shared" si="499"/>
        <v>153456.08796299601</v>
      </c>
      <c r="U4555" s="18">
        <f t="shared" si="500"/>
        <v>0.80904745537049383</v>
      </c>
      <c r="X4555" s="20">
        <f t="shared" si="501"/>
        <v>0.58712220586503228</v>
      </c>
      <c r="AA4555" s="20">
        <f t="shared" si="502"/>
        <v>-0.30570376723861203</v>
      </c>
      <c r="AE4555" s="20">
        <f t="shared" si="503"/>
        <v>0.23127149362629854</v>
      </c>
    </row>
    <row r="4556" spans="1:31" x14ac:dyDescent="0.2">
      <c r="A4556" s="15" t="s">
        <v>14533</v>
      </c>
      <c r="B4556" s="15" t="s">
        <v>14534</v>
      </c>
      <c r="C4556" t="s">
        <v>14535</v>
      </c>
      <c r="D4556" s="15">
        <v>6</v>
      </c>
      <c r="E4556" s="15">
        <v>3</v>
      </c>
      <c r="F4556" s="16">
        <v>22292.8171066666</v>
      </c>
      <c r="G4556" s="16">
        <v>13713.4615825195</v>
      </c>
      <c r="H4556" s="16">
        <v>17993.194467187499</v>
      </c>
      <c r="I4556" s="16">
        <v>22815.235745800699</v>
      </c>
      <c r="J4556" s="16">
        <v>4805.2864792968703</v>
      </c>
      <c r="K4556" s="16">
        <v>26425.1166477277</v>
      </c>
      <c r="L4556" s="15">
        <f t="shared" si="497"/>
        <v>6</v>
      </c>
      <c r="M4556" s="16">
        <v>39641.220363168701</v>
      </c>
      <c r="N4556" s="16">
        <v>23592.722432422001</v>
      </c>
      <c r="O4556" s="16">
        <v>32354.0135945701</v>
      </c>
      <c r="P4556" s="16">
        <v>31633.274184346301</v>
      </c>
      <c r="Q4556" s="16">
        <v>42009.3259701555</v>
      </c>
      <c r="R4556" s="16">
        <v>36291.284606264599</v>
      </c>
      <c r="S4556" s="17">
        <f t="shared" si="498"/>
        <v>32354.0135945701</v>
      </c>
      <c r="T4556" s="17">
        <f t="shared" si="499"/>
        <v>36291.284606264599</v>
      </c>
      <c r="U4556" s="18">
        <f t="shared" si="500"/>
        <v>1.1216934338049263</v>
      </c>
      <c r="X4556" s="20">
        <f t="shared" si="501"/>
        <v>0.43558427495825081</v>
      </c>
      <c r="AA4556" s="20">
        <f t="shared" si="502"/>
        <v>0.16567843177285771</v>
      </c>
      <c r="AE4556" s="20">
        <f t="shared" si="503"/>
        <v>0.360927807112154</v>
      </c>
    </row>
    <row r="4557" spans="1:31" x14ac:dyDescent="0.2">
      <c r="A4557" s="15" t="s">
        <v>9209</v>
      </c>
      <c r="B4557" s="15" t="s">
        <v>9210</v>
      </c>
      <c r="C4557" t="s">
        <v>9211</v>
      </c>
      <c r="D4557" s="15">
        <v>3</v>
      </c>
      <c r="E4557" s="15">
        <v>3</v>
      </c>
      <c r="F4557" s="16">
        <v>97026.428419335803</v>
      </c>
      <c r="G4557" s="16">
        <v>119707.81659375</v>
      </c>
      <c r="H4557" s="16">
        <v>96768.239152148206</v>
      </c>
      <c r="I4557" s="16">
        <v>142872.071151563</v>
      </c>
      <c r="J4557" s="16">
        <v>31176.391737304701</v>
      </c>
      <c r="K4557" s="16">
        <v>139235.18184081899</v>
      </c>
      <c r="L4557" s="15">
        <f t="shared" si="497"/>
        <v>6</v>
      </c>
      <c r="M4557" s="16">
        <v>172532.97381028999</v>
      </c>
      <c r="N4557" s="16">
        <v>205946.05329172799</v>
      </c>
      <c r="O4557" s="16">
        <v>174001.39429163799</v>
      </c>
      <c r="P4557" s="16">
        <v>198091.81243523399</v>
      </c>
      <c r="Q4557" s="16">
        <v>272553.82352507202</v>
      </c>
      <c r="R4557" s="16">
        <v>191220.48461514301</v>
      </c>
      <c r="S4557" s="17">
        <f t="shared" si="498"/>
        <v>174001.39429163799</v>
      </c>
      <c r="T4557" s="17">
        <f t="shared" si="499"/>
        <v>198091.81243523399</v>
      </c>
      <c r="U4557" s="18">
        <f t="shared" si="500"/>
        <v>1.1384495695662005</v>
      </c>
      <c r="X4557" s="20">
        <f t="shared" si="501"/>
        <v>0.26609084533193272</v>
      </c>
      <c r="AA4557" s="20">
        <f t="shared" si="502"/>
        <v>0.18707038515202679</v>
      </c>
      <c r="AE4557" s="20">
        <f t="shared" si="503"/>
        <v>0.57497006678727014</v>
      </c>
    </row>
    <row r="4558" spans="1:31" x14ac:dyDescent="0.2">
      <c r="A4558" s="15" t="s">
        <v>17877</v>
      </c>
      <c r="B4558" s="15" t="s">
        <v>17878</v>
      </c>
      <c r="C4558" t="s">
        <v>17879</v>
      </c>
      <c r="D4558" s="15">
        <v>4</v>
      </c>
      <c r="E4558" s="15">
        <v>1</v>
      </c>
      <c r="F4558" s="16">
        <v>281167.35250312398</v>
      </c>
      <c r="G4558" s="16">
        <v>330914.46959999902</v>
      </c>
      <c r="H4558" s="16">
        <v>318683.81742655899</v>
      </c>
      <c r="I4558" s="16">
        <v>355177.63049999898</v>
      </c>
      <c r="J4558" s="16">
        <v>27622.116129780501</v>
      </c>
      <c r="K4558" s="16">
        <v>368980.61655468098</v>
      </c>
      <c r="L4558" s="15">
        <f t="shared" si="497"/>
        <v>6</v>
      </c>
      <c r="M4558" s="16">
        <v>499973.46347815101</v>
      </c>
      <c r="N4558" s="16">
        <v>569307.25937911298</v>
      </c>
      <c r="O4558" s="16">
        <v>573033.35325981397</v>
      </c>
      <c r="P4558" s="16">
        <v>492453.003551403</v>
      </c>
      <c r="Q4558" s="16">
        <v>241481.22811841901</v>
      </c>
      <c r="R4558" s="16">
        <v>506744.42607360799</v>
      </c>
      <c r="S4558" s="17">
        <f t="shared" si="498"/>
        <v>569307.25937911298</v>
      </c>
      <c r="T4558" s="17">
        <f t="shared" si="499"/>
        <v>492453.003551403</v>
      </c>
      <c r="U4558" s="18">
        <f t="shared" si="500"/>
        <v>0.86500390683314443</v>
      </c>
      <c r="X4558" s="20">
        <f t="shared" si="501"/>
        <v>0.20841991103691931</v>
      </c>
      <c r="AA4558" s="20">
        <f t="shared" si="502"/>
        <v>-0.20922144611941673</v>
      </c>
      <c r="AE4558" s="20">
        <f t="shared" si="503"/>
        <v>0.68106079381589291</v>
      </c>
    </row>
    <row r="4559" spans="1:31" x14ac:dyDescent="0.2">
      <c r="A4559" s="15" t="s">
        <v>16910</v>
      </c>
      <c r="B4559" s="15" t="s">
        <v>16911</v>
      </c>
      <c r="C4559" t="s">
        <v>16912</v>
      </c>
      <c r="D4559" s="15">
        <v>7</v>
      </c>
      <c r="E4559" s="15">
        <v>5</v>
      </c>
      <c r="F4559" s="16">
        <v>285944.38714101701</v>
      </c>
      <c r="G4559" s="16">
        <v>312932.402886339</v>
      </c>
      <c r="H4559" s="16">
        <v>304205.04270927003</v>
      </c>
      <c r="I4559" s="16">
        <v>380738.48035290203</v>
      </c>
      <c r="J4559" s="16">
        <v>81664.615384606004</v>
      </c>
      <c r="K4559" s="16">
        <v>419348.52777920198</v>
      </c>
      <c r="L4559" s="15">
        <f t="shared" si="497"/>
        <v>6</v>
      </c>
      <c r="M4559" s="16">
        <v>508468.01496785699</v>
      </c>
      <c r="N4559" s="16">
        <v>538370.80280439404</v>
      </c>
      <c r="O4559" s="16">
        <v>546998.70583296905</v>
      </c>
      <c r="P4559" s="16">
        <v>527893.06565685803</v>
      </c>
      <c r="Q4559" s="16">
        <v>713937.75640641595</v>
      </c>
      <c r="R4559" s="16">
        <v>575917.86532990495</v>
      </c>
      <c r="S4559" s="17">
        <f t="shared" si="498"/>
        <v>538370.80280439404</v>
      </c>
      <c r="T4559" s="17">
        <f t="shared" si="499"/>
        <v>575917.86532990495</v>
      </c>
      <c r="U4559" s="18">
        <f t="shared" si="500"/>
        <v>1.0697420111379123</v>
      </c>
      <c r="X4559" s="20">
        <f t="shared" si="501"/>
        <v>0.26033177971306271</v>
      </c>
      <c r="AA4559" s="20">
        <f t="shared" si="502"/>
        <v>9.726290491629587E-2</v>
      </c>
      <c r="AE4559" s="20">
        <f t="shared" si="503"/>
        <v>0.58447281263771622</v>
      </c>
    </row>
    <row r="4560" spans="1:31" x14ac:dyDescent="0.2">
      <c r="A4560" s="15" t="s">
        <v>17002</v>
      </c>
      <c r="B4560" s="15" t="s">
        <v>17003</v>
      </c>
      <c r="C4560" t="s">
        <v>17004</v>
      </c>
      <c r="D4560" s="15">
        <v>5</v>
      </c>
      <c r="E4560" s="15">
        <v>4</v>
      </c>
      <c r="F4560" s="16">
        <v>26295.844541345399</v>
      </c>
      <c r="G4560" s="16">
        <v>36950.105285156198</v>
      </c>
      <c r="H4560" s="16">
        <v>42832.588188121197</v>
      </c>
      <c r="I4560" s="16">
        <v>61979.121068961802</v>
      </c>
      <c r="J4560" s="16">
        <v>12017.169404882799</v>
      </c>
      <c r="K4560" s="16">
        <v>54792.942593555003</v>
      </c>
      <c r="L4560" s="15">
        <f t="shared" si="497"/>
        <v>6</v>
      </c>
      <c r="M4560" s="16">
        <v>46759.427626909201</v>
      </c>
      <c r="N4560" s="16">
        <v>63569.185110248203</v>
      </c>
      <c r="O4560" s="16">
        <v>77018.349524108096</v>
      </c>
      <c r="P4560" s="16">
        <v>85933.915052362398</v>
      </c>
      <c r="Q4560" s="16">
        <v>105057.875101376</v>
      </c>
      <c r="R4560" s="16">
        <v>75250.614806592203</v>
      </c>
      <c r="S4560" s="17">
        <f t="shared" si="498"/>
        <v>63569.185110248203</v>
      </c>
      <c r="T4560" s="17">
        <f t="shared" si="499"/>
        <v>85933.915052362398</v>
      </c>
      <c r="U4560" s="18">
        <f t="shared" si="500"/>
        <v>1.3518171564308554</v>
      </c>
      <c r="X4560" s="20">
        <f t="shared" si="501"/>
        <v>0.1003584570552148</v>
      </c>
      <c r="AA4560" s="20">
        <f t="shared" si="502"/>
        <v>0.43490002932032346</v>
      </c>
      <c r="AE4560" s="20">
        <f t="shared" si="503"/>
        <v>0.99844602429601992</v>
      </c>
    </row>
    <row r="4561" spans="1:31" x14ac:dyDescent="0.2">
      <c r="A4561" s="15" t="s">
        <v>1244</v>
      </c>
      <c r="B4561" s="15" t="s">
        <v>1245</v>
      </c>
      <c r="C4561" t="s">
        <v>1246</v>
      </c>
      <c r="D4561" s="15">
        <v>4</v>
      </c>
      <c r="E4561" s="15">
        <v>3</v>
      </c>
      <c r="F4561" s="16">
        <v>71389.681922753894</v>
      </c>
      <c r="G4561" s="16">
        <v>71950.048177734207</v>
      </c>
      <c r="H4561" s="16">
        <v>64403.788345781599</v>
      </c>
      <c r="I4561" s="16">
        <v>90569.526251919699</v>
      </c>
      <c r="J4561" s="16">
        <v>9557.2040308593605</v>
      </c>
      <c r="K4561" s="16">
        <v>75566.190137109093</v>
      </c>
      <c r="L4561" s="15">
        <f t="shared" si="497"/>
        <v>6</v>
      </c>
      <c r="M4561" s="16">
        <v>126945.55825832</v>
      </c>
      <c r="N4561" s="16">
        <v>123783.299019153</v>
      </c>
      <c r="O4561" s="16">
        <v>115806.06475860201</v>
      </c>
      <c r="P4561" s="16">
        <v>125574.448960083</v>
      </c>
      <c r="Q4561" s="16">
        <v>83552.083986135898</v>
      </c>
      <c r="R4561" s="16">
        <v>103779.82997901901</v>
      </c>
      <c r="S4561" s="17">
        <f t="shared" si="498"/>
        <v>123783.299019153</v>
      </c>
      <c r="T4561" s="17">
        <f t="shared" si="499"/>
        <v>103779.82997901901</v>
      </c>
      <c r="U4561" s="18">
        <f t="shared" si="500"/>
        <v>0.83839928973747213</v>
      </c>
      <c r="X4561" s="20">
        <f t="shared" si="501"/>
        <v>0.2283029676120347</v>
      </c>
      <c r="AA4561" s="20">
        <f t="shared" si="502"/>
        <v>-0.25429060021221467</v>
      </c>
      <c r="AE4561" s="20">
        <f t="shared" si="503"/>
        <v>0.64148844326598609</v>
      </c>
    </row>
    <row r="4562" spans="1:31" x14ac:dyDescent="0.2">
      <c r="A4562" s="15" t="s">
        <v>428</v>
      </c>
      <c r="B4562" s="15" t="s">
        <v>429</v>
      </c>
      <c r="C4562" t="s">
        <v>430</v>
      </c>
      <c r="D4562" s="15">
        <v>4</v>
      </c>
      <c r="E4562" s="15">
        <v>4</v>
      </c>
      <c r="F4562" s="16">
        <v>67946.299781480702</v>
      </c>
      <c r="G4562" s="16">
        <v>71541.7273828123</v>
      </c>
      <c r="H4562" s="16">
        <v>66443.202316992305</v>
      </c>
      <c r="I4562" s="16">
        <v>115367.75531456</v>
      </c>
      <c r="J4562" s="16">
        <v>15692.4659521707</v>
      </c>
      <c r="K4562" s="16">
        <v>110025.827326464</v>
      </c>
      <c r="L4562" s="15">
        <f t="shared" si="497"/>
        <v>6</v>
      </c>
      <c r="M4562" s="16">
        <v>120822.515593784</v>
      </c>
      <c r="N4562" s="16">
        <v>123080.821448481</v>
      </c>
      <c r="O4562" s="16">
        <v>119473.186095496</v>
      </c>
      <c r="P4562" s="16">
        <v>159957.13901706101</v>
      </c>
      <c r="Q4562" s="16">
        <v>137188.47363222501</v>
      </c>
      <c r="R4562" s="16">
        <v>151105.429988246</v>
      </c>
      <c r="S4562" s="17">
        <f t="shared" si="498"/>
        <v>120822.515593784</v>
      </c>
      <c r="T4562" s="17">
        <f t="shared" si="499"/>
        <v>151105.429988246</v>
      </c>
      <c r="U4562" s="18">
        <f t="shared" si="500"/>
        <v>1.2506396613713608</v>
      </c>
      <c r="X4562" s="20">
        <f t="shared" si="501"/>
        <v>1.3515972143631113E-2</v>
      </c>
      <c r="AA4562" s="20">
        <f t="shared" si="502"/>
        <v>0.32266617508555651</v>
      </c>
      <c r="AE4562" s="20">
        <f t="shared" si="503"/>
        <v>1.8691527119755491</v>
      </c>
    </row>
    <row r="4563" spans="1:31" x14ac:dyDescent="0.2">
      <c r="A4563" s="15" t="s">
        <v>10735</v>
      </c>
      <c r="B4563" s="15" t="s">
        <v>10736</v>
      </c>
      <c r="C4563" t="s">
        <v>10737</v>
      </c>
      <c r="D4563" s="15">
        <v>4</v>
      </c>
      <c r="E4563" s="15">
        <v>3</v>
      </c>
      <c r="F4563" s="16">
        <v>70673.283805979096</v>
      </c>
      <c r="G4563" s="16">
        <v>61013.393535058603</v>
      </c>
      <c r="H4563" s="16">
        <v>60025.417780310003</v>
      </c>
      <c r="I4563" s="16">
        <v>79284.898088085698</v>
      </c>
      <c r="J4563" s="16">
        <v>28832.407335058499</v>
      </c>
      <c r="K4563" s="16">
        <v>78550.174950587098</v>
      </c>
      <c r="L4563" s="15">
        <f t="shared" si="497"/>
        <v>6</v>
      </c>
      <c r="M4563" s="16">
        <v>125671.654853517</v>
      </c>
      <c r="N4563" s="16">
        <v>104967.812077999</v>
      </c>
      <c r="O4563" s="16">
        <v>107933.206992536</v>
      </c>
      <c r="P4563" s="16">
        <v>109928.336829041</v>
      </c>
      <c r="Q4563" s="16">
        <v>252061.97454849901</v>
      </c>
      <c r="R4563" s="16">
        <v>107877.925119728</v>
      </c>
      <c r="S4563" s="17">
        <f t="shared" si="498"/>
        <v>107933.206992536</v>
      </c>
      <c r="T4563" s="17">
        <f t="shared" si="499"/>
        <v>109928.336829041</v>
      </c>
      <c r="U4563" s="18">
        <f t="shared" si="500"/>
        <v>1.0184848564412894</v>
      </c>
      <c r="X4563" s="20">
        <f t="shared" si="501"/>
        <v>0.41487756435015927</v>
      </c>
      <c r="AA4563" s="20">
        <f t="shared" si="502"/>
        <v>2.6424529445210076E-2</v>
      </c>
      <c r="AE4563" s="20">
        <f t="shared" si="503"/>
        <v>0.38208005020929442</v>
      </c>
    </row>
    <row r="4564" spans="1:31" x14ac:dyDescent="0.2">
      <c r="A4564" s="15" t="s">
        <v>1904</v>
      </c>
      <c r="B4564" s="15" t="s">
        <v>1905</v>
      </c>
      <c r="C4564" t="s">
        <v>1906</v>
      </c>
      <c r="D4564" s="15">
        <v>4</v>
      </c>
      <c r="E4564" s="15">
        <v>3</v>
      </c>
      <c r="F4564" s="16">
        <v>75796.098178710294</v>
      </c>
      <c r="G4564" s="16">
        <v>76407.379369921793</v>
      </c>
      <c r="H4564" s="16">
        <v>75377.551523752205</v>
      </c>
      <c r="I4564" s="16">
        <v>92990.369987109298</v>
      </c>
      <c r="J4564" s="16">
        <v>21884.291960717801</v>
      </c>
      <c r="K4564" s="16">
        <v>91974.572453026602</v>
      </c>
      <c r="L4564" s="15">
        <f t="shared" si="497"/>
        <v>6</v>
      </c>
      <c r="M4564" s="16">
        <v>134781.07393040499</v>
      </c>
      <c r="N4564" s="16">
        <v>131451.71862085999</v>
      </c>
      <c r="O4564" s="16">
        <v>135538.26315678601</v>
      </c>
      <c r="P4564" s="16">
        <v>128930.943474799</v>
      </c>
      <c r="Q4564" s="16">
        <v>191319.36432193199</v>
      </c>
      <c r="R4564" s="16">
        <v>126314.499569837</v>
      </c>
      <c r="S4564" s="17">
        <f t="shared" si="498"/>
        <v>134781.07393040499</v>
      </c>
      <c r="T4564" s="17">
        <f t="shared" si="499"/>
        <v>128930.943474799</v>
      </c>
      <c r="U4564" s="18">
        <f t="shared" si="500"/>
        <v>0.95659531204932569</v>
      </c>
      <c r="X4564" s="20">
        <f t="shared" si="501"/>
        <v>0.52161984699811637</v>
      </c>
      <c r="AA4564" s="20">
        <f t="shared" si="502"/>
        <v>-6.4019373707156046E-2</v>
      </c>
      <c r="AE4564" s="20">
        <f t="shared" si="503"/>
        <v>0.28264589258713585</v>
      </c>
    </row>
    <row r="4565" spans="1:31" x14ac:dyDescent="0.2">
      <c r="A4565" s="15" t="s">
        <v>11071</v>
      </c>
      <c r="B4565" s="15" t="s">
        <v>11072</v>
      </c>
      <c r="C4565" t="s">
        <v>11073</v>
      </c>
      <c r="D4565" s="15">
        <v>6</v>
      </c>
      <c r="E4565" s="15">
        <v>4</v>
      </c>
      <c r="F4565" s="16">
        <v>55546.766613040498</v>
      </c>
      <c r="G4565" s="16">
        <v>37145.0068486616</v>
      </c>
      <c r="H4565" s="16">
        <v>50969.9910650397</v>
      </c>
      <c r="I4565" s="16">
        <v>51282.813946289098</v>
      </c>
      <c r="J4565" s="16">
        <v>6012.7715452148504</v>
      </c>
      <c r="K4565" s="16">
        <v>68391.166733968494</v>
      </c>
      <c r="L4565" s="15">
        <f t="shared" si="497"/>
        <v>6</v>
      </c>
      <c r="M4565" s="16">
        <v>98773.591746309903</v>
      </c>
      <c r="N4565" s="16">
        <v>63904.494941523</v>
      </c>
      <c r="O4565" s="16">
        <v>91650.417430917398</v>
      </c>
      <c r="P4565" s="16">
        <v>71103.508751004803</v>
      </c>
      <c r="Q4565" s="16">
        <v>52565.540247241799</v>
      </c>
      <c r="R4565" s="16">
        <v>93925.916376621899</v>
      </c>
      <c r="S4565" s="17">
        <f t="shared" si="498"/>
        <v>91650.417430917398</v>
      </c>
      <c r="T4565" s="17">
        <f t="shared" si="499"/>
        <v>71103.508751004803</v>
      </c>
      <c r="U4565" s="18">
        <f t="shared" si="500"/>
        <v>0.77581216479019233</v>
      </c>
      <c r="X4565" s="20">
        <f t="shared" si="501"/>
        <v>0.48692311264681409</v>
      </c>
      <c r="AA4565" s="20">
        <f t="shared" si="502"/>
        <v>-0.3662206972793306</v>
      </c>
      <c r="AE4565" s="20">
        <f t="shared" si="503"/>
        <v>0.31253961042691014</v>
      </c>
    </row>
    <row r="4566" spans="1:31" x14ac:dyDescent="0.2">
      <c r="A4566" s="15" t="s">
        <v>11041</v>
      </c>
      <c r="B4566" s="15" t="s">
        <v>11042</v>
      </c>
      <c r="C4566" t="s">
        <v>11043</v>
      </c>
      <c r="D4566" s="15">
        <v>6</v>
      </c>
      <c r="E4566" s="15">
        <v>6</v>
      </c>
      <c r="F4566" s="16">
        <v>57409.755163745998</v>
      </c>
      <c r="G4566" s="16">
        <v>54948.502569726603</v>
      </c>
      <c r="H4566" s="16">
        <v>62529.022360480303</v>
      </c>
      <c r="I4566" s="16">
        <v>80460.873622967207</v>
      </c>
      <c r="J4566" s="16">
        <v>20669.664768155701</v>
      </c>
      <c r="K4566" s="16">
        <v>91164.1087918954</v>
      </c>
      <c r="L4566" s="15">
        <f t="shared" si="497"/>
        <v>6</v>
      </c>
      <c r="M4566" s="16">
        <v>102086.36910052301</v>
      </c>
      <c r="N4566" s="16">
        <v>94533.736898149902</v>
      </c>
      <c r="O4566" s="16">
        <v>112435.00108863</v>
      </c>
      <c r="P4566" s="16">
        <v>111558.824321849</v>
      </c>
      <c r="Q4566" s="16">
        <v>180700.711327069</v>
      </c>
      <c r="R4566" s="16">
        <v>125201.43854606801</v>
      </c>
      <c r="S4566" s="17">
        <f t="shared" si="498"/>
        <v>102086.36910052301</v>
      </c>
      <c r="T4566" s="17">
        <f t="shared" si="499"/>
        <v>125201.43854606801</v>
      </c>
      <c r="U4566" s="18">
        <f t="shared" si="500"/>
        <v>1.2264265998410024</v>
      </c>
      <c r="X4566" s="20">
        <f t="shared" si="501"/>
        <v>0.17229270164165231</v>
      </c>
      <c r="AA4566" s="20">
        <f t="shared" si="502"/>
        <v>0.29446089291374672</v>
      </c>
      <c r="AE4566" s="20">
        <f t="shared" si="503"/>
        <v>0.76373311897617158</v>
      </c>
    </row>
    <row r="4567" spans="1:31" x14ac:dyDescent="0.2">
      <c r="A4567" s="15" t="s">
        <v>8261</v>
      </c>
      <c r="B4567" s="15" t="s">
        <v>8262</v>
      </c>
      <c r="C4567" t="s">
        <v>8263</v>
      </c>
      <c r="D4567" s="15">
        <v>5</v>
      </c>
      <c r="E4567" s="15">
        <v>4</v>
      </c>
      <c r="F4567" s="16">
        <v>26795.134135902499</v>
      </c>
      <c r="G4567" s="16">
        <v>22642.839408105399</v>
      </c>
      <c r="H4567" s="16">
        <v>24965.261679808798</v>
      </c>
      <c r="I4567" s="16">
        <v>37744.261311169401</v>
      </c>
      <c r="J4567" s="16">
        <v>14316.7908098145</v>
      </c>
      <c r="K4567" s="16">
        <v>29133.989485767699</v>
      </c>
      <c r="L4567" s="15">
        <f t="shared" si="497"/>
        <v>6</v>
      </c>
      <c r="M4567" s="16">
        <v>47647.2673623796</v>
      </c>
      <c r="N4567" s="16">
        <v>38954.878170095901</v>
      </c>
      <c r="O4567" s="16">
        <v>44890.662258639401</v>
      </c>
      <c r="P4567" s="16">
        <v>52332.335297547499</v>
      </c>
      <c r="Q4567" s="16">
        <v>125161.888800442</v>
      </c>
      <c r="R4567" s="16">
        <v>40011.551064802399</v>
      </c>
      <c r="S4567" s="17">
        <f t="shared" si="498"/>
        <v>44890.662258639401</v>
      </c>
      <c r="T4567" s="17">
        <f t="shared" si="499"/>
        <v>52332.335297547499</v>
      </c>
      <c r="U4567" s="18">
        <f t="shared" si="500"/>
        <v>1.165773295925834</v>
      </c>
      <c r="X4567" s="20">
        <f t="shared" si="501"/>
        <v>0.3432472973722222</v>
      </c>
      <c r="AA4567" s="20">
        <f t="shared" si="502"/>
        <v>0.2212872596849822</v>
      </c>
      <c r="AE4567" s="20">
        <f t="shared" si="503"/>
        <v>0.46439287358414638</v>
      </c>
    </row>
    <row r="4568" spans="1:31" x14ac:dyDescent="0.2">
      <c r="A4568" s="15" t="s">
        <v>9062</v>
      </c>
      <c r="B4568" s="15" t="s">
        <v>9063</v>
      </c>
      <c r="C4568" t="s">
        <v>9064</v>
      </c>
      <c r="D4568" s="15">
        <v>3</v>
      </c>
      <c r="E4568" s="15">
        <v>3</v>
      </c>
      <c r="F4568" s="16">
        <v>137601.419782171</v>
      </c>
      <c r="G4568" s="16">
        <v>133633.87732793001</v>
      </c>
      <c r="H4568" s="16">
        <v>98994.213153516204</v>
      </c>
      <c r="I4568" s="16">
        <v>168128.33728862301</v>
      </c>
      <c r="J4568" s="16">
        <v>8053.4088164062596</v>
      </c>
      <c r="K4568" s="16">
        <v>182647.88389210601</v>
      </c>
      <c r="L4568" s="15">
        <f t="shared" si="497"/>
        <v>6</v>
      </c>
      <c r="M4568" s="16">
        <v>244683.66549504999</v>
      </c>
      <c r="N4568" s="16">
        <v>229904.532593362</v>
      </c>
      <c r="O4568" s="16">
        <v>178003.973890983</v>
      </c>
      <c r="P4568" s="16">
        <v>233109.56988854101</v>
      </c>
      <c r="Q4568" s="16">
        <v>70405.433182173001</v>
      </c>
      <c r="R4568" s="16">
        <v>250841.89505859301</v>
      </c>
      <c r="S4568" s="17">
        <f t="shared" si="498"/>
        <v>229904.532593362</v>
      </c>
      <c r="T4568" s="17">
        <f t="shared" si="499"/>
        <v>233109.56988854101</v>
      </c>
      <c r="U4568" s="18">
        <f t="shared" si="500"/>
        <v>1.0139407312201532</v>
      </c>
      <c r="X4568" s="20">
        <f t="shared" si="501"/>
        <v>0.61917143880118553</v>
      </c>
      <c r="AA4568" s="20">
        <f t="shared" si="502"/>
        <v>1.9973323668849432E-2</v>
      </c>
      <c r="AE4568" s="20">
        <f t="shared" si="503"/>
        <v>0.20818908504015582</v>
      </c>
    </row>
    <row r="4569" spans="1:31" x14ac:dyDescent="0.2">
      <c r="A4569" s="15" t="s">
        <v>6776</v>
      </c>
      <c r="B4569" s="15" t="s">
        <v>6777</v>
      </c>
      <c r="C4569" t="s">
        <v>6778</v>
      </c>
      <c r="D4569" s="15">
        <v>7</v>
      </c>
      <c r="E4569" s="15">
        <v>4</v>
      </c>
      <c r="F4569" s="16">
        <v>95114.131371202893</v>
      </c>
      <c r="G4569" s="16">
        <v>101026.093293018</v>
      </c>
      <c r="H4569" s="16">
        <v>118847.291565094</v>
      </c>
      <c r="I4569" s="16">
        <v>120992.83210535999</v>
      </c>
      <c r="J4569" s="16">
        <v>34032.581189062497</v>
      </c>
      <c r="K4569" s="16">
        <v>116323.393487539</v>
      </c>
      <c r="L4569" s="15">
        <f t="shared" si="497"/>
        <v>6</v>
      </c>
      <c r="M4569" s="16">
        <v>169132.51579181</v>
      </c>
      <c r="N4569" s="16">
        <v>173805.903283555</v>
      </c>
      <c r="O4569" s="16">
        <v>213702.291385057</v>
      </c>
      <c r="P4569" s="16">
        <v>167756.29561635799</v>
      </c>
      <c r="Q4569" s="16">
        <v>297523.53016553301</v>
      </c>
      <c r="R4569" s="16">
        <v>159754.27604349999</v>
      </c>
      <c r="S4569" s="17">
        <f t="shared" si="498"/>
        <v>173805.903283555</v>
      </c>
      <c r="T4569" s="17">
        <f t="shared" si="499"/>
        <v>167756.29561635799</v>
      </c>
      <c r="U4569" s="18">
        <f t="shared" si="500"/>
        <v>0.96519331304111466</v>
      </c>
      <c r="X4569" s="20">
        <f t="shared" si="501"/>
        <v>0.6518936804677482</v>
      </c>
      <c r="AA4569" s="20">
        <f t="shared" si="502"/>
        <v>-5.1110174439210863E-2</v>
      </c>
      <c r="AE4569" s="20">
        <f t="shared" si="503"/>
        <v>0.18582322904002171</v>
      </c>
    </row>
    <row r="4570" spans="1:31" x14ac:dyDescent="0.2">
      <c r="A4570" s="15" t="s">
        <v>11923</v>
      </c>
      <c r="B4570" s="15" t="s">
        <v>11924</v>
      </c>
      <c r="C4570" t="s">
        <v>11925</v>
      </c>
      <c r="D4570" s="15">
        <v>4</v>
      </c>
      <c r="E4570" s="15">
        <v>4</v>
      </c>
      <c r="F4570" s="16">
        <v>146080.37295263601</v>
      </c>
      <c r="G4570" s="16">
        <v>132878.504317969</v>
      </c>
      <c r="H4570" s="16">
        <v>125073.948830273</v>
      </c>
      <c r="I4570" s="16">
        <v>156358.87451250001</v>
      </c>
      <c r="J4570" s="16">
        <v>35146.141703277601</v>
      </c>
      <c r="K4570" s="16">
        <v>173046.87365587501</v>
      </c>
      <c r="L4570" s="15">
        <f t="shared" si="497"/>
        <v>6</v>
      </c>
      <c r="M4570" s="16">
        <v>259760.990602556</v>
      </c>
      <c r="N4570" s="16">
        <v>228604.98428823799</v>
      </c>
      <c r="O4570" s="16">
        <v>224898.599754517</v>
      </c>
      <c r="P4570" s="16">
        <v>216791.23563385001</v>
      </c>
      <c r="Q4570" s="16">
        <v>307258.62646638899</v>
      </c>
      <c r="R4570" s="16">
        <v>237656.22024641899</v>
      </c>
      <c r="S4570" s="17">
        <f t="shared" si="498"/>
        <v>228604.98428823799</v>
      </c>
      <c r="T4570" s="17">
        <f t="shared" si="499"/>
        <v>237656.22024641899</v>
      </c>
      <c r="U4570" s="18">
        <f t="shared" si="500"/>
        <v>1.0395933447661347</v>
      </c>
      <c r="X4570" s="20">
        <f t="shared" si="501"/>
        <v>0.61323169560901869</v>
      </c>
      <c r="AA4570" s="20">
        <f t="shared" si="502"/>
        <v>5.6019303155507544E-2</v>
      </c>
      <c r="AE4570" s="20">
        <f t="shared" si="503"/>
        <v>0.21237540621108195</v>
      </c>
    </row>
    <row r="4571" spans="1:31" x14ac:dyDescent="0.2">
      <c r="A4571" s="15" t="s">
        <v>16247</v>
      </c>
      <c r="B4571" s="15" t="s">
        <v>16248</v>
      </c>
      <c r="C4571" t="s">
        <v>16249</v>
      </c>
      <c r="D4571" s="15">
        <v>6</v>
      </c>
      <c r="E4571" s="15">
        <v>4</v>
      </c>
      <c r="F4571" s="16">
        <v>89241.322316273305</v>
      </c>
      <c r="G4571" s="16">
        <v>96226.517745004501</v>
      </c>
      <c r="H4571" s="16">
        <v>89573.260394424899</v>
      </c>
      <c r="I4571" s="16">
        <v>110964.36941906001</v>
      </c>
      <c r="J4571" s="16">
        <v>28393.139874902299</v>
      </c>
      <c r="K4571" s="16">
        <v>86666.557458314099</v>
      </c>
      <c r="L4571" s="15">
        <f t="shared" si="497"/>
        <v>6</v>
      </c>
      <c r="M4571" s="16">
        <v>158689.45169706899</v>
      </c>
      <c r="N4571" s="16">
        <v>165548.68441752801</v>
      </c>
      <c r="O4571" s="16">
        <v>161063.922795705</v>
      </c>
      <c r="P4571" s="16">
        <v>153851.85415725099</v>
      </c>
      <c r="Q4571" s="16">
        <v>248221.76023426701</v>
      </c>
      <c r="R4571" s="16">
        <v>119024.666740131</v>
      </c>
      <c r="S4571" s="17">
        <f t="shared" si="498"/>
        <v>161063.922795705</v>
      </c>
      <c r="T4571" s="17">
        <f t="shared" si="499"/>
        <v>153851.85415725099</v>
      </c>
      <c r="U4571" s="18">
        <f t="shared" si="500"/>
        <v>0.95522232096878779</v>
      </c>
      <c r="X4571" s="20">
        <f t="shared" si="501"/>
        <v>0.77292207746987418</v>
      </c>
      <c r="AA4571" s="20">
        <f t="shared" si="502"/>
        <v>-6.6091545999537579E-2</v>
      </c>
      <c r="AE4571" s="20">
        <f t="shared" si="503"/>
        <v>0.11186428749261609</v>
      </c>
    </row>
    <row r="4572" spans="1:31" x14ac:dyDescent="0.2">
      <c r="A4572" s="15" t="s">
        <v>5324</v>
      </c>
      <c r="B4572" s="15" t="s">
        <v>5325</v>
      </c>
      <c r="C4572" t="s">
        <v>5326</v>
      </c>
      <c r="D4572" s="15">
        <v>8</v>
      </c>
      <c r="E4572" s="15">
        <v>5</v>
      </c>
      <c r="F4572" s="16">
        <v>260904.49995432299</v>
      </c>
      <c r="G4572" s="16">
        <v>283592.99052425398</v>
      </c>
      <c r="H4572" s="16">
        <v>243520.417556689</v>
      </c>
      <c r="I4572" s="16">
        <v>362959.25711943698</v>
      </c>
      <c r="J4572" s="16">
        <v>74230.433300976496</v>
      </c>
      <c r="K4572" s="16">
        <v>358216.27510849602</v>
      </c>
      <c r="L4572" s="15">
        <f t="shared" si="497"/>
        <v>6</v>
      </c>
      <c r="M4572" s="16">
        <v>463941.93820119498</v>
      </c>
      <c r="N4572" s="16">
        <v>487895.09993216197</v>
      </c>
      <c r="O4572" s="16">
        <v>437880.16155510599</v>
      </c>
      <c r="P4572" s="16">
        <v>503242.21174523898</v>
      </c>
      <c r="Q4572" s="16">
        <v>648945.79810835898</v>
      </c>
      <c r="R4572" s="16">
        <v>491961.07490697899</v>
      </c>
      <c r="S4572" s="17">
        <f t="shared" si="498"/>
        <v>463941.93820119498</v>
      </c>
      <c r="T4572" s="17">
        <f t="shared" si="499"/>
        <v>503242.21174523898</v>
      </c>
      <c r="U4572" s="18">
        <f t="shared" si="500"/>
        <v>1.0847094653620231</v>
      </c>
      <c r="X4572" s="20">
        <f t="shared" si="501"/>
        <v>0.18201548807066911</v>
      </c>
      <c r="AA4572" s="20">
        <f t="shared" si="502"/>
        <v>0.11730867491811552</v>
      </c>
      <c r="AE4572" s="20">
        <f t="shared" si="503"/>
        <v>0.73989165543559599</v>
      </c>
    </row>
    <row r="4573" spans="1:31" x14ac:dyDescent="0.2">
      <c r="A4573" s="15" t="s">
        <v>13621</v>
      </c>
      <c r="B4573" s="15" t="s">
        <v>13622</v>
      </c>
      <c r="C4573" t="s">
        <v>13623</v>
      </c>
      <c r="D4573" s="15">
        <v>4</v>
      </c>
      <c r="E4573" s="15">
        <v>4</v>
      </c>
      <c r="F4573" s="16">
        <v>83304.822762304699</v>
      </c>
      <c r="G4573" s="16">
        <v>71165.270622750002</v>
      </c>
      <c r="H4573" s="16">
        <v>90030.6538376955</v>
      </c>
      <c r="I4573" s="16">
        <v>104762.802987305</v>
      </c>
      <c r="J4573" s="16">
        <v>26858.882389453101</v>
      </c>
      <c r="K4573" s="16">
        <v>86152.998473437503</v>
      </c>
      <c r="L4573" s="15">
        <f t="shared" si="497"/>
        <v>6</v>
      </c>
      <c r="M4573" s="16">
        <v>148133.13277700101</v>
      </c>
      <c r="N4573" s="16">
        <v>122433.162956531</v>
      </c>
      <c r="O4573" s="16">
        <v>161886.37340104999</v>
      </c>
      <c r="P4573" s="16">
        <v>145253.395938634</v>
      </c>
      <c r="Q4573" s="16">
        <v>234808.79867493501</v>
      </c>
      <c r="R4573" s="16">
        <v>118319.363693384</v>
      </c>
      <c r="S4573" s="17">
        <f t="shared" si="498"/>
        <v>148133.13277700101</v>
      </c>
      <c r="T4573" s="17">
        <f t="shared" si="499"/>
        <v>145253.395938634</v>
      </c>
      <c r="U4573" s="18">
        <f t="shared" si="500"/>
        <v>0.98055980600435855</v>
      </c>
      <c r="X4573" s="20">
        <f t="shared" si="501"/>
        <v>0.58508561641365942</v>
      </c>
      <c r="AA4573" s="20">
        <f t="shared" si="502"/>
        <v>-2.8322469370894155E-2</v>
      </c>
      <c r="AE4573" s="20">
        <f t="shared" si="503"/>
        <v>0.23278057833597596</v>
      </c>
    </row>
    <row r="4574" spans="1:31" x14ac:dyDescent="0.2">
      <c r="A4574" s="15" t="s">
        <v>17880</v>
      </c>
      <c r="B4574" s="15" t="s">
        <v>17881</v>
      </c>
      <c r="C4574" t="s">
        <v>17882</v>
      </c>
      <c r="D4574" s="15">
        <v>6</v>
      </c>
      <c r="E4574" s="15">
        <v>5</v>
      </c>
      <c r="F4574" s="16">
        <v>58212.203894238002</v>
      </c>
      <c r="G4574" s="16">
        <v>48240.026142019102</v>
      </c>
      <c r="H4574" s="16">
        <v>55499.790573046703</v>
      </c>
      <c r="I4574" s="16">
        <v>64824.866641992099</v>
      </c>
      <c r="J4574" s="16">
        <v>7502.2283708206996</v>
      </c>
      <c r="K4574" s="16">
        <v>60407.510006249999</v>
      </c>
      <c r="L4574" s="15">
        <f t="shared" si="497"/>
        <v>6</v>
      </c>
      <c r="M4574" s="16">
        <v>103513.28821995801</v>
      </c>
      <c r="N4574" s="16">
        <v>82992.433387656507</v>
      </c>
      <c r="O4574" s="16">
        <v>99795.563370956006</v>
      </c>
      <c r="P4574" s="16">
        <v>89879.535030763407</v>
      </c>
      <c r="Q4574" s="16">
        <v>65586.840345567005</v>
      </c>
      <c r="R4574" s="16">
        <v>82961.455467448599</v>
      </c>
      <c r="S4574" s="17">
        <f t="shared" si="498"/>
        <v>99795.563370956006</v>
      </c>
      <c r="T4574" s="17">
        <f t="shared" si="499"/>
        <v>82961.455467448599</v>
      </c>
      <c r="U4574" s="18">
        <f t="shared" si="500"/>
        <v>0.83131406512599815</v>
      </c>
      <c r="X4574" s="20">
        <f t="shared" si="501"/>
        <v>0.17161736189300039</v>
      </c>
      <c r="AA4574" s="20">
        <f t="shared" si="502"/>
        <v>-0.26653447396895374</v>
      </c>
      <c r="AE4574" s="20">
        <f t="shared" si="503"/>
        <v>0.76543877830021056</v>
      </c>
    </row>
    <row r="4575" spans="1:31" x14ac:dyDescent="0.2">
      <c r="A4575" s="15" t="s">
        <v>1238</v>
      </c>
      <c r="B4575" s="15" t="s">
        <v>1239</v>
      </c>
      <c r="C4575" t="s">
        <v>1240</v>
      </c>
      <c r="D4575" s="15">
        <v>4</v>
      </c>
      <c r="E4575" s="15">
        <v>4</v>
      </c>
      <c r="F4575" s="16">
        <v>82937.157887402107</v>
      </c>
      <c r="G4575" s="16">
        <v>68031.182355468904</v>
      </c>
      <c r="H4575" s="16">
        <v>85903.008770976594</v>
      </c>
      <c r="I4575" s="16">
        <v>97129.880235352204</v>
      </c>
      <c r="J4575" s="16">
        <v>28496.075194189401</v>
      </c>
      <c r="K4575" s="16">
        <v>89152.170189019598</v>
      </c>
      <c r="L4575" s="15">
        <f t="shared" si="497"/>
        <v>6</v>
      </c>
      <c r="M4575" s="16">
        <v>147479.34890320501</v>
      </c>
      <c r="N4575" s="16">
        <v>117041.258503834</v>
      </c>
      <c r="O4575" s="16">
        <v>154464.35143348301</v>
      </c>
      <c r="P4575" s="16">
        <v>134670.36533002401</v>
      </c>
      <c r="Q4575" s="16">
        <v>249121.65317517801</v>
      </c>
      <c r="R4575" s="16">
        <v>122438.315967626</v>
      </c>
      <c r="S4575" s="17">
        <f t="shared" si="498"/>
        <v>147479.34890320501</v>
      </c>
      <c r="T4575" s="17">
        <f t="shared" si="499"/>
        <v>134670.36533002401</v>
      </c>
      <c r="U4575" s="18">
        <f t="shared" si="500"/>
        <v>0.9131472733746071</v>
      </c>
      <c r="X4575" s="20">
        <f t="shared" si="501"/>
        <v>0.52628261481330185</v>
      </c>
      <c r="AA4575" s="20">
        <f t="shared" si="502"/>
        <v>-0.13108053650421922</v>
      </c>
      <c r="AE4575" s="20">
        <f t="shared" si="503"/>
        <v>0.27878097620228626</v>
      </c>
    </row>
    <row r="4576" spans="1:31" x14ac:dyDescent="0.2">
      <c r="A4576" s="15" t="s">
        <v>17883</v>
      </c>
      <c r="B4576" s="15" t="s">
        <v>17884</v>
      </c>
      <c r="C4576" t="s">
        <v>17885</v>
      </c>
      <c r="D4576" s="15">
        <v>2</v>
      </c>
      <c r="E4576" s="15">
        <v>2</v>
      </c>
      <c r="F4576" s="16">
        <v>31278.762181347702</v>
      </c>
      <c r="G4576" s="16">
        <v>24480.992249999999</v>
      </c>
      <c r="H4576" s="16">
        <v>26624.008872656301</v>
      </c>
      <c r="I4576" s="16">
        <v>37909.361381054099</v>
      </c>
      <c r="J4576" s="16">
        <v>22412.8628206055</v>
      </c>
      <c r="K4576" s="16">
        <v>32077.672793847702</v>
      </c>
      <c r="L4576" s="15">
        <f t="shared" si="497"/>
        <v>6</v>
      </c>
      <c r="M4576" s="16">
        <v>55620.081499127999</v>
      </c>
      <c r="N4576" s="16">
        <v>42117.247461483799</v>
      </c>
      <c r="O4576" s="16">
        <v>47873.297127906801</v>
      </c>
      <c r="P4576" s="16">
        <v>52561.246181340503</v>
      </c>
      <c r="Q4576" s="16">
        <v>195940.29704821401</v>
      </c>
      <c r="R4576" s="16">
        <v>44054.2975982762</v>
      </c>
      <c r="S4576" s="17">
        <f t="shared" si="498"/>
        <v>47873.297127906801</v>
      </c>
      <c r="T4576" s="17">
        <f t="shared" si="499"/>
        <v>52561.246181340503</v>
      </c>
      <c r="U4576" s="18">
        <f t="shared" si="500"/>
        <v>1.0979240899349076</v>
      </c>
      <c r="X4576" s="20">
        <f t="shared" si="501"/>
        <v>0.37778713492555721</v>
      </c>
      <c r="AA4576" s="20">
        <f t="shared" si="502"/>
        <v>0.13477831039020549</v>
      </c>
      <c r="AE4576" s="20">
        <f t="shared" si="503"/>
        <v>0.42275283552475118</v>
      </c>
    </row>
    <row r="4577" spans="1:31" x14ac:dyDescent="0.2">
      <c r="A4577" s="15" t="s">
        <v>6139</v>
      </c>
      <c r="B4577" s="15" t="s">
        <v>6140</v>
      </c>
      <c r="C4577" t="s">
        <v>6141</v>
      </c>
      <c r="D4577" s="15">
        <v>6</v>
      </c>
      <c r="E4577" s="15">
        <v>4</v>
      </c>
      <c r="F4577" s="16">
        <v>85347.671141132101</v>
      </c>
      <c r="G4577" s="16">
        <v>64188.222566015596</v>
      </c>
      <c r="H4577" s="16">
        <v>67463.681763990593</v>
      </c>
      <c r="I4577" s="16">
        <v>95301.534013769502</v>
      </c>
      <c r="J4577" s="16">
        <v>30993.701758593601</v>
      </c>
      <c r="K4577" s="16">
        <v>100948.396847461</v>
      </c>
      <c r="L4577" s="15">
        <f t="shared" si="497"/>
        <v>6</v>
      </c>
      <c r="M4577" s="16">
        <v>151765.737950504</v>
      </c>
      <c r="N4577" s="16">
        <v>110429.807187479</v>
      </c>
      <c r="O4577" s="16">
        <v>121308.13574611901</v>
      </c>
      <c r="P4577" s="16">
        <v>132135.367314854</v>
      </c>
      <c r="Q4577" s="16">
        <v>270956.69026356598</v>
      </c>
      <c r="R4577" s="16">
        <v>138638.82038349999</v>
      </c>
      <c r="S4577" s="17">
        <f t="shared" si="498"/>
        <v>121308.13574611901</v>
      </c>
      <c r="T4577" s="17">
        <f t="shared" si="499"/>
        <v>138638.82038349999</v>
      </c>
      <c r="U4577" s="18">
        <f t="shared" si="500"/>
        <v>1.1428649820623054</v>
      </c>
      <c r="X4577" s="20">
        <f t="shared" si="501"/>
        <v>0.32359926347983942</v>
      </c>
      <c r="AA4577" s="20">
        <f t="shared" si="502"/>
        <v>0.19265497379306751</v>
      </c>
      <c r="AE4577" s="20">
        <f t="shared" si="503"/>
        <v>0.48999247552393577</v>
      </c>
    </row>
    <row r="4578" spans="1:31" x14ac:dyDescent="0.2">
      <c r="A4578" s="15" t="s">
        <v>17886</v>
      </c>
      <c r="B4578" s="15" t="s">
        <v>17887</v>
      </c>
      <c r="C4578" t="s">
        <v>17888</v>
      </c>
      <c r="D4578" s="15">
        <v>4</v>
      </c>
      <c r="E4578" s="15">
        <v>4</v>
      </c>
      <c r="F4578" s="16">
        <v>49320.456514892801</v>
      </c>
      <c r="G4578" s="16">
        <v>40943.485552148399</v>
      </c>
      <c r="H4578" s="16">
        <v>56702.161236767497</v>
      </c>
      <c r="I4578" s="16">
        <v>66762.407478360794</v>
      </c>
      <c r="J4578" s="16">
        <v>11457.422135122901</v>
      </c>
      <c r="K4578" s="16">
        <v>78086.625373855</v>
      </c>
      <c r="L4578" s="15">
        <f t="shared" si="497"/>
        <v>6</v>
      </c>
      <c r="M4578" s="16">
        <v>87701.929987765907</v>
      </c>
      <c r="N4578" s="16">
        <v>70439.420727953504</v>
      </c>
      <c r="O4578" s="16">
        <v>101957.576173667</v>
      </c>
      <c r="P4578" s="16">
        <v>92565.9311391839</v>
      </c>
      <c r="Q4578" s="16">
        <v>100164.38839302699</v>
      </c>
      <c r="R4578" s="16">
        <v>107241.30315727599</v>
      </c>
      <c r="S4578" s="17">
        <f t="shared" si="498"/>
        <v>87701.929987765907</v>
      </c>
      <c r="T4578" s="17">
        <f t="shared" si="499"/>
        <v>100164.38839302699</v>
      </c>
      <c r="U4578" s="18">
        <f t="shared" si="500"/>
        <v>1.1421001613875494</v>
      </c>
      <c r="X4578" s="20">
        <f t="shared" si="501"/>
        <v>0.2565282788882558</v>
      </c>
      <c r="AA4578" s="20">
        <f t="shared" si="502"/>
        <v>0.19168917959790446</v>
      </c>
      <c r="AE4578" s="20">
        <f t="shared" si="503"/>
        <v>0.59086475262558003</v>
      </c>
    </row>
    <row r="4579" spans="1:31" x14ac:dyDescent="0.2">
      <c r="A4579" s="15" t="s">
        <v>5842</v>
      </c>
      <c r="B4579" s="15" t="s">
        <v>5843</v>
      </c>
      <c r="C4579" t="s">
        <v>5844</v>
      </c>
      <c r="D4579" s="15">
        <v>3</v>
      </c>
      <c r="E4579" s="15">
        <v>2</v>
      </c>
      <c r="F4579" s="16">
        <v>48729.041851025897</v>
      </c>
      <c r="G4579" s="16">
        <v>35489.969323864898</v>
      </c>
      <c r="H4579" s="16">
        <v>41702.240836523502</v>
      </c>
      <c r="I4579" s="16">
        <v>48136.825216992198</v>
      </c>
      <c r="J4579" s="16">
        <v>4917.4866404296799</v>
      </c>
      <c r="K4579" s="16">
        <v>56370.328864019801</v>
      </c>
      <c r="L4579" s="15">
        <f t="shared" si="497"/>
        <v>6</v>
      </c>
      <c r="M4579" s="16">
        <v>86650.272904491896</v>
      </c>
      <c r="N4579" s="16">
        <v>61057.158351646598</v>
      </c>
      <c r="O4579" s="16">
        <v>74985.843642683307</v>
      </c>
      <c r="P4579" s="16">
        <v>66741.602296760597</v>
      </c>
      <c r="Q4579" s="16">
        <v>42990.215072863502</v>
      </c>
      <c r="R4579" s="16">
        <v>77416.939172860395</v>
      </c>
      <c r="S4579" s="17">
        <f t="shared" si="498"/>
        <v>74985.843642683307</v>
      </c>
      <c r="T4579" s="17">
        <f t="shared" si="499"/>
        <v>66741.602296760597</v>
      </c>
      <c r="U4579" s="18">
        <f t="shared" si="500"/>
        <v>0.89005602997270361</v>
      </c>
      <c r="X4579" s="20">
        <f t="shared" si="501"/>
        <v>0.39958941778864393</v>
      </c>
      <c r="AA4579" s="20">
        <f t="shared" si="502"/>
        <v>-0.16803193676404715</v>
      </c>
      <c r="AE4579" s="20">
        <f t="shared" si="503"/>
        <v>0.39838602158932934</v>
      </c>
    </row>
    <row r="4580" spans="1:31" x14ac:dyDescent="0.2">
      <c r="A4580" s="15" t="s">
        <v>7520</v>
      </c>
      <c r="B4580" s="15" t="s">
        <v>7521</v>
      </c>
      <c r="C4580" t="s">
        <v>7522</v>
      </c>
      <c r="D4580" s="15">
        <v>8</v>
      </c>
      <c r="E4580" s="15">
        <v>2</v>
      </c>
      <c r="F4580" s="16">
        <v>169381.78656754101</v>
      </c>
      <c r="G4580" s="16">
        <v>161106.17600859399</v>
      </c>
      <c r="H4580" s="16">
        <v>191651.10893027301</v>
      </c>
      <c r="I4580" s="16">
        <v>199896.905257746</v>
      </c>
      <c r="J4580" s="16">
        <v>29833.961514843701</v>
      </c>
      <c r="K4580" s="16">
        <v>238755.736541308</v>
      </c>
      <c r="L4580" s="15">
        <f t="shared" si="497"/>
        <v>6</v>
      </c>
      <c r="M4580" s="16">
        <v>301195.703293289</v>
      </c>
      <c r="N4580" s="16">
        <v>277168.04177033697</v>
      </c>
      <c r="O4580" s="16">
        <v>344612.65869449102</v>
      </c>
      <c r="P4580" s="16">
        <v>277156.61950959399</v>
      </c>
      <c r="Q4580" s="16">
        <v>260817.87624065499</v>
      </c>
      <c r="R4580" s="16">
        <v>327898.35903880699</v>
      </c>
      <c r="S4580" s="17">
        <f t="shared" si="498"/>
        <v>301195.703293289</v>
      </c>
      <c r="T4580" s="17">
        <f t="shared" si="499"/>
        <v>277156.61950959399</v>
      </c>
      <c r="U4580" s="18">
        <f t="shared" si="500"/>
        <v>0.92018782631740603</v>
      </c>
      <c r="X4580" s="20">
        <f t="shared" si="501"/>
        <v>0.53720801533470885</v>
      </c>
      <c r="AA4580" s="20">
        <f t="shared" si="502"/>
        <v>-0.11999972454453313</v>
      </c>
      <c r="AE4580" s="20">
        <f t="shared" si="503"/>
        <v>0.26985751612680414</v>
      </c>
    </row>
    <row r="4581" spans="1:31" x14ac:dyDescent="0.2">
      <c r="A4581" s="15" t="s">
        <v>5743</v>
      </c>
      <c r="B4581" s="15" t="s">
        <v>5744</v>
      </c>
      <c r="C4581" t="s">
        <v>5745</v>
      </c>
      <c r="D4581" s="15">
        <v>4</v>
      </c>
      <c r="E4581" s="15">
        <v>3</v>
      </c>
      <c r="F4581" s="16">
        <v>85334.178490429695</v>
      </c>
      <c r="G4581" s="16">
        <v>91687.556606250102</v>
      </c>
      <c r="H4581" s="16">
        <v>98453.710110938002</v>
      </c>
      <c r="I4581" s="16">
        <v>119151.723796875</v>
      </c>
      <c r="J4581" s="16">
        <v>18831.823744335899</v>
      </c>
      <c r="K4581" s="16">
        <v>130888.44031939001</v>
      </c>
      <c r="L4581" s="15">
        <f t="shared" si="497"/>
        <v>6</v>
      </c>
      <c r="M4581" s="16">
        <v>151741.745238537</v>
      </c>
      <c r="N4581" s="16">
        <v>157739.828160937</v>
      </c>
      <c r="O4581" s="16">
        <v>177032.08183371901</v>
      </c>
      <c r="P4581" s="16">
        <v>165203.60299576499</v>
      </c>
      <c r="Q4581" s="16">
        <v>164633.726978975</v>
      </c>
      <c r="R4581" s="16">
        <v>179757.37638643599</v>
      </c>
      <c r="S4581" s="17">
        <f t="shared" si="498"/>
        <v>157739.828160937</v>
      </c>
      <c r="T4581" s="17">
        <f t="shared" si="499"/>
        <v>165203.60299576499</v>
      </c>
      <c r="U4581" s="18">
        <f t="shared" si="500"/>
        <v>1.0473169961058466</v>
      </c>
      <c r="X4581" s="20">
        <f t="shared" si="501"/>
        <v>0.44518743559263307</v>
      </c>
      <c r="AA4581" s="20">
        <f t="shared" si="502"/>
        <v>6.669817530792109E-2</v>
      </c>
      <c r="AE4581" s="20">
        <f t="shared" si="503"/>
        <v>0.35145710114278289</v>
      </c>
    </row>
    <row r="4582" spans="1:31" x14ac:dyDescent="0.2">
      <c r="A4582" s="15" t="s">
        <v>10003</v>
      </c>
      <c r="B4582" s="15" t="s">
        <v>10004</v>
      </c>
      <c r="C4582" t="s">
        <v>10005</v>
      </c>
      <c r="D4582" s="15">
        <v>6</v>
      </c>
      <c r="E4582" s="15">
        <v>3</v>
      </c>
      <c r="F4582" s="16">
        <v>141999.53305634801</v>
      </c>
      <c r="G4582" s="16">
        <v>143967.45417334</v>
      </c>
      <c r="H4582" s="16">
        <v>151555.10451753301</v>
      </c>
      <c r="I4582" s="16">
        <v>192718.52477765601</v>
      </c>
      <c r="J4582" s="16">
        <v>4639.5505357910197</v>
      </c>
      <c r="K4582" s="16">
        <v>181713.487296501</v>
      </c>
      <c r="L4582" s="15">
        <f t="shared" si="497"/>
        <v>6</v>
      </c>
      <c r="M4582" s="16">
        <v>252504.416755404</v>
      </c>
      <c r="N4582" s="16">
        <v>247682.48083646901</v>
      </c>
      <c r="O4582" s="16">
        <v>272515.02899213601</v>
      </c>
      <c r="P4582" s="16">
        <v>267203.810761253</v>
      </c>
      <c r="Q4582" s="16">
        <v>40560.410217534802</v>
      </c>
      <c r="R4582" s="16">
        <v>249558.62909468901</v>
      </c>
      <c r="S4582" s="17">
        <f t="shared" si="498"/>
        <v>252504.416755404</v>
      </c>
      <c r="T4582" s="17">
        <f t="shared" si="499"/>
        <v>249558.62909468901</v>
      </c>
      <c r="U4582" s="18">
        <f t="shared" si="500"/>
        <v>0.98833371828276362</v>
      </c>
      <c r="X4582" s="20">
        <f t="shared" si="501"/>
        <v>0.38212312508883883</v>
      </c>
      <c r="AA4582" s="20">
        <f t="shared" si="502"/>
        <v>-1.6929834029614923E-2</v>
      </c>
      <c r="AE4582" s="20">
        <f t="shared" si="503"/>
        <v>0.41779667915383373</v>
      </c>
    </row>
    <row r="4583" spans="1:31" x14ac:dyDescent="0.2">
      <c r="A4583" s="15" t="s">
        <v>710</v>
      </c>
      <c r="B4583" s="15" t="s">
        <v>711</v>
      </c>
      <c r="C4583" t="s">
        <v>712</v>
      </c>
      <c r="D4583" s="15">
        <v>3</v>
      </c>
      <c r="E4583" s="15">
        <v>3</v>
      </c>
      <c r="F4583" s="16">
        <v>22143.8544856029</v>
      </c>
      <c r="G4583" s="16">
        <v>20124.303532910199</v>
      </c>
      <c r="H4583" s="16">
        <v>7905.20423085936</v>
      </c>
      <c r="I4583" s="16">
        <v>17947.614390234401</v>
      </c>
      <c r="J4583" s="16">
        <v>4127.0372311523397</v>
      </c>
      <c r="K4583" s="16">
        <v>11328.534645601399</v>
      </c>
      <c r="L4583" s="15">
        <f t="shared" si="497"/>
        <v>6</v>
      </c>
      <c r="M4583" s="16">
        <v>39376.334141781597</v>
      </c>
      <c r="N4583" s="16">
        <v>34621.973783991103</v>
      </c>
      <c r="O4583" s="16">
        <v>14214.545706127499</v>
      </c>
      <c r="P4583" s="16">
        <v>24884.327880140401</v>
      </c>
      <c r="Q4583" s="16">
        <v>36079.857690361001</v>
      </c>
      <c r="R4583" s="16">
        <v>15558.1933838239</v>
      </c>
      <c r="S4583" s="17">
        <f t="shared" si="498"/>
        <v>34621.973783991103</v>
      </c>
      <c r="T4583" s="17">
        <f t="shared" si="499"/>
        <v>24884.327880140401</v>
      </c>
      <c r="U4583" s="18">
        <f t="shared" si="500"/>
        <v>0.71874376762559666</v>
      </c>
      <c r="X4583" s="20">
        <f t="shared" si="501"/>
        <v>0.70938193786944737</v>
      </c>
      <c r="AA4583" s="20">
        <f t="shared" si="502"/>
        <v>-0.47645055379290402</v>
      </c>
      <c r="AE4583" s="20">
        <f t="shared" si="503"/>
        <v>0.14911987363612894</v>
      </c>
    </row>
    <row r="4584" spans="1:31" x14ac:dyDescent="0.2">
      <c r="A4584" s="15" t="s">
        <v>11299</v>
      </c>
      <c r="B4584" s="15" t="s">
        <v>11300</v>
      </c>
      <c r="C4584" t="s">
        <v>11301</v>
      </c>
      <c r="D4584" s="15">
        <v>10</v>
      </c>
      <c r="E4584" s="15">
        <v>5</v>
      </c>
      <c r="F4584" s="16">
        <v>150027.05941910401</v>
      </c>
      <c r="G4584" s="16">
        <v>175216.776856343</v>
      </c>
      <c r="H4584" s="16">
        <v>174552.062884994</v>
      </c>
      <c r="I4584" s="16">
        <v>205831.07634525601</v>
      </c>
      <c r="J4584" s="16">
        <v>9851.07482519531</v>
      </c>
      <c r="K4584" s="16">
        <v>218970.18975175501</v>
      </c>
      <c r="L4584" s="15">
        <f t="shared" si="497"/>
        <v>6</v>
      </c>
      <c r="M4584" s="16">
        <v>266779.01202053099</v>
      </c>
      <c r="N4584" s="16">
        <v>301444.00500196998</v>
      </c>
      <c r="O4584" s="16">
        <v>313866.43577048398</v>
      </c>
      <c r="P4584" s="16">
        <v>285384.33467149298</v>
      </c>
      <c r="Q4584" s="16">
        <v>86121.194911271406</v>
      </c>
      <c r="R4584" s="16">
        <v>300725.61580355599</v>
      </c>
      <c r="S4584" s="17">
        <f t="shared" si="498"/>
        <v>301444.00500196998</v>
      </c>
      <c r="T4584" s="17">
        <f t="shared" si="499"/>
        <v>285384.33467149298</v>
      </c>
      <c r="U4584" s="18">
        <f t="shared" si="500"/>
        <v>0.9467242006343034</v>
      </c>
      <c r="X4584" s="20">
        <f t="shared" si="501"/>
        <v>0.3774979689555083</v>
      </c>
      <c r="AA4584" s="20">
        <f t="shared" si="502"/>
        <v>-7.8983893405707911E-2</v>
      </c>
      <c r="AE4584" s="20">
        <f t="shared" si="503"/>
        <v>0.42308538065409929</v>
      </c>
    </row>
    <row r="4585" spans="1:31" x14ac:dyDescent="0.2">
      <c r="A4585" s="15" t="s">
        <v>1442</v>
      </c>
      <c r="B4585" s="15" t="s">
        <v>1443</v>
      </c>
      <c r="C4585" t="s">
        <v>1444</v>
      </c>
      <c r="D4585" s="15">
        <v>3</v>
      </c>
      <c r="E4585" s="15">
        <v>2</v>
      </c>
      <c r="F4585" s="16">
        <v>222970.451894914</v>
      </c>
      <c r="G4585" s="16">
        <v>173045.087867414</v>
      </c>
      <c r="H4585" s="16">
        <v>174739.18519921799</v>
      </c>
      <c r="I4585" s="16">
        <v>236857.77606765501</v>
      </c>
      <c r="J4585" s="16">
        <v>57034.201273242099</v>
      </c>
      <c r="K4585" s="16">
        <v>262256.65756640502</v>
      </c>
      <c r="L4585" s="15">
        <f t="shared" si="497"/>
        <v>6</v>
      </c>
      <c r="M4585" s="16">
        <v>396487.38765269698</v>
      </c>
      <c r="N4585" s="16">
        <v>297707.81810145202</v>
      </c>
      <c r="O4585" s="16">
        <v>314202.90508999798</v>
      </c>
      <c r="P4585" s="16">
        <v>328402.78560004203</v>
      </c>
      <c r="Q4585" s="16">
        <v>498610.92841350799</v>
      </c>
      <c r="R4585" s="16">
        <v>360173.66078300797</v>
      </c>
      <c r="S4585" s="17">
        <f t="shared" si="498"/>
        <v>314202.90508999798</v>
      </c>
      <c r="T4585" s="17">
        <f t="shared" si="499"/>
        <v>360173.66078300797</v>
      </c>
      <c r="U4585" s="18">
        <f t="shared" si="500"/>
        <v>1.146309136383836</v>
      </c>
      <c r="X4585" s="20">
        <f t="shared" si="501"/>
        <v>0.38055897557591528</v>
      </c>
      <c r="AA4585" s="20">
        <f t="shared" si="502"/>
        <v>0.19699616223210872</v>
      </c>
      <c r="AE4585" s="20">
        <f t="shared" si="503"/>
        <v>0.41957803066090521</v>
      </c>
    </row>
    <row r="4586" spans="1:31" x14ac:dyDescent="0.2">
      <c r="A4586" s="15" t="s">
        <v>14104</v>
      </c>
      <c r="B4586" s="15" t="s">
        <v>14105</v>
      </c>
      <c r="C4586" t="s">
        <v>14106</v>
      </c>
      <c r="D4586" s="15">
        <v>7</v>
      </c>
      <c r="E4586" s="15">
        <v>6</v>
      </c>
      <c r="F4586" s="16">
        <v>199888.193446939</v>
      </c>
      <c r="G4586" s="16">
        <v>181051.75280156199</v>
      </c>
      <c r="H4586" s="16">
        <v>186271.59415236101</v>
      </c>
      <c r="I4586" s="16">
        <v>251225.61557414199</v>
      </c>
      <c r="J4586" s="16">
        <v>43841.046130663999</v>
      </c>
      <c r="K4586" s="16">
        <v>273418.60427900299</v>
      </c>
      <c r="L4586" s="15">
        <f t="shared" si="497"/>
        <v>6</v>
      </c>
      <c r="M4586" s="16">
        <v>355442.37798713299</v>
      </c>
      <c r="N4586" s="16">
        <v>311482.53298755799</v>
      </c>
      <c r="O4586" s="16">
        <v>334939.61844729201</v>
      </c>
      <c r="P4586" s="16">
        <v>348323.76347681199</v>
      </c>
      <c r="Q4586" s="16">
        <v>383272.21607090998</v>
      </c>
      <c r="R4586" s="16">
        <v>375503.06841843901</v>
      </c>
      <c r="S4586" s="17">
        <f t="shared" si="498"/>
        <v>334939.61844729201</v>
      </c>
      <c r="T4586" s="17">
        <f t="shared" si="499"/>
        <v>375503.06841843901</v>
      </c>
      <c r="U4586" s="18">
        <f t="shared" si="500"/>
        <v>1.1211067539850628</v>
      </c>
      <c r="X4586" s="20">
        <f t="shared" si="501"/>
        <v>0.10123132502104965</v>
      </c>
      <c r="AA4586" s="20">
        <f t="shared" si="502"/>
        <v>0.16492366093716773</v>
      </c>
      <c r="AE4586" s="20">
        <f t="shared" si="503"/>
        <v>0.99468507861563227</v>
      </c>
    </row>
    <row r="4587" spans="1:31" x14ac:dyDescent="0.2">
      <c r="A4587" s="15" t="s">
        <v>16055</v>
      </c>
      <c r="B4587" s="15" t="s">
        <v>16056</v>
      </c>
      <c r="C4587" t="s">
        <v>16057</v>
      </c>
      <c r="D4587" s="15">
        <v>5</v>
      </c>
      <c r="E4587" s="15">
        <v>5</v>
      </c>
      <c r="F4587" s="16">
        <v>35742.546571503102</v>
      </c>
      <c r="G4587" s="16">
        <v>42015.2940216797</v>
      </c>
      <c r="H4587" s="16">
        <v>52349.820087597698</v>
      </c>
      <c r="I4587" s="16">
        <v>54889.340156835897</v>
      </c>
      <c r="J4587" s="16">
        <v>10738.9553036133</v>
      </c>
      <c r="K4587" s="16">
        <v>47324.723766503899</v>
      </c>
      <c r="L4587" s="15">
        <f t="shared" si="497"/>
        <v>6</v>
      </c>
      <c r="M4587" s="16">
        <v>63557.609529666101</v>
      </c>
      <c r="N4587" s="16">
        <v>72283.366515835602</v>
      </c>
      <c r="O4587" s="16">
        <v>94131.5225529366</v>
      </c>
      <c r="P4587" s="16">
        <v>76103.949410148896</v>
      </c>
      <c r="Q4587" s="16">
        <v>93883.325348467697</v>
      </c>
      <c r="R4587" s="16">
        <v>64994.037378099303</v>
      </c>
      <c r="S4587" s="17">
        <f t="shared" si="498"/>
        <v>72283.366515835602</v>
      </c>
      <c r="T4587" s="17">
        <f t="shared" si="499"/>
        <v>76103.949410148896</v>
      </c>
      <c r="U4587" s="18">
        <f t="shared" si="500"/>
        <v>1.0528556302572916</v>
      </c>
      <c r="X4587" s="20">
        <f t="shared" si="501"/>
        <v>0.89929958250463571</v>
      </c>
      <c r="AA4587" s="20">
        <f t="shared" si="502"/>
        <v>7.4307624596105459E-2</v>
      </c>
      <c r="AE4587" s="20">
        <f t="shared" si="503"/>
        <v>4.6095608205549567E-2</v>
      </c>
    </row>
    <row r="4588" spans="1:31" x14ac:dyDescent="0.2">
      <c r="A4588" s="15" t="s">
        <v>518</v>
      </c>
      <c r="B4588" s="15" t="s">
        <v>519</v>
      </c>
      <c r="C4588" t="s">
        <v>520</v>
      </c>
      <c r="D4588" s="15">
        <v>6</v>
      </c>
      <c r="E4588" s="15">
        <v>3</v>
      </c>
      <c r="F4588" s="16">
        <v>200710.71193830401</v>
      </c>
      <c r="G4588" s="16">
        <v>233992.789245703</v>
      </c>
      <c r="H4588" s="16">
        <v>216687.64162675699</v>
      </c>
      <c r="I4588" s="16">
        <v>203847.31579506301</v>
      </c>
      <c r="J4588" s="16">
        <v>27255.301779492202</v>
      </c>
      <c r="K4588" s="16">
        <v>193293.91158838</v>
      </c>
      <c r="L4588" s="15">
        <f t="shared" si="497"/>
        <v>6</v>
      </c>
      <c r="M4588" s="16">
        <v>356904.985275076</v>
      </c>
      <c r="N4588" s="16">
        <v>402562.61299474398</v>
      </c>
      <c r="O4588" s="16">
        <v>389631.47515313199</v>
      </c>
      <c r="P4588" s="16">
        <v>282633.85503150499</v>
      </c>
      <c r="Q4588" s="16">
        <v>238274.42168176101</v>
      </c>
      <c r="R4588" s="16">
        <v>265462.75846677402</v>
      </c>
      <c r="S4588" s="17">
        <f t="shared" si="498"/>
        <v>389631.47515313199</v>
      </c>
      <c r="T4588" s="17">
        <f t="shared" si="499"/>
        <v>265462.75846677402</v>
      </c>
      <c r="U4588" s="18">
        <f t="shared" si="500"/>
        <v>0.681317540792726</v>
      </c>
      <c r="X4588" s="20">
        <f t="shared" si="501"/>
        <v>2.973521395048649E-3</v>
      </c>
      <c r="AA4588" s="20">
        <f t="shared" si="502"/>
        <v>-0.55360074488212818</v>
      </c>
      <c r="AE4588" s="20">
        <f t="shared" si="503"/>
        <v>2.5267289323225515</v>
      </c>
    </row>
    <row r="4589" spans="1:31" x14ac:dyDescent="0.2">
      <c r="A4589" s="15" t="s">
        <v>6427</v>
      </c>
      <c r="B4589" s="15" t="s">
        <v>6428</v>
      </c>
      <c r="C4589" t="s">
        <v>6429</v>
      </c>
      <c r="D4589" s="15">
        <v>6</v>
      </c>
      <c r="E4589" s="15">
        <v>4</v>
      </c>
      <c r="F4589" s="16">
        <v>289755.37342382799</v>
      </c>
      <c r="G4589" s="16">
        <v>291975.61031718698</v>
      </c>
      <c r="H4589" s="16">
        <v>295847.54191036901</v>
      </c>
      <c r="I4589" s="16">
        <v>354616.38882656099</v>
      </c>
      <c r="J4589" s="16">
        <v>75678.206755078296</v>
      </c>
      <c r="K4589" s="16">
        <v>357780.36769921798</v>
      </c>
      <c r="L4589" s="15">
        <f t="shared" si="497"/>
        <v>6</v>
      </c>
      <c r="M4589" s="16">
        <v>515244.73350975697</v>
      </c>
      <c r="N4589" s="16">
        <v>502316.60983621702</v>
      </c>
      <c r="O4589" s="16">
        <v>531970.87434049102</v>
      </c>
      <c r="P4589" s="16">
        <v>491674.84320551198</v>
      </c>
      <c r="Q4589" s="16">
        <v>661602.68906092399</v>
      </c>
      <c r="R4589" s="16">
        <v>491362.41568200802</v>
      </c>
      <c r="S4589" s="17">
        <f t="shared" si="498"/>
        <v>515244.73350975697</v>
      </c>
      <c r="T4589" s="17">
        <f t="shared" si="499"/>
        <v>491674.84320551198</v>
      </c>
      <c r="U4589" s="18">
        <f t="shared" si="500"/>
        <v>0.95425496124202758</v>
      </c>
      <c r="X4589" s="20">
        <f t="shared" si="501"/>
        <v>0.60978870842129229</v>
      </c>
      <c r="AA4589" s="20">
        <f t="shared" si="502"/>
        <v>-6.7553312748951239E-2</v>
      </c>
      <c r="AE4589" s="20">
        <f t="shared" si="503"/>
        <v>0.21482062181341841</v>
      </c>
    </row>
    <row r="4590" spans="1:31" x14ac:dyDescent="0.2">
      <c r="A4590" s="15" t="s">
        <v>665</v>
      </c>
      <c r="B4590" s="15" t="s">
        <v>666</v>
      </c>
      <c r="C4590" t="s">
        <v>667</v>
      </c>
      <c r="D4590" s="15">
        <v>4</v>
      </c>
      <c r="E4590" s="15">
        <v>4</v>
      </c>
      <c r="F4590" s="16">
        <v>46087.602283593696</v>
      </c>
      <c r="G4590" s="16">
        <v>47929.127026171802</v>
      </c>
      <c r="H4590" s="16">
        <v>51875.559391992203</v>
      </c>
      <c r="I4590" s="16">
        <v>50689.731204317999</v>
      </c>
      <c r="J4590" s="16">
        <v>25350.4586414062</v>
      </c>
      <c r="K4590" s="16">
        <v>57181.164717187399</v>
      </c>
      <c r="L4590" s="15">
        <f t="shared" si="497"/>
        <v>6</v>
      </c>
      <c r="M4590" s="16">
        <v>81953.249308615501</v>
      </c>
      <c r="N4590" s="16">
        <v>82457.560664199103</v>
      </c>
      <c r="O4590" s="16">
        <v>93278.742518742307</v>
      </c>
      <c r="P4590" s="16">
        <v>70281.200833619907</v>
      </c>
      <c r="Q4590" s="16">
        <v>221621.68377432699</v>
      </c>
      <c r="R4590" s="16">
        <v>78530.511351502093</v>
      </c>
      <c r="S4590" s="17">
        <f t="shared" si="498"/>
        <v>82457.560664199103</v>
      </c>
      <c r="T4590" s="17">
        <f t="shared" si="499"/>
        <v>78530.511351502093</v>
      </c>
      <c r="U4590" s="18">
        <f t="shared" si="500"/>
        <v>0.95237490314939632</v>
      </c>
      <c r="X4590" s="20">
        <f t="shared" si="501"/>
        <v>0.48809364202705091</v>
      </c>
      <c r="AA4590" s="20">
        <f t="shared" si="502"/>
        <v>-7.0398491476685587E-2</v>
      </c>
      <c r="AE4590" s="20">
        <f t="shared" si="503"/>
        <v>0.31149684948453982</v>
      </c>
    </row>
    <row r="4591" spans="1:31" x14ac:dyDescent="0.2">
      <c r="A4591" s="15" t="s">
        <v>16421</v>
      </c>
      <c r="B4591" s="15" t="s">
        <v>16422</v>
      </c>
      <c r="C4591" t="s">
        <v>16423</v>
      </c>
      <c r="D4591" s="15">
        <v>6</v>
      </c>
      <c r="E4591" s="15">
        <v>4</v>
      </c>
      <c r="F4591" s="16">
        <v>72654.847125393106</v>
      </c>
      <c r="G4591" s="16">
        <v>66397.098160986905</v>
      </c>
      <c r="H4591" s="16">
        <v>59349.979102734404</v>
      </c>
      <c r="I4591" s="16">
        <v>47382.835185035197</v>
      </c>
      <c r="J4591" s="16">
        <v>16972.335116601502</v>
      </c>
      <c r="K4591" s="16">
        <v>51456.494558810598</v>
      </c>
      <c r="L4591" s="15">
        <f t="shared" si="497"/>
        <v>6</v>
      </c>
      <c r="M4591" s="16">
        <v>129195.282568785</v>
      </c>
      <c r="N4591" s="16">
        <v>114229.97015044199</v>
      </c>
      <c r="O4591" s="16">
        <v>106718.683790642</v>
      </c>
      <c r="P4591" s="16">
        <v>65696.196775691307</v>
      </c>
      <c r="Q4591" s="16">
        <v>148377.492467912</v>
      </c>
      <c r="R4591" s="16">
        <v>70668.459623813396</v>
      </c>
      <c r="S4591" s="17">
        <f t="shared" si="498"/>
        <v>114229.97015044199</v>
      </c>
      <c r="T4591" s="17">
        <f t="shared" si="499"/>
        <v>70668.459623813396</v>
      </c>
      <c r="U4591" s="18">
        <f t="shared" si="500"/>
        <v>0.61865077554290127</v>
      </c>
      <c r="X4591" s="20">
        <f t="shared" si="501"/>
        <v>0.47339016343895041</v>
      </c>
      <c r="AA4591" s="20">
        <f t="shared" si="502"/>
        <v>-0.69280284791714053</v>
      </c>
      <c r="AE4591" s="20">
        <f t="shared" si="503"/>
        <v>0.32478077050615017</v>
      </c>
    </row>
    <row r="4592" spans="1:31" x14ac:dyDescent="0.2">
      <c r="A4592" s="15" t="s">
        <v>16703</v>
      </c>
      <c r="B4592" s="15" t="s">
        <v>16704</v>
      </c>
      <c r="C4592" t="s">
        <v>16705</v>
      </c>
      <c r="D4592" s="15">
        <v>30</v>
      </c>
      <c r="E4592" s="15">
        <v>3</v>
      </c>
      <c r="F4592" s="16">
        <v>267572.99956241599</v>
      </c>
      <c r="G4592" s="16">
        <v>282633.64732967201</v>
      </c>
      <c r="H4592" s="16">
        <v>235358.70779795799</v>
      </c>
      <c r="I4592" s="16">
        <v>368319.41105133499</v>
      </c>
      <c r="J4592" s="16">
        <v>83668.641055956905</v>
      </c>
      <c r="K4592" s="16">
        <v>431503.11915760202</v>
      </c>
      <c r="L4592" s="15">
        <f t="shared" si="497"/>
        <v>6</v>
      </c>
      <c r="M4592" s="16">
        <v>475799.903984131</v>
      </c>
      <c r="N4592" s="16">
        <v>486244.64008502499</v>
      </c>
      <c r="O4592" s="16">
        <v>423204.38683536497</v>
      </c>
      <c r="P4592" s="16">
        <v>510674.05338330998</v>
      </c>
      <c r="Q4592" s="16">
        <v>731457.57921886502</v>
      </c>
      <c r="R4592" s="16">
        <v>592610.53468939103</v>
      </c>
      <c r="S4592" s="17">
        <f t="shared" si="498"/>
        <v>475799.903984131</v>
      </c>
      <c r="T4592" s="17">
        <f t="shared" si="499"/>
        <v>592610.53468939103</v>
      </c>
      <c r="U4592" s="18">
        <f t="shared" si="500"/>
        <v>1.2455036870061158</v>
      </c>
      <c r="X4592" s="20">
        <f t="shared" si="501"/>
        <v>9.0059810850135105E-2</v>
      </c>
      <c r="AA4592" s="20">
        <f t="shared" si="502"/>
        <v>0.31672929232749769</v>
      </c>
      <c r="AE4592" s="20">
        <f t="shared" si="503"/>
        <v>1.045468969507539</v>
      </c>
    </row>
    <row r="4593" spans="1:31" x14ac:dyDescent="0.2">
      <c r="A4593" s="15" t="s">
        <v>7767</v>
      </c>
      <c r="B4593" s="15" t="s">
        <v>7768</v>
      </c>
      <c r="C4593" t="s">
        <v>7769</v>
      </c>
      <c r="D4593" s="15">
        <v>7</v>
      </c>
      <c r="E4593" s="15">
        <v>5</v>
      </c>
      <c r="F4593" s="16">
        <v>67145.216946972694</v>
      </c>
      <c r="G4593" s="16">
        <v>61405.306430273398</v>
      </c>
      <c r="H4593" s="16">
        <v>87445.043312988506</v>
      </c>
      <c r="I4593" s="16">
        <v>82373.439541912099</v>
      </c>
      <c r="J4593" s="16">
        <v>24759.265422692901</v>
      </c>
      <c r="K4593" s="16">
        <v>93653.443692187895</v>
      </c>
      <c r="L4593" s="15">
        <f t="shared" si="497"/>
        <v>6</v>
      </c>
      <c r="M4593" s="16">
        <v>119398.025318735</v>
      </c>
      <c r="N4593" s="16">
        <v>105642.061398556</v>
      </c>
      <c r="O4593" s="16">
        <v>157237.12236232101</v>
      </c>
      <c r="P4593" s="16">
        <v>114210.592762189</v>
      </c>
      <c r="Q4593" s="16">
        <v>216453.286688477</v>
      </c>
      <c r="R4593" s="16">
        <v>128620.19966455799</v>
      </c>
      <c r="S4593" s="17">
        <f t="shared" si="498"/>
        <v>119398.025318735</v>
      </c>
      <c r="T4593" s="17">
        <f t="shared" si="499"/>
        <v>128620.19966455799</v>
      </c>
      <c r="U4593" s="18">
        <f t="shared" si="500"/>
        <v>1.077238918493034</v>
      </c>
      <c r="X4593" s="20">
        <f t="shared" si="501"/>
        <v>0.50943133022388121</v>
      </c>
      <c r="AA4593" s="20">
        <f t="shared" si="502"/>
        <v>0.10733825758742289</v>
      </c>
      <c r="AE4593" s="20">
        <f t="shared" si="503"/>
        <v>0.29291434927241156</v>
      </c>
    </row>
    <row r="4594" spans="1:31" x14ac:dyDescent="0.2">
      <c r="A4594" s="15" t="s">
        <v>6989</v>
      </c>
      <c r="B4594" s="15" t="s">
        <v>6990</v>
      </c>
      <c r="C4594" t="s">
        <v>6991</v>
      </c>
      <c r="D4594" s="15">
        <v>5</v>
      </c>
      <c r="E4594" s="15">
        <v>3</v>
      </c>
      <c r="F4594" s="16">
        <v>94804.9790595698</v>
      </c>
      <c r="G4594" s="16">
        <v>101463.351268989</v>
      </c>
      <c r="H4594" s="16">
        <v>84205.263939843499</v>
      </c>
      <c r="I4594" s="16">
        <v>131210.93002869401</v>
      </c>
      <c r="J4594" s="16">
        <v>14699.121378007399</v>
      </c>
      <c r="K4594" s="16">
        <v>113896.13346125001</v>
      </c>
      <c r="L4594" s="15">
        <f t="shared" si="497"/>
        <v>6</v>
      </c>
      <c r="M4594" s="16">
        <v>168582.77930706801</v>
      </c>
      <c r="N4594" s="16">
        <v>174558.16455591001</v>
      </c>
      <c r="O4594" s="16">
        <v>151411.59393415399</v>
      </c>
      <c r="P4594" s="16">
        <v>181923.66591455101</v>
      </c>
      <c r="Q4594" s="16">
        <v>128504.342894859</v>
      </c>
      <c r="R4594" s="16">
        <v>156420.766276949</v>
      </c>
      <c r="S4594" s="17">
        <f t="shared" si="498"/>
        <v>168582.77930706801</v>
      </c>
      <c r="T4594" s="17">
        <f t="shared" si="499"/>
        <v>156420.766276949</v>
      </c>
      <c r="U4594" s="18">
        <f t="shared" si="500"/>
        <v>0.92785732279353217</v>
      </c>
      <c r="X4594" s="20">
        <f t="shared" si="501"/>
        <v>0.61411236813301939</v>
      </c>
      <c r="AA4594" s="20">
        <f t="shared" si="502"/>
        <v>-0.10802511660720683</v>
      </c>
      <c r="AE4594" s="20">
        <f t="shared" si="503"/>
        <v>0.21175215590258734</v>
      </c>
    </row>
    <row r="4595" spans="1:31" x14ac:dyDescent="0.2">
      <c r="A4595" s="15" t="s">
        <v>3245</v>
      </c>
      <c r="B4595" s="15" t="s">
        <v>3246</v>
      </c>
      <c r="C4595" t="s">
        <v>3247</v>
      </c>
      <c r="D4595" s="15">
        <v>5</v>
      </c>
      <c r="E4595" s="15">
        <v>5</v>
      </c>
      <c r="F4595" s="16">
        <v>101841.300077946</v>
      </c>
      <c r="G4595" s="16">
        <v>113707.329827051</v>
      </c>
      <c r="H4595" s="16">
        <v>116354.561267871</v>
      </c>
      <c r="I4595" s="16">
        <v>130641.486918165</v>
      </c>
      <c r="J4595" s="16">
        <v>34974.665846484299</v>
      </c>
      <c r="K4595" s="16">
        <v>136750.03665408801</v>
      </c>
      <c r="L4595" s="15">
        <f t="shared" si="497"/>
        <v>6</v>
      </c>
      <c r="M4595" s="16">
        <v>181094.80731594699</v>
      </c>
      <c r="N4595" s="16">
        <v>195622.779485601</v>
      </c>
      <c r="O4595" s="16">
        <v>209220.050609467</v>
      </c>
      <c r="P4595" s="16">
        <v>181134.13429416899</v>
      </c>
      <c r="Q4595" s="16">
        <v>305759.53058624198</v>
      </c>
      <c r="R4595" s="16">
        <v>187807.47749537</v>
      </c>
      <c r="S4595" s="17">
        <f t="shared" si="498"/>
        <v>195622.779485601</v>
      </c>
      <c r="T4595" s="17">
        <f t="shared" si="499"/>
        <v>187807.47749537</v>
      </c>
      <c r="U4595" s="18">
        <f t="shared" si="500"/>
        <v>0.96004912101350515</v>
      </c>
      <c r="X4595" s="20">
        <f t="shared" si="501"/>
        <v>0.51316536593440254</v>
      </c>
      <c r="AA4595" s="20">
        <f t="shared" si="502"/>
        <v>-5.8819871522728086E-2</v>
      </c>
      <c r="AE4595" s="20">
        <f t="shared" si="503"/>
        <v>0.28974266229543871</v>
      </c>
    </row>
    <row r="4596" spans="1:31" x14ac:dyDescent="0.2">
      <c r="A4596" s="15" t="s">
        <v>16277</v>
      </c>
      <c r="B4596" s="15" t="s">
        <v>16278</v>
      </c>
      <c r="C4596" t="s">
        <v>16279</v>
      </c>
      <c r="D4596" s="15">
        <v>7</v>
      </c>
      <c r="E4596" s="15">
        <v>5</v>
      </c>
      <c r="F4596" s="16">
        <v>249876.71859536</v>
      </c>
      <c r="G4596" s="16">
        <v>259686.768425663</v>
      </c>
      <c r="H4596" s="16">
        <v>213108.743074219</v>
      </c>
      <c r="I4596" s="16">
        <v>251151.24474257699</v>
      </c>
      <c r="J4596" s="16">
        <v>42400.673337021202</v>
      </c>
      <c r="K4596" s="16">
        <v>284968.747748436</v>
      </c>
      <c r="L4596" s="15">
        <f t="shared" si="497"/>
        <v>6</v>
      </c>
      <c r="M4596" s="16">
        <v>444332.27160429</v>
      </c>
      <c r="N4596" s="16">
        <v>446766.69052320201</v>
      </c>
      <c r="O4596" s="16">
        <v>383196.16803556698</v>
      </c>
      <c r="P4596" s="16">
        <v>348220.64848241099</v>
      </c>
      <c r="Q4596" s="16">
        <v>370680.02402005403</v>
      </c>
      <c r="R4596" s="16">
        <v>391365.61122119502</v>
      </c>
      <c r="S4596" s="17">
        <f t="shared" si="498"/>
        <v>444332.27160429</v>
      </c>
      <c r="T4596" s="17">
        <f t="shared" si="499"/>
        <v>370680.02402005403</v>
      </c>
      <c r="U4596" s="18">
        <f t="shared" si="500"/>
        <v>0.83424060710623194</v>
      </c>
      <c r="X4596" s="20">
        <f t="shared" si="501"/>
        <v>8.7123616564440357E-2</v>
      </c>
      <c r="AA4596" s="20">
        <f t="shared" si="502"/>
        <v>-0.26146455700094923</v>
      </c>
      <c r="AE4596" s="20">
        <f t="shared" si="503"/>
        <v>1.0598641049995272</v>
      </c>
    </row>
    <row r="4597" spans="1:31" x14ac:dyDescent="0.2">
      <c r="A4597" s="15" t="s">
        <v>176</v>
      </c>
      <c r="B4597" s="15" t="s">
        <v>177</v>
      </c>
      <c r="C4597" t="s">
        <v>178</v>
      </c>
      <c r="D4597" s="15">
        <v>4</v>
      </c>
      <c r="E4597" s="15">
        <v>4</v>
      </c>
      <c r="F4597" s="16">
        <v>43852.546485909297</v>
      </c>
      <c r="G4597" s="16">
        <v>43554.631280273403</v>
      </c>
      <c r="H4597" s="16">
        <v>46308.928291697797</v>
      </c>
      <c r="I4597" s="16">
        <v>34214.680942585997</v>
      </c>
      <c r="J4597" s="16">
        <v>1856.183484375</v>
      </c>
      <c r="K4597" s="16">
        <v>46988.352106133803</v>
      </c>
      <c r="L4597" s="15">
        <f t="shared" si="497"/>
        <v>6</v>
      </c>
      <c r="M4597" s="16">
        <v>77978.859756319303</v>
      </c>
      <c r="N4597" s="16">
        <v>74931.651666404796</v>
      </c>
      <c r="O4597" s="16">
        <v>83269.243726111701</v>
      </c>
      <c r="P4597" s="16">
        <v>47438.579879060002</v>
      </c>
      <c r="Q4597" s="16">
        <v>16227.339908137699</v>
      </c>
      <c r="R4597" s="16">
        <v>64532.076894718703</v>
      </c>
      <c r="S4597" s="17">
        <f t="shared" si="498"/>
        <v>77978.859756319303</v>
      </c>
      <c r="T4597" s="17">
        <f t="shared" si="499"/>
        <v>47438.579879060002</v>
      </c>
      <c r="U4597" s="18">
        <f t="shared" si="500"/>
        <v>0.60835180236417397</v>
      </c>
      <c r="X4597" s="20">
        <f t="shared" si="501"/>
        <v>6.6174903052656872E-2</v>
      </c>
      <c r="AA4597" s="20">
        <f t="shared" si="502"/>
        <v>-0.71702223709879587</v>
      </c>
      <c r="AE4597" s="20">
        <f t="shared" si="503"/>
        <v>1.1793066862748498</v>
      </c>
    </row>
    <row r="4598" spans="1:31" x14ac:dyDescent="0.2">
      <c r="A4598" s="15" t="s">
        <v>15111</v>
      </c>
      <c r="B4598" s="15" t="s">
        <v>15112</v>
      </c>
      <c r="C4598" t="s">
        <v>15113</v>
      </c>
      <c r="D4598" s="15">
        <v>4</v>
      </c>
      <c r="E4598" s="15">
        <v>2</v>
      </c>
      <c r="F4598" s="16">
        <v>101757.68512851599</v>
      </c>
      <c r="G4598" s="16">
        <v>86398.140430077998</v>
      </c>
      <c r="H4598" s="16">
        <v>91461.815668726602</v>
      </c>
      <c r="I4598" s="16">
        <v>108227.412523828</v>
      </c>
      <c r="J4598" s="16">
        <v>30016.101160546801</v>
      </c>
      <c r="K4598" s="16">
        <v>105619.06953050999</v>
      </c>
      <c r="L4598" s="15">
        <f t="shared" si="497"/>
        <v>6</v>
      </c>
      <c r="M4598" s="16">
        <v>180946.12271407901</v>
      </c>
      <c r="N4598" s="16">
        <v>148639.88450899601</v>
      </c>
      <c r="O4598" s="16">
        <v>164459.781331568</v>
      </c>
      <c r="P4598" s="16">
        <v>150057.06944136001</v>
      </c>
      <c r="Q4598" s="16">
        <v>262410.19831789198</v>
      </c>
      <c r="R4598" s="16">
        <v>145053.35069202801</v>
      </c>
      <c r="S4598" s="17">
        <f t="shared" si="498"/>
        <v>164459.781331568</v>
      </c>
      <c r="T4598" s="17">
        <f t="shared" si="499"/>
        <v>150057.06944136001</v>
      </c>
      <c r="U4598" s="18">
        <f t="shared" si="500"/>
        <v>0.91242410896089776</v>
      </c>
      <c r="X4598" s="20">
        <f t="shared" si="501"/>
        <v>0.6200053468157336</v>
      </c>
      <c r="AA4598" s="20">
        <f t="shared" si="502"/>
        <v>-0.13222352743634341</v>
      </c>
      <c r="AE4598" s="20">
        <f t="shared" si="503"/>
        <v>0.2076045652073007</v>
      </c>
    </row>
    <row r="4599" spans="1:31" x14ac:dyDescent="0.2">
      <c r="A4599" s="15" t="s">
        <v>3575</v>
      </c>
      <c r="B4599" s="15" t="s">
        <v>3576</v>
      </c>
      <c r="C4599" t="s">
        <v>3577</v>
      </c>
      <c r="D4599" s="15">
        <v>7</v>
      </c>
      <c r="E4599" s="15">
        <v>4</v>
      </c>
      <c r="F4599" s="16">
        <v>200929.70718450201</v>
      </c>
      <c r="G4599" s="16">
        <v>181371.97941972699</v>
      </c>
      <c r="H4599" s="16">
        <v>180895.072591406</v>
      </c>
      <c r="I4599" s="16">
        <v>234438.36165109201</v>
      </c>
      <c r="J4599" s="16">
        <v>13038.6362712891</v>
      </c>
      <c r="K4599" s="16">
        <v>226359.23077801001</v>
      </c>
      <c r="L4599" s="15">
        <f t="shared" si="497"/>
        <v>6</v>
      </c>
      <c r="M4599" s="16">
        <v>357294.40392824402</v>
      </c>
      <c r="N4599" s="16">
        <v>312033.45280254201</v>
      </c>
      <c r="O4599" s="16">
        <v>325271.96037846798</v>
      </c>
      <c r="P4599" s="16">
        <v>325048.27283246099</v>
      </c>
      <c r="Q4599" s="16">
        <v>113987.85976377899</v>
      </c>
      <c r="R4599" s="16">
        <v>310873.45334864501</v>
      </c>
      <c r="S4599" s="17">
        <f t="shared" si="498"/>
        <v>325271.96037846798</v>
      </c>
      <c r="T4599" s="17">
        <f t="shared" si="499"/>
        <v>310873.45334864501</v>
      </c>
      <c r="U4599" s="18">
        <f t="shared" si="500"/>
        <v>0.95573394333446482</v>
      </c>
      <c r="X4599" s="20">
        <f t="shared" si="501"/>
        <v>0.30522992824569001</v>
      </c>
      <c r="AA4599" s="20">
        <f t="shared" si="502"/>
        <v>-6.5319037406647018E-2</v>
      </c>
      <c r="AE4599" s="20">
        <f t="shared" si="503"/>
        <v>0.51537288541337301</v>
      </c>
    </row>
    <row r="4600" spans="1:31" x14ac:dyDescent="0.2">
      <c r="A4600" s="15" t="s">
        <v>17239</v>
      </c>
      <c r="B4600" s="15" t="s">
        <v>17240</v>
      </c>
      <c r="C4600" t="s">
        <v>17241</v>
      </c>
      <c r="D4600" s="15">
        <v>4</v>
      </c>
      <c r="E4600" s="15">
        <v>4</v>
      </c>
      <c r="F4600" s="16">
        <v>50651.032897265599</v>
      </c>
      <c r="G4600" s="16">
        <v>58399.183009277498</v>
      </c>
      <c r="H4600" s="16">
        <v>48279.732222949198</v>
      </c>
      <c r="I4600" s="16">
        <v>41146.068968554602</v>
      </c>
      <c r="J4600" s="16">
        <v>18264.439537975799</v>
      </c>
      <c r="K4600" s="16">
        <v>58850.628393305102</v>
      </c>
      <c r="L4600" s="15">
        <f t="shared" si="497"/>
        <v>6</v>
      </c>
      <c r="M4600" s="16">
        <v>90067.968848233504</v>
      </c>
      <c r="N4600" s="16">
        <v>100470.30844308301</v>
      </c>
      <c r="O4600" s="16">
        <v>86812.995631879094</v>
      </c>
      <c r="P4600" s="16">
        <v>57048.934132967501</v>
      </c>
      <c r="Q4600" s="16">
        <v>159673.475768565</v>
      </c>
      <c r="R4600" s="16">
        <v>80823.291444679693</v>
      </c>
      <c r="S4600" s="17">
        <f t="shared" si="498"/>
        <v>90067.968848233504</v>
      </c>
      <c r="T4600" s="17">
        <f t="shared" si="499"/>
        <v>80823.291444679693</v>
      </c>
      <c r="U4600" s="18">
        <f t="shared" si="500"/>
        <v>0.89735887772565082</v>
      </c>
      <c r="X4600" s="20">
        <f t="shared" si="501"/>
        <v>0.84017276851744249</v>
      </c>
      <c r="AA4600" s="20">
        <f t="shared" si="502"/>
        <v>-0.15624302215080324</v>
      </c>
      <c r="AE4600" s="20">
        <f t="shared" si="503"/>
        <v>7.563139882071819E-2</v>
      </c>
    </row>
    <row r="4601" spans="1:31" x14ac:dyDescent="0.2">
      <c r="A4601" s="15" t="s">
        <v>17889</v>
      </c>
      <c r="B4601" s="15" t="s">
        <v>17890</v>
      </c>
      <c r="C4601" t="s">
        <v>17891</v>
      </c>
      <c r="D4601" s="15">
        <v>4</v>
      </c>
      <c r="E4601" s="15">
        <v>1</v>
      </c>
      <c r="F4601" s="16">
        <v>355359.51825502398</v>
      </c>
      <c r="G4601" s="16">
        <v>428196.97819336102</v>
      </c>
      <c r="H4601" s="16">
        <v>431807.327595699</v>
      </c>
      <c r="I4601" s="16">
        <v>558612.257401173</v>
      </c>
      <c r="J4601" s="16">
        <v>63941.6888214844</v>
      </c>
      <c r="K4601" s="16">
        <v>591634.05354608805</v>
      </c>
      <c r="L4601" s="15">
        <f t="shared" si="497"/>
        <v>6</v>
      </c>
      <c r="M4601" s="16">
        <v>631902.415199209</v>
      </c>
      <c r="N4601" s="16">
        <v>736672.67685317399</v>
      </c>
      <c r="O4601" s="16">
        <v>776443.56996992801</v>
      </c>
      <c r="P4601" s="16">
        <v>774514.66633915098</v>
      </c>
      <c r="Q4601" s="16">
        <v>558998.35740428895</v>
      </c>
      <c r="R4601" s="16">
        <v>812528.47834998602</v>
      </c>
      <c r="S4601" s="17">
        <f t="shared" si="498"/>
        <v>736672.67685317399</v>
      </c>
      <c r="T4601" s="17">
        <f t="shared" si="499"/>
        <v>774514.66633915098</v>
      </c>
      <c r="U4601" s="18">
        <f t="shared" si="500"/>
        <v>1.0513687973980868</v>
      </c>
      <c r="X4601" s="20">
        <f t="shared" si="501"/>
        <v>0.99715703578439507</v>
      </c>
      <c r="AA4601" s="20">
        <f t="shared" si="502"/>
        <v>7.2268824246291635E-2</v>
      </c>
      <c r="AE4601" s="20">
        <f t="shared" si="503"/>
        <v>1.2364420853628855E-3</v>
      </c>
    </row>
    <row r="4602" spans="1:31" x14ac:dyDescent="0.2">
      <c r="A4602" s="15" t="s">
        <v>16031</v>
      </c>
      <c r="B4602" s="15" t="s">
        <v>16032</v>
      </c>
      <c r="C4602" t="s">
        <v>16033</v>
      </c>
      <c r="D4602" s="15">
        <v>7</v>
      </c>
      <c r="E4602" s="15">
        <v>5</v>
      </c>
      <c r="F4602" s="16">
        <v>70706.154447070498</v>
      </c>
      <c r="G4602" s="16">
        <v>83328.581218652296</v>
      </c>
      <c r="H4602" s="16">
        <v>64792.668503552297</v>
      </c>
      <c r="I4602" s="16">
        <v>116861.91259584999</v>
      </c>
      <c r="J4602" s="16">
        <v>25027.515601171901</v>
      </c>
      <c r="K4602" s="16">
        <v>108993.162905859</v>
      </c>
      <c r="L4602" s="15">
        <f t="shared" si="497"/>
        <v>6</v>
      </c>
      <c r="M4602" s="16">
        <v>125730.10562359</v>
      </c>
      <c r="N4602" s="16">
        <v>143358.99623514299</v>
      </c>
      <c r="O4602" s="16">
        <v>116505.319909438</v>
      </c>
      <c r="P4602" s="16">
        <v>162028.78480149101</v>
      </c>
      <c r="Q4602" s="16">
        <v>218798.41413047799</v>
      </c>
      <c r="R4602" s="16">
        <v>149687.206602875</v>
      </c>
      <c r="S4602" s="17">
        <f t="shared" si="498"/>
        <v>125730.10562359</v>
      </c>
      <c r="T4602" s="17">
        <f t="shared" si="499"/>
        <v>162028.78480149101</v>
      </c>
      <c r="U4602" s="18">
        <f t="shared" si="500"/>
        <v>1.2887031630003698</v>
      </c>
      <c r="X4602" s="20">
        <f t="shared" si="501"/>
        <v>0.10034068968220868</v>
      </c>
      <c r="AA4602" s="20">
        <f t="shared" si="502"/>
        <v>0.36591999482131704</v>
      </c>
      <c r="AE4602" s="20">
        <f t="shared" si="503"/>
        <v>0.99852291821609951</v>
      </c>
    </row>
    <row r="4603" spans="1:31" x14ac:dyDescent="0.2">
      <c r="A4603" s="15" t="s">
        <v>16691</v>
      </c>
      <c r="B4603" s="15" t="s">
        <v>16692</v>
      </c>
      <c r="C4603" t="s">
        <v>16693</v>
      </c>
      <c r="D4603" s="15">
        <v>4</v>
      </c>
      <c r="E4603" s="15">
        <v>4</v>
      </c>
      <c r="F4603" s="16">
        <v>76518.516111895195</v>
      </c>
      <c r="G4603" s="16">
        <v>88626.597470361201</v>
      </c>
      <c r="H4603" s="16">
        <v>67594.732237942197</v>
      </c>
      <c r="I4603" s="16">
        <v>138129.95616099201</v>
      </c>
      <c r="J4603" s="16">
        <v>17661.8069702637</v>
      </c>
      <c r="K4603" s="16">
        <v>128700.06312055601</v>
      </c>
      <c r="L4603" s="15">
        <f t="shared" si="497"/>
        <v>6</v>
      </c>
      <c r="M4603" s="16">
        <v>136065.681808658</v>
      </c>
      <c r="N4603" s="16">
        <v>152473.735509169</v>
      </c>
      <c r="O4603" s="16">
        <v>121543.780885371</v>
      </c>
      <c r="P4603" s="16">
        <v>191516.880430071</v>
      </c>
      <c r="Q4603" s="16">
        <v>154405.07229536501</v>
      </c>
      <c r="R4603" s="16">
        <v>176751.939520916</v>
      </c>
      <c r="S4603" s="17">
        <f t="shared" si="498"/>
        <v>136065.681808658</v>
      </c>
      <c r="T4603" s="17">
        <f t="shared" si="499"/>
        <v>176751.939520916</v>
      </c>
      <c r="U4603" s="18">
        <f t="shared" si="500"/>
        <v>1.2990192469653952</v>
      </c>
      <c r="X4603" s="20">
        <f t="shared" si="501"/>
        <v>5.5261699078908162E-2</v>
      </c>
      <c r="AA4603" s="20">
        <f t="shared" si="502"/>
        <v>0.37742280668711636</v>
      </c>
      <c r="AE4603" s="20">
        <f t="shared" si="503"/>
        <v>1.2575757663748051</v>
      </c>
    </row>
    <row r="4604" spans="1:31" x14ac:dyDescent="0.2">
      <c r="A4604" s="15" t="s">
        <v>16091</v>
      </c>
      <c r="B4604" s="15" t="s">
        <v>16092</v>
      </c>
      <c r="C4604" t="s">
        <v>16093</v>
      </c>
      <c r="D4604" s="15">
        <v>6</v>
      </c>
      <c r="E4604" s="15">
        <v>6</v>
      </c>
      <c r="F4604" s="16">
        <v>77193.821734595695</v>
      </c>
      <c r="G4604" s="16">
        <v>95603.637835693604</v>
      </c>
      <c r="H4604" s="16">
        <v>96656.6689397179</v>
      </c>
      <c r="I4604" s="16">
        <v>110233.494785836</v>
      </c>
      <c r="J4604" s="16">
        <v>29762.4431349609</v>
      </c>
      <c r="K4604" s="16">
        <v>90320.409326749301</v>
      </c>
      <c r="L4604" s="15">
        <f t="shared" si="497"/>
        <v>6</v>
      </c>
      <c r="M4604" s="16">
        <v>137266.51429536799</v>
      </c>
      <c r="N4604" s="16">
        <v>164477.07804588601</v>
      </c>
      <c r="O4604" s="16">
        <v>173800.77709849301</v>
      </c>
      <c r="P4604" s="16">
        <v>152838.49808568601</v>
      </c>
      <c r="Q4604" s="16">
        <v>260192.64006664199</v>
      </c>
      <c r="R4604" s="16">
        <v>124042.73268981899</v>
      </c>
      <c r="S4604" s="17">
        <f t="shared" si="498"/>
        <v>164477.07804588601</v>
      </c>
      <c r="T4604" s="17">
        <f t="shared" si="499"/>
        <v>152838.49808568601</v>
      </c>
      <c r="U4604" s="18">
        <f t="shared" si="500"/>
        <v>0.92923889396337001</v>
      </c>
      <c r="X4604" s="20">
        <f t="shared" si="501"/>
        <v>0.6571942925800679</v>
      </c>
      <c r="AA4604" s="20">
        <f t="shared" si="502"/>
        <v>-0.10587855443656165</v>
      </c>
      <c r="AE4604" s="20">
        <f t="shared" si="503"/>
        <v>0.18230621686166479</v>
      </c>
    </row>
    <row r="4605" spans="1:31" x14ac:dyDescent="0.2">
      <c r="A4605" s="15" t="s">
        <v>4202</v>
      </c>
      <c r="B4605" s="15" t="s">
        <v>4203</v>
      </c>
      <c r="C4605" t="s">
        <v>4204</v>
      </c>
      <c r="D4605" s="15">
        <v>6</v>
      </c>
      <c r="E4605" s="15">
        <v>5</v>
      </c>
      <c r="F4605" s="16">
        <v>181800.815346905</v>
      </c>
      <c r="G4605" s="16">
        <v>176800.36482539101</v>
      </c>
      <c r="H4605" s="16">
        <v>174229.96686301299</v>
      </c>
      <c r="I4605" s="16">
        <v>209735.766611573</v>
      </c>
      <c r="J4605" s="16">
        <v>42232.624635351502</v>
      </c>
      <c r="K4605" s="16">
        <v>243395.65383632999</v>
      </c>
      <c r="L4605" s="15">
        <f t="shared" si="497"/>
        <v>6</v>
      </c>
      <c r="M4605" s="16">
        <v>323279.29435240501</v>
      </c>
      <c r="N4605" s="16">
        <v>304168.41934303503</v>
      </c>
      <c r="O4605" s="16">
        <v>313287.26684676</v>
      </c>
      <c r="P4605" s="16">
        <v>290798.17913821398</v>
      </c>
      <c r="Q4605" s="16">
        <v>369210.88940805598</v>
      </c>
      <c r="R4605" s="16">
        <v>334270.65102706698</v>
      </c>
      <c r="S4605" s="17">
        <f t="shared" si="498"/>
        <v>313287.26684676</v>
      </c>
      <c r="T4605" s="17">
        <f t="shared" si="499"/>
        <v>334270.65102706698</v>
      </c>
      <c r="U4605" s="18">
        <f t="shared" si="500"/>
        <v>1.0669780945504266</v>
      </c>
      <c r="X4605" s="20">
        <f t="shared" si="501"/>
        <v>0.48710790366549178</v>
      </c>
      <c r="AA4605" s="20">
        <f t="shared" si="502"/>
        <v>9.3530557410814785E-2</v>
      </c>
      <c r="AE4605" s="20">
        <f t="shared" si="503"/>
        <v>0.31237482364017377</v>
      </c>
    </row>
    <row r="4606" spans="1:31" x14ac:dyDescent="0.2">
      <c r="A4606" s="15" t="s">
        <v>16670</v>
      </c>
      <c r="B4606" s="15" t="s">
        <v>16671</v>
      </c>
      <c r="C4606" t="s">
        <v>16672</v>
      </c>
      <c r="D4606" s="15">
        <v>3</v>
      </c>
      <c r="E4606" s="15">
        <v>3</v>
      </c>
      <c r="F4606" s="16">
        <v>3938.0101277343902</v>
      </c>
      <c r="G4606" s="16">
        <v>16724.2713833792</v>
      </c>
      <c r="H4606" s="16">
        <v>7923.4032023437603</v>
      </c>
      <c r="I4606" s="16">
        <v>8947.5329979492108</v>
      </c>
      <c r="J4606" s="16">
        <v>8024.0875387658798</v>
      </c>
      <c r="K4606" s="16">
        <v>20993.3539664534</v>
      </c>
      <c r="L4606" s="15">
        <f t="shared" si="497"/>
        <v>6</v>
      </c>
      <c r="M4606" s="16">
        <v>7002.5931006819901</v>
      </c>
      <c r="N4606" s="16">
        <v>28772.537864219601</v>
      </c>
      <c r="O4606" s="16">
        <v>14247.2697325302</v>
      </c>
      <c r="P4606" s="16">
        <v>12405.7348234812</v>
      </c>
      <c r="Q4606" s="16">
        <v>70149.097349634598</v>
      </c>
      <c r="R4606" s="16">
        <v>28831.501249101599</v>
      </c>
      <c r="S4606" s="17">
        <f t="shared" si="498"/>
        <v>14247.2697325302</v>
      </c>
      <c r="T4606" s="17">
        <f t="shared" si="499"/>
        <v>28831.501249101599</v>
      </c>
      <c r="U4606" s="18">
        <f t="shared" si="500"/>
        <v>2.0236509724576792</v>
      </c>
      <c r="X4606" s="20">
        <f t="shared" si="501"/>
        <v>0.32700170313140592</v>
      </c>
      <c r="AA4606" s="20">
        <f t="shared" si="502"/>
        <v>1.0169604838435895</v>
      </c>
      <c r="AE4606" s="20">
        <f t="shared" si="503"/>
        <v>0.48544998538667006</v>
      </c>
    </row>
    <row r="4607" spans="1:31" x14ac:dyDescent="0.2">
      <c r="A4607" s="15" t="s">
        <v>17892</v>
      </c>
      <c r="B4607" s="15" t="s">
        <v>17893</v>
      </c>
      <c r="C4607" t="s">
        <v>17894</v>
      </c>
      <c r="D4607" s="15">
        <v>8</v>
      </c>
      <c r="E4607" s="15">
        <v>3</v>
      </c>
      <c r="F4607" s="16">
        <v>27323.9096199548</v>
      </c>
      <c r="G4607" s="16">
        <v>51886.6859414063</v>
      </c>
      <c r="H4607" s="16">
        <v>60560.535756548503</v>
      </c>
      <c r="I4607" s="16">
        <v>73605.230943750794</v>
      </c>
      <c r="J4607" s="16">
        <v>6099.8509784179596</v>
      </c>
      <c r="K4607" s="16">
        <v>82775.163084667598</v>
      </c>
      <c r="L4607" s="15">
        <f t="shared" si="497"/>
        <v>6</v>
      </c>
      <c r="M4607" s="16">
        <v>48587.5390824438</v>
      </c>
      <c r="N4607" s="16">
        <v>89266.169011204998</v>
      </c>
      <c r="O4607" s="16">
        <v>108895.416027151</v>
      </c>
      <c r="P4607" s="16">
        <v>102053.490824628</v>
      </c>
      <c r="Q4607" s="16">
        <v>53326.816044322099</v>
      </c>
      <c r="R4607" s="16">
        <v>113680.36863875001</v>
      </c>
      <c r="S4607" s="17">
        <f t="shared" si="498"/>
        <v>89266.169011204998</v>
      </c>
      <c r="T4607" s="17">
        <f t="shared" si="499"/>
        <v>102053.490824628</v>
      </c>
      <c r="U4607" s="18">
        <f t="shared" si="500"/>
        <v>1.1432493626092308</v>
      </c>
      <c r="X4607" s="20">
        <f t="shared" si="501"/>
        <v>0.78614743222271211</v>
      </c>
      <c r="AA4607" s="20">
        <f t="shared" si="502"/>
        <v>0.19314011480570473</v>
      </c>
      <c r="AE4607" s="20">
        <f t="shared" si="503"/>
        <v>0.10449599976659737</v>
      </c>
    </row>
    <row r="4608" spans="1:31" x14ac:dyDescent="0.2">
      <c r="A4608" s="15" t="s">
        <v>9373</v>
      </c>
      <c r="B4608" s="15" t="s">
        <v>9374</v>
      </c>
      <c r="C4608" t="s">
        <v>9375</v>
      </c>
      <c r="D4608" s="15">
        <v>4</v>
      </c>
      <c r="E4608" s="15">
        <v>4</v>
      </c>
      <c r="F4608" s="16">
        <v>52959.981434300404</v>
      </c>
      <c r="G4608" s="16">
        <v>56452.3196466796</v>
      </c>
      <c r="H4608" s="16">
        <v>49768.588698484898</v>
      </c>
      <c r="I4608" s="16">
        <v>69755.472883593902</v>
      </c>
      <c r="J4608" s="16">
        <v>20698.992442089901</v>
      </c>
      <c r="K4608" s="16">
        <v>67147.265776793007</v>
      </c>
      <c r="L4608" s="15">
        <f t="shared" si="497"/>
        <v>6</v>
      </c>
      <c r="M4608" s="16">
        <v>94173.754910437303</v>
      </c>
      <c r="N4608" s="16">
        <v>97120.9129129145</v>
      </c>
      <c r="O4608" s="16">
        <v>89490.145747590301</v>
      </c>
      <c r="P4608" s="16">
        <v>96715.8097409357</v>
      </c>
      <c r="Q4608" s="16">
        <v>180957.10307802001</v>
      </c>
      <c r="R4608" s="16">
        <v>92217.588490669295</v>
      </c>
      <c r="S4608" s="17">
        <f t="shared" si="498"/>
        <v>94173.754910437303</v>
      </c>
      <c r="T4608" s="17">
        <f t="shared" si="499"/>
        <v>96715.8097409357</v>
      </c>
      <c r="U4608" s="18">
        <f t="shared" si="500"/>
        <v>1.0269932406636646</v>
      </c>
      <c r="X4608" s="20">
        <f t="shared" si="501"/>
        <v>0.36281701161421648</v>
      </c>
      <c r="AA4608" s="20">
        <f t="shared" si="502"/>
        <v>3.8426686336632043E-2</v>
      </c>
      <c r="AE4608" s="20">
        <f t="shared" si="503"/>
        <v>0.44031235811421399</v>
      </c>
    </row>
    <row r="4609" spans="1:31" x14ac:dyDescent="0.2">
      <c r="A4609" s="15" t="s">
        <v>17437</v>
      </c>
      <c r="B4609" s="15" t="s">
        <v>17438</v>
      </c>
      <c r="C4609" t="s">
        <v>17439</v>
      </c>
      <c r="D4609" s="15">
        <v>9</v>
      </c>
      <c r="E4609" s="15">
        <v>4</v>
      </c>
      <c r="F4609" s="16">
        <v>302122.05284279003</v>
      </c>
      <c r="G4609" s="16">
        <v>321216.44736005802</v>
      </c>
      <c r="H4609" s="16">
        <v>307187.998942437</v>
      </c>
      <c r="I4609" s="16">
        <v>444192.29323913303</v>
      </c>
      <c r="J4609" s="16">
        <v>59930.0797476562</v>
      </c>
      <c r="K4609" s="16">
        <v>415351.73531356</v>
      </c>
      <c r="L4609" s="15">
        <f t="shared" si="497"/>
        <v>6</v>
      </c>
      <c r="M4609" s="16">
        <v>537235.23662392504</v>
      </c>
      <c r="N4609" s="16">
        <v>552622.72313174803</v>
      </c>
      <c r="O4609" s="16">
        <v>552362.43414123903</v>
      </c>
      <c r="P4609" s="16">
        <v>615871.63767059695</v>
      </c>
      <c r="Q4609" s="16">
        <v>523927.60897475103</v>
      </c>
      <c r="R4609" s="16">
        <v>570428.81736026297</v>
      </c>
      <c r="S4609" s="17">
        <f t="shared" si="498"/>
        <v>552362.43414123903</v>
      </c>
      <c r="T4609" s="17">
        <f t="shared" si="499"/>
        <v>570428.81736026297</v>
      </c>
      <c r="U4609" s="18">
        <f t="shared" si="500"/>
        <v>1.0327074799123728</v>
      </c>
      <c r="X4609" s="20">
        <f t="shared" si="501"/>
        <v>0.44877931427948503</v>
      </c>
      <c r="AA4609" s="20">
        <f t="shared" si="502"/>
        <v>4.643166074363235E-2</v>
      </c>
      <c r="AE4609" s="20">
        <f t="shared" si="503"/>
        <v>0.34796716935731997</v>
      </c>
    </row>
    <row r="4610" spans="1:31" x14ac:dyDescent="0.2">
      <c r="A4610" s="15" t="s">
        <v>1181</v>
      </c>
      <c r="B4610" s="15" t="s">
        <v>1182</v>
      </c>
      <c r="C4610" t="s">
        <v>1183</v>
      </c>
      <c r="D4610" s="15">
        <v>6</v>
      </c>
      <c r="E4610" s="15">
        <v>4</v>
      </c>
      <c r="F4610" s="16">
        <v>102890.517107559</v>
      </c>
      <c r="G4610" s="16">
        <v>125232.136109179</v>
      </c>
      <c r="H4610" s="16">
        <v>96147.854240851302</v>
      </c>
      <c r="I4610" s="16">
        <v>141858.32259199201</v>
      </c>
      <c r="J4610" s="16">
        <v>29493.080672021501</v>
      </c>
      <c r="K4610" s="16">
        <v>140142.36393867101</v>
      </c>
      <c r="L4610" s="15">
        <f t="shared" ref="L4610:L4673" si="504">COUNTIF(F4610:K4610,"&gt;0")</f>
        <v>6</v>
      </c>
      <c r="M4610" s="16">
        <v>182960.53129693601</v>
      </c>
      <c r="N4610" s="16">
        <v>215450.12607242301</v>
      </c>
      <c r="O4610" s="16">
        <v>172885.86464566199</v>
      </c>
      <c r="P4610" s="16">
        <v>196686.252286912</v>
      </c>
      <c r="Q4610" s="16">
        <v>257837.788684003</v>
      </c>
      <c r="R4610" s="16">
        <v>192466.37518742599</v>
      </c>
      <c r="S4610" s="17">
        <f t="shared" ref="S4610:S4673" si="505">MEDIAN(M4610:O4610)</f>
        <v>182960.53129693601</v>
      </c>
      <c r="T4610" s="17">
        <f t="shared" ref="T4610:T4673" si="506">MEDIAN(P4610:R4610)</f>
        <v>196686.252286912</v>
      </c>
      <c r="U4610" s="18">
        <f t="shared" ref="U4610:U4673" si="507">T4610/S4610</f>
        <v>1.0750201198732847</v>
      </c>
      <c r="X4610" s="20">
        <f t="shared" ref="X4610:X4673" si="508">_xlfn.T.TEST(P4610:R4610,M4610:O4610,2,2)</f>
        <v>0.36511485263676452</v>
      </c>
      <c r="AA4610" s="20">
        <f t="shared" ref="AA4610:AA4673" si="509">LOG(U4610,2)</f>
        <v>0.10436366127499516</v>
      </c>
      <c r="AE4610" s="20">
        <f t="shared" si="503"/>
        <v>0.43757049987145213</v>
      </c>
    </row>
    <row r="4611" spans="1:31" x14ac:dyDescent="0.2">
      <c r="A4611" s="15" t="s">
        <v>437</v>
      </c>
      <c r="B4611" s="15" t="s">
        <v>438</v>
      </c>
      <c r="C4611" t="s">
        <v>439</v>
      </c>
      <c r="D4611" s="15">
        <v>4</v>
      </c>
      <c r="E4611" s="15">
        <v>3</v>
      </c>
      <c r="F4611" s="16">
        <v>49835.789224804699</v>
      </c>
      <c r="G4611" s="16">
        <v>59923.339390489702</v>
      </c>
      <c r="H4611" s="16">
        <v>56430.716019433603</v>
      </c>
      <c r="I4611" s="16">
        <v>72682.751844140395</v>
      </c>
      <c r="J4611" s="16">
        <v>14586.6987105469</v>
      </c>
      <c r="K4611" s="16">
        <v>72324.314848242298</v>
      </c>
      <c r="L4611" s="15">
        <f t="shared" si="504"/>
        <v>6</v>
      </c>
      <c r="M4611" s="16">
        <v>88618.297686662801</v>
      </c>
      <c r="N4611" s="16">
        <v>103092.476320184</v>
      </c>
      <c r="O4611" s="16">
        <v>101469.48373028199</v>
      </c>
      <c r="P4611" s="16">
        <v>100774.47558181301</v>
      </c>
      <c r="Q4611" s="16">
        <v>127521.508571842</v>
      </c>
      <c r="R4611" s="16">
        <v>99327.557531760394</v>
      </c>
      <c r="S4611" s="17">
        <f t="shared" si="505"/>
        <v>101469.48373028199</v>
      </c>
      <c r="T4611" s="17">
        <f t="shared" si="506"/>
        <v>100774.47558181301</v>
      </c>
      <c r="U4611" s="18">
        <f t="shared" si="507"/>
        <v>0.99315056977803884</v>
      </c>
      <c r="X4611" s="20">
        <f t="shared" si="508"/>
        <v>0.32521564062420022</v>
      </c>
      <c r="AA4611" s="20">
        <f t="shared" si="509"/>
        <v>-9.9156361421630593E-3</v>
      </c>
      <c r="AE4611" s="20">
        <f t="shared" ref="AE4611:AE4674" si="510">-LOG10(X4611)</f>
        <v>0.48782857601326579</v>
      </c>
    </row>
    <row r="4612" spans="1:31" x14ac:dyDescent="0.2">
      <c r="A4612" s="15" t="s">
        <v>353</v>
      </c>
      <c r="B4612" s="15" t="s">
        <v>354</v>
      </c>
      <c r="C4612" t="s">
        <v>355</v>
      </c>
      <c r="D4612" s="15">
        <v>10</v>
      </c>
      <c r="E4612" s="15">
        <v>2</v>
      </c>
      <c r="F4612" s="16">
        <v>194869.658239754</v>
      </c>
      <c r="G4612" s="16">
        <v>209902.303547947</v>
      </c>
      <c r="H4612" s="16">
        <v>266693.85059610801</v>
      </c>
      <c r="I4612" s="16">
        <v>309528.60688212799</v>
      </c>
      <c r="J4612" s="16">
        <v>24822.492215306102</v>
      </c>
      <c r="K4612" s="16">
        <v>325238.69287090999</v>
      </c>
      <c r="L4612" s="15">
        <f t="shared" si="504"/>
        <v>6</v>
      </c>
      <c r="M4612" s="16">
        <v>346518.388744478</v>
      </c>
      <c r="N4612" s="16">
        <v>361117.19537284499</v>
      </c>
      <c r="O4612" s="16">
        <v>479548.891860748</v>
      </c>
      <c r="P4612" s="16">
        <v>429160.732700439</v>
      </c>
      <c r="Q4612" s="16">
        <v>217006.03519834799</v>
      </c>
      <c r="R4612" s="16">
        <v>446670.87473245501</v>
      </c>
      <c r="S4612" s="17">
        <f t="shared" si="505"/>
        <v>361117.19537284499</v>
      </c>
      <c r="T4612" s="17">
        <f t="shared" si="506"/>
        <v>429160.732700439</v>
      </c>
      <c r="U4612" s="18">
        <f t="shared" si="507"/>
        <v>1.1884250824925151</v>
      </c>
      <c r="X4612" s="20">
        <f t="shared" si="508"/>
        <v>0.73009817812209099</v>
      </c>
      <c r="AA4612" s="20">
        <f t="shared" si="509"/>
        <v>0.24905095963441107</v>
      </c>
      <c r="AE4612" s="20">
        <f t="shared" si="510"/>
        <v>0.13661873529090632</v>
      </c>
    </row>
    <row r="4613" spans="1:31" x14ac:dyDescent="0.2">
      <c r="A4613" s="15" t="s">
        <v>4043</v>
      </c>
      <c r="B4613" s="15" t="s">
        <v>4044</v>
      </c>
      <c r="C4613" t="s">
        <v>4045</v>
      </c>
      <c r="D4613" s="15">
        <v>5</v>
      </c>
      <c r="E4613" s="15">
        <v>4</v>
      </c>
      <c r="F4613" s="16">
        <v>88362.436253852095</v>
      </c>
      <c r="G4613" s="16">
        <v>88980.629332512894</v>
      </c>
      <c r="H4613" s="16">
        <v>102369.864362434</v>
      </c>
      <c r="I4613" s="16">
        <v>119290.179956836</v>
      </c>
      <c r="J4613" s="16">
        <v>23486.575434599199</v>
      </c>
      <c r="K4613" s="16">
        <v>125106.23227910099</v>
      </c>
      <c r="L4613" s="15">
        <f t="shared" si="504"/>
        <v>6</v>
      </c>
      <c r="M4613" s="16">
        <v>157126.61125802199</v>
      </c>
      <c r="N4613" s="16">
        <v>153082.81407082299</v>
      </c>
      <c r="O4613" s="16">
        <v>184073.81686983901</v>
      </c>
      <c r="P4613" s="16">
        <v>165395.572157046</v>
      </c>
      <c r="Q4613" s="16">
        <v>205327.03047063699</v>
      </c>
      <c r="R4613" s="16">
        <v>171816.30424510301</v>
      </c>
      <c r="S4613" s="17">
        <f t="shared" si="505"/>
        <v>157126.61125802199</v>
      </c>
      <c r="T4613" s="17">
        <f t="shared" si="506"/>
        <v>171816.30424510301</v>
      </c>
      <c r="U4613" s="18">
        <f t="shared" si="507"/>
        <v>1.093489529682268</v>
      </c>
      <c r="X4613" s="20">
        <f t="shared" si="508"/>
        <v>0.36469374150407485</v>
      </c>
      <c r="AA4613" s="20">
        <f t="shared" si="509"/>
        <v>0.12893940644198537</v>
      </c>
      <c r="AE4613" s="20">
        <f t="shared" si="510"/>
        <v>0.43807168953394882</v>
      </c>
    </row>
    <row r="4614" spans="1:31" x14ac:dyDescent="0.2">
      <c r="A4614" s="15" t="s">
        <v>15701</v>
      </c>
      <c r="B4614" s="15" t="s">
        <v>15702</v>
      </c>
      <c r="C4614" t="s">
        <v>15703</v>
      </c>
      <c r="D4614" s="15">
        <v>3</v>
      </c>
      <c r="E4614" s="15">
        <v>3</v>
      </c>
      <c r="F4614" s="16">
        <v>44656.738956477297</v>
      </c>
      <c r="G4614" s="16">
        <v>52644.270923806398</v>
      </c>
      <c r="H4614" s="16">
        <v>44238.7123599611</v>
      </c>
      <c r="I4614" s="16">
        <v>63939.063504073303</v>
      </c>
      <c r="J4614" s="16">
        <v>20644.945290234398</v>
      </c>
      <c r="K4614" s="16">
        <v>60038.298581249997</v>
      </c>
      <c r="L4614" s="15">
        <f t="shared" si="504"/>
        <v>6</v>
      </c>
      <c r="M4614" s="16">
        <v>79408.879604759801</v>
      </c>
      <c r="N4614" s="16">
        <v>90569.522807121699</v>
      </c>
      <c r="O4614" s="16">
        <v>79546.736612588895</v>
      </c>
      <c r="P4614" s="16">
        <v>88651.370928172502</v>
      </c>
      <c r="Q4614" s="16">
        <v>180484.605875234</v>
      </c>
      <c r="R4614" s="16">
        <v>82454.394057533893</v>
      </c>
      <c r="S4614" s="17">
        <f t="shared" si="505"/>
        <v>79546.736612588895</v>
      </c>
      <c r="T4614" s="17">
        <f t="shared" si="506"/>
        <v>88651.370928172502</v>
      </c>
      <c r="U4614" s="18">
        <f t="shared" si="507"/>
        <v>1.114456415225747</v>
      </c>
      <c r="X4614" s="20">
        <f t="shared" si="508"/>
        <v>0.34641194631732186</v>
      </c>
      <c r="AA4614" s="20">
        <f t="shared" si="509"/>
        <v>0.15634019599001997</v>
      </c>
      <c r="AE4614" s="20">
        <f t="shared" si="510"/>
        <v>0.46040713937342426</v>
      </c>
    </row>
    <row r="4615" spans="1:31" x14ac:dyDescent="0.2">
      <c r="A4615" s="15" t="s">
        <v>15224</v>
      </c>
      <c r="B4615" s="15" t="s">
        <v>15225</v>
      </c>
      <c r="C4615" t="s">
        <v>15226</v>
      </c>
      <c r="D4615" s="15">
        <v>4</v>
      </c>
      <c r="E4615" s="15">
        <v>4</v>
      </c>
      <c r="F4615" s="16">
        <v>117170.25118249501</v>
      </c>
      <c r="G4615" s="16">
        <v>144533.38424765601</v>
      </c>
      <c r="H4615" s="16">
        <v>114738.235402441</v>
      </c>
      <c r="I4615" s="16">
        <v>145540.76178984399</v>
      </c>
      <c r="J4615" s="16">
        <v>52047.2952140626</v>
      </c>
      <c r="K4615" s="16">
        <v>158422.93583442201</v>
      </c>
      <c r="L4615" s="15">
        <f t="shared" si="504"/>
        <v>6</v>
      </c>
      <c r="M4615" s="16">
        <v>208352.83961236599</v>
      </c>
      <c r="N4615" s="16">
        <v>248656.11036677801</v>
      </c>
      <c r="O4615" s="16">
        <v>206313.69459143101</v>
      </c>
      <c r="P4615" s="16">
        <v>201791.94613600001</v>
      </c>
      <c r="Q4615" s="16">
        <v>455013.82694511203</v>
      </c>
      <c r="R4615" s="16">
        <v>217572.24118143701</v>
      </c>
      <c r="S4615" s="17">
        <f t="shared" si="505"/>
        <v>208352.83961236599</v>
      </c>
      <c r="T4615" s="17">
        <f t="shared" si="506"/>
        <v>217572.24118143701</v>
      </c>
      <c r="U4615" s="18">
        <f t="shared" si="507"/>
        <v>1.0442489844929563</v>
      </c>
      <c r="X4615" s="20">
        <f t="shared" si="508"/>
        <v>0.44467851625196786</v>
      </c>
      <c r="AA4615" s="20">
        <f t="shared" si="509"/>
        <v>6.2465740515129195E-2</v>
      </c>
      <c r="AE4615" s="20">
        <f t="shared" si="510"/>
        <v>0.35195385210852886</v>
      </c>
    </row>
    <row r="4616" spans="1:31" x14ac:dyDescent="0.2">
      <c r="A4616" s="15" t="s">
        <v>5432</v>
      </c>
      <c r="B4616" s="15" t="s">
        <v>5433</v>
      </c>
      <c r="C4616" t="s">
        <v>5434</v>
      </c>
      <c r="D4616" s="15">
        <v>5</v>
      </c>
      <c r="E4616" s="15">
        <v>4</v>
      </c>
      <c r="F4616" s="16">
        <v>62376.404094706399</v>
      </c>
      <c r="G4616" s="16">
        <v>65670.807591210905</v>
      </c>
      <c r="H4616" s="16">
        <v>74057.206723242401</v>
      </c>
      <c r="I4616" s="16">
        <v>77583.409976466501</v>
      </c>
      <c r="J4616" s="16">
        <v>12277.9662567948</v>
      </c>
      <c r="K4616" s="16">
        <v>64591.931726953197</v>
      </c>
      <c r="L4616" s="15">
        <f t="shared" si="504"/>
        <v>6</v>
      </c>
      <c r="M4616" s="16">
        <v>110918.093857275</v>
      </c>
      <c r="N4616" s="16">
        <v>112980.455451699</v>
      </c>
      <c r="O4616" s="16">
        <v>133164.11810416001</v>
      </c>
      <c r="P4616" s="16">
        <v>107569.227304339</v>
      </c>
      <c r="Q4616" s="16">
        <v>107337.843217984</v>
      </c>
      <c r="R4616" s="16">
        <v>88708.186564347401</v>
      </c>
      <c r="S4616" s="17">
        <f t="shared" si="505"/>
        <v>112980.455451699</v>
      </c>
      <c r="T4616" s="17">
        <f t="shared" si="506"/>
        <v>107337.843217984</v>
      </c>
      <c r="U4616" s="18">
        <f t="shared" si="507"/>
        <v>0.95005674024630471</v>
      </c>
      <c r="X4616" s="20">
        <f t="shared" si="508"/>
        <v>0.13264534803624572</v>
      </c>
      <c r="AA4616" s="20">
        <f t="shared" si="509"/>
        <v>-7.3914416783266407E-2</v>
      </c>
      <c r="AE4616" s="20">
        <f t="shared" si="510"/>
        <v>0.8773079764213062</v>
      </c>
    </row>
    <row r="4617" spans="1:31" x14ac:dyDescent="0.2">
      <c r="A4617" s="15" t="s">
        <v>13042</v>
      </c>
      <c r="B4617" s="15" t="s">
        <v>13043</v>
      </c>
      <c r="C4617" t="s">
        <v>13044</v>
      </c>
      <c r="D4617" s="15">
        <v>4</v>
      </c>
      <c r="E4617" s="15">
        <v>4</v>
      </c>
      <c r="F4617" s="16">
        <v>30056.908837997598</v>
      </c>
      <c r="G4617" s="16">
        <v>39756.062325439299</v>
      </c>
      <c r="H4617" s="16">
        <v>34115.644544824201</v>
      </c>
      <c r="I4617" s="16">
        <v>53240.104061718601</v>
      </c>
      <c r="J4617" s="16">
        <v>15564.8877688476</v>
      </c>
      <c r="K4617" s="16">
        <v>36219.819484277301</v>
      </c>
      <c r="L4617" s="15">
        <f t="shared" si="504"/>
        <v>6</v>
      </c>
      <c r="M4617" s="16">
        <v>53447.374595219902</v>
      </c>
      <c r="N4617" s="16">
        <v>68396.570611009302</v>
      </c>
      <c r="O4617" s="16">
        <v>61344.194851204302</v>
      </c>
      <c r="P4617" s="16">
        <v>73817.287191409006</v>
      </c>
      <c r="Q4617" s="16">
        <v>136073.14502216401</v>
      </c>
      <c r="R4617" s="16">
        <v>49742.969721364199</v>
      </c>
      <c r="S4617" s="17">
        <f t="shared" si="505"/>
        <v>61344.194851204302</v>
      </c>
      <c r="T4617" s="17">
        <f t="shared" si="506"/>
        <v>73817.287191409006</v>
      </c>
      <c r="U4617" s="18">
        <f t="shared" si="507"/>
        <v>1.203329628344773</v>
      </c>
      <c r="X4617" s="20">
        <f t="shared" si="508"/>
        <v>0.38387726415723017</v>
      </c>
      <c r="AA4617" s="20">
        <f t="shared" si="509"/>
        <v>0.26703189441606739</v>
      </c>
      <c r="AE4617" s="20">
        <f t="shared" si="510"/>
        <v>0.41580760901688807</v>
      </c>
    </row>
    <row r="4618" spans="1:31" x14ac:dyDescent="0.2">
      <c r="A4618" s="15" t="s">
        <v>8282</v>
      </c>
      <c r="B4618" s="15" t="s">
        <v>8283</v>
      </c>
      <c r="C4618" t="s">
        <v>8284</v>
      </c>
      <c r="D4618" s="15">
        <v>3</v>
      </c>
      <c r="E4618" s="15">
        <v>3</v>
      </c>
      <c r="F4618" s="16">
        <v>14584.0010890627</v>
      </c>
      <c r="G4618" s="16">
        <v>21807.563341454199</v>
      </c>
      <c r="H4618" s="16">
        <v>24722.7548922364</v>
      </c>
      <c r="I4618" s="16">
        <v>23074.007511328098</v>
      </c>
      <c r="J4618" s="16">
        <v>9793.2179039062703</v>
      </c>
      <c r="K4618" s="16">
        <v>25422.673511199198</v>
      </c>
      <c r="L4618" s="15">
        <f t="shared" si="504"/>
        <v>6</v>
      </c>
      <c r="M4618" s="16">
        <v>25933.357735005098</v>
      </c>
      <c r="N4618" s="16">
        <v>37517.864161899197</v>
      </c>
      <c r="O4618" s="16">
        <v>44454.604730544401</v>
      </c>
      <c r="P4618" s="16">
        <v>31992.060668137201</v>
      </c>
      <c r="Q4618" s="16">
        <v>85615.391505681997</v>
      </c>
      <c r="R4618" s="16">
        <v>34914.566022413797</v>
      </c>
      <c r="S4618" s="17">
        <f t="shared" si="505"/>
        <v>37517.864161899197</v>
      </c>
      <c r="T4618" s="17">
        <f t="shared" si="506"/>
        <v>34914.566022413797</v>
      </c>
      <c r="U4618" s="18">
        <f t="shared" si="507"/>
        <v>0.93061177128176853</v>
      </c>
      <c r="X4618" s="20">
        <f t="shared" si="508"/>
        <v>0.46033366289725025</v>
      </c>
      <c r="AA4618" s="20">
        <f t="shared" si="509"/>
        <v>-0.10374865906833913</v>
      </c>
      <c r="AE4618" s="20">
        <f t="shared" si="510"/>
        <v>0.33692726521907751</v>
      </c>
    </row>
    <row r="4619" spans="1:31" x14ac:dyDescent="0.2">
      <c r="A4619" s="15" t="s">
        <v>12925</v>
      </c>
      <c r="B4619" s="15" t="s">
        <v>12926</v>
      </c>
      <c r="C4619" t="s">
        <v>12927</v>
      </c>
      <c r="D4619" s="15">
        <v>9</v>
      </c>
      <c r="E4619" s="15">
        <v>4</v>
      </c>
      <c r="F4619" s="16">
        <v>344959.55239775602</v>
      </c>
      <c r="G4619" s="16">
        <v>307169.68311401398</v>
      </c>
      <c r="H4619" s="16">
        <v>320520.48008113698</v>
      </c>
      <c r="I4619" s="16">
        <v>381238.20865462697</v>
      </c>
      <c r="J4619" s="16">
        <v>85091.418614941402</v>
      </c>
      <c r="K4619" s="16">
        <v>371879.58784775599</v>
      </c>
      <c r="L4619" s="15">
        <f t="shared" si="504"/>
        <v>6</v>
      </c>
      <c r="M4619" s="16">
        <v>613409.13387254695</v>
      </c>
      <c r="N4619" s="16">
        <v>528456.58477664297</v>
      </c>
      <c r="O4619" s="16">
        <v>576335.90237654804</v>
      </c>
      <c r="P4619" s="16">
        <v>528585.93784815504</v>
      </c>
      <c r="Q4619" s="16">
        <v>743895.94819351705</v>
      </c>
      <c r="R4619" s="16">
        <v>510725.76676795201</v>
      </c>
      <c r="S4619" s="17">
        <f t="shared" si="505"/>
        <v>576335.90237654804</v>
      </c>
      <c r="T4619" s="17">
        <f t="shared" si="506"/>
        <v>528585.93784815504</v>
      </c>
      <c r="U4619" s="18">
        <f t="shared" si="507"/>
        <v>0.91714907169327164</v>
      </c>
      <c r="X4619" s="20">
        <f t="shared" si="508"/>
        <v>0.79708865453463396</v>
      </c>
      <c r="AA4619" s="20">
        <f t="shared" si="509"/>
        <v>-0.12477184905662674</v>
      </c>
      <c r="AE4619" s="20">
        <f t="shared" si="510"/>
        <v>9.8493372413240854E-2</v>
      </c>
    </row>
    <row r="4620" spans="1:31" x14ac:dyDescent="0.2">
      <c r="A4620" s="15" t="s">
        <v>7031</v>
      </c>
      <c r="B4620" s="15" t="s">
        <v>7032</v>
      </c>
      <c r="C4620" t="s">
        <v>7033</v>
      </c>
      <c r="D4620" s="15">
        <v>7</v>
      </c>
      <c r="E4620" s="15">
        <v>2</v>
      </c>
      <c r="F4620" s="16">
        <v>146665.098458936</v>
      </c>
      <c r="G4620" s="16">
        <v>135053.649859714</v>
      </c>
      <c r="H4620" s="16">
        <v>120071.463323797</v>
      </c>
      <c r="I4620" s="16">
        <v>128483.886199656</v>
      </c>
      <c r="J4620" s="16">
        <v>31849.349122851501</v>
      </c>
      <c r="K4620" s="16">
        <v>134071.89969550801</v>
      </c>
      <c r="L4620" s="15">
        <f t="shared" si="504"/>
        <v>6</v>
      </c>
      <c r="M4620" s="16">
        <v>260800.75298593999</v>
      </c>
      <c r="N4620" s="16">
        <v>232347.11786317101</v>
      </c>
      <c r="O4620" s="16">
        <v>215903.50528264299</v>
      </c>
      <c r="P4620" s="16">
        <v>178142.62564313499</v>
      </c>
      <c r="Q4620" s="16">
        <v>278437.02867741103</v>
      </c>
      <c r="R4620" s="16">
        <v>184129.42256474899</v>
      </c>
      <c r="S4620" s="17">
        <f t="shared" si="505"/>
        <v>232347.11786317101</v>
      </c>
      <c r="T4620" s="17">
        <f t="shared" si="506"/>
        <v>184129.42256474899</v>
      </c>
      <c r="U4620" s="18">
        <f t="shared" si="507"/>
        <v>0.79247560399342953</v>
      </c>
      <c r="X4620" s="20">
        <f t="shared" si="508"/>
        <v>0.55091889499295199</v>
      </c>
      <c r="AA4620" s="20">
        <f t="shared" si="509"/>
        <v>-0.33556157167246276</v>
      </c>
      <c r="AE4620" s="20">
        <f t="shared" si="510"/>
        <v>0.25891233227280014</v>
      </c>
    </row>
    <row r="4621" spans="1:31" x14ac:dyDescent="0.2">
      <c r="A4621" s="15" t="s">
        <v>6959</v>
      </c>
      <c r="B4621" s="15" t="s">
        <v>6960</v>
      </c>
      <c r="C4621" t="s">
        <v>6961</v>
      </c>
      <c r="D4621" s="15">
        <v>6</v>
      </c>
      <c r="E4621" s="15">
        <v>5</v>
      </c>
      <c r="F4621" s="16">
        <v>210958.46798163099</v>
      </c>
      <c r="G4621" s="16">
        <v>169330.02365683601</v>
      </c>
      <c r="H4621" s="16">
        <v>176536.87415332001</v>
      </c>
      <c r="I4621" s="16">
        <v>230725.296704407</v>
      </c>
      <c r="J4621" s="16">
        <v>102550.062876827</v>
      </c>
      <c r="K4621" s="16">
        <v>235518.114427149</v>
      </c>
      <c r="L4621" s="15">
        <f t="shared" si="504"/>
        <v>6</v>
      </c>
      <c r="M4621" s="16">
        <v>375127.60620260402</v>
      </c>
      <c r="N4621" s="16">
        <v>291316.39911424997</v>
      </c>
      <c r="O4621" s="16">
        <v>317435.37461984699</v>
      </c>
      <c r="P4621" s="16">
        <v>319900.11644996901</v>
      </c>
      <c r="Q4621" s="16">
        <v>896524.90818464803</v>
      </c>
      <c r="R4621" s="16">
        <v>323451.92774547101</v>
      </c>
      <c r="S4621" s="17">
        <f t="shared" si="505"/>
        <v>317435.37461984699</v>
      </c>
      <c r="T4621" s="17">
        <f t="shared" si="506"/>
        <v>323451.92774547101</v>
      </c>
      <c r="U4621" s="18">
        <f t="shared" si="507"/>
        <v>1.0189536315315497</v>
      </c>
      <c r="X4621" s="20">
        <f t="shared" si="508"/>
        <v>0.39176852581850236</v>
      </c>
      <c r="AA4621" s="20">
        <f t="shared" si="509"/>
        <v>2.7088401767183849E-2</v>
      </c>
      <c r="AE4621" s="20">
        <f t="shared" si="510"/>
        <v>0.4069704576021545</v>
      </c>
    </row>
    <row r="4622" spans="1:31" x14ac:dyDescent="0.2">
      <c r="A4622" s="15" t="s">
        <v>11053</v>
      </c>
      <c r="B4622" s="15" t="s">
        <v>11054</v>
      </c>
      <c r="C4622" t="s">
        <v>11055</v>
      </c>
      <c r="D4622" s="15">
        <v>7</v>
      </c>
      <c r="E4622" s="15">
        <v>4</v>
      </c>
      <c r="F4622" s="16">
        <v>129363.59754896299</v>
      </c>
      <c r="G4622" s="16">
        <v>133317.412645365</v>
      </c>
      <c r="H4622" s="16">
        <v>133354.69997695301</v>
      </c>
      <c r="I4622" s="16">
        <v>161431.994995605</v>
      </c>
      <c r="J4622" s="16">
        <v>28550.194696289102</v>
      </c>
      <c r="K4622" s="16">
        <v>190495.04914687399</v>
      </c>
      <c r="L4622" s="15">
        <f t="shared" si="504"/>
        <v>6</v>
      </c>
      <c r="M4622" s="16">
        <v>230035.120858601</v>
      </c>
      <c r="N4622" s="16">
        <v>229360.08483518701</v>
      </c>
      <c r="O4622" s="16">
        <v>239788.425775212</v>
      </c>
      <c r="P4622" s="16">
        <v>223825.10602643699</v>
      </c>
      <c r="Q4622" s="16">
        <v>249594.78288655801</v>
      </c>
      <c r="R4622" s="16">
        <v>261618.90359216501</v>
      </c>
      <c r="S4622" s="17">
        <f t="shared" si="505"/>
        <v>230035.120858601</v>
      </c>
      <c r="T4622" s="17">
        <f t="shared" si="506"/>
        <v>249594.78288655801</v>
      </c>
      <c r="U4622" s="18">
        <f t="shared" si="507"/>
        <v>1.0850290249373704</v>
      </c>
      <c r="X4622" s="20">
        <f t="shared" si="508"/>
        <v>0.36278092727102618</v>
      </c>
      <c r="AA4622" s="20">
        <f t="shared" si="509"/>
        <v>0.11773363582471034</v>
      </c>
      <c r="AE4622" s="20">
        <f t="shared" si="510"/>
        <v>0.44035555347159783</v>
      </c>
    </row>
    <row r="4623" spans="1:31" x14ac:dyDescent="0.2">
      <c r="A4623" s="15" t="s">
        <v>12550</v>
      </c>
      <c r="B4623" s="15" t="s">
        <v>12551</v>
      </c>
      <c r="C4623" t="s">
        <v>12552</v>
      </c>
      <c r="D4623" s="15">
        <v>9</v>
      </c>
      <c r="E4623" s="15">
        <v>3</v>
      </c>
      <c r="F4623" s="16">
        <v>134403.23781489299</v>
      </c>
      <c r="G4623" s="16">
        <v>121209.38236816401</v>
      </c>
      <c r="H4623" s="16">
        <v>136950.871508971</v>
      </c>
      <c r="I4623" s="16">
        <v>141158.69238603499</v>
      </c>
      <c r="J4623" s="16">
        <v>36220.2853418835</v>
      </c>
      <c r="K4623" s="16">
        <v>150559.375301044</v>
      </c>
      <c r="L4623" s="15">
        <f t="shared" si="504"/>
        <v>6</v>
      </c>
      <c r="M4623" s="16">
        <v>238996.639242612</v>
      </c>
      <c r="N4623" s="16">
        <v>208529.356151958</v>
      </c>
      <c r="O4623" s="16">
        <v>246254.791869765</v>
      </c>
      <c r="P4623" s="16">
        <v>195716.216545039</v>
      </c>
      <c r="Q4623" s="16">
        <v>316649.128041555</v>
      </c>
      <c r="R4623" s="16">
        <v>206772.71597442299</v>
      </c>
      <c r="S4623" s="17">
        <f t="shared" si="505"/>
        <v>238996.639242612</v>
      </c>
      <c r="T4623" s="17">
        <f t="shared" si="506"/>
        <v>206772.71597442299</v>
      </c>
      <c r="U4623" s="18">
        <f t="shared" si="507"/>
        <v>0.86516997322511457</v>
      </c>
      <c r="X4623" s="20">
        <f t="shared" si="508"/>
        <v>0.84409674886703778</v>
      </c>
      <c r="AA4623" s="20">
        <f t="shared" si="509"/>
        <v>-0.20894449920251926</v>
      </c>
      <c r="AE4623" s="20">
        <f t="shared" si="510"/>
        <v>7.3607772460829057E-2</v>
      </c>
    </row>
    <row r="4624" spans="1:31" x14ac:dyDescent="0.2">
      <c r="A4624" s="15" t="s">
        <v>2216</v>
      </c>
      <c r="B4624" s="15" t="s">
        <v>2217</v>
      </c>
      <c r="C4624" t="s">
        <v>2218</v>
      </c>
      <c r="D4624" s="15">
        <v>5</v>
      </c>
      <c r="E4624" s="15">
        <v>5</v>
      </c>
      <c r="F4624" s="16">
        <v>53821.437830273302</v>
      </c>
      <c r="G4624" s="16">
        <v>44855.679863671801</v>
      </c>
      <c r="H4624" s="16">
        <v>46791.409362517603</v>
      </c>
      <c r="I4624" s="16">
        <v>51523.527492062</v>
      </c>
      <c r="J4624" s="16">
        <v>19217.775788964798</v>
      </c>
      <c r="K4624" s="16">
        <v>50291.686034325998</v>
      </c>
      <c r="L4624" s="15">
        <f t="shared" si="504"/>
        <v>6</v>
      </c>
      <c r="M4624" s="16">
        <v>95705.601812631197</v>
      </c>
      <c r="N4624" s="16">
        <v>77169.983535751395</v>
      </c>
      <c r="O4624" s="16">
        <v>84136.805022850502</v>
      </c>
      <c r="P4624" s="16">
        <v>71437.257552821306</v>
      </c>
      <c r="Q4624" s="16">
        <v>168007.84115958001</v>
      </c>
      <c r="R4624" s="16">
        <v>69068.754379844002</v>
      </c>
      <c r="S4624" s="17">
        <f t="shared" si="505"/>
        <v>84136.805022850502</v>
      </c>
      <c r="T4624" s="17">
        <f t="shared" si="506"/>
        <v>71437.257552821306</v>
      </c>
      <c r="U4624" s="18">
        <f t="shared" si="507"/>
        <v>0.84906073547028371</v>
      </c>
      <c r="X4624" s="20">
        <f t="shared" si="508"/>
        <v>0.63075220852825153</v>
      </c>
      <c r="AA4624" s="20">
        <f t="shared" si="509"/>
        <v>-0.23606033777834146</v>
      </c>
      <c r="AE4624" s="20">
        <f t="shared" si="510"/>
        <v>0.20014122016044156</v>
      </c>
    </row>
    <row r="4625" spans="1:31" x14ac:dyDescent="0.2">
      <c r="A4625" s="15" t="s">
        <v>11272</v>
      </c>
      <c r="B4625" s="15" t="s">
        <v>11273</v>
      </c>
      <c r="C4625" t="s">
        <v>11274</v>
      </c>
      <c r="D4625" s="15">
        <v>3</v>
      </c>
      <c r="E4625" s="15">
        <v>2</v>
      </c>
      <c r="F4625" s="16">
        <v>83579.339713130204</v>
      </c>
      <c r="G4625" s="16">
        <v>85400.148532617197</v>
      </c>
      <c r="H4625" s="16">
        <v>91938.984457031605</v>
      </c>
      <c r="I4625" s="16">
        <v>96139.921201757694</v>
      </c>
      <c r="J4625" s="16">
        <v>9357.7605193359395</v>
      </c>
      <c r="K4625" s="16">
        <v>104757.14529689599</v>
      </c>
      <c r="L4625" s="15">
        <f t="shared" si="504"/>
        <v>6</v>
      </c>
      <c r="M4625" s="16">
        <v>148621.28045654399</v>
      </c>
      <c r="N4625" s="16">
        <v>146922.933199152</v>
      </c>
      <c r="O4625" s="16">
        <v>165317.79048007599</v>
      </c>
      <c r="P4625" s="16">
        <v>133297.78930714799</v>
      </c>
      <c r="Q4625" s="16">
        <v>81808.486070732106</v>
      </c>
      <c r="R4625" s="16">
        <v>143869.615608163</v>
      </c>
      <c r="S4625" s="17">
        <f t="shared" si="505"/>
        <v>148621.28045654399</v>
      </c>
      <c r="T4625" s="17">
        <f t="shared" si="506"/>
        <v>133297.78930714799</v>
      </c>
      <c r="U4625" s="18">
        <f t="shared" si="507"/>
        <v>0.89689571303433568</v>
      </c>
      <c r="X4625" s="20">
        <f t="shared" si="508"/>
        <v>0.16550606880799987</v>
      </c>
      <c r="AA4625" s="20">
        <f t="shared" si="509"/>
        <v>-0.15698785002702359</v>
      </c>
      <c r="AE4625" s="20">
        <f t="shared" si="510"/>
        <v>0.78118607680365082</v>
      </c>
    </row>
    <row r="4626" spans="1:31" x14ac:dyDescent="0.2">
      <c r="A4626" s="15" t="s">
        <v>8231</v>
      </c>
      <c r="B4626" s="15" t="s">
        <v>8232</v>
      </c>
      <c r="C4626" t="s">
        <v>8233</v>
      </c>
      <c r="D4626" s="15">
        <v>6</v>
      </c>
      <c r="E4626" s="15">
        <v>4</v>
      </c>
      <c r="F4626" s="16">
        <v>38880.874019238501</v>
      </c>
      <c r="G4626" s="16">
        <v>62711.6952032228</v>
      </c>
      <c r="H4626" s="16">
        <v>46912.670542399203</v>
      </c>
      <c r="I4626" s="16">
        <v>68728.153872935</v>
      </c>
      <c r="J4626" s="16">
        <v>7404.4368588867101</v>
      </c>
      <c r="K4626" s="16">
        <v>68576.053012793302</v>
      </c>
      <c r="L4626" s="15">
        <f t="shared" si="504"/>
        <v>6</v>
      </c>
      <c r="M4626" s="16">
        <v>69138.202118399597</v>
      </c>
      <c r="N4626" s="16">
        <v>107889.580562376</v>
      </c>
      <c r="O4626" s="16">
        <v>84354.847787271006</v>
      </c>
      <c r="P4626" s="16">
        <v>95291.434192024506</v>
      </c>
      <c r="Q4626" s="16">
        <v>64731.916186591501</v>
      </c>
      <c r="R4626" s="16">
        <v>94179.832401064399</v>
      </c>
      <c r="S4626" s="17">
        <f t="shared" si="505"/>
        <v>84354.847787271006</v>
      </c>
      <c r="T4626" s="17">
        <f t="shared" si="506"/>
        <v>94179.832401064399</v>
      </c>
      <c r="U4626" s="18">
        <f t="shared" si="507"/>
        <v>1.1164720804021884</v>
      </c>
      <c r="X4626" s="20">
        <f t="shared" si="508"/>
        <v>0.88154162323705376</v>
      </c>
      <c r="AA4626" s="20">
        <f t="shared" si="509"/>
        <v>0.15894717416178708</v>
      </c>
      <c r="AE4626" s="20">
        <f t="shared" si="510"/>
        <v>5.475717705109686E-2</v>
      </c>
    </row>
    <row r="4627" spans="1:31" x14ac:dyDescent="0.2">
      <c r="A4627" s="15" t="s">
        <v>7755</v>
      </c>
      <c r="B4627" s="15" t="s">
        <v>7756</v>
      </c>
      <c r="C4627" t="s">
        <v>7757</v>
      </c>
      <c r="D4627" s="15">
        <v>5</v>
      </c>
      <c r="E4627" s="15">
        <v>4</v>
      </c>
      <c r="F4627" s="16">
        <v>34095.616173701201</v>
      </c>
      <c r="G4627" s="16">
        <v>34970.323214062497</v>
      </c>
      <c r="H4627" s="16">
        <v>36286.841482031297</v>
      </c>
      <c r="I4627" s="16">
        <v>41736.994406719503</v>
      </c>
      <c r="J4627" s="16">
        <v>9134.0674347656204</v>
      </c>
      <c r="K4627" s="16">
        <v>32325.8082496145</v>
      </c>
      <c r="L4627" s="15">
        <f t="shared" si="504"/>
        <v>6</v>
      </c>
      <c r="M4627" s="16">
        <v>60629.0280718051</v>
      </c>
      <c r="N4627" s="16">
        <v>60163.156034443004</v>
      </c>
      <c r="O4627" s="16">
        <v>65248.278439640599</v>
      </c>
      <c r="P4627" s="16">
        <v>57868.250953369701</v>
      </c>
      <c r="Q4627" s="16">
        <v>79852.890759719696</v>
      </c>
      <c r="R4627" s="16">
        <v>44395.077719180998</v>
      </c>
      <c r="S4627" s="17">
        <f t="shared" si="505"/>
        <v>60629.0280718051</v>
      </c>
      <c r="T4627" s="17">
        <f t="shared" si="506"/>
        <v>57868.250953369701</v>
      </c>
      <c r="U4627" s="18">
        <f t="shared" si="507"/>
        <v>0.95446443384898549</v>
      </c>
      <c r="X4627" s="20">
        <f t="shared" si="508"/>
        <v>0.90651530062321672</v>
      </c>
      <c r="AA4627" s="20">
        <f t="shared" si="509"/>
        <v>-6.7236655315437696E-2</v>
      </c>
      <c r="AE4627" s="20">
        <f t="shared" si="510"/>
        <v>4.2624861264938335E-2</v>
      </c>
    </row>
    <row r="4628" spans="1:31" x14ac:dyDescent="0.2">
      <c r="A4628" s="15" t="s">
        <v>12556</v>
      </c>
      <c r="B4628" s="15" t="s">
        <v>12557</v>
      </c>
      <c r="C4628" t="s">
        <v>12558</v>
      </c>
      <c r="D4628" s="15">
        <v>5</v>
      </c>
      <c r="E4628" s="15">
        <v>4</v>
      </c>
      <c r="F4628" s="16">
        <v>95599.387821094104</v>
      </c>
      <c r="G4628" s="16">
        <v>119372.04800039101</v>
      </c>
      <c r="H4628" s="16">
        <v>126003.596730131</v>
      </c>
      <c r="I4628" s="16">
        <v>150751.36802728099</v>
      </c>
      <c r="J4628" s="16">
        <v>31769.519197879901</v>
      </c>
      <c r="K4628" s="16">
        <v>147568.91085073201</v>
      </c>
      <c r="L4628" s="15">
        <f t="shared" si="504"/>
        <v>6</v>
      </c>
      <c r="M4628" s="16">
        <v>169995.40170572401</v>
      </c>
      <c r="N4628" s="16">
        <v>205368.39496840999</v>
      </c>
      <c r="O4628" s="16">
        <v>226570.22292543601</v>
      </c>
      <c r="P4628" s="16">
        <v>209016.44022459799</v>
      </c>
      <c r="Q4628" s="16">
        <v>277739.13036172203</v>
      </c>
      <c r="R4628" s="16">
        <v>202665.721938484</v>
      </c>
      <c r="S4628" s="17">
        <f t="shared" si="505"/>
        <v>205368.39496840999</v>
      </c>
      <c r="T4628" s="17">
        <f t="shared" si="506"/>
        <v>209016.44022459799</v>
      </c>
      <c r="U4628" s="18">
        <f t="shared" si="507"/>
        <v>1.0177634209818367</v>
      </c>
      <c r="X4628" s="20">
        <f t="shared" si="508"/>
        <v>0.37379699143131256</v>
      </c>
      <c r="AA4628" s="20">
        <f t="shared" si="509"/>
        <v>2.5402246048078749E-2</v>
      </c>
      <c r="AE4628" s="20">
        <f t="shared" si="510"/>
        <v>0.42736419843615298</v>
      </c>
    </row>
    <row r="4629" spans="1:31" x14ac:dyDescent="0.2">
      <c r="A4629" s="15" t="s">
        <v>9589</v>
      </c>
      <c r="B4629" s="15" t="s">
        <v>9590</v>
      </c>
      <c r="C4629" t="s">
        <v>9591</v>
      </c>
      <c r="D4629" s="15">
        <v>5</v>
      </c>
      <c r="E4629" s="15">
        <v>5</v>
      </c>
      <c r="F4629" s="16">
        <v>151115.723232569</v>
      </c>
      <c r="G4629" s="16">
        <v>142152.719715974</v>
      </c>
      <c r="H4629" s="16">
        <v>148017.101932233</v>
      </c>
      <c r="I4629" s="16">
        <v>182982.47481679701</v>
      </c>
      <c r="J4629" s="16">
        <v>49198.911009960902</v>
      </c>
      <c r="K4629" s="16">
        <v>175600.261057033</v>
      </c>
      <c r="L4629" s="15">
        <f t="shared" si="504"/>
        <v>6</v>
      </c>
      <c r="M4629" s="16">
        <v>268714.88050787698</v>
      </c>
      <c r="N4629" s="16">
        <v>244560.400675777</v>
      </c>
      <c r="O4629" s="16">
        <v>266153.25793746603</v>
      </c>
      <c r="P4629" s="16">
        <v>253704.79890287199</v>
      </c>
      <c r="Q4629" s="16">
        <v>430112.35623490799</v>
      </c>
      <c r="R4629" s="16">
        <v>241162.94871694199</v>
      </c>
      <c r="S4629" s="17">
        <f t="shared" si="505"/>
        <v>266153.25793746603</v>
      </c>
      <c r="T4629" s="17">
        <f t="shared" si="506"/>
        <v>253704.79890287199</v>
      </c>
      <c r="U4629" s="18">
        <f t="shared" si="507"/>
        <v>0.95322822973852583</v>
      </c>
      <c r="X4629" s="20">
        <f t="shared" si="508"/>
        <v>0.47416269949275924</v>
      </c>
      <c r="AA4629" s="20">
        <f t="shared" si="509"/>
        <v>-6.9106417487682731E-2</v>
      </c>
      <c r="AE4629" s="20">
        <f t="shared" si="510"/>
        <v>0.32407261324610931</v>
      </c>
    </row>
    <row r="4630" spans="1:31" x14ac:dyDescent="0.2">
      <c r="A4630" s="15" t="s">
        <v>4457</v>
      </c>
      <c r="B4630" s="15" t="s">
        <v>4458</v>
      </c>
      <c r="C4630" t="s">
        <v>4459</v>
      </c>
      <c r="D4630" s="15">
        <v>5</v>
      </c>
      <c r="E4630" s="15">
        <v>3</v>
      </c>
      <c r="F4630" s="16">
        <v>17615.586004485602</v>
      </c>
      <c r="G4630" s="16">
        <v>21488.494990063002</v>
      </c>
      <c r="H4630" s="16">
        <v>17118.3644446289</v>
      </c>
      <c r="I4630" s="16">
        <v>30554.9474613282</v>
      </c>
      <c r="J4630" s="16">
        <v>8064.8904767577997</v>
      </c>
      <c r="K4630" s="16">
        <v>26244.756569238201</v>
      </c>
      <c r="L4630" s="15">
        <f t="shared" si="504"/>
        <v>6</v>
      </c>
      <c r="M4630" s="16">
        <v>31324.140116025799</v>
      </c>
      <c r="N4630" s="16">
        <v>36968.937036093201</v>
      </c>
      <c r="O4630" s="16">
        <v>30780.959821688601</v>
      </c>
      <c r="P4630" s="16">
        <v>42364.367456093103</v>
      </c>
      <c r="Q4630" s="16">
        <v>70505.809468678402</v>
      </c>
      <c r="R4630" s="16">
        <v>36043.584699114697</v>
      </c>
      <c r="S4630" s="17">
        <f t="shared" si="505"/>
        <v>31324.140116025799</v>
      </c>
      <c r="T4630" s="17">
        <f t="shared" si="506"/>
        <v>42364.367456093103</v>
      </c>
      <c r="U4630" s="18">
        <f t="shared" si="507"/>
        <v>1.3524510904105871</v>
      </c>
      <c r="X4630" s="20">
        <f t="shared" si="508"/>
        <v>0.19798895171971517</v>
      </c>
      <c r="AA4630" s="20">
        <f t="shared" si="509"/>
        <v>0.43557642185396411</v>
      </c>
      <c r="AE4630" s="20">
        <f t="shared" si="510"/>
        <v>0.70335904378410385</v>
      </c>
    </row>
    <row r="4631" spans="1:31" x14ac:dyDescent="0.2">
      <c r="A4631" s="15" t="s">
        <v>11803</v>
      </c>
      <c r="B4631" s="15" t="s">
        <v>11804</v>
      </c>
      <c r="C4631" t="s">
        <v>11805</v>
      </c>
      <c r="D4631" s="15">
        <v>4</v>
      </c>
      <c r="E4631" s="15">
        <v>3</v>
      </c>
      <c r="F4631" s="16">
        <v>86840.675657227301</v>
      </c>
      <c r="G4631" s="16">
        <v>82313.211493872295</v>
      </c>
      <c r="H4631" s="16">
        <v>90428.707160997903</v>
      </c>
      <c r="I4631" s="16">
        <v>100436.848797656</v>
      </c>
      <c r="J4631" s="16">
        <v>14382.8949773437</v>
      </c>
      <c r="K4631" s="16">
        <v>111499.99189570401</v>
      </c>
      <c r="L4631" s="15">
        <f t="shared" si="504"/>
        <v>6</v>
      </c>
      <c r="M4631" s="16">
        <v>154420.60748729401</v>
      </c>
      <c r="N4631" s="16">
        <v>141612.148005842</v>
      </c>
      <c r="O4631" s="16">
        <v>162602.12305056199</v>
      </c>
      <c r="P4631" s="16">
        <v>139255.46996869199</v>
      </c>
      <c r="Q4631" s="16">
        <v>125739.792226947</v>
      </c>
      <c r="R4631" s="16">
        <v>153129.99346139701</v>
      </c>
      <c r="S4631" s="17">
        <f t="shared" si="505"/>
        <v>154420.60748729401</v>
      </c>
      <c r="T4631" s="17">
        <f t="shared" si="506"/>
        <v>139255.46996869199</v>
      </c>
      <c r="U4631" s="18">
        <f t="shared" si="507"/>
        <v>0.90179330488743326</v>
      </c>
      <c r="X4631" s="20">
        <f t="shared" si="508"/>
        <v>0.24792359269007219</v>
      </c>
      <c r="AA4631" s="20">
        <f t="shared" si="509"/>
        <v>-0.14913129575862794</v>
      </c>
      <c r="AE4631" s="20">
        <f t="shared" si="510"/>
        <v>0.60568214331052739</v>
      </c>
    </row>
    <row r="4632" spans="1:31" x14ac:dyDescent="0.2">
      <c r="A4632" s="15" t="s">
        <v>14674</v>
      </c>
      <c r="B4632" s="15" t="s">
        <v>14675</v>
      </c>
      <c r="C4632" t="s">
        <v>14676</v>
      </c>
      <c r="D4632" s="15">
        <v>5</v>
      </c>
      <c r="E4632" s="15">
        <v>4</v>
      </c>
      <c r="F4632" s="16">
        <v>83484.890687988402</v>
      </c>
      <c r="G4632" s="16">
        <v>81431.9238304686</v>
      </c>
      <c r="H4632" s="16">
        <v>93908.201032546596</v>
      </c>
      <c r="I4632" s="16">
        <v>111744.238398633</v>
      </c>
      <c r="J4632" s="16">
        <v>22537.029719531201</v>
      </c>
      <c r="K4632" s="16">
        <v>95652.234431269506</v>
      </c>
      <c r="L4632" s="15">
        <f t="shared" si="504"/>
        <v>6</v>
      </c>
      <c r="M4632" s="16">
        <v>148453.330636617</v>
      </c>
      <c r="N4632" s="16">
        <v>140095.975367687</v>
      </c>
      <c r="O4632" s="16">
        <v>168858.68812174001</v>
      </c>
      <c r="P4632" s="16">
        <v>154933.14078227399</v>
      </c>
      <c r="Q4632" s="16">
        <v>197025.80313700801</v>
      </c>
      <c r="R4632" s="16">
        <v>131365.26544978801</v>
      </c>
      <c r="S4632" s="17">
        <f t="shared" si="505"/>
        <v>148453.330636617</v>
      </c>
      <c r="T4632" s="17">
        <f t="shared" si="506"/>
        <v>154933.14078227399</v>
      </c>
      <c r="U4632" s="18">
        <f t="shared" si="507"/>
        <v>1.0436488027440638</v>
      </c>
      <c r="X4632" s="20">
        <f t="shared" si="508"/>
        <v>0.70213456329400814</v>
      </c>
      <c r="AA4632" s="20">
        <f t="shared" si="509"/>
        <v>6.1636313651513543E-2</v>
      </c>
      <c r="AE4632" s="20">
        <f t="shared" si="510"/>
        <v>0.15357964784781927</v>
      </c>
    </row>
    <row r="4633" spans="1:31" x14ac:dyDescent="0.2">
      <c r="A4633" s="15" t="s">
        <v>5255</v>
      </c>
      <c r="B4633" s="15" t="s">
        <v>5256</v>
      </c>
      <c r="C4633" t="s">
        <v>5257</v>
      </c>
      <c r="D4633" s="15">
        <v>2</v>
      </c>
      <c r="E4633" s="15">
        <v>1</v>
      </c>
      <c r="F4633" s="16">
        <v>17716.3843054688</v>
      </c>
      <c r="G4633" s="16">
        <v>14400.7608164062</v>
      </c>
      <c r="H4633" s="16">
        <v>17716.3843054688</v>
      </c>
      <c r="I4633" s="16">
        <v>11760.6213333984</v>
      </c>
      <c r="J4633" s="16">
        <v>4250.3433199218798</v>
      </c>
      <c r="K4633" s="16">
        <v>13509.602404269101</v>
      </c>
      <c r="L4633" s="15">
        <f t="shared" si="504"/>
        <v>6</v>
      </c>
      <c r="M4633" s="16">
        <v>31503.380256129702</v>
      </c>
      <c r="N4633" s="16">
        <v>24775.156200550598</v>
      </c>
      <c r="O4633" s="16">
        <v>31856.274310326</v>
      </c>
      <c r="P4633" s="16">
        <v>16306.075613798501</v>
      </c>
      <c r="Q4633" s="16">
        <v>37157.8383059896</v>
      </c>
      <c r="R4633" s="16">
        <v>18553.591732696001</v>
      </c>
      <c r="S4633" s="17">
        <f t="shared" si="505"/>
        <v>31503.380256129702</v>
      </c>
      <c r="T4633" s="17">
        <f t="shared" si="506"/>
        <v>18553.591732696001</v>
      </c>
      <c r="U4633" s="18">
        <f t="shared" si="507"/>
        <v>0.58893971319430005</v>
      </c>
      <c r="X4633" s="20">
        <f t="shared" si="508"/>
        <v>0.48547098079794709</v>
      </c>
      <c r="AA4633" s="20">
        <f t="shared" si="509"/>
        <v>-0.76380813473159948</v>
      </c>
      <c r="AE4633" s="20">
        <f t="shared" si="510"/>
        <v>0.3138367250885904</v>
      </c>
    </row>
    <row r="4634" spans="1:31" x14ac:dyDescent="0.2">
      <c r="A4634" s="15" t="s">
        <v>2297</v>
      </c>
      <c r="B4634" s="15" t="s">
        <v>2298</v>
      </c>
      <c r="C4634" t="s">
        <v>2299</v>
      </c>
      <c r="D4634" s="15">
        <v>4</v>
      </c>
      <c r="E4634" s="15">
        <v>2</v>
      </c>
      <c r="F4634" s="16">
        <v>8047.38449560547</v>
      </c>
      <c r="G4634" s="16">
        <v>20263.410307327798</v>
      </c>
      <c r="H4634" s="16">
        <v>27588.487207617101</v>
      </c>
      <c r="I4634" s="16">
        <v>18664.254082031301</v>
      </c>
      <c r="J4634" s="16">
        <v>11897.5287028291</v>
      </c>
      <c r="K4634" s="16">
        <v>23877.186538256599</v>
      </c>
      <c r="L4634" s="15">
        <f t="shared" si="504"/>
        <v>6</v>
      </c>
      <c r="M4634" s="16">
        <v>14309.907115419899</v>
      </c>
      <c r="N4634" s="16">
        <v>34861.2939219123</v>
      </c>
      <c r="O4634" s="16">
        <v>49607.5497764787</v>
      </c>
      <c r="P4634" s="16">
        <v>25877.9472367218</v>
      </c>
      <c r="Q4634" s="16">
        <v>104011.938449415</v>
      </c>
      <c r="R4634" s="16">
        <v>32792.050979697502</v>
      </c>
      <c r="S4634" s="17">
        <f t="shared" si="505"/>
        <v>34861.2939219123</v>
      </c>
      <c r="T4634" s="17">
        <f t="shared" si="506"/>
        <v>32792.050979697502</v>
      </c>
      <c r="U4634" s="18">
        <f t="shared" si="507"/>
        <v>0.94064354160663666</v>
      </c>
      <c r="X4634" s="20">
        <f t="shared" si="508"/>
        <v>0.47410715680459142</v>
      </c>
      <c r="AA4634" s="20">
        <f t="shared" si="509"/>
        <v>-8.8279979993120677E-2</v>
      </c>
      <c r="AE4634" s="20">
        <f t="shared" si="510"/>
        <v>0.32412348881248687</v>
      </c>
    </row>
    <row r="4635" spans="1:31" x14ac:dyDescent="0.2">
      <c r="A4635" s="15" t="s">
        <v>9688</v>
      </c>
      <c r="B4635" s="15" t="s">
        <v>9689</v>
      </c>
      <c r="C4635" t="s">
        <v>9690</v>
      </c>
      <c r="D4635" s="15">
        <v>4</v>
      </c>
      <c r="E4635" s="15">
        <v>4</v>
      </c>
      <c r="F4635" s="16">
        <v>192291.99228250299</v>
      </c>
      <c r="G4635" s="16">
        <v>185149.40491835799</v>
      </c>
      <c r="H4635" s="16">
        <v>170182.51583759501</v>
      </c>
      <c r="I4635" s="16">
        <v>131629.324477149</v>
      </c>
      <c r="J4635" s="16">
        <v>17516.647267968801</v>
      </c>
      <c r="K4635" s="16">
        <v>147371.74815322101</v>
      </c>
      <c r="L4635" s="15">
        <f t="shared" si="504"/>
        <v>6</v>
      </c>
      <c r="M4635" s="16">
        <v>341934.76776265597</v>
      </c>
      <c r="N4635" s="16">
        <v>318532.15852772299</v>
      </c>
      <c r="O4635" s="16">
        <v>306009.44379324198</v>
      </c>
      <c r="P4635" s="16">
        <v>182503.768897164</v>
      </c>
      <c r="Q4635" s="16">
        <v>153136.04051594599</v>
      </c>
      <c r="R4635" s="16">
        <v>202394.945931533</v>
      </c>
      <c r="S4635" s="17">
        <f t="shared" si="505"/>
        <v>318532.15852772299</v>
      </c>
      <c r="T4635" s="17">
        <f t="shared" si="506"/>
        <v>182503.768897164</v>
      </c>
      <c r="U4635" s="18">
        <f t="shared" si="507"/>
        <v>0.57295241315887435</v>
      </c>
      <c r="X4635" s="20">
        <f t="shared" si="508"/>
        <v>1.2991477392965182E-3</v>
      </c>
      <c r="AA4635" s="20">
        <f t="shared" si="509"/>
        <v>-0.80351277466720883</v>
      </c>
      <c r="AE4635" s="20">
        <f t="shared" si="510"/>
        <v>2.886341458077994</v>
      </c>
    </row>
    <row r="4636" spans="1:31" x14ac:dyDescent="0.2">
      <c r="A4636" s="15" t="s">
        <v>17551</v>
      </c>
      <c r="B4636" s="15" t="s">
        <v>17552</v>
      </c>
      <c r="C4636" t="s">
        <v>17553</v>
      </c>
      <c r="D4636" s="15">
        <v>10</v>
      </c>
      <c r="E4636" s="15">
        <v>4</v>
      </c>
      <c r="F4636" s="16">
        <v>140603.905983848</v>
      </c>
      <c r="G4636" s="16">
        <v>211449.36540160701</v>
      </c>
      <c r="H4636" s="16">
        <v>157096.697317627</v>
      </c>
      <c r="I4636" s="16">
        <v>267609.70587146102</v>
      </c>
      <c r="J4636" s="16">
        <v>17458.583215625698</v>
      </c>
      <c r="K4636" s="16">
        <v>243953.944422631</v>
      </c>
      <c r="L4636" s="15">
        <f t="shared" si="504"/>
        <v>6</v>
      </c>
      <c r="M4636" s="16">
        <v>250022.70436970299</v>
      </c>
      <c r="N4636" s="16">
        <v>363778.76996359002</v>
      </c>
      <c r="O4636" s="16">
        <v>282479.50579011498</v>
      </c>
      <c r="P4636" s="16">
        <v>371040.26864076097</v>
      </c>
      <c r="Q4636" s="16">
        <v>152628.42630552599</v>
      </c>
      <c r="R4636" s="16">
        <v>335037.38681221101</v>
      </c>
      <c r="S4636" s="17">
        <f t="shared" si="505"/>
        <v>282479.50579011498</v>
      </c>
      <c r="T4636" s="17">
        <f t="shared" si="506"/>
        <v>335037.38681221101</v>
      </c>
      <c r="U4636" s="18">
        <f t="shared" si="507"/>
        <v>1.1860590943583251</v>
      </c>
      <c r="X4636" s="20">
        <f t="shared" si="508"/>
        <v>0.87644980269081985</v>
      </c>
      <c r="AA4636" s="20">
        <f t="shared" si="509"/>
        <v>0.24617589269486395</v>
      </c>
      <c r="AE4636" s="20">
        <f t="shared" si="510"/>
        <v>5.7272952403801723E-2</v>
      </c>
    </row>
    <row r="4637" spans="1:31" x14ac:dyDescent="0.2">
      <c r="A4637" s="15" t="s">
        <v>11614</v>
      </c>
      <c r="B4637" s="15" t="s">
        <v>11615</v>
      </c>
      <c r="C4637" t="s">
        <v>11616</v>
      </c>
      <c r="D4637" s="15">
        <v>6</v>
      </c>
      <c r="E4637" s="15">
        <v>5</v>
      </c>
      <c r="F4637" s="16">
        <v>147866.05041913901</v>
      </c>
      <c r="G4637" s="16">
        <v>139050.82504688099</v>
      </c>
      <c r="H4637" s="16">
        <v>129249.90595178401</v>
      </c>
      <c r="I4637" s="16">
        <v>141576.20875664099</v>
      </c>
      <c r="J4637" s="16">
        <v>14833.8478758156</v>
      </c>
      <c r="K4637" s="16">
        <v>147874.66153977701</v>
      </c>
      <c r="L4637" s="15">
        <f t="shared" si="504"/>
        <v>6</v>
      </c>
      <c r="M4637" s="16">
        <v>262936.29292565299</v>
      </c>
      <c r="N4637" s="16">
        <v>239223.88228455</v>
      </c>
      <c r="O4637" s="16">
        <v>232407.49283773999</v>
      </c>
      <c r="P4637" s="16">
        <v>196295.102074647</v>
      </c>
      <c r="Q4637" s="16">
        <v>129682.16431874799</v>
      </c>
      <c r="R4637" s="16">
        <v>203085.628704559</v>
      </c>
      <c r="S4637" s="17">
        <f t="shared" si="505"/>
        <v>239223.88228455</v>
      </c>
      <c r="T4637" s="17">
        <f t="shared" si="506"/>
        <v>196295.102074647</v>
      </c>
      <c r="U4637" s="18">
        <f t="shared" si="507"/>
        <v>0.82054977203805912</v>
      </c>
      <c r="X4637" s="20">
        <f t="shared" si="508"/>
        <v>5.2958400102635805E-2</v>
      </c>
      <c r="AA4637" s="20">
        <f t="shared" si="509"/>
        <v>-0.28533724902811036</v>
      </c>
      <c r="AE4637" s="20">
        <f t="shared" si="510"/>
        <v>1.2760651436040871</v>
      </c>
    </row>
    <row r="4638" spans="1:31" x14ac:dyDescent="0.2">
      <c r="A4638" s="15" t="s">
        <v>13216</v>
      </c>
      <c r="B4638" s="15" t="s">
        <v>13217</v>
      </c>
      <c r="C4638" t="s">
        <v>13218</v>
      </c>
      <c r="D4638" s="15">
        <v>5</v>
      </c>
      <c r="E4638" s="15">
        <v>4</v>
      </c>
      <c r="F4638" s="16">
        <v>145487.93556386701</v>
      </c>
      <c r="G4638" s="16">
        <v>176255.49409101601</v>
      </c>
      <c r="H4638" s="16">
        <v>136076.324787305</v>
      </c>
      <c r="I4638" s="16">
        <v>204704.40615571299</v>
      </c>
      <c r="J4638" s="16">
        <v>40995.246200390699</v>
      </c>
      <c r="K4638" s="16">
        <v>227278.857287374</v>
      </c>
      <c r="L4638" s="15">
        <f t="shared" si="504"/>
        <v>6</v>
      </c>
      <c r="M4638" s="16">
        <v>258707.51490375999</v>
      </c>
      <c r="N4638" s="16">
        <v>303231.02042881498</v>
      </c>
      <c r="O4638" s="16">
        <v>244682.24750731399</v>
      </c>
      <c r="P4638" s="16">
        <v>283822.20893155999</v>
      </c>
      <c r="Q4638" s="16">
        <v>358393.33789543202</v>
      </c>
      <c r="R4638" s="16">
        <v>312136.43461861298</v>
      </c>
      <c r="S4638" s="17">
        <f t="shared" si="505"/>
        <v>258707.51490375999</v>
      </c>
      <c r="T4638" s="17">
        <f t="shared" si="506"/>
        <v>312136.43461861298</v>
      </c>
      <c r="U4638" s="18">
        <f t="shared" si="507"/>
        <v>1.2065224882807473</v>
      </c>
      <c r="X4638" s="20">
        <f t="shared" si="508"/>
        <v>0.15341803585993419</v>
      </c>
      <c r="AA4638" s="20">
        <f t="shared" si="509"/>
        <v>0.27085480608723428</v>
      </c>
      <c r="AE4638" s="20">
        <f t="shared" si="510"/>
        <v>0.81412358162556142</v>
      </c>
    </row>
    <row r="4639" spans="1:31" x14ac:dyDescent="0.2">
      <c r="A4639" s="15" t="s">
        <v>16862</v>
      </c>
      <c r="B4639" s="15" t="s">
        <v>16863</v>
      </c>
      <c r="C4639" t="s">
        <v>16864</v>
      </c>
      <c r="D4639" s="15">
        <v>10</v>
      </c>
      <c r="E4639" s="15">
        <v>6</v>
      </c>
      <c r="F4639" s="16">
        <v>402483.975591817</v>
      </c>
      <c r="G4639" s="16">
        <v>432952.97095401603</v>
      </c>
      <c r="H4639" s="16">
        <v>436676.56912368</v>
      </c>
      <c r="I4639" s="16">
        <v>614294.39770166099</v>
      </c>
      <c r="J4639" s="16">
        <v>46608.221741070302</v>
      </c>
      <c r="K4639" s="16">
        <v>627515.26377253397</v>
      </c>
      <c r="L4639" s="15">
        <f t="shared" si="504"/>
        <v>6</v>
      </c>
      <c r="M4639" s="16">
        <v>715699.40634860995</v>
      </c>
      <c r="N4639" s="16">
        <v>744854.91562764696</v>
      </c>
      <c r="O4639" s="16">
        <v>785199.07510709704</v>
      </c>
      <c r="P4639" s="16">
        <v>851717.83140488097</v>
      </c>
      <c r="Q4639" s="16">
        <v>407463.73570976203</v>
      </c>
      <c r="R4639" s="16">
        <v>861806.41455380502</v>
      </c>
      <c r="S4639" s="17">
        <f t="shared" si="505"/>
        <v>744854.91562764696</v>
      </c>
      <c r="T4639" s="17">
        <f t="shared" si="506"/>
        <v>851717.83140488097</v>
      </c>
      <c r="U4639" s="18">
        <f t="shared" si="507"/>
        <v>1.1434680949741558</v>
      </c>
      <c r="X4639" s="20">
        <f t="shared" si="508"/>
        <v>0.79682265041133815</v>
      </c>
      <c r="AA4639" s="20">
        <f t="shared" si="509"/>
        <v>0.19341611226055</v>
      </c>
      <c r="AE4639" s="20">
        <f t="shared" si="510"/>
        <v>9.8638329191732751E-2</v>
      </c>
    </row>
    <row r="4640" spans="1:31" x14ac:dyDescent="0.2">
      <c r="A4640" s="15" t="s">
        <v>16715</v>
      </c>
      <c r="B4640" s="15" t="s">
        <v>16716</v>
      </c>
      <c r="C4640" t="s">
        <v>16717</v>
      </c>
      <c r="D4640" s="15">
        <v>5</v>
      </c>
      <c r="E4640" s="15">
        <v>3</v>
      </c>
      <c r="F4640" s="16">
        <v>122087.906595746</v>
      </c>
      <c r="G4640" s="16">
        <v>106212.83012906701</v>
      </c>
      <c r="H4640" s="16">
        <v>90091.429791375107</v>
      </c>
      <c r="I4640" s="16">
        <v>135266.945541416</v>
      </c>
      <c r="J4640" s="16">
        <v>14857.0091162109</v>
      </c>
      <c r="K4640" s="16">
        <v>125845.049073047</v>
      </c>
      <c r="L4640" s="15">
        <f t="shared" si="504"/>
        <v>6</v>
      </c>
      <c r="M4640" s="16">
        <v>217097.443803665</v>
      </c>
      <c r="N4640" s="16">
        <v>182729.19677634601</v>
      </c>
      <c r="O4640" s="16">
        <v>161995.65616544001</v>
      </c>
      <c r="P4640" s="16">
        <v>187547.32250260501</v>
      </c>
      <c r="Q4640" s="16">
        <v>129884.64716796701</v>
      </c>
      <c r="R4640" s="16">
        <v>172830.96809307701</v>
      </c>
      <c r="S4640" s="17">
        <f t="shared" si="505"/>
        <v>182729.19677634601</v>
      </c>
      <c r="T4640" s="17">
        <f t="shared" si="506"/>
        <v>172830.96809307701</v>
      </c>
      <c r="U4640" s="18">
        <f t="shared" si="507"/>
        <v>0.9458311596729444</v>
      </c>
      <c r="X4640" s="20">
        <f t="shared" si="508"/>
        <v>0.36949054218701544</v>
      </c>
      <c r="AA4640" s="20">
        <f t="shared" si="509"/>
        <v>-8.0345423841128236E-2</v>
      </c>
      <c r="AE4640" s="20">
        <f t="shared" si="510"/>
        <v>0.43239667371992391</v>
      </c>
    </row>
    <row r="4641" spans="1:31" x14ac:dyDescent="0.2">
      <c r="A4641" s="15" t="s">
        <v>5216</v>
      </c>
      <c r="B4641" s="15" t="s">
        <v>5217</v>
      </c>
      <c r="C4641" t="s">
        <v>5218</v>
      </c>
      <c r="D4641" s="15">
        <v>3</v>
      </c>
      <c r="E4641" s="15">
        <v>3</v>
      </c>
      <c r="F4641" s="16">
        <v>24424.3032418945</v>
      </c>
      <c r="G4641" s="16">
        <v>15724.7853339843</v>
      </c>
      <c r="H4641" s="16">
        <v>17119.195252601301</v>
      </c>
      <c r="I4641" s="16">
        <v>43112.6818611329</v>
      </c>
      <c r="J4641" s="16">
        <v>5785.9001384765597</v>
      </c>
      <c r="K4641" s="16">
        <v>33218.379315100799</v>
      </c>
      <c r="L4641" s="15">
        <f t="shared" si="504"/>
        <v>6</v>
      </c>
      <c r="M4641" s="16">
        <v>43431.441723857199</v>
      </c>
      <c r="N4641" s="16">
        <v>27053.016006331502</v>
      </c>
      <c r="O4641" s="16">
        <v>30782.453718310699</v>
      </c>
      <c r="P4641" s="16">
        <v>59775.638583384898</v>
      </c>
      <c r="Q4641" s="16">
        <v>50582.159044052598</v>
      </c>
      <c r="R4641" s="16">
        <v>45620.902036277002</v>
      </c>
      <c r="S4641" s="17">
        <f t="shared" si="505"/>
        <v>30782.453718310699</v>
      </c>
      <c r="T4641" s="17">
        <f t="shared" si="506"/>
        <v>50582.159044052598</v>
      </c>
      <c r="U4641" s="18">
        <f t="shared" si="507"/>
        <v>1.6432140045406518</v>
      </c>
      <c r="X4641" s="20">
        <f t="shared" si="508"/>
        <v>4.7721190943012734E-2</v>
      </c>
      <c r="AA4641" s="20">
        <f t="shared" si="509"/>
        <v>0.71652038240850413</v>
      </c>
      <c r="AE4641" s="20">
        <f t="shared" si="510"/>
        <v>1.3212887264953106</v>
      </c>
    </row>
    <row r="4642" spans="1:31" x14ac:dyDescent="0.2">
      <c r="A4642" s="15" t="s">
        <v>8696</v>
      </c>
      <c r="B4642" s="15" t="s">
        <v>8697</v>
      </c>
      <c r="C4642" t="s">
        <v>8698</v>
      </c>
      <c r="D4642" s="15">
        <v>5</v>
      </c>
      <c r="E4642" s="15">
        <v>4</v>
      </c>
      <c r="F4642" s="16">
        <v>41790.407029980299</v>
      </c>
      <c r="G4642" s="16">
        <v>40442.869091183296</v>
      </c>
      <c r="H4642" s="16">
        <v>67454.748033105396</v>
      </c>
      <c r="I4642" s="16">
        <v>84441.426701216595</v>
      </c>
      <c r="J4642" s="16">
        <v>9968.9404514648504</v>
      </c>
      <c r="K4642" s="16">
        <v>84147.4857921441</v>
      </c>
      <c r="L4642" s="15">
        <f t="shared" si="504"/>
        <v>6</v>
      </c>
      <c r="M4642" s="16">
        <v>74311.951074436205</v>
      </c>
      <c r="N4642" s="16">
        <v>69578.157133960005</v>
      </c>
      <c r="O4642" s="16">
        <v>121292.071780877</v>
      </c>
      <c r="P4642" s="16">
        <v>117077.85241047099</v>
      </c>
      <c r="Q4642" s="16">
        <v>87151.613292353606</v>
      </c>
      <c r="R4642" s="16">
        <v>115565.066239619</v>
      </c>
      <c r="S4642" s="17">
        <f t="shared" si="505"/>
        <v>74311.951074436205</v>
      </c>
      <c r="T4642" s="17">
        <f t="shared" si="506"/>
        <v>115565.066239619</v>
      </c>
      <c r="U4642" s="18">
        <f t="shared" si="507"/>
        <v>1.5551343299257572</v>
      </c>
      <c r="X4642" s="20">
        <f t="shared" si="508"/>
        <v>0.39589506999616958</v>
      </c>
      <c r="AA4642" s="20">
        <f t="shared" si="509"/>
        <v>0.63703920334465924</v>
      </c>
      <c r="AE4642" s="20">
        <f t="shared" si="510"/>
        <v>0.40241990639831426</v>
      </c>
    </row>
    <row r="4643" spans="1:31" x14ac:dyDescent="0.2">
      <c r="A4643" s="15" t="s">
        <v>3500</v>
      </c>
      <c r="B4643" s="15" t="s">
        <v>3501</v>
      </c>
      <c r="C4643" t="s">
        <v>3502</v>
      </c>
      <c r="D4643" s="15">
        <v>8</v>
      </c>
      <c r="E4643" s="15">
        <v>2</v>
      </c>
      <c r="F4643" s="16">
        <v>57971.822147314699</v>
      </c>
      <c r="G4643" s="16">
        <v>58132.940208016</v>
      </c>
      <c r="H4643" s="16">
        <v>84683.941159056994</v>
      </c>
      <c r="I4643" s="16">
        <v>125014.36136855</v>
      </c>
      <c r="J4643" s="16">
        <v>20716.544392198099</v>
      </c>
      <c r="K4643" s="16">
        <v>132548.63306888501</v>
      </c>
      <c r="L4643" s="15">
        <f t="shared" si="504"/>
        <v>6</v>
      </c>
      <c r="M4643" s="16">
        <v>103085.839963622</v>
      </c>
      <c r="N4643" s="16">
        <v>100012.26271392799</v>
      </c>
      <c r="O4643" s="16">
        <v>152272.31543005499</v>
      </c>
      <c r="P4643" s="16">
        <v>173332.13709528101</v>
      </c>
      <c r="Q4643" s="16">
        <v>181110.54774707</v>
      </c>
      <c r="R4643" s="16">
        <v>182037.42412951301</v>
      </c>
      <c r="S4643" s="17">
        <f t="shared" si="505"/>
        <v>103085.839963622</v>
      </c>
      <c r="T4643" s="17">
        <f t="shared" si="506"/>
        <v>181110.54774707</v>
      </c>
      <c r="U4643" s="18">
        <f t="shared" si="507"/>
        <v>1.7568906438651726</v>
      </c>
      <c r="X4643" s="20">
        <f t="shared" si="508"/>
        <v>2.446821880849746E-2</v>
      </c>
      <c r="AA4643" s="20">
        <f t="shared" si="509"/>
        <v>0.81302439483897171</v>
      </c>
      <c r="AE4643" s="20">
        <f t="shared" si="510"/>
        <v>1.6113976444527154</v>
      </c>
    </row>
    <row r="4644" spans="1:31" x14ac:dyDescent="0.2">
      <c r="A4644" s="15" t="s">
        <v>17895</v>
      </c>
      <c r="B4644" s="15" t="s">
        <v>17896</v>
      </c>
      <c r="C4644" t="s">
        <v>17897</v>
      </c>
      <c r="D4644" s="15">
        <v>4</v>
      </c>
      <c r="E4644" s="15">
        <v>1</v>
      </c>
      <c r="F4644" s="16">
        <v>10998.829367685999</v>
      </c>
      <c r="G4644" s="16">
        <v>15048.715893749901</v>
      </c>
      <c r="H4644" s="16">
        <v>8249.2283671875302</v>
      </c>
      <c r="I4644" s="16">
        <v>18221.363176757801</v>
      </c>
      <c r="J4644" s="16">
        <v>4486.4224453125098</v>
      </c>
      <c r="K4644" s="16">
        <v>21563.772398437501</v>
      </c>
      <c r="L4644" s="15">
        <f t="shared" si="504"/>
        <v>6</v>
      </c>
      <c r="M4644" s="16">
        <v>19558.183993307201</v>
      </c>
      <c r="N4644" s="16">
        <v>25889.902043273101</v>
      </c>
      <c r="O4644" s="16">
        <v>14833.144121429399</v>
      </c>
      <c r="P4644" s="16">
        <v>25263.879970603401</v>
      </c>
      <c r="Q4644" s="16">
        <v>39221.716282050598</v>
      </c>
      <c r="R4644" s="16">
        <v>29614.8929720507</v>
      </c>
      <c r="S4644" s="17">
        <f t="shared" si="505"/>
        <v>19558.183993307201</v>
      </c>
      <c r="T4644" s="17">
        <f t="shared" si="506"/>
        <v>29614.8929720507</v>
      </c>
      <c r="U4644" s="18">
        <f t="shared" si="507"/>
        <v>1.5141944150942082</v>
      </c>
      <c r="X4644" s="20">
        <f t="shared" si="508"/>
        <v>9.6990680831197024E-2</v>
      </c>
      <c r="AA4644" s="20">
        <f t="shared" si="509"/>
        <v>0.59855045214351543</v>
      </c>
      <c r="AE4644" s="20">
        <f t="shared" si="510"/>
        <v>1.0132699921050718</v>
      </c>
    </row>
    <row r="4645" spans="1:31" x14ac:dyDescent="0.2">
      <c r="A4645" s="15" t="s">
        <v>14098</v>
      </c>
      <c r="B4645" s="15" t="s">
        <v>14099</v>
      </c>
      <c r="C4645" t="s">
        <v>14100</v>
      </c>
      <c r="D4645" s="15">
        <v>5</v>
      </c>
      <c r="E4645" s="15">
        <v>4</v>
      </c>
      <c r="F4645" s="16">
        <v>47679.479570507603</v>
      </c>
      <c r="G4645" s="16">
        <v>37600.108154296802</v>
      </c>
      <c r="H4645" s="16">
        <v>54286.850133398199</v>
      </c>
      <c r="I4645" s="16">
        <v>61242.4083626953</v>
      </c>
      <c r="J4645" s="16">
        <v>18026.022416015599</v>
      </c>
      <c r="K4645" s="16">
        <v>70045.505725587398</v>
      </c>
      <c r="L4645" s="15">
        <f t="shared" si="504"/>
        <v>6</v>
      </c>
      <c r="M4645" s="16">
        <v>84783.934996285097</v>
      </c>
      <c r="N4645" s="16">
        <v>64687.453986391003</v>
      </c>
      <c r="O4645" s="16">
        <v>97614.5447894385</v>
      </c>
      <c r="P4645" s="16">
        <v>84912.464505365206</v>
      </c>
      <c r="Q4645" s="16">
        <v>157589.158291044</v>
      </c>
      <c r="R4645" s="16">
        <v>96197.924783640396</v>
      </c>
      <c r="S4645" s="17">
        <f t="shared" si="505"/>
        <v>84783.934996285097</v>
      </c>
      <c r="T4645" s="17">
        <f t="shared" si="506"/>
        <v>96197.924783640396</v>
      </c>
      <c r="U4645" s="18">
        <f t="shared" si="507"/>
        <v>1.1346244402062184</v>
      </c>
      <c r="X4645" s="20">
        <f t="shared" si="508"/>
        <v>0.28111262868285702</v>
      </c>
      <c r="AA4645" s="20">
        <f t="shared" si="509"/>
        <v>0.18221484561058612</v>
      </c>
      <c r="AE4645" s="20">
        <f t="shared" si="510"/>
        <v>0.55111964374125189</v>
      </c>
    </row>
    <row r="4646" spans="1:31" x14ac:dyDescent="0.2">
      <c r="A4646" s="15" t="s">
        <v>14608</v>
      </c>
      <c r="B4646" s="15" t="s">
        <v>14609</v>
      </c>
      <c r="C4646" t="s">
        <v>14610</v>
      </c>
      <c r="D4646" s="15">
        <v>10</v>
      </c>
      <c r="E4646" s="15">
        <v>4</v>
      </c>
      <c r="F4646" s="16">
        <v>1044300.3936465801</v>
      </c>
      <c r="G4646" s="16">
        <v>1124988.84127753</v>
      </c>
      <c r="H4646" s="16">
        <v>1004651.22446114</v>
      </c>
      <c r="I4646" s="16">
        <v>1213766.6263304199</v>
      </c>
      <c r="J4646" s="16">
        <v>127286.003285053</v>
      </c>
      <c r="K4646" s="16">
        <v>1248707.7117931501</v>
      </c>
      <c r="L4646" s="15">
        <f t="shared" si="504"/>
        <v>6</v>
      </c>
      <c r="M4646" s="16">
        <v>1856981.1895827299</v>
      </c>
      <c r="N4646" s="16">
        <v>1935437.6217938401</v>
      </c>
      <c r="O4646" s="16">
        <v>1806488.5272758401</v>
      </c>
      <c r="P4646" s="16">
        <v>1682884.75798835</v>
      </c>
      <c r="Q4646" s="16">
        <v>1112774.28025946</v>
      </c>
      <c r="R4646" s="16">
        <v>1714929.3061917101</v>
      </c>
      <c r="S4646" s="17">
        <f t="shared" si="505"/>
        <v>1856981.1895827299</v>
      </c>
      <c r="T4646" s="17">
        <f t="shared" si="506"/>
        <v>1682884.75798835</v>
      </c>
      <c r="U4646" s="18">
        <f t="shared" si="507"/>
        <v>0.90624760629185475</v>
      </c>
      <c r="X4646" s="20">
        <f t="shared" si="508"/>
        <v>0.14262825766986398</v>
      </c>
      <c r="AA4646" s="20">
        <f t="shared" si="509"/>
        <v>-0.1420228155156624</v>
      </c>
      <c r="AE4646" s="20">
        <f t="shared" si="510"/>
        <v>0.84579442305128483</v>
      </c>
    </row>
    <row r="4647" spans="1:31" x14ac:dyDescent="0.2">
      <c r="A4647" s="15" t="s">
        <v>12034</v>
      </c>
      <c r="B4647" s="15" t="s">
        <v>12035</v>
      </c>
      <c r="C4647" t="s">
        <v>12036</v>
      </c>
      <c r="D4647" s="15">
        <v>4</v>
      </c>
      <c r="E4647" s="15">
        <v>4</v>
      </c>
      <c r="F4647" s="16">
        <v>57379.024016016403</v>
      </c>
      <c r="G4647" s="16">
        <v>55809.905791406098</v>
      </c>
      <c r="H4647" s="16">
        <v>63487.4397138485</v>
      </c>
      <c r="I4647" s="16">
        <v>58388.120968566102</v>
      </c>
      <c r="J4647" s="16">
        <v>4209.3334335937498</v>
      </c>
      <c r="K4647" s="16">
        <v>61362.3615664428</v>
      </c>
      <c r="L4647" s="15">
        <f t="shared" si="504"/>
        <v>6</v>
      </c>
      <c r="M4647" s="16">
        <v>102031.72279030801</v>
      </c>
      <c r="N4647" s="16">
        <v>96015.700222230298</v>
      </c>
      <c r="O4647" s="16">
        <v>114158.355334408</v>
      </c>
      <c r="P4647" s="16">
        <v>80955.001310796593</v>
      </c>
      <c r="Q4647" s="16">
        <v>36799.316979492301</v>
      </c>
      <c r="R4647" s="16">
        <v>84272.813528404396</v>
      </c>
      <c r="S4647" s="17">
        <f t="shared" si="505"/>
        <v>102031.72279030801</v>
      </c>
      <c r="T4647" s="17">
        <f t="shared" si="506"/>
        <v>80955.001310796593</v>
      </c>
      <c r="U4647" s="18">
        <f t="shared" si="507"/>
        <v>0.79342972064847372</v>
      </c>
      <c r="X4647" s="20">
        <f t="shared" si="508"/>
        <v>8.6074711990755323E-2</v>
      </c>
      <c r="AA4647" s="20">
        <f t="shared" si="509"/>
        <v>-0.33382565527020558</v>
      </c>
      <c r="AE4647" s="20">
        <f t="shared" si="510"/>
        <v>1.0651244217866342</v>
      </c>
    </row>
    <row r="4648" spans="1:31" x14ac:dyDescent="0.2">
      <c r="A4648" s="15" t="s">
        <v>4250</v>
      </c>
      <c r="B4648" s="15" t="s">
        <v>4251</v>
      </c>
      <c r="C4648" t="s">
        <v>4252</v>
      </c>
      <c r="D4648" s="15">
        <v>8</v>
      </c>
      <c r="E4648" s="15">
        <v>3</v>
      </c>
      <c r="F4648" s="16">
        <v>282469.55587705103</v>
      </c>
      <c r="G4648" s="16">
        <v>238658.09524847599</v>
      </c>
      <c r="H4648" s="16">
        <v>232962.42860214901</v>
      </c>
      <c r="I4648" s="16">
        <v>209408.491685132</v>
      </c>
      <c r="J4648" s="16">
        <v>177077.702206747</v>
      </c>
      <c r="K4648" s="16">
        <v>264578.23219951498</v>
      </c>
      <c r="L4648" s="15">
        <f t="shared" si="504"/>
        <v>6</v>
      </c>
      <c r="M4648" s="16">
        <v>502289.049285746</v>
      </c>
      <c r="N4648" s="16">
        <v>410588.83372124698</v>
      </c>
      <c r="O4648" s="16">
        <v>418895.57720075699</v>
      </c>
      <c r="P4648" s="16">
        <v>290344.413172475</v>
      </c>
      <c r="Q4648" s="16">
        <v>1548068.97488823</v>
      </c>
      <c r="R4648" s="16">
        <v>363362.026112405</v>
      </c>
      <c r="S4648" s="17">
        <f t="shared" si="505"/>
        <v>418895.57720075699</v>
      </c>
      <c r="T4648" s="17">
        <f t="shared" si="506"/>
        <v>363362.026112405</v>
      </c>
      <c r="U4648" s="18">
        <f t="shared" si="507"/>
        <v>0.86742865260251401</v>
      </c>
      <c r="X4648" s="20">
        <f t="shared" si="508"/>
        <v>0.51711309788285531</v>
      </c>
      <c r="AA4648" s="20">
        <f t="shared" si="509"/>
        <v>-0.20518299629686773</v>
      </c>
      <c r="AE4648" s="20">
        <f t="shared" si="510"/>
        <v>0.28641446190650588</v>
      </c>
    </row>
    <row r="4649" spans="1:31" x14ac:dyDescent="0.2">
      <c r="A4649" s="15" t="s">
        <v>3782</v>
      </c>
      <c r="B4649" s="15" t="s">
        <v>3783</v>
      </c>
      <c r="C4649" t="s">
        <v>3784</v>
      </c>
      <c r="D4649" s="15">
        <v>6</v>
      </c>
      <c r="E4649" s="15">
        <v>4</v>
      </c>
      <c r="F4649" s="16">
        <v>139961.94268740201</v>
      </c>
      <c r="G4649" s="16">
        <v>166719.97141441799</v>
      </c>
      <c r="H4649" s="16">
        <v>140753.338908253</v>
      </c>
      <c r="I4649" s="16">
        <v>201286.24353837801</v>
      </c>
      <c r="J4649" s="16">
        <v>33876.3742259766</v>
      </c>
      <c r="K4649" s="16">
        <v>188229.02642469</v>
      </c>
      <c r="L4649" s="15">
        <f t="shared" si="504"/>
        <v>6</v>
      </c>
      <c r="M4649" s="16">
        <v>248881.16140643801</v>
      </c>
      <c r="N4649" s="16">
        <v>286826.04941523803</v>
      </c>
      <c r="O4649" s="16">
        <v>253092.10372973699</v>
      </c>
      <c r="P4649" s="16">
        <v>279082.93398013897</v>
      </c>
      <c r="Q4649" s="16">
        <v>296157.91975721403</v>
      </c>
      <c r="R4649" s="16">
        <v>258506.831216805</v>
      </c>
      <c r="S4649" s="17">
        <f t="shared" si="505"/>
        <v>253092.10372973699</v>
      </c>
      <c r="T4649" s="17">
        <f t="shared" si="506"/>
        <v>279082.93398013897</v>
      </c>
      <c r="U4649" s="18">
        <f t="shared" si="507"/>
        <v>1.1026931692746769</v>
      </c>
      <c r="X4649" s="20">
        <f t="shared" si="508"/>
        <v>0.4075691306949053</v>
      </c>
      <c r="AA4649" s="20">
        <f t="shared" si="509"/>
        <v>0.14103140856583929</v>
      </c>
      <c r="AE4649" s="20">
        <f t="shared" si="510"/>
        <v>0.38979871690444706</v>
      </c>
    </row>
    <row r="4650" spans="1:31" x14ac:dyDescent="0.2">
      <c r="A4650" s="15" t="s">
        <v>14161</v>
      </c>
      <c r="B4650" s="15" t="s">
        <v>14162</v>
      </c>
      <c r="C4650" t="s">
        <v>14163</v>
      </c>
      <c r="D4650" s="15">
        <v>7</v>
      </c>
      <c r="E4650" s="15">
        <v>5</v>
      </c>
      <c r="F4650" s="16">
        <v>65349.0469887535</v>
      </c>
      <c r="G4650" s="16">
        <v>67828.178280908105</v>
      </c>
      <c r="H4650" s="16">
        <v>71904.497138525505</v>
      </c>
      <c r="I4650" s="16">
        <v>80004.170926672203</v>
      </c>
      <c r="J4650" s="16">
        <v>29489.131082812499</v>
      </c>
      <c r="K4650" s="16">
        <v>92133.450238819598</v>
      </c>
      <c r="L4650" s="15">
        <f t="shared" si="504"/>
        <v>6</v>
      </c>
      <c r="M4650" s="16">
        <v>116204.065184277</v>
      </c>
      <c r="N4650" s="16">
        <v>116692.00906342499</v>
      </c>
      <c r="O4650" s="16">
        <v>129293.27708723499</v>
      </c>
      <c r="P4650" s="16">
        <v>110925.607037856</v>
      </c>
      <c r="Q4650" s="16">
        <v>257803.260132742</v>
      </c>
      <c r="R4650" s="16">
        <v>126532.696485245</v>
      </c>
      <c r="S4650" s="17">
        <f t="shared" si="505"/>
        <v>116692.00906342499</v>
      </c>
      <c r="T4650" s="17">
        <f t="shared" si="506"/>
        <v>126532.696485245</v>
      </c>
      <c r="U4650" s="18">
        <f t="shared" si="507"/>
        <v>1.0843304310278123</v>
      </c>
      <c r="X4650" s="20">
        <f t="shared" si="508"/>
        <v>0.39665032091765129</v>
      </c>
      <c r="AA4650" s="20">
        <f t="shared" si="509"/>
        <v>0.11680446016321984</v>
      </c>
      <c r="AE4650" s="20">
        <f t="shared" si="510"/>
        <v>0.40159219000327012</v>
      </c>
    </row>
    <row r="4651" spans="1:31" x14ac:dyDescent="0.2">
      <c r="A4651" s="15" t="s">
        <v>8954</v>
      </c>
      <c r="B4651" s="15" t="s">
        <v>8955</v>
      </c>
      <c r="C4651" t="s">
        <v>8956</v>
      </c>
      <c r="D4651" s="15">
        <v>6</v>
      </c>
      <c r="E4651" s="15">
        <v>4</v>
      </c>
      <c r="F4651" s="16">
        <v>181624.78963212899</v>
      </c>
      <c r="G4651" s="16">
        <v>200510.583195516</v>
      </c>
      <c r="H4651" s="16">
        <v>187070.07635991299</v>
      </c>
      <c r="I4651" s="16">
        <v>258814.51035322101</v>
      </c>
      <c r="J4651" s="16">
        <v>49133.576316877698</v>
      </c>
      <c r="K4651" s="16">
        <v>280991.63191010599</v>
      </c>
      <c r="L4651" s="15">
        <f t="shared" si="504"/>
        <v>6</v>
      </c>
      <c r="M4651" s="16">
        <v>322966.284376339</v>
      </c>
      <c r="N4651" s="16">
        <v>344959.62274944002</v>
      </c>
      <c r="O4651" s="16">
        <v>336375.38930195</v>
      </c>
      <c r="P4651" s="16">
        <v>358845.74939786398</v>
      </c>
      <c r="Q4651" s="16">
        <v>429541.17979605898</v>
      </c>
      <c r="R4651" s="16">
        <v>385903.58640877699</v>
      </c>
      <c r="S4651" s="17">
        <f t="shared" si="505"/>
        <v>336375.38930195</v>
      </c>
      <c r="T4651" s="17">
        <f t="shared" si="506"/>
        <v>385903.58640877699</v>
      </c>
      <c r="U4651" s="18">
        <f t="shared" si="507"/>
        <v>1.1472408466315223</v>
      </c>
      <c r="X4651" s="20">
        <f t="shared" si="508"/>
        <v>5.8340897205301626E-2</v>
      </c>
      <c r="AA4651" s="20">
        <f t="shared" si="509"/>
        <v>0.19816829611868322</v>
      </c>
      <c r="AE4651" s="20">
        <f t="shared" si="510"/>
        <v>1.2340268962921837</v>
      </c>
    </row>
    <row r="4652" spans="1:31" x14ac:dyDescent="0.2">
      <c r="A4652" s="15" t="s">
        <v>3491</v>
      </c>
      <c r="B4652" s="15" t="s">
        <v>3492</v>
      </c>
      <c r="C4652" t="s">
        <v>3493</v>
      </c>
      <c r="D4652" s="15">
        <v>4</v>
      </c>
      <c r="E4652" s="15">
        <v>4</v>
      </c>
      <c r="F4652" s="16">
        <v>61470.965028515602</v>
      </c>
      <c r="G4652" s="16">
        <v>44706.074100059297</v>
      </c>
      <c r="H4652" s="16">
        <v>39603.029769950299</v>
      </c>
      <c r="I4652" s="16">
        <v>65567.501559842902</v>
      </c>
      <c r="J4652" s="16">
        <v>9072.3546568359106</v>
      </c>
      <c r="K4652" s="16">
        <v>47114.003629687199</v>
      </c>
      <c r="L4652" s="15">
        <f t="shared" si="504"/>
        <v>6</v>
      </c>
      <c r="M4652" s="16">
        <v>109308.036708528</v>
      </c>
      <c r="N4652" s="16">
        <v>76912.600873178395</v>
      </c>
      <c r="O4652" s="16">
        <v>71211.199651054398</v>
      </c>
      <c r="P4652" s="16">
        <v>90909.196711097597</v>
      </c>
      <c r="Q4652" s="16">
        <v>79313.378242465595</v>
      </c>
      <c r="R4652" s="16">
        <v>64704.642081971302</v>
      </c>
      <c r="S4652" s="17">
        <f t="shared" si="505"/>
        <v>76912.600873178395</v>
      </c>
      <c r="T4652" s="17">
        <f t="shared" si="506"/>
        <v>79313.378242465595</v>
      </c>
      <c r="U4652" s="18">
        <f t="shared" si="507"/>
        <v>1.0312143568418113</v>
      </c>
      <c r="X4652" s="20">
        <f t="shared" si="508"/>
        <v>0.62238338576756669</v>
      </c>
      <c r="AA4652" s="20">
        <f t="shared" si="509"/>
        <v>4.4344254537861498E-2</v>
      </c>
      <c r="AE4652" s="20">
        <f t="shared" si="510"/>
        <v>0.20594200915103583</v>
      </c>
    </row>
    <row r="4653" spans="1:31" x14ac:dyDescent="0.2">
      <c r="A4653" s="15" t="s">
        <v>1112</v>
      </c>
      <c r="B4653" s="15" t="s">
        <v>1113</v>
      </c>
      <c r="C4653" t="s">
        <v>1114</v>
      </c>
      <c r="D4653" s="15">
        <v>4</v>
      </c>
      <c r="E4653" s="15">
        <v>3</v>
      </c>
      <c r="F4653" s="16">
        <v>38006.653318470897</v>
      </c>
      <c r="G4653" s="16">
        <v>35107.436118365498</v>
      </c>
      <c r="H4653" s="16">
        <v>55241.130546679698</v>
      </c>
      <c r="I4653" s="16">
        <v>31883.924599102898</v>
      </c>
      <c r="J4653" s="16">
        <v>3217.3660019531198</v>
      </c>
      <c r="K4653" s="16">
        <v>31898.6735460938</v>
      </c>
      <c r="L4653" s="15">
        <f t="shared" si="504"/>
        <v>6</v>
      </c>
      <c r="M4653" s="16">
        <v>67583.657653276605</v>
      </c>
      <c r="N4653" s="16">
        <v>60399.0459061328</v>
      </c>
      <c r="O4653" s="16">
        <v>99330.460299641403</v>
      </c>
      <c r="P4653" s="16">
        <v>44206.9913348181</v>
      </c>
      <c r="Q4653" s="16">
        <v>28127.225655258299</v>
      </c>
      <c r="R4653" s="16">
        <v>43808.466606075002</v>
      </c>
      <c r="S4653" s="17">
        <f t="shared" si="505"/>
        <v>67583.657653276605</v>
      </c>
      <c r="T4653" s="17">
        <f t="shared" si="506"/>
        <v>43808.466606075002</v>
      </c>
      <c r="U4653" s="18">
        <f t="shared" si="507"/>
        <v>0.64821094517886113</v>
      </c>
      <c r="X4653" s="20">
        <f t="shared" si="508"/>
        <v>4.7201228056942622E-2</v>
      </c>
      <c r="AA4653" s="20">
        <f t="shared" si="509"/>
        <v>-0.62546471381514734</v>
      </c>
      <c r="AE4653" s="20">
        <f t="shared" si="510"/>
        <v>1.3260467019715156</v>
      </c>
    </row>
    <row r="4654" spans="1:31" x14ac:dyDescent="0.2">
      <c r="A4654" s="15" t="s">
        <v>15449</v>
      </c>
      <c r="B4654" s="15" t="s">
        <v>15450</v>
      </c>
      <c r="C4654" t="s">
        <v>15451</v>
      </c>
      <c r="D4654" s="15">
        <v>4</v>
      </c>
      <c r="E4654" s="15">
        <v>3</v>
      </c>
      <c r="F4654" s="16">
        <v>26986.1565177468</v>
      </c>
      <c r="G4654" s="16">
        <v>23007.149686962901</v>
      </c>
      <c r="H4654" s="16">
        <v>14670.018850840101</v>
      </c>
      <c r="I4654" s="16">
        <v>22912.455112206899</v>
      </c>
      <c r="J4654" s="16">
        <v>4177.4944664062596</v>
      </c>
      <c r="K4654" s="16">
        <v>33027.246799366701</v>
      </c>
      <c r="L4654" s="15">
        <f t="shared" si="504"/>
        <v>6</v>
      </c>
      <c r="M4654" s="16">
        <v>47986.9445012875</v>
      </c>
      <c r="N4654" s="16">
        <v>39581.639782154401</v>
      </c>
      <c r="O4654" s="16">
        <v>26378.528292917901</v>
      </c>
      <c r="P4654" s="16">
        <v>31768.068622055402</v>
      </c>
      <c r="Q4654" s="16">
        <v>36520.970712959497</v>
      </c>
      <c r="R4654" s="16">
        <v>45358.407659488199</v>
      </c>
      <c r="S4654" s="17">
        <f t="shared" si="505"/>
        <v>39581.639782154401</v>
      </c>
      <c r="T4654" s="17">
        <f t="shared" si="506"/>
        <v>36520.970712959497</v>
      </c>
      <c r="U4654" s="18">
        <f t="shared" si="507"/>
        <v>0.92267452571343889</v>
      </c>
      <c r="X4654" s="20">
        <f t="shared" si="508"/>
        <v>0.98993560429760108</v>
      </c>
      <c r="AA4654" s="20">
        <f t="shared" si="509"/>
        <v>-0.11610626927883438</v>
      </c>
      <c r="AE4654" s="20">
        <f t="shared" si="510"/>
        <v>4.3930555113519017E-3</v>
      </c>
    </row>
    <row r="4655" spans="1:31" x14ac:dyDescent="0.2">
      <c r="A4655" s="15" t="s">
        <v>11650</v>
      </c>
      <c r="B4655" s="15" t="s">
        <v>11651</v>
      </c>
      <c r="C4655" t="s">
        <v>11652</v>
      </c>
      <c r="D4655" s="15">
        <v>4</v>
      </c>
      <c r="E4655" s="15">
        <v>4</v>
      </c>
      <c r="F4655" s="16">
        <v>62752.152130077797</v>
      </c>
      <c r="G4655" s="16">
        <v>54031.630942581498</v>
      </c>
      <c r="H4655" s="16">
        <v>62177.697269530698</v>
      </c>
      <c r="I4655" s="16">
        <v>65128.595329101401</v>
      </c>
      <c r="J4655" s="16">
        <v>23603.352144025401</v>
      </c>
      <c r="K4655" s="16">
        <v>73562.073334276603</v>
      </c>
      <c r="L4655" s="15">
        <f t="shared" si="504"/>
        <v>6</v>
      </c>
      <c r="M4655" s="16">
        <v>111586.25125523499</v>
      </c>
      <c r="N4655" s="16">
        <v>92956.345393077994</v>
      </c>
      <c r="O4655" s="16">
        <v>111803.274643977</v>
      </c>
      <c r="P4655" s="16">
        <v>90300.654187454493</v>
      </c>
      <c r="Q4655" s="16">
        <v>206347.92919814101</v>
      </c>
      <c r="R4655" s="16">
        <v>101027.449573461</v>
      </c>
      <c r="S4655" s="17">
        <f t="shared" si="505"/>
        <v>111586.25125523499</v>
      </c>
      <c r="T4655" s="17">
        <f t="shared" si="506"/>
        <v>101027.449573461</v>
      </c>
      <c r="U4655" s="18">
        <f t="shared" si="507"/>
        <v>0.90537542427496287</v>
      </c>
      <c r="X4655" s="20">
        <f t="shared" si="508"/>
        <v>0.51023602757867914</v>
      </c>
      <c r="AA4655" s="20">
        <f t="shared" si="509"/>
        <v>-0.14341194862614737</v>
      </c>
      <c r="AE4655" s="20">
        <f t="shared" si="510"/>
        <v>0.29222887926953711</v>
      </c>
    </row>
    <row r="4656" spans="1:31" x14ac:dyDescent="0.2">
      <c r="A4656" s="15" t="s">
        <v>1598</v>
      </c>
      <c r="B4656" s="15" t="s">
        <v>1599</v>
      </c>
      <c r="C4656" t="s">
        <v>1600</v>
      </c>
      <c r="D4656" s="15">
        <v>4</v>
      </c>
      <c r="E4656" s="15">
        <v>4</v>
      </c>
      <c r="F4656" s="16">
        <v>228035.39192405599</v>
      </c>
      <c r="G4656" s="16">
        <v>216820.89654843701</v>
      </c>
      <c r="H4656" s="16">
        <v>204404.93083267001</v>
      </c>
      <c r="I4656" s="16">
        <v>211018.526700836</v>
      </c>
      <c r="J4656" s="16">
        <v>61938.174458216898</v>
      </c>
      <c r="K4656" s="16">
        <v>225726.98690331099</v>
      </c>
      <c r="L4656" s="15">
        <f t="shared" si="504"/>
        <v>6</v>
      </c>
      <c r="M4656" s="16">
        <v>405493.89422657498</v>
      </c>
      <c r="N4656" s="16">
        <v>373019.98470880103</v>
      </c>
      <c r="O4656" s="16">
        <v>367545.62526500999</v>
      </c>
      <c r="P4656" s="16">
        <v>292576.72318082303</v>
      </c>
      <c r="Q4656" s="16">
        <v>541483.004607943</v>
      </c>
      <c r="R4656" s="16">
        <v>310005.152833528</v>
      </c>
      <c r="S4656" s="17">
        <f t="shared" si="505"/>
        <v>373019.98470880103</v>
      </c>
      <c r="T4656" s="17">
        <f t="shared" si="506"/>
        <v>310005.152833528</v>
      </c>
      <c r="U4656" s="18">
        <f t="shared" si="507"/>
        <v>0.83106848303458669</v>
      </c>
      <c r="X4656" s="20">
        <f t="shared" si="508"/>
        <v>0.99385077947899125</v>
      </c>
      <c r="AA4656" s="20">
        <f t="shared" si="509"/>
        <v>-0.2669607297286522</v>
      </c>
      <c r="AE4656" s="20">
        <f t="shared" si="510"/>
        <v>2.6788173267311235E-3</v>
      </c>
    </row>
    <row r="4657" spans="1:31" x14ac:dyDescent="0.2">
      <c r="A4657" s="15" t="s">
        <v>10546</v>
      </c>
      <c r="B4657" s="15" t="s">
        <v>10547</v>
      </c>
      <c r="C4657" t="s">
        <v>10548</v>
      </c>
      <c r="D4657" s="15">
        <v>5</v>
      </c>
      <c r="E4657" s="15">
        <v>5</v>
      </c>
      <c r="F4657" s="16">
        <v>51463.528555246703</v>
      </c>
      <c r="G4657" s="16">
        <v>56553.058724660703</v>
      </c>
      <c r="H4657" s="16">
        <v>46704.955059082102</v>
      </c>
      <c r="I4657" s="16">
        <v>57007.027247607497</v>
      </c>
      <c r="J4657" s="16">
        <v>26254.354338867201</v>
      </c>
      <c r="K4657" s="16">
        <v>69694.4798504887</v>
      </c>
      <c r="L4657" s="15">
        <f t="shared" si="504"/>
        <v>6</v>
      </c>
      <c r="M4657" s="16">
        <v>91512.753474063196</v>
      </c>
      <c r="N4657" s="16">
        <v>97294.225033315597</v>
      </c>
      <c r="O4657" s="16">
        <v>83981.349374674101</v>
      </c>
      <c r="P4657" s="16">
        <v>79040.117904106199</v>
      </c>
      <c r="Q4657" s="16">
        <v>229523.824294202</v>
      </c>
      <c r="R4657" s="16">
        <v>95715.838740002495</v>
      </c>
      <c r="S4657" s="17">
        <f t="shared" si="505"/>
        <v>91512.753474063196</v>
      </c>
      <c r="T4657" s="17">
        <f t="shared" si="506"/>
        <v>95715.838740002495</v>
      </c>
      <c r="U4657" s="18">
        <f t="shared" si="507"/>
        <v>1.0459289564173211</v>
      </c>
      <c r="X4657" s="20">
        <f t="shared" si="508"/>
        <v>0.41088445983453287</v>
      </c>
      <c r="AA4657" s="20">
        <f t="shared" si="509"/>
        <v>6.4784861426878046E-2</v>
      </c>
      <c r="AE4657" s="20">
        <f t="shared" si="510"/>
        <v>0.38628028398937375</v>
      </c>
    </row>
    <row r="4658" spans="1:31" x14ac:dyDescent="0.2">
      <c r="A4658" s="15" t="s">
        <v>9517</v>
      </c>
      <c r="B4658" s="15" t="s">
        <v>9518</v>
      </c>
      <c r="C4658" t="s">
        <v>9519</v>
      </c>
      <c r="D4658" s="15">
        <v>9</v>
      </c>
      <c r="E4658" s="15">
        <v>4</v>
      </c>
      <c r="F4658" s="16">
        <v>136620.75803068199</v>
      </c>
      <c r="G4658" s="16">
        <v>123726.87561336299</v>
      </c>
      <c r="H4658" s="16">
        <v>137980.25572591601</v>
      </c>
      <c r="I4658" s="16">
        <v>181782.88790908601</v>
      </c>
      <c r="J4658" s="16">
        <v>36932.2299775875</v>
      </c>
      <c r="K4658" s="16">
        <v>182567.75253713501</v>
      </c>
      <c r="L4658" s="15">
        <f t="shared" si="504"/>
        <v>6</v>
      </c>
      <c r="M4658" s="16">
        <v>242939.84691857599</v>
      </c>
      <c r="N4658" s="16">
        <v>212860.466791096</v>
      </c>
      <c r="O4658" s="16">
        <v>248105.75341024101</v>
      </c>
      <c r="P4658" s="16">
        <v>252041.57429356399</v>
      </c>
      <c r="Q4658" s="16">
        <v>322873.17199873697</v>
      </c>
      <c r="R4658" s="16">
        <v>250731.84559891</v>
      </c>
      <c r="S4658" s="17">
        <f t="shared" si="505"/>
        <v>242939.84691857599</v>
      </c>
      <c r="T4658" s="17">
        <f t="shared" si="506"/>
        <v>252041.57429356399</v>
      </c>
      <c r="U4658" s="18">
        <f t="shared" si="507"/>
        <v>1.0374649424144839</v>
      </c>
      <c r="X4658" s="20">
        <f t="shared" si="508"/>
        <v>0.19693241798495179</v>
      </c>
      <c r="AA4658" s="20">
        <f t="shared" si="509"/>
        <v>5.3062586330111544E-2</v>
      </c>
      <c r="AE4658" s="20">
        <f t="shared" si="510"/>
        <v>0.70568278669015161</v>
      </c>
    </row>
    <row r="4659" spans="1:31" x14ac:dyDescent="0.2">
      <c r="A4659" s="15" t="s">
        <v>13459</v>
      </c>
      <c r="B4659" s="15" t="s">
        <v>13460</v>
      </c>
      <c r="C4659" t="s">
        <v>13461</v>
      </c>
      <c r="D4659" s="15">
        <v>5</v>
      </c>
      <c r="E4659" s="15">
        <v>4</v>
      </c>
      <c r="F4659" s="16">
        <v>92723.200923632903</v>
      </c>
      <c r="G4659" s="16">
        <v>104880.87172325701</v>
      </c>
      <c r="H4659" s="16">
        <v>91819.344268897301</v>
      </c>
      <c r="I4659" s="16">
        <v>130399.842623144</v>
      </c>
      <c r="J4659" s="16">
        <v>10107.4714866211</v>
      </c>
      <c r="K4659" s="16">
        <v>132745.258241806</v>
      </c>
      <c r="L4659" s="15">
        <f t="shared" si="504"/>
        <v>6</v>
      </c>
      <c r="M4659" s="16">
        <v>164880.94900724301</v>
      </c>
      <c r="N4659" s="16">
        <v>180437.68746115899</v>
      </c>
      <c r="O4659" s="16">
        <v>165102.66246151199</v>
      </c>
      <c r="P4659" s="16">
        <v>180799.09501056801</v>
      </c>
      <c r="Q4659" s="16">
        <v>88362.6951785087</v>
      </c>
      <c r="R4659" s="16">
        <v>182307.461919936</v>
      </c>
      <c r="S4659" s="17">
        <f t="shared" si="505"/>
        <v>165102.66246151199</v>
      </c>
      <c r="T4659" s="17">
        <f t="shared" si="506"/>
        <v>180799.09501056801</v>
      </c>
      <c r="U4659" s="18">
        <f t="shared" si="507"/>
        <v>1.0950707415315917</v>
      </c>
      <c r="X4659" s="20">
        <f t="shared" si="508"/>
        <v>0.56643754101718669</v>
      </c>
      <c r="AA4659" s="20">
        <f t="shared" si="509"/>
        <v>0.13102407088604218</v>
      </c>
      <c r="AE4659" s="20">
        <f t="shared" si="510"/>
        <v>0.24684797121460994</v>
      </c>
    </row>
    <row r="4660" spans="1:31" x14ac:dyDescent="0.2">
      <c r="A4660" s="15" t="s">
        <v>1373</v>
      </c>
      <c r="B4660" s="15" t="s">
        <v>1374</v>
      </c>
      <c r="C4660" t="s">
        <v>1375</v>
      </c>
      <c r="D4660" s="15">
        <v>3</v>
      </c>
      <c r="E4660" s="15">
        <v>3</v>
      </c>
      <c r="F4660" s="16">
        <v>20855.138132812499</v>
      </c>
      <c r="G4660" s="16">
        <v>34485.297383495999</v>
      </c>
      <c r="H4660" s="16">
        <v>33679.106829189499</v>
      </c>
      <c r="I4660" s="16">
        <v>37876.136570507799</v>
      </c>
      <c r="J4660" s="16">
        <v>10393.649088159</v>
      </c>
      <c r="K4660" s="16">
        <v>39620.834936718602</v>
      </c>
      <c r="L4660" s="15">
        <f t="shared" si="504"/>
        <v>6</v>
      </c>
      <c r="M4660" s="16">
        <v>37084.731035626501</v>
      </c>
      <c r="N4660" s="16">
        <v>59328.714655491902</v>
      </c>
      <c r="O4660" s="16">
        <v>60559.245452033203</v>
      </c>
      <c r="P4660" s="16">
        <v>52515.180054589</v>
      </c>
      <c r="Q4660" s="16">
        <v>90864.549792205595</v>
      </c>
      <c r="R4660" s="16">
        <v>54413.799424039003</v>
      </c>
      <c r="S4660" s="17">
        <f t="shared" si="505"/>
        <v>59328.714655491902</v>
      </c>
      <c r="T4660" s="17">
        <f t="shared" si="506"/>
        <v>54413.799424039003</v>
      </c>
      <c r="U4660" s="18">
        <f t="shared" si="507"/>
        <v>0.91715790136373809</v>
      </c>
      <c r="X4660" s="20">
        <f t="shared" si="508"/>
        <v>0.40485041060415916</v>
      </c>
      <c r="AA4660" s="20">
        <f t="shared" si="509"/>
        <v>-0.12475795986361615</v>
      </c>
      <c r="AE4660" s="20">
        <f t="shared" si="510"/>
        <v>0.39270541592088809</v>
      </c>
    </row>
    <row r="4661" spans="1:31" x14ac:dyDescent="0.2">
      <c r="A4661" s="15" t="s">
        <v>14068</v>
      </c>
      <c r="B4661" s="15" t="s">
        <v>14069</v>
      </c>
      <c r="C4661" t="s">
        <v>14070</v>
      </c>
      <c r="D4661" s="15">
        <v>3</v>
      </c>
      <c r="E4661" s="15">
        <v>3</v>
      </c>
      <c r="F4661" s="16">
        <v>101854.881156445</v>
      </c>
      <c r="G4661" s="16">
        <v>99358.079278994206</v>
      </c>
      <c r="H4661" s="16">
        <v>107879.39518125</v>
      </c>
      <c r="I4661" s="16">
        <v>126581.524626563</v>
      </c>
      <c r="J4661" s="16">
        <v>11825.1365009765</v>
      </c>
      <c r="K4661" s="16">
        <v>120843.01154988</v>
      </c>
      <c r="L4661" s="15">
        <f t="shared" si="504"/>
        <v>6</v>
      </c>
      <c r="M4661" s="16">
        <v>181118.95727074999</v>
      </c>
      <c r="N4661" s="16">
        <v>170936.24186295501</v>
      </c>
      <c r="O4661" s="16">
        <v>193980.64221631901</v>
      </c>
      <c r="P4661" s="16">
        <v>175505.00550587699</v>
      </c>
      <c r="Q4661" s="16">
        <v>103379.06304886899</v>
      </c>
      <c r="R4661" s="16">
        <v>165961.353484202</v>
      </c>
      <c r="S4661" s="17">
        <f t="shared" si="505"/>
        <v>181118.95727074999</v>
      </c>
      <c r="T4661" s="17">
        <f t="shared" si="506"/>
        <v>165961.353484202</v>
      </c>
      <c r="U4661" s="18">
        <f t="shared" si="507"/>
        <v>0.91631133474399762</v>
      </c>
      <c r="X4661" s="20">
        <f t="shared" si="508"/>
        <v>0.2258524565556306</v>
      </c>
      <c r="AA4661" s="20">
        <f t="shared" si="509"/>
        <v>-0.126090229341416</v>
      </c>
      <c r="AE4661" s="20">
        <f t="shared" si="510"/>
        <v>0.64617518133569407</v>
      </c>
    </row>
    <row r="4662" spans="1:31" x14ac:dyDescent="0.2">
      <c r="A4662" s="15" t="s">
        <v>17898</v>
      </c>
      <c r="B4662" s="15" t="s">
        <v>17899</v>
      </c>
      <c r="C4662" t="s">
        <v>17900</v>
      </c>
      <c r="D4662" s="15">
        <v>5</v>
      </c>
      <c r="E4662" s="15">
        <v>4</v>
      </c>
      <c r="F4662" s="16">
        <v>28294.488601757901</v>
      </c>
      <c r="G4662" s="16">
        <v>38870.146491064501</v>
      </c>
      <c r="H4662" s="16">
        <v>28406.875951289101</v>
      </c>
      <c r="I4662" s="16">
        <v>32378.597744918399</v>
      </c>
      <c r="J4662" s="16">
        <v>10714.3221410156</v>
      </c>
      <c r="K4662" s="16">
        <v>37896.548449333503</v>
      </c>
      <c r="L4662" s="15">
        <f t="shared" si="504"/>
        <v>6</v>
      </c>
      <c r="M4662" s="16">
        <v>50313.428417713498</v>
      </c>
      <c r="N4662" s="16">
        <v>66872.435639461604</v>
      </c>
      <c r="O4662" s="16">
        <v>51079.115072273802</v>
      </c>
      <c r="P4662" s="16">
        <v>44892.854563564098</v>
      </c>
      <c r="Q4662" s="16">
        <v>93667.974492342895</v>
      </c>
      <c r="R4662" s="16">
        <v>52045.727695515103</v>
      </c>
      <c r="S4662" s="17">
        <f t="shared" si="505"/>
        <v>51079.115072273802</v>
      </c>
      <c r="T4662" s="17">
        <f t="shared" si="506"/>
        <v>52045.727695515103</v>
      </c>
      <c r="U4662" s="18">
        <f t="shared" si="507"/>
        <v>1.0189238326050403</v>
      </c>
      <c r="X4662" s="20">
        <f t="shared" si="508"/>
        <v>0.6684075910107492</v>
      </c>
      <c r="AA4662" s="20">
        <f t="shared" si="509"/>
        <v>2.7046210061098835E-2</v>
      </c>
      <c r="AE4662" s="20">
        <f t="shared" si="510"/>
        <v>0.17495862652945401</v>
      </c>
    </row>
    <row r="4663" spans="1:31" x14ac:dyDescent="0.2">
      <c r="A4663" s="15" t="s">
        <v>8888</v>
      </c>
      <c r="B4663" s="15" t="s">
        <v>8889</v>
      </c>
      <c r="C4663" t="s">
        <v>8890</v>
      </c>
      <c r="D4663" s="15">
        <v>5</v>
      </c>
      <c r="E4663" s="15">
        <v>4</v>
      </c>
      <c r="F4663" s="16">
        <v>67586.658918603804</v>
      </c>
      <c r="G4663" s="16">
        <v>53762.4641851657</v>
      </c>
      <c r="H4663" s="16">
        <v>75920.006512646694</v>
      </c>
      <c r="I4663" s="16">
        <v>76628.605641511196</v>
      </c>
      <c r="J4663" s="16">
        <v>24540.008375212299</v>
      </c>
      <c r="K4663" s="16">
        <v>95578.218794824701</v>
      </c>
      <c r="L4663" s="15">
        <f t="shared" si="504"/>
        <v>6</v>
      </c>
      <c r="M4663" s="16">
        <v>120183.000066038</v>
      </c>
      <c r="N4663" s="16">
        <v>92493.269272032107</v>
      </c>
      <c r="O4663" s="16">
        <v>136513.665057607</v>
      </c>
      <c r="P4663" s="16">
        <v>106245.39319381</v>
      </c>
      <c r="Q4663" s="16">
        <v>214536.472609119</v>
      </c>
      <c r="R4663" s="16">
        <v>131263.615093297</v>
      </c>
      <c r="S4663" s="17">
        <f t="shared" si="505"/>
        <v>120183.000066038</v>
      </c>
      <c r="T4663" s="17">
        <f t="shared" si="506"/>
        <v>131263.615093297</v>
      </c>
      <c r="U4663" s="18">
        <f t="shared" si="507"/>
        <v>1.0921978567781669</v>
      </c>
      <c r="X4663" s="20">
        <f t="shared" si="508"/>
        <v>0.38477789448064292</v>
      </c>
      <c r="AA4663" s="20">
        <f t="shared" si="509"/>
        <v>0.12723423092449962</v>
      </c>
      <c r="AE4663" s="20">
        <f t="shared" si="510"/>
        <v>0.41478988616863272</v>
      </c>
    </row>
    <row r="4664" spans="1:31" x14ac:dyDescent="0.2">
      <c r="A4664" s="15" t="s">
        <v>4685</v>
      </c>
      <c r="B4664" s="15" t="s">
        <v>4686</v>
      </c>
      <c r="C4664" t="s">
        <v>4687</v>
      </c>
      <c r="D4664" s="15">
        <v>7</v>
      </c>
      <c r="E4664" s="15">
        <v>3</v>
      </c>
      <c r="F4664" s="16">
        <v>259241.61043611099</v>
      </c>
      <c r="G4664" s="16">
        <v>285652.09427519498</v>
      </c>
      <c r="H4664" s="16">
        <v>254746.01782056299</v>
      </c>
      <c r="I4664" s="16">
        <v>356517.37627931702</v>
      </c>
      <c r="J4664" s="16">
        <v>83624.3181130015</v>
      </c>
      <c r="K4664" s="16">
        <v>363154.72729013697</v>
      </c>
      <c r="L4664" s="15">
        <f t="shared" si="504"/>
        <v>6</v>
      </c>
      <c r="M4664" s="16">
        <v>460984.978140219</v>
      </c>
      <c r="N4664" s="16">
        <v>491437.594506794</v>
      </c>
      <c r="O4664" s="16">
        <v>458065.19452448201</v>
      </c>
      <c r="P4664" s="16">
        <v>494310.558127945</v>
      </c>
      <c r="Q4664" s="16">
        <v>731070.09410916502</v>
      </c>
      <c r="R4664" s="16">
        <v>498743.36374329898</v>
      </c>
      <c r="S4664" s="17">
        <f t="shared" si="505"/>
        <v>460984.978140219</v>
      </c>
      <c r="T4664" s="17">
        <f t="shared" si="506"/>
        <v>498743.36374329898</v>
      </c>
      <c r="U4664" s="18">
        <f t="shared" si="507"/>
        <v>1.0819080607689453</v>
      </c>
      <c r="X4664" s="20">
        <f t="shared" si="508"/>
        <v>0.25586408798928789</v>
      </c>
      <c r="AA4664" s="20">
        <f t="shared" si="509"/>
        <v>0.11357790590377569</v>
      </c>
      <c r="AE4664" s="20">
        <f t="shared" si="510"/>
        <v>0.59199066558822266</v>
      </c>
    </row>
    <row r="4665" spans="1:31" x14ac:dyDescent="0.2">
      <c r="A4665" s="15" t="s">
        <v>8819</v>
      </c>
      <c r="B4665" s="15" t="s">
        <v>8820</v>
      </c>
      <c r="C4665" t="s">
        <v>8821</v>
      </c>
      <c r="D4665" s="15">
        <v>4</v>
      </c>
      <c r="E4665" s="15">
        <v>4</v>
      </c>
      <c r="F4665" s="16">
        <v>117858.79867910199</v>
      </c>
      <c r="G4665" s="16">
        <v>127234.095040863</v>
      </c>
      <c r="H4665" s="16">
        <v>116723.797186784</v>
      </c>
      <c r="I4665" s="16">
        <v>150373.710013184</v>
      </c>
      <c r="J4665" s="16">
        <v>58329.693217382803</v>
      </c>
      <c r="K4665" s="16">
        <v>171683.67829013601</v>
      </c>
      <c r="L4665" s="15">
        <f t="shared" si="504"/>
        <v>6</v>
      </c>
      <c r="M4665" s="16">
        <v>209577.21887824801</v>
      </c>
      <c r="N4665" s="16">
        <v>218894.30835361499</v>
      </c>
      <c r="O4665" s="16">
        <v>209883.98296244</v>
      </c>
      <c r="P4665" s="16">
        <v>208492.81821863001</v>
      </c>
      <c r="Q4665" s="16">
        <v>509936.52650377603</v>
      </c>
      <c r="R4665" s="16">
        <v>235784.05780144301</v>
      </c>
      <c r="S4665" s="17">
        <f t="shared" si="505"/>
        <v>209883.98296244</v>
      </c>
      <c r="T4665" s="17">
        <f t="shared" si="506"/>
        <v>235784.05780144301</v>
      </c>
      <c r="U4665" s="18">
        <f t="shared" si="507"/>
        <v>1.1234018645607557</v>
      </c>
      <c r="X4665" s="20">
        <f t="shared" si="508"/>
        <v>0.33570175939103375</v>
      </c>
      <c r="AA4665" s="20">
        <f t="shared" si="509"/>
        <v>0.16787410253719326</v>
      </c>
      <c r="AE4665" s="20">
        <f t="shared" si="510"/>
        <v>0.4740463826369587</v>
      </c>
    </row>
    <row r="4666" spans="1:31" x14ac:dyDescent="0.2">
      <c r="A4666" s="15" t="s">
        <v>17374</v>
      </c>
      <c r="B4666" s="15" t="s">
        <v>17375</v>
      </c>
      <c r="C4666" t="s">
        <v>17376</v>
      </c>
      <c r="D4666" s="15">
        <v>7</v>
      </c>
      <c r="E4666" s="15">
        <v>3</v>
      </c>
      <c r="F4666" s="16">
        <v>130723.490945674</v>
      </c>
      <c r="G4666" s="16">
        <v>145602.23772252601</v>
      </c>
      <c r="H4666" s="16">
        <v>136084.67477101501</v>
      </c>
      <c r="I4666" s="16">
        <v>216961.56203927699</v>
      </c>
      <c r="J4666" s="16">
        <v>58323.160543505903</v>
      </c>
      <c r="K4666" s="16">
        <v>215301.44986421001</v>
      </c>
      <c r="L4666" s="15">
        <f t="shared" si="504"/>
        <v>6</v>
      </c>
      <c r="M4666" s="16">
        <v>232453.29140885</v>
      </c>
      <c r="N4666" s="16">
        <v>250494.97236393299</v>
      </c>
      <c r="O4666" s="16">
        <v>244697.26182213999</v>
      </c>
      <c r="P4666" s="16">
        <v>300816.72860714298</v>
      </c>
      <c r="Q4666" s="16">
        <v>509879.41581380297</v>
      </c>
      <c r="R4666" s="16">
        <v>295687.10319525999</v>
      </c>
      <c r="S4666" s="17">
        <f t="shared" si="505"/>
        <v>244697.26182213999</v>
      </c>
      <c r="T4666" s="17">
        <f t="shared" si="506"/>
        <v>300816.72860714298</v>
      </c>
      <c r="U4666" s="18">
        <f t="shared" si="507"/>
        <v>1.2293424387633476</v>
      </c>
      <c r="X4666" s="20">
        <f t="shared" si="508"/>
        <v>0.14895546831391146</v>
      </c>
      <c r="AA4666" s="20">
        <f t="shared" si="509"/>
        <v>0.29788684076470467</v>
      </c>
      <c r="AE4666" s="20">
        <f t="shared" si="510"/>
        <v>0.82694354874323273</v>
      </c>
    </row>
    <row r="4667" spans="1:31" x14ac:dyDescent="0.2">
      <c r="A4667" s="15" t="s">
        <v>17901</v>
      </c>
      <c r="B4667" s="15" t="s">
        <v>17902</v>
      </c>
      <c r="C4667" t="s">
        <v>17903</v>
      </c>
      <c r="D4667" s="15">
        <v>5</v>
      </c>
      <c r="E4667" s="15">
        <v>1</v>
      </c>
      <c r="F4667" s="16">
        <v>8540.2213874999707</v>
      </c>
      <c r="G4667" s="16">
        <v>9596.2702687499695</v>
      </c>
      <c r="H4667" s="16">
        <v>11570.622525000001</v>
      </c>
      <c r="I4667" s="16">
        <v>6565.8801430987296</v>
      </c>
      <c r="J4667" s="16">
        <v>7096.1824441406397</v>
      </c>
      <c r="K4667" s="16">
        <v>9045.2882437499702</v>
      </c>
      <c r="L4667" s="15">
        <f t="shared" si="504"/>
        <v>6</v>
      </c>
      <c r="M4667" s="16">
        <v>15186.2726165233</v>
      </c>
      <c r="N4667" s="16">
        <v>16509.481539344899</v>
      </c>
      <c r="O4667" s="16">
        <v>20805.426137874801</v>
      </c>
      <c r="P4667" s="16">
        <v>9103.5783781644895</v>
      </c>
      <c r="Q4667" s="16">
        <v>62037.059127267603</v>
      </c>
      <c r="R4667" s="16">
        <v>12422.466639437</v>
      </c>
      <c r="S4667" s="17">
        <f t="shared" si="505"/>
        <v>16509.481539344899</v>
      </c>
      <c r="T4667" s="17">
        <f t="shared" si="506"/>
        <v>12422.466639437</v>
      </c>
      <c r="U4667" s="18">
        <f t="shared" si="507"/>
        <v>0.75244438232855171</v>
      </c>
      <c r="X4667" s="20">
        <f t="shared" si="508"/>
        <v>0.57968986313711235</v>
      </c>
      <c r="AA4667" s="20">
        <f t="shared" si="509"/>
        <v>-0.41034314730631333</v>
      </c>
      <c r="AE4667" s="20">
        <f t="shared" si="510"/>
        <v>0.23680429394026384</v>
      </c>
    </row>
    <row r="4668" spans="1:31" x14ac:dyDescent="0.2">
      <c r="A4668" s="15" t="s">
        <v>7172</v>
      </c>
      <c r="B4668" s="15" t="s">
        <v>7173</v>
      </c>
      <c r="C4668" t="s">
        <v>7174</v>
      </c>
      <c r="D4668" s="15">
        <v>3</v>
      </c>
      <c r="E4668" s="15">
        <v>3</v>
      </c>
      <c r="F4668" s="16">
        <v>60971.038253818202</v>
      </c>
      <c r="G4668" s="16">
        <v>71640.807894433499</v>
      </c>
      <c r="H4668" s="16">
        <v>44853.887203124999</v>
      </c>
      <c r="I4668" s="16">
        <v>57554.2797678274</v>
      </c>
      <c r="J4668" s="16">
        <v>13801.196062499999</v>
      </c>
      <c r="K4668" s="16">
        <v>70374.135322650895</v>
      </c>
      <c r="L4668" s="15">
        <f t="shared" si="504"/>
        <v>6</v>
      </c>
      <c r="M4668" s="16">
        <v>108419.063935531</v>
      </c>
      <c r="N4668" s="16">
        <v>123251.280161263</v>
      </c>
      <c r="O4668" s="16">
        <v>80652.897904573998</v>
      </c>
      <c r="P4668" s="16">
        <v>79798.882319826895</v>
      </c>
      <c r="Q4668" s="16">
        <v>120654.397332087</v>
      </c>
      <c r="R4668" s="16">
        <v>96649.252601642598</v>
      </c>
      <c r="S4668" s="17">
        <f t="shared" si="505"/>
        <v>108419.063935531</v>
      </c>
      <c r="T4668" s="17">
        <f t="shared" si="506"/>
        <v>96649.252601642598</v>
      </c>
      <c r="U4668" s="18">
        <f t="shared" si="507"/>
        <v>0.89144149647992665</v>
      </c>
      <c r="X4668" s="20">
        <f t="shared" si="508"/>
        <v>0.78288241624631105</v>
      </c>
      <c r="AA4668" s="20">
        <f t="shared" si="509"/>
        <v>-0.16578797511652579</v>
      </c>
      <c r="AE4668" s="20">
        <f t="shared" si="510"/>
        <v>0.10630346119886662</v>
      </c>
    </row>
    <row r="4669" spans="1:31" x14ac:dyDescent="0.2">
      <c r="A4669" s="15" t="s">
        <v>17904</v>
      </c>
      <c r="B4669" s="15" t="s">
        <v>17905</v>
      </c>
      <c r="C4669" t="s">
        <v>17906</v>
      </c>
      <c r="D4669" s="15">
        <v>4</v>
      </c>
      <c r="E4669" s="15">
        <v>3</v>
      </c>
      <c r="F4669" s="16">
        <v>89802.783372070306</v>
      </c>
      <c r="G4669" s="16">
        <v>96794.241885644704</v>
      </c>
      <c r="H4669" s="16">
        <v>108553.431846191</v>
      </c>
      <c r="I4669" s="16">
        <v>101231.004026143</v>
      </c>
      <c r="J4669" s="16">
        <v>9599.2985542469305</v>
      </c>
      <c r="K4669" s="16">
        <v>130932.279866308</v>
      </c>
      <c r="L4669" s="15">
        <f t="shared" si="504"/>
        <v>6</v>
      </c>
      <c r="M4669" s="16">
        <v>159687.845095789</v>
      </c>
      <c r="N4669" s="16">
        <v>166525.400470416</v>
      </c>
      <c r="O4669" s="16">
        <v>195192.64442418201</v>
      </c>
      <c r="P4669" s="16">
        <v>140356.56444641601</v>
      </c>
      <c r="Q4669" s="16">
        <v>83920.087550994198</v>
      </c>
      <c r="R4669" s="16">
        <v>179817.58400994199</v>
      </c>
      <c r="S4669" s="17">
        <f t="shared" si="505"/>
        <v>166525.400470416</v>
      </c>
      <c r="T4669" s="17">
        <f t="shared" si="506"/>
        <v>140356.56444641601</v>
      </c>
      <c r="U4669" s="18">
        <f t="shared" si="507"/>
        <v>0.84285378716954951</v>
      </c>
      <c r="X4669" s="20">
        <f t="shared" si="508"/>
        <v>0.26072540838177471</v>
      </c>
      <c r="AA4669" s="20">
        <f t="shared" si="509"/>
        <v>-0.2466457114313301</v>
      </c>
      <c r="AE4669" s="20">
        <f t="shared" si="510"/>
        <v>0.58381664362146768</v>
      </c>
    </row>
    <row r="4670" spans="1:31" x14ac:dyDescent="0.2">
      <c r="A4670" s="15" t="s">
        <v>1934</v>
      </c>
      <c r="B4670" s="15" t="s">
        <v>1935</v>
      </c>
      <c r="C4670" t="s">
        <v>1936</v>
      </c>
      <c r="D4670" s="15">
        <v>3</v>
      </c>
      <c r="E4670" s="15">
        <v>3</v>
      </c>
      <c r="F4670" s="16">
        <v>29980.7060501954</v>
      </c>
      <c r="G4670" s="16">
        <v>26801.0689116541</v>
      </c>
      <c r="H4670" s="16">
        <v>18487.362215035999</v>
      </c>
      <c r="I4670" s="16">
        <v>35611.2316892577</v>
      </c>
      <c r="J4670" s="16">
        <v>4270.4717343749999</v>
      </c>
      <c r="K4670" s="16">
        <v>29724.368955502901</v>
      </c>
      <c r="L4670" s="15">
        <f t="shared" si="504"/>
        <v>6</v>
      </c>
      <c r="M4670" s="16">
        <v>53311.870343374903</v>
      </c>
      <c r="N4670" s="16">
        <v>46108.7214136271</v>
      </c>
      <c r="O4670" s="16">
        <v>33242.5889979563</v>
      </c>
      <c r="P4670" s="16">
        <v>49374.894417907097</v>
      </c>
      <c r="Q4670" s="16">
        <v>37333.807236804998</v>
      </c>
      <c r="R4670" s="16">
        <v>40822.356543827504</v>
      </c>
      <c r="S4670" s="17">
        <f t="shared" si="505"/>
        <v>46108.7214136271</v>
      </c>
      <c r="T4670" s="17">
        <f t="shared" si="506"/>
        <v>40822.356543827504</v>
      </c>
      <c r="U4670" s="18">
        <f t="shared" si="507"/>
        <v>0.88535000087343019</v>
      </c>
      <c r="X4670" s="20">
        <f t="shared" si="508"/>
        <v>0.81571673347620166</v>
      </c>
      <c r="AA4670" s="20">
        <f t="shared" si="509"/>
        <v>-0.17568019369999213</v>
      </c>
      <c r="AE4670" s="20">
        <f t="shared" si="510"/>
        <v>8.8460628557325255E-2</v>
      </c>
    </row>
    <row r="4671" spans="1:31" x14ac:dyDescent="0.2">
      <c r="A4671" s="15" t="s">
        <v>17071</v>
      </c>
      <c r="B4671" s="15" t="s">
        <v>17072</v>
      </c>
      <c r="C4671" t="s">
        <v>17073</v>
      </c>
      <c r="D4671" s="15">
        <v>3</v>
      </c>
      <c r="E4671" s="15">
        <v>3</v>
      </c>
      <c r="F4671" s="16">
        <v>69634.266835547198</v>
      </c>
      <c r="G4671" s="16">
        <v>79828.747501240796</v>
      </c>
      <c r="H4671" s="16">
        <v>81577.144720570301</v>
      </c>
      <c r="I4671" s="16">
        <v>82044.063408398404</v>
      </c>
      <c r="J4671" s="16">
        <v>16785.5822835937</v>
      </c>
      <c r="K4671" s="16">
        <v>100749.749011377</v>
      </c>
      <c r="L4671" s="15">
        <f t="shared" si="504"/>
        <v>6</v>
      </c>
      <c r="M4671" s="16">
        <v>123824.06867861201</v>
      </c>
      <c r="N4671" s="16">
        <v>137337.86109303101</v>
      </c>
      <c r="O4671" s="16">
        <v>146685.90694713299</v>
      </c>
      <c r="P4671" s="16">
        <v>113753.913477464</v>
      </c>
      <c r="Q4671" s="16">
        <v>146744.840456117</v>
      </c>
      <c r="R4671" s="16">
        <v>138366.00474178101</v>
      </c>
      <c r="S4671" s="17">
        <f t="shared" si="505"/>
        <v>137337.86109303101</v>
      </c>
      <c r="T4671" s="17">
        <f t="shared" si="506"/>
        <v>138366.00474178101</v>
      </c>
      <c r="U4671" s="18">
        <f t="shared" si="507"/>
        <v>1.0074862360646024</v>
      </c>
      <c r="X4671" s="20">
        <f t="shared" si="508"/>
        <v>0.81401455460091887</v>
      </c>
      <c r="AA4671" s="20">
        <f t="shared" si="509"/>
        <v>1.0760129277330516E-2</v>
      </c>
      <c r="AE4671" s="20">
        <f t="shared" si="510"/>
        <v>8.9367829845005936E-2</v>
      </c>
    </row>
    <row r="4672" spans="1:31" x14ac:dyDescent="0.2">
      <c r="A4672" s="15" t="s">
        <v>1400</v>
      </c>
      <c r="B4672" s="15" t="s">
        <v>1401</v>
      </c>
      <c r="C4672" t="s">
        <v>1402</v>
      </c>
      <c r="D4672" s="15">
        <v>6</v>
      </c>
      <c r="E4672" s="15">
        <v>3</v>
      </c>
      <c r="F4672" s="16">
        <v>258172.846764552</v>
      </c>
      <c r="G4672" s="16">
        <v>246597.27781992199</v>
      </c>
      <c r="H4672" s="16">
        <v>235333.46160489999</v>
      </c>
      <c r="I4672" s="16">
        <v>304424.64271347102</v>
      </c>
      <c r="J4672" s="16">
        <v>80920.480471875097</v>
      </c>
      <c r="K4672" s="16">
        <v>325032.66115547199</v>
      </c>
      <c r="L4672" s="15">
        <f t="shared" si="504"/>
        <v>6</v>
      </c>
      <c r="M4672" s="16">
        <v>459084.49620392098</v>
      </c>
      <c r="N4672" s="16">
        <v>424247.45154150901</v>
      </c>
      <c r="O4672" s="16">
        <v>423158.99102335901</v>
      </c>
      <c r="P4672" s="16">
        <v>422084.097605669</v>
      </c>
      <c r="Q4672" s="16">
        <v>707432.29492157605</v>
      </c>
      <c r="R4672" s="16">
        <v>446387.91834204202</v>
      </c>
      <c r="S4672" s="17">
        <f t="shared" si="505"/>
        <v>424247.45154150901</v>
      </c>
      <c r="T4672" s="17">
        <f t="shared" si="506"/>
        <v>446387.91834204202</v>
      </c>
      <c r="U4672" s="18">
        <f t="shared" si="507"/>
        <v>1.0521876247460893</v>
      </c>
      <c r="X4672" s="20">
        <f t="shared" si="508"/>
        <v>0.38470804625688859</v>
      </c>
      <c r="AA4672" s="20">
        <f t="shared" si="509"/>
        <v>7.3391987097106648E-2</v>
      </c>
      <c r="AE4672" s="20">
        <f t="shared" si="510"/>
        <v>0.41486873022964699</v>
      </c>
    </row>
    <row r="4673" spans="1:31" x14ac:dyDescent="0.2">
      <c r="A4673" s="15" t="s">
        <v>17203</v>
      </c>
      <c r="B4673" s="15" t="s">
        <v>17204</v>
      </c>
      <c r="C4673" t="s">
        <v>17205</v>
      </c>
      <c r="D4673" s="15">
        <v>7</v>
      </c>
      <c r="E4673" s="15">
        <v>5</v>
      </c>
      <c r="F4673" s="16">
        <v>116502.687590032</v>
      </c>
      <c r="G4673" s="16">
        <v>98264.239321875197</v>
      </c>
      <c r="H4673" s="16">
        <v>108603.810378526</v>
      </c>
      <c r="I4673" s="16">
        <v>153295.150335938</v>
      </c>
      <c r="J4673" s="16">
        <v>49434.433311913897</v>
      </c>
      <c r="K4673" s="16">
        <v>130662.58626697501</v>
      </c>
      <c r="L4673" s="15">
        <f t="shared" si="504"/>
        <v>6</v>
      </c>
      <c r="M4673" s="16">
        <v>207165.77405000801</v>
      </c>
      <c r="N4673" s="16">
        <v>169054.39297027999</v>
      </c>
      <c r="O4673" s="16">
        <v>195283.231324858</v>
      </c>
      <c r="P4673" s="16">
        <v>212543.388801049</v>
      </c>
      <c r="Q4673" s="16">
        <v>432171.36628532101</v>
      </c>
      <c r="R4673" s="16">
        <v>179447.19672649499</v>
      </c>
      <c r="S4673" s="17">
        <f t="shared" si="505"/>
        <v>195283.231324858</v>
      </c>
      <c r="T4673" s="17">
        <f t="shared" si="506"/>
        <v>212543.388801049</v>
      </c>
      <c r="U4673" s="18">
        <f t="shared" si="507"/>
        <v>1.0883852513044416</v>
      </c>
      <c r="X4673" s="20">
        <f t="shared" si="508"/>
        <v>0.35237487546265112</v>
      </c>
      <c r="AA4673" s="20">
        <f t="shared" si="509"/>
        <v>0.12218931188939768</v>
      </c>
      <c r="AE4673" s="20">
        <f t="shared" si="510"/>
        <v>0.45299506460992756</v>
      </c>
    </row>
    <row r="4674" spans="1:31" x14ac:dyDescent="0.2">
      <c r="A4674" s="15" t="s">
        <v>3773</v>
      </c>
      <c r="B4674" s="15" t="s">
        <v>3774</v>
      </c>
      <c r="C4674" t="s">
        <v>3775</v>
      </c>
      <c r="D4674" s="15">
        <v>4</v>
      </c>
      <c r="E4674" s="15">
        <v>4</v>
      </c>
      <c r="F4674" s="16">
        <v>141687.44220087701</v>
      </c>
      <c r="G4674" s="16">
        <v>154863.234616406</v>
      </c>
      <c r="H4674" s="16">
        <v>122193.95261808499</v>
      </c>
      <c r="I4674" s="16">
        <v>164018.840442188</v>
      </c>
      <c r="J4674" s="16">
        <v>33634.587976171897</v>
      </c>
      <c r="K4674" s="16">
        <v>153214.03703203201</v>
      </c>
      <c r="L4674" s="15">
        <f t="shared" ref="L4674:L4737" si="511">COUNTIF(F4674:K4674,"&gt;0")</f>
        <v>6</v>
      </c>
      <c r="M4674" s="16">
        <v>251949.45493447999</v>
      </c>
      <c r="N4674" s="16">
        <v>266427.64755684999</v>
      </c>
      <c r="O4674" s="16">
        <v>219720.00643850901</v>
      </c>
      <c r="P4674" s="16">
        <v>227411.761548913</v>
      </c>
      <c r="Q4674" s="16">
        <v>294044.14830427099</v>
      </c>
      <c r="R4674" s="16">
        <v>210418.530889716</v>
      </c>
      <c r="S4674" s="17">
        <f t="shared" ref="S4674:S4737" si="512">MEDIAN(M4674:O4674)</f>
        <v>251949.45493447999</v>
      </c>
      <c r="T4674" s="17">
        <f t="shared" ref="T4674:T4737" si="513">MEDIAN(P4674:R4674)</f>
        <v>227411.761548913</v>
      </c>
      <c r="U4674" s="18">
        <f t="shared" ref="U4674:U4737" si="514">T4674/S4674</f>
        <v>0.90260866652024285</v>
      </c>
      <c r="X4674" s="20">
        <f t="shared" ref="X4674:X4737" si="515">_xlfn.T.TEST(P4674:R4674,M4674:O4674,2,2)</f>
        <v>0.94643784621644289</v>
      </c>
      <c r="AA4674" s="20">
        <f t="shared" ref="AA4674:AA4737" si="516">LOG(U4674,2)</f>
        <v>-0.14782746403721622</v>
      </c>
      <c r="AE4674" s="20">
        <f t="shared" si="510"/>
        <v>2.3907901437683395E-2</v>
      </c>
    </row>
    <row r="4675" spans="1:31" x14ac:dyDescent="0.2">
      <c r="A4675" s="15" t="s">
        <v>908</v>
      </c>
      <c r="B4675" s="15" t="s">
        <v>909</v>
      </c>
      <c r="C4675" t="s">
        <v>910</v>
      </c>
      <c r="D4675" s="15">
        <v>5</v>
      </c>
      <c r="E4675" s="15">
        <v>4</v>
      </c>
      <c r="F4675" s="16">
        <v>91468.677524328596</v>
      </c>
      <c r="G4675" s="16">
        <v>92174.843268497803</v>
      </c>
      <c r="H4675" s="16">
        <v>70910.266085743104</v>
      </c>
      <c r="I4675" s="16">
        <v>90770.550208593995</v>
      </c>
      <c r="J4675" s="16">
        <v>24308.700049218802</v>
      </c>
      <c r="K4675" s="16">
        <v>99028.684829175807</v>
      </c>
      <c r="L4675" s="15">
        <f t="shared" si="511"/>
        <v>6</v>
      </c>
      <c r="M4675" s="16">
        <v>162650.14801495001</v>
      </c>
      <c r="N4675" s="16">
        <v>158578.15908841699</v>
      </c>
      <c r="O4675" s="16">
        <v>127505.525331618</v>
      </c>
      <c r="P4675" s="16">
        <v>125853.16823390299</v>
      </c>
      <c r="Q4675" s="16">
        <v>212514.30246210701</v>
      </c>
      <c r="R4675" s="16">
        <v>136002.35840884101</v>
      </c>
      <c r="S4675" s="17">
        <f t="shared" si="512"/>
        <v>158578.15908841699</v>
      </c>
      <c r="T4675" s="17">
        <f t="shared" si="513"/>
        <v>136002.35840884101</v>
      </c>
      <c r="U4675" s="18">
        <f t="shared" si="514"/>
        <v>0.85763612839654302</v>
      </c>
      <c r="X4675" s="20">
        <f t="shared" si="515"/>
        <v>0.78659321140542904</v>
      </c>
      <c r="AA4675" s="20">
        <f t="shared" si="516"/>
        <v>-0.22156241348454897</v>
      </c>
      <c r="AE4675" s="20">
        <f t="shared" ref="AE4675:AE4738" si="517">-LOG10(X4675)</f>
        <v>0.10424980603443922</v>
      </c>
    </row>
    <row r="4676" spans="1:31" x14ac:dyDescent="0.2">
      <c r="A4676" s="15" t="s">
        <v>9047</v>
      </c>
      <c r="B4676" s="15" t="s">
        <v>9048</v>
      </c>
      <c r="C4676" t="s">
        <v>9049</v>
      </c>
      <c r="D4676" s="15">
        <v>5</v>
      </c>
      <c r="E4676" s="15">
        <v>4</v>
      </c>
      <c r="F4676" s="16">
        <v>85427.993152734605</v>
      </c>
      <c r="G4676" s="16">
        <v>114942.091709342</v>
      </c>
      <c r="H4676" s="16">
        <v>98960.550414258396</v>
      </c>
      <c r="I4676" s="16">
        <v>103162.20956853101</v>
      </c>
      <c r="J4676" s="16">
        <v>5832.6069849609503</v>
      </c>
      <c r="K4676" s="16">
        <v>116314.715632377</v>
      </c>
      <c r="L4676" s="15">
        <f t="shared" si="511"/>
        <v>6</v>
      </c>
      <c r="M4676" s="16">
        <v>151908.56703068301</v>
      </c>
      <c r="N4676" s="16">
        <v>197747.071312557</v>
      </c>
      <c r="O4676" s="16">
        <v>177943.444076471</v>
      </c>
      <c r="P4676" s="16">
        <v>143034.17668366499</v>
      </c>
      <c r="Q4676" s="16">
        <v>50990.484988292199</v>
      </c>
      <c r="R4676" s="16">
        <v>159742.35819596</v>
      </c>
      <c r="S4676" s="17">
        <f t="shared" si="512"/>
        <v>177943.444076471</v>
      </c>
      <c r="T4676" s="17">
        <f t="shared" si="513"/>
        <v>143034.17668366499</v>
      </c>
      <c r="U4676" s="18">
        <f t="shared" si="514"/>
        <v>0.80381818743598221</v>
      </c>
      <c r="X4676" s="20">
        <f t="shared" si="515"/>
        <v>0.18589421226685252</v>
      </c>
      <c r="AA4676" s="20">
        <f t="shared" si="516"/>
        <v>-0.31505887426247481</v>
      </c>
      <c r="AE4676" s="20">
        <f t="shared" si="517"/>
        <v>0.7307341315820437</v>
      </c>
    </row>
    <row r="4677" spans="1:31" x14ac:dyDescent="0.2">
      <c r="A4677" s="15" t="s">
        <v>15629</v>
      </c>
      <c r="B4677" s="15" t="s">
        <v>15630</v>
      </c>
      <c r="C4677" t="s">
        <v>15631</v>
      </c>
      <c r="D4677" s="15">
        <v>4</v>
      </c>
      <c r="E4677" s="15">
        <v>4</v>
      </c>
      <c r="F4677" s="16">
        <v>51308.946614710097</v>
      </c>
      <c r="G4677" s="16">
        <v>46426.072120312499</v>
      </c>
      <c r="H4677" s="16">
        <v>56809.758041579204</v>
      </c>
      <c r="I4677" s="16">
        <v>52063.652173242197</v>
      </c>
      <c r="J4677" s="16">
        <v>6495.5257124999998</v>
      </c>
      <c r="K4677" s="16">
        <v>42239.517378222597</v>
      </c>
      <c r="L4677" s="15">
        <f t="shared" si="511"/>
        <v>6</v>
      </c>
      <c r="M4677" s="16">
        <v>91237.874945268006</v>
      </c>
      <c r="N4677" s="16">
        <v>79871.695893204305</v>
      </c>
      <c r="O4677" s="16">
        <v>102151.048683063</v>
      </c>
      <c r="P4677" s="16">
        <v>72186.139235389506</v>
      </c>
      <c r="Q4677" s="16">
        <v>56785.929034530098</v>
      </c>
      <c r="R4677" s="16">
        <v>58010.201704678402</v>
      </c>
      <c r="S4677" s="17">
        <f t="shared" si="512"/>
        <v>91237.874945268006</v>
      </c>
      <c r="T4677" s="17">
        <f t="shared" si="513"/>
        <v>58010.201704678402</v>
      </c>
      <c r="U4677" s="18">
        <f t="shared" si="514"/>
        <v>0.63581272294513325</v>
      </c>
      <c r="X4677" s="20">
        <f t="shared" si="515"/>
        <v>2.3892830750033279E-2</v>
      </c>
      <c r="AA4677" s="20">
        <f t="shared" si="516"/>
        <v>-0.65332620904029037</v>
      </c>
      <c r="AE4677" s="20">
        <f t="shared" si="517"/>
        <v>1.6217323933104122</v>
      </c>
    </row>
    <row r="4678" spans="1:31" x14ac:dyDescent="0.2">
      <c r="A4678" s="15" t="s">
        <v>12562</v>
      </c>
      <c r="B4678" s="15" t="s">
        <v>12563</v>
      </c>
      <c r="C4678" t="s">
        <v>12564</v>
      </c>
      <c r="D4678" s="15">
        <v>3</v>
      </c>
      <c r="E4678" s="15">
        <v>3</v>
      </c>
      <c r="F4678" s="16">
        <v>139303.52739960901</v>
      </c>
      <c r="G4678" s="16">
        <v>132396.39673476599</v>
      </c>
      <c r="H4678" s="16">
        <v>109270.86942041</v>
      </c>
      <c r="I4678" s="16">
        <v>144591.394676953</v>
      </c>
      <c r="J4678" s="16">
        <v>18695.6466563535</v>
      </c>
      <c r="K4678" s="16">
        <v>164701.834387793</v>
      </c>
      <c r="L4678" s="15">
        <f t="shared" si="511"/>
        <v>6</v>
      </c>
      <c r="M4678" s="16">
        <v>247710.36341401801</v>
      </c>
      <c r="N4678" s="16">
        <v>227775.56347974</v>
      </c>
      <c r="O4678" s="16">
        <v>196482.68689395499</v>
      </c>
      <c r="P4678" s="16">
        <v>200475.650721905</v>
      </c>
      <c r="Q4678" s="16">
        <v>163443.22403948</v>
      </c>
      <c r="R4678" s="16">
        <v>226195.44982993399</v>
      </c>
      <c r="S4678" s="17">
        <f t="shared" si="512"/>
        <v>227775.56347974</v>
      </c>
      <c r="T4678" s="17">
        <f t="shared" si="513"/>
        <v>200475.650721905</v>
      </c>
      <c r="U4678" s="18">
        <f t="shared" si="514"/>
        <v>0.88014555933580974</v>
      </c>
      <c r="X4678" s="20">
        <f t="shared" si="515"/>
        <v>0.3108463106298438</v>
      </c>
      <c r="AA4678" s="20">
        <f t="shared" si="516"/>
        <v>-0.18418595708497856</v>
      </c>
      <c r="AE4678" s="20">
        <f t="shared" si="517"/>
        <v>0.50745428281604099</v>
      </c>
    </row>
    <row r="4679" spans="1:31" x14ac:dyDescent="0.2">
      <c r="A4679" s="15" t="s">
        <v>14116</v>
      </c>
      <c r="B4679" s="15" t="s">
        <v>14117</v>
      </c>
      <c r="C4679" t="s">
        <v>14118</v>
      </c>
      <c r="D4679" s="15">
        <v>5</v>
      </c>
      <c r="E4679" s="15">
        <v>3</v>
      </c>
      <c r="F4679" s="16">
        <v>59446.677716949504</v>
      </c>
      <c r="G4679" s="16">
        <v>60897.411258701897</v>
      </c>
      <c r="H4679" s="16">
        <v>52874.117458593602</v>
      </c>
      <c r="I4679" s="16">
        <v>91775.742802734501</v>
      </c>
      <c r="J4679" s="16">
        <v>9417.5998382812395</v>
      </c>
      <c r="K4679" s="16">
        <v>66202.3761840675</v>
      </c>
      <c r="L4679" s="15">
        <f t="shared" si="511"/>
        <v>6</v>
      </c>
      <c r="M4679" s="16">
        <v>105708.436935552</v>
      </c>
      <c r="N4679" s="16">
        <v>104768.275466714</v>
      </c>
      <c r="O4679" s="16">
        <v>95074.274786272901</v>
      </c>
      <c r="P4679" s="16">
        <v>127246.86555497401</v>
      </c>
      <c r="Q4679" s="16">
        <v>82331.6202202227</v>
      </c>
      <c r="R4679" s="16">
        <v>90919.911829928897</v>
      </c>
      <c r="S4679" s="17">
        <f t="shared" si="512"/>
        <v>104768.275466714</v>
      </c>
      <c r="T4679" s="17">
        <f t="shared" si="513"/>
        <v>90919.911829928897</v>
      </c>
      <c r="U4679" s="18">
        <f t="shared" si="514"/>
        <v>0.86781911246420318</v>
      </c>
      <c r="X4679" s="20">
        <f t="shared" si="515"/>
        <v>0.91117431741024979</v>
      </c>
      <c r="AA4679" s="20">
        <f t="shared" si="516"/>
        <v>-0.20453373510550021</v>
      </c>
      <c r="AE4679" s="20">
        <f t="shared" si="517"/>
        <v>4.0398529890545203E-2</v>
      </c>
    </row>
    <row r="4680" spans="1:31" x14ac:dyDescent="0.2">
      <c r="A4680" s="15" t="s">
        <v>15908</v>
      </c>
      <c r="B4680" s="15" t="s">
        <v>15909</v>
      </c>
      <c r="C4680" t="s">
        <v>15910</v>
      </c>
      <c r="D4680" s="15">
        <v>5</v>
      </c>
      <c r="E4680" s="15">
        <v>3</v>
      </c>
      <c r="F4680" s="16">
        <v>82352.059601367</v>
      </c>
      <c r="G4680" s="16">
        <v>95538.339480478098</v>
      </c>
      <c r="H4680" s="16">
        <v>99869.408315692097</v>
      </c>
      <c r="I4680" s="16">
        <v>135691.93909218701</v>
      </c>
      <c r="J4680" s="16">
        <v>21080.281780078101</v>
      </c>
      <c r="K4680" s="16">
        <v>137925.718890674</v>
      </c>
      <c r="L4680" s="15">
        <f t="shared" si="511"/>
        <v>6</v>
      </c>
      <c r="M4680" s="16">
        <v>146438.92364067101</v>
      </c>
      <c r="N4680" s="16">
        <v>164364.73835975901</v>
      </c>
      <c r="O4680" s="16">
        <v>179577.68423055499</v>
      </c>
      <c r="P4680" s="16">
        <v>188136.57512606701</v>
      </c>
      <c r="Q4680" s="16">
        <v>184290.454410454</v>
      </c>
      <c r="R4680" s="16">
        <v>189422.11629614499</v>
      </c>
      <c r="S4680" s="17">
        <f t="shared" si="512"/>
        <v>164364.73835975901</v>
      </c>
      <c r="T4680" s="17">
        <f t="shared" si="513"/>
        <v>188136.57512606701</v>
      </c>
      <c r="U4680" s="18">
        <f t="shared" si="514"/>
        <v>1.1446285681681709</v>
      </c>
      <c r="X4680" s="20">
        <f t="shared" si="515"/>
        <v>7.0002270481829443E-2</v>
      </c>
      <c r="AA4680" s="20">
        <f t="shared" si="516"/>
        <v>0.19487951989765845</v>
      </c>
      <c r="AE4680" s="20">
        <f t="shared" si="517"/>
        <v>1.1548878736751929</v>
      </c>
    </row>
    <row r="4681" spans="1:31" x14ac:dyDescent="0.2">
      <c r="A4681" s="15" t="s">
        <v>2321</v>
      </c>
      <c r="B4681" s="15" t="s">
        <v>2322</v>
      </c>
      <c r="C4681" t="s">
        <v>2323</v>
      </c>
      <c r="D4681" s="15">
        <v>6</v>
      </c>
      <c r="E4681" s="15">
        <v>3</v>
      </c>
      <c r="F4681" s="16">
        <v>61251.401663525197</v>
      </c>
      <c r="G4681" s="16">
        <v>56258.281664062597</v>
      </c>
      <c r="H4681" s="16">
        <v>53592.159726123398</v>
      </c>
      <c r="I4681" s="16">
        <v>70378.332002311698</v>
      </c>
      <c r="J4681" s="16">
        <v>9507.4194219726305</v>
      </c>
      <c r="K4681" s="16">
        <v>81060.002682859806</v>
      </c>
      <c r="L4681" s="15">
        <f t="shared" si="511"/>
        <v>6</v>
      </c>
      <c r="M4681" s="16">
        <v>108917.60782313401</v>
      </c>
      <c r="N4681" s="16">
        <v>96787.088791434697</v>
      </c>
      <c r="O4681" s="16">
        <v>96365.404570230996</v>
      </c>
      <c r="P4681" s="16">
        <v>97579.402539193194</v>
      </c>
      <c r="Q4681" s="16">
        <v>83116.851274823101</v>
      </c>
      <c r="R4681" s="16">
        <v>111324.830340955</v>
      </c>
      <c r="S4681" s="17">
        <f t="shared" si="512"/>
        <v>96787.088791434697</v>
      </c>
      <c r="T4681" s="17">
        <f t="shared" si="513"/>
        <v>97579.402539193194</v>
      </c>
      <c r="U4681" s="18">
        <f t="shared" si="514"/>
        <v>1.0081861512486014</v>
      </c>
      <c r="X4681" s="20">
        <f t="shared" si="515"/>
        <v>0.73214089889041034</v>
      </c>
      <c r="AA4681" s="20">
        <f t="shared" si="516"/>
        <v>1.1762042298451748E-2</v>
      </c>
      <c r="AE4681" s="20">
        <f t="shared" si="517"/>
        <v>0.13540533188950574</v>
      </c>
    </row>
    <row r="4682" spans="1:31" x14ac:dyDescent="0.2">
      <c r="A4682" s="15" t="s">
        <v>11401</v>
      </c>
      <c r="B4682" s="15" t="s">
        <v>11402</v>
      </c>
      <c r="C4682" t="s">
        <v>11403</v>
      </c>
      <c r="D4682" s="15">
        <v>6</v>
      </c>
      <c r="E4682" s="15">
        <v>3</v>
      </c>
      <c r="F4682" s="16">
        <v>172816.215090235</v>
      </c>
      <c r="G4682" s="16">
        <v>157281.85596986199</v>
      </c>
      <c r="H4682" s="16">
        <v>148859.46127851601</v>
      </c>
      <c r="I4682" s="16">
        <v>159237.49251484001</v>
      </c>
      <c r="J4682" s="16">
        <v>69934.918801171807</v>
      </c>
      <c r="K4682" s="16">
        <v>181135.251707911</v>
      </c>
      <c r="L4682" s="15">
        <f t="shared" si="511"/>
        <v>6</v>
      </c>
      <c r="M4682" s="16">
        <v>307302.82457985601</v>
      </c>
      <c r="N4682" s="16">
        <v>270588.65839410998</v>
      </c>
      <c r="O4682" s="16">
        <v>267667.92537413799</v>
      </c>
      <c r="P4682" s="16">
        <v>220782.43316319201</v>
      </c>
      <c r="Q4682" s="16">
        <v>611393.059138624</v>
      </c>
      <c r="R4682" s="16">
        <v>248764.50157598199</v>
      </c>
      <c r="S4682" s="17">
        <f t="shared" si="512"/>
        <v>270588.65839410998</v>
      </c>
      <c r="T4682" s="17">
        <f t="shared" si="513"/>
        <v>248764.50157598199</v>
      </c>
      <c r="U4682" s="18">
        <f t="shared" si="514"/>
        <v>0.91934563352488596</v>
      </c>
      <c r="X4682" s="20">
        <f t="shared" si="515"/>
        <v>0.56852656836560733</v>
      </c>
      <c r="AA4682" s="20">
        <f t="shared" si="516"/>
        <v>-0.12132074150525576</v>
      </c>
      <c r="AE4682" s="20">
        <f t="shared" si="517"/>
        <v>0.24524923506601956</v>
      </c>
    </row>
    <row r="4683" spans="1:31" x14ac:dyDescent="0.2">
      <c r="A4683" s="15" t="s">
        <v>3380</v>
      </c>
      <c r="B4683" s="15" t="s">
        <v>3381</v>
      </c>
      <c r="C4683" t="s">
        <v>3382</v>
      </c>
      <c r="D4683" s="15">
        <v>3</v>
      </c>
      <c r="E4683" s="15">
        <v>2</v>
      </c>
      <c r="F4683" s="16">
        <v>103074.114753865</v>
      </c>
      <c r="G4683" s="16">
        <v>100272.661349516</v>
      </c>
      <c r="H4683" s="16">
        <v>85374.958001953593</v>
      </c>
      <c r="I4683" s="16">
        <v>96362.320776562599</v>
      </c>
      <c r="J4683" s="16">
        <v>16888.3809832031</v>
      </c>
      <c r="K4683" s="16">
        <v>118722.49230703199</v>
      </c>
      <c r="L4683" s="15">
        <f t="shared" si="511"/>
        <v>6</v>
      </c>
      <c r="M4683" s="16">
        <v>183287.00572681701</v>
      </c>
      <c r="N4683" s="16">
        <v>172509.69440093299</v>
      </c>
      <c r="O4683" s="16">
        <v>153514.85012115299</v>
      </c>
      <c r="P4683" s="16">
        <v>133606.14582849501</v>
      </c>
      <c r="Q4683" s="16">
        <v>147643.53902483001</v>
      </c>
      <c r="R4683" s="16">
        <v>163049.110243003</v>
      </c>
      <c r="S4683" s="17">
        <f t="shared" si="512"/>
        <v>172509.69440093299</v>
      </c>
      <c r="T4683" s="17">
        <f t="shared" si="513"/>
        <v>147643.53902483001</v>
      </c>
      <c r="U4683" s="18">
        <f t="shared" si="514"/>
        <v>0.85585647541458698</v>
      </c>
      <c r="X4683" s="20">
        <f t="shared" si="515"/>
        <v>0.14948614359706225</v>
      </c>
      <c r="AA4683" s="20">
        <f t="shared" si="516"/>
        <v>-0.22455921364471201</v>
      </c>
      <c r="AE4683" s="20">
        <f t="shared" si="517"/>
        <v>0.82539906177587297</v>
      </c>
    </row>
    <row r="4684" spans="1:31" x14ac:dyDescent="0.2">
      <c r="A4684" s="15" t="s">
        <v>17907</v>
      </c>
      <c r="B4684" s="15" t="s">
        <v>17908</v>
      </c>
      <c r="C4684" t="s">
        <v>17909</v>
      </c>
      <c r="D4684" s="15">
        <v>3</v>
      </c>
      <c r="E4684" s="15">
        <v>3</v>
      </c>
      <c r="F4684" s="16">
        <v>59159.749908842699</v>
      </c>
      <c r="G4684" s="16">
        <v>70218.233246777294</v>
      </c>
      <c r="H4684" s="16">
        <v>88990.992760026493</v>
      </c>
      <c r="I4684" s="16">
        <v>123376.097534766</v>
      </c>
      <c r="J4684" s="16">
        <v>25980.998898486301</v>
      </c>
      <c r="K4684" s="16">
        <v>117491.49267860199</v>
      </c>
      <c r="L4684" s="15">
        <f t="shared" si="511"/>
        <v>6</v>
      </c>
      <c r="M4684" s="16">
        <v>105198.22019555701</v>
      </c>
      <c r="N4684" s="16">
        <v>120803.874114322</v>
      </c>
      <c r="O4684" s="16">
        <v>160016.93277993199</v>
      </c>
      <c r="P4684" s="16">
        <v>171060.68789274801</v>
      </c>
      <c r="Q4684" s="16">
        <v>227134.06504672501</v>
      </c>
      <c r="R4684" s="16">
        <v>161358.500568082</v>
      </c>
      <c r="S4684" s="17">
        <f t="shared" si="512"/>
        <v>120803.874114322</v>
      </c>
      <c r="T4684" s="17">
        <f t="shared" si="513"/>
        <v>171060.68789274801</v>
      </c>
      <c r="U4684" s="18">
        <f t="shared" si="514"/>
        <v>1.4160198846840442</v>
      </c>
      <c r="X4684" s="20">
        <f t="shared" si="515"/>
        <v>9.1805068506156343E-2</v>
      </c>
      <c r="AA4684" s="20">
        <f t="shared" si="516"/>
        <v>0.50184152483731903</v>
      </c>
      <c r="AE4684" s="20">
        <f t="shared" si="517"/>
        <v>1.0371333409829635</v>
      </c>
    </row>
    <row r="4685" spans="1:31" x14ac:dyDescent="0.2">
      <c r="A4685" s="15" t="s">
        <v>3551</v>
      </c>
      <c r="B4685" s="15" t="s">
        <v>3552</v>
      </c>
      <c r="C4685" t="s">
        <v>3553</v>
      </c>
      <c r="D4685" s="15">
        <v>5</v>
      </c>
      <c r="E4685" s="15">
        <v>4</v>
      </c>
      <c r="F4685" s="16">
        <v>78050.305562109599</v>
      </c>
      <c r="G4685" s="16">
        <v>66340.109864208905</v>
      </c>
      <c r="H4685" s="16">
        <v>60340.582835681002</v>
      </c>
      <c r="I4685" s="16">
        <v>75486.437952685694</v>
      </c>
      <c r="J4685" s="16">
        <v>22341.063724804699</v>
      </c>
      <c r="K4685" s="16">
        <v>87784.068234521503</v>
      </c>
      <c r="L4685" s="15">
        <f t="shared" si="511"/>
        <v>6</v>
      </c>
      <c r="M4685" s="16">
        <v>138789.51894666499</v>
      </c>
      <c r="N4685" s="16">
        <v>114131.927139224</v>
      </c>
      <c r="O4685" s="16">
        <v>108499.913171619</v>
      </c>
      <c r="P4685" s="16">
        <v>104661.780205206</v>
      </c>
      <c r="Q4685" s="16">
        <v>195312.60676734199</v>
      </c>
      <c r="R4685" s="16">
        <v>120559.41499386801</v>
      </c>
      <c r="S4685" s="17">
        <f t="shared" si="512"/>
        <v>114131.927139224</v>
      </c>
      <c r="T4685" s="17">
        <f t="shared" si="513"/>
        <v>120559.41499386801</v>
      </c>
      <c r="U4685" s="18">
        <f t="shared" si="514"/>
        <v>1.0563163000551408</v>
      </c>
      <c r="X4685" s="20">
        <f t="shared" si="515"/>
        <v>0.54013545201827751</v>
      </c>
      <c r="AA4685" s="20">
        <f t="shared" si="516"/>
        <v>7.9041895486110042E-2</v>
      </c>
      <c r="AE4685" s="20">
        <f t="shared" si="517"/>
        <v>0.26749731668174387</v>
      </c>
    </row>
    <row r="4686" spans="1:31" x14ac:dyDescent="0.2">
      <c r="A4686" s="15" t="s">
        <v>17515</v>
      </c>
      <c r="B4686" s="15" t="s">
        <v>17516</v>
      </c>
      <c r="C4686" t="s">
        <v>17517</v>
      </c>
      <c r="D4686" s="15">
        <v>3</v>
      </c>
      <c r="E4686" s="15">
        <v>2</v>
      </c>
      <c r="F4686" s="16">
        <v>39331.4915250431</v>
      </c>
      <c r="G4686" s="16">
        <v>42362.5004150389</v>
      </c>
      <c r="H4686" s="16">
        <v>49816.135290653001</v>
      </c>
      <c r="I4686" s="16">
        <v>47953.948881738201</v>
      </c>
      <c r="J4686" s="16">
        <v>6643.9915307738602</v>
      </c>
      <c r="K4686" s="16">
        <v>44709.575856169999</v>
      </c>
      <c r="L4686" s="15">
        <f t="shared" si="511"/>
        <v>6</v>
      </c>
      <c r="M4686" s="16">
        <v>69939.492855305201</v>
      </c>
      <c r="N4686" s="16">
        <v>72880.702499605599</v>
      </c>
      <c r="O4686" s="16">
        <v>89575.640465728895</v>
      </c>
      <c r="P4686" s="16">
        <v>66488.0446601281</v>
      </c>
      <c r="Q4686" s="16">
        <v>58083.863919820302</v>
      </c>
      <c r="R4686" s="16">
        <v>61402.489292745202</v>
      </c>
      <c r="S4686" s="17">
        <f t="shared" si="512"/>
        <v>72880.702499605599</v>
      </c>
      <c r="T4686" s="17">
        <f t="shared" si="513"/>
        <v>61402.489292745202</v>
      </c>
      <c r="U4686" s="18">
        <f t="shared" si="514"/>
        <v>0.84250682535719912</v>
      </c>
      <c r="X4686" s="20">
        <f t="shared" si="515"/>
        <v>7.8519331888484353E-2</v>
      </c>
      <c r="AA4686" s="20">
        <f t="shared" si="516"/>
        <v>-0.24723972091441257</v>
      </c>
      <c r="AE4686" s="20">
        <f t="shared" si="517"/>
        <v>1.1050234044156253</v>
      </c>
    </row>
    <row r="4687" spans="1:31" x14ac:dyDescent="0.2">
      <c r="A4687" s="15" t="s">
        <v>9559</v>
      </c>
      <c r="B4687" s="15" t="s">
        <v>9560</v>
      </c>
      <c r="C4687" t="s">
        <v>9561</v>
      </c>
      <c r="D4687" s="15">
        <v>4</v>
      </c>
      <c r="E4687" s="15">
        <v>4</v>
      </c>
      <c r="F4687" s="16">
        <v>61952.436439666802</v>
      </c>
      <c r="G4687" s="16">
        <v>66286.095482744597</v>
      </c>
      <c r="H4687" s="16">
        <v>54080.176197803099</v>
      </c>
      <c r="I4687" s="16">
        <v>77379.157137304603</v>
      </c>
      <c r="J4687" s="16">
        <v>13211.314899160499</v>
      </c>
      <c r="K4687" s="16">
        <v>75724.1656826658</v>
      </c>
      <c r="L4687" s="15">
        <f t="shared" si="511"/>
        <v>6</v>
      </c>
      <c r="M4687" s="16">
        <v>110164.192043975</v>
      </c>
      <c r="N4687" s="16">
        <v>114039.00046993799</v>
      </c>
      <c r="O4687" s="16">
        <v>97242.919209885004</v>
      </c>
      <c r="P4687" s="16">
        <v>107286.031192051</v>
      </c>
      <c r="Q4687" s="16">
        <v>115497.47064703899</v>
      </c>
      <c r="R4687" s="16">
        <v>103996.787790826</v>
      </c>
      <c r="S4687" s="17">
        <f t="shared" si="512"/>
        <v>110164.192043975</v>
      </c>
      <c r="T4687" s="17">
        <f t="shared" si="513"/>
        <v>107286.031192051</v>
      </c>
      <c r="U4687" s="18">
        <f t="shared" si="514"/>
        <v>0.97387389860059881</v>
      </c>
      <c r="X4687" s="20">
        <f t="shared" si="515"/>
        <v>0.78591301216972997</v>
      </c>
      <c r="AA4687" s="20">
        <f t="shared" si="516"/>
        <v>-3.8193116872691779E-2</v>
      </c>
      <c r="AE4687" s="20">
        <f t="shared" si="517"/>
        <v>0.10462552065948078</v>
      </c>
    </row>
    <row r="4688" spans="1:31" x14ac:dyDescent="0.2">
      <c r="A4688" s="15" t="s">
        <v>1403</v>
      </c>
      <c r="B4688" s="15" t="s">
        <v>1404</v>
      </c>
      <c r="C4688" t="s">
        <v>1405</v>
      </c>
      <c r="D4688" s="15">
        <v>4</v>
      </c>
      <c r="E4688" s="15">
        <v>4</v>
      </c>
      <c r="F4688" s="16">
        <v>65363.520734367397</v>
      </c>
      <c r="G4688" s="16">
        <v>63218.657977148498</v>
      </c>
      <c r="H4688" s="16">
        <v>58159.770528587098</v>
      </c>
      <c r="I4688" s="16">
        <v>69789.8509010743</v>
      </c>
      <c r="J4688" s="16">
        <v>10234.057828950799</v>
      </c>
      <c r="K4688" s="16">
        <v>65083.140792333899</v>
      </c>
      <c r="L4688" s="15">
        <f t="shared" si="511"/>
        <v>6</v>
      </c>
      <c r="M4688" s="16">
        <v>116229.80248506799</v>
      </c>
      <c r="N4688" s="16">
        <v>108761.762391656</v>
      </c>
      <c r="O4688" s="16">
        <v>104578.539945782</v>
      </c>
      <c r="P4688" s="16">
        <v>96763.474786565304</v>
      </c>
      <c r="Q4688" s="16">
        <v>89469.352802608701</v>
      </c>
      <c r="R4688" s="16">
        <v>89382.795052572998</v>
      </c>
      <c r="S4688" s="17">
        <f t="shared" si="512"/>
        <v>108761.762391656</v>
      </c>
      <c r="T4688" s="17">
        <f t="shared" si="513"/>
        <v>89469.352802608701</v>
      </c>
      <c r="U4688" s="18">
        <f t="shared" si="514"/>
        <v>0.8226177181685006</v>
      </c>
      <c r="X4688" s="20">
        <f t="shared" si="515"/>
        <v>1.2770621501886258E-2</v>
      </c>
      <c r="AA4688" s="20">
        <f t="shared" si="516"/>
        <v>-0.28170594884709615</v>
      </c>
      <c r="AE4688" s="20">
        <f t="shared" si="517"/>
        <v>1.8937879666150752</v>
      </c>
    </row>
    <row r="4689" spans="1:31" x14ac:dyDescent="0.2">
      <c r="A4689" s="15" t="s">
        <v>6082</v>
      </c>
      <c r="B4689" s="15" t="s">
        <v>6083</v>
      </c>
      <c r="C4689" t="s">
        <v>6084</v>
      </c>
      <c r="D4689" s="15">
        <v>10</v>
      </c>
      <c r="E4689" s="15">
        <v>3</v>
      </c>
      <c r="F4689" s="16">
        <v>368908.02766641701</v>
      </c>
      <c r="G4689" s="16">
        <v>337614.75537072303</v>
      </c>
      <c r="H4689" s="16">
        <v>351932.81626142701</v>
      </c>
      <c r="I4689" s="16">
        <v>398303.88750254398</v>
      </c>
      <c r="J4689" s="16">
        <v>154354.932286861</v>
      </c>
      <c r="K4689" s="16">
        <v>427927.20964772801</v>
      </c>
      <c r="L4689" s="15">
        <f t="shared" si="511"/>
        <v>6</v>
      </c>
      <c r="M4689" s="16">
        <v>655994.45545592904</v>
      </c>
      <c r="N4689" s="16">
        <v>580834.47163368203</v>
      </c>
      <c r="O4689" s="16">
        <v>632819.21075559501</v>
      </c>
      <c r="P4689" s="16">
        <v>552247.46403850103</v>
      </c>
      <c r="Q4689" s="16">
        <v>1349419.37249262</v>
      </c>
      <c r="R4689" s="16">
        <v>587699.51191211899</v>
      </c>
      <c r="S4689" s="17">
        <f t="shared" si="512"/>
        <v>632819.21075559501</v>
      </c>
      <c r="T4689" s="17">
        <f t="shared" si="513"/>
        <v>587699.51191211899</v>
      </c>
      <c r="U4689" s="18">
        <f t="shared" si="514"/>
        <v>0.92870049126732035</v>
      </c>
      <c r="X4689" s="20">
        <f t="shared" si="515"/>
        <v>0.47290362413470244</v>
      </c>
      <c r="AA4689" s="20">
        <f t="shared" si="516"/>
        <v>-0.10671469680752307</v>
      </c>
      <c r="AE4689" s="20">
        <f t="shared" si="517"/>
        <v>0.32522735772136391</v>
      </c>
    </row>
    <row r="4690" spans="1:31" x14ac:dyDescent="0.2">
      <c r="A4690" s="15" t="s">
        <v>11713</v>
      </c>
      <c r="B4690" s="15" t="s">
        <v>11714</v>
      </c>
      <c r="C4690" t="s">
        <v>11715</v>
      </c>
      <c r="D4690" s="15">
        <v>6</v>
      </c>
      <c r="E4690" s="15">
        <v>2</v>
      </c>
      <c r="F4690" s="16">
        <v>209169.47155696401</v>
      </c>
      <c r="G4690" s="16">
        <v>170132.755454711</v>
      </c>
      <c r="H4690" s="16">
        <v>170837.71938847101</v>
      </c>
      <c r="I4690" s="16">
        <v>190185.15472129601</v>
      </c>
      <c r="J4690" s="16">
        <v>32213.816904199201</v>
      </c>
      <c r="K4690" s="16">
        <v>199998.93291965401</v>
      </c>
      <c r="L4690" s="15">
        <f t="shared" si="511"/>
        <v>6</v>
      </c>
      <c r="M4690" s="16">
        <v>371946.40208829998</v>
      </c>
      <c r="N4690" s="16">
        <v>292697.42376517202</v>
      </c>
      <c r="O4690" s="16">
        <v>307187.58170704602</v>
      </c>
      <c r="P4690" s="16">
        <v>263691.29874971299</v>
      </c>
      <c r="Q4690" s="16">
        <v>281623.32067024399</v>
      </c>
      <c r="R4690" s="16">
        <v>274671.18848690297</v>
      </c>
      <c r="S4690" s="17">
        <f t="shared" si="512"/>
        <v>307187.58170704602</v>
      </c>
      <c r="T4690" s="17">
        <f t="shared" si="513"/>
        <v>274671.18848690297</v>
      </c>
      <c r="U4690" s="18">
        <f t="shared" si="514"/>
        <v>0.89414808684827374</v>
      </c>
      <c r="X4690" s="20">
        <f t="shared" si="515"/>
        <v>0.11202967896687177</v>
      </c>
      <c r="AA4690" s="20">
        <f t="shared" si="516"/>
        <v>-0.16141430769687945</v>
      </c>
      <c r="AE4690" s="20">
        <f t="shared" si="517"/>
        <v>0.95066690854361247</v>
      </c>
    </row>
    <row r="4691" spans="1:31" x14ac:dyDescent="0.2">
      <c r="A4691" s="15" t="s">
        <v>6442</v>
      </c>
      <c r="B4691" s="15" t="s">
        <v>6443</v>
      </c>
      <c r="C4691" t="s">
        <v>6444</v>
      </c>
      <c r="D4691" s="15">
        <v>6</v>
      </c>
      <c r="E4691" s="15">
        <v>4</v>
      </c>
      <c r="F4691" s="16">
        <v>116674.210167392</v>
      </c>
      <c r="G4691" s="16">
        <v>107328.899745117</v>
      </c>
      <c r="H4691" s="16">
        <v>104206.42190120299</v>
      </c>
      <c r="I4691" s="16">
        <v>119793.260264649</v>
      </c>
      <c r="J4691" s="16">
        <v>13002.127507617201</v>
      </c>
      <c r="K4691" s="16">
        <v>107693.474764154</v>
      </c>
      <c r="L4691" s="15">
        <f t="shared" si="511"/>
        <v>6</v>
      </c>
      <c r="M4691" s="16">
        <v>207470.77652025901</v>
      </c>
      <c r="N4691" s="16">
        <v>184649.28970899401</v>
      </c>
      <c r="O4691" s="16">
        <v>187376.17697520601</v>
      </c>
      <c r="P4691" s="16">
        <v>166093.09189741101</v>
      </c>
      <c r="Q4691" s="16">
        <v>113668.688667432</v>
      </c>
      <c r="R4691" s="16">
        <v>147902.26264676001</v>
      </c>
      <c r="S4691" s="17">
        <f t="shared" si="512"/>
        <v>187376.17697520601</v>
      </c>
      <c r="T4691" s="17">
        <f t="shared" si="513"/>
        <v>147902.26264676001</v>
      </c>
      <c r="U4691" s="18">
        <f t="shared" si="514"/>
        <v>0.7893333348685555</v>
      </c>
      <c r="X4691" s="20">
        <f t="shared" si="515"/>
        <v>4.0638531909988847E-2</v>
      </c>
      <c r="AA4691" s="20">
        <f t="shared" si="516"/>
        <v>-0.34129341694830856</v>
      </c>
      <c r="AE4691" s="20">
        <f t="shared" si="517"/>
        <v>1.3910619895751994</v>
      </c>
    </row>
    <row r="4692" spans="1:31" x14ac:dyDescent="0.2">
      <c r="A4692" s="15" t="s">
        <v>17910</v>
      </c>
      <c r="B4692" s="15" t="s">
        <v>17911</v>
      </c>
      <c r="C4692" t="s">
        <v>17912</v>
      </c>
      <c r="D4692" s="15">
        <v>3</v>
      </c>
      <c r="E4692" s="15">
        <v>3</v>
      </c>
      <c r="F4692" s="16">
        <v>40050.8386523437</v>
      </c>
      <c r="G4692" s="16">
        <v>33006.720076172001</v>
      </c>
      <c r="H4692" s="16">
        <v>40197.814207031202</v>
      </c>
      <c r="I4692" s="16">
        <v>51810.548483203398</v>
      </c>
      <c r="J4692" s="16">
        <v>6540.4121835937603</v>
      </c>
      <c r="K4692" s="16">
        <v>52171.558223259097</v>
      </c>
      <c r="L4692" s="15">
        <f t="shared" si="511"/>
        <v>6</v>
      </c>
      <c r="M4692" s="16">
        <v>71218.640208216806</v>
      </c>
      <c r="N4692" s="16">
        <v>56784.961293391098</v>
      </c>
      <c r="O4692" s="16">
        <v>72280.696443202396</v>
      </c>
      <c r="P4692" s="16">
        <v>71835.211525797902</v>
      </c>
      <c r="Q4692" s="16">
        <v>57178.340684481103</v>
      </c>
      <c r="R4692" s="16">
        <v>71650.501796192199</v>
      </c>
      <c r="S4692" s="17">
        <f t="shared" si="512"/>
        <v>71218.640208216806</v>
      </c>
      <c r="T4692" s="17">
        <f t="shared" si="513"/>
        <v>71650.501796192199</v>
      </c>
      <c r="U4692" s="18">
        <f t="shared" si="514"/>
        <v>1.0060638842122342</v>
      </c>
      <c r="X4692" s="20">
        <f t="shared" si="515"/>
        <v>0.98637534102853719</v>
      </c>
      <c r="AA4692" s="20">
        <f t="shared" si="516"/>
        <v>8.7219179763481907E-3</v>
      </c>
      <c r="AE4692" s="20">
        <f t="shared" si="517"/>
        <v>5.9577934572335777E-3</v>
      </c>
    </row>
    <row r="4693" spans="1:31" x14ac:dyDescent="0.2">
      <c r="A4693" s="15" t="s">
        <v>125</v>
      </c>
      <c r="B4693" s="15" t="s">
        <v>126</v>
      </c>
      <c r="C4693" t="s">
        <v>127</v>
      </c>
      <c r="D4693" s="15">
        <v>4</v>
      </c>
      <c r="E4693" s="15">
        <v>3</v>
      </c>
      <c r="F4693" s="16">
        <v>49717.228545702797</v>
      </c>
      <c r="G4693" s="16">
        <v>52140.345146484397</v>
      </c>
      <c r="H4693" s="16">
        <v>41965.561525163597</v>
      </c>
      <c r="I4693" s="16">
        <v>31203.5676021006</v>
      </c>
      <c r="J4693" s="16">
        <v>15284.590947656199</v>
      </c>
      <c r="K4693" s="16">
        <v>38290.103835295296</v>
      </c>
      <c r="L4693" s="15">
        <f t="shared" si="511"/>
        <v>6</v>
      </c>
      <c r="M4693" s="16">
        <v>88407.472379829705</v>
      </c>
      <c r="N4693" s="16">
        <v>89702.565845208097</v>
      </c>
      <c r="O4693" s="16">
        <v>75459.327167553201</v>
      </c>
      <c r="P4693" s="16">
        <v>43263.677854773399</v>
      </c>
      <c r="Q4693" s="16">
        <v>133622.70204013601</v>
      </c>
      <c r="R4693" s="16">
        <v>52586.222207258099</v>
      </c>
      <c r="S4693" s="17">
        <f t="shared" si="512"/>
        <v>88407.472379829705</v>
      </c>
      <c r="T4693" s="17">
        <f t="shared" si="513"/>
        <v>52586.222207258099</v>
      </c>
      <c r="U4693" s="18">
        <f t="shared" si="514"/>
        <v>0.59481648769833761</v>
      </c>
      <c r="X4693" s="20">
        <f t="shared" si="515"/>
        <v>0.79586821270203156</v>
      </c>
      <c r="AA4693" s="20">
        <f t="shared" si="516"/>
        <v>-0.74948345692717089</v>
      </c>
      <c r="AE4693" s="20">
        <f t="shared" si="517"/>
        <v>9.9158840848690935E-2</v>
      </c>
    </row>
    <row r="4694" spans="1:31" x14ac:dyDescent="0.2">
      <c r="A4694" s="15" t="s">
        <v>2663</v>
      </c>
      <c r="B4694" s="15" t="s">
        <v>2664</v>
      </c>
      <c r="C4694" t="s">
        <v>2665</v>
      </c>
      <c r="D4694" s="15">
        <v>4</v>
      </c>
      <c r="E4694" s="15">
        <v>3</v>
      </c>
      <c r="F4694" s="16">
        <v>87554.810816601501</v>
      </c>
      <c r="G4694" s="16">
        <v>86439.053559374894</v>
      </c>
      <c r="H4694" s="16">
        <v>83151.438646289098</v>
      </c>
      <c r="I4694" s="16">
        <v>95357.105940647598</v>
      </c>
      <c r="J4694" s="16">
        <v>36209.820944694198</v>
      </c>
      <c r="K4694" s="16">
        <v>102839.481473437</v>
      </c>
      <c r="L4694" s="15">
        <f t="shared" si="511"/>
        <v>6</v>
      </c>
      <c r="M4694" s="16">
        <v>155690.486887748</v>
      </c>
      <c r="N4694" s="16">
        <v>148710.271704638</v>
      </c>
      <c r="O4694" s="16">
        <v>149516.684281722</v>
      </c>
      <c r="P4694" s="16">
        <v>132212.417669252</v>
      </c>
      <c r="Q4694" s="16">
        <v>316557.64498960797</v>
      </c>
      <c r="R4694" s="16">
        <v>141235.96654904899</v>
      </c>
      <c r="S4694" s="17">
        <f t="shared" si="512"/>
        <v>149516.684281722</v>
      </c>
      <c r="T4694" s="17">
        <f t="shared" si="513"/>
        <v>141235.96654904899</v>
      </c>
      <c r="U4694" s="18">
        <f t="shared" si="514"/>
        <v>0.94461676452729293</v>
      </c>
      <c r="X4694" s="20">
        <f t="shared" si="515"/>
        <v>0.4919842423755667</v>
      </c>
      <c r="AA4694" s="20">
        <f t="shared" si="516"/>
        <v>-8.2198955031144993E-2</v>
      </c>
      <c r="AE4694" s="20">
        <f t="shared" si="517"/>
        <v>0.30804880690526482</v>
      </c>
    </row>
    <row r="4695" spans="1:31" x14ac:dyDescent="0.2">
      <c r="A4695" s="15" t="s">
        <v>17913</v>
      </c>
      <c r="B4695" s="15" t="s">
        <v>17914</v>
      </c>
      <c r="C4695" t="s">
        <v>17915</v>
      </c>
      <c r="D4695" s="15">
        <v>4</v>
      </c>
      <c r="E4695" s="15">
        <v>3</v>
      </c>
      <c r="F4695" s="16">
        <v>26832.4964515137</v>
      </c>
      <c r="G4695" s="16">
        <v>16060.6568364257</v>
      </c>
      <c r="H4695" s="16">
        <v>18783.681529980498</v>
      </c>
      <c r="I4695" s="16">
        <v>33682.839066900902</v>
      </c>
      <c r="J4695" s="16">
        <v>13359.6100053062</v>
      </c>
      <c r="K4695" s="16">
        <v>32477.843371249401</v>
      </c>
      <c r="L4695" s="15">
        <f t="shared" si="511"/>
        <v>6</v>
      </c>
      <c r="M4695" s="16">
        <v>47713.705254878303</v>
      </c>
      <c r="N4695" s="16">
        <v>27630.851375058701</v>
      </c>
      <c r="O4695" s="16">
        <v>33775.408179204598</v>
      </c>
      <c r="P4695" s="16">
        <v>46701.182288094402</v>
      </c>
      <c r="Q4695" s="16">
        <v>116793.913113206</v>
      </c>
      <c r="R4695" s="16">
        <v>44603.877170966101</v>
      </c>
      <c r="S4695" s="17">
        <f t="shared" si="512"/>
        <v>33775.408179204598</v>
      </c>
      <c r="T4695" s="17">
        <f t="shared" si="513"/>
        <v>46701.182288094402</v>
      </c>
      <c r="U4695" s="18">
        <f t="shared" si="514"/>
        <v>1.3826977912541751</v>
      </c>
      <c r="X4695" s="20">
        <f t="shared" si="515"/>
        <v>0.24859307916163162</v>
      </c>
      <c r="AA4695" s="20">
        <f t="shared" si="516"/>
        <v>0.46748586892370736</v>
      </c>
      <c r="AE4695" s="20">
        <f t="shared" si="517"/>
        <v>0.60451096629675649</v>
      </c>
    </row>
    <row r="4696" spans="1:31" x14ac:dyDescent="0.2">
      <c r="A4696" s="15" t="s">
        <v>14747</v>
      </c>
      <c r="B4696" s="15" t="s">
        <v>14748</v>
      </c>
      <c r="C4696" t="s">
        <v>14749</v>
      </c>
      <c r="D4696" s="15">
        <v>7</v>
      </c>
      <c r="E4696" s="15">
        <v>5</v>
      </c>
      <c r="F4696" s="16">
        <v>224937.84239179501</v>
      </c>
      <c r="G4696" s="16">
        <v>241936.657958789</v>
      </c>
      <c r="H4696" s="16">
        <v>237497.96833447201</v>
      </c>
      <c r="I4696" s="16">
        <v>312563.59813406999</v>
      </c>
      <c r="J4696" s="16">
        <v>24666.2655679688</v>
      </c>
      <c r="K4696" s="16">
        <v>316294.80305800802</v>
      </c>
      <c r="L4696" s="15">
        <f t="shared" si="511"/>
        <v>6</v>
      </c>
      <c r="M4696" s="16">
        <v>399985.81317039201</v>
      </c>
      <c r="N4696" s="16">
        <v>416229.292881487</v>
      </c>
      <c r="O4696" s="16">
        <v>427051.04478189599</v>
      </c>
      <c r="P4696" s="16">
        <v>433368.74139644601</v>
      </c>
      <c r="Q4696" s="16">
        <v>215640.25270411099</v>
      </c>
      <c r="R4696" s="16">
        <v>434387.664973568</v>
      </c>
      <c r="S4696" s="17">
        <f t="shared" si="512"/>
        <v>416229.292881487</v>
      </c>
      <c r="T4696" s="17">
        <f t="shared" si="513"/>
        <v>433368.74139644601</v>
      </c>
      <c r="U4696" s="18">
        <f t="shared" si="514"/>
        <v>1.0411779007582707</v>
      </c>
      <c r="X4696" s="20">
        <f t="shared" si="515"/>
        <v>0.5067785668919168</v>
      </c>
      <c r="AA4696" s="20">
        <f t="shared" si="516"/>
        <v>5.8216595643748204E-2</v>
      </c>
      <c r="AE4696" s="20">
        <f t="shared" si="517"/>
        <v>0.29518176095001031</v>
      </c>
    </row>
    <row r="4697" spans="1:31" x14ac:dyDescent="0.2">
      <c r="A4697" s="15" t="s">
        <v>17134</v>
      </c>
      <c r="B4697" s="15" t="s">
        <v>17135</v>
      </c>
      <c r="C4697" t="s">
        <v>17136</v>
      </c>
      <c r="D4697" s="15">
        <v>3</v>
      </c>
      <c r="E4697" s="15">
        <v>3</v>
      </c>
      <c r="F4697" s="16">
        <v>8035.3609004883101</v>
      </c>
      <c r="G4697" s="16">
        <v>7162.3120078125103</v>
      </c>
      <c r="H4697" s="16">
        <v>11232.127545503899</v>
      </c>
      <c r="I4697" s="16">
        <v>4246.3289311523304</v>
      </c>
      <c r="J4697" s="16">
        <v>5656.4293524607701</v>
      </c>
      <c r="K4697" s="16">
        <v>9712.1164271484795</v>
      </c>
      <c r="L4697" s="15">
        <f t="shared" si="511"/>
        <v>6</v>
      </c>
      <c r="M4697" s="16">
        <v>14288.5266868578</v>
      </c>
      <c r="N4697" s="16">
        <v>12322.084993487</v>
      </c>
      <c r="O4697" s="16">
        <v>20196.7698379453</v>
      </c>
      <c r="P4697" s="16">
        <v>5887.5257241550598</v>
      </c>
      <c r="Q4697" s="16">
        <v>49450.284705907899</v>
      </c>
      <c r="R4697" s="16">
        <v>13338.2639738369</v>
      </c>
      <c r="S4697" s="17">
        <f t="shared" si="512"/>
        <v>14288.5266868578</v>
      </c>
      <c r="T4697" s="17">
        <f t="shared" si="513"/>
        <v>13338.2639738369</v>
      </c>
      <c r="U4697" s="18">
        <f t="shared" si="514"/>
        <v>0.93349470285869807</v>
      </c>
      <c r="X4697" s="20">
        <f t="shared" si="515"/>
        <v>0.62183188695192038</v>
      </c>
      <c r="AA4697" s="20">
        <f t="shared" si="516"/>
        <v>-9.9286259025247639E-2</v>
      </c>
      <c r="AE4697" s="20">
        <f t="shared" si="517"/>
        <v>0.20632701151091465</v>
      </c>
    </row>
    <row r="4698" spans="1:31" x14ac:dyDescent="0.2">
      <c r="A4698" s="15" t="s">
        <v>12139</v>
      </c>
      <c r="B4698" s="15" t="s">
        <v>12140</v>
      </c>
      <c r="C4698" t="s">
        <v>12141</v>
      </c>
      <c r="D4698" s="15">
        <v>15</v>
      </c>
      <c r="E4698" s="15">
        <v>3</v>
      </c>
      <c r="F4698" s="16">
        <v>842183.83279205498</v>
      </c>
      <c r="G4698" s="16">
        <v>768273.77239207702</v>
      </c>
      <c r="H4698" s="16">
        <v>671345.43474594702</v>
      </c>
      <c r="I4698" s="16">
        <v>902137.90508789103</v>
      </c>
      <c r="J4698" s="16">
        <v>170934.73091513701</v>
      </c>
      <c r="K4698" s="16">
        <v>907774.43242357997</v>
      </c>
      <c r="L4698" s="15">
        <f t="shared" si="511"/>
        <v>6</v>
      </c>
      <c r="M4698" s="16">
        <v>1497576.3153784701</v>
      </c>
      <c r="N4698" s="16">
        <v>1321742.8550104899</v>
      </c>
      <c r="O4698" s="16">
        <v>1207163.0394498899</v>
      </c>
      <c r="P4698" s="16">
        <v>1250812.2213459699</v>
      </c>
      <c r="Q4698" s="16">
        <v>1494365.1875018999</v>
      </c>
      <c r="R4698" s="16">
        <v>1246704.06282605</v>
      </c>
      <c r="S4698" s="17">
        <f t="shared" si="512"/>
        <v>1321742.8550104899</v>
      </c>
      <c r="T4698" s="17">
        <f t="shared" si="513"/>
        <v>1250812.2213459699</v>
      </c>
      <c r="U4698" s="18">
        <f t="shared" si="514"/>
        <v>0.94633552706894941</v>
      </c>
      <c r="X4698" s="20">
        <f t="shared" si="515"/>
        <v>0.92660881145012286</v>
      </c>
      <c r="AA4698" s="20">
        <f t="shared" si="516"/>
        <v>-7.9576307289891388E-2</v>
      </c>
      <c r="AE4698" s="20">
        <f t="shared" si="517"/>
        <v>3.310357425376706E-2</v>
      </c>
    </row>
    <row r="4699" spans="1:31" x14ac:dyDescent="0.2">
      <c r="A4699" s="15" t="s">
        <v>15527</v>
      </c>
      <c r="B4699" s="15" t="s">
        <v>15528</v>
      </c>
      <c r="C4699" t="s">
        <v>15529</v>
      </c>
      <c r="D4699" s="15">
        <v>5</v>
      </c>
      <c r="E4699" s="15">
        <v>3</v>
      </c>
      <c r="F4699" s="16">
        <v>66891.974405566507</v>
      </c>
      <c r="G4699" s="16">
        <v>70760.655047236694</v>
      </c>
      <c r="H4699" s="16">
        <v>87546.998386999796</v>
      </c>
      <c r="I4699" s="16">
        <v>96155.605470292197</v>
      </c>
      <c r="J4699" s="16">
        <v>8480.7838854492293</v>
      </c>
      <c r="K4699" s="16">
        <v>77578.536611425603</v>
      </c>
      <c r="L4699" s="15">
        <f t="shared" si="511"/>
        <v>6</v>
      </c>
      <c r="M4699" s="16">
        <v>118947.70792093</v>
      </c>
      <c r="N4699" s="16">
        <v>121737.05986779</v>
      </c>
      <c r="O4699" s="16">
        <v>157420.450334272</v>
      </c>
      <c r="P4699" s="16">
        <v>133319.535510977</v>
      </c>
      <c r="Q4699" s="16">
        <v>74141.680472380598</v>
      </c>
      <c r="R4699" s="16">
        <v>106543.512713117</v>
      </c>
      <c r="S4699" s="17">
        <f t="shared" si="512"/>
        <v>121737.05986779</v>
      </c>
      <c r="T4699" s="17">
        <f t="shared" si="513"/>
        <v>106543.512713117</v>
      </c>
      <c r="U4699" s="18">
        <f t="shared" si="514"/>
        <v>0.87519373992460769</v>
      </c>
      <c r="X4699" s="20">
        <f t="shared" si="515"/>
        <v>0.25511353963872818</v>
      </c>
      <c r="AA4699" s="20">
        <f t="shared" si="516"/>
        <v>-0.19232567601194742</v>
      </c>
      <c r="AE4699" s="20">
        <f t="shared" si="517"/>
        <v>0.59326649147118138</v>
      </c>
    </row>
    <row r="4700" spans="1:31" x14ac:dyDescent="0.2">
      <c r="A4700" s="15" t="s">
        <v>14164</v>
      </c>
      <c r="B4700" s="15" t="s">
        <v>14165</v>
      </c>
      <c r="C4700" t="s">
        <v>14166</v>
      </c>
      <c r="D4700" s="15">
        <v>5</v>
      </c>
      <c r="E4700" s="15">
        <v>3</v>
      </c>
      <c r="F4700" s="16">
        <v>134928.193325673</v>
      </c>
      <c r="G4700" s="16">
        <v>135099.71587148501</v>
      </c>
      <c r="H4700" s="16">
        <v>110092.185276563</v>
      </c>
      <c r="I4700" s="16">
        <v>172108.24175918</v>
      </c>
      <c r="J4700" s="16">
        <v>13670.131805859401</v>
      </c>
      <c r="K4700" s="16">
        <v>173193.25666732201</v>
      </c>
      <c r="L4700" s="15">
        <f t="shared" si="511"/>
        <v>6</v>
      </c>
      <c r="M4700" s="16">
        <v>239930.11826341599</v>
      </c>
      <c r="N4700" s="16">
        <v>232426.370109057</v>
      </c>
      <c r="O4700" s="16">
        <v>197959.51550400801</v>
      </c>
      <c r="P4700" s="16">
        <v>238627.69868402299</v>
      </c>
      <c r="Q4700" s="16">
        <v>119508.592372492</v>
      </c>
      <c r="R4700" s="16">
        <v>237857.25729767399</v>
      </c>
      <c r="S4700" s="17">
        <f t="shared" si="512"/>
        <v>232426.370109057</v>
      </c>
      <c r="T4700" s="17">
        <f t="shared" si="513"/>
        <v>237857.25729767399</v>
      </c>
      <c r="U4700" s="18">
        <f t="shared" si="514"/>
        <v>1.023366054316766</v>
      </c>
      <c r="X4700" s="20">
        <f t="shared" si="515"/>
        <v>0.58384815246598354</v>
      </c>
      <c r="AA4700" s="20">
        <f t="shared" si="516"/>
        <v>3.3322284169905028E-2</v>
      </c>
      <c r="AE4700" s="20">
        <f t="shared" si="517"/>
        <v>0.23370008973875936</v>
      </c>
    </row>
    <row r="4701" spans="1:31" x14ac:dyDescent="0.2">
      <c r="A4701" s="15" t="s">
        <v>17916</v>
      </c>
      <c r="B4701" s="15" t="s">
        <v>17917</v>
      </c>
      <c r="C4701" t="s">
        <v>17918</v>
      </c>
      <c r="D4701" s="15">
        <v>6</v>
      </c>
      <c r="E4701" s="15">
        <v>1</v>
      </c>
      <c r="F4701" s="16">
        <v>65065.774057324699</v>
      </c>
      <c r="G4701" s="16">
        <v>87675.921421248102</v>
      </c>
      <c r="H4701" s="16">
        <v>76470.405854490702</v>
      </c>
      <c r="I4701" s="16">
        <v>94179.400916449304</v>
      </c>
      <c r="J4701" s="16">
        <v>14363.207178954999</v>
      </c>
      <c r="K4701" s="16">
        <v>92711.244659473203</v>
      </c>
      <c r="L4701" s="15">
        <f t="shared" si="511"/>
        <v>6</v>
      </c>
      <c r="M4701" s="16">
        <v>115700.34756779201</v>
      </c>
      <c r="N4701" s="16">
        <v>150838.18667163301</v>
      </c>
      <c r="O4701" s="16">
        <v>137503.351898425</v>
      </c>
      <c r="P4701" s="16">
        <v>130579.53224330999</v>
      </c>
      <c r="Q4701" s="16">
        <v>125567.675300369</v>
      </c>
      <c r="R4701" s="16">
        <v>127326.218120112</v>
      </c>
      <c r="S4701" s="17">
        <f t="shared" si="512"/>
        <v>137503.351898425</v>
      </c>
      <c r="T4701" s="17">
        <f t="shared" si="513"/>
        <v>127326.218120112</v>
      </c>
      <c r="U4701" s="18">
        <f t="shared" si="514"/>
        <v>0.92598628587737308</v>
      </c>
      <c r="X4701" s="20">
        <f t="shared" si="515"/>
        <v>0.54376081620626837</v>
      </c>
      <c r="AA4701" s="20">
        <f t="shared" si="516"/>
        <v>-0.11093726797119864</v>
      </c>
      <c r="AE4701" s="20">
        <f t="shared" si="517"/>
        <v>0.26459209119228949</v>
      </c>
    </row>
    <row r="4702" spans="1:31" x14ac:dyDescent="0.2">
      <c r="A4702" s="15" t="s">
        <v>9493</v>
      </c>
      <c r="B4702" s="15" t="s">
        <v>9494</v>
      </c>
      <c r="C4702" t="s">
        <v>9495</v>
      </c>
      <c r="D4702" s="15">
        <v>7</v>
      </c>
      <c r="E4702" s="15">
        <v>4</v>
      </c>
      <c r="F4702" s="16">
        <v>36270.439915607203</v>
      </c>
      <c r="G4702" s="16">
        <v>65658.927114257996</v>
      </c>
      <c r="H4702" s="16">
        <v>61586.411360844802</v>
      </c>
      <c r="I4702" s="16">
        <v>70101.112221679796</v>
      </c>
      <c r="J4702" s="16">
        <v>12794.039153027399</v>
      </c>
      <c r="K4702" s="16">
        <v>90768.664097072004</v>
      </c>
      <c r="L4702" s="15">
        <f t="shared" si="511"/>
        <v>6</v>
      </c>
      <c r="M4702" s="16">
        <v>64496.312623211903</v>
      </c>
      <c r="N4702" s="16">
        <v>112960.016207134</v>
      </c>
      <c r="O4702" s="16">
        <v>110740.068643354</v>
      </c>
      <c r="P4702" s="16">
        <v>97195.037923032403</v>
      </c>
      <c r="Q4702" s="16">
        <v>111849.514814589</v>
      </c>
      <c r="R4702" s="16">
        <v>124658.349326929</v>
      </c>
      <c r="S4702" s="17">
        <f t="shared" si="512"/>
        <v>110740.068643354</v>
      </c>
      <c r="T4702" s="17">
        <f t="shared" si="513"/>
        <v>111849.514814589</v>
      </c>
      <c r="U4702" s="18">
        <f t="shared" si="514"/>
        <v>1.0100184710450926</v>
      </c>
      <c r="X4702" s="20">
        <f t="shared" si="515"/>
        <v>0.43923080179838431</v>
      </c>
      <c r="AA4702" s="20">
        <f t="shared" si="516"/>
        <v>1.4381676978541119E-2</v>
      </c>
      <c r="AE4702" s="20">
        <f t="shared" si="517"/>
        <v>0.35730721185938541</v>
      </c>
    </row>
    <row r="4703" spans="1:31" x14ac:dyDescent="0.2">
      <c r="A4703" s="15" t="s">
        <v>14725</v>
      </c>
      <c r="B4703" s="15" t="s">
        <v>14726</v>
      </c>
      <c r="C4703" t="s">
        <v>14727</v>
      </c>
      <c r="D4703" s="15">
        <v>5</v>
      </c>
      <c r="E4703" s="15">
        <v>5</v>
      </c>
      <c r="F4703" s="16">
        <v>93831.915454265007</v>
      </c>
      <c r="G4703" s="16">
        <v>108490.81954218799</v>
      </c>
      <c r="H4703" s="16">
        <v>104527.12228552499</v>
      </c>
      <c r="I4703" s="16">
        <v>169321.32999052701</v>
      </c>
      <c r="J4703" s="16">
        <v>5523.5620171874998</v>
      </c>
      <c r="K4703" s="16">
        <v>152154.44357695099</v>
      </c>
      <c r="L4703" s="15">
        <f t="shared" si="511"/>
        <v>6</v>
      </c>
      <c r="M4703" s="16">
        <v>166852.471799466</v>
      </c>
      <c r="N4703" s="16">
        <v>186648.26357099501</v>
      </c>
      <c r="O4703" s="16">
        <v>187952.836367904</v>
      </c>
      <c r="P4703" s="16">
        <v>234763.65164600001</v>
      </c>
      <c r="Q4703" s="16">
        <v>48288.716665723703</v>
      </c>
      <c r="R4703" s="16">
        <v>208963.32415750399</v>
      </c>
      <c r="S4703" s="17">
        <f t="shared" si="512"/>
        <v>186648.26357099501</v>
      </c>
      <c r="T4703" s="17">
        <f t="shared" si="513"/>
        <v>208963.32415750399</v>
      </c>
      <c r="U4703" s="18">
        <f t="shared" si="514"/>
        <v>1.1195567542905163</v>
      </c>
      <c r="X4703" s="20">
        <f t="shared" si="515"/>
        <v>0.79294909743749731</v>
      </c>
      <c r="AA4703" s="20">
        <f t="shared" si="516"/>
        <v>0.16292766535716569</v>
      </c>
      <c r="AE4703" s="20">
        <f t="shared" si="517"/>
        <v>0.10075469088107605</v>
      </c>
    </row>
    <row r="4704" spans="1:31" x14ac:dyDescent="0.2">
      <c r="A4704" s="15" t="s">
        <v>4415</v>
      </c>
      <c r="B4704" s="15" t="s">
        <v>4416</v>
      </c>
      <c r="C4704" t="s">
        <v>4417</v>
      </c>
      <c r="D4704" s="15">
        <v>4</v>
      </c>
      <c r="E4704" s="15">
        <v>3</v>
      </c>
      <c r="F4704" s="16">
        <v>63261.841164843703</v>
      </c>
      <c r="G4704" s="16">
        <v>54780.263561718501</v>
      </c>
      <c r="H4704" s="16">
        <v>55463.622291738102</v>
      </c>
      <c r="I4704" s="16">
        <v>44490.048307031102</v>
      </c>
      <c r="J4704" s="16">
        <v>24518.642581640601</v>
      </c>
      <c r="K4704" s="16">
        <v>59821.9371733886</v>
      </c>
      <c r="L4704" s="15">
        <f t="shared" si="511"/>
        <v>6</v>
      </c>
      <c r="M4704" s="16">
        <v>112492.583337321</v>
      </c>
      <c r="N4704" s="16">
        <v>94244.297488971206</v>
      </c>
      <c r="O4704" s="16">
        <v>99730.528278533297</v>
      </c>
      <c r="P4704" s="16">
        <v>61685.3541314014</v>
      </c>
      <c r="Q4704" s="16">
        <v>214349.686120814</v>
      </c>
      <c r="R4704" s="16">
        <v>82157.251246957603</v>
      </c>
      <c r="S4704" s="17">
        <f t="shared" si="512"/>
        <v>99730.528278533297</v>
      </c>
      <c r="T4704" s="17">
        <f t="shared" si="513"/>
        <v>82157.251246957603</v>
      </c>
      <c r="U4704" s="18">
        <f t="shared" si="514"/>
        <v>0.82379240003125209</v>
      </c>
      <c r="X4704" s="20">
        <f t="shared" si="515"/>
        <v>0.7383636896500505</v>
      </c>
      <c r="AA4704" s="20">
        <f t="shared" si="516"/>
        <v>-0.27964727832892267</v>
      </c>
      <c r="AE4704" s="20">
        <f t="shared" si="517"/>
        <v>0.13172966866193375</v>
      </c>
    </row>
    <row r="4705" spans="1:31" x14ac:dyDescent="0.2">
      <c r="A4705" s="15" t="s">
        <v>200</v>
      </c>
      <c r="B4705" s="15" t="s">
        <v>201</v>
      </c>
      <c r="C4705" t="s">
        <v>202</v>
      </c>
      <c r="D4705" s="15">
        <v>7</v>
      </c>
      <c r="E4705" s="15">
        <v>4</v>
      </c>
      <c r="F4705" s="16">
        <v>262629.42136540101</v>
      </c>
      <c r="G4705" s="16">
        <v>260470.296887109</v>
      </c>
      <c r="H4705" s="16">
        <v>240234.681430269</v>
      </c>
      <c r="I4705" s="16">
        <v>240974.80893608401</v>
      </c>
      <c r="J4705" s="16">
        <v>46229.654090039003</v>
      </c>
      <c r="K4705" s="16">
        <v>262385.53254052799</v>
      </c>
      <c r="L4705" s="15">
        <f t="shared" si="511"/>
        <v>6</v>
      </c>
      <c r="M4705" s="16">
        <v>467009.20374410501</v>
      </c>
      <c r="N4705" s="16">
        <v>448114.67763773003</v>
      </c>
      <c r="O4705" s="16">
        <v>431971.99713792902</v>
      </c>
      <c r="P4705" s="16">
        <v>334111.04261759098</v>
      </c>
      <c r="Q4705" s="16">
        <v>404154.17822084902</v>
      </c>
      <c r="R4705" s="16">
        <v>360350.65293887397</v>
      </c>
      <c r="S4705" s="17">
        <f t="shared" si="512"/>
        <v>448114.67763773003</v>
      </c>
      <c r="T4705" s="17">
        <f t="shared" si="513"/>
        <v>360350.65293887397</v>
      </c>
      <c r="U4705" s="18">
        <f t="shared" si="514"/>
        <v>0.80414829266135479</v>
      </c>
      <c r="X4705" s="20">
        <f t="shared" si="515"/>
        <v>2.2111271628109792E-2</v>
      </c>
      <c r="AA4705" s="20">
        <f t="shared" si="516"/>
        <v>-0.31446652214046017</v>
      </c>
      <c r="AE4705" s="20">
        <f t="shared" si="517"/>
        <v>1.6553862802530168</v>
      </c>
    </row>
    <row r="4706" spans="1:31" x14ac:dyDescent="0.2">
      <c r="A4706" s="15" t="s">
        <v>15066</v>
      </c>
      <c r="B4706" s="15" t="s">
        <v>15067</v>
      </c>
      <c r="C4706" t="s">
        <v>15068</v>
      </c>
      <c r="D4706" s="15">
        <v>6</v>
      </c>
      <c r="E4706" s="15">
        <v>5</v>
      </c>
      <c r="F4706" s="16">
        <v>124625.128513036</v>
      </c>
      <c r="G4706" s="16">
        <v>135954.209868017</v>
      </c>
      <c r="H4706" s="16">
        <v>140390.861259506</v>
      </c>
      <c r="I4706" s="16">
        <v>181865.56254113</v>
      </c>
      <c r="J4706" s="16">
        <v>10587.010177734401</v>
      </c>
      <c r="K4706" s="16">
        <v>195962.58280233701</v>
      </c>
      <c r="L4706" s="15">
        <f t="shared" si="511"/>
        <v>6</v>
      </c>
      <c r="M4706" s="16">
        <v>221609.14695236599</v>
      </c>
      <c r="N4706" s="16">
        <v>233896.44676031399</v>
      </c>
      <c r="O4706" s="16">
        <v>252440.32359160401</v>
      </c>
      <c r="P4706" s="16">
        <v>252156.202489068</v>
      </c>
      <c r="Q4706" s="16">
        <v>92554.973261630803</v>
      </c>
      <c r="R4706" s="16">
        <v>269127.81349140598</v>
      </c>
      <c r="S4706" s="17">
        <f t="shared" si="512"/>
        <v>233896.44676031399</v>
      </c>
      <c r="T4706" s="17">
        <f t="shared" si="513"/>
        <v>252156.202489068</v>
      </c>
      <c r="U4706" s="18">
        <f t="shared" si="514"/>
        <v>1.0780676918425602</v>
      </c>
      <c r="X4706" s="20">
        <f t="shared" si="515"/>
        <v>0.61108996359875301</v>
      </c>
      <c r="AA4706" s="20">
        <f t="shared" si="516"/>
        <v>0.10844776771890911</v>
      </c>
      <c r="AE4706" s="20">
        <f t="shared" si="517"/>
        <v>0.21389484897445118</v>
      </c>
    </row>
    <row r="4707" spans="1:31" x14ac:dyDescent="0.2">
      <c r="A4707" s="15" t="s">
        <v>8804</v>
      </c>
      <c r="B4707" s="15" t="s">
        <v>8805</v>
      </c>
      <c r="C4707" t="s">
        <v>8806</v>
      </c>
      <c r="D4707" s="15">
        <v>4</v>
      </c>
      <c r="E4707" s="15">
        <v>3</v>
      </c>
      <c r="F4707" s="16">
        <v>66134.124652148006</v>
      </c>
      <c r="G4707" s="16">
        <v>56717.109816210803</v>
      </c>
      <c r="H4707" s="16">
        <v>62337.709249547603</v>
      </c>
      <c r="I4707" s="16">
        <v>69289.241788886007</v>
      </c>
      <c r="J4707" s="16">
        <v>19975.797342187499</v>
      </c>
      <c r="K4707" s="16">
        <v>64676.925808300199</v>
      </c>
      <c r="L4707" s="15">
        <f t="shared" si="511"/>
        <v>6</v>
      </c>
      <c r="M4707" s="16">
        <v>117600.09496857499</v>
      </c>
      <c r="N4707" s="16">
        <v>97576.459525634404</v>
      </c>
      <c r="O4707" s="16">
        <v>112090.9961926</v>
      </c>
      <c r="P4707" s="16">
        <v>96069.381353498306</v>
      </c>
      <c r="Q4707" s="16">
        <v>174634.70402383001</v>
      </c>
      <c r="R4707" s="16">
        <v>88824.914313826594</v>
      </c>
      <c r="S4707" s="17">
        <f t="shared" si="512"/>
        <v>112090.9961926</v>
      </c>
      <c r="T4707" s="17">
        <f t="shared" si="513"/>
        <v>96069.381353498306</v>
      </c>
      <c r="U4707" s="18">
        <f t="shared" si="514"/>
        <v>0.85706599652685211</v>
      </c>
      <c r="X4707" s="20">
        <f t="shared" si="515"/>
        <v>0.72156965693669584</v>
      </c>
      <c r="AA4707" s="20">
        <f t="shared" si="516"/>
        <v>-0.2225217946381749</v>
      </c>
      <c r="AE4707" s="20">
        <f t="shared" si="517"/>
        <v>0.14172173780262604</v>
      </c>
    </row>
    <row r="4708" spans="1:31" x14ac:dyDescent="0.2">
      <c r="A4708" s="15" t="s">
        <v>15944</v>
      </c>
      <c r="B4708" s="15" t="s">
        <v>15945</v>
      </c>
      <c r="C4708" t="s">
        <v>15946</v>
      </c>
      <c r="D4708" s="15">
        <v>4</v>
      </c>
      <c r="E4708" s="15">
        <v>3</v>
      </c>
      <c r="F4708" s="16">
        <v>123620.796376771</v>
      </c>
      <c r="G4708" s="16">
        <v>116478.665008468</v>
      </c>
      <c r="H4708" s="16">
        <v>114840.164284571</v>
      </c>
      <c r="I4708" s="16">
        <v>157930.97687168</v>
      </c>
      <c r="J4708" s="16">
        <v>30426.016886718699</v>
      </c>
      <c r="K4708" s="16">
        <v>138207.15713964801</v>
      </c>
      <c r="L4708" s="15">
        <f t="shared" si="511"/>
        <v>6</v>
      </c>
      <c r="M4708" s="16">
        <v>219823.23755648301</v>
      </c>
      <c r="N4708" s="16">
        <v>200390.601330504</v>
      </c>
      <c r="O4708" s="16">
        <v>206496.97546710499</v>
      </c>
      <c r="P4708" s="16">
        <v>218970.95209735099</v>
      </c>
      <c r="Q4708" s="16">
        <v>265993.81054064701</v>
      </c>
      <c r="R4708" s="16">
        <v>189808.633250026</v>
      </c>
      <c r="S4708" s="17">
        <f t="shared" si="512"/>
        <v>206496.97546710499</v>
      </c>
      <c r="T4708" s="17">
        <f t="shared" si="513"/>
        <v>218970.95209735099</v>
      </c>
      <c r="U4708" s="18">
        <f t="shared" si="514"/>
        <v>1.0604075512584594</v>
      </c>
      <c r="X4708" s="20">
        <f t="shared" si="515"/>
        <v>0.52311746497933986</v>
      </c>
      <c r="AA4708" s="20">
        <f t="shared" si="516"/>
        <v>8.4618848916774611E-2</v>
      </c>
      <c r="AE4708" s="20">
        <f t="shared" si="517"/>
        <v>0.28140078022579346</v>
      </c>
    </row>
    <row r="4709" spans="1:31" x14ac:dyDescent="0.2">
      <c r="A4709" s="15" t="s">
        <v>4907</v>
      </c>
      <c r="B4709" s="15" t="s">
        <v>4908</v>
      </c>
      <c r="C4709" t="s">
        <v>4909</v>
      </c>
      <c r="D4709" s="15">
        <v>7</v>
      </c>
      <c r="E4709" s="15">
        <v>4</v>
      </c>
      <c r="F4709" s="16">
        <v>353718.78479179199</v>
      </c>
      <c r="G4709" s="16">
        <v>400842.17653476697</v>
      </c>
      <c r="H4709" s="16">
        <v>399542.35832446499</v>
      </c>
      <c r="I4709" s="16">
        <v>540846.02360421105</v>
      </c>
      <c r="J4709" s="16">
        <v>42279.7469685385</v>
      </c>
      <c r="K4709" s="16">
        <v>533258.01384506596</v>
      </c>
      <c r="L4709" s="15">
        <f t="shared" si="511"/>
        <v>6</v>
      </c>
      <c r="M4709" s="16">
        <v>628984.85316736705</v>
      </c>
      <c r="N4709" s="16">
        <v>689611.31026519195</v>
      </c>
      <c r="O4709" s="16">
        <v>718427.12067663798</v>
      </c>
      <c r="P4709" s="16">
        <v>749881.82225267601</v>
      </c>
      <c r="Q4709" s="16">
        <v>369622.84766774601</v>
      </c>
      <c r="R4709" s="16">
        <v>732356.969583589</v>
      </c>
      <c r="S4709" s="17">
        <f t="shared" si="512"/>
        <v>689611.31026519195</v>
      </c>
      <c r="T4709" s="17">
        <f t="shared" si="513"/>
        <v>732356.969583589</v>
      </c>
      <c r="U4709" s="18">
        <f t="shared" si="514"/>
        <v>1.0619851482742635</v>
      </c>
      <c r="X4709" s="20">
        <f t="shared" si="515"/>
        <v>0.65166872659932484</v>
      </c>
      <c r="AA4709" s="20">
        <f t="shared" si="516"/>
        <v>8.6763590378515248E-2</v>
      </c>
      <c r="AE4709" s="20">
        <f t="shared" si="517"/>
        <v>0.18597312017554268</v>
      </c>
    </row>
    <row r="4710" spans="1:31" x14ac:dyDescent="0.2">
      <c r="A4710" s="15" t="s">
        <v>17068</v>
      </c>
      <c r="B4710" s="15" t="s">
        <v>17069</v>
      </c>
      <c r="C4710" t="s">
        <v>17070</v>
      </c>
      <c r="D4710" s="15">
        <v>7</v>
      </c>
      <c r="E4710" s="15">
        <v>3</v>
      </c>
      <c r="F4710" s="16">
        <v>100346.19240293</v>
      </c>
      <c r="G4710" s="16">
        <v>125483.048999791</v>
      </c>
      <c r="H4710" s="16">
        <v>95241.693286523296</v>
      </c>
      <c r="I4710" s="16">
        <v>147160.996627735</v>
      </c>
      <c r="J4710" s="16">
        <v>30553.797346874999</v>
      </c>
      <c r="K4710" s="16">
        <v>120757.384062778</v>
      </c>
      <c r="L4710" s="15">
        <f t="shared" si="511"/>
        <v>6</v>
      </c>
      <c r="M4710" s="16">
        <v>178436.19792941699</v>
      </c>
      <c r="N4710" s="16">
        <v>215881.79813037199</v>
      </c>
      <c r="O4710" s="16">
        <v>171256.473939711</v>
      </c>
      <c r="P4710" s="16">
        <v>204038.39817537801</v>
      </c>
      <c r="Q4710" s="16">
        <v>267110.90751841199</v>
      </c>
      <c r="R4710" s="16">
        <v>165843.755838524</v>
      </c>
      <c r="S4710" s="17">
        <f t="shared" si="512"/>
        <v>178436.19792941699</v>
      </c>
      <c r="T4710" s="17">
        <f t="shared" si="513"/>
        <v>204038.39817537801</v>
      </c>
      <c r="U4710" s="18">
        <f t="shared" si="514"/>
        <v>1.1434809783163411</v>
      </c>
      <c r="X4710" s="20">
        <f t="shared" si="515"/>
        <v>0.50578357160053222</v>
      </c>
      <c r="AA4710" s="20">
        <f t="shared" si="516"/>
        <v>0.19343236687163695</v>
      </c>
      <c r="AE4710" s="20">
        <f t="shared" si="517"/>
        <v>0.29603528111875227</v>
      </c>
    </row>
    <row r="4711" spans="1:31" x14ac:dyDescent="0.2">
      <c r="A4711" s="15" t="s">
        <v>17919</v>
      </c>
      <c r="B4711" s="15" t="s">
        <v>17920</v>
      </c>
      <c r="C4711" t="s">
        <v>17921</v>
      </c>
      <c r="D4711" s="15">
        <v>4</v>
      </c>
      <c r="E4711" s="15">
        <v>2</v>
      </c>
      <c r="F4711" s="16">
        <v>539039.612772402</v>
      </c>
      <c r="G4711" s="16">
        <v>669674.54984590004</v>
      </c>
      <c r="H4711" s="16">
        <v>608406.43684863101</v>
      </c>
      <c r="I4711" s="16">
        <v>757832.09633869503</v>
      </c>
      <c r="J4711" s="16">
        <v>57430.064642285099</v>
      </c>
      <c r="K4711" s="16">
        <v>752378.82801210904</v>
      </c>
      <c r="L4711" s="15">
        <f t="shared" si="511"/>
        <v>6</v>
      </c>
      <c r="M4711" s="16">
        <v>958523.45498307701</v>
      </c>
      <c r="N4711" s="16">
        <v>1152112.15487058</v>
      </c>
      <c r="O4711" s="16">
        <v>1093990.85108101</v>
      </c>
      <c r="P4711" s="16">
        <v>1050732.53488482</v>
      </c>
      <c r="Q4711" s="16">
        <v>502071.690509882</v>
      </c>
      <c r="R4711" s="16">
        <v>1033289.44742665</v>
      </c>
      <c r="S4711" s="17">
        <f t="shared" si="512"/>
        <v>1093990.85108101</v>
      </c>
      <c r="T4711" s="17">
        <f t="shared" si="513"/>
        <v>1033289.44742665</v>
      </c>
      <c r="U4711" s="18">
        <f t="shared" si="514"/>
        <v>0.9445137922365815</v>
      </c>
      <c r="X4711" s="20">
        <f t="shared" si="515"/>
        <v>0.33654894724733997</v>
      </c>
      <c r="AA4711" s="20">
        <f t="shared" si="516"/>
        <v>-8.2356231205386723E-2</v>
      </c>
      <c r="AE4711" s="20">
        <f t="shared" si="517"/>
        <v>0.47295176361380531</v>
      </c>
    </row>
    <row r="4712" spans="1:31" x14ac:dyDescent="0.2">
      <c r="A4712" s="15" t="s">
        <v>776</v>
      </c>
      <c r="B4712" s="15" t="s">
        <v>777</v>
      </c>
      <c r="C4712" t="s">
        <v>778</v>
      </c>
      <c r="D4712" s="15">
        <v>3</v>
      </c>
      <c r="E4712" s="15">
        <v>3</v>
      </c>
      <c r="F4712" s="16">
        <v>59326.171400976003</v>
      </c>
      <c r="G4712" s="16">
        <v>81012.209901562499</v>
      </c>
      <c r="H4712" s="16">
        <v>79123.035544524406</v>
      </c>
      <c r="I4712" s="16">
        <v>93684.301328320304</v>
      </c>
      <c r="J4712" s="16">
        <v>12671.783170225001</v>
      </c>
      <c r="K4712" s="16">
        <v>110852.108918556</v>
      </c>
      <c r="L4712" s="15">
        <f t="shared" si="511"/>
        <v>6</v>
      </c>
      <c r="M4712" s="16">
        <v>105494.151885628</v>
      </c>
      <c r="N4712" s="16">
        <v>139373.896980249</v>
      </c>
      <c r="O4712" s="16">
        <v>142273.11177676299</v>
      </c>
      <c r="P4712" s="16">
        <v>129893.077753235</v>
      </c>
      <c r="Q4712" s="16">
        <v>110780.71455565</v>
      </c>
      <c r="R4712" s="16">
        <v>152240.21477740299</v>
      </c>
      <c r="S4712" s="17">
        <f t="shared" si="512"/>
        <v>139373.896980249</v>
      </c>
      <c r="T4712" s="17">
        <f t="shared" si="513"/>
        <v>129893.077753235</v>
      </c>
      <c r="U4712" s="18">
        <f t="shared" si="514"/>
        <v>0.93197564657062326</v>
      </c>
      <c r="X4712" s="20">
        <f t="shared" si="515"/>
        <v>0.91443051131991981</v>
      </c>
      <c r="AA4712" s="20">
        <f t="shared" si="516"/>
        <v>-0.10163583853874748</v>
      </c>
      <c r="AE4712" s="20">
        <f t="shared" si="517"/>
        <v>3.8849291496407173E-2</v>
      </c>
    </row>
    <row r="4713" spans="1:31" x14ac:dyDescent="0.2">
      <c r="A4713" s="15" t="s">
        <v>5803</v>
      </c>
      <c r="B4713" s="15" t="s">
        <v>5804</v>
      </c>
      <c r="C4713" t="s">
        <v>5805</v>
      </c>
      <c r="D4713" s="15">
        <v>5</v>
      </c>
      <c r="E4713" s="15">
        <v>4</v>
      </c>
      <c r="F4713" s="16">
        <v>429273.80163808801</v>
      </c>
      <c r="G4713" s="16">
        <v>435347.61808738799</v>
      </c>
      <c r="H4713" s="16">
        <v>423842.60305019602</v>
      </c>
      <c r="I4713" s="16">
        <v>550255.77929179498</v>
      </c>
      <c r="J4713" s="16">
        <v>92874.935026757899</v>
      </c>
      <c r="K4713" s="16">
        <v>533515.46208208497</v>
      </c>
      <c r="L4713" s="15">
        <f t="shared" si="511"/>
        <v>6</v>
      </c>
      <c r="M4713" s="16">
        <v>763337.23483434203</v>
      </c>
      <c r="N4713" s="16">
        <v>748974.68107135303</v>
      </c>
      <c r="O4713" s="16">
        <v>762121.99929540697</v>
      </c>
      <c r="P4713" s="16">
        <v>762928.42781877704</v>
      </c>
      <c r="Q4713" s="16">
        <v>811941.897076444</v>
      </c>
      <c r="R4713" s="16">
        <v>732710.539536205</v>
      </c>
      <c r="S4713" s="17">
        <f t="shared" si="512"/>
        <v>762121.99929540697</v>
      </c>
      <c r="T4713" s="17">
        <f t="shared" si="513"/>
        <v>762928.42781877704</v>
      </c>
      <c r="U4713" s="18">
        <f t="shared" si="514"/>
        <v>1.0010581357369497</v>
      </c>
      <c r="X4713" s="20">
        <f t="shared" si="515"/>
        <v>0.66323608362273767</v>
      </c>
      <c r="AA4713" s="20">
        <f t="shared" si="516"/>
        <v>1.5257600919297196E-3</v>
      </c>
      <c r="AE4713" s="20">
        <f t="shared" si="517"/>
        <v>0.17833185385111361</v>
      </c>
    </row>
    <row r="4714" spans="1:31" x14ac:dyDescent="0.2">
      <c r="A4714" s="15" t="s">
        <v>9269</v>
      </c>
      <c r="B4714" s="15" t="s">
        <v>9270</v>
      </c>
      <c r="C4714" t="s">
        <v>9271</v>
      </c>
      <c r="D4714" s="15">
        <v>6</v>
      </c>
      <c r="E4714" s="15">
        <v>4</v>
      </c>
      <c r="F4714" s="16">
        <v>38664.773680371</v>
      </c>
      <c r="G4714" s="16">
        <v>49538.355841992103</v>
      </c>
      <c r="H4714" s="16">
        <v>56685.514750814502</v>
      </c>
      <c r="I4714" s="16">
        <v>59796.213302373297</v>
      </c>
      <c r="J4714" s="16">
        <v>9226.4457849609607</v>
      </c>
      <c r="K4714" s="16">
        <v>75302.073351338593</v>
      </c>
      <c r="L4714" s="15">
        <f t="shared" si="511"/>
        <v>6</v>
      </c>
      <c r="M4714" s="16">
        <v>68753.931206714798</v>
      </c>
      <c r="N4714" s="16">
        <v>85226.087673477305</v>
      </c>
      <c r="O4714" s="16">
        <v>101927.64371037899</v>
      </c>
      <c r="P4714" s="16">
        <v>82907.318234823906</v>
      </c>
      <c r="Q4714" s="16">
        <v>80660.491355992403</v>
      </c>
      <c r="R4714" s="16">
        <v>103417.10168648401</v>
      </c>
      <c r="S4714" s="17">
        <f t="shared" si="512"/>
        <v>85226.087673477305</v>
      </c>
      <c r="T4714" s="17">
        <f t="shared" si="513"/>
        <v>82907.318234823906</v>
      </c>
      <c r="U4714" s="18">
        <f t="shared" si="514"/>
        <v>0.97279272694603569</v>
      </c>
      <c r="X4714" s="20">
        <f t="shared" si="515"/>
        <v>0.77376355940713826</v>
      </c>
      <c r="AA4714" s="20">
        <f t="shared" si="516"/>
        <v>-3.9795652329250898E-2</v>
      </c>
      <c r="AE4714" s="20">
        <f t="shared" si="517"/>
        <v>0.11139172734293984</v>
      </c>
    </row>
    <row r="4715" spans="1:31" x14ac:dyDescent="0.2">
      <c r="A4715" s="15" t="s">
        <v>13276</v>
      </c>
      <c r="B4715" s="15" t="s">
        <v>13277</v>
      </c>
      <c r="C4715" t="s">
        <v>13278</v>
      </c>
      <c r="D4715" s="15">
        <v>4</v>
      </c>
      <c r="E4715" s="15">
        <v>4</v>
      </c>
      <c r="F4715" s="16">
        <v>42235.984157880397</v>
      </c>
      <c r="G4715" s="16">
        <v>46161.776000873797</v>
      </c>
      <c r="H4715" s="16">
        <v>48927.466100390899</v>
      </c>
      <c r="I4715" s="16">
        <v>79173.628443164096</v>
      </c>
      <c r="J4715" s="16">
        <v>3901.8645960937502</v>
      </c>
      <c r="K4715" s="16">
        <v>59531.833659375101</v>
      </c>
      <c r="L4715" s="15">
        <f t="shared" si="511"/>
        <v>6</v>
      </c>
      <c r="M4715" s="16">
        <v>75104.278981284398</v>
      </c>
      <c r="N4715" s="16">
        <v>79416.999247258194</v>
      </c>
      <c r="O4715" s="16">
        <v>87977.702138810302</v>
      </c>
      <c r="P4715" s="16">
        <v>109774.061711071</v>
      </c>
      <c r="Q4715" s="16">
        <v>34111.327683567397</v>
      </c>
      <c r="R4715" s="16">
        <v>81758.833736348606</v>
      </c>
      <c r="S4715" s="17">
        <f t="shared" si="512"/>
        <v>79416.999247258194</v>
      </c>
      <c r="T4715" s="17">
        <f t="shared" si="513"/>
        <v>81758.833736348606</v>
      </c>
      <c r="U4715" s="18">
        <f t="shared" si="514"/>
        <v>1.0294878239078173</v>
      </c>
      <c r="X4715" s="20">
        <f t="shared" si="515"/>
        <v>0.8143734269719507</v>
      </c>
      <c r="AA4715" s="20">
        <f t="shared" si="516"/>
        <v>4.192676684079303E-2</v>
      </c>
      <c r="AE4715" s="20">
        <f t="shared" si="517"/>
        <v>8.9176405817398691E-2</v>
      </c>
    </row>
    <row r="4716" spans="1:31" x14ac:dyDescent="0.2">
      <c r="A4716" s="15" t="s">
        <v>17479</v>
      </c>
      <c r="B4716" s="15" t="s">
        <v>17480</v>
      </c>
      <c r="C4716" t="s">
        <v>17481</v>
      </c>
      <c r="D4716" s="15">
        <v>6</v>
      </c>
      <c r="E4716" s="15">
        <v>5</v>
      </c>
      <c r="F4716" s="16">
        <v>38339.934902929497</v>
      </c>
      <c r="G4716" s="16">
        <v>36677.094989648402</v>
      </c>
      <c r="H4716" s="16">
        <v>40114.487737499803</v>
      </c>
      <c r="I4716" s="16">
        <v>36444.323037890797</v>
      </c>
      <c r="J4716" s="16">
        <v>9055.0098632812606</v>
      </c>
      <c r="K4716" s="16">
        <v>43239.693722583899</v>
      </c>
      <c r="L4716" s="15">
        <f t="shared" si="511"/>
        <v>6</v>
      </c>
      <c r="M4716" s="16">
        <v>68176.300954896695</v>
      </c>
      <c r="N4716" s="16">
        <v>63099.496542970701</v>
      </c>
      <c r="O4716" s="16">
        <v>72130.865031502704</v>
      </c>
      <c r="P4716" s="16">
        <v>50529.973740581503</v>
      </c>
      <c r="Q4716" s="16">
        <v>79161.7446011703</v>
      </c>
      <c r="R4716" s="16">
        <v>59383.807159426302</v>
      </c>
      <c r="S4716" s="17">
        <f t="shared" si="512"/>
        <v>68176.300954896695</v>
      </c>
      <c r="T4716" s="17">
        <f t="shared" si="513"/>
        <v>59383.807159426302</v>
      </c>
      <c r="U4716" s="18">
        <f t="shared" si="514"/>
        <v>0.87103298840916532</v>
      </c>
      <c r="X4716" s="20">
        <f t="shared" si="515"/>
        <v>0.61829759268203766</v>
      </c>
      <c r="AA4716" s="20">
        <f t="shared" si="516"/>
        <v>-0.19920073620894649</v>
      </c>
      <c r="AE4716" s="20">
        <f t="shared" si="517"/>
        <v>0.20880244440674092</v>
      </c>
    </row>
    <row r="4717" spans="1:31" x14ac:dyDescent="0.2">
      <c r="A4717" s="15" t="s">
        <v>16106</v>
      </c>
      <c r="B4717" s="15" t="s">
        <v>16107</v>
      </c>
      <c r="C4717" t="s">
        <v>16108</v>
      </c>
      <c r="D4717" s="15">
        <v>3</v>
      </c>
      <c r="E4717" s="15">
        <v>2</v>
      </c>
      <c r="F4717" s="16">
        <v>53188.7632031252</v>
      </c>
      <c r="G4717" s="16">
        <v>47208.503074218897</v>
      </c>
      <c r="H4717" s="16">
        <v>37155.049078125099</v>
      </c>
      <c r="I4717" s="16">
        <v>71896.887562499498</v>
      </c>
      <c r="J4717" s="16">
        <v>19733.802</v>
      </c>
      <c r="K4717" s="16">
        <v>67834.944375000196</v>
      </c>
      <c r="L4717" s="15">
        <f t="shared" si="511"/>
        <v>6</v>
      </c>
      <c r="M4717" s="16">
        <v>94580.576016521198</v>
      </c>
      <c r="N4717" s="16">
        <v>81217.794849107595</v>
      </c>
      <c r="O4717" s="16">
        <v>66809.424261642998</v>
      </c>
      <c r="P4717" s="16">
        <v>99684.876483657194</v>
      </c>
      <c r="Q4717" s="16">
        <v>172519.10461950401</v>
      </c>
      <c r="R4717" s="16">
        <v>93162.021018929197</v>
      </c>
      <c r="S4717" s="17">
        <f t="shared" si="512"/>
        <v>81217.794849107595</v>
      </c>
      <c r="T4717" s="17">
        <f t="shared" si="513"/>
        <v>99684.876483657194</v>
      </c>
      <c r="U4717" s="18">
        <f t="shared" si="514"/>
        <v>1.2273772843606392</v>
      </c>
      <c r="X4717" s="20">
        <f t="shared" si="515"/>
        <v>0.19973283348216311</v>
      </c>
      <c r="AA4717" s="20">
        <f t="shared" si="516"/>
        <v>0.29557878821042088</v>
      </c>
      <c r="AE4717" s="20">
        <f t="shared" si="517"/>
        <v>0.69955053689178692</v>
      </c>
    </row>
    <row r="4718" spans="1:31" x14ac:dyDescent="0.2">
      <c r="A4718" s="15" t="s">
        <v>674</v>
      </c>
      <c r="B4718" s="15" t="s">
        <v>675</v>
      </c>
      <c r="C4718" t="s">
        <v>676</v>
      </c>
      <c r="D4718" s="15">
        <v>4</v>
      </c>
      <c r="E4718" s="15">
        <v>3</v>
      </c>
      <c r="F4718" s="16">
        <v>72118.141392773599</v>
      </c>
      <c r="G4718" s="16">
        <v>71827.785376257205</v>
      </c>
      <c r="H4718" s="16">
        <v>64706.311028906399</v>
      </c>
      <c r="I4718" s="16">
        <v>86184.131453320297</v>
      </c>
      <c r="J4718" s="16">
        <v>33703.419350390497</v>
      </c>
      <c r="K4718" s="16">
        <v>87071.013235973005</v>
      </c>
      <c r="L4718" s="15">
        <f t="shared" si="511"/>
        <v>6</v>
      </c>
      <c r="M4718" s="16">
        <v>128240.90923341201</v>
      </c>
      <c r="N4718" s="16">
        <v>123572.95735438001</v>
      </c>
      <c r="O4718" s="16">
        <v>116350.038371533</v>
      </c>
      <c r="P4718" s="16">
        <v>119494.108716559</v>
      </c>
      <c r="Q4718" s="16">
        <v>294645.89382953499</v>
      </c>
      <c r="R4718" s="16">
        <v>119580.131449458</v>
      </c>
      <c r="S4718" s="17">
        <f t="shared" si="512"/>
        <v>123572.95735438001</v>
      </c>
      <c r="T4718" s="17">
        <f t="shared" si="513"/>
        <v>119580.131449458</v>
      </c>
      <c r="U4718" s="18">
        <f t="shared" si="514"/>
        <v>0.9676885138107405</v>
      </c>
      <c r="X4718" s="20">
        <f t="shared" si="515"/>
        <v>0.39871534477489312</v>
      </c>
      <c r="AA4718" s="20">
        <f t="shared" si="516"/>
        <v>-4.7385357198934462E-2</v>
      </c>
      <c r="AE4718" s="20">
        <f t="shared" si="517"/>
        <v>0.39933704995881508</v>
      </c>
    </row>
    <row r="4719" spans="1:31" x14ac:dyDescent="0.2">
      <c r="A4719" s="15" t="s">
        <v>10492</v>
      </c>
      <c r="B4719" s="15" t="s">
        <v>10493</v>
      </c>
      <c r="C4719" t="s">
        <v>10494</v>
      </c>
      <c r="D4719" s="15">
        <v>5</v>
      </c>
      <c r="E4719" s="15">
        <v>4</v>
      </c>
      <c r="F4719" s="16">
        <v>108536.53128352101</v>
      </c>
      <c r="G4719" s="16">
        <v>105797.297551172</v>
      </c>
      <c r="H4719" s="16">
        <v>127908.110674066</v>
      </c>
      <c r="I4719" s="16">
        <v>151770.15116484399</v>
      </c>
      <c r="J4719" s="16">
        <v>59306.599648827898</v>
      </c>
      <c r="K4719" s="16">
        <v>126276.136291741</v>
      </c>
      <c r="L4719" s="15">
        <f t="shared" si="511"/>
        <v>6</v>
      </c>
      <c r="M4719" s="16">
        <v>193000.30738498899</v>
      </c>
      <c r="N4719" s="16">
        <v>182014.312010533</v>
      </c>
      <c r="O4719" s="16">
        <v>229994.77714483801</v>
      </c>
      <c r="P4719" s="16">
        <v>210428.98080423501</v>
      </c>
      <c r="Q4719" s="16">
        <v>518476.949826658</v>
      </c>
      <c r="R4719" s="16">
        <v>173423.007445347</v>
      </c>
      <c r="S4719" s="17">
        <f t="shared" si="512"/>
        <v>193000.30738498899</v>
      </c>
      <c r="T4719" s="17">
        <f t="shared" si="513"/>
        <v>210428.98080423501</v>
      </c>
      <c r="U4719" s="18">
        <f t="shared" si="514"/>
        <v>1.0903038635295021</v>
      </c>
      <c r="X4719" s="20">
        <f t="shared" si="515"/>
        <v>0.41983043248379082</v>
      </c>
      <c r="AA4719" s="20">
        <f t="shared" si="516"/>
        <v>0.12473026464779004</v>
      </c>
      <c r="AE4719" s="20">
        <f t="shared" si="517"/>
        <v>0.37692608366512936</v>
      </c>
    </row>
    <row r="4720" spans="1:31" x14ac:dyDescent="0.2">
      <c r="A4720" s="15" t="s">
        <v>17922</v>
      </c>
      <c r="B4720" s="15" t="s">
        <v>17923</v>
      </c>
      <c r="C4720" t="s">
        <v>17924</v>
      </c>
      <c r="D4720" s="15">
        <v>4</v>
      </c>
      <c r="E4720" s="15">
        <v>4</v>
      </c>
      <c r="F4720" s="16">
        <v>74321.491061425593</v>
      </c>
      <c r="G4720" s="16">
        <v>72547.479623437495</v>
      </c>
      <c r="H4720" s="16">
        <v>66196.368965332105</v>
      </c>
      <c r="I4720" s="16">
        <v>92798.674772124301</v>
      </c>
      <c r="J4720" s="16">
        <v>11536.2862441406</v>
      </c>
      <c r="K4720" s="16">
        <v>90451.741024545903</v>
      </c>
      <c r="L4720" s="15">
        <f t="shared" si="511"/>
        <v>6</v>
      </c>
      <c r="M4720" s="16">
        <v>132158.918757926</v>
      </c>
      <c r="N4720" s="16">
        <v>124811.12369974599</v>
      </c>
      <c r="O4720" s="16">
        <v>119029.34886416</v>
      </c>
      <c r="P4720" s="16">
        <v>128665.158480814</v>
      </c>
      <c r="Q4720" s="16">
        <v>100853.84324183701</v>
      </c>
      <c r="R4720" s="16">
        <v>124223.098819744</v>
      </c>
      <c r="S4720" s="17">
        <f t="shared" si="512"/>
        <v>124811.12369974599</v>
      </c>
      <c r="T4720" s="17">
        <f t="shared" si="513"/>
        <v>124223.098819744</v>
      </c>
      <c r="U4720" s="18">
        <f t="shared" si="514"/>
        <v>0.9952886821096445</v>
      </c>
      <c r="X4720" s="20">
        <f t="shared" si="515"/>
        <v>0.47522511568097908</v>
      </c>
      <c r="AA4720" s="20">
        <f t="shared" si="516"/>
        <v>-6.8130568266776366E-3</v>
      </c>
      <c r="AE4720" s="20">
        <f t="shared" si="517"/>
        <v>0.32310061492623238</v>
      </c>
    </row>
    <row r="4721" spans="1:31" x14ac:dyDescent="0.2">
      <c r="A4721" s="15" t="s">
        <v>14386</v>
      </c>
      <c r="B4721" s="15" t="s">
        <v>14387</v>
      </c>
      <c r="C4721" t="s">
        <v>14388</v>
      </c>
      <c r="D4721" s="15">
        <v>5</v>
      </c>
      <c r="E4721" s="15">
        <v>4</v>
      </c>
      <c r="F4721" s="16">
        <v>241590.596465624</v>
      </c>
      <c r="G4721" s="16">
        <v>264780.58503999503</v>
      </c>
      <c r="H4721" s="16">
        <v>240294.438662695</v>
      </c>
      <c r="I4721" s="16">
        <v>270423.95294689102</v>
      </c>
      <c r="J4721" s="16">
        <v>56284.645885002603</v>
      </c>
      <c r="K4721" s="16">
        <v>263698.21969863097</v>
      </c>
      <c r="L4721" s="15">
        <f t="shared" si="511"/>
        <v>6</v>
      </c>
      <c r="M4721" s="16">
        <v>429597.83980371</v>
      </c>
      <c r="N4721" s="16">
        <v>455530.12350330298</v>
      </c>
      <c r="O4721" s="16">
        <v>432079.448114119</v>
      </c>
      <c r="P4721" s="16">
        <v>374942.21602151298</v>
      </c>
      <c r="Q4721" s="16">
        <v>492058.07942668803</v>
      </c>
      <c r="R4721" s="16">
        <v>362153.44926665601</v>
      </c>
      <c r="S4721" s="17">
        <f t="shared" si="512"/>
        <v>432079.448114119</v>
      </c>
      <c r="T4721" s="17">
        <f t="shared" si="513"/>
        <v>374942.21602151298</v>
      </c>
      <c r="U4721" s="18">
        <f t="shared" si="514"/>
        <v>0.86776220821890337</v>
      </c>
      <c r="X4721" s="20">
        <f t="shared" si="515"/>
        <v>0.52457892489628866</v>
      </c>
      <c r="AA4721" s="20">
        <f t="shared" si="516"/>
        <v>-0.20462833795879282</v>
      </c>
      <c r="AE4721" s="20">
        <f t="shared" si="517"/>
        <v>0.28018916129637639</v>
      </c>
    </row>
    <row r="4722" spans="1:31" x14ac:dyDescent="0.2">
      <c r="A4722" s="15" t="s">
        <v>15695</v>
      </c>
      <c r="B4722" s="15" t="s">
        <v>15696</v>
      </c>
      <c r="C4722" t="s">
        <v>15697</v>
      </c>
      <c r="D4722" s="15">
        <v>4</v>
      </c>
      <c r="E4722" s="15">
        <v>4</v>
      </c>
      <c r="F4722" s="16">
        <v>63785.796444433399</v>
      </c>
      <c r="G4722" s="16">
        <v>72187.2735310547</v>
      </c>
      <c r="H4722" s="16">
        <v>70426.018897499103</v>
      </c>
      <c r="I4722" s="16">
        <v>81954.421744335996</v>
      </c>
      <c r="J4722" s="16">
        <v>36864.674888297101</v>
      </c>
      <c r="K4722" s="16">
        <v>107273.476762944</v>
      </c>
      <c r="L4722" s="15">
        <f t="shared" si="511"/>
        <v>6</v>
      </c>
      <c r="M4722" s="16">
        <v>113424.283741055</v>
      </c>
      <c r="N4722" s="16">
        <v>124191.42295497601</v>
      </c>
      <c r="O4722" s="16">
        <v>126634.78833490799</v>
      </c>
      <c r="P4722" s="16">
        <v>113629.62550738901</v>
      </c>
      <c r="Q4722" s="16">
        <v>322282.58415778901</v>
      </c>
      <c r="R4722" s="16">
        <v>147325.45281847499</v>
      </c>
      <c r="S4722" s="17">
        <f t="shared" si="512"/>
        <v>124191.42295497601</v>
      </c>
      <c r="T4722" s="17">
        <f t="shared" si="513"/>
        <v>147325.45281847499</v>
      </c>
      <c r="U4722" s="18">
        <f t="shared" si="514"/>
        <v>1.1862771946166197</v>
      </c>
      <c r="X4722" s="20">
        <f t="shared" si="515"/>
        <v>0.32295642034431082</v>
      </c>
      <c r="AA4722" s="20">
        <f t="shared" si="516"/>
        <v>0.24644116045087897</v>
      </c>
      <c r="AE4722" s="20">
        <f t="shared" si="517"/>
        <v>0.4908560773001468</v>
      </c>
    </row>
    <row r="4723" spans="1:31" x14ac:dyDescent="0.2">
      <c r="A4723" s="15" t="s">
        <v>6971</v>
      </c>
      <c r="B4723" s="15" t="s">
        <v>6972</v>
      </c>
      <c r="C4723" t="s">
        <v>6973</v>
      </c>
      <c r="D4723" s="15">
        <v>3</v>
      </c>
      <c r="E4723" s="15">
        <v>3</v>
      </c>
      <c r="F4723" s="16">
        <v>29863.6949015625</v>
      </c>
      <c r="G4723" s="16">
        <v>39460.991766796797</v>
      </c>
      <c r="H4723" s="16">
        <v>47988.3522099607</v>
      </c>
      <c r="I4723" s="16">
        <v>47647.944083890703</v>
      </c>
      <c r="J4723" s="16">
        <v>8440.6990899902394</v>
      </c>
      <c r="K4723" s="16">
        <v>48459.333101338998</v>
      </c>
      <c r="L4723" s="15">
        <f t="shared" si="511"/>
        <v>6</v>
      </c>
      <c r="M4723" s="16">
        <v>53103.8004208653</v>
      </c>
      <c r="N4723" s="16">
        <v>67888.929433313795</v>
      </c>
      <c r="O4723" s="16">
        <v>86289.057933178206</v>
      </c>
      <c r="P4723" s="16">
        <v>66063.769680904399</v>
      </c>
      <c r="Q4723" s="16">
        <v>73791.246581261104</v>
      </c>
      <c r="R4723" s="16">
        <v>66552.268164224006</v>
      </c>
      <c r="S4723" s="17">
        <f t="shared" si="512"/>
        <v>67888.929433313795</v>
      </c>
      <c r="T4723" s="17">
        <f t="shared" si="513"/>
        <v>66552.268164224006</v>
      </c>
      <c r="U4723" s="18">
        <f t="shared" si="514"/>
        <v>0.98031105689473608</v>
      </c>
      <c r="X4723" s="20">
        <f t="shared" si="515"/>
        <v>0.97796174896200649</v>
      </c>
      <c r="AA4723" s="20">
        <f t="shared" si="516"/>
        <v>-2.8688499705265432E-2</v>
      </c>
      <c r="AE4723" s="20">
        <f t="shared" si="517"/>
        <v>9.6781314492087479E-3</v>
      </c>
    </row>
    <row r="4724" spans="1:31" x14ac:dyDescent="0.2">
      <c r="A4724" s="15" t="s">
        <v>14047</v>
      </c>
      <c r="B4724" s="15" t="s">
        <v>14048</v>
      </c>
      <c r="C4724" t="s">
        <v>14049</v>
      </c>
      <c r="D4724" s="15">
        <v>4</v>
      </c>
      <c r="E4724" s="15">
        <v>4</v>
      </c>
      <c r="F4724" s="16">
        <v>54557.4313324221</v>
      </c>
      <c r="G4724" s="16">
        <v>51619.135715039003</v>
      </c>
      <c r="H4724" s="16">
        <v>46590.747271009197</v>
      </c>
      <c r="I4724" s="16">
        <v>80369.957598046502</v>
      </c>
      <c r="J4724" s="16">
        <v>11444.445381445301</v>
      </c>
      <c r="K4724" s="16">
        <v>86886.4002853938</v>
      </c>
      <c r="L4724" s="15">
        <f t="shared" si="511"/>
        <v>6</v>
      </c>
      <c r="M4724" s="16">
        <v>97014.349848598999</v>
      </c>
      <c r="N4724" s="16">
        <v>88805.873979973607</v>
      </c>
      <c r="O4724" s="16">
        <v>83775.989490710504</v>
      </c>
      <c r="P4724" s="16">
        <v>111432.76945324701</v>
      </c>
      <c r="Q4724" s="16">
        <v>100050.94153036299</v>
      </c>
      <c r="R4724" s="16">
        <v>119326.590803988</v>
      </c>
      <c r="S4724" s="17">
        <f t="shared" si="512"/>
        <v>88805.873979973607</v>
      </c>
      <c r="T4724" s="17">
        <f t="shared" si="513"/>
        <v>111432.76945324701</v>
      </c>
      <c r="U4724" s="18">
        <f t="shared" si="514"/>
        <v>1.2547905274641622</v>
      </c>
      <c r="X4724" s="20">
        <f t="shared" si="515"/>
        <v>3.9845410689421434E-2</v>
      </c>
      <c r="AA4724" s="20">
        <f t="shared" si="516"/>
        <v>0.32744654328996109</v>
      </c>
      <c r="AE4724" s="20">
        <f t="shared" si="517"/>
        <v>1.3996216925122063</v>
      </c>
    </row>
    <row r="4725" spans="1:31" x14ac:dyDescent="0.2">
      <c r="A4725" s="15" t="s">
        <v>2516</v>
      </c>
      <c r="B4725" s="15" t="s">
        <v>2517</v>
      </c>
      <c r="C4725" t="s">
        <v>2518</v>
      </c>
      <c r="D4725" s="15">
        <v>8</v>
      </c>
      <c r="E4725" s="15">
        <v>3</v>
      </c>
      <c r="F4725" s="16">
        <v>163968.0771271</v>
      </c>
      <c r="G4725" s="16">
        <v>156603.92622022601</v>
      </c>
      <c r="H4725" s="16">
        <v>138596.274241993</v>
      </c>
      <c r="I4725" s="16">
        <v>187624.33257431601</v>
      </c>
      <c r="J4725" s="16">
        <v>22650.464506054701</v>
      </c>
      <c r="K4725" s="16">
        <v>193603.731327199</v>
      </c>
      <c r="L4725" s="15">
        <f t="shared" si="511"/>
        <v>6</v>
      </c>
      <c r="M4725" s="16">
        <v>291569.01287171303</v>
      </c>
      <c r="N4725" s="16">
        <v>269422.34394348197</v>
      </c>
      <c r="O4725" s="16">
        <v>249213.43173161999</v>
      </c>
      <c r="P4725" s="16">
        <v>260140.72447490299</v>
      </c>
      <c r="Q4725" s="16">
        <v>198017.485723249</v>
      </c>
      <c r="R4725" s="16">
        <v>265888.25351635099</v>
      </c>
      <c r="S4725" s="17">
        <f t="shared" si="512"/>
        <v>269422.34394348197</v>
      </c>
      <c r="T4725" s="17">
        <f t="shared" si="513"/>
        <v>260140.72447490299</v>
      </c>
      <c r="U4725" s="18">
        <f t="shared" si="514"/>
        <v>0.9655499268073845</v>
      </c>
      <c r="X4725" s="20">
        <f t="shared" si="515"/>
        <v>0.3135728019563756</v>
      </c>
      <c r="AA4725" s="20">
        <f t="shared" si="516"/>
        <v>-5.0577234680736126E-2</v>
      </c>
      <c r="AE4725" s="20">
        <f t="shared" si="517"/>
        <v>0.50366161331065651</v>
      </c>
    </row>
    <row r="4726" spans="1:31" x14ac:dyDescent="0.2">
      <c r="A4726" s="15" t="s">
        <v>5348</v>
      </c>
      <c r="B4726" s="15" t="s">
        <v>5349</v>
      </c>
      <c r="C4726" t="s">
        <v>5350</v>
      </c>
      <c r="D4726" s="15">
        <v>5</v>
      </c>
      <c r="E4726" s="15">
        <v>3</v>
      </c>
      <c r="F4726" s="16">
        <v>60805.251381938302</v>
      </c>
      <c r="G4726" s="16">
        <v>60781.629394921998</v>
      </c>
      <c r="H4726" s="16">
        <v>71023.994618209501</v>
      </c>
      <c r="I4726" s="16">
        <v>42464.349774902301</v>
      </c>
      <c r="J4726" s="16">
        <v>6388.2646705346497</v>
      </c>
      <c r="K4726" s="16">
        <v>47021.311492675901</v>
      </c>
      <c r="L4726" s="15">
        <f t="shared" si="511"/>
        <v>6</v>
      </c>
      <c r="M4726" s="16">
        <v>108124.260730981</v>
      </c>
      <c r="N4726" s="16">
        <v>104569.08364644099</v>
      </c>
      <c r="O4726" s="16">
        <v>127710.02345407401</v>
      </c>
      <c r="P4726" s="16">
        <v>58876.7275716933</v>
      </c>
      <c r="Q4726" s="16">
        <v>55848.2192652511</v>
      </c>
      <c r="R4726" s="16">
        <v>64577.342105593401</v>
      </c>
      <c r="S4726" s="17">
        <f t="shared" si="512"/>
        <v>108124.260730981</v>
      </c>
      <c r="T4726" s="17">
        <f t="shared" si="513"/>
        <v>58876.7275716933</v>
      </c>
      <c r="U4726" s="18">
        <f t="shared" si="514"/>
        <v>0.54452837109501062</v>
      </c>
      <c r="X4726" s="20">
        <f t="shared" si="515"/>
        <v>2.1545882614440238E-3</v>
      </c>
      <c r="AA4726" s="20">
        <f t="shared" si="516"/>
        <v>-0.87692087648371897</v>
      </c>
      <c r="AE4726" s="20">
        <f t="shared" si="517"/>
        <v>2.6666357105925638</v>
      </c>
    </row>
    <row r="4727" spans="1:31" x14ac:dyDescent="0.2">
      <c r="A4727" s="15" t="s">
        <v>14551</v>
      </c>
      <c r="B4727" s="15" t="s">
        <v>14552</v>
      </c>
      <c r="C4727" t="s">
        <v>14553</v>
      </c>
      <c r="D4727" s="15">
        <v>7</v>
      </c>
      <c r="E4727" s="15">
        <v>4</v>
      </c>
      <c r="F4727" s="16">
        <v>337096.24225631199</v>
      </c>
      <c r="G4727" s="16">
        <v>366852.22477926401</v>
      </c>
      <c r="H4727" s="16">
        <v>295478.89659492299</v>
      </c>
      <c r="I4727" s="16">
        <v>342272.08374438703</v>
      </c>
      <c r="J4727" s="16">
        <v>55083.001966845601</v>
      </c>
      <c r="K4727" s="16">
        <v>373926.39929487603</v>
      </c>
      <c r="L4727" s="15">
        <f t="shared" si="511"/>
        <v>6</v>
      </c>
      <c r="M4727" s="16">
        <v>599426.54887176305</v>
      </c>
      <c r="N4727" s="16">
        <v>631134.79123069905</v>
      </c>
      <c r="O4727" s="16">
        <v>531308.00396640203</v>
      </c>
      <c r="P4727" s="16">
        <v>474559.49135772302</v>
      </c>
      <c r="Q4727" s="16">
        <v>481552.93030074</v>
      </c>
      <c r="R4727" s="16">
        <v>513536.78242979501</v>
      </c>
      <c r="S4727" s="17">
        <f t="shared" si="512"/>
        <v>599426.54887176305</v>
      </c>
      <c r="T4727" s="17">
        <f t="shared" si="513"/>
        <v>481552.93030074</v>
      </c>
      <c r="U4727" s="18">
        <f t="shared" si="514"/>
        <v>0.80335602620056779</v>
      </c>
      <c r="X4727" s="20">
        <f t="shared" si="515"/>
        <v>3.7543720200023382E-2</v>
      </c>
      <c r="AA4727" s="20">
        <f t="shared" si="516"/>
        <v>-0.31588860104024985</v>
      </c>
      <c r="AE4727" s="20">
        <f t="shared" si="517"/>
        <v>1.4254626954256142</v>
      </c>
    </row>
    <row r="4728" spans="1:31" x14ac:dyDescent="0.2">
      <c r="A4728" s="15" t="s">
        <v>13780</v>
      </c>
      <c r="B4728" s="15" t="s">
        <v>13781</v>
      </c>
      <c r="C4728" t="s">
        <v>13782</v>
      </c>
      <c r="D4728" s="15">
        <v>5</v>
      </c>
      <c r="E4728" s="15">
        <v>4</v>
      </c>
      <c r="F4728" s="16">
        <v>199566.790116505</v>
      </c>
      <c r="G4728" s="16">
        <v>215897.61386015601</v>
      </c>
      <c r="H4728" s="16">
        <v>218132.99812089899</v>
      </c>
      <c r="I4728" s="16">
        <v>296938.24160859402</v>
      </c>
      <c r="J4728" s="16">
        <v>17760.0543086939</v>
      </c>
      <c r="K4728" s="16">
        <v>265069.23703697999</v>
      </c>
      <c r="L4728" s="15">
        <f t="shared" si="511"/>
        <v>6</v>
      </c>
      <c r="M4728" s="16">
        <v>354870.85666767601</v>
      </c>
      <c r="N4728" s="16">
        <v>371431.56357529003</v>
      </c>
      <c r="O4728" s="16">
        <v>392230.40686288202</v>
      </c>
      <c r="P4728" s="16">
        <v>411704.21893848601</v>
      </c>
      <c r="Q4728" s="16">
        <v>155263.98143295699</v>
      </c>
      <c r="R4728" s="16">
        <v>364036.35412151198</v>
      </c>
      <c r="S4728" s="17">
        <f t="shared" si="512"/>
        <v>371431.56357529003</v>
      </c>
      <c r="T4728" s="17">
        <f t="shared" si="513"/>
        <v>364036.35412151198</v>
      </c>
      <c r="U4728" s="18">
        <f t="shared" si="514"/>
        <v>0.98008998109209144</v>
      </c>
      <c r="X4728" s="20">
        <f t="shared" si="515"/>
        <v>0.47559186889869814</v>
      </c>
      <c r="AA4728" s="20">
        <f t="shared" si="516"/>
        <v>-2.9013887173755571E-2</v>
      </c>
      <c r="AE4728" s="20">
        <f t="shared" si="517"/>
        <v>0.322765579037816</v>
      </c>
    </row>
    <row r="4729" spans="1:31" x14ac:dyDescent="0.2">
      <c r="A4729" s="15" t="s">
        <v>16925</v>
      </c>
      <c r="B4729" s="15" t="s">
        <v>16926</v>
      </c>
      <c r="C4729" t="s">
        <v>16927</v>
      </c>
      <c r="D4729" s="15">
        <v>5</v>
      </c>
      <c r="E4729" s="15">
        <v>3</v>
      </c>
      <c r="F4729" s="16">
        <v>40757.923504302402</v>
      </c>
      <c r="G4729" s="16">
        <v>28863.403667871102</v>
      </c>
      <c r="H4729" s="16">
        <v>32493.524871972699</v>
      </c>
      <c r="I4729" s="16">
        <v>58551.3430605467</v>
      </c>
      <c r="J4729" s="16">
        <v>8916.0795619629007</v>
      </c>
      <c r="K4729" s="16">
        <v>70620.865702544397</v>
      </c>
      <c r="L4729" s="15">
        <f t="shared" si="511"/>
        <v>6</v>
      </c>
      <c r="M4729" s="16">
        <v>72475.982709966906</v>
      </c>
      <c r="N4729" s="16">
        <v>49656.774629321902</v>
      </c>
      <c r="O4729" s="16">
        <v>58427.420842944499</v>
      </c>
      <c r="P4729" s="16">
        <v>81181.308382355797</v>
      </c>
      <c r="Q4729" s="16">
        <v>77947.172204631599</v>
      </c>
      <c r="R4729" s="16">
        <v>96988.103042951698</v>
      </c>
      <c r="S4729" s="17">
        <f t="shared" si="512"/>
        <v>58427.420842944499</v>
      </c>
      <c r="T4729" s="17">
        <f t="shared" si="513"/>
        <v>81181.308382355797</v>
      </c>
      <c r="U4729" s="18">
        <f t="shared" si="514"/>
        <v>1.3894385069738875</v>
      </c>
      <c r="X4729" s="20">
        <f t="shared" si="515"/>
        <v>4.6976636536954421E-2</v>
      </c>
      <c r="AA4729" s="20">
        <f t="shared" si="516"/>
        <v>0.4745019859260543</v>
      </c>
      <c r="AE4729" s="20">
        <f t="shared" si="517"/>
        <v>1.3281180813373146</v>
      </c>
    </row>
    <row r="4730" spans="1:31" x14ac:dyDescent="0.2">
      <c r="A4730" s="15" t="s">
        <v>16211</v>
      </c>
      <c r="B4730" s="15" t="s">
        <v>16212</v>
      </c>
      <c r="C4730" t="s">
        <v>16213</v>
      </c>
      <c r="D4730" s="15">
        <v>5</v>
      </c>
      <c r="E4730" s="15">
        <v>4</v>
      </c>
      <c r="F4730" s="16">
        <v>87965.873536718995</v>
      </c>
      <c r="G4730" s="16">
        <v>101360.856551367</v>
      </c>
      <c r="H4730" s="16">
        <v>81461.974297558496</v>
      </c>
      <c r="I4730" s="16">
        <v>112524.83256093699</v>
      </c>
      <c r="J4730" s="16">
        <v>19616.348238867198</v>
      </c>
      <c r="K4730" s="16">
        <v>113604.85393769501</v>
      </c>
      <c r="L4730" s="15">
        <f t="shared" si="511"/>
        <v>6</v>
      </c>
      <c r="M4730" s="16">
        <v>156421.441068788</v>
      </c>
      <c r="N4730" s="16">
        <v>174381.83202242901</v>
      </c>
      <c r="O4730" s="16">
        <v>146478.81612517801</v>
      </c>
      <c r="P4730" s="16">
        <v>156015.43287156001</v>
      </c>
      <c r="Q4730" s="16">
        <v>171492.28689300601</v>
      </c>
      <c r="R4730" s="16">
        <v>156020.73367803101</v>
      </c>
      <c r="S4730" s="17">
        <f t="shared" si="512"/>
        <v>156421.441068788</v>
      </c>
      <c r="T4730" s="17">
        <f t="shared" si="513"/>
        <v>156020.73367803101</v>
      </c>
      <c r="U4730" s="18">
        <f t="shared" si="514"/>
        <v>0.99743828347303887</v>
      </c>
      <c r="X4730" s="20">
        <f t="shared" si="515"/>
        <v>0.83985441003083294</v>
      </c>
      <c r="AA4730" s="20">
        <f t="shared" si="516"/>
        <v>-3.7005175944335006E-3</v>
      </c>
      <c r="AE4730" s="20">
        <f t="shared" si="517"/>
        <v>7.5795992986124494E-2</v>
      </c>
    </row>
    <row r="4731" spans="1:31" x14ac:dyDescent="0.2">
      <c r="A4731" s="15" t="s">
        <v>9125</v>
      </c>
      <c r="B4731" s="15" t="s">
        <v>9126</v>
      </c>
      <c r="C4731" t="s">
        <v>9127</v>
      </c>
      <c r="D4731" s="15">
        <v>6</v>
      </c>
      <c r="E4731" s="15">
        <v>5</v>
      </c>
      <c r="F4731" s="16">
        <v>19013.819404980499</v>
      </c>
      <c r="G4731" s="16">
        <v>20409.977885416902</v>
      </c>
      <c r="H4731" s="16">
        <v>26393.299511003101</v>
      </c>
      <c r="I4731" s="16">
        <v>30837.7393016602</v>
      </c>
      <c r="J4731" s="16">
        <v>4268.57778335492</v>
      </c>
      <c r="K4731" s="16">
        <v>25353.989730029301</v>
      </c>
      <c r="L4731" s="15">
        <f t="shared" si="511"/>
        <v>6</v>
      </c>
      <c r="M4731" s="16">
        <v>33810.487089714799</v>
      </c>
      <c r="N4731" s="16">
        <v>35113.449671694303</v>
      </c>
      <c r="O4731" s="16">
        <v>47458.452846813001</v>
      </c>
      <c r="P4731" s="16">
        <v>42756.457720773498</v>
      </c>
      <c r="Q4731" s="16">
        <v>37317.249721219501</v>
      </c>
      <c r="R4731" s="16">
        <v>34820.238240118699</v>
      </c>
      <c r="S4731" s="17">
        <f t="shared" si="512"/>
        <v>35113.449671694303</v>
      </c>
      <c r="T4731" s="17">
        <f t="shared" si="513"/>
        <v>37317.249721219501</v>
      </c>
      <c r="U4731" s="18">
        <f t="shared" si="514"/>
        <v>1.0627622768520442</v>
      </c>
      <c r="X4731" s="20">
        <f t="shared" si="515"/>
        <v>0.92482347045565538</v>
      </c>
      <c r="AA4731" s="20">
        <f t="shared" si="516"/>
        <v>8.7818924845127974E-2</v>
      </c>
      <c r="AE4731" s="20">
        <f t="shared" si="517"/>
        <v>3.3941157124199164E-2</v>
      </c>
    </row>
    <row r="4732" spans="1:31" x14ac:dyDescent="0.2">
      <c r="A4732" s="15" t="s">
        <v>14980</v>
      </c>
      <c r="B4732" s="15" t="s">
        <v>14981</v>
      </c>
      <c r="C4732" t="s">
        <v>14982</v>
      </c>
      <c r="D4732" s="15">
        <v>3</v>
      </c>
      <c r="E4732" s="15">
        <v>3</v>
      </c>
      <c r="F4732" s="16">
        <v>64219.858664099498</v>
      </c>
      <c r="G4732" s="16">
        <v>70208.7381058592</v>
      </c>
      <c r="H4732" s="16">
        <v>73403.084970702694</v>
      </c>
      <c r="I4732" s="16">
        <v>79787.552463867105</v>
      </c>
      <c r="J4732" s="16">
        <v>20948.3324015625</v>
      </c>
      <c r="K4732" s="16">
        <v>100153.499714027</v>
      </c>
      <c r="L4732" s="15">
        <f t="shared" si="511"/>
        <v>6</v>
      </c>
      <c r="M4732" s="16">
        <v>114196.135769392</v>
      </c>
      <c r="N4732" s="16">
        <v>120787.538616331</v>
      </c>
      <c r="O4732" s="16">
        <v>131987.925399036</v>
      </c>
      <c r="P4732" s="16">
        <v>110625.266015582</v>
      </c>
      <c r="Q4732" s="16">
        <v>183136.91143700099</v>
      </c>
      <c r="R4732" s="16">
        <v>137547.13785710899</v>
      </c>
      <c r="S4732" s="17">
        <f t="shared" si="512"/>
        <v>120787.538616331</v>
      </c>
      <c r="T4732" s="17">
        <f t="shared" si="513"/>
        <v>137547.13785710899</v>
      </c>
      <c r="U4732" s="18">
        <f t="shared" si="514"/>
        <v>1.1387527176459245</v>
      </c>
      <c r="X4732" s="20">
        <f t="shared" si="515"/>
        <v>0.38073733372048352</v>
      </c>
      <c r="AA4732" s="20">
        <f t="shared" si="516"/>
        <v>0.18745449703906666</v>
      </c>
      <c r="AE4732" s="20">
        <f t="shared" si="517"/>
        <v>0.4193745357576466</v>
      </c>
    </row>
    <row r="4733" spans="1:31" x14ac:dyDescent="0.2">
      <c r="A4733" s="15" t="s">
        <v>15503</v>
      </c>
      <c r="B4733" s="15" t="s">
        <v>15504</v>
      </c>
      <c r="C4733" t="s">
        <v>15505</v>
      </c>
      <c r="D4733" s="15">
        <v>6</v>
      </c>
      <c r="E4733" s="15">
        <v>4</v>
      </c>
      <c r="F4733" s="16">
        <v>27729.130996874799</v>
      </c>
      <c r="G4733" s="16">
        <v>37248.821852343797</v>
      </c>
      <c r="H4733" s="16">
        <v>28424.163042383701</v>
      </c>
      <c r="I4733" s="16">
        <v>42209.920757812601</v>
      </c>
      <c r="J4733" s="16">
        <v>10273.141905468799</v>
      </c>
      <c r="K4733" s="16">
        <v>37584.6655078123</v>
      </c>
      <c r="L4733" s="15">
        <f t="shared" si="511"/>
        <v>6</v>
      </c>
      <c r="M4733" s="16">
        <v>49308.1061521636</v>
      </c>
      <c r="N4733" s="16">
        <v>64083.098903145299</v>
      </c>
      <c r="O4733" s="16">
        <v>51110.199423710503</v>
      </c>
      <c r="P4733" s="16">
        <v>58523.962299060302</v>
      </c>
      <c r="Q4733" s="16">
        <v>89811.038093955794</v>
      </c>
      <c r="R4733" s="16">
        <v>51617.399119128</v>
      </c>
      <c r="S4733" s="17">
        <f t="shared" si="512"/>
        <v>51110.199423710503</v>
      </c>
      <c r="T4733" s="17">
        <f t="shared" si="513"/>
        <v>58523.962299060302</v>
      </c>
      <c r="U4733" s="18">
        <f t="shared" si="514"/>
        <v>1.1450544697329137</v>
      </c>
      <c r="X4733" s="20">
        <f t="shared" si="515"/>
        <v>0.40272202704132809</v>
      </c>
      <c r="AA4733" s="20">
        <f t="shared" si="516"/>
        <v>0.19541622831736266</v>
      </c>
      <c r="AE4733" s="20">
        <f t="shared" si="517"/>
        <v>0.39499461583363499</v>
      </c>
    </row>
    <row r="4734" spans="1:31" x14ac:dyDescent="0.2">
      <c r="A4734" s="15" t="s">
        <v>491</v>
      </c>
      <c r="B4734" s="15" t="s">
        <v>492</v>
      </c>
      <c r="C4734" t="s">
        <v>493</v>
      </c>
      <c r="D4734" s="15">
        <v>4</v>
      </c>
      <c r="E4734" s="15">
        <v>3</v>
      </c>
      <c r="F4734" s="16">
        <v>62586.3626018551</v>
      </c>
      <c r="G4734" s="16">
        <v>55146.657930761801</v>
      </c>
      <c r="H4734" s="16">
        <v>82734.029837787297</v>
      </c>
      <c r="I4734" s="16">
        <v>95921.8406437503</v>
      </c>
      <c r="J4734" s="16">
        <v>14910.3367101563</v>
      </c>
      <c r="K4734" s="16">
        <v>90326.364253124906</v>
      </c>
      <c r="L4734" s="15">
        <f t="shared" si="511"/>
        <v>6</v>
      </c>
      <c r="M4734" s="16">
        <v>111291.44332716</v>
      </c>
      <c r="N4734" s="16">
        <v>94874.644582418303</v>
      </c>
      <c r="O4734" s="16">
        <v>148766.13104953201</v>
      </c>
      <c r="P4734" s="16">
        <v>132995.42109309201</v>
      </c>
      <c r="Q4734" s="16">
        <v>130350.85376915601</v>
      </c>
      <c r="R4734" s="16">
        <v>124050.910966978</v>
      </c>
      <c r="S4734" s="17">
        <f t="shared" si="512"/>
        <v>111291.44332716</v>
      </c>
      <c r="T4734" s="17">
        <f t="shared" si="513"/>
        <v>130350.85376915601</v>
      </c>
      <c r="U4734" s="18">
        <f t="shared" si="514"/>
        <v>1.1712567460012864</v>
      </c>
      <c r="X4734" s="20">
        <f t="shared" si="515"/>
        <v>0.539921169597817</v>
      </c>
      <c r="AA4734" s="20">
        <f t="shared" si="516"/>
        <v>0.22805735729284984</v>
      </c>
      <c r="AE4734" s="20">
        <f t="shared" si="517"/>
        <v>0.26766964408038835</v>
      </c>
    </row>
    <row r="4735" spans="1:31" x14ac:dyDescent="0.2">
      <c r="A4735" s="15" t="s">
        <v>9469</v>
      </c>
      <c r="B4735" s="15" t="s">
        <v>9470</v>
      </c>
      <c r="C4735" t="s">
        <v>9471</v>
      </c>
      <c r="D4735" s="15">
        <v>13</v>
      </c>
      <c r="E4735" s="15">
        <v>4</v>
      </c>
      <c r="F4735" s="16">
        <v>484310.68481118302</v>
      </c>
      <c r="G4735" s="16">
        <v>438169.64024657902</v>
      </c>
      <c r="H4735" s="16">
        <v>394997.78093923902</v>
      </c>
      <c r="I4735" s="16">
        <v>464852.53544966201</v>
      </c>
      <c r="J4735" s="16">
        <v>91727.962860746295</v>
      </c>
      <c r="K4735" s="16">
        <v>448092.33716797503</v>
      </c>
      <c r="L4735" s="15">
        <f t="shared" si="511"/>
        <v>6</v>
      </c>
      <c r="M4735" s="16">
        <v>861204.14880611701</v>
      </c>
      <c r="N4735" s="16">
        <v>753829.70510006498</v>
      </c>
      <c r="O4735" s="16">
        <v>710255.40226547397</v>
      </c>
      <c r="P4735" s="16">
        <v>644517.01805773401</v>
      </c>
      <c r="Q4735" s="16">
        <v>801914.70560549502</v>
      </c>
      <c r="R4735" s="16">
        <v>615393.55738085799</v>
      </c>
      <c r="S4735" s="17">
        <f t="shared" si="512"/>
        <v>753829.70510006498</v>
      </c>
      <c r="T4735" s="17">
        <f t="shared" si="513"/>
        <v>644517.01805773401</v>
      </c>
      <c r="U4735" s="18">
        <f t="shared" si="514"/>
        <v>0.85499021025203492</v>
      </c>
      <c r="X4735" s="20">
        <f t="shared" si="515"/>
        <v>0.29682387944879141</v>
      </c>
      <c r="AA4735" s="20">
        <f t="shared" si="516"/>
        <v>-0.22602019383818253</v>
      </c>
      <c r="AE4735" s="20">
        <f t="shared" si="517"/>
        <v>0.5275011630437233</v>
      </c>
    </row>
    <row r="4736" spans="1:31" x14ac:dyDescent="0.2">
      <c r="A4736" s="15" t="s">
        <v>10237</v>
      </c>
      <c r="B4736" s="15" t="s">
        <v>10238</v>
      </c>
      <c r="C4736" t="s">
        <v>10239</v>
      </c>
      <c r="D4736" s="15">
        <v>5</v>
      </c>
      <c r="E4736" s="15">
        <v>4</v>
      </c>
      <c r="F4736" s="16">
        <v>95828.042239746006</v>
      </c>
      <c r="G4736" s="16">
        <v>102412.980299677</v>
      </c>
      <c r="H4736" s="16">
        <v>95060.931155566199</v>
      </c>
      <c r="I4736" s="16">
        <v>131683.55707031299</v>
      </c>
      <c r="J4736" s="16">
        <v>28897.786914355202</v>
      </c>
      <c r="K4736" s="16">
        <v>135155.63665590901</v>
      </c>
      <c r="L4736" s="15">
        <f t="shared" si="511"/>
        <v>6</v>
      </c>
      <c r="M4736" s="16">
        <v>170401.99635696999</v>
      </c>
      <c r="N4736" s="16">
        <v>176191.91209660101</v>
      </c>
      <c r="O4736" s="16">
        <v>170931.441025015</v>
      </c>
      <c r="P4736" s="16">
        <v>182578.96226831299</v>
      </c>
      <c r="Q4736" s="16">
        <v>252633.54339674601</v>
      </c>
      <c r="R4736" s="16">
        <v>185617.78710037499</v>
      </c>
      <c r="S4736" s="17">
        <f t="shared" si="512"/>
        <v>170931.441025015</v>
      </c>
      <c r="T4736" s="17">
        <f t="shared" si="513"/>
        <v>185617.78710037499</v>
      </c>
      <c r="U4736" s="18">
        <f t="shared" si="514"/>
        <v>1.0859195124506715</v>
      </c>
      <c r="X4736" s="20">
        <f t="shared" si="515"/>
        <v>0.20767578733898084</v>
      </c>
      <c r="AA4736" s="20">
        <f t="shared" si="516"/>
        <v>0.11891717561788238</v>
      </c>
      <c r="AE4736" s="20">
        <f t="shared" si="517"/>
        <v>0.68261413436542639</v>
      </c>
    </row>
    <row r="4737" spans="1:31" x14ac:dyDescent="0.2">
      <c r="A4737" s="15" t="s">
        <v>5917</v>
      </c>
      <c r="B4737" s="15" t="s">
        <v>5918</v>
      </c>
      <c r="C4737" t="s">
        <v>5919</v>
      </c>
      <c r="D4737" s="15">
        <v>3</v>
      </c>
      <c r="E4737" s="15">
        <v>3</v>
      </c>
      <c r="F4737" s="16">
        <v>30170.5419694333</v>
      </c>
      <c r="G4737" s="16">
        <v>28449.6610051758</v>
      </c>
      <c r="H4737" s="16">
        <v>41165.562031493901</v>
      </c>
      <c r="I4737" s="16">
        <v>52495.366697566002</v>
      </c>
      <c r="J4737" s="16">
        <v>5351.74484238282</v>
      </c>
      <c r="K4737" s="16">
        <v>51966.430795069398</v>
      </c>
      <c r="L4737" s="15">
        <f t="shared" si="511"/>
        <v>6</v>
      </c>
      <c r="M4737" s="16">
        <v>53649.437707398502</v>
      </c>
      <c r="N4737" s="16">
        <v>48944.969244468099</v>
      </c>
      <c r="O4737" s="16">
        <v>74020.828042729001</v>
      </c>
      <c r="P4737" s="16">
        <v>72784.710473901199</v>
      </c>
      <c r="Q4737" s="16">
        <v>46786.636876154698</v>
      </c>
      <c r="R4737" s="16">
        <v>71368.787320671705</v>
      </c>
      <c r="S4737" s="17">
        <f t="shared" si="512"/>
        <v>53649.437707398502</v>
      </c>
      <c r="T4737" s="17">
        <f t="shared" si="513"/>
        <v>71368.787320671705</v>
      </c>
      <c r="U4737" s="18">
        <f t="shared" si="514"/>
        <v>1.3302802484140412</v>
      </c>
      <c r="X4737" s="20">
        <f t="shared" si="515"/>
        <v>0.69736561451652745</v>
      </c>
      <c r="AA4737" s="20">
        <f t="shared" si="516"/>
        <v>0.41173020843783037</v>
      </c>
      <c r="AE4737" s="20">
        <f t="shared" si="517"/>
        <v>0.15653947048727193</v>
      </c>
    </row>
    <row r="4738" spans="1:31" x14ac:dyDescent="0.2">
      <c r="A4738" s="15" t="s">
        <v>12004</v>
      </c>
      <c r="B4738" s="15" t="s">
        <v>12005</v>
      </c>
      <c r="C4738" t="s">
        <v>12006</v>
      </c>
      <c r="D4738" s="15">
        <v>6</v>
      </c>
      <c r="E4738" s="15">
        <v>4</v>
      </c>
      <c r="F4738" s="16">
        <v>96333.291743261594</v>
      </c>
      <c r="G4738" s="16">
        <v>85137.1136228549</v>
      </c>
      <c r="H4738" s="16">
        <v>90922.120700683503</v>
      </c>
      <c r="I4738" s="16">
        <v>119185.155049308</v>
      </c>
      <c r="J4738" s="16">
        <v>22392.539097070301</v>
      </c>
      <c r="K4738" s="16">
        <v>130103.766529688</v>
      </c>
      <c r="L4738" s="15">
        <f t="shared" ref="L4738:L4801" si="518">COUNTIF(F4738:K4738,"&gt;0")</f>
        <v>6</v>
      </c>
      <c r="M4738" s="16">
        <v>171300.43403810399</v>
      </c>
      <c r="N4738" s="16">
        <v>146470.406345978</v>
      </c>
      <c r="O4738" s="16">
        <v>163489.34229336199</v>
      </c>
      <c r="P4738" s="16">
        <v>165249.955353739</v>
      </c>
      <c r="Q4738" s="16">
        <v>195762.62066396599</v>
      </c>
      <c r="R4738" s="16">
        <v>178679.73422482199</v>
      </c>
      <c r="S4738" s="17">
        <f t="shared" ref="S4738:S4801" si="519">MEDIAN(M4738:O4738)</f>
        <v>163489.34229336199</v>
      </c>
      <c r="T4738" s="17">
        <f t="shared" ref="T4738:T4801" si="520">MEDIAN(P4738:R4738)</f>
        <v>178679.73422482199</v>
      </c>
      <c r="U4738" s="18">
        <f t="shared" ref="U4738:U4801" si="521">T4738/S4738</f>
        <v>1.0929136524642853</v>
      </c>
      <c r="X4738" s="20">
        <f t="shared" ref="X4738:X4801" si="522">_xlfn.T.TEST(P4738:R4738,M4738:O4738,2,2)</f>
        <v>0.16487750788125857</v>
      </c>
      <c r="AA4738" s="20">
        <f t="shared" ref="AA4738:AA4801" si="523">LOG(U4738,2)</f>
        <v>0.12817942289225293</v>
      </c>
      <c r="AE4738" s="20">
        <f t="shared" si="517"/>
        <v>0.78283858552771046</v>
      </c>
    </row>
    <row r="4739" spans="1:31" x14ac:dyDescent="0.2">
      <c r="A4739" s="15" t="s">
        <v>7907</v>
      </c>
      <c r="B4739" s="15" t="s">
        <v>7908</v>
      </c>
      <c r="C4739" t="s">
        <v>7909</v>
      </c>
      <c r="D4739" s="15">
        <v>4</v>
      </c>
      <c r="E4739" s="15">
        <v>4</v>
      </c>
      <c r="F4739" s="16">
        <v>20715.172676592701</v>
      </c>
      <c r="G4739" s="16">
        <v>19421.8068580078</v>
      </c>
      <c r="H4739" s="16">
        <v>24398.9539180664</v>
      </c>
      <c r="I4739" s="16">
        <v>34667.172622788297</v>
      </c>
      <c r="J4739" s="16">
        <v>5038.4998616479397</v>
      </c>
      <c r="K4739" s="16">
        <v>14916.970942584599</v>
      </c>
      <c r="L4739" s="15">
        <f t="shared" si="518"/>
        <v>6</v>
      </c>
      <c r="M4739" s="16">
        <v>36835.843626435802</v>
      </c>
      <c r="N4739" s="16">
        <v>33413.394246217998</v>
      </c>
      <c r="O4739" s="16">
        <v>43872.3700895898</v>
      </c>
      <c r="P4739" s="16">
        <v>48065.958598502199</v>
      </c>
      <c r="Q4739" s="16">
        <v>44048.150719106197</v>
      </c>
      <c r="R4739" s="16">
        <v>20486.419990402101</v>
      </c>
      <c r="S4739" s="17">
        <f t="shared" si="519"/>
        <v>36835.843626435802</v>
      </c>
      <c r="T4739" s="17">
        <f t="shared" si="520"/>
        <v>44048.150719106197</v>
      </c>
      <c r="U4739" s="18">
        <f t="shared" si="521"/>
        <v>1.1957958983052683</v>
      </c>
      <c r="X4739" s="20">
        <f t="shared" si="522"/>
        <v>0.95840552066722051</v>
      </c>
      <c r="AA4739" s="20">
        <f t="shared" si="523"/>
        <v>0.25797116743675796</v>
      </c>
      <c r="AE4739" s="20">
        <f t="shared" ref="AE4739:AE4802" si="524">-LOG10(X4739)</f>
        <v>1.8450693297413161E-2</v>
      </c>
    </row>
    <row r="4740" spans="1:31" x14ac:dyDescent="0.2">
      <c r="A4740" s="15" t="s">
        <v>791</v>
      </c>
      <c r="B4740" s="15" t="s">
        <v>792</v>
      </c>
      <c r="C4740" t="s">
        <v>793</v>
      </c>
      <c r="D4740" s="15">
        <v>5</v>
      </c>
      <c r="E4740" s="15">
        <v>3</v>
      </c>
      <c r="F4740" s="16">
        <v>62507.373714843998</v>
      </c>
      <c r="G4740" s="16">
        <v>66281.672395898699</v>
      </c>
      <c r="H4740" s="16">
        <v>56292.460228125397</v>
      </c>
      <c r="I4740" s="16">
        <v>71879.464974023504</v>
      </c>
      <c r="J4740" s="16">
        <v>13506.7356518302</v>
      </c>
      <c r="K4740" s="16">
        <v>93894.237110888993</v>
      </c>
      <c r="L4740" s="15">
        <f t="shared" si="518"/>
        <v>6</v>
      </c>
      <c r="M4740" s="16">
        <v>111150.984817081</v>
      </c>
      <c r="N4740" s="16">
        <v>114031.39096451701</v>
      </c>
      <c r="O4740" s="16">
        <v>101220.88252944101</v>
      </c>
      <c r="P4740" s="16">
        <v>99660.720103052401</v>
      </c>
      <c r="Q4740" s="16">
        <v>118080.131795489</v>
      </c>
      <c r="R4740" s="16">
        <v>128950.89650143099</v>
      </c>
      <c r="S4740" s="17">
        <f t="shared" si="519"/>
        <v>111150.984817081</v>
      </c>
      <c r="T4740" s="17">
        <f t="shared" si="520"/>
        <v>118080.131795489</v>
      </c>
      <c r="U4740" s="18">
        <f t="shared" si="521"/>
        <v>1.0623399512816838</v>
      </c>
      <c r="X4740" s="20">
        <f t="shared" si="522"/>
        <v>0.51114139219104981</v>
      </c>
      <c r="AA4740" s="20">
        <f t="shared" si="523"/>
        <v>8.7245505829370101E-2</v>
      </c>
      <c r="AE4740" s="20">
        <f t="shared" si="524"/>
        <v>0.29145894848658771</v>
      </c>
    </row>
    <row r="4741" spans="1:31" x14ac:dyDescent="0.2">
      <c r="A4741" s="15" t="s">
        <v>8513</v>
      </c>
      <c r="B4741" s="15" t="s">
        <v>8514</v>
      </c>
      <c r="C4741" t="s">
        <v>8515</v>
      </c>
      <c r="D4741" s="15">
        <v>7</v>
      </c>
      <c r="E4741" s="15">
        <v>2</v>
      </c>
      <c r="F4741" s="16">
        <v>34809.522430808101</v>
      </c>
      <c r="G4741" s="16">
        <v>28876.927200940201</v>
      </c>
      <c r="H4741" s="16">
        <v>31087.798653574198</v>
      </c>
      <c r="I4741" s="16">
        <v>39620.172343348997</v>
      </c>
      <c r="J4741" s="16">
        <v>11086.694785546901</v>
      </c>
      <c r="K4741" s="16">
        <v>39334.596082031101</v>
      </c>
      <c r="L4741" s="15">
        <f t="shared" si="518"/>
        <v>6</v>
      </c>
      <c r="M4741" s="16">
        <v>61898.500436881703</v>
      </c>
      <c r="N4741" s="16">
        <v>49680.040597588399</v>
      </c>
      <c r="O4741" s="16">
        <v>55899.749324513003</v>
      </c>
      <c r="P4741" s="16">
        <v>54933.281818001597</v>
      </c>
      <c r="Q4741" s="16">
        <v>96923.373285709298</v>
      </c>
      <c r="R4741" s="16">
        <v>54020.689494598897</v>
      </c>
      <c r="S4741" s="17">
        <f t="shared" si="519"/>
        <v>55899.749324513003</v>
      </c>
      <c r="T4741" s="17">
        <f t="shared" si="520"/>
        <v>54933.281818001597</v>
      </c>
      <c r="U4741" s="18">
        <f t="shared" si="521"/>
        <v>0.98271070052746023</v>
      </c>
      <c r="X4741" s="20">
        <f t="shared" si="522"/>
        <v>0.42969320399518884</v>
      </c>
      <c r="AA4741" s="20">
        <f t="shared" si="523"/>
        <v>-2.5161329738692405E-2</v>
      </c>
      <c r="AE4741" s="20">
        <f t="shared" si="524"/>
        <v>0.36684151504015655</v>
      </c>
    </row>
    <row r="4742" spans="1:31" x14ac:dyDescent="0.2">
      <c r="A4742" s="15" t="s">
        <v>2831</v>
      </c>
      <c r="B4742" s="15" t="s">
        <v>2832</v>
      </c>
      <c r="C4742" t="s">
        <v>2833</v>
      </c>
      <c r="D4742" s="15">
        <v>4</v>
      </c>
      <c r="E4742" s="15">
        <v>4</v>
      </c>
      <c r="F4742" s="16">
        <v>50948.250572650701</v>
      </c>
      <c r="G4742" s="16">
        <v>58796.717623681499</v>
      </c>
      <c r="H4742" s="16">
        <v>53508.161247362797</v>
      </c>
      <c r="I4742" s="16">
        <v>59354.354198584202</v>
      </c>
      <c r="J4742" s="16">
        <v>8950.1638391601591</v>
      </c>
      <c r="K4742" s="16">
        <v>60497.733472557797</v>
      </c>
      <c r="L4742" s="15">
        <f t="shared" si="518"/>
        <v>6</v>
      </c>
      <c r="M4742" s="16">
        <v>90596.483091605798</v>
      </c>
      <c r="N4742" s="16">
        <v>101154.229403409</v>
      </c>
      <c r="O4742" s="16">
        <v>96214.364801906398</v>
      </c>
      <c r="P4742" s="16">
        <v>82294.681559194403</v>
      </c>
      <c r="Q4742" s="16">
        <v>78245.147677562403</v>
      </c>
      <c r="R4742" s="16">
        <v>83085.365062156998</v>
      </c>
      <c r="S4742" s="17">
        <f t="shared" si="519"/>
        <v>96214.364801906398</v>
      </c>
      <c r="T4742" s="17">
        <f t="shared" si="520"/>
        <v>82294.681559194403</v>
      </c>
      <c r="U4742" s="18">
        <f t="shared" si="521"/>
        <v>0.85532635099373233</v>
      </c>
      <c r="X4742" s="20">
        <f t="shared" si="522"/>
        <v>1.2165359087312214E-2</v>
      </c>
      <c r="AA4742" s="20">
        <f t="shared" si="523"/>
        <v>-0.22545310748900002</v>
      </c>
      <c r="AE4742" s="20">
        <f t="shared" si="524"/>
        <v>1.9148750673877788</v>
      </c>
    </row>
    <row r="4743" spans="1:31" x14ac:dyDescent="0.2">
      <c r="A4743" s="15" t="s">
        <v>875</v>
      </c>
      <c r="B4743" s="15" t="s">
        <v>876</v>
      </c>
      <c r="C4743" t="s">
        <v>877</v>
      </c>
      <c r="D4743" s="15">
        <v>4</v>
      </c>
      <c r="E4743" s="15">
        <v>4</v>
      </c>
      <c r="F4743" s="16">
        <v>47426.782570019699</v>
      </c>
      <c r="G4743" s="16">
        <v>64741.180061418803</v>
      </c>
      <c r="H4743" s="16">
        <v>57730.453780957701</v>
      </c>
      <c r="I4743" s="16">
        <v>79903.432357031503</v>
      </c>
      <c r="J4743" s="16">
        <v>3235.39127226562</v>
      </c>
      <c r="K4743" s="16">
        <v>79476.177108566393</v>
      </c>
      <c r="L4743" s="15">
        <f t="shared" si="518"/>
        <v>6</v>
      </c>
      <c r="M4743" s="16">
        <v>84334.587682595404</v>
      </c>
      <c r="N4743" s="16">
        <v>111381.11861439201</v>
      </c>
      <c r="O4743" s="16">
        <v>103806.57475002301</v>
      </c>
      <c r="P4743" s="16">
        <v>110785.93323260199</v>
      </c>
      <c r="Q4743" s="16">
        <v>28284.808238423801</v>
      </c>
      <c r="R4743" s="16">
        <v>109149.66247132501</v>
      </c>
      <c r="S4743" s="17">
        <f t="shared" si="519"/>
        <v>103806.57475002301</v>
      </c>
      <c r="T4743" s="17">
        <f t="shared" si="520"/>
        <v>109149.66247132501</v>
      </c>
      <c r="U4743" s="18">
        <f t="shared" si="521"/>
        <v>1.0514715733003301</v>
      </c>
      <c r="X4743" s="20">
        <f t="shared" si="522"/>
        <v>0.5795289000130357</v>
      </c>
      <c r="AA4743" s="20">
        <f t="shared" si="523"/>
        <v>7.2409847109152353E-2</v>
      </c>
      <c r="AE4743" s="20">
        <f t="shared" si="524"/>
        <v>0.23692490171378833</v>
      </c>
    </row>
    <row r="4744" spans="1:31" x14ac:dyDescent="0.2">
      <c r="A4744" s="15" t="s">
        <v>11182</v>
      </c>
      <c r="B4744" s="15" t="s">
        <v>11183</v>
      </c>
      <c r="C4744" t="s">
        <v>11184</v>
      </c>
      <c r="D4744" s="15">
        <v>3</v>
      </c>
      <c r="E4744" s="15">
        <v>2</v>
      </c>
      <c r="F4744" s="16">
        <v>55704.9128077149</v>
      </c>
      <c r="G4744" s="16">
        <v>43963.199129846304</v>
      </c>
      <c r="H4744" s="16">
        <v>41603.1227648438</v>
      </c>
      <c r="I4744" s="16">
        <v>52871.250325781097</v>
      </c>
      <c r="J4744" s="16">
        <v>14663.4406037109</v>
      </c>
      <c r="K4744" s="16">
        <v>51358.193342285202</v>
      </c>
      <c r="L4744" s="15">
        <f t="shared" si="518"/>
        <v>6</v>
      </c>
      <c r="M4744" s="16">
        <v>99054.808253074807</v>
      </c>
      <c r="N4744" s="16">
        <v>75634.554271394896</v>
      </c>
      <c r="O4744" s="16">
        <v>74807.616955674399</v>
      </c>
      <c r="P4744" s="16">
        <v>73305.872297746202</v>
      </c>
      <c r="Q4744" s="16">
        <v>128192.41034208699</v>
      </c>
      <c r="R4744" s="16">
        <v>70533.456343652899</v>
      </c>
      <c r="S4744" s="17">
        <f t="shared" si="519"/>
        <v>75634.554271394896</v>
      </c>
      <c r="T4744" s="17">
        <f t="shared" si="520"/>
        <v>73305.872297746202</v>
      </c>
      <c r="U4744" s="18">
        <f t="shared" si="521"/>
        <v>0.96921140084606272</v>
      </c>
      <c r="X4744" s="20">
        <f t="shared" si="522"/>
        <v>0.73121881038655401</v>
      </c>
      <c r="AA4744" s="20">
        <f t="shared" si="523"/>
        <v>-4.5116719558134365E-2</v>
      </c>
      <c r="AE4744" s="20">
        <f t="shared" si="524"/>
        <v>0.13595264503406329</v>
      </c>
    </row>
    <row r="4745" spans="1:31" x14ac:dyDescent="0.2">
      <c r="A4745" s="15" t="s">
        <v>260</v>
      </c>
      <c r="B4745" s="15" t="s">
        <v>261</v>
      </c>
      <c r="C4745" t="s">
        <v>262</v>
      </c>
      <c r="D4745" s="15">
        <v>3</v>
      </c>
      <c r="E4745" s="15">
        <v>3</v>
      </c>
      <c r="F4745" s="16">
        <v>41769.747744140499</v>
      </c>
      <c r="G4745" s="16">
        <v>38101.637346093798</v>
      </c>
      <c r="H4745" s="16">
        <v>51192.7362568358</v>
      </c>
      <c r="I4745" s="16">
        <v>84168.288092586794</v>
      </c>
      <c r="J4745" s="16">
        <v>12696.2410297851</v>
      </c>
      <c r="K4745" s="16">
        <v>62363.664870456298</v>
      </c>
      <c r="L4745" s="15">
        <f t="shared" si="518"/>
        <v>6</v>
      </c>
      <c r="M4745" s="16">
        <v>74275.214609116301</v>
      </c>
      <c r="N4745" s="16">
        <v>65550.287848040301</v>
      </c>
      <c r="O4745" s="16">
        <v>92050.9411387359</v>
      </c>
      <c r="P4745" s="16">
        <v>116699.146330316</v>
      </c>
      <c r="Q4745" s="16">
        <v>110994.532857477</v>
      </c>
      <c r="R4745" s="16">
        <v>85647.966708145294</v>
      </c>
      <c r="S4745" s="17">
        <f t="shared" si="519"/>
        <v>74275.214609116301</v>
      </c>
      <c r="T4745" s="17">
        <f t="shared" si="520"/>
        <v>110994.532857477</v>
      </c>
      <c r="U4745" s="18">
        <f t="shared" si="521"/>
        <v>1.4943683898000328</v>
      </c>
      <c r="X4745" s="20">
        <f t="shared" si="522"/>
        <v>9.2286497722681521E-2</v>
      </c>
      <c r="AA4745" s="20">
        <f t="shared" si="523"/>
        <v>0.57953584332331654</v>
      </c>
      <c r="AE4745" s="20">
        <f t="shared" si="524"/>
        <v>1.0348618351981926</v>
      </c>
    </row>
    <row r="4746" spans="1:31" x14ac:dyDescent="0.2">
      <c r="A4746" s="15" t="s">
        <v>3938</v>
      </c>
      <c r="B4746" s="15" t="s">
        <v>3939</v>
      </c>
      <c r="C4746" t="s">
        <v>3940</v>
      </c>
      <c r="D4746" s="15">
        <v>6</v>
      </c>
      <c r="E4746" s="15">
        <v>4</v>
      </c>
      <c r="F4746" s="16">
        <v>252175.304535209</v>
      </c>
      <c r="G4746" s="16">
        <v>289645.79584088898</v>
      </c>
      <c r="H4746" s="16">
        <v>245721.78964394701</v>
      </c>
      <c r="I4746" s="16">
        <v>222804.20694082</v>
      </c>
      <c r="J4746" s="16">
        <v>37959.4975289063</v>
      </c>
      <c r="K4746" s="16">
        <v>227823.977634804</v>
      </c>
      <c r="L4746" s="15">
        <f t="shared" si="518"/>
        <v>6</v>
      </c>
      <c r="M4746" s="16">
        <v>448419.63083436101</v>
      </c>
      <c r="N4746" s="16">
        <v>498308.38288873399</v>
      </c>
      <c r="O4746" s="16">
        <v>441838.50383655698</v>
      </c>
      <c r="P4746" s="16">
        <v>308917.54291349102</v>
      </c>
      <c r="Q4746" s="16">
        <v>331853.86807333003</v>
      </c>
      <c r="R4746" s="16">
        <v>312885.08288143802</v>
      </c>
      <c r="S4746" s="17">
        <f t="shared" si="519"/>
        <v>448419.63083436101</v>
      </c>
      <c r="T4746" s="17">
        <f t="shared" si="520"/>
        <v>312885.08288143802</v>
      </c>
      <c r="U4746" s="18">
        <f t="shared" si="521"/>
        <v>0.69775063660630132</v>
      </c>
      <c r="X4746" s="20">
        <f t="shared" si="522"/>
        <v>1.6424809568216317E-3</v>
      </c>
      <c r="AA4746" s="20">
        <f t="shared" si="523"/>
        <v>-0.51921655932466904</v>
      </c>
      <c r="AE4746" s="20">
        <f t="shared" si="524"/>
        <v>2.7844996570164171</v>
      </c>
    </row>
    <row r="4747" spans="1:31" x14ac:dyDescent="0.2">
      <c r="A4747" s="15" t="s">
        <v>16975</v>
      </c>
      <c r="B4747" s="15" t="s">
        <v>16976</v>
      </c>
      <c r="C4747" t="s">
        <v>16977</v>
      </c>
      <c r="D4747" s="15">
        <v>4</v>
      </c>
      <c r="E4747" s="15">
        <v>4</v>
      </c>
      <c r="F4747" s="16">
        <v>93004.266499805002</v>
      </c>
      <c r="G4747" s="16">
        <v>116139.517325391</v>
      </c>
      <c r="H4747" s="16">
        <v>91442.898943945605</v>
      </c>
      <c r="I4747" s="16">
        <v>152395.12596708999</v>
      </c>
      <c r="J4747" s="16">
        <v>25423.064925585899</v>
      </c>
      <c r="K4747" s="16">
        <v>142076.39458417901</v>
      </c>
      <c r="L4747" s="15">
        <f t="shared" si="518"/>
        <v>6</v>
      </c>
      <c r="M4747" s="16">
        <v>165380.74149144301</v>
      </c>
      <c r="N4747" s="16">
        <v>199807.129600752</v>
      </c>
      <c r="O4747" s="16">
        <v>164425.76669498699</v>
      </c>
      <c r="P4747" s="16">
        <v>211295.50699305101</v>
      </c>
      <c r="Q4747" s="16">
        <v>222256.430749919</v>
      </c>
      <c r="R4747" s="16">
        <v>195122.50183878699</v>
      </c>
      <c r="S4747" s="17">
        <f t="shared" si="519"/>
        <v>165380.74149144301</v>
      </c>
      <c r="T4747" s="17">
        <f t="shared" si="520"/>
        <v>211295.50699305101</v>
      </c>
      <c r="U4747" s="18">
        <f t="shared" si="521"/>
        <v>1.2776306665911501</v>
      </c>
      <c r="X4747" s="20">
        <f t="shared" si="522"/>
        <v>7.8573377424774576E-2</v>
      </c>
      <c r="AA4747" s="20">
        <f t="shared" si="523"/>
        <v>0.35347084685990371</v>
      </c>
      <c r="AE4747" s="20">
        <f t="shared" si="524"/>
        <v>1.1047245785921864</v>
      </c>
    </row>
    <row r="4748" spans="1:31" x14ac:dyDescent="0.2">
      <c r="A4748" s="15" t="s">
        <v>59</v>
      </c>
      <c r="B4748" s="15" t="s">
        <v>60</v>
      </c>
      <c r="C4748" t="s">
        <v>61</v>
      </c>
      <c r="D4748" s="15">
        <v>3</v>
      </c>
      <c r="E4748" s="15">
        <v>3</v>
      </c>
      <c r="F4748" s="16">
        <v>69576.557660155697</v>
      </c>
      <c r="G4748" s="16">
        <v>69482.598217663297</v>
      </c>
      <c r="H4748" s="16">
        <v>77816.568463475895</v>
      </c>
      <c r="I4748" s="16">
        <v>75148.878592089895</v>
      </c>
      <c r="J4748" s="16">
        <v>13379.675379206499</v>
      </c>
      <c r="K4748" s="16">
        <v>102960.783975585</v>
      </c>
      <c r="L4748" s="15">
        <f t="shared" si="518"/>
        <v>6</v>
      </c>
      <c r="M4748" s="16">
        <v>123721.44987867599</v>
      </c>
      <c r="N4748" s="16">
        <v>119538.283151091</v>
      </c>
      <c r="O4748" s="16">
        <v>139923.92059905399</v>
      </c>
      <c r="P4748" s="16">
        <v>104193.754894129</v>
      </c>
      <c r="Q4748" s="16">
        <v>116969.330923678</v>
      </c>
      <c r="R4748" s="16">
        <v>141402.55895004299</v>
      </c>
      <c r="S4748" s="17">
        <f t="shared" si="519"/>
        <v>123721.44987867599</v>
      </c>
      <c r="T4748" s="17">
        <f t="shared" si="520"/>
        <v>116969.330923678</v>
      </c>
      <c r="U4748" s="18">
        <f t="shared" si="521"/>
        <v>0.94542483165514735</v>
      </c>
      <c r="X4748" s="20">
        <f t="shared" si="522"/>
        <v>0.61338987551594903</v>
      </c>
      <c r="AA4748" s="20">
        <f t="shared" si="523"/>
        <v>-8.0965337198132759E-2</v>
      </c>
      <c r="AE4748" s="20">
        <f t="shared" si="524"/>
        <v>0.2122633966675915</v>
      </c>
    </row>
    <row r="4749" spans="1:31" x14ac:dyDescent="0.2">
      <c r="A4749" s="15" t="s">
        <v>17925</v>
      </c>
      <c r="B4749" s="15" t="s">
        <v>17926</v>
      </c>
      <c r="C4749" t="s">
        <v>17927</v>
      </c>
      <c r="D4749" s="15">
        <v>3</v>
      </c>
      <c r="E4749" s="15">
        <v>2</v>
      </c>
      <c r="F4749" s="16">
        <v>32700.150904394599</v>
      </c>
      <c r="G4749" s="16">
        <v>16904.7648999023</v>
      </c>
      <c r="H4749" s="16">
        <v>21595.6494026367</v>
      </c>
      <c r="I4749" s="16">
        <v>24689.732954888601</v>
      </c>
      <c r="J4749" s="16">
        <v>4536.6410654296897</v>
      </c>
      <c r="K4749" s="16">
        <v>29804.122444805798</v>
      </c>
      <c r="L4749" s="15">
        <f t="shared" si="518"/>
        <v>6</v>
      </c>
      <c r="M4749" s="16">
        <v>58147.603405508002</v>
      </c>
      <c r="N4749" s="16">
        <v>29083.060004129999</v>
      </c>
      <c r="O4749" s="16">
        <v>38831.678034194701</v>
      </c>
      <c r="P4749" s="16">
        <v>34232.260442193001</v>
      </c>
      <c r="Q4749" s="16">
        <v>39660.743256064103</v>
      </c>
      <c r="R4749" s="16">
        <v>40931.887056680898</v>
      </c>
      <c r="S4749" s="17">
        <f t="shared" si="519"/>
        <v>38831.678034194701</v>
      </c>
      <c r="T4749" s="17">
        <f t="shared" si="520"/>
        <v>39660.743256064103</v>
      </c>
      <c r="U4749" s="18">
        <f t="shared" si="521"/>
        <v>1.021350229087173</v>
      </c>
      <c r="X4749" s="20">
        <f t="shared" si="522"/>
        <v>0.691738035730322</v>
      </c>
      <c r="AA4749" s="20">
        <f t="shared" si="523"/>
        <v>3.0477662617424798E-2</v>
      </c>
      <c r="AE4749" s="20">
        <f t="shared" si="524"/>
        <v>0.1600583436597042</v>
      </c>
    </row>
    <row r="4750" spans="1:31" x14ac:dyDescent="0.2">
      <c r="A4750" s="15" t="s">
        <v>15314</v>
      </c>
      <c r="B4750" s="15" t="s">
        <v>15315</v>
      </c>
      <c r="C4750" t="s">
        <v>15316</v>
      </c>
      <c r="D4750" s="15">
        <v>4</v>
      </c>
      <c r="E4750" s="15">
        <v>4</v>
      </c>
      <c r="F4750" s="16">
        <v>43486.811606778298</v>
      </c>
      <c r="G4750" s="16">
        <v>48609.454774804697</v>
      </c>
      <c r="H4750" s="16">
        <v>19713.135002343701</v>
      </c>
      <c r="I4750" s="16">
        <v>65166.775368749899</v>
      </c>
      <c r="J4750" s="16">
        <v>15420.8145351562</v>
      </c>
      <c r="K4750" s="16">
        <v>62009.728924244897</v>
      </c>
      <c r="L4750" s="15">
        <f t="shared" si="518"/>
        <v>6</v>
      </c>
      <c r="M4750" s="16">
        <v>77328.507812518001</v>
      </c>
      <c r="N4750" s="16">
        <v>83628.000646838598</v>
      </c>
      <c r="O4750" s="16">
        <v>35446.681745174203</v>
      </c>
      <c r="P4750" s="16">
        <v>90353.590728458206</v>
      </c>
      <c r="Q4750" s="16">
        <v>134813.61149304101</v>
      </c>
      <c r="R4750" s="16">
        <v>85161.884079728494</v>
      </c>
      <c r="S4750" s="17">
        <f t="shared" si="519"/>
        <v>77328.507812518001</v>
      </c>
      <c r="T4750" s="17">
        <f t="shared" si="520"/>
        <v>90353.590728458206</v>
      </c>
      <c r="U4750" s="18">
        <f t="shared" si="521"/>
        <v>1.1684383067046806</v>
      </c>
      <c r="X4750" s="20">
        <f t="shared" si="522"/>
        <v>0.15702942154609884</v>
      </c>
      <c r="AA4750" s="20">
        <f t="shared" si="523"/>
        <v>0.22458156213880909</v>
      </c>
      <c r="AE4750" s="20">
        <f t="shared" si="524"/>
        <v>0.80401896913205839</v>
      </c>
    </row>
    <row r="4751" spans="1:31" x14ac:dyDescent="0.2">
      <c r="A4751" s="15" t="s">
        <v>17928</v>
      </c>
      <c r="B4751" s="15" t="s">
        <v>17929</v>
      </c>
      <c r="C4751" t="s">
        <v>17930</v>
      </c>
      <c r="D4751" s="15">
        <v>4</v>
      </c>
      <c r="E4751" s="15">
        <v>4</v>
      </c>
      <c r="F4751" s="16">
        <v>301997.49678076402</v>
      </c>
      <c r="G4751" s="16">
        <v>294415.27444892499</v>
      </c>
      <c r="H4751" s="16">
        <v>258845.460070314</v>
      </c>
      <c r="I4751" s="16">
        <v>345418.315461914</v>
      </c>
      <c r="J4751" s="16">
        <v>48362.217453515601</v>
      </c>
      <c r="K4751" s="16">
        <v>371262.38943758101</v>
      </c>
      <c r="L4751" s="15">
        <f t="shared" si="518"/>
        <v>6</v>
      </c>
      <c r="M4751" s="16">
        <v>537013.750291412</v>
      </c>
      <c r="N4751" s="16">
        <v>506513.82279678801</v>
      </c>
      <c r="O4751" s="16">
        <v>465436.50430054602</v>
      </c>
      <c r="P4751" s="16">
        <v>478921.73471461399</v>
      </c>
      <c r="Q4751" s="16">
        <v>422797.71797113901</v>
      </c>
      <c r="R4751" s="16">
        <v>509878.12914118997</v>
      </c>
      <c r="S4751" s="17">
        <f t="shared" si="519"/>
        <v>506513.82279678801</v>
      </c>
      <c r="T4751" s="17">
        <f t="shared" si="520"/>
        <v>478921.73471461399</v>
      </c>
      <c r="U4751" s="18">
        <f t="shared" si="521"/>
        <v>0.94552549833720156</v>
      </c>
      <c r="X4751" s="20">
        <f t="shared" si="522"/>
        <v>0.37917498617214573</v>
      </c>
      <c r="AA4751" s="20">
        <f t="shared" si="523"/>
        <v>-8.0811730494861872E-2</v>
      </c>
      <c r="AE4751" s="20">
        <f t="shared" si="524"/>
        <v>0.42116032039969847</v>
      </c>
    </row>
    <row r="4752" spans="1:31" x14ac:dyDescent="0.2">
      <c r="A4752" s="15" t="s">
        <v>17931</v>
      </c>
      <c r="B4752" s="15" t="s">
        <v>17932</v>
      </c>
      <c r="C4752" t="s">
        <v>17933</v>
      </c>
      <c r="D4752" s="15">
        <v>6</v>
      </c>
      <c r="E4752" s="15">
        <v>5</v>
      </c>
      <c r="F4752" s="16">
        <v>330667.74981769099</v>
      </c>
      <c r="G4752" s="16">
        <v>324335.46038437402</v>
      </c>
      <c r="H4752" s="16">
        <v>323249.00844199199</v>
      </c>
      <c r="I4752" s="16">
        <v>385693.882038866</v>
      </c>
      <c r="J4752" s="16">
        <v>74439.790778261595</v>
      </c>
      <c r="K4752" s="16">
        <v>375265.60997435899</v>
      </c>
      <c r="L4752" s="15">
        <f t="shared" si="518"/>
        <v>6</v>
      </c>
      <c r="M4752" s="16">
        <v>587995.36526930495</v>
      </c>
      <c r="N4752" s="16">
        <v>557988.69204506802</v>
      </c>
      <c r="O4752" s="16">
        <v>581242.13755570201</v>
      </c>
      <c r="P4752" s="16">
        <v>534763.71919610701</v>
      </c>
      <c r="Q4752" s="16">
        <v>650776.06703102298</v>
      </c>
      <c r="R4752" s="16">
        <v>515376.00518762699</v>
      </c>
      <c r="S4752" s="17">
        <f t="shared" si="519"/>
        <v>581242.13755570201</v>
      </c>
      <c r="T4752" s="17">
        <f t="shared" si="520"/>
        <v>534763.71919610701</v>
      </c>
      <c r="U4752" s="18">
        <f t="shared" si="521"/>
        <v>0.92003604804866568</v>
      </c>
      <c r="X4752" s="20">
        <f t="shared" si="522"/>
        <v>0.84917157320995784</v>
      </c>
      <c r="AA4752" s="20">
        <f t="shared" si="523"/>
        <v>-0.12023770619358479</v>
      </c>
      <c r="AE4752" s="20">
        <f t="shared" si="524"/>
        <v>7.1004552665119458E-2</v>
      </c>
    </row>
    <row r="4753" spans="1:31" x14ac:dyDescent="0.2">
      <c r="A4753" s="15" t="s">
        <v>9643</v>
      </c>
      <c r="B4753" s="15" t="s">
        <v>9644</v>
      </c>
      <c r="C4753" t="s">
        <v>9645</v>
      </c>
      <c r="D4753" s="15">
        <v>5</v>
      </c>
      <c r="E4753" s="15">
        <v>5</v>
      </c>
      <c r="F4753" s="16">
        <v>159094.65006606499</v>
      </c>
      <c r="G4753" s="16">
        <v>168476.87928457101</v>
      </c>
      <c r="H4753" s="16">
        <v>138625.26763110401</v>
      </c>
      <c r="I4753" s="16">
        <v>181695.65683141199</v>
      </c>
      <c r="J4753" s="16">
        <v>41335.090670800797</v>
      </c>
      <c r="K4753" s="16">
        <v>227375.414508366</v>
      </c>
      <c r="L4753" s="15">
        <f t="shared" si="518"/>
        <v>6</v>
      </c>
      <c r="M4753" s="16">
        <v>282903.05580016098</v>
      </c>
      <c r="N4753" s="16">
        <v>289848.64436476299</v>
      </c>
      <c r="O4753" s="16">
        <v>249265.56547069401</v>
      </c>
      <c r="P4753" s="16">
        <v>251920.62859621501</v>
      </c>
      <c r="Q4753" s="16">
        <v>361364.36515845201</v>
      </c>
      <c r="R4753" s="16">
        <v>312269.04275936598</v>
      </c>
      <c r="S4753" s="17">
        <f t="shared" si="519"/>
        <v>282903.05580016098</v>
      </c>
      <c r="T4753" s="17">
        <f t="shared" si="520"/>
        <v>312269.04275936598</v>
      </c>
      <c r="U4753" s="18">
        <f t="shared" si="521"/>
        <v>1.1038022967837744</v>
      </c>
      <c r="X4753" s="20">
        <f t="shared" si="522"/>
        <v>0.36798523445625569</v>
      </c>
      <c r="AA4753" s="20">
        <f t="shared" si="523"/>
        <v>0.14248179259469609</v>
      </c>
      <c r="AE4753" s="20">
        <f t="shared" si="524"/>
        <v>0.43416960720371761</v>
      </c>
    </row>
    <row r="4754" spans="1:31" x14ac:dyDescent="0.2">
      <c r="A4754" s="15" t="s">
        <v>2045</v>
      </c>
      <c r="B4754" s="15" t="s">
        <v>2046</v>
      </c>
      <c r="C4754" t="s">
        <v>2047</v>
      </c>
      <c r="D4754" s="15">
        <v>3</v>
      </c>
      <c r="E4754" s="15">
        <v>3</v>
      </c>
      <c r="F4754" s="16">
        <v>25914.294108398401</v>
      </c>
      <c r="G4754" s="16">
        <v>21597.925914975502</v>
      </c>
      <c r="H4754" s="16">
        <v>21766.259331738402</v>
      </c>
      <c r="I4754" s="16">
        <v>28073.106306592301</v>
      </c>
      <c r="J4754" s="16">
        <v>15395.195326757899</v>
      </c>
      <c r="K4754" s="16">
        <v>32463.656713769698</v>
      </c>
      <c r="L4754" s="15">
        <f t="shared" si="518"/>
        <v>6</v>
      </c>
      <c r="M4754" s="16">
        <v>46080.952370967199</v>
      </c>
      <c r="N4754" s="16">
        <v>37157.202662641801</v>
      </c>
      <c r="O4754" s="16">
        <v>39138.456020482103</v>
      </c>
      <c r="P4754" s="16">
        <v>38923.300153327698</v>
      </c>
      <c r="Q4754" s="16">
        <v>134589.640314352</v>
      </c>
      <c r="R4754" s="16">
        <v>44584.393736661099</v>
      </c>
      <c r="S4754" s="17">
        <f t="shared" si="519"/>
        <v>39138.456020482103</v>
      </c>
      <c r="T4754" s="17">
        <f t="shared" si="520"/>
        <v>44584.393736661099</v>
      </c>
      <c r="U4754" s="18">
        <f t="shared" si="521"/>
        <v>1.1391454408249779</v>
      </c>
      <c r="X4754" s="20">
        <f t="shared" si="522"/>
        <v>0.36299233666717046</v>
      </c>
      <c r="AA4754" s="20">
        <f t="shared" si="523"/>
        <v>0.18795195544068072</v>
      </c>
      <c r="AE4754" s="20">
        <f t="shared" si="524"/>
        <v>0.44010254349912648</v>
      </c>
    </row>
    <row r="4755" spans="1:31" x14ac:dyDescent="0.2">
      <c r="A4755" s="15" t="s">
        <v>8270</v>
      </c>
      <c r="B4755" s="15" t="s">
        <v>8271</v>
      </c>
      <c r="C4755" t="s">
        <v>8272</v>
      </c>
      <c r="D4755" s="15">
        <v>4</v>
      </c>
      <c r="E4755" s="15">
        <v>3</v>
      </c>
      <c r="F4755" s="16">
        <v>56638.625213672298</v>
      </c>
      <c r="G4755" s="16">
        <v>56377.122920508002</v>
      </c>
      <c r="H4755" s="16">
        <v>42681.263422676799</v>
      </c>
      <c r="I4755" s="16">
        <v>80731.011603515799</v>
      </c>
      <c r="J4755" s="16">
        <v>29473.985835937499</v>
      </c>
      <c r="K4755" s="16">
        <v>78215.068890234805</v>
      </c>
      <c r="L4755" s="15">
        <f t="shared" si="518"/>
        <v>6</v>
      </c>
      <c r="M4755" s="16">
        <v>100715.141223254</v>
      </c>
      <c r="N4755" s="16">
        <v>96991.544009394405</v>
      </c>
      <c r="O4755" s="16">
        <v>76746.248673572001</v>
      </c>
      <c r="P4755" s="16">
        <v>111933.370037769</v>
      </c>
      <c r="Q4755" s="16">
        <v>257670.85562041699</v>
      </c>
      <c r="R4755" s="16">
        <v>107417.702764926</v>
      </c>
      <c r="S4755" s="17">
        <f t="shared" si="519"/>
        <v>96991.544009394405</v>
      </c>
      <c r="T4755" s="17">
        <f t="shared" si="520"/>
        <v>111933.370037769</v>
      </c>
      <c r="U4755" s="18">
        <f t="shared" si="521"/>
        <v>1.1540528731754942</v>
      </c>
      <c r="X4755" s="20">
        <f t="shared" si="522"/>
        <v>0.24748498560522281</v>
      </c>
      <c r="AA4755" s="20">
        <f t="shared" si="523"/>
        <v>0.20670932287478691</v>
      </c>
      <c r="AE4755" s="20">
        <f t="shared" si="524"/>
        <v>0.60645114366614783</v>
      </c>
    </row>
    <row r="4756" spans="1:31" x14ac:dyDescent="0.2">
      <c r="A4756" s="15" t="s">
        <v>17290</v>
      </c>
      <c r="B4756" s="15" t="s">
        <v>17291</v>
      </c>
      <c r="C4756" t="s">
        <v>17292</v>
      </c>
      <c r="D4756" s="15">
        <v>4</v>
      </c>
      <c r="E4756" s="15">
        <v>4</v>
      </c>
      <c r="F4756" s="16">
        <v>32873.429682714901</v>
      </c>
      <c r="G4756" s="16">
        <v>49488.644152725399</v>
      </c>
      <c r="H4756" s="16">
        <v>64726.161368963803</v>
      </c>
      <c r="I4756" s="16">
        <v>86642.841763490695</v>
      </c>
      <c r="J4756" s="16">
        <v>12750.1451569336</v>
      </c>
      <c r="K4756" s="16">
        <v>66053.9613808594</v>
      </c>
      <c r="L4756" s="15">
        <f t="shared" si="518"/>
        <v>6</v>
      </c>
      <c r="M4756" s="16">
        <v>58455.728762782899</v>
      </c>
      <c r="N4756" s="16">
        <v>85140.563381929198</v>
      </c>
      <c r="O4756" s="16">
        <v>116385.731765123</v>
      </c>
      <c r="P4756" s="16">
        <v>120130.109552775</v>
      </c>
      <c r="Q4756" s="16">
        <v>111465.779693284</v>
      </c>
      <c r="R4756" s="16">
        <v>90716.0843904965</v>
      </c>
      <c r="S4756" s="17">
        <f t="shared" si="519"/>
        <v>85140.563381929198</v>
      </c>
      <c r="T4756" s="17">
        <f t="shared" si="520"/>
        <v>111465.779693284</v>
      </c>
      <c r="U4756" s="18">
        <f t="shared" si="521"/>
        <v>1.3091971119954116</v>
      </c>
      <c r="X4756" s="20">
        <f t="shared" si="522"/>
        <v>0.33286811315297354</v>
      </c>
      <c r="AA4756" s="20">
        <f t="shared" si="523"/>
        <v>0.38868232500639455</v>
      </c>
      <c r="AE4756" s="20">
        <f t="shared" si="524"/>
        <v>0.47772780575946511</v>
      </c>
    </row>
    <row r="4757" spans="1:31" x14ac:dyDescent="0.2">
      <c r="A4757" s="15" t="s">
        <v>17934</v>
      </c>
      <c r="B4757" s="15" t="s">
        <v>17935</v>
      </c>
      <c r="C4757" t="s">
        <v>17936</v>
      </c>
      <c r="D4757" s="15">
        <v>5</v>
      </c>
      <c r="E4757" s="15">
        <v>2</v>
      </c>
      <c r="F4757" s="16">
        <v>92391.846106053999</v>
      </c>
      <c r="G4757" s="16">
        <v>62285.848614633498</v>
      </c>
      <c r="H4757" s="16">
        <v>79148.150285636802</v>
      </c>
      <c r="I4757" s="16">
        <v>76035.769824609495</v>
      </c>
      <c r="J4757" s="16">
        <v>17093.513556636201</v>
      </c>
      <c r="K4757" s="16">
        <v>92089.249196484103</v>
      </c>
      <c r="L4757" s="15">
        <f t="shared" si="518"/>
        <v>6</v>
      </c>
      <c r="M4757" s="16">
        <v>164291.731893983</v>
      </c>
      <c r="N4757" s="16">
        <v>107156.95151004499</v>
      </c>
      <c r="O4757" s="16">
        <v>142318.27122173301</v>
      </c>
      <c r="P4757" s="16">
        <v>105423.427637491</v>
      </c>
      <c r="Q4757" s="16">
        <v>149436.87250902</v>
      </c>
      <c r="R4757" s="16">
        <v>126471.992397211</v>
      </c>
      <c r="S4757" s="17">
        <f t="shared" si="519"/>
        <v>142318.27122173301</v>
      </c>
      <c r="T4757" s="17">
        <f t="shared" si="520"/>
        <v>126471.992397211</v>
      </c>
      <c r="U4757" s="18">
        <f t="shared" si="521"/>
        <v>0.88865604754407546</v>
      </c>
      <c r="X4757" s="20">
        <f t="shared" si="522"/>
        <v>0.6328352818440679</v>
      </c>
      <c r="AA4757" s="20">
        <f t="shared" si="523"/>
        <v>-0.17030295988208227</v>
      </c>
      <c r="AE4757" s="20">
        <f t="shared" si="524"/>
        <v>0.1987093160415965</v>
      </c>
    </row>
    <row r="4758" spans="1:31" x14ac:dyDescent="0.2">
      <c r="A4758" s="15" t="s">
        <v>15025</v>
      </c>
      <c r="B4758" s="15" t="s">
        <v>15026</v>
      </c>
      <c r="C4758" t="s">
        <v>15027</v>
      </c>
      <c r="D4758" s="15">
        <v>6</v>
      </c>
      <c r="E4758" s="15">
        <v>3</v>
      </c>
      <c r="F4758" s="16">
        <v>18232.738879394601</v>
      </c>
      <c r="G4758" s="16">
        <v>30743.341135760002</v>
      </c>
      <c r="H4758" s="16">
        <v>33307.497292374203</v>
      </c>
      <c r="I4758" s="16">
        <v>51738.838315585403</v>
      </c>
      <c r="J4758" s="16">
        <v>7649.48842324218</v>
      </c>
      <c r="K4758" s="16">
        <v>49159.711334217398</v>
      </c>
      <c r="L4758" s="15">
        <f t="shared" si="518"/>
        <v>6</v>
      </c>
      <c r="M4758" s="16">
        <v>32421.565039712001</v>
      </c>
      <c r="N4758" s="16">
        <v>52891.030444552998</v>
      </c>
      <c r="O4758" s="16">
        <v>59891.045037264201</v>
      </c>
      <c r="P4758" s="16">
        <v>71735.785536106603</v>
      </c>
      <c r="Q4758" s="16">
        <v>66874.234046485595</v>
      </c>
      <c r="R4758" s="16">
        <v>67514.141904282194</v>
      </c>
      <c r="S4758" s="17">
        <f t="shared" si="519"/>
        <v>52891.030444552998</v>
      </c>
      <c r="T4758" s="17">
        <f t="shared" si="520"/>
        <v>67514.141904282194</v>
      </c>
      <c r="U4758" s="18">
        <f t="shared" si="521"/>
        <v>1.2764762065858968</v>
      </c>
      <c r="X4758" s="20">
        <f t="shared" si="522"/>
        <v>7.253773145540883E-2</v>
      </c>
      <c r="AA4758" s="20">
        <f t="shared" si="523"/>
        <v>0.3521666462758164</v>
      </c>
      <c r="AE4758" s="20">
        <f t="shared" si="524"/>
        <v>1.1394360306663036</v>
      </c>
    </row>
    <row r="4759" spans="1:31" x14ac:dyDescent="0.2">
      <c r="A4759" s="15" t="s">
        <v>10975</v>
      </c>
      <c r="B4759" s="15" t="s">
        <v>10976</v>
      </c>
      <c r="C4759" t="s">
        <v>10977</v>
      </c>
      <c r="D4759" s="15">
        <v>4</v>
      </c>
      <c r="E4759" s="15">
        <v>4</v>
      </c>
      <c r="F4759" s="16">
        <v>15102.133844531199</v>
      </c>
      <c r="G4759" s="16">
        <v>8084.8737427734504</v>
      </c>
      <c r="H4759" s="16">
        <v>16867.5681836492</v>
      </c>
      <c r="I4759" s="16">
        <v>13398.007080175799</v>
      </c>
      <c r="J4759" s="16">
        <v>4763.3568082031097</v>
      </c>
      <c r="K4759" s="16">
        <v>19688.873937304699</v>
      </c>
      <c r="L4759" s="15">
        <f t="shared" si="518"/>
        <v>6</v>
      </c>
      <c r="M4759" s="16">
        <v>26854.704491614099</v>
      </c>
      <c r="N4759" s="16">
        <v>13909.265794536601</v>
      </c>
      <c r="O4759" s="16">
        <v>30329.996783857801</v>
      </c>
      <c r="P4759" s="16">
        <v>18576.307350627401</v>
      </c>
      <c r="Q4759" s="16">
        <v>41642.763595906297</v>
      </c>
      <c r="R4759" s="16">
        <v>27039.9762907777</v>
      </c>
      <c r="S4759" s="17">
        <f t="shared" si="519"/>
        <v>26854.704491614099</v>
      </c>
      <c r="T4759" s="17">
        <f t="shared" si="520"/>
        <v>27039.9762907777</v>
      </c>
      <c r="U4759" s="18">
        <f t="shared" si="521"/>
        <v>1.0068990444196271</v>
      </c>
      <c r="X4759" s="20">
        <f t="shared" si="522"/>
        <v>0.55555641188859595</v>
      </c>
      <c r="AA4759" s="20">
        <f t="shared" si="523"/>
        <v>9.9190404285795977E-3</v>
      </c>
      <c r="AE4759" s="20">
        <f t="shared" si="524"/>
        <v>0.25527183568253659</v>
      </c>
    </row>
    <row r="4760" spans="1:31" x14ac:dyDescent="0.2">
      <c r="A4760" s="15" t="s">
        <v>16757</v>
      </c>
      <c r="B4760" s="15" t="s">
        <v>16758</v>
      </c>
      <c r="C4760" t="s">
        <v>16759</v>
      </c>
      <c r="D4760" s="15">
        <v>5</v>
      </c>
      <c r="E4760" s="15">
        <v>4</v>
      </c>
      <c r="F4760" s="16">
        <v>42889.811232079301</v>
      </c>
      <c r="G4760" s="16">
        <v>34476.152404428401</v>
      </c>
      <c r="H4760" s="16">
        <v>38385.534934570802</v>
      </c>
      <c r="I4760" s="16">
        <v>55491.081176953201</v>
      </c>
      <c r="J4760" s="16">
        <v>8100.5503476562599</v>
      </c>
      <c r="K4760" s="16">
        <v>43892.001900968899</v>
      </c>
      <c r="L4760" s="15">
        <f t="shared" si="518"/>
        <v>6</v>
      </c>
      <c r="M4760" s="16">
        <v>76266.918184921597</v>
      </c>
      <c r="N4760" s="16">
        <v>59312.981578070598</v>
      </c>
      <c r="O4760" s="16">
        <v>69021.991696512297</v>
      </c>
      <c r="P4760" s="16">
        <v>76938.262011141502</v>
      </c>
      <c r="Q4760" s="16">
        <v>70817.559277369495</v>
      </c>
      <c r="R4760" s="16">
        <v>60279.6632522621</v>
      </c>
      <c r="S4760" s="17">
        <f t="shared" si="519"/>
        <v>69021.991696512297</v>
      </c>
      <c r="T4760" s="17">
        <f t="shared" si="520"/>
        <v>70817.559277369495</v>
      </c>
      <c r="U4760" s="18">
        <f t="shared" si="521"/>
        <v>1.0260144272386729</v>
      </c>
      <c r="X4760" s="20">
        <f t="shared" si="522"/>
        <v>0.87653219578947295</v>
      </c>
      <c r="AA4760" s="20">
        <f t="shared" si="523"/>
        <v>3.7051017455053008E-2</v>
      </c>
      <c r="AE4760" s="20">
        <f t="shared" si="524"/>
        <v>5.7232127263384627E-2</v>
      </c>
    </row>
    <row r="4761" spans="1:31" x14ac:dyDescent="0.2">
      <c r="A4761" s="15" t="s">
        <v>15482</v>
      </c>
      <c r="B4761" s="15" t="s">
        <v>15483</v>
      </c>
      <c r="C4761" t="s">
        <v>15484</v>
      </c>
      <c r="D4761" s="15">
        <v>4</v>
      </c>
      <c r="E4761" s="15">
        <v>4</v>
      </c>
      <c r="F4761" s="16">
        <v>71241.084044238305</v>
      </c>
      <c r="G4761" s="16">
        <v>80472.238095632696</v>
      </c>
      <c r="H4761" s="16">
        <v>53481.133093652301</v>
      </c>
      <c r="I4761" s="16">
        <v>73842.2443623047</v>
      </c>
      <c r="J4761" s="16">
        <v>48989.704596182703</v>
      </c>
      <c r="K4761" s="16">
        <v>90313.777405371002</v>
      </c>
      <c r="L4761" s="15">
        <f t="shared" si="518"/>
        <v>6</v>
      </c>
      <c r="M4761" s="16">
        <v>126681.320624307</v>
      </c>
      <c r="N4761" s="16">
        <v>138444.92621222101</v>
      </c>
      <c r="O4761" s="16">
        <v>96165.764801824203</v>
      </c>
      <c r="P4761" s="16">
        <v>102382.10940819301</v>
      </c>
      <c r="Q4761" s="16">
        <v>428283.40795694001</v>
      </c>
      <c r="R4761" s="16">
        <v>124033.624652589</v>
      </c>
      <c r="S4761" s="17">
        <f t="shared" si="519"/>
        <v>126681.320624307</v>
      </c>
      <c r="T4761" s="17">
        <f t="shared" si="520"/>
        <v>124033.624652589</v>
      </c>
      <c r="U4761" s="18">
        <f t="shared" si="521"/>
        <v>0.97909955501987422</v>
      </c>
      <c r="X4761" s="20">
        <f t="shared" si="522"/>
        <v>0.40824869263807423</v>
      </c>
      <c r="AA4761" s="20">
        <f t="shared" si="523"/>
        <v>-3.0472534107233863E-2</v>
      </c>
      <c r="AE4761" s="20">
        <f t="shared" si="524"/>
        <v>0.38907519735915541</v>
      </c>
    </row>
    <row r="4762" spans="1:31" x14ac:dyDescent="0.2">
      <c r="A4762" s="15" t="s">
        <v>13447</v>
      </c>
      <c r="B4762" s="15" t="s">
        <v>13448</v>
      </c>
      <c r="C4762" t="s">
        <v>13449</v>
      </c>
      <c r="D4762" s="15">
        <v>3</v>
      </c>
      <c r="E4762" s="15">
        <v>2</v>
      </c>
      <c r="F4762" s="16">
        <v>14993.5291171875</v>
      </c>
      <c r="G4762" s="16">
        <v>12794.7184921875</v>
      </c>
      <c r="H4762" s="16">
        <v>31014.943351028502</v>
      </c>
      <c r="I4762" s="16">
        <v>34089.860668790498</v>
      </c>
      <c r="J4762" s="16">
        <v>5217.8857114694301</v>
      </c>
      <c r="K4762" s="16">
        <v>30220.5085436093</v>
      </c>
      <c r="L4762" s="15">
        <f t="shared" si="518"/>
        <v>6</v>
      </c>
      <c r="M4762" s="16">
        <v>26661.582917588101</v>
      </c>
      <c r="N4762" s="16">
        <v>22012.111250739101</v>
      </c>
      <c r="O4762" s="16">
        <v>55768.746380411103</v>
      </c>
      <c r="P4762" s="16">
        <v>47265.516843957797</v>
      </c>
      <c r="Q4762" s="16">
        <v>45616.398246501798</v>
      </c>
      <c r="R4762" s="16">
        <v>41503.7364308658</v>
      </c>
      <c r="S4762" s="17">
        <f t="shared" si="519"/>
        <v>26661.582917588101</v>
      </c>
      <c r="T4762" s="17">
        <f t="shared" si="520"/>
        <v>45616.398246501798</v>
      </c>
      <c r="U4762" s="18">
        <f t="shared" si="521"/>
        <v>1.7109411090670688</v>
      </c>
      <c r="X4762" s="20">
        <f t="shared" si="522"/>
        <v>0.40376235561616791</v>
      </c>
      <c r="AA4762" s="20">
        <f t="shared" si="523"/>
        <v>0.77479010283195804</v>
      </c>
      <c r="AE4762" s="20">
        <f t="shared" si="524"/>
        <v>0.39387417452135159</v>
      </c>
    </row>
    <row r="4763" spans="1:31" x14ac:dyDescent="0.2">
      <c r="A4763" s="15" t="s">
        <v>9245</v>
      </c>
      <c r="B4763" s="15" t="s">
        <v>9246</v>
      </c>
      <c r="C4763" t="s">
        <v>9247</v>
      </c>
      <c r="D4763" s="15">
        <v>4</v>
      </c>
      <c r="E4763" s="15">
        <v>4</v>
      </c>
      <c r="F4763" s="16">
        <v>27330.149485546801</v>
      </c>
      <c r="G4763" s="16">
        <v>29874.6676591061</v>
      </c>
      <c r="H4763" s="16">
        <v>28999.981789453199</v>
      </c>
      <c r="I4763" s="16">
        <v>37032.061326562303</v>
      </c>
      <c r="J4763" s="16">
        <v>2938.2612445312502</v>
      </c>
      <c r="K4763" s="16">
        <v>48645.626094140804</v>
      </c>
      <c r="L4763" s="15">
        <f t="shared" si="518"/>
        <v>6</v>
      </c>
      <c r="M4763" s="16">
        <v>48598.634848662303</v>
      </c>
      <c r="N4763" s="16">
        <v>51396.559329745098</v>
      </c>
      <c r="O4763" s="16">
        <v>52145.593533670697</v>
      </c>
      <c r="P4763" s="16">
        <v>51344.871585220601</v>
      </c>
      <c r="Q4763" s="16">
        <v>25687.204069683201</v>
      </c>
      <c r="R4763" s="16">
        <v>66808.116117973899</v>
      </c>
      <c r="S4763" s="17">
        <f t="shared" si="519"/>
        <v>51396.559329745098</v>
      </c>
      <c r="T4763" s="17">
        <f t="shared" si="520"/>
        <v>51344.871585220601</v>
      </c>
      <c r="U4763" s="18">
        <f t="shared" si="521"/>
        <v>0.9989943345391491</v>
      </c>
      <c r="X4763" s="20">
        <f t="shared" si="522"/>
        <v>0.82951640188024234</v>
      </c>
      <c r="AA4763" s="20">
        <f t="shared" si="523"/>
        <v>-1.4515986068565298E-3</v>
      </c>
      <c r="AE4763" s="20">
        <f t="shared" si="524"/>
        <v>8.1175022327193397E-2</v>
      </c>
    </row>
    <row r="4764" spans="1:31" x14ac:dyDescent="0.2">
      <c r="A4764" s="15" t="s">
        <v>17530</v>
      </c>
      <c r="B4764" s="15" t="s">
        <v>17531</v>
      </c>
      <c r="C4764" t="s">
        <v>17532</v>
      </c>
      <c r="D4764" s="15">
        <v>5</v>
      </c>
      <c r="E4764" s="15">
        <v>4</v>
      </c>
      <c r="F4764" s="16">
        <v>185411.04665273399</v>
      </c>
      <c r="G4764" s="16">
        <v>200128.026575683</v>
      </c>
      <c r="H4764" s="16">
        <v>215580.97848322699</v>
      </c>
      <c r="I4764" s="16">
        <v>253310.98648710901</v>
      </c>
      <c r="J4764" s="16">
        <v>52242.872269628999</v>
      </c>
      <c r="K4764" s="16">
        <v>260665.55997216699</v>
      </c>
      <c r="L4764" s="15">
        <f t="shared" si="518"/>
        <v>6</v>
      </c>
      <c r="M4764" s="16">
        <v>329699.02919666498</v>
      </c>
      <c r="N4764" s="16">
        <v>344301.47002176399</v>
      </c>
      <c r="O4764" s="16">
        <v>387641.55643938098</v>
      </c>
      <c r="P4764" s="16">
        <v>351215.12566131598</v>
      </c>
      <c r="Q4764" s="16">
        <v>456723.623086293</v>
      </c>
      <c r="R4764" s="16">
        <v>357988.50578828901</v>
      </c>
      <c r="S4764" s="17">
        <f t="shared" si="519"/>
        <v>344301.47002176399</v>
      </c>
      <c r="T4764" s="17">
        <f t="shared" si="520"/>
        <v>357988.50578828901</v>
      </c>
      <c r="U4764" s="18">
        <f t="shared" si="521"/>
        <v>1.039753056429471</v>
      </c>
      <c r="X4764" s="20">
        <f t="shared" si="522"/>
        <v>0.41518506626225488</v>
      </c>
      <c r="AA4764" s="20">
        <f t="shared" si="523"/>
        <v>5.6240925897142142E-2</v>
      </c>
      <c r="AE4764" s="20">
        <f t="shared" si="524"/>
        <v>0.38175827596050432</v>
      </c>
    </row>
    <row r="4765" spans="1:31" x14ac:dyDescent="0.2">
      <c r="A4765" s="15" t="s">
        <v>10483</v>
      </c>
      <c r="B4765" s="15" t="s">
        <v>10484</v>
      </c>
      <c r="C4765" t="s">
        <v>10485</v>
      </c>
      <c r="D4765" s="15">
        <v>4</v>
      </c>
      <c r="E4765" s="15">
        <v>4</v>
      </c>
      <c r="F4765" s="16">
        <v>131202.38961972599</v>
      </c>
      <c r="G4765" s="16">
        <v>124907.88790927699</v>
      </c>
      <c r="H4765" s="16">
        <v>120142.79357373</v>
      </c>
      <c r="I4765" s="16">
        <v>154777.98062460899</v>
      </c>
      <c r="J4765" s="16">
        <v>31666.6400499023</v>
      </c>
      <c r="K4765" s="16">
        <v>172169.75352070099</v>
      </c>
      <c r="L4765" s="15">
        <f t="shared" si="518"/>
        <v>6</v>
      </c>
      <c r="M4765" s="16">
        <v>233304.87188783899</v>
      </c>
      <c r="N4765" s="16">
        <v>214892.28750384101</v>
      </c>
      <c r="O4765" s="16">
        <v>216031.76599144901</v>
      </c>
      <c r="P4765" s="16">
        <v>214599.32973512501</v>
      </c>
      <c r="Q4765" s="16">
        <v>276839.72848806798</v>
      </c>
      <c r="R4765" s="16">
        <v>236451.6156695</v>
      </c>
      <c r="S4765" s="17">
        <f t="shared" si="519"/>
        <v>216031.76599144901</v>
      </c>
      <c r="T4765" s="17">
        <f t="shared" si="520"/>
        <v>236451.6156695</v>
      </c>
      <c r="U4765" s="18">
        <f t="shared" si="521"/>
        <v>1.0945224401806688</v>
      </c>
      <c r="X4765" s="20">
        <f t="shared" si="522"/>
        <v>0.33060240345222525</v>
      </c>
      <c r="AA4765" s="20">
        <f t="shared" si="523"/>
        <v>0.1303015333269831</v>
      </c>
      <c r="AE4765" s="20">
        <f t="shared" si="524"/>
        <v>0.48069399346800523</v>
      </c>
    </row>
    <row r="4766" spans="1:31" x14ac:dyDescent="0.2">
      <c r="A4766" s="15" t="s">
        <v>10690</v>
      </c>
      <c r="B4766" s="15" t="s">
        <v>10691</v>
      </c>
      <c r="C4766" t="s">
        <v>10692</v>
      </c>
      <c r="D4766" s="15">
        <v>4</v>
      </c>
      <c r="E4766" s="15">
        <v>3</v>
      </c>
      <c r="F4766" s="16">
        <v>167672.04950493001</v>
      </c>
      <c r="G4766" s="16">
        <v>145650.513002238</v>
      </c>
      <c r="H4766" s="16">
        <v>139636.64654414001</v>
      </c>
      <c r="I4766" s="16">
        <v>164579.52812006799</v>
      </c>
      <c r="J4766" s="16">
        <v>35756.585467968704</v>
      </c>
      <c r="K4766" s="16">
        <v>210560.83089550701</v>
      </c>
      <c r="L4766" s="15">
        <f t="shared" si="518"/>
        <v>6</v>
      </c>
      <c r="M4766" s="16">
        <v>298155.438649402</v>
      </c>
      <c r="N4766" s="16">
        <v>250578.02544777701</v>
      </c>
      <c r="O4766" s="16">
        <v>251084.15122328399</v>
      </c>
      <c r="P4766" s="16">
        <v>228189.15378118199</v>
      </c>
      <c r="Q4766" s="16">
        <v>312595.31788069801</v>
      </c>
      <c r="R4766" s="16">
        <v>289176.51122715097</v>
      </c>
      <c r="S4766" s="17">
        <f t="shared" si="519"/>
        <v>251084.15122328399</v>
      </c>
      <c r="T4766" s="17">
        <f t="shared" si="520"/>
        <v>289176.51122715097</v>
      </c>
      <c r="U4766" s="18">
        <f t="shared" si="521"/>
        <v>1.1517115270648535</v>
      </c>
      <c r="X4766" s="20">
        <f t="shared" si="522"/>
        <v>0.75209886684990912</v>
      </c>
      <c r="AA4766" s="20">
        <f t="shared" si="523"/>
        <v>0.20377940550470108</v>
      </c>
      <c r="AE4766" s="20">
        <f t="shared" si="524"/>
        <v>0.12372506565160166</v>
      </c>
    </row>
    <row r="4767" spans="1:31" x14ac:dyDescent="0.2">
      <c r="A4767" s="15" t="s">
        <v>140</v>
      </c>
      <c r="B4767" s="15" t="s">
        <v>141</v>
      </c>
      <c r="C4767" t="s">
        <v>142</v>
      </c>
      <c r="D4767" s="15">
        <v>8</v>
      </c>
      <c r="E4767" s="15">
        <v>4</v>
      </c>
      <c r="F4767" s="16">
        <v>174190.43550175801</v>
      </c>
      <c r="G4767" s="16">
        <v>165459.44739843701</v>
      </c>
      <c r="H4767" s="16">
        <v>186143.11968282799</v>
      </c>
      <c r="I4767" s="16">
        <v>199777.55790190399</v>
      </c>
      <c r="J4767" s="16">
        <v>41973.939317578101</v>
      </c>
      <c r="K4767" s="16">
        <v>201545.831076615</v>
      </c>
      <c r="L4767" s="15">
        <f t="shared" si="518"/>
        <v>6</v>
      </c>
      <c r="M4767" s="16">
        <v>309746.47151330899</v>
      </c>
      <c r="N4767" s="16">
        <v>284657.43625732098</v>
      </c>
      <c r="O4767" s="16">
        <v>334708.60528610001</v>
      </c>
      <c r="P4767" s="16">
        <v>276991.14466319699</v>
      </c>
      <c r="Q4767" s="16">
        <v>366949.38098709902</v>
      </c>
      <c r="R4767" s="16">
        <v>276795.64159791602</v>
      </c>
      <c r="S4767" s="17">
        <f t="shared" si="519"/>
        <v>309746.47151330899</v>
      </c>
      <c r="T4767" s="17">
        <f t="shared" si="520"/>
        <v>276991.14466319699</v>
      </c>
      <c r="U4767" s="18">
        <f t="shared" si="521"/>
        <v>0.89425117035205814</v>
      </c>
      <c r="X4767" s="20">
        <f t="shared" si="522"/>
        <v>0.93723449141836812</v>
      </c>
      <c r="AA4767" s="20">
        <f t="shared" si="523"/>
        <v>-0.16124799353713781</v>
      </c>
      <c r="AE4767" s="20">
        <f t="shared" si="524"/>
        <v>2.8151737193047692E-2</v>
      </c>
    </row>
    <row r="4768" spans="1:31" x14ac:dyDescent="0.2">
      <c r="A4768" s="15" t="s">
        <v>3656</v>
      </c>
      <c r="B4768" s="15" t="s">
        <v>3657</v>
      </c>
      <c r="C4768" t="s">
        <v>3658</v>
      </c>
      <c r="D4768" s="15">
        <v>4</v>
      </c>
      <c r="E4768" s="15">
        <v>2</v>
      </c>
      <c r="F4768" s="16">
        <v>21625.4941386836</v>
      </c>
      <c r="G4768" s="16">
        <v>24448.6115156249</v>
      </c>
      <c r="H4768" s="16">
        <v>25653.921394921799</v>
      </c>
      <c r="I4768" s="16">
        <v>31170.285648046902</v>
      </c>
      <c r="J4768" s="16">
        <v>9680.7250546875002</v>
      </c>
      <c r="K4768" s="16">
        <v>30010.247669531102</v>
      </c>
      <c r="L4768" s="15">
        <f t="shared" si="518"/>
        <v>6</v>
      </c>
      <c r="M4768" s="16">
        <v>38454.582680697102</v>
      </c>
      <c r="N4768" s="16">
        <v>42061.539449784999</v>
      </c>
      <c r="O4768" s="16">
        <v>46128.958539237603</v>
      </c>
      <c r="P4768" s="16">
        <v>43217.532498674504</v>
      </c>
      <c r="Q4768" s="16">
        <v>84631.943631657603</v>
      </c>
      <c r="R4768" s="16">
        <v>41214.971869314199</v>
      </c>
      <c r="S4768" s="17">
        <f t="shared" si="519"/>
        <v>42061.539449784999</v>
      </c>
      <c r="T4768" s="17">
        <f t="shared" si="520"/>
        <v>43217.532498674504</v>
      </c>
      <c r="U4768" s="18">
        <f t="shared" si="521"/>
        <v>1.0274833746936338</v>
      </c>
      <c r="X4768" s="20">
        <f t="shared" si="522"/>
        <v>0.37942648703648935</v>
      </c>
      <c r="AA4768" s="20">
        <f t="shared" si="523"/>
        <v>3.9115050411975584E-2</v>
      </c>
      <c r="AE4768" s="20">
        <f t="shared" si="524"/>
        <v>0.42087235512296856</v>
      </c>
    </row>
    <row r="4769" spans="1:31" x14ac:dyDescent="0.2">
      <c r="A4769" s="15" t="s">
        <v>7650</v>
      </c>
      <c r="B4769" s="15" t="s">
        <v>7651</v>
      </c>
      <c r="C4769" t="s">
        <v>7652</v>
      </c>
      <c r="D4769" s="15">
        <v>5</v>
      </c>
      <c r="E4769" s="15">
        <v>4</v>
      </c>
      <c r="F4769" s="16">
        <v>92451.435469335702</v>
      </c>
      <c r="G4769" s="16">
        <v>110070.74242824801</v>
      </c>
      <c r="H4769" s="16">
        <v>94494.805395117204</v>
      </c>
      <c r="I4769" s="16">
        <v>164338.73870546999</v>
      </c>
      <c r="J4769" s="16">
        <v>13384.232574023399</v>
      </c>
      <c r="K4769" s="16">
        <v>142752.08897168099</v>
      </c>
      <c r="L4769" s="15">
        <f t="shared" si="518"/>
        <v>6</v>
      </c>
      <c r="M4769" s="16">
        <v>164397.69405523999</v>
      </c>
      <c r="N4769" s="16">
        <v>189366.372481072</v>
      </c>
      <c r="O4769" s="16">
        <v>169913.47611704899</v>
      </c>
      <c r="P4769" s="16">
        <v>227855.29978740599</v>
      </c>
      <c r="Q4769" s="16">
        <v>117009.171354295</v>
      </c>
      <c r="R4769" s="16">
        <v>196050.475692245</v>
      </c>
      <c r="S4769" s="17">
        <f t="shared" si="519"/>
        <v>169913.47611704899</v>
      </c>
      <c r="T4769" s="17">
        <f t="shared" si="520"/>
        <v>196050.475692245</v>
      </c>
      <c r="U4769" s="18">
        <f t="shared" si="521"/>
        <v>1.1538253478917171</v>
      </c>
      <c r="X4769" s="20">
        <f t="shared" si="522"/>
        <v>0.87330970033103916</v>
      </c>
      <c r="AA4769" s="20">
        <f t="shared" si="523"/>
        <v>0.20642486280523112</v>
      </c>
      <c r="AE4769" s="20">
        <f t="shared" si="524"/>
        <v>5.8831715867124046E-2</v>
      </c>
    </row>
    <row r="4770" spans="1:31" x14ac:dyDescent="0.2">
      <c r="A4770" s="15" t="s">
        <v>5468</v>
      </c>
      <c r="B4770" s="15" t="s">
        <v>5469</v>
      </c>
      <c r="C4770" t="s">
        <v>5470</v>
      </c>
      <c r="D4770" s="15">
        <v>5</v>
      </c>
      <c r="E4770" s="15">
        <v>4</v>
      </c>
      <c r="F4770" s="16">
        <v>74128.645471289594</v>
      </c>
      <c r="G4770" s="16">
        <v>59668.395477539198</v>
      </c>
      <c r="H4770" s="16">
        <v>66169.464764648903</v>
      </c>
      <c r="I4770" s="16">
        <v>73360.477171515202</v>
      </c>
      <c r="J4770" s="16">
        <v>27101.1999779297</v>
      </c>
      <c r="K4770" s="16">
        <v>72206.804653958898</v>
      </c>
      <c r="L4770" s="15">
        <f t="shared" si="518"/>
        <v>6</v>
      </c>
      <c r="M4770" s="16">
        <v>131815.99957915701</v>
      </c>
      <c r="N4770" s="16">
        <v>102653.86926697</v>
      </c>
      <c r="O4770" s="16">
        <v>118980.97174712</v>
      </c>
      <c r="P4770" s="16">
        <v>101714.140257707</v>
      </c>
      <c r="Q4770" s="16">
        <v>236927.215257687</v>
      </c>
      <c r="R4770" s="16">
        <v>99166.173347095202</v>
      </c>
      <c r="S4770" s="17">
        <f t="shared" si="519"/>
        <v>118980.97174712</v>
      </c>
      <c r="T4770" s="17">
        <f t="shared" si="520"/>
        <v>101714.140257707</v>
      </c>
      <c r="U4770" s="18">
        <f t="shared" si="521"/>
        <v>0.85487737042430945</v>
      </c>
      <c r="X4770" s="20">
        <f t="shared" si="522"/>
        <v>0.57624896466127862</v>
      </c>
      <c r="AA4770" s="20">
        <f t="shared" si="523"/>
        <v>-0.22621061029142184</v>
      </c>
      <c r="AE4770" s="20">
        <f t="shared" si="524"/>
        <v>0.23938984189261653</v>
      </c>
    </row>
    <row r="4771" spans="1:31" x14ac:dyDescent="0.2">
      <c r="A4771" s="15" t="s">
        <v>269</v>
      </c>
      <c r="B4771" s="15" t="s">
        <v>270</v>
      </c>
      <c r="C4771" t="s">
        <v>271</v>
      </c>
      <c r="D4771" s="15">
        <v>11</v>
      </c>
      <c r="E4771" s="15">
        <v>3</v>
      </c>
      <c r="F4771" s="16">
        <v>42292.519922168001</v>
      </c>
      <c r="G4771" s="16">
        <v>46535.665622617598</v>
      </c>
      <c r="H4771" s="16">
        <v>39475.341355404897</v>
      </c>
      <c r="I4771" s="16">
        <v>69254.499493615396</v>
      </c>
      <c r="J4771" s="16">
        <v>16650.349121484302</v>
      </c>
      <c r="K4771" s="16">
        <v>49918.876966755197</v>
      </c>
      <c r="L4771" s="15">
        <f t="shared" si="518"/>
        <v>6</v>
      </c>
      <c r="M4771" s="16">
        <v>75204.811214595306</v>
      </c>
      <c r="N4771" s="16">
        <v>80060.241218884694</v>
      </c>
      <c r="O4771" s="16">
        <v>70981.599915020503</v>
      </c>
      <c r="P4771" s="16">
        <v>96021.211237513795</v>
      </c>
      <c r="Q4771" s="16">
        <v>145562.58961352901</v>
      </c>
      <c r="R4771" s="16">
        <v>68556.752099764199</v>
      </c>
      <c r="S4771" s="17">
        <f t="shared" si="519"/>
        <v>75204.811214595306</v>
      </c>
      <c r="T4771" s="17">
        <f t="shared" si="520"/>
        <v>96021.211237513795</v>
      </c>
      <c r="U4771" s="18">
        <f t="shared" si="521"/>
        <v>1.2767961209758154</v>
      </c>
      <c r="X4771" s="20">
        <f t="shared" si="522"/>
        <v>0.28515930424695773</v>
      </c>
      <c r="AA4771" s="20">
        <f t="shared" si="523"/>
        <v>0.35252817363917494</v>
      </c>
      <c r="AE4771" s="20">
        <f t="shared" si="524"/>
        <v>0.54491245358198115</v>
      </c>
    </row>
    <row r="4772" spans="1:31" x14ac:dyDescent="0.2">
      <c r="A4772" s="15" t="s">
        <v>17937</v>
      </c>
      <c r="B4772" s="15" t="s">
        <v>17938</v>
      </c>
      <c r="C4772" t="s">
        <v>17939</v>
      </c>
      <c r="D4772" s="15">
        <v>5</v>
      </c>
      <c r="E4772" s="15">
        <v>5</v>
      </c>
      <c r="F4772" s="16">
        <v>127065.471898535</v>
      </c>
      <c r="G4772" s="16">
        <v>129072.92369296899</v>
      </c>
      <c r="H4772" s="16">
        <v>126780.96584547601</v>
      </c>
      <c r="I4772" s="16">
        <v>118122.85283906299</v>
      </c>
      <c r="J4772" s="16">
        <v>20928.734662970601</v>
      </c>
      <c r="K4772" s="16">
        <v>115646.675170423</v>
      </c>
      <c r="L4772" s="15">
        <f t="shared" si="518"/>
        <v>6</v>
      </c>
      <c r="M4772" s="16">
        <v>225948.58011792201</v>
      </c>
      <c r="N4772" s="16">
        <v>222057.84031298701</v>
      </c>
      <c r="O4772" s="16">
        <v>227968.02980023599</v>
      </c>
      <c r="P4772" s="16">
        <v>163777.07567553801</v>
      </c>
      <c r="Q4772" s="16">
        <v>182965.58184149599</v>
      </c>
      <c r="R4772" s="16">
        <v>158824.895962718</v>
      </c>
      <c r="S4772" s="17">
        <f t="shared" si="519"/>
        <v>225948.58011792201</v>
      </c>
      <c r="T4772" s="17">
        <f t="shared" si="520"/>
        <v>163777.07567553801</v>
      </c>
      <c r="U4772" s="18">
        <f t="shared" si="521"/>
        <v>0.72484224326642444</v>
      </c>
      <c r="X4772" s="20">
        <f t="shared" si="522"/>
        <v>1.6821005517371848E-3</v>
      </c>
      <c r="AA4772" s="20">
        <f t="shared" si="523"/>
        <v>-0.46426105785992366</v>
      </c>
      <c r="AE4772" s="20">
        <f t="shared" si="524"/>
        <v>2.7741480467311117</v>
      </c>
    </row>
    <row r="4773" spans="1:31" x14ac:dyDescent="0.2">
      <c r="A4773" s="15" t="s">
        <v>5563</v>
      </c>
      <c r="B4773" s="15" t="s">
        <v>5564</v>
      </c>
      <c r="C4773" t="s">
        <v>5565</v>
      </c>
      <c r="D4773" s="15">
        <v>3</v>
      </c>
      <c r="E4773" s="15">
        <v>3</v>
      </c>
      <c r="F4773" s="16">
        <v>10644.8271058594</v>
      </c>
      <c r="G4773" s="16">
        <v>13349.1670576171</v>
      </c>
      <c r="H4773" s="16">
        <v>10660.100386932399</v>
      </c>
      <c r="I4773" s="16">
        <v>16658.952953027299</v>
      </c>
      <c r="J4773" s="16">
        <v>4615.2397242187499</v>
      </c>
      <c r="K4773" s="16">
        <v>24958.049944935799</v>
      </c>
      <c r="L4773" s="15">
        <f t="shared" si="518"/>
        <v>6</v>
      </c>
      <c r="M4773" s="16">
        <v>18928.695059585501</v>
      </c>
      <c r="N4773" s="16">
        <v>22965.987923563302</v>
      </c>
      <c r="O4773" s="16">
        <v>19168.193478220299</v>
      </c>
      <c r="P4773" s="16">
        <v>23097.6016315866</v>
      </c>
      <c r="Q4773" s="16">
        <v>40347.877455474001</v>
      </c>
      <c r="R4773" s="16">
        <v>34276.469082187301</v>
      </c>
      <c r="S4773" s="17">
        <f t="shared" si="519"/>
        <v>19168.193478220299</v>
      </c>
      <c r="T4773" s="17">
        <f t="shared" si="520"/>
        <v>34276.469082187301</v>
      </c>
      <c r="U4773" s="18">
        <f t="shared" si="521"/>
        <v>1.7881950701892515</v>
      </c>
      <c r="X4773" s="20">
        <f t="shared" si="522"/>
        <v>7.9237070527413772E-2</v>
      </c>
      <c r="AA4773" s="20">
        <f t="shared" si="523"/>
        <v>0.83850412547200881</v>
      </c>
      <c r="AE4773" s="20">
        <f t="shared" si="524"/>
        <v>1.1010715891316862</v>
      </c>
    </row>
    <row r="4774" spans="1:31" x14ac:dyDescent="0.2">
      <c r="A4774" s="15" t="s">
        <v>5138</v>
      </c>
      <c r="B4774" s="15" t="s">
        <v>5139</v>
      </c>
      <c r="C4774" t="s">
        <v>5140</v>
      </c>
      <c r="D4774" s="15">
        <v>4</v>
      </c>
      <c r="E4774" s="15">
        <v>3</v>
      </c>
      <c r="F4774" s="16">
        <v>30551.820677489199</v>
      </c>
      <c r="G4774" s="16">
        <v>45300.785451923097</v>
      </c>
      <c r="H4774" s="16">
        <v>35143.047051192203</v>
      </c>
      <c r="I4774" s="16">
        <v>34579.456502636604</v>
      </c>
      <c r="J4774" s="16">
        <v>11379.656560400401</v>
      </c>
      <c r="K4774" s="16">
        <v>42721.174690283398</v>
      </c>
      <c r="L4774" s="15">
        <f t="shared" si="518"/>
        <v>6</v>
      </c>
      <c r="M4774" s="16">
        <v>54327.429780518098</v>
      </c>
      <c r="N4774" s="16">
        <v>77935.745887842</v>
      </c>
      <c r="O4774" s="16">
        <v>63191.593028261901</v>
      </c>
      <c r="P4774" s="16">
        <v>47944.340390824698</v>
      </c>
      <c r="Q4774" s="16">
        <v>99484.537276584699</v>
      </c>
      <c r="R4774" s="16">
        <v>58671.692165731503</v>
      </c>
      <c r="S4774" s="17">
        <f t="shared" si="519"/>
        <v>63191.593028261901</v>
      </c>
      <c r="T4774" s="17">
        <f t="shared" si="520"/>
        <v>58671.692165731503</v>
      </c>
      <c r="U4774" s="18">
        <f t="shared" si="521"/>
        <v>0.92847306665446916</v>
      </c>
      <c r="X4774" s="20">
        <f t="shared" si="522"/>
        <v>0.84612891666165857</v>
      </c>
      <c r="AA4774" s="20">
        <f t="shared" si="523"/>
        <v>-0.10706803412635042</v>
      </c>
      <c r="AE4774" s="20">
        <f t="shared" si="524"/>
        <v>7.2563462576340942E-2</v>
      </c>
    </row>
    <row r="4775" spans="1:31" x14ac:dyDescent="0.2">
      <c r="A4775" s="15" t="s">
        <v>917</v>
      </c>
      <c r="B4775" s="15" t="s">
        <v>918</v>
      </c>
      <c r="C4775" t="s">
        <v>919</v>
      </c>
      <c r="D4775" s="15">
        <v>3</v>
      </c>
      <c r="E4775" s="15">
        <v>3</v>
      </c>
      <c r="F4775" s="16">
        <v>60630.057529980899</v>
      </c>
      <c r="G4775" s="16">
        <v>29504.052458203099</v>
      </c>
      <c r="H4775" s="16">
        <v>22488.437171191301</v>
      </c>
      <c r="I4775" s="16">
        <v>35624.473446119096</v>
      </c>
      <c r="J4775" s="16">
        <v>11963.168594824199</v>
      </c>
      <c r="K4775" s="16">
        <v>29430.918280580201</v>
      </c>
      <c r="L4775" s="15">
        <f t="shared" si="518"/>
        <v>6</v>
      </c>
      <c r="M4775" s="16">
        <v>107812.72997833999</v>
      </c>
      <c r="N4775" s="16">
        <v>50758.950691581398</v>
      </c>
      <c r="O4775" s="16">
        <v>40437.022079886898</v>
      </c>
      <c r="P4775" s="16">
        <v>49393.254084673099</v>
      </c>
      <c r="Q4775" s="16">
        <v>104585.78303315501</v>
      </c>
      <c r="R4775" s="16">
        <v>40419.342165367401</v>
      </c>
      <c r="S4775" s="17">
        <f t="shared" si="519"/>
        <v>50758.950691581398</v>
      </c>
      <c r="T4775" s="17">
        <f t="shared" si="520"/>
        <v>49393.254084673099</v>
      </c>
      <c r="U4775" s="18">
        <f t="shared" si="521"/>
        <v>0.9730944673146128</v>
      </c>
      <c r="X4775" s="20">
        <f t="shared" si="522"/>
        <v>0.96028855151857406</v>
      </c>
      <c r="AA4775" s="20">
        <f t="shared" si="523"/>
        <v>-3.9348227279992841E-2</v>
      </c>
      <c r="AE4775" s="20">
        <f t="shared" si="524"/>
        <v>1.7598248728569389E-2</v>
      </c>
    </row>
    <row r="4776" spans="1:31" x14ac:dyDescent="0.2">
      <c r="A4776" s="15" t="s">
        <v>12583</v>
      </c>
      <c r="B4776" s="15" t="s">
        <v>12584</v>
      </c>
      <c r="C4776" t="s">
        <v>12585</v>
      </c>
      <c r="D4776" s="15">
        <v>7</v>
      </c>
      <c r="E4776" s="15">
        <v>4</v>
      </c>
      <c r="F4776" s="16">
        <v>91145.667516622401</v>
      </c>
      <c r="G4776" s="16">
        <v>79008.841819712005</v>
      </c>
      <c r="H4776" s="16">
        <v>99414.719217774094</v>
      </c>
      <c r="I4776" s="16">
        <v>93611.1101675221</v>
      </c>
      <c r="J4776" s="16">
        <v>22441.086831152399</v>
      </c>
      <c r="K4776" s="16">
        <v>90603.577137786793</v>
      </c>
      <c r="L4776" s="15">
        <f t="shared" si="518"/>
        <v>6</v>
      </c>
      <c r="M4776" s="16">
        <v>162075.769692384</v>
      </c>
      <c r="N4776" s="16">
        <v>135927.29038856801</v>
      </c>
      <c r="O4776" s="16">
        <v>178760.09637631601</v>
      </c>
      <c r="P4776" s="16">
        <v>129791.598369756</v>
      </c>
      <c r="Q4776" s="16">
        <v>196187.04022666099</v>
      </c>
      <c r="R4776" s="16">
        <v>124431.62496071</v>
      </c>
      <c r="S4776" s="17">
        <f t="shared" si="519"/>
        <v>162075.769692384</v>
      </c>
      <c r="T4776" s="17">
        <f t="shared" si="520"/>
        <v>129791.598369756</v>
      </c>
      <c r="U4776" s="18">
        <f t="shared" si="521"/>
        <v>0.80080815667941851</v>
      </c>
      <c r="X4776" s="20">
        <f t="shared" si="522"/>
        <v>0.75451505213406156</v>
      </c>
      <c r="AA4776" s="20">
        <f t="shared" si="523"/>
        <v>-0.32047142598191591</v>
      </c>
      <c r="AE4776" s="20">
        <f t="shared" si="524"/>
        <v>0.12233209188102473</v>
      </c>
    </row>
    <row r="4777" spans="1:31" x14ac:dyDescent="0.2">
      <c r="A4777" s="15" t="s">
        <v>212</v>
      </c>
      <c r="B4777" s="15" t="s">
        <v>213</v>
      </c>
      <c r="C4777" t="s">
        <v>214</v>
      </c>
      <c r="D4777" s="15">
        <v>5</v>
      </c>
      <c r="E4777" s="15">
        <v>5</v>
      </c>
      <c r="F4777" s="16">
        <v>44847.215550586501</v>
      </c>
      <c r="G4777" s="16">
        <v>42288.668797998202</v>
      </c>
      <c r="H4777" s="16">
        <v>45311.275950019197</v>
      </c>
      <c r="I4777" s="16">
        <v>36416.285578857598</v>
      </c>
      <c r="J4777" s="16">
        <v>4215.3800963746498</v>
      </c>
      <c r="K4777" s="16">
        <v>42847.415924414199</v>
      </c>
      <c r="L4777" s="15">
        <f t="shared" si="518"/>
        <v>6</v>
      </c>
      <c r="M4777" s="16">
        <v>79747.586220661193</v>
      </c>
      <c r="N4777" s="16">
        <v>72753.682138109303</v>
      </c>
      <c r="O4777" s="16">
        <v>81475.340065247699</v>
      </c>
      <c r="P4777" s="16">
        <v>50491.099865294404</v>
      </c>
      <c r="Q4777" s="16">
        <v>36852.178807582801</v>
      </c>
      <c r="R4777" s="16">
        <v>58845.067239830903</v>
      </c>
      <c r="S4777" s="17">
        <f t="shared" si="519"/>
        <v>79747.586220661193</v>
      </c>
      <c r="T4777" s="17">
        <f t="shared" si="520"/>
        <v>50491.099865294404</v>
      </c>
      <c r="U4777" s="18">
        <f t="shared" si="521"/>
        <v>0.63313640271927185</v>
      </c>
      <c r="X4777" s="20">
        <f t="shared" si="522"/>
        <v>1.352876372051778E-2</v>
      </c>
      <c r="AA4777" s="20">
        <f t="shared" si="523"/>
        <v>-0.6594117479553705</v>
      </c>
      <c r="AE4777" s="20">
        <f t="shared" si="524"/>
        <v>1.8687418880947848</v>
      </c>
    </row>
    <row r="4778" spans="1:31" x14ac:dyDescent="0.2">
      <c r="A4778" s="15" t="s">
        <v>17320</v>
      </c>
      <c r="B4778" s="15" t="s">
        <v>17321</v>
      </c>
      <c r="C4778" t="s">
        <v>17322</v>
      </c>
      <c r="D4778" s="15">
        <v>4</v>
      </c>
      <c r="E4778" s="15">
        <v>4</v>
      </c>
      <c r="F4778" s="16">
        <v>71773.556650839397</v>
      </c>
      <c r="G4778" s="16">
        <v>68502.356798584005</v>
      </c>
      <c r="H4778" s="16">
        <v>67473.767818359294</v>
      </c>
      <c r="I4778" s="16">
        <v>83817.787427343501</v>
      </c>
      <c r="J4778" s="16">
        <v>41488.085538281397</v>
      </c>
      <c r="K4778" s="16">
        <v>90349.141827401007</v>
      </c>
      <c r="L4778" s="15">
        <f t="shared" si="518"/>
        <v>6</v>
      </c>
      <c r="M4778" s="16">
        <v>127628.166589742</v>
      </c>
      <c r="N4778" s="16">
        <v>117851.869871852</v>
      </c>
      <c r="O4778" s="16">
        <v>121326.271733075</v>
      </c>
      <c r="P4778" s="16">
        <v>116213.177928807</v>
      </c>
      <c r="Q4778" s="16">
        <v>362701.89441658102</v>
      </c>
      <c r="R4778" s="16">
        <v>124082.19285086601</v>
      </c>
      <c r="S4778" s="17">
        <f t="shared" si="519"/>
        <v>121326.271733075</v>
      </c>
      <c r="T4778" s="17">
        <f t="shared" si="520"/>
        <v>124082.19285086601</v>
      </c>
      <c r="U4778" s="18">
        <f t="shared" si="521"/>
        <v>1.02271495759677</v>
      </c>
      <c r="X4778" s="20">
        <f t="shared" si="522"/>
        <v>0.38574985926255478</v>
      </c>
      <c r="AA4778" s="20">
        <f t="shared" si="523"/>
        <v>3.2404105431806121E-2</v>
      </c>
      <c r="AE4778" s="20">
        <f t="shared" si="524"/>
        <v>0.41369422371330927</v>
      </c>
    </row>
    <row r="4779" spans="1:31" x14ac:dyDescent="0.2">
      <c r="A4779" s="15" t="s">
        <v>15845</v>
      </c>
      <c r="B4779" s="15" t="s">
        <v>15846</v>
      </c>
      <c r="C4779" t="s">
        <v>15847</v>
      </c>
      <c r="D4779" s="15">
        <v>2</v>
      </c>
      <c r="E4779" s="15">
        <v>2</v>
      </c>
      <c r="F4779" s="16">
        <v>27043.5359475439</v>
      </c>
      <c r="G4779" s="16">
        <v>24430.060246582001</v>
      </c>
      <c r="H4779" s="16">
        <v>13348.844321484399</v>
      </c>
      <c r="I4779" s="16">
        <v>31294.752308789099</v>
      </c>
      <c r="J4779" s="16">
        <v>9226.6697434570506</v>
      </c>
      <c r="K4779" s="16">
        <v>40826.035906347803</v>
      </c>
      <c r="L4779" s="15">
        <f t="shared" si="518"/>
        <v>6</v>
      </c>
      <c r="M4779" s="16">
        <v>48088.976945640199</v>
      </c>
      <c r="N4779" s="16">
        <v>42029.623734072702</v>
      </c>
      <c r="O4779" s="16">
        <v>24002.891284074201</v>
      </c>
      <c r="P4779" s="16">
        <v>43390.105250055902</v>
      </c>
      <c r="Q4779" s="16">
        <v>80662.449271614503</v>
      </c>
      <c r="R4779" s="16">
        <v>56068.978168550602</v>
      </c>
      <c r="S4779" s="17">
        <f t="shared" si="519"/>
        <v>42029.623734072702</v>
      </c>
      <c r="T4779" s="17">
        <f t="shared" si="520"/>
        <v>56068.978168550602</v>
      </c>
      <c r="U4779" s="18">
        <f t="shared" si="521"/>
        <v>1.3340347399564378</v>
      </c>
      <c r="X4779" s="20">
        <f t="shared" si="522"/>
        <v>0.16878633863040515</v>
      </c>
      <c r="AA4779" s="20">
        <f t="shared" si="523"/>
        <v>0.41579623662016257</v>
      </c>
      <c r="AE4779" s="20">
        <f t="shared" si="524"/>
        <v>0.77266270757725464</v>
      </c>
    </row>
    <row r="4780" spans="1:31" x14ac:dyDescent="0.2">
      <c r="A4780" s="15" t="s">
        <v>17161</v>
      </c>
      <c r="B4780" s="15" t="s">
        <v>17162</v>
      </c>
      <c r="C4780" t="s">
        <v>17163</v>
      </c>
      <c r="D4780" s="15">
        <v>4</v>
      </c>
      <c r="E4780" s="15">
        <v>3</v>
      </c>
      <c r="F4780" s="16">
        <v>17569.304382906801</v>
      </c>
      <c r="G4780" s="16">
        <v>29308.167617549301</v>
      </c>
      <c r="H4780" s="16">
        <v>25957.217379198999</v>
      </c>
      <c r="I4780" s="16">
        <v>23610.4786685127</v>
      </c>
      <c r="J4780" s="16">
        <v>7588.1359060546802</v>
      </c>
      <c r="K4780" s="16">
        <v>30593.964933984</v>
      </c>
      <c r="L4780" s="15">
        <f t="shared" si="518"/>
        <v>6</v>
      </c>
      <c r="M4780" s="16">
        <v>31241.8418604492</v>
      </c>
      <c r="N4780" s="16">
        <v>50421.9492243403</v>
      </c>
      <c r="O4780" s="16">
        <v>46674.322644337197</v>
      </c>
      <c r="P4780" s="16">
        <v>32735.876747720598</v>
      </c>
      <c r="Q4780" s="16">
        <v>66337.871041964696</v>
      </c>
      <c r="R4780" s="16">
        <v>42016.627720308301</v>
      </c>
      <c r="S4780" s="17">
        <f t="shared" si="519"/>
        <v>46674.322644337197</v>
      </c>
      <c r="T4780" s="17">
        <f t="shared" si="520"/>
        <v>42016.627720308301</v>
      </c>
      <c r="U4780" s="18">
        <f t="shared" si="521"/>
        <v>0.90020862306838434</v>
      </c>
      <c r="X4780" s="20">
        <f t="shared" si="522"/>
        <v>0.73284160482087024</v>
      </c>
      <c r="AA4780" s="20">
        <f t="shared" si="523"/>
        <v>-0.15166871057001685</v>
      </c>
      <c r="AE4780" s="20">
        <f t="shared" si="524"/>
        <v>0.13498988291114461</v>
      </c>
    </row>
    <row r="4781" spans="1:31" x14ac:dyDescent="0.2">
      <c r="A4781" s="15" t="s">
        <v>16097</v>
      </c>
      <c r="B4781" s="15" t="s">
        <v>16098</v>
      </c>
      <c r="C4781" t="s">
        <v>16099</v>
      </c>
      <c r="D4781" s="15">
        <v>4</v>
      </c>
      <c r="E4781" s="15">
        <v>3</v>
      </c>
      <c r="F4781" s="16">
        <v>36231.837355957003</v>
      </c>
      <c r="G4781" s="16">
        <v>38382.664872363202</v>
      </c>
      <c r="H4781" s="16">
        <v>41668.961280017204</v>
      </c>
      <c r="I4781" s="16">
        <v>43915.404911425903</v>
      </c>
      <c r="J4781" s="16">
        <v>3142.9584333984299</v>
      </c>
      <c r="K4781" s="16">
        <v>38851.6034570907</v>
      </c>
      <c r="L4781" s="15">
        <f t="shared" si="518"/>
        <v>6</v>
      </c>
      <c r="M4781" s="16">
        <v>64427.669321364701</v>
      </c>
      <c r="N4781" s="16">
        <v>66033.769307717506</v>
      </c>
      <c r="O4781" s="16">
        <v>74926.002838673201</v>
      </c>
      <c r="P4781" s="16">
        <v>60888.612327199502</v>
      </c>
      <c r="Q4781" s="16">
        <v>27476.7312850417</v>
      </c>
      <c r="R4781" s="16">
        <v>53357.365163882998</v>
      </c>
      <c r="S4781" s="17">
        <f t="shared" si="519"/>
        <v>66033.769307717506</v>
      </c>
      <c r="T4781" s="17">
        <f t="shared" si="520"/>
        <v>53357.365163882998</v>
      </c>
      <c r="U4781" s="18">
        <f t="shared" si="521"/>
        <v>0.80803149242075767</v>
      </c>
      <c r="X4781" s="20">
        <f t="shared" si="522"/>
        <v>0.11664930540067232</v>
      </c>
      <c r="AA4781" s="20">
        <f t="shared" si="523"/>
        <v>-0.3075165728584805</v>
      </c>
      <c r="AE4781" s="20">
        <f t="shared" si="524"/>
        <v>0.93311784291011945</v>
      </c>
    </row>
    <row r="4782" spans="1:31" x14ac:dyDescent="0.2">
      <c r="A4782" s="15" t="s">
        <v>5129</v>
      </c>
      <c r="B4782" s="15" t="s">
        <v>5130</v>
      </c>
      <c r="C4782" t="s">
        <v>5131</v>
      </c>
      <c r="D4782" s="15">
        <v>4</v>
      </c>
      <c r="E4782" s="15">
        <v>3</v>
      </c>
      <c r="F4782" s="16">
        <v>58180.2653919554</v>
      </c>
      <c r="G4782" s="16">
        <v>37961.311536328103</v>
      </c>
      <c r="H4782" s="16">
        <v>40659.930785675097</v>
      </c>
      <c r="I4782" s="16">
        <v>58256.601681738197</v>
      </c>
      <c r="J4782" s="16">
        <v>11723.895243457</v>
      </c>
      <c r="K4782" s="16">
        <v>61260.509498412903</v>
      </c>
      <c r="L4782" s="15">
        <f t="shared" si="518"/>
        <v>6</v>
      </c>
      <c r="M4782" s="16">
        <v>103456.494984675</v>
      </c>
      <c r="N4782" s="16">
        <v>65308.870474317002</v>
      </c>
      <c r="O4782" s="16">
        <v>73111.639836549497</v>
      </c>
      <c r="P4782" s="16">
        <v>80772.650108858099</v>
      </c>
      <c r="Q4782" s="16">
        <v>102493.98012882</v>
      </c>
      <c r="R4782" s="16">
        <v>84132.933639210896</v>
      </c>
      <c r="S4782" s="17">
        <f t="shared" si="519"/>
        <v>73111.639836549497</v>
      </c>
      <c r="T4782" s="17">
        <f t="shared" si="520"/>
        <v>84132.933639210896</v>
      </c>
      <c r="U4782" s="18">
        <f t="shared" si="521"/>
        <v>1.150746089505049</v>
      </c>
      <c r="X4782" s="20">
        <f t="shared" si="522"/>
        <v>0.56144753622698218</v>
      </c>
      <c r="AA4782" s="20">
        <f t="shared" si="523"/>
        <v>0.20256953996674473</v>
      </c>
      <c r="AE4782" s="20">
        <f t="shared" si="524"/>
        <v>0.25069081961914619</v>
      </c>
    </row>
    <row r="4783" spans="1:31" x14ac:dyDescent="0.2">
      <c r="A4783" s="15" t="s">
        <v>1871</v>
      </c>
      <c r="B4783" s="15" t="s">
        <v>1872</v>
      </c>
      <c r="C4783" t="s">
        <v>1873</v>
      </c>
      <c r="D4783" s="15">
        <v>5</v>
      </c>
      <c r="E4783" s="15">
        <v>3</v>
      </c>
      <c r="F4783" s="16">
        <v>20426.342242968702</v>
      </c>
      <c r="G4783" s="16">
        <v>26002.935875683699</v>
      </c>
      <c r="H4783" s="16">
        <v>17792.007880487399</v>
      </c>
      <c r="I4783" s="16">
        <v>37112.029341943402</v>
      </c>
      <c r="J4783" s="16">
        <v>7424.6875989257396</v>
      </c>
      <c r="K4783" s="16">
        <v>26582.451939295101</v>
      </c>
      <c r="L4783" s="15">
        <f t="shared" si="518"/>
        <v>6</v>
      </c>
      <c r="M4783" s="16">
        <v>36322.243626395699</v>
      </c>
      <c r="N4783" s="16">
        <v>44735.608500560797</v>
      </c>
      <c r="O4783" s="16">
        <v>31992.254954490301</v>
      </c>
      <c r="P4783" s="16">
        <v>51455.747062673901</v>
      </c>
      <c r="Q4783" s="16">
        <v>64908.954526158101</v>
      </c>
      <c r="R4783" s="16">
        <v>36507.363116759101</v>
      </c>
      <c r="S4783" s="17">
        <f t="shared" si="519"/>
        <v>36322.243626395699</v>
      </c>
      <c r="T4783" s="17">
        <f t="shared" si="520"/>
        <v>51455.747062673901</v>
      </c>
      <c r="U4783" s="18">
        <f t="shared" si="521"/>
        <v>1.4166456123123559</v>
      </c>
      <c r="X4783" s="20">
        <f t="shared" si="522"/>
        <v>0.2149078286672772</v>
      </c>
      <c r="AA4783" s="20">
        <f t="shared" si="523"/>
        <v>0.5024788991845216</v>
      </c>
      <c r="AE4783" s="20">
        <f t="shared" si="524"/>
        <v>0.66774776373111733</v>
      </c>
    </row>
    <row r="4784" spans="1:31" x14ac:dyDescent="0.2">
      <c r="A4784" s="15" t="s">
        <v>6604</v>
      </c>
      <c r="B4784" s="15" t="s">
        <v>6605</v>
      </c>
      <c r="C4784" t="s">
        <v>6606</v>
      </c>
      <c r="D4784" s="15">
        <v>4</v>
      </c>
      <c r="E4784" s="15">
        <v>4</v>
      </c>
      <c r="F4784" s="16">
        <v>48707.224795035901</v>
      </c>
      <c r="G4784" s="16">
        <v>57622.581946874998</v>
      </c>
      <c r="H4784" s="16">
        <v>51208.695862499902</v>
      </c>
      <c r="I4784" s="16">
        <v>55131.708289453003</v>
      </c>
      <c r="J4784" s="16">
        <v>7284.38183085936</v>
      </c>
      <c r="K4784" s="16">
        <v>66641.422289068505</v>
      </c>
      <c r="L4784" s="15">
        <f t="shared" si="518"/>
        <v>6</v>
      </c>
      <c r="M4784" s="16">
        <v>86611.477685384496</v>
      </c>
      <c r="N4784" s="16">
        <v>99134.239267861194</v>
      </c>
      <c r="O4784" s="16">
        <v>92079.638505374198</v>
      </c>
      <c r="P4784" s="16">
        <v>76439.992292986004</v>
      </c>
      <c r="Q4784" s="16">
        <v>63682.357366636403</v>
      </c>
      <c r="R4784" s="16">
        <v>91522.881624320798</v>
      </c>
      <c r="S4784" s="17">
        <f t="shared" si="519"/>
        <v>92079.638505374198</v>
      </c>
      <c r="T4784" s="17">
        <f t="shared" si="520"/>
        <v>76439.992292986004</v>
      </c>
      <c r="U4784" s="18">
        <f t="shared" si="521"/>
        <v>0.83015087302416601</v>
      </c>
      <c r="X4784" s="20">
        <f t="shared" si="522"/>
        <v>0.15605135757071278</v>
      </c>
      <c r="AA4784" s="20">
        <f t="shared" si="523"/>
        <v>-0.26855453676119806</v>
      </c>
      <c r="AE4784" s="20">
        <f t="shared" si="524"/>
        <v>0.80673244883200446</v>
      </c>
    </row>
    <row r="4785" spans="1:31" x14ac:dyDescent="0.2">
      <c r="A4785" s="15" t="s">
        <v>3842</v>
      </c>
      <c r="B4785" s="15" t="s">
        <v>3843</v>
      </c>
      <c r="C4785" t="s">
        <v>3844</v>
      </c>
      <c r="D4785" s="15">
        <v>3</v>
      </c>
      <c r="E4785" s="15">
        <v>3</v>
      </c>
      <c r="F4785" s="16">
        <v>45618.021461718497</v>
      </c>
      <c r="G4785" s="16">
        <v>31800.746162109299</v>
      </c>
      <c r="H4785" s="16">
        <v>34883.5834359375</v>
      </c>
      <c r="I4785" s="16">
        <v>31415.282572265602</v>
      </c>
      <c r="J4785" s="16">
        <v>14493.8832585938</v>
      </c>
      <c r="K4785" s="16">
        <v>45692.581120312097</v>
      </c>
      <c r="L4785" s="15">
        <f t="shared" si="518"/>
        <v>6</v>
      </c>
      <c r="M4785" s="16">
        <v>81118.237889950702</v>
      </c>
      <c r="N4785" s="16">
        <v>54710.196461476698</v>
      </c>
      <c r="O4785" s="16">
        <v>62725.045003643201</v>
      </c>
      <c r="P4785" s="16">
        <v>43557.220195285598</v>
      </c>
      <c r="Q4785" s="16">
        <v>126710.086694506</v>
      </c>
      <c r="R4785" s="16">
        <v>62752.512616615997</v>
      </c>
      <c r="S4785" s="17">
        <f t="shared" si="519"/>
        <v>62725.045003643201</v>
      </c>
      <c r="T4785" s="17">
        <f t="shared" si="520"/>
        <v>62752.512616615997</v>
      </c>
      <c r="U4785" s="18">
        <f t="shared" si="521"/>
        <v>1.0004379050341248</v>
      </c>
      <c r="X4785" s="20">
        <f t="shared" si="522"/>
        <v>0.6850456974743151</v>
      </c>
      <c r="AA4785" s="20">
        <f t="shared" si="523"/>
        <v>6.3162513529011659E-4</v>
      </c>
      <c r="AE4785" s="20">
        <f t="shared" si="524"/>
        <v>0.16428045697622198</v>
      </c>
    </row>
    <row r="4786" spans="1:31" x14ac:dyDescent="0.2">
      <c r="A4786" s="15" t="s">
        <v>17940</v>
      </c>
      <c r="B4786" s="15" t="s">
        <v>17941</v>
      </c>
      <c r="C4786" t="s">
        <v>17942</v>
      </c>
      <c r="D4786" s="15">
        <v>6</v>
      </c>
      <c r="E4786" s="15">
        <v>2</v>
      </c>
      <c r="F4786" s="16">
        <v>173402.169268634</v>
      </c>
      <c r="G4786" s="16">
        <v>152142.67773632801</v>
      </c>
      <c r="H4786" s="16">
        <v>147816.942591053</v>
      </c>
      <c r="I4786" s="16">
        <v>213656.59573886701</v>
      </c>
      <c r="J4786" s="16">
        <v>12906.825260507299</v>
      </c>
      <c r="K4786" s="16">
        <v>198277.79514552699</v>
      </c>
      <c r="L4786" s="15">
        <f t="shared" si="518"/>
        <v>6</v>
      </c>
      <c r="M4786" s="16">
        <v>308344.77179529698</v>
      </c>
      <c r="N4786" s="16">
        <v>261747.18500937</v>
      </c>
      <c r="O4786" s="16">
        <v>265793.34641328198</v>
      </c>
      <c r="P4786" s="16">
        <v>296234.40010018699</v>
      </c>
      <c r="Q4786" s="16">
        <v>112835.52644458</v>
      </c>
      <c r="R4786" s="16">
        <v>272307.44108551502</v>
      </c>
      <c r="S4786" s="17">
        <f t="shared" si="519"/>
        <v>265793.34641328198</v>
      </c>
      <c r="T4786" s="17">
        <f t="shared" si="520"/>
        <v>272307.44108551502</v>
      </c>
      <c r="U4786" s="18">
        <f t="shared" si="521"/>
        <v>1.024508117904894</v>
      </c>
      <c r="X4786" s="20">
        <f t="shared" si="522"/>
        <v>0.43525367265531961</v>
      </c>
      <c r="AA4786" s="20">
        <f t="shared" si="523"/>
        <v>3.4931415891114724E-2</v>
      </c>
      <c r="AE4786" s="20">
        <f t="shared" si="524"/>
        <v>0.3612575556334689</v>
      </c>
    </row>
    <row r="4787" spans="1:31" x14ac:dyDescent="0.2">
      <c r="A4787" s="15" t="s">
        <v>15509</v>
      </c>
      <c r="B4787" s="15" t="s">
        <v>15510</v>
      </c>
      <c r="C4787" t="s">
        <v>15511</v>
      </c>
      <c r="D4787" s="15">
        <v>5</v>
      </c>
      <c r="E4787" s="15">
        <v>3</v>
      </c>
      <c r="F4787" s="16">
        <v>13169.2565748046</v>
      </c>
      <c r="G4787" s="16">
        <v>18653.885791406199</v>
      </c>
      <c r="H4787" s="16">
        <v>21213.967300195302</v>
      </c>
      <c r="I4787" s="16">
        <v>27424.5539455078</v>
      </c>
      <c r="J4787" s="16">
        <v>5220.9478728515596</v>
      </c>
      <c r="K4787" s="16">
        <v>20350.532711474702</v>
      </c>
      <c r="L4787" s="15">
        <f t="shared" si="518"/>
        <v>6</v>
      </c>
      <c r="M4787" s="16">
        <v>23417.650600328201</v>
      </c>
      <c r="N4787" s="16">
        <v>32092.258188387401</v>
      </c>
      <c r="O4787" s="16">
        <v>38145.365886915097</v>
      </c>
      <c r="P4787" s="16">
        <v>38024.0837310356</v>
      </c>
      <c r="Q4787" s="16">
        <v>45643.168624548802</v>
      </c>
      <c r="R4787" s="16">
        <v>27948.674148416099</v>
      </c>
      <c r="S4787" s="17">
        <f t="shared" si="519"/>
        <v>32092.258188387401</v>
      </c>
      <c r="T4787" s="17">
        <f t="shared" si="520"/>
        <v>38024.0837310356</v>
      </c>
      <c r="U4787" s="18">
        <f t="shared" si="521"/>
        <v>1.1848366515010351</v>
      </c>
      <c r="X4787" s="20">
        <f t="shared" si="522"/>
        <v>0.42032326093090339</v>
      </c>
      <c r="AA4787" s="20">
        <f t="shared" si="523"/>
        <v>0.24468817447077387</v>
      </c>
      <c r="AE4787" s="20">
        <f t="shared" si="524"/>
        <v>0.37641657522320376</v>
      </c>
    </row>
    <row r="4788" spans="1:31" x14ac:dyDescent="0.2">
      <c r="A4788" s="15" t="s">
        <v>4412</v>
      </c>
      <c r="B4788" s="15" t="s">
        <v>4413</v>
      </c>
      <c r="C4788" t="s">
        <v>4414</v>
      </c>
      <c r="D4788" s="15">
        <v>4</v>
      </c>
      <c r="E4788" s="15">
        <v>3</v>
      </c>
      <c r="F4788" s="16">
        <v>143394.96969316399</v>
      </c>
      <c r="G4788" s="16">
        <v>106382.20410064</v>
      </c>
      <c r="H4788" s="16">
        <v>121634.217982362</v>
      </c>
      <c r="I4788" s="16">
        <v>146813.859587549</v>
      </c>
      <c r="J4788" s="16">
        <v>32227.356854150399</v>
      </c>
      <c r="K4788" s="16">
        <v>120445.494412079</v>
      </c>
      <c r="L4788" s="15">
        <f t="shared" si="518"/>
        <v>6</v>
      </c>
      <c r="M4788" s="16">
        <v>254985.790507236</v>
      </c>
      <c r="N4788" s="16">
        <v>183020.58878372199</v>
      </c>
      <c r="O4788" s="16">
        <v>218713.533571971</v>
      </c>
      <c r="P4788" s="16">
        <v>203557.09343261301</v>
      </c>
      <c r="Q4788" s="16">
        <v>281741.69117189199</v>
      </c>
      <c r="R4788" s="16">
        <v>165415.418047999</v>
      </c>
      <c r="S4788" s="17">
        <f t="shared" si="519"/>
        <v>218713.533571971</v>
      </c>
      <c r="T4788" s="17">
        <f t="shared" si="520"/>
        <v>203557.09343261301</v>
      </c>
      <c r="U4788" s="18">
        <f t="shared" si="521"/>
        <v>0.93070186425217016</v>
      </c>
      <c r="X4788" s="20">
        <f t="shared" si="522"/>
        <v>0.96252809874485901</v>
      </c>
      <c r="AA4788" s="20">
        <f t="shared" si="523"/>
        <v>-0.10360899783206221</v>
      </c>
      <c r="AE4788" s="20">
        <f t="shared" si="524"/>
        <v>1.6586583428066289E-2</v>
      </c>
    </row>
    <row r="4789" spans="1:31" x14ac:dyDescent="0.2">
      <c r="A4789" s="15" t="s">
        <v>17386</v>
      </c>
      <c r="B4789" s="15" t="s">
        <v>17387</v>
      </c>
      <c r="C4789" t="s">
        <v>17388</v>
      </c>
      <c r="D4789" s="15">
        <v>2</v>
      </c>
      <c r="E4789" s="15">
        <v>2</v>
      </c>
      <c r="F4789" s="16">
        <v>6658.3145578124704</v>
      </c>
      <c r="G4789" s="16">
        <v>19879.976737500001</v>
      </c>
      <c r="H4789" s="16">
        <v>4443.1120939395196</v>
      </c>
      <c r="I4789" s="16">
        <v>21198.605256487899</v>
      </c>
      <c r="J4789" s="16">
        <v>11855.9647529297</v>
      </c>
      <c r="K4789" s="16">
        <v>15024.653096191299</v>
      </c>
      <c r="L4789" s="15">
        <f t="shared" si="518"/>
        <v>6</v>
      </c>
      <c r="M4789" s="16">
        <v>11839.854665770699</v>
      </c>
      <c r="N4789" s="16">
        <v>34201.632484150199</v>
      </c>
      <c r="O4789" s="16">
        <v>7989.2711297966498</v>
      </c>
      <c r="P4789" s="16">
        <v>29391.819566345301</v>
      </c>
      <c r="Q4789" s="16">
        <v>103648.573324889</v>
      </c>
      <c r="R4789" s="16">
        <v>20634.306704987099</v>
      </c>
      <c r="S4789" s="17">
        <f t="shared" si="519"/>
        <v>11839.854665770699</v>
      </c>
      <c r="T4789" s="17">
        <f t="shared" si="520"/>
        <v>29391.819566345301</v>
      </c>
      <c r="U4789" s="18">
        <f t="shared" si="521"/>
        <v>2.4824476647773177</v>
      </c>
      <c r="X4789" s="20">
        <f t="shared" si="522"/>
        <v>0.2947415564747734</v>
      </c>
      <c r="AA4789" s="20">
        <f t="shared" si="523"/>
        <v>1.3117633030257092</v>
      </c>
      <c r="AE4789" s="20">
        <f t="shared" si="524"/>
        <v>0.53055862738278858</v>
      </c>
    </row>
    <row r="4790" spans="1:31" x14ac:dyDescent="0.2">
      <c r="A4790" s="15" t="s">
        <v>10762</v>
      </c>
      <c r="B4790" s="15" t="s">
        <v>10763</v>
      </c>
      <c r="C4790" t="s">
        <v>10764</v>
      </c>
      <c r="D4790" s="15">
        <v>3</v>
      </c>
      <c r="E4790" s="15">
        <v>3</v>
      </c>
      <c r="F4790" s="16">
        <v>22847.1222574356</v>
      </c>
      <c r="G4790" s="16">
        <v>22449.1928783203</v>
      </c>
      <c r="H4790" s="16">
        <v>21542.2080969499</v>
      </c>
      <c r="I4790" s="16">
        <v>32389.961807255801</v>
      </c>
      <c r="J4790" s="16">
        <v>9483.2865380859403</v>
      </c>
      <c r="K4790" s="16">
        <v>23992.182714843701</v>
      </c>
      <c r="L4790" s="15">
        <f t="shared" si="518"/>
        <v>6</v>
      </c>
      <c r="M4790" s="16">
        <v>40626.889088881297</v>
      </c>
      <c r="N4790" s="16">
        <v>38621.727506441101</v>
      </c>
      <c r="O4790" s="16">
        <v>38735.583884050502</v>
      </c>
      <c r="P4790" s="16">
        <v>44908.610811002101</v>
      </c>
      <c r="Q4790" s="16">
        <v>82905.874012559099</v>
      </c>
      <c r="R4790" s="16">
        <v>32949.982504798798</v>
      </c>
      <c r="S4790" s="17">
        <f t="shared" si="519"/>
        <v>38735.583884050502</v>
      </c>
      <c r="T4790" s="17">
        <f t="shared" si="520"/>
        <v>44908.610811002101</v>
      </c>
      <c r="U4790" s="18">
        <f t="shared" si="521"/>
        <v>1.1593632083985022</v>
      </c>
      <c r="X4790" s="20">
        <f t="shared" si="522"/>
        <v>0.39770923411747694</v>
      </c>
      <c r="AA4790" s="20">
        <f t="shared" si="523"/>
        <v>0.21333260850733579</v>
      </c>
      <c r="AE4790" s="20">
        <f t="shared" si="524"/>
        <v>0.40043432533358536</v>
      </c>
    </row>
    <row r="4791" spans="1:31" x14ac:dyDescent="0.2">
      <c r="A4791" s="15" t="s">
        <v>16871</v>
      </c>
      <c r="B4791" s="15" t="s">
        <v>16872</v>
      </c>
      <c r="C4791" t="s">
        <v>16873</v>
      </c>
      <c r="D4791" s="15">
        <v>6</v>
      </c>
      <c r="E4791" s="15">
        <v>4</v>
      </c>
      <c r="F4791" s="16">
        <v>22708.069151367399</v>
      </c>
      <c r="G4791" s="16">
        <v>23343.1192550581</v>
      </c>
      <c r="H4791" s="16">
        <v>29886.151376288199</v>
      </c>
      <c r="I4791" s="16">
        <v>28618.0695023439</v>
      </c>
      <c r="J4791" s="16">
        <v>6470.2443609374996</v>
      </c>
      <c r="K4791" s="16">
        <v>23330.208032226801</v>
      </c>
      <c r="L4791" s="15">
        <f t="shared" si="518"/>
        <v>6</v>
      </c>
      <c r="M4791" s="16">
        <v>40379.6240261727</v>
      </c>
      <c r="N4791" s="16">
        <v>40159.643863626799</v>
      </c>
      <c r="O4791" s="16">
        <v>53739.037261066602</v>
      </c>
      <c r="P4791" s="16">
        <v>39678.890425708101</v>
      </c>
      <c r="Q4791" s="16">
        <v>56564.911506578203</v>
      </c>
      <c r="R4791" s="16">
        <v>32040.850790102701</v>
      </c>
      <c r="S4791" s="17">
        <f t="shared" si="519"/>
        <v>40379.6240261727</v>
      </c>
      <c r="T4791" s="17">
        <f t="shared" si="520"/>
        <v>39678.890425708101</v>
      </c>
      <c r="U4791" s="18">
        <f t="shared" si="521"/>
        <v>0.98264635648884679</v>
      </c>
      <c r="X4791" s="20">
        <f t="shared" si="522"/>
        <v>0.82619408990982923</v>
      </c>
      <c r="AA4791" s="20">
        <f t="shared" si="523"/>
        <v>-2.5255794838680363E-2</v>
      </c>
      <c r="AE4791" s="20">
        <f t="shared" si="524"/>
        <v>8.2917916026981786E-2</v>
      </c>
    </row>
    <row r="4792" spans="1:31" x14ac:dyDescent="0.2">
      <c r="A4792" s="15" t="s">
        <v>1751</v>
      </c>
      <c r="B4792" s="15" t="s">
        <v>1752</v>
      </c>
      <c r="C4792" t="s">
        <v>1753</v>
      </c>
      <c r="D4792" s="15">
        <v>4</v>
      </c>
      <c r="E4792" s="15">
        <v>4</v>
      </c>
      <c r="F4792" s="16">
        <v>107357.398348535</v>
      </c>
      <c r="G4792" s="16">
        <v>99435.657392285095</v>
      </c>
      <c r="H4792" s="16">
        <v>106353.566694957</v>
      </c>
      <c r="I4792" s="16">
        <v>136774.78429248001</v>
      </c>
      <c r="J4792" s="16">
        <v>40037.127174943504</v>
      </c>
      <c r="K4792" s="16">
        <v>141789.96989467999</v>
      </c>
      <c r="L4792" s="15">
        <f t="shared" si="518"/>
        <v>6</v>
      </c>
      <c r="M4792" s="16">
        <v>190903.56616607599</v>
      </c>
      <c r="N4792" s="16">
        <v>171069.70771931001</v>
      </c>
      <c r="O4792" s="16">
        <v>191237.011802136</v>
      </c>
      <c r="P4792" s="16">
        <v>189637.937614789</v>
      </c>
      <c r="Q4792" s="16">
        <v>350017.15998561698</v>
      </c>
      <c r="R4792" s="16">
        <v>194729.13669064199</v>
      </c>
      <c r="S4792" s="17">
        <f t="shared" si="519"/>
        <v>190903.56616607599</v>
      </c>
      <c r="T4792" s="17">
        <f t="shared" si="520"/>
        <v>194729.13669064199</v>
      </c>
      <c r="U4792" s="18">
        <f t="shared" si="521"/>
        <v>1.0200392826671345</v>
      </c>
      <c r="X4792" s="20">
        <f t="shared" si="522"/>
        <v>0.31853286245938184</v>
      </c>
      <c r="AA4792" s="20">
        <f t="shared" si="523"/>
        <v>2.8624712802447817E-2</v>
      </c>
      <c r="AE4792" s="20">
        <f t="shared" si="524"/>
        <v>0.4968457556409116</v>
      </c>
    </row>
    <row r="4793" spans="1:31" x14ac:dyDescent="0.2">
      <c r="A4793" s="15" t="s">
        <v>15028</v>
      </c>
      <c r="B4793" s="15" t="s">
        <v>15029</v>
      </c>
      <c r="C4793" t="s">
        <v>15030</v>
      </c>
      <c r="D4793" s="15">
        <v>3</v>
      </c>
      <c r="E4793" s="15">
        <v>3</v>
      </c>
      <c r="F4793" s="16">
        <v>40837.716243456904</v>
      </c>
      <c r="G4793" s="16">
        <v>32501.191174804801</v>
      </c>
      <c r="H4793" s="16">
        <v>47898.509893652197</v>
      </c>
      <c r="I4793" s="16">
        <v>40202.566119863899</v>
      </c>
      <c r="J4793" s="16">
        <v>12846.3086458008</v>
      </c>
      <c r="K4793" s="16">
        <v>42402.728423730397</v>
      </c>
      <c r="L4793" s="15">
        <f t="shared" si="518"/>
        <v>6</v>
      </c>
      <c r="M4793" s="16">
        <v>72617.870634721898</v>
      </c>
      <c r="N4793" s="16">
        <v>55915.2463071526</v>
      </c>
      <c r="O4793" s="16">
        <v>86127.510214205206</v>
      </c>
      <c r="P4793" s="16">
        <v>55740.769508289501</v>
      </c>
      <c r="Q4793" s="16">
        <v>112306.47116249301</v>
      </c>
      <c r="R4793" s="16">
        <v>58234.349759817298</v>
      </c>
      <c r="S4793" s="17">
        <f t="shared" si="519"/>
        <v>72617.870634721898</v>
      </c>
      <c r="T4793" s="17">
        <f t="shared" si="520"/>
        <v>58234.349759817298</v>
      </c>
      <c r="U4793" s="18">
        <f t="shared" si="521"/>
        <v>0.80192863341785758</v>
      </c>
      <c r="X4793" s="20">
        <f t="shared" si="522"/>
        <v>0.85876739923567025</v>
      </c>
      <c r="AA4793" s="20">
        <f t="shared" si="523"/>
        <v>-0.31845424323885063</v>
      </c>
      <c r="AE4793" s="20">
        <f t="shared" si="524"/>
        <v>6.6124450729491871E-2</v>
      </c>
    </row>
    <row r="4794" spans="1:31" x14ac:dyDescent="0.2">
      <c r="A4794" s="15" t="s">
        <v>2432</v>
      </c>
      <c r="B4794" s="15" t="s">
        <v>2433</v>
      </c>
      <c r="C4794" t="s">
        <v>2434</v>
      </c>
      <c r="D4794" s="15">
        <v>13</v>
      </c>
      <c r="E4794" s="15">
        <v>2</v>
      </c>
      <c r="F4794" s="16">
        <v>96684.842125829804</v>
      </c>
      <c r="G4794" s="16">
        <v>109668.980736617</v>
      </c>
      <c r="H4794" s="16">
        <v>103112.18649476601</v>
      </c>
      <c r="I4794" s="16">
        <v>119256.49365193601</v>
      </c>
      <c r="J4794" s="16">
        <v>10858.5546061523</v>
      </c>
      <c r="K4794" s="16">
        <v>102858.902057553</v>
      </c>
      <c r="L4794" s="15">
        <f t="shared" si="518"/>
        <v>6</v>
      </c>
      <c r="M4794" s="16">
        <v>171925.56302550199</v>
      </c>
      <c r="N4794" s="16">
        <v>188675.17923146201</v>
      </c>
      <c r="O4794" s="16">
        <v>185408.60488676501</v>
      </c>
      <c r="P4794" s="16">
        <v>165348.866169388</v>
      </c>
      <c r="Q4794" s="16">
        <v>94928.900072849501</v>
      </c>
      <c r="R4794" s="16">
        <v>141262.638065954</v>
      </c>
      <c r="S4794" s="17">
        <f t="shared" si="519"/>
        <v>185408.60488676501</v>
      </c>
      <c r="T4794" s="17">
        <f t="shared" si="520"/>
        <v>141262.638065954</v>
      </c>
      <c r="U4794" s="18">
        <f t="shared" si="521"/>
        <v>0.76189903997297015</v>
      </c>
      <c r="X4794" s="20">
        <f t="shared" si="522"/>
        <v>8.6498980670465603E-2</v>
      </c>
      <c r="AA4794" s="20">
        <f t="shared" si="523"/>
        <v>-0.39232825751038408</v>
      </c>
      <c r="AE4794" s="20">
        <f t="shared" si="524"/>
        <v>1.0629890103594679</v>
      </c>
    </row>
    <row r="4795" spans="1:31" x14ac:dyDescent="0.2">
      <c r="A4795" s="15" t="s">
        <v>17527</v>
      </c>
      <c r="B4795" s="15" t="s">
        <v>17528</v>
      </c>
      <c r="C4795" t="s">
        <v>17529</v>
      </c>
      <c r="D4795" s="15">
        <v>3</v>
      </c>
      <c r="E4795" s="15">
        <v>3</v>
      </c>
      <c r="F4795" s="16">
        <v>51254.218421484598</v>
      </c>
      <c r="G4795" s="16">
        <v>50847.1097835939</v>
      </c>
      <c r="H4795" s="16">
        <v>62560.481940082202</v>
      </c>
      <c r="I4795" s="16">
        <v>63036.345977343597</v>
      </c>
      <c r="J4795" s="16">
        <v>5779.9106062499995</v>
      </c>
      <c r="K4795" s="16">
        <v>65979.026663085795</v>
      </c>
      <c r="L4795" s="15">
        <f t="shared" si="518"/>
        <v>6</v>
      </c>
      <c r="M4795" s="16">
        <v>91140.556945602599</v>
      </c>
      <c r="N4795" s="16">
        <v>87477.675887784004</v>
      </c>
      <c r="O4795" s="16">
        <v>112491.56934658901</v>
      </c>
      <c r="P4795" s="16">
        <v>87399.755062694894</v>
      </c>
      <c r="Q4795" s="16">
        <v>50529.796669239302</v>
      </c>
      <c r="R4795" s="16">
        <v>90613.171801467499</v>
      </c>
      <c r="S4795" s="17">
        <f t="shared" si="519"/>
        <v>91140.556945602599</v>
      </c>
      <c r="T4795" s="17">
        <f t="shared" si="520"/>
        <v>87399.755062694894</v>
      </c>
      <c r="U4795" s="18">
        <f t="shared" si="521"/>
        <v>0.9589556833063857</v>
      </c>
      <c r="X4795" s="20">
        <f t="shared" si="522"/>
        <v>0.23780328845889209</v>
      </c>
      <c r="AA4795" s="20">
        <f t="shared" si="523"/>
        <v>-6.0463950083397361E-2</v>
      </c>
      <c r="AE4795" s="20">
        <f t="shared" si="524"/>
        <v>0.62378214404164967</v>
      </c>
    </row>
    <row r="4796" spans="1:31" x14ac:dyDescent="0.2">
      <c r="A4796" s="15" t="s">
        <v>1922</v>
      </c>
      <c r="B4796" s="15" t="s">
        <v>1923</v>
      </c>
      <c r="C4796" t="s">
        <v>1924</v>
      </c>
      <c r="D4796" s="15">
        <v>6</v>
      </c>
      <c r="E4796" s="15">
        <v>1</v>
      </c>
      <c r="F4796" s="16">
        <v>154116.95672659899</v>
      </c>
      <c r="G4796" s="16">
        <v>151849.04933730501</v>
      </c>
      <c r="H4796" s="16">
        <v>166544.65155681901</v>
      </c>
      <c r="I4796" s="16">
        <v>174641.15654679199</v>
      </c>
      <c r="J4796" s="16">
        <v>9959.1035027343696</v>
      </c>
      <c r="K4796" s="16">
        <v>185424.76733730501</v>
      </c>
      <c r="L4796" s="15">
        <f t="shared" si="518"/>
        <v>6</v>
      </c>
      <c r="M4796" s="16">
        <v>274051.69181032002</v>
      </c>
      <c r="N4796" s="16">
        <v>261242.024931825</v>
      </c>
      <c r="O4796" s="16">
        <v>299468.10892298998</v>
      </c>
      <c r="P4796" s="16">
        <v>242139.57946644601</v>
      </c>
      <c r="Q4796" s="16">
        <v>87065.615592205897</v>
      </c>
      <c r="R4796" s="16">
        <v>254655.56478696599</v>
      </c>
      <c r="S4796" s="17">
        <f t="shared" si="519"/>
        <v>274051.69181032002</v>
      </c>
      <c r="T4796" s="17">
        <f t="shared" si="520"/>
        <v>242139.57946644601</v>
      </c>
      <c r="U4796" s="18">
        <f t="shared" si="521"/>
        <v>0.88355440488956583</v>
      </c>
      <c r="X4796" s="20">
        <f t="shared" si="522"/>
        <v>0.20337216446085379</v>
      </c>
      <c r="AA4796" s="20">
        <f t="shared" si="523"/>
        <v>-0.17860912338401247</v>
      </c>
      <c r="AE4796" s="20">
        <f t="shared" si="524"/>
        <v>0.69170848921225381</v>
      </c>
    </row>
    <row r="4797" spans="1:31" x14ac:dyDescent="0.2">
      <c r="A4797" s="15" t="s">
        <v>7862</v>
      </c>
      <c r="B4797" s="15" t="s">
        <v>7863</v>
      </c>
      <c r="C4797" t="s">
        <v>7864</v>
      </c>
      <c r="D4797" s="15">
        <v>4</v>
      </c>
      <c r="E4797" s="15">
        <v>4</v>
      </c>
      <c r="F4797" s="16">
        <v>41013.193134374698</v>
      </c>
      <c r="G4797" s="16">
        <v>36006.564464062503</v>
      </c>
      <c r="H4797" s="16">
        <v>42528.578831835803</v>
      </c>
      <c r="I4797" s="16">
        <v>37061.173617187298</v>
      </c>
      <c r="J4797" s="16">
        <v>8218.9616241073109</v>
      </c>
      <c r="K4797" s="16">
        <v>57452.888999414601</v>
      </c>
      <c r="L4797" s="15">
        <f t="shared" si="518"/>
        <v>6</v>
      </c>
      <c r="M4797" s="16">
        <v>72929.904688930095</v>
      </c>
      <c r="N4797" s="16">
        <v>61945.911762248303</v>
      </c>
      <c r="O4797" s="16">
        <v>76471.702686934601</v>
      </c>
      <c r="P4797" s="16">
        <v>51385.235712145797</v>
      </c>
      <c r="Q4797" s="16">
        <v>71852.7479039803</v>
      </c>
      <c r="R4797" s="16">
        <v>78903.687500247193</v>
      </c>
      <c r="S4797" s="17">
        <f t="shared" si="519"/>
        <v>72929.904688930095</v>
      </c>
      <c r="T4797" s="17">
        <f t="shared" si="520"/>
        <v>71852.7479039803</v>
      </c>
      <c r="U4797" s="18">
        <f t="shared" si="521"/>
        <v>0.98523024554132876</v>
      </c>
      <c r="X4797" s="20">
        <f t="shared" si="522"/>
        <v>0.75896843952315374</v>
      </c>
      <c r="AA4797" s="20">
        <f t="shared" si="523"/>
        <v>-2.1467177137068562E-2</v>
      </c>
      <c r="AE4797" s="20">
        <f t="shared" si="524"/>
        <v>0.1197762831637012</v>
      </c>
    </row>
    <row r="4798" spans="1:31" x14ac:dyDescent="0.2">
      <c r="A4798" s="15" t="s">
        <v>15647</v>
      </c>
      <c r="B4798" s="15" t="s">
        <v>15648</v>
      </c>
      <c r="C4798" t="s">
        <v>15649</v>
      </c>
      <c r="D4798" s="15">
        <v>5</v>
      </c>
      <c r="E4798" s="15">
        <v>3</v>
      </c>
      <c r="F4798" s="16">
        <v>27611.830726025499</v>
      </c>
      <c r="G4798" s="16">
        <v>37803.178634912198</v>
      </c>
      <c r="H4798" s="16">
        <v>47338.354956299198</v>
      </c>
      <c r="I4798" s="16">
        <v>58255.258064502101</v>
      </c>
      <c r="J4798" s="16">
        <v>26.090884423828101</v>
      </c>
      <c r="K4798" s="16">
        <v>64788.287456326703</v>
      </c>
      <c r="L4798" s="15">
        <f t="shared" si="518"/>
        <v>6</v>
      </c>
      <c r="M4798" s="16">
        <v>49099.522110804202</v>
      </c>
      <c r="N4798" s="16">
        <v>65036.817672178702</v>
      </c>
      <c r="O4798" s="16">
        <v>85120.281592781903</v>
      </c>
      <c r="P4798" s="16">
        <v>80770.787186515197</v>
      </c>
      <c r="Q4798" s="16">
        <v>228.09471887524799</v>
      </c>
      <c r="R4798" s="16">
        <v>88977.854310899405</v>
      </c>
      <c r="S4798" s="17">
        <f t="shared" si="519"/>
        <v>65036.817672178702</v>
      </c>
      <c r="T4798" s="17">
        <f t="shared" si="520"/>
        <v>80770.787186515197</v>
      </c>
      <c r="U4798" s="18">
        <f t="shared" si="521"/>
        <v>1.2419240374528218</v>
      </c>
      <c r="X4798" s="20">
        <f t="shared" si="522"/>
        <v>0.76253619457797106</v>
      </c>
      <c r="AA4798" s="20">
        <f t="shared" si="523"/>
        <v>0.31257693350878812</v>
      </c>
      <c r="AE4798" s="20">
        <f t="shared" si="524"/>
        <v>0.11773953725013411</v>
      </c>
    </row>
    <row r="4799" spans="1:31" x14ac:dyDescent="0.2">
      <c r="A4799" s="15" t="s">
        <v>5264</v>
      </c>
      <c r="B4799" s="15" t="s">
        <v>5265</v>
      </c>
      <c r="C4799" t="s">
        <v>5266</v>
      </c>
      <c r="D4799" s="15">
        <v>5</v>
      </c>
      <c r="E4799" s="15">
        <v>3</v>
      </c>
      <c r="F4799" s="16">
        <v>31151.503110588401</v>
      </c>
      <c r="G4799" s="16">
        <v>23734.573661132799</v>
      </c>
      <c r="H4799" s="16">
        <v>34912.008054619197</v>
      </c>
      <c r="I4799" s="16">
        <v>23447.3383869141</v>
      </c>
      <c r="J4799" s="16">
        <v>3930.7552195312401</v>
      </c>
      <c r="K4799" s="16">
        <v>30001.097758182699</v>
      </c>
      <c r="L4799" s="15">
        <f t="shared" si="518"/>
        <v>6</v>
      </c>
      <c r="M4799" s="16">
        <v>55393.788660361002</v>
      </c>
      <c r="N4799" s="16">
        <v>40833.104396687297</v>
      </c>
      <c r="O4799" s="16">
        <v>62776.156022363401</v>
      </c>
      <c r="P4799" s="16">
        <v>32509.6831060761</v>
      </c>
      <c r="Q4799" s="16">
        <v>34363.898601596098</v>
      </c>
      <c r="R4799" s="16">
        <v>41202.405717145601</v>
      </c>
      <c r="S4799" s="17">
        <f t="shared" si="519"/>
        <v>55393.788660361002</v>
      </c>
      <c r="T4799" s="17">
        <f t="shared" si="520"/>
        <v>34363.898601596098</v>
      </c>
      <c r="U4799" s="18">
        <f t="shared" si="521"/>
        <v>0.62035653152907388</v>
      </c>
      <c r="X4799" s="20">
        <f t="shared" si="522"/>
        <v>7.1479089843484708E-2</v>
      </c>
      <c r="AA4799" s="20">
        <f t="shared" si="523"/>
        <v>-0.68883049481977288</v>
      </c>
      <c r="AE4799" s="20">
        <f t="shared" si="524"/>
        <v>1.1458209860834165</v>
      </c>
    </row>
    <row r="4800" spans="1:31" x14ac:dyDescent="0.2">
      <c r="A4800" s="15" t="s">
        <v>17461</v>
      </c>
      <c r="B4800" s="15" t="s">
        <v>17462</v>
      </c>
      <c r="C4800" t="s">
        <v>17463</v>
      </c>
      <c r="D4800" s="15">
        <v>7</v>
      </c>
      <c r="E4800" s="15">
        <v>5</v>
      </c>
      <c r="F4800" s="16">
        <v>98134.813247754093</v>
      </c>
      <c r="G4800" s="16">
        <v>119444.335479721</v>
      </c>
      <c r="H4800" s="16">
        <v>101261.44175683599</v>
      </c>
      <c r="I4800" s="16">
        <v>216296.072361239</v>
      </c>
      <c r="J4800" s="16">
        <v>22449.500935253898</v>
      </c>
      <c r="K4800" s="16">
        <v>206707.73911734499</v>
      </c>
      <c r="L4800" s="15">
        <f t="shared" si="518"/>
        <v>6</v>
      </c>
      <c r="M4800" s="16">
        <v>174503.910324069</v>
      </c>
      <c r="N4800" s="16">
        <v>205492.75878602901</v>
      </c>
      <c r="O4800" s="16">
        <v>182080.734423282</v>
      </c>
      <c r="P4800" s="16">
        <v>299894.02863214398</v>
      </c>
      <c r="Q4800" s="16">
        <v>196260.59897148801</v>
      </c>
      <c r="R4800" s="16">
        <v>283884.81650354899</v>
      </c>
      <c r="S4800" s="17">
        <f t="shared" si="519"/>
        <v>182080.734423282</v>
      </c>
      <c r="T4800" s="17">
        <f t="shared" si="520"/>
        <v>283884.81650354899</v>
      </c>
      <c r="U4800" s="18">
        <f t="shared" si="521"/>
        <v>1.559115067295388</v>
      </c>
      <c r="X4800" s="20">
        <f t="shared" si="522"/>
        <v>9.6169238772756294E-2</v>
      </c>
      <c r="AA4800" s="20">
        <f t="shared" si="523"/>
        <v>0.64072740711868037</v>
      </c>
      <c r="AE4800" s="20">
        <f t="shared" si="524"/>
        <v>1.0169638215966124</v>
      </c>
    </row>
    <row r="4801" spans="1:31" x14ac:dyDescent="0.2">
      <c r="A4801" s="15" t="s">
        <v>16085</v>
      </c>
      <c r="B4801" s="15" t="s">
        <v>16086</v>
      </c>
      <c r="C4801" t="s">
        <v>16087</v>
      </c>
      <c r="D4801" s="15">
        <v>4</v>
      </c>
      <c r="E4801" s="15">
        <v>3</v>
      </c>
      <c r="F4801" s="16">
        <v>62871.091342940199</v>
      </c>
      <c r="G4801" s="16">
        <v>57221.235122287202</v>
      </c>
      <c r="H4801" s="16">
        <v>72807.860034230704</v>
      </c>
      <c r="I4801" s="16">
        <v>59842.515614062402</v>
      </c>
      <c r="J4801" s="16">
        <v>4339.2369700195404</v>
      </c>
      <c r="K4801" s="16">
        <v>54882.311718279801</v>
      </c>
      <c r="L4801" s="15">
        <f t="shared" si="518"/>
        <v>6</v>
      </c>
      <c r="M4801" s="16">
        <v>111797.74967305901</v>
      </c>
      <c r="N4801" s="16">
        <v>98443.759758026601</v>
      </c>
      <c r="O4801" s="16">
        <v>130917.63653390099</v>
      </c>
      <c r="P4801" s="16">
        <v>82971.516288148894</v>
      </c>
      <c r="Q4801" s="16">
        <v>37934.974557848698</v>
      </c>
      <c r="R4801" s="16">
        <v>75373.351079950604</v>
      </c>
      <c r="S4801" s="17">
        <f t="shared" si="519"/>
        <v>111797.74967305901</v>
      </c>
      <c r="T4801" s="17">
        <f t="shared" si="520"/>
        <v>75373.351079950604</v>
      </c>
      <c r="U4801" s="18">
        <f t="shared" si="521"/>
        <v>0.67419381249061094</v>
      </c>
      <c r="X4801" s="20">
        <f t="shared" si="522"/>
        <v>4.5333507526215684E-2</v>
      </c>
      <c r="AA4801" s="20">
        <f t="shared" si="523"/>
        <v>-0.56876470804295187</v>
      </c>
      <c r="AE4801" s="20">
        <f t="shared" si="524"/>
        <v>1.3435806775804247</v>
      </c>
    </row>
    <row r="4802" spans="1:31" x14ac:dyDescent="0.2">
      <c r="A4802" s="15" t="s">
        <v>16883</v>
      </c>
      <c r="B4802" s="15" t="s">
        <v>16884</v>
      </c>
      <c r="C4802" t="s">
        <v>16885</v>
      </c>
      <c r="D4802" s="15">
        <v>9</v>
      </c>
      <c r="E4802" s="15">
        <v>3</v>
      </c>
      <c r="F4802" s="16">
        <v>256618.24765482199</v>
      </c>
      <c r="G4802" s="16">
        <v>304071.22530124697</v>
      </c>
      <c r="H4802" s="16">
        <v>292148.91367922502</v>
      </c>
      <c r="I4802" s="16">
        <v>399013.90065087902</v>
      </c>
      <c r="J4802" s="16">
        <v>63704.5659550782</v>
      </c>
      <c r="K4802" s="16">
        <v>412436.35775089799</v>
      </c>
      <c r="L4802" s="15">
        <f t="shared" ref="L4802:L4865" si="525">COUNTIF(F4802:K4802,"&gt;0")</f>
        <v>6</v>
      </c>
      <c r="M4802" s="16">
        <v>456320.09879329603</v>
      </c>
      <c r="N4802" s="16">
        <v>523125.97917387099</v>
      </c>
      <c r="O4802" s="16">
        <v>525320.27828930598</v>
      </c>
      <c r="P4802" s="16">
        <v>553231.89570714603</v>
      </c>
      <c r="Q4802" s="16">
        <v>556925.35471594695</v>
      </c>
      <c r="R4802" s="16">
        <v>566424.94489787298</v>
      </c>
      <c r="S4802" s="17">
        <f t="shared" ref="S4802:S4865" si="526">MEDIAN(M4802:O4802)</f>
        <v>523125.97917387099</v>
      </c>
      <c r="T4802" s="17">
        <f t="shared" ref="T4802:T4865" si="527">MEDIAN(P4802:R4802)</f>
        <v>556925.35471594695</v>
      </c>
      <c r="U4802" s="18">
        <f t="shared" ref="U4802:U4865" si="528">T4802/S4802</f>
        <v>1.064610393839458</v>
      </c>
      <c r="X4802" s="20">
        <f t="shared" ref="X4802:X4865" si="529">_xlfn.T.TEST(P4802:R4802,M4802:O4802,2,2)</f>
        <v>6.7334837950570534E-2</v>
      </c>
      <c r="AA4802" s="20">
        <f t="shared" ref="AA4802:AA4865" si="530">LOG(U4802,2)</f>
        <v>9.0325556541772531E-2</v>
      </c>
      <c r="AE4802" s="20">
        <f t="shared" si="524"/>
        <v>1.1717601807235927</v>
      </c>
    </row>
    <row r="4803" spans="1:31" x14ac:dyDescent="0.2">
      <c r="A4803" s="15" t="s">
        <v>326</v>
      </c>
      <c r="B4803" s="15" t="s">
        <v>327</v>
      </c>
      <c r="C4803" t="s">
        <v>328</v>
      </c>
      <c r="D4803" s="15">
        <v>3</v>
      </c>
      <c r="E4803" s="15">
        <v>3</v>
      </c>
      <c r="F4803" s="16">
        <v>55850.435788769399</v>
      </c>
      <c r="G4803" s="16">
        <v>49654.811314453102</v>
      </c>
      <c r="H4803" s="16">
        <v>35418.887618554603</v>
      </c>
      <c r="I4803" s="16">
        <v>59457.308086778998</v>
      </c>
      <c r="J4803" s="16">
        <v>8186.94624902344</v>
      </c>
      <c r="K4803" s="16">
        <v>59994.511851269403</v>
      </c>
      <c r="L4803" s="15">
        <f t="shared" si="525"/>
        <v>6</v>
      </c>
      <c r="M4803" s="16">
        <v>99313.578086078895</v>
      </c>
      <c r="N4803" s="16">
        <v>85426.438374208505</v>
      </c>
      <c r="O4803" s="16">
        <v>63687.588860611402</v>
      </c>
      <c r="P4803" s="16">
        <v>82437.426898751597</v>
      </c>
      <c r="Q4803" s="16">
        <v>71572.859424125898</v>
      </c>
      <c r="R4803" s="16">
        <v>82394.258970870404</v>
      </c>
      <c r="S4803" s="17">
        <f t="shared" si="526"/>
        <v>85426.438374208505</v>
      </c>
      <c r="T4803" s="17">
        <f t="shared" si="527"/>
        <v>82394.258970870404</v>
      </c>
      <c r="U4803" s="18">
        <f t="shared" si="528"/>
        <v>0.96450537490447963</v>
      </c>
      <c r="X4803" s="20">
        <f t="shared" si="529"/>
        <v>0.73357468907715206</v>
      </c>
      <c r="AA4803" s="20">
        <f t="shared" si="530"/>
        <v>-5.2138816875884918E-2</v>
      </c>
      <c r="AE4803" s="20">
        <f t="shared" ref="AE4803:AE4866" si="531">-LOG10(X4803)</f>
        <v>0.13455566177609532</v>
      </c>
    </row>
    <row r="4804" spans="1:31" x14ac:dyDescent="0.2">
      <c r="A4804" s="15" t="s">
        <v>17943</v>
      </c>
      <c r="B4804" s="15" t="s">
        <v>17944</v>
      </c>
      <c r="C4804" t="s">
        <v>17945</v>
      </c>
      <c r="D4804" s="15">
        <v>4</v>
      </c>
      <c r="E4804" s="15">
        <v>4</v>
      </c>
      <c r="F4804" s="16">
        <v>124841.848374986</v>
      </c>
      <c r="G4804" s="16">
        <v>120846.10900156701</v>
      </c>
      <c r="H4804" s="16">
        <v>121274.509756641</v>
      </c>
      <c r="I4804" s="16">
        <v>171617.74807824101</v>
      </c>
      <c r="J4804" s="16">
        <v>28900.238857743301</v>
      </c>
      <c r="K4804" s="16">
        <v>142177.07786455</v>
      </c>
      <c r="L4804" s="15">
        <f t="shared" si="525"/>
        <v>6</v>
      </c>
      <c r="M4804" s="16">
        <v>221994.51950369001</v>
      </c>
      <c r="N4804" s="16">
        <v>207904.378450038</v>
      </c>
      <c r="O4804" s="16">
        <v>218066.73320273799</v>
      </c>
      <c r="P4804" s="16">
        <v>237947.63027413801</v>
      </c>
      <c r="Q4804" s="16">
        <v>252654.97905713701</v>
      </c>
      <c r="R4804" s="16">
        <v>195260.77655793901</v>
      </c>
      <c r="S4804" s="17">
        <f t="shared" si="526"/>
        <v>218066.73320273799</v>
      </c>
      <c r="T4804" s="17">
        <f t="shared" si="527"/>
        <v>237947.63027413801</v>
      </c>
      <c r="U4804" s="18">
        <f t="shared" si="528"/>
        <v>1.0911688673435422</v>
      </c>
      <c r="X4804" s="20">
        <f t="shared" si="529"/>
        <v>0.51521317137164546</v>
      </c>
      <c r="AA4804" s="20">
        <f t="shared" si="530"/>
        <v>0.1258743878454894</v>
      </c>
      <c r="AE4804" s="20">
        <f t="shared" si="531"/>
        <v>0.28801304281263629</v>
      </c>
    </row>
    <row r="4805" spans="1:31" x14ac:dyDescent="0.2">
      <c r="A4805" s="15" t="s">
        <v>11701</v>
      </c>
      <c r="B4805" s="15" t="s">
        <v>11702</v>
      </c>
      <c r="C4805" t="s">
        <v>11703</v>
      </c>
      <c r="D4805" s="15">
        <v>5</v>
      </c>
      <c r="E4805" s="15">
        <v>3</v>
      </c>
      <c r="F4805" s="16">
        <v>300680.67109716701</v>
      </c>
      <c r="G4805" s="16">
        <v>294314.188583537</v>
      </c>
      <c r="H4805" s="16">
        <v>287163.97731913999</v>
      </c>
      <c r="I4805" s="16">
        <v>401144.40355141798</v>
      </c>
      <c r="J4805" s="16">
        <v>51554.019055650999</v>
      </c>
      <c r="K4805" s="16">
        <v>417213.21392373001</v>
      </c>
      <c r="L4805" s="15">
        <f t="shared" si="525"/>
        <v>6</v>
      </c>
      <c r="M4805" s="16">
        <v>534672.16300553503</v>
      </c>
      <c r="N4805" s="16">
        <v>506339.91406122898</v>
      </c>
      <c r="O4805" s="16">
        <v>516356.73937705799</v>
      </c>
      <c r="P4805" s="16">
        <v>556185.83329315996</v>
      </c>
      <c r="Q4805" s="16">
        <v>450701.45160156098</v>
      </c>
      <c r="R4805" s="16">
        <v>572985.30371113599</v>
      </c>
      <c r="S4805" s="17">
        <f t="shared" si="526"/>
        <v>516356.73937705799</v>
      </c>
      <c r="T4805" s="17">
        <f t="shared" si="527"/>
        <v>556185.83329315996</v>
      </c>
      <c r="U4805" s="18">
        <f t="shared" si="528"/>
        <v>1.0771348389180559</v>
      </c>
      <c r="X4805" s="20">
        <f t="shared" si="529"/>
        <v>0.85741692502534994</v>
      </c>
      <c r="AA4805" s="20">
        <f t="shared" si="530"/>
        <v>0.107198862010143</v>
      </c>
      <c r="AE4805" s="20">
        <f t="shared" si="531"/>
        <v>6.6807947962582506E-2</v>
      </c>
    </row>
    <row r="4806" spans="1:31" x14ac:dyDescent="0.2">
      <c r="A4806" s="15" t="s">
        <v>16868</v>
      </c>
      <c r="B4806" s="15" t="s">
        <v>16869</v>
      </c>
      <c r="C4806" t="s">
        <v>16870</v>
      </c>
      <c r="D4806" s="15">
        <v>4</v>
      </c>
      <c r="E4806" s="15">
        <v>1</v>
      </c>
      <c r="F4806" s="16">
        <v>45419.974365820497</v>
      </c>
      <c r="G4806" s="16">
        <v>62605.843226953002</v>
      </c>
      <c r="H4806" s="16">
        <v>47066.797928906402</v>
      </c>
      <c r="I4806" s="16">
        <v>96557.252556445805</v>
      </c>
      <c r="J4806" s="16">
        <v>10530.455067773401</v>
      </c>
      <c r="K4806" s="16">
        <v>115879.372954976</v>
      </c>
      <c r="L4806" s="15">
        <f t="shared" si="525"/>
        <v>6</v>
      </c>
      <c r="M4806" s="16">
        <v>80766.069362607799</v>
      </c>
      <c r="N4806" s="16">
        <v>107707.472180766</v>
      </c>
      <c r="O4806" s="16">
        <v>84631.988100929302</v>
      </c>
      <c r="P4806" s="16">
        <v>133876.418312592</v>
      </c>
      <c r="Q4806" s="16">
        <v>92060.550700174106</v>
      </c>
      <c r="R4806" s="16">
        <v>159144.474553006</v>
      </c>
      <c r="S4806" s="17">
        <f t="shared" si="526"/>
        <v>84631.988100929302</v>
      </c>
      <c r="T4806" s="17">
        <f t="shared" si="527"/>
        <v>133876.418312592</v>
      </c>
      <c r="U4806" s="18">
        <f t="shared" si="528"/>
        <v>1.5818654543827497</v>
      </c>
      <c r="X4806" s="20">
        <f t="shared" si="529"/>
        <v>0.15447564884325721</v>
      </c>
      <c r="AA4806" s="20">
        <f t="shared" si="530"/>
        <v>0.66162689655565421</v>
      </c>
      <c r="AE4806" s="20">
        <f t="shared" si="531"/>
        <v>0.81113997194471976</v>
      </c>
    </row>
    <row r="4807" spans="1:31" x14ac:dyDescent="0.2">
      <c r="A4807" s="15" t="s">
        <v>1640</v>
      </c>
      <c r="B4807" s="15" t="s">
        <v>1641</v>
      </c>
      <c r="C4807" t="s">
        <v>1642</v>
      </c>
      <c r="D4807" s="15">
        <v>8</v>
      </c>
      <c r="E4807" s="15">
        <v>3</v>
      </c>
      <c r="F4807" s="16">
        <v>82716.689833576893</v>
      </c>
      <c r="G4807" s="16">
        <v>73737.082464506602</v>
      </c>
      <c r="H4807" s="16">
        <v>88928.439501803601</v>
      </c>
      <c r="I4807" s="16">
        <v>97855.707214935304</v>
      </c>
      <c r="J4807" s="16">
        <v>10956.394050293</v>
      </c>
      <c r="K4807" s="16">
        <v>91090.924709619503</v>
      </c>
      <c r="L4807" s="15">
        <f t="shared" si="525"/>
        <v>6</v>
      </c>
      <c r="M4807" s="16">
        <v>147087.311294727</v>
      </c>
      <c r="N4807" s="16">
        <v>126857.723638447</v>
      </c>
      <c r="O4807" s="16">
        <v>159904.45419973199</v>
      </c>
      <c r="P4807" s="16">
        <v>135676.72284091599</v>
      </c>
      <c r="Q4807" s="16">
        <v>95784.243270253195</v>
      </c>
      <c r="R4807" s="16">
        <v>125100.93021553</v>
      </c>
      <c r="S4807" s="17">
        <f t="shared" si="526"/>
        <v>147087.311294727</v>
      </c>
      <c r="T4807" s="17">
        <f t="shared" si="527"/>
        <v>125100.93021553</v>
      </c>
      <c r="U4807" s="18">
        <f t="shared" si="528"/>
        <v>0.85052156514614863</v>
      </c>
      <c r="X4807" s="20">
        <f t="shared" si="529"/>
        <v>0.16807837910356116</v>
      </c>
      <c r="AA4807" s="20">
        <f t="shared" si="530"/>
        <v>-0.23358027871066359</v>
      </c>
      <c r="AE4807" s="20">
        <f t="shared" si="531"/>
        <v>0.77448814878495387</v>
      </c>
    </row>
    <row r="4808" spans="1:31" x14ac:dyDescent="0.2">
      <c r="A4808" s="15" t="s">
        <v>14242</v>
      </c>
      <c r="B4808" s="15" t="s">
        <v>14243</v>
      </c>
      <c r="C4808" t="s">
        <v>14244</v>
      </c>
      <c r="D4808" s="15">
        <v>6</v>
      </c>
      <c r="E4808" s="15">
        <v>5</v>
      </c>
      <c r="F4808" s="16">
        <v>88070.637595166103</v>
      </c>
      <c r="G4808" s="16">
        <v>80869.323993019207</v>
      </c>
      <c r="H4808" s="16">
        <v>84026.105344628799</v>
      </c>
      <c r="I4808" s="16">
        <v>93904.769997953103</v>
      </c>
      <c r="J4808" s="16">
        <v>40442.336015039</v>
      </c>
      <c r="K4808" s="16">
        <v>113551.77082533699</v>
      </c>
      <c r="L4808" s="15">
        <f t="shared" si="525"/>
        <v>6</v>
      </c>
      <c r="M4808" s="16">
        <v>156607.733142471</v>
      </c>
      <c r="N4808" s="16">
        <v>139128.07519706999</v>
      </c>
      <c r="O4808" s="16">
        <v>151089.44437723499</v>
      </c>
      <c r="P4808" s="16">
        <v>130198.757078807</v>
      </c>
      <c r="Q4808" s="16">
        <v>353559.62312967703</v>
      </c>
      <c r="R4808" s="16">
        <v>155947.83128126699</v>
      </c>
      <c r="S4808" s="17">
        <f t="shared" si="526"/>
        <v>151089.44437723499</v>
      </c>
      <c r="T4808" s="17">
        <f t="shared" si="527"/>
        <v>155947.83128126699</v>
      </c>
      <c r="U4808" s="18">
        <f t="shared" si="528"/>
        <v>1.032155700380377</v>
      </c>
      <c r="X4808" s="20">
        <f t="shared" si="529"/>
        <v>0.41484501314008526</v>
      </c>
      <c r="AA4808" s="20">
        <f t="shared" si="530"/>
        <v>4.5660617295310797E-2</v>
      </c>
      <c r="AE4808" s="20">
        <f t="shared" si="531"/>
        <v>0.38211412620362117</v>
      </c>
    </row>
    <row r="4809" spans="1:31" x14ac:dyDescent="0.2">
      <c r="A4809" s="15" t="s">
        <v>12688</v>
      </c>
      <c r="B4809" s="15" t="s">
        <v>12689</v>
      </c>
      <c r="C4809" t="s">
        <v>12690</v>
      </c>
      <c r="D4809" s="15">
        <v>5</v>
      </c>
      <c r="E4809" s="15">
        <v>4</v>
      </c>
      <c r="F4809" s="16">
        <v>97157.056334765206</v>
      </c>
      <c r="G4809" s="16">
        <v>105002.479067578</v>
      </c>
      <c r="H4809" s="16">
        <v>93616.628576313597</v>
      </c>
      <c r="I4809" s="16">
        <v>97955.270724609203</v>
      </c>
      <c r="J4809" s="16">
        <v>25506.196798242101</v>
      </c>
      <c r="K4809" s="16">
        <v>125857.76796502501</v>
      </c>
      <c r="L4809" s="15">
        <f t="shared" si="525"/>
        <v>6</v>
      </c>
      <c r="M4809" s="16">
        <v>172765.25714874599</v>
      </c>
      <c r="N4809" s="16">
        <v>180646.90147346701</v>
      </c>
      <c r="O4809" s="16">
        <v>168334.40438602099</v>
      </c>
      <c r="P4809" s="16">
        <v>135814.76742811</v>
      </c>
      <c r="Q4809" s="16">
        <v>222983.19573094</v>
      </c>
      <c r="R4809" s="16">
        <v>172848.43575215401</v>
      </c>
      <c r="S4809" s="17">
        <f t="shared" si="526"/>
        <v>172765.25714874599</v>
      </c>
      <c r="T4809" s="17">
        <f t="shared" si="527"/>
        <v>172848.43575215401</v>
      </c>
      <c r="U4809" s="18">
        <f t="shared" si="528"/>
        <v>1.0004814544589622</v>
      </c>
      <c r="X4809" s="20">
        <f t="shared" si="529"/>
        <v>0.90332983273338263</v>
      </c>
      <c r="AA4809" s="20">
        <f t="shared" si="530"/>
        <v>6.9442480680946149E-4</v>
      </c>
      <c r="AE4809" s="20">
        <f t="shared" si="531"/>
        <v>4.4153646827752281E-2</v>
      </c>
    </row>
    <row r="4810" spans="1:31" x14ac:dyDescent="0.2">
      <c r="A4810" s="15" t="s">
        <v>17946</v>
      </c>
      <c r="B4810" s="15" t="s">
        <v>17947</v>
      </c>
      <c r="C4810" t="s">
        <v>17948</v>
      </c>
      <c r="D4810" s="15">
        <v>2</v>
      </c>
      <c r="E4810" s="15">
        <v>2</v>
      </c>
      <c r="F4810" s="16">
        <v>20731.962486438701</v>
      </c>
      <c r="G4810" s="16">
        <v>22809.238629238698</v>
      </c>
      <c r="H4810" s="16">
        <v>19039.176028124999</v>
      </c>
      <c r="I4810" s="16">
        <v>24942.971003111699</v>
      </c>
      <c r="J4810" s="16">
        <v>3485.012953125</v>
      </c>
      <c r="K4810" s="16">
        <v>24688.5654468752</v>
      </c>
      <c r="L4810" s="15">
        <f t="shared" si="525"/>
        <v>6</v>
      </c>
      <c r="M4810" s="16">
        <v>36865.699366460802</v>
      </c>
      <c r="N4810" s="16">
        <v>39241.152398783102</v>
      </c>
      <c r="O4810" s="16">
        <v>34234.819234944502</v>
      </c>
      <c r="P4810" s="16">
        <v>34583.3744391117</v>
      </c>
      <c r="Q4810" s="16">
        <v>30467.079494387301</v>
      </c>
      <c r="R4810" s="16">
        <v>33906.368970748998</v>
      </c>
      <c r="S4810" s="17">
        <f t="shared" si="526"/>
        <v>36865.699366460802</v>
      </c>
      <c r="T4810" s="17">
        <f t="shared" si="527"/>
        <v>33906.368970748998</v>
      </c>
      <c r="U4810" s="18">
        <f t="shared" si="528"/>
        <v>0.91972672574864789</v>
      </c>
      <c r="X4810" s="20">
        <f t="shared" si="529"/>
        <v>0.1202961009930071</v>
      </c>
      <c r="AA4810" s="20">
        <f t="shared" si="530"/>
        <v>-0.12072283151390631</v>
      </c>
      <c r="AE4810" s="20">
        <f t="shared" si="531"/>
        <v>0.91974844867564409</v>
      </c>
    </row>
    <row r="4811" spans="1:31" x14ac:dyDescent="0.2">
      <c r="A4811" s="15" t="s">
        <v>17949</v>
      </c>
      <c r="B4811" s="15" t="s">
        <v>17950</v>
      </c>
      <c r="C4811" t="s">
        <v>17951</v>
      </c>
      <c r="D4811" s="15">
        <v>3</v>
      </c>
      <c r="E4811" s="15">
        <v>3</v>
      </c>
      <c r="F4811" s="16">
        <v>90100.953011787395</v>
      </c>
      <c r="G4811" s="16">
        <v>60009.869932031201</v>
      </c>
      <c r="H4811" s="16">
        <v>68948.330372754193</v>
      </c>
      <c r="I4811" s="16">
        <v>76390.360403027196</v>
      </c>
      <c r="J4811" s="16">
        <v>25803.058877269399</v>
      </c>
      <c r="K4811" s="16">
        <v>73309.725468923003</v>
      </c>
      <c r="L4811" s="15">
        <f t="shared" si="525"/>
        <v>6</v>
      </c>
      <c r="M4811" s="16">
        <v>160218.05212781599</v>
      </c>
      <c r="N4811" s="16">
        <v>103241.34398836701</v>
      </c>
      <c r="O4811" s="16">
        <v>123977.71959120499</v>
      </c>
      <c r="P4811" s="16">
        <v>105915.066694621</v>
      </c>
      <c r="Q4811" s="16">
        <v>225578.457407796</v>
      </c>
      <c r="R4811" s="16">
        <v>100680.88428395199</v>
      </c>
      <c r="S4811" s="17">
        <f t="shared" si="526"/>
        <v>123977.71959120499</v>
      </c>
      <c r="T4811" s="17">
        <f t="shared" si="527"/>
        <v>105915.066694621</v>
      </c>
      <c r="U4811" s="18">
        <f t="shared" si="528"/>
        <v>0.85430726620765041</v>
      </c>
      <c r="X4811" s="20">
        <f t="shared" si="529"/>
        <v>0.75201365921508756</v>
      </c>
      <c r="AA4811" s="20">
        <f t="shared" si="530"/>
        <v>-0.22717304177955799</v>
      </c>
      <c r="AE4811" s="20">
        <f t="shared" si="531"/>
        <v>0.12377427102023911</v>
      </c>
    </row>
    <row r="4812" spans="1:31" x14ac:dyDescent="0.2">
      <c r="A4812" s="15" t="s">
        <v>16957</v>
      </c>
      <c r="B4812" s="15" t="s">
        <v>16958</v>
      </c>
      <c r="C4812" t="s">
        <v>16959</v>
      </c>
      <c r="D4812" s="15">
        <v>4</v>
      </c>
      <c r="E4812" s="15">
        <v>3</v>
      </c>
      <c r="F4812" s="16">
        <v>22527.856818456901</v>
      </c>
      <c r="G4812" s="16">
        <v>20076.890683007801</v>
      </c>
      <c r="H4812" s="16">
        <v>17789.3771311524</v>
      </c>
      <c r="I4812" s="16">
        <v>28240.954107642399</v>
      </c>
      <c r="J4812" s="16">
        <v>4216.4437895507899</v>
      </c>
      <c r="K4812" s="16">
        <v>34888.6017498043</v>
      </c>
      <c r="L4812" s="15">
        <f t="shared" si="525"/>
        <v>6</v>
      </c>
      <c r="M4812" s="16">
        <v>40059.169380764499</v>
      </c>
      <c r="N4812" s="16">
        <v>34540.404429620103</v>
      </c>
      <c r="O4812" s="16">
        <v>31987.524538226298</v>
      </c>
      <c r="P4812" s="16">
        <v>39156.020760338703</v>
      </c>
      <c r="Q4812" s="16">
        <v>36861.4779479278</v>
      </c>
      <c r="R4812" s="16">
        <v>47914.724180627098</v>
      </c>
      <c r="S4812" s="17">
        <f t="shared" si="526"/>
        <v>34540.404429620103</v>
      </c>
      <c r="T4812" s="17">
        <f t="shared" si="527"/>
        <v>39156.020760338703</v>
      </c>
      <c r="U4812" s="18">
        <f t="shared" si="528"/>
        <v>1.1336294813838508</v>
      </c>
      <c r="X4812" s="20">
        <f t="shared" si="529"/>
        <v>0.23364987040093319</v>
      </c>
      <c r="AA4812" s="20">
        <f t="shared" si="530"/>
        <v>0.18094918285800032</v>
      </c>
      <c r="AE4812" s="20">
        <f t="shared" si="531"/>
        <v>0.63143445553063804</v>
      </c>
    </row>
    <row r="4813" spans="1:31" x14ac:dyDescent="0.2">
      <c r="A4813" s="15" t="s">
        <v>1610</v>
      </c>
      <c r="B4813" s="15" t="s">
        <v>1611</v>
      </c>
      <c r="C4813" t="s">
        <v>1612</v>
      </c>
      <c r="D4813" s="15">
        <v>3</v>
      </c>
      <c r="E4813" s="15">
        <v>3</v>
      </c>
      <c r="F4813" s="16">
        <v>25163.516498981899</v>
      </c>
      <c r="G4813" s="16">
        <v>29393.421340722602</v>
      </c>
      <c r="H4813" s="16">
        <v>27128.136319552199</v>
      </c>
      <c r="I4813" s="16">
        <v>20728.219215275902</v>
      </c>
      <c r="J4813" s="16">
        <v>10597.656359971599</v>
      </c>
      <c r="K4813" s="16">
        <v>37398.434256884902</v>
      </c>
      <c r="L4813" s="15">
        <f t="shared" si="525"/>
        <v>6</v>
      </c>
      <c r="M4813" s="16">
        <v>44745.915147263702</v>
      </c>
      <c r="N4813" s="16">
        <v>50568.620246463703</v>
      </c>
      <c r="O4813" s="16">
        <v>48779.7813155818</v>
      </c>
      <c r="P4813" s="16">
        <v>28739.630354717901</v>
      </c>
      <c r="Q4813" s="16">
        <v>92648.045535649901</v>
      </c>
      <c r="R4813" s="16">
        <v>51361.635959400599</v>
      </c>
      <c r="S4813" s="17">
        <f t="shared" si="526"/>
        <v>48779.7813155818</v>
      </c>
      <c r="T4813" s="17">
        <f t="shared" si="527"/>
        <v>51361.635959400599</v>
      </c>
      <c r="U4813" s="18">
        <f t="shared" si="528"/>
        <v>1.0529287867675223</v>
      </c>
      <c r="X4813" s="20">
        <f t="shared" si="529"/>
        <v>0.63793934584853518</v>
      </c>
      <c r="AA4813" s="20">
        <f t="shared" si="530"/>
        <v>7.440786518456062E-2</v>
      </c>
      <c r="AE4813" s="20">
        <f t="shared" si="531"/>
        <v>0.19522061127180051</v>
      </c>
    </row>
    <row r="4814" spans="1:31" x14ac:dyDescent="0.2">
      <c r="A4814" s="15" t="s">
        <v>17952</v>
      </c>
      <c r="B4814" s="15" t="s">
        <v>17953</v>
      </c>
      <c r="C4814" t="s">
        <v>17954</v>
      </c>
      <c r="D4814" s="15">
        <v>3</v>
      </c>
      <c r="E4814" s="15">
        <v>3</v>
      </c>
      <c r="F4814" s="16">
        <v>30089.7505508789</v>
      </c>
      <c r="G4814" s="16">
        <v>26086.057754882801</v>
      </c>
      <c r="H4814" s="16">
        <v>34779.930036327904</v>
      </c>
      <c r="I4814" s="16">
        <v>56541.401901792698</v>
      </c>
      <c r="J4814" s="16">
        <v>3454.40332617187</v>
      </c>
      <c r="K4814" s="16">
        <v>39239.499953536702</v>
      </c>
      <c r="L4814" s="15">
        <f t="shared" si="525"/>
        <v>6</v>
      </c>
      <c r="M4814" s="16">
        <v>53505.773924977198</v>
      </c>
      <c r="N4814" s="16">
        <v>44878.611885388498</v>
      </c>
      <c r="O4814" s="16">
        <v>62538.663229900601</v>
      </c>
      <c r="P4814" s="16">
        <v>78394.5293861768</v>
      </c>
      <c r="Q4814" s="16">
        <v>30199.4805068891</v>
      </c>
      <c r="R4814" s="16">
        <v>53890.087964616898</v>
      </c>
      <c r="S4814" s="17">
        <f t="shared" si="526"/>
        <v>53505.773924977198</v>
      </c>
      <c r="T4814" s="17">
        <f t="shared" si="527"/>
        <v>53890.087964616898</v>
      </c>
      <c r="U4814" s="18">
        <f t="shared" si="528"/>
        <v>1.0071826648125595</v>
      </c>
      <c r="X4814" s="20">
        <f t="shared" si="529"/>
        <v>0.9736699188654292</v>
      </c>
      <c r="AA4814" s="20">
        <f t="shared" si="530"/>
        <v>1.0325357347309954E-2</v>
      </c>
      <c r="AE4814" s="20">
        <f t="shared" si="531"/>
        <v>1.1588247137124896E-2</v>
      </c>
    </row>
    <row r="4815" spans="1:31" x14ac:dyDescent="0.2">
      <c r="A4815" s="15" t="s">
        <v>13192</v>
      </c>
      <c r="B4815" s="15" t="s">
        <v>13193</v>
      </c>
      <c r="C4815" t="s">
        <v>13194</v>
      </c>
      <c r="D4815" s="15">
        <v>7</v>
      </c>
      <c r="E4815" s="15">
        <v>4</v>
      </c>
      <c r="F4815" s="16">
        <v>215033.761163527</v>
      </c>
      <c r="G4815" s="16">
        <v>221255.826257812</v>
      </c>
      <c r="H4815" s="16">
        <v>193540.484155474</v>
      </c>
      <c r="I4815" s="16">
        <v>234892.857445898</v>
      </c>
      <c r="J4815" s="16">
        <v>72515.228816914896</v>
      </c>
      <c r="K4815" s="16">
        <v>201264.93850547</v>
      </c>
      <c r="L4815" s="15">
        <f t="shared" si="525"/>
        <v>6</v>
      </c>
      <c r="M4815" s="16">
        <v>382374.31684913399</v>
      </c>
      <c r="N4815" s="16">
        <v>380649.86466368899</v>
      </c>
      <c r="O4815" s="16">
        <v>348009.99160460097</v>
      </c>
      <c r="P4815" s="16">
        <v>325678.43025239301</v>
      </c>
      <c r="Q4815" s="16">
        <v>633950.94096782</v>
      </c>
      <c r="R4815" s="16">
        <v>276409.87405792298</v>
      </c>
      <c r="S4815" s="17">
        <f t="shared" si="526"/>
        <v>380649.86466368899</v>
      </c>
      <c r="T4815" s="17">
        <f t="shared" si="527"/>
        <v>325678.43025239301</v>
      </c>
      <c r="U4815" s="18">
        <f t="shared" si="528"/>
        <v>0.85558530420110823</v>
      </c>
      <c r="X4815" s="20">
        <f t="shared" si="529"/>
        <v>0.72972398400967897</v>
      </c>
      <c r="AA4815" s="20">
        <f t="shared" si="530"/>
        <v>-0.22501639234965087</v>
      </c>
      <c r="AE4815" s="20">
        <f t="shared" si="531"/>
        <v>0.13684137945395028</v>
      </c>
    </row>
    <row r="4816" spans="1:31" x14ac:dyDescent="0.2">
      <c r="A4816" s="15" t="s">
        <v>1541</v>
      </c>
      <c r="B4816" s="15" t="s">
        <v>1542</v>
      </c>
      <c r="C4816" t="s">
        <v>1543</v>
      </c>
      <c r="D4816" s="15">
        <v>5</v>
      </c>
      <c r="E4816" s="15">
        <v>4</v>
      </c>
      <c r="F4816" s="16">
        <v>72710.230235156298</v>
      </c>
      <c r="G4816" s="16">
        <v>98890.6387149699</v>
      </c>
      <c r="H4816" s="16">
        <v>76420.982785399901</v>
      </c>
      <c r="I4816" s="16">
        <v>87255.710153905806</v>
      </c>
      <c r="J4816" s="16">
        <v>14987.833974609401</v>
      </c>
      <c r="K4816" s="16">
        <v>97263.304899259601</v>
      </c>
      <c r="L4816" s="15">
        <f t="shared" si="525"/>
        <v>6</v>
      </c>
      <c r="M4816" s="16">
        <v>129293.76514494501</v>
      </c>
      <c r="N4816" s="16">
        <v>170132.05428315801</v>
      </c>
      <c r="O4816" s="16">
        <v>137414.483040138</v>
      </c>
      <c r="P4816" s="16">
        <v>120979.85022821301</v>
      </c>
      <c r="Q4816" s="16">
        <v>131028.359232823</v>
      </c>
      <c r="R4816" s="16">
        <v>133577.850455712</v>
      </c>
      <c r="S4816" s="17">
        <f t="shared" si="526"/>
        <v>137414.483040138</v>
      </c>
      <c r="T4816" s="17">
        <f t="shared" si="527"/>
        <v>131028.359232823</v>
      </c>
      <c r="U4816" s="18">
        <f t="shared" si="528"/>
        <v>0.95352655945698495</v>
      </c>
      <c r="X4816" s="20">
        <f t="shared" si="529"/>
        <v>0.26093573367488038</v>
      </c>
      <c r="AA4816" s="20">
        <f t="shared" si="530"/>
        <v>-6.8654971070637852E-2</v>
      </c>
      <c r="AE4816" s="20">
        <f t="shared" si="531"/>
        <v>0.58346644265081515</v>
      </c>
    </row>
    <row r="4817" spans="1:31" x14ac:dyDescent="0.2">
      <c r="A4817" s="15" t="s">
        <v>9985</v>
      </c>
      <c r="B4817" s="15" t="s">
        <v>9986</v>
      </c>
      <c r="C4817" t="s">
        <v>9987</v>
      </c>
      <c r="D4817" s="15">
        <v>4</v>
      </c>
      <c r="E4817" s="15">
        <v>3</v>
      </c>
      <c r="F4817" s="16">
        <v>34799.4524592772</v>
      </c>
      <c r="G4817" s="16">
        <v>22590.8142410156</v>
      </c>
      <c r="H4817" s="16">
        <v>28217.898625582198</v>
      </c>
      <c r="I4817" s="16">
        <v>34583.005972739003</v>
      </c>
      <c r="J4817" s="16">
        <v>25042.291989257799</v>
      </c>
      <c r="K4817" s="16">
        <v>41064.308365817502</v>
      </c>
      <c r="L4817" s="15">
        <f t="shared" si="525"/>
        <v>6</v>
      </c>
      <c r="M4817" s="16">
        <v>61880.593953434698</v>
      </c>
      <c r="N4817" s="16">
        <v>38865.373757277499</v>
      </c>
      <c r="O4817" s="16">
        <v>50739.310210155898</v>
      </c>
      <c r="P4817" s="16">
        <v>47949.261723315401</v>
      </c>
      <c r="Q4817" s="16">
        <v>218927.59396323899</v>
      </c>
      <c r="R4817" s="16">
        <v>56396.212812610102</v>
      </c>
      <c r="S4817" s="17">
        <f t="shared" si="526"/>
        <v>50739.310210155898</v>
      </c>
      <c r="T4817" s="17">
        <f t="shared" si="527"/>
        <v>56396.212812610102</v>
      </c>
      <c r="U4817" s="18">
        <f t="shared" si="528"/>
        <v>1.1114895448720927</v>
      </c>
      <c r="X4817" s="20">
        <f t="shared" si="529"/>
        <v>0.36458916259223434</v>
      </c>
      <c r="AA4817" s="20">
        <f t="shared" si="530"/>
        <v>0.1524943778456726</v>
      </c>
      <c r="AE4817" s="20">
        <f t="shared" si="531"/>
        <v>0.43819624488658904</v>
      </c>
    </row>
    <row r="4818" spans="1:31" x14ac:dyDescent="0.2">
      <c r="A4818" s="15" t="s">
        <v>11368</v>
      </c>
      <c r="B4818" s="15" t="s">
        <v>11369</v>
      </c>
      <c r="C4818" t="s">
        <v>11370</v>
      </c>
      <c r="D4818" s="15">
        <v>5</v>
      </c>
      <c r="E4818" s="15">
        <v>5</v>
      </c>
      <c r="F4818" s="16">
        <v>136862.67594937101</v>
      </c>
      <c r="G4818" s="16">
        <v>126172.72758105501</v>
      </c>
      <c r="H4818" s="16">
        <v>119147.01771650399</v>
      </c>
      <c r="I4818" s="16">
        <v>158509.275689948</v>
      </c>
      <c r="J4818" s="16">
        <v>52170.9036556641</v>
      </c>
      <c r="K4818" s="16">
        <v>177910.442237988</v>
      </c>
      <c r="L4818" s="15">
        <f t="shared" si="525"/>
        <v>6</v>
      </c>
      <c r="M4818" s="16">
        <v>243370.026804711</v>
      </c>
      <c r="N4818" s="16">
        <v>217068.32534215</v>
      </c>
      <c r="O4818" s="16">
        <v>214241.23648427401</v>
      </c>
      <c r="P4818" s="16">
        <v>219772.762137035</v>
      </c>
      <c r="Q4818" s="16">
        <v>456094.450824306</v>
      </c>
      <c r="R4818" s="16">
        <v>244335.66669763101</v>
      </c>
      <c r="S4818" s="17">
        <f t="shared" si="526"/>
        <v>217068.32534215</v>
      </c>
      <c r="T4818" s="17">
        <f t="shared" si="527"/>
        <v>244335.66669763101</v>
      </c>
      <c r="U4818" s="18">
        <f t="shared" si="528"/>
        <v>1.1256163989495076</v>
      </c>
      <c r="X4818" s="20">
        <f t="shared" si="529"/>
        <v>0.33983092284323324</v>
      </c>
      <c r="AA4818" s="20">
        <f t="shared" si="530"/>
        <v>0.17071525226454384</v>
      </c>
      <c r="AE4818" s="20">
        <f t="shared" si="531"/>
        <v>0.46873710513398409</v>
      </c>
    </row>
    <row r="4819" spans="1:31" x14ac:dyDescent="0.2">
      <c r="A4819" s="15" t="s">
        <v>11320</v>
      </c>
      <c r="B4819" s="15" t="s">
        <v>11321</v>
      </c>
      <c r="C4819" t="s">
        <v>11322</v>
      </c>
      <c r="D4819" s="15">
        <v>3</v>
      </c>
      <c r="E4819" s="15">
        <v>2</v>
      </c>
      <c r="F4819" s="16">
        <v>128169.40588807801</v>
      </c>
      <c r="G4819" s="16">
        <v>131439.956789149</v>
      </c>
      <c r="H4819" s="16">
        <v>147058.77732304699</v>
      </c>
      <c r="I4819" s="16">
        <v>162616.968782813</v>
      </c>
      <c r="J4819" s="16">
        <v>15603.967628906301</v>
      </c>
      <c r="K4819" s="16">
        <v>173432.80552382901</v>
      </c>
      <c r="L4819" s="15">
        <f t="shared" si="525"/>
        <v>6</v>
      </c>
      <c r="M4819" s="16">
        <v>227911.60212346201</v>
      </c>
      <c r="N4819" s="16">
        <v>226130.098399721</v>
      </c>
      <c r="O4819" s="16">
        <v>264430.07045732398</v>
      </c>
      <c r="P4819" s="16">
        <v>225468.06957630499</v>
      </c>
      <c r="Q4819" s="16">
        <v>136414.79345189701</v>
      </c>
      <c r="R4819" s="16">
        <v>238186.24489854299</v>
      </c>
      <c r="S4819" s="17">
        <f t="shared" si="526"/>
        <v>227911.60212346201</v>
      </c>
      <c r="T4819" s="17">
        <f t="shared" si="527"/>
        <v>225468.06957630499</v>
      </c>
      <c r="U4819" s="18">
        <f t="shared" si="528"/>
        <v>0.98927859519045747</v>
      </c>
      <c r="X4819" s="20">
        <f t="shared" si="529"/>
        <v>0.31474186997864473</v>
      </c>
      <c r="AA4819" s="20">
        <f t="shared" si="530"/>
        <v>-1.5551232851394614E-2</v>
      </c>
      <c r="AE4819" s="20">
        <f t="shared" si="531"/>
        <v>0.50204547923126386</v>
      </c>
    </row>
    <row r="4820" spans="1:31" x14ac:dyDescent="0.2">
      <c r="A4820" s="15" t="s">
        <v>17955</v>
      </c>
      <c r="B4820" s="15" t="s">
        <v>17956</v>
      </c>
      <c r="C4820" t="s">
        <v>17957</v>
      </c>
      <c r="D4820" s="15">
        <v>3</v>
      </c>
      <c r="E4820" s="15">
        <v>3</v>
      </c>
      <c r="F4820" s="16">
        <v>70780.617090989297</v>
      </c>
      <c r="G4820" s="16">
        <v>64038.789851952999</v>
      </c>
      <c r="H4820" s="16">
        <v>65375.296007325102</v>
      </c>
      <c r="I4820" s="16">
        <v>102312.752385937</v>
      </c>
      <c r="J4820" s="16">
        <v>46876.488089062499</v>
      </c>
      <c r="K4820" s="16">
        <v>84654.412515233998</v>
      </c>
      <c r="L4820" s="15">
        <f t="shared" si="525"/>
        <v>6</v>
      </c>
      <c r="M4820" s="16">
        <v>125862.51554120101</v>
      </c>
      <c r="N4820" s="16">
        <v>110172.722240401</v>
      </c>
      <c r="O4820" s="16">
        <v>117552.957015345</v>
      </c>
      <c r="P4820" s="16">
        <v>141856.40616819699</v>
      </c>
      <c r="Q4820" s="16">
        <v>409809.004510734</v>
      </c>
      <c r="R4820" s="16">
        <v>116261.260781631</v>
      </c>
      <c r="S4820" s="17">
        <f t="shared" si="526"/>
        <v>117552.957015345</v>
      </c>
      <c r="T4820" s="17">
        <f t="shared" si="527"/>
        <v>141856.40616819699</v>
      </c>
      <c r="U4820" s="18">
        <f t="shared" si="528"/>
        <v>1.2067446857136863</v>
      </c>
      <c r="X4820" s="20">
        <f t="shared" si="529"/>
        <v>0.32737023015701505</v>
      </c>
      <c r="AA4820" s="20">
        <f t="shared" si="530"/>
        <v>0.27112047342731144</v>
      </c>
      <c r="AE4820" s="20">
        <f t="shared" si="531"/>
        <v>0.48496081626912918</v>
      </c>
    </row>
    <row r="4821" spans="1:31" x14ac:dyDescent="0.2">
      <c r="A4821" s="15" t="s">
        <v>13723</v>
      </c>
      <c r="B4821" s="15" t="s">
        <v>13724</v>
      </c>
      <c r="C4821" t="s">
        <v>13725</v>
      </c>
      <c r="D4821" s="15">
        <v>4</v>
      </c>
      <c r="E4821" s="15">
        <v>4</v>
      </c>
      <c r="F4821" s="16">
        <v>68680.724900390793</v>
      </c>
      <c r="G4821" s="16">
        <v>82495.542292968996</v>
      </c>
      <c r="H4821" s="16">
        <v>70894.488540820807</v>
      </c>
      <c r="I4821" s="16">
        <v>102504.069056369</v>
      </c>
      <c r="J4821" s="16">
        <v>14508.760154882801</v>
      </c>
      <c r="K4821" s="16">
        <v>105101.26838964999</v>
      </c>
      <c r="L4821" s="15">
        <f t="shared" si="525"/>
        <v>6</v>
      </c>
      <c r="M4821" s="16">
        <v>122128.47472132101</v>
      </c>
      <c r="N4821" s="16">
        <v>141925.83101782901</v>
      </c>
      <c r="O4821" s="16">
        <v>127477.155332959</v>
      </c>
      <c r="P4821" s="16">
        <v>142121.66631099099</v>
      </c>
      <c r="Q4821" s="16">
        <v>126840.14520159501</v>
      </c>
      <c r="R4821" s="16">
        <v>144342.221624069</v>
      </c>
      <c r="S4821" s="17">
        <f t="shared" si="526"/>
        <v>127477.155332959</v>
      </c>
      <c r="T4821" s="17">
        <f t="shared" si="527"/>
        <v>142121.66631099099</v>
      </c>
      <c r="U4821" s="18">
        <f t="shared" si="528"/>
        <v>1.1148794930337269</v>
      </c>
      <c r="X4821" s="20">
        <f t="shared" si="529"/>
        <v>0.41966000161115491</v>
      </c>
      <c r="AA4821" s="20">
        <f t="shared" si="530"/>
        <v>0.15688777812921131</v>
      </c>
      <c r="AE4821" s="20">
        <f t="shared" si="531"/>
        <v>0.37710242203789102</v>
      </c>
    </row>
    <row r="4822" spans="1:31" x14ac:dyDescent="0.2">
      <c r="A4822" s="15" t="s">
        <v>16769</v>
      </c>
      <c r="B4822" s="15" t="s">
        <v>16770</v>
      </c>
      <c r="C4822" t="s">
        <v>16771</v>
      </c>
      <c r="D4822" s="15">
        <v>3</v>
      </c>
      <c r="E4822" s="15">
        <v>3</v>
      </c>
      <c r="F4822" s="16">
        <v>28798.478908109199</v>
      </c>
      <c r="G4822" s="16">
        <v>17601.737284570299</v>
      </c>
      <c r="H4822" s="16">
        <v>20711.208922851602</v>
      </c>
      <c r="I4822" s="16">
        <v>39005.443473047002</v>
      </c>
      <c r="J4822" s="16">
        <v>5955.4260175781401</v>
      </c>
      <c r="K4822" s="16">
        <v>30936.187812772499</v>
      </c>
      <c r="L4822" s="15">
        <f t="shared" si="525"/>
        <v>6</v>
      </c>
      <c r="M4822" s="16">
        <v>51209.626986937903</v>
      </c>
      <c r="N4822" s="16">
        <v>30282.135519497599</v>
      </c>
      <c r="O4822" s="16">
        <v>37241.343457488998</v>
      </c>
      <c r="P4822" s="16">
        <v>54080.961591291802</v>
      </c>
      <c r="Q4822" s="16">
        <v>52064.207605826901</v>
      </c>
      <c r="R4822" s="16">
        <v>42486.624052148603</v>
      </c>
      <c r="S4822" s="17">
        <f t="shared" si="526"/>
        <v>37241.343457488998</v>
      </c>
      <c r="T4822" s="17">
        <f t="shared" si="527"/>
        <v>52064.207605826901</v>
      </c>
      <c r="U4822" s="18">
        <f t="shared" si="528"/>
        <v>1.3980217353130187</v>
      </c>
      <c r="X4822" s="20">
        <f t="shared" si="529"/>
        <v>0.23400599255483975</v>
      </c>
      <c r="AA4822" s="20">
        <f t="shared" si="530"/>
        <v>0.48338679074521124</v>
      </c>
      <c r="AE4822" s="20">
        <f t="shared" si="531"/>
        <v>0.63077302079423514</v>
      </c>
    </row>
    <row r="4823" spans="1:31" x14ac:dyDescent="0.2">
      <c r="A4823" s="15" t="s">
        <v>11227</v>
      </c>
      <c r="B4823" s="15" t="s">
        <v>11228</v>
      </c>
      <c r="C4823" t="s">
        <v>11229</v>
      </c>
      <c r="D4823" s="15">
        <v>3</v>
      </c>
      <c r="E4823" s="15">
        <v>2</v>
      </c>
      <c r="F4823" s="16">
        <v>181847.582720284</v>
      </c>
      <c r="G4823" s="16">
        <v>244134.77544199201</v>
      </c>
      <c r="H4823" s="16">
        <v>235385.57696797201</v>
      </c>
      <c r="I4823" s="16">
        <v>315603.98582109401</v>
      </c>
      <c r="J4823" s="16">
        <v>51518.667860276102</v>
      </c>
      <c r="K4823" s="16">
        <v>334064.908089259</v>
      </c>
      <c r="L4823" s="15">
        <f t="shared" si="525"/>
        <v>6</v>
      </c>
      <c r="M4823" s="16">
        <v>323362.45637473097</v>
      </c>
      <c r="N4823" s="16">
        <v>420010.94752375298</v>
      </c>
      <c r="O4823" s="16">
        <v>423252.70096288098</v>
      </c>
      <c r="P4823" s="16">
        <v>437584.232237825</v>
      </c>
      <c r="Q4823" s="16">
        <v>450392.40033139498</v>
      </c>
      <c r="R4823" s="16">
        <v>458792.47452538402</v>
      </c>
      <c r="S4823" s="17">
        <f t="shared" si="526"/>
        <v>420010.94752375298</v>
      </c>
      <c r="T4823" s="17">
        <f t="shared" si="527"/>
        <v>450392.40033139498</v>
      </c>
      <c r="U4823" s="18">
        <f t="shared" si="528"/>
        <v>1.0723349069512618</v>
      </c>
      <c r="X4823" s="20">
        <f t="shared" si="529"/>
        <v>0.14610158439241866</v>
      </c>
      <c r="AA4823" s="20">
        <f t="shared" si="530"/>
        <v>0.10075555238088711</v>
      </c>
      <c r="AE4823" s="20">
        <f t="shared" si="531"/>
        <v>0.83534507435212635</v>
      </c>
    </row>
    <row r="4824" spans="1:31" x14ac:dyDescent="0.2">
      <c r="A4824" s="15" t="s">
        <v>7100</v>
      </c>
      <c r="B4824" s="15" t="s">
        <v>7101</v>
      </c>
      <c r="C4824" t="s">
        <v>7102</v>
      </c>
      <c r="D4824" s="15">
        <v>4</v>
      </c>
      <c r="E4824" s="15">
        <v>4</v>
      </c>
      <c r="F4824" s="16">
        <v>37239.935824820597</v>
      </c>
      <c r="G4824" s="16">
        <v>43450.887941604502</v>
      </c>
      <c r="H4824" s="16">
        <v>34697.004239648501</v>
      </c>
      <c r="I4824" s="16">
        <v>38938.008404882799</v>
      </c>
      <c r="J4824" s="16">
        <v>9901.0780751953207</v>
      </c>
      <c r="K4824" s="16">
        <v>36834.767649023197</v>
      </c>
      <c r="L4824" s="15">
        <f t="shared" si="525"/>
        <v>6</v>
      </c>
      <c r="M4824" s="16">
        <v>66220.276032341906</v>
      </c>
      <c r="N4824" s="16">
        <v>74753.170997705602</v>
      </c>
      <c r="O4824" s="16">
        <v>62389.552278090399</v>
      </c>
      <c r="P4824" s="16">
        <v>53987.463017591101</v>
      </c>
      <c r="Q4824" s="16">
        <v>86558.339051973104</v>
      </c>
      <c r="R4824" s="16">
        <v>50587.516943705901</v>
      </c>
      <c r="S4824" s="17">
        <f t="shared" si="526"/>
        <v>66220.276032341906</v>
      </c>
      <c r="T4824" s="17">
        <f t="shared" si="527"/>
        <v>53987.463017591101</v>
      </c>
      <c r="U4824" s="18">
        <f t="shared" si="528"/>
        <v>0.8152708845735358</v>
      </c>
      <c r="X4824" s="20">
        <f t="shared" si="529"/>
        <v>0.75182932245438949</v>
      </c>
      <c r="AA4824" s="20">
        <f t="shared" si="530"/>
        <v>-0.29464860131196458</v>
      </c>
      <c r="AE4824" s="20">
        <f t="shared" si="531"/>
        <v>0.1238807401654356</v>
      </c>
    </row>
    <row r="4825" spans="1:31" x14ac:dyDescent="0.2">
      <c r="A4825" s="15" t="s">
        <v>854</v>
      </c>
      <c r="B4825" s="15" t="s">
        <v>855</v>
      </c>
      <c r="C4825" t="s">
        <v>856</v>
      </c>
      <c r="D4825" s="15">
        <v>4</v>
      </c>
      <c r="E4825" s="15">
        <v>1</v>
      </c>
      <c r="F4825" s="16">
        <v>35986.158875390698</v>
      </c>
      <c r="G4825" s="16">
        <v>47759.695719240903</v>
      </c>
      <c r="H4825" s="16">
        <v>46651.452007617401</v>
      </c>
      <c r="I4825" s="16">
        <v>58645.993612206898</v>
      </c>
      <c r="J4825" s="16">
        <v>11547.817784765601</v>
      </c>
      <c r="K4825" s="16">
        <v>49593.525546962803</v>
      </c>
      <c r="L4825" s="15">
        <f t="shared" si="525"/>
        <v>6</v>
      </c>
      <c r="M4825" s="16">
        <v>63990.8023816676</v>
      </c>
      <c r="N4825" s="16">
        <v>82166.070016726298</v>
      </c>
      <c r="O4825" s="16">
        <v>83885.144197900401</v>
      </c>
      <c r="P4825" s="16">
        <v>81312.541164069102</v>
      </c>
      <c r="Q4825" s="16">
        <v>100954.655597384</v>
      </c>
      <c r="R4825" s="16">
        <v>68109.926410018306</v>
      </c>
      <c r="S4825" s="17">
        <f t="shared" si="526"/>
        <v>82166.070016726298</v>
      </c>
      <c r="T4825" s="17">
        <f t="shared" si="527"/>
        <v>81312.541164069102</v>
      </c>
      <c r="U4825" s="18">
        <f t="shared" si="528"/>
        <v>0.98961214948599285</v>
      </c>
      <c r="X4825" s="20">
        <f t="shared" si="529"/>
        <v>0.58631203728226922</v>
      </c>
      <c r="AA4825" s="20">
        <f t="shared" si="530"/>
        <v>-1.50648824716296E-2</v>
      </c>
      <c r="AE4825" s="20">
        <f t="shared" si="531"/>
        <v>0.23187118943859969</v>
      </c>
    </row>
    <row r="4826" spans="1:31" x14ac:dyDescent="0.2">
      <c r="A4826" s="15" t="s">
        <v>8186</v>
      </c>
      <c r="B4826" s="15" t="s">
        <v>8187</v>
      </c>
      <c r="C4826" t="s">
        <v>8188</v>
      </c>
      <c r="D4826" s="15">
        <v>5</v>
      </c>
      <c r="E4826" s="15">
        <v>4</v>
      </c>
      <c r="F4826" s="16">
        <v>89311.085521581801</v>
      </c>
      <c r="G4826" s="16">
        <v>72681.132046874904</v>
      </c>
      <c r="H4826" s="16">
        <v>47611.393564452999</v>
      </c>
      <c r="I4826" s="16">
        <v>96456.905708500199</v>
      </c>
      <c r="J4826" s="16">
        <v>19263.293009461901</v>
      </c>
      <c r="K4826" s="16">
        <v>97607.626335204797</v>
      </c>
      <c r="L4826" s="15">
        <f t="shared" si="525"/>
        <v>6</v>
      </c>
      <c r="M4826" s="16">
        <v>158813.50504490899</v>
      </c>
      <c r="N4826" s="16">
        <v>125041.06013917799</v>
      </c>
      <c r="O4826" s="16">
        <v>85611.239152105903</v>
      </c>
      <c r="P4826" s="16">
        <v>133737.28762860701</v>
      </c>
      <c r="Q4826" s="16">
        <v>168405.76701922499</v>
      </c>
      <c r="R4826" s="16">
        <v>134050.728868871</v>
      </c>
      <c r="S4826" s="17">
        <f t="shared" si="526"/>
        <v>125041.06013917799</v>
      </c>
      <c r="T4826" s="17">
        <f t="shared" si="527"/>
        <v>134050.728868871</v>
      </c>
      <c r="U4826" s="18">
        <f t="shared" si="528"/>
        <v>1.0720536815639976</v>
      </c>
      <c r="X4826" s="20">
        <f t="shared" si="529"/>
        <v>0.40789790541191917</v>
      </c>
      <c r="AA4826" s="20">
        <f t="shared" si="530"/>
        <v>0.10037714850756208</v>
      </c>
      <c r="AE4826" s="20">
        <f t="shared" si="531"/>
        <v>0.38944852481377318</v>
      </c>
    </row>
    <row r="4827" spans="1:31" x14ac:dyDescent="0.2">
      <c r="A4827" s="15" t="s">
        <v>16760</v>
      </c>
      <c r="B4827" s="15" t="s">
        <v>16761</v>
      </c>
      <c r="C4827" t="s">
        <v>16762</v>
      </c>
      <c r="D4827" s="15">
        <v>6</v>
      </c>
      <c r="E4827" s="15">
        <v>4</v>
      </c>
      <c r="F4827" s="16">
        <v>79323.927208374196</v>
      </c>
      <c r="G4827" s="16">
        <v>114681.985919531</v>
      </c>
      <c r="H4827" s="16">
        <v>93952.520723144597</v>
      </c>
      <c r="I4827" s="16">
        <v>140997.466229296</v>
      </c>
      <c r="J4827" s="16">
        <v>20661.155973631299</v>
      </c>
      <c r="K4827" s="16">
        <v>137903.08275175799</v>
      </c>
      <c r="L4827" s="15">
        <f t="shared" si="525"/>
        <v>6</v>
      </c>
      <c r="M4827" s="16">
        <v>141054.280555631</v>
      </c>
      <c r="N4827" s="16">
        <v>197299.58373510401</v>
      </c>
      <c r="O4827" s="16">
        <v>168938.38046735001</v>
      </c>
      <c r="P4827" s="16">
        <v>195492.676833303</v>
      </c>
      <c r="Q4827" s="16">
        <v>180626.32476878</v>
      </c>
      <c r="R4827" s="16">
        <v>189391.02865438699</v>
      </c>
      <c r="S4827" s="17">
        <f t="shared" si="526"/>
        <v>168938.38046735001</v>
      </c>
      <c r="T4827" s="17">
        <f t="shared" si="527"/>
        <v>189391.02865438699</v>
      </c>
      <c r="U4827" s="18">
        <f t="shared" si="528"/>
        <v>1.1210657289980932</v>
      </c>
      <c r="X4827" s="20">
        <f t="shared" si="529"/>
        <v>0.31235506058783713</v>
      </c>
      <c r="AA4827" s="20">
        <f t="shared" si="530"/>
        <v>0.16487086701010875</v>
      </c>
      <c r="AE4827" s="20">
        <f t="shared" si="531"/>
        <v>0.50535145348434596</v>
      </c>
    </row>
    <row r="4828" spans="1:31" x14ac:dyDescent="0.2">
      <c r="A4828" s="15" t="s">
        <v>4220</v>
      </c>
      <c r="B4828" s="15" t="s">
        <v>4221</v>
      </c>
      <c r="C4828" t="s">
        <v>4222</v>
      </c>
      <c r="D4828" s="15">
        <v>4</v>
      </c>
      <c r="E4828" s="15">
        <v>4</v>
      </c>
      <c r="F4828" s="16">
        <v>77992.486117089793</v>
      </c>
      <c r="G4828" s="16">
        <v>87509.318705273603</v>
      </c>
      <c r="H4828" s="16">
        <v>95323.709219201904</v>
      </c>
      <c r="I4828" s="16">
        <v>128897.360222168</v>
      </c>
      <c r="J4828" s="16">
        <v>15456.3720061523</v>
      </c>
      <c r="K4828" s="16">
        <v>92729.875813976207</v>
      </c>
      <c r="L4828" s="15">
        <f t="shared" si="525"/>
        <v>6</v>
      </c>
      <c r="M4828" s="16">
        <v>138686.70406461801</v>
      </c>
      <c r="N4828" s="16">
        <v>150551.562349188</v>
      </c>
      <c r="O4828" s="16">
        <v>171403.948842274</v>
      </c>
      <c r="P4828" s="16">
        <v>178715.906466001</v>
      </c>
      <c r="Q4828" s="16">
        <v>135124.46608957401</v>
      </c>
      <c r="R4828" s="16">
        <v>127351.805463382</v>
      </c>
      <c r="S4828" s="17">
        <f t="shared" si="526"/>
        <v>150551.562349188</v>
      </c>
      <c r="T4828" s="17">
        <f t="shared" si="527"/>
        <v>135124.46608957401</v>
      </c>
      <c r="U4828" s="18">
        <f t="shared" si="528"/>
        <v>0.89752948412562794</v>
      </c>
      <c r="X4828" s="20">
        <f t="shared" si="529"/>
        <v>0.7453304096296357</v>
      </c>
      <c r="AA4828" s="20">
        <f t="shared" si="530"/>
        <v>-0.15596876218771752</v>
      </c>
      <c r="AE4828" s="20">
        <f t="shared" si="531"/>
        <v>0.12765115910662694</v>
      </c>
    </row>
    <row r="4829" spans="1:31" x14ac:dyDescent="0.2">
      <c r="A4829" s="15" t="s">
        <v>5294</v>
      </c>
      <c r="B4829" s="15" t="s">
        <v>5295</v>
      </c>
      <c r="C4829" t="s">
        <v>5296</v>
      </c>
      <c r="D4829" s="15">
        <v>2</v>
      </c>
      <c r="E4829" s="15">
        <v>2</v>
      </c>
      <c r="F4829" s="16">
        <v>86432.174254193305</v>
      </c>
      <c r="G4829" s="16">
        <v>76636.579851562594</v>
      </c>
      <c r="H4829" s="16">
        <v>96763.328887500495</v>
      </c>
      <c r="I4829" s="16">
        <v>110182.05679336</v>
      </c>
      <c r="J4829" s="16">
        <v>25402.0956363281</v>
      </c>
      <c r="K4829" s="16">
        <v>110489.99286445401</v>
      </c>
      <c r="L4829" s="15">
        <f t="shared" si="525"/>
        <v>6</v>
      </c>
      <c r="M4829" s="16">
        <v>153694.20785557199</v>
      </c>
      <c r="N4829" s="16">
        <v>131846.03651880199</v>
      </c>
      <c r="O4829" s="16">
        <v>173992.565021802</v>
      </c>
      <c r="P4829" s="16">
        <v>152767.17942224501</v>
      </c>
      <c r="Q4829" s="16">
        <v>222073.11062705301</v>
      </c>
      <c r="R4829" s="16">
        <v>151742.89788926399</v>
      </c>
      <c r="S4829" s="17">
        <f t="shared" si="526"/>
        <v>153694.20785557199</v>
      </c>
      <c r="T4829" s="17">
        <f t="shared" si="527"/>
        <v>152767.17942224501</v>
      </c>
      <c r="U4829" s="18">
        <f t="shared" si="528"/>
        <v>0.99396835803859229</v>
      </c>
      <c r="X4829" s="20">
        <f t="shared" si="529"/>
        <v>0.44272532442845924</v>
      </c>
      <c r="AA4829" s="20">
        <f t="shared" si="530"/>
        <v>-8.7281690831055529E-3</v>
      </c>
      <c r="AE4829" s="20">
        <f t="shared" si="531"/>
        <v>0.35386563513663821</v>
      </c>
    </row>
    <row r="4830" spans="1:31" x14ac:dyDescent="0.2">
      <c r="A4830" s="15" t="s">
        <v>86</v>
      </c>
      <c r="B4830" s="15" t="s">
        <v>87</v>
      </c>
      <c r="C4830" t="s">
        <v>88</v>
      </c>
      <c r="D4830" s="15">
        <v>8</v>
      </c>
      <c r="E4830" s="15">
        <v>5</v>
      </c>
      <c r="F4830" s="16">
        <v>739642.64981192001</v>
      </c>
      <c r="G4830" s="16">
        <v>740775.90051213303</v>
      </c>
      <c r="H4830" s="16">
        <v>608178.34404482099</v>
      </c>
      <c r="I4830" s="16">
        <v>860043.54524472903</v>
      </c>
      <c r="J4830" s="16">
        <v>64802.096357357397</v>
      </c>
      <c r="K4830" s="16">
        <v>815066.94358100102</v>
      </c>
      <c r="L4830" s="15">
        <f t="shared" si="525"/>
        <v>6</v>
      </c>
      <c r="M4830" s="16">
        <v>1315236.97211081</v>
      </c>
      <c r="N4830" s="16">
        <v>1274435.34954646</v>
      </c>
      <c r="O4830" s="16">
        <v>1093580.7116981</v>
      </c>
      <c r="P4830" s="16">
        <v>1192448.4840009201</v>
      </c>
      <c r="Q4830" s="16">
        <v>566520.31073577004</v>
      </c>
      <c r="R4830" s="16">
        <v>1119383.0028069101</v>
      </c>
      <c r="S4830" s="17">
        <f t="shared" si="526"/>
        <v>1274435.34954646</v>
      </c>
      <c r="T4830" s="17">
        <f t="shared" si="527"/>
        <v>1119383.0028069101</v>
      </c>
      <c r="U4830" s="18">
        <f t="shared" si="528"/>
        <v>0.87833643597948752</v>
      </c>
      <c r="X4830" s="20">
        <f t="shared" si="529"/>
        <v>0.26856100541390793</v>
      </c>
      <c r="AA4830" s="20">
        <f t="shared" si="530"/>
        <v>-0.18715444265641074</v>
      </c>
      <c r="AE4830" s="20">
        <f t="shared" si="531"/>
        <v>0.57095704588539808</v>
      </c>
    </row>
    <row r="4831" spans="1:31" x14ac:dyDescent="0.2">
      <c r="A4831" s="15" t="s">
        <v>11152</v>
      </c>
      <c r="B4831" s="15" t="s">
        <v>11153</v>
      </c>
      <c r="C4831" t="s">
        <v>11154</v>
      </c>
      <c r="D4831" s="15">
        <v>4</v>
      </c>
      <c r="E4831" s="15">
        <v>4</v>
      </c>
      <c r="F4831" s="16">
        <v>49203.826553320403</v>
      </c>
      <c r="G4831" s="16">
        <v>47888.277151171802</v>
      </c>
      <c r="H4831" s="16">
        <v>64120.645940499599</v>
      </c>
      <c r="I4831" s="16">
        <v>83374.419263173797</v>
      </c>
      <c r="J4831" s="16">
        <v>25851.610637402398</v>
      </c>
      <c r="K4831" s="16">
        <v>92161.558093945598</v>
      </c>
      <c r="L4831" s="15">
        <f t="shared" si="525"/>
        <v>6</v>
      </c>
      <c r="M4831" s="16">
        <v>87494.537894361303</v>
      </c>
      <c r="N4831" s="16">
        <v>82387.282291632597</v>
      </c>
      <c r="O4831" s="16">
        <v>115296.939308621</v>
      </c>
      <c r="P4831" s="16">
        <v>115598.448944278</v>
      </c>
      <c r="Q4831" s="16">
        <v>226002.91216749401</v>
      </c>
      <c r="R4831" s="16">
        <v>126571.29878107</v>
      </c>
      <c r="S4831" s="17">
        <f t="shared" si="526"/>
        <v>87494.537894361303</v>
      </c>
      <c r="T4831" s="17">
        <f t="shared" si="527"/>
        <v>126571.29878107</v>
      </c>
      <c r="U4831" s="18">
        <f t="shared" si="528"/>
        <v>1.4466194327912103</v>
      </c>
      <c r="X4831" s="20">
        <f t="shared" si="529"/>
        <v>0.17068549416841228</v>
      </c>
      <c r="AA4831" s="20">
        <f t="shared" si="530"/>
        <v>0.53268543697830073</v>
      </c>
      <c r="AE4831" s="20">
        <f t="shared" si="531"/>
        <v>0.76780338615124788</v>
      </c>
    </row>
    <row r="4832" spans="1:31" x14ac:dyDescent="0.2">
      <c r="A4832" s="15" t="s">
        <v>6409</v>
      </c>
      <c r="B4832" s="15" t="s">
        <v>6410</v>
      </c>
      <c r="C4832" t="s">
        <v>6411</v>
      </c>
      <c r="D4832" s="15">
        <v>8</v>
      </c>
      <c r="E4832" s="15">
        <v>2</v>
      </c>
      <c r="F4832" s="16">
        <v>563645.53160539502</v>
      </c>
      <c r="G4832" s="16">
        <v>599589.10208215797</v>
      </c>
      <c r="H4832" s="16">
        <v>602620.34859082405</v>
      </c>
      <c r="I4832" s="16">
        <v>741606.98745131202</v>
      </c>
      <c r="J4832" s="16">
        <v>111798.179805469</v>
      </c>
      <c r="K4832" s="16">
        <v>732189.545866612</v>
      </c>
      <c r="L4832" s="15">
        <f t="shared" si="525"/>
        <v>6</v>
      </c>
      <c r="M4832" s="16">
        <v>1002277.84663442</v>
      </c>
      <c r="N4832" s="16">
        <v>1031536.72570617</v>
      </c>
      <c r="O4832" s="16">
        <v>1083586.7408773501</v>
      </c>
      <c r="P4832" s="16">
        <v>1028236.4570961</v>
      </c>
      <c r="Q4832" s="16">
        <v>977374.85549565405</v>
      </c>
      <c r="R4832" s="16">
        <v>1005562.22888279</v>
      </c>
      <c r="S4832" s="17">
        <f t="shared" si="526"/>
        <v>1031536.72570617</v>
      </c>
      <c r="T4832" s="17">
        <f t="shared" si="527"/>
        <v>1005562.22888279</v>
      </c>
      <c r="U4832" s="18">
        <f t="shared" si="528"/>
        <v>0.97481961022221641</v>
      </c>
      <c r="X4832" s="20">
        <f t="shared" si="529"/>
        <v>0.2740911206883751</v>
      </c>
      <c r="AA4832" s="20">
        <f t="shared" si="530"/>
        <v>-3.679282116938639E-2</v>
      </c>
      <c r="AE4832" s="20">
        <f t="shared" si="531"/>
        <v>0.56210503340797846</v>
      </c>
    </row>
    <row r="4833" spans="1:31" x14ac:dyDescent="0.2">
      <c r="A4833" s="15" t="s">
        <v>3851</v>
      </c>
      <c r="B4833" s="15" t="s">
        <v>3852</v>
      </c>
      <c r="C4833" t="s">
        <v>3853</v>
      </c>
      <c r="D4833" s="15">
        <v>6</v>
      </c>
      <c r="E4833" s="15">
        <v>1</v>
      </c>
      <c r="F4833" s="16">
        <v>25001.258390625</v>
      </c>
      <c r="G4833" s="16">
        <v>27004.227563671699</v>
      </c>
      <c r="H4833" s="16">
        <v>24321.876369140598</v>
      </c>
      <c r="I4833" s="16">
        <v>33792.237187500097</v>
      </c>
      <c r="J4833" s="16">
        <v>18750.943792968701</v>
      </c>
      <c r="K4833" s="16">
        <v>36686.629160156299</v>
      </c>
      <c r="L4833" s="15">
        <f t="shared" si="525"/>
        <v>6</v>
      </c>
      <c r="M4833" s="16">
        <v>44457.386811059703</v>
      </c>
      <c r="N4833" s="16">
        <v>46458.236790029703</v>
      </c>
      <c r="O4833" s="16">
        <v>43733.775018529501</v>
      </c>
      <c r="P4833" s="16">
        <v>46852.862541707502</v>
      </c>
      <c r="Q4833" s="16">
        <v>163926.64900223599</v>
      </c>
      <c r="R4833" s="16">
        <v>50384.068984240803</v>
      </c>
      <c r="S4833" s="17">
        <f t="shared" si="526"/>
        <v>44457.386811059703</v>
      </c>
      <c r="T4833" s="17">
        <f t="shared" si="527"/>
        <v>50384.068984240803</v>
      </c>
      <c r="U4833" s="18">
        <f t="shared" si="528"/>
        <v>1.1333115281464703</v>
      </c>
      <c r="X4833" s="20">
        <f t="shared" si="529"/>
        <v>0.33442202133208698</v>
      </c>
      <c r="AA4833" s="20">
        <f t="shared" si="530"/>
        <v>0.18054448810865939</v>
      </c>
      <c r="AE4833" s="20">
        <f t="shared" si="531"/>
        <v>0.4757051324647153</v>
      </c>
    </row>
    <row r="4834" spans="1:31" x14ac:dyDescent="0.2">
      <c r="A4834" s="15" t="s">
        <v>2006</v>
      </c>
      <c r="B4834" s="15" t="s">
        <v>2007</v>
      </c>
      <c r="C4834" t="s">
        <v>2008</v>
      </c>
      <c r="D4834" s="15">
        <v>4</v>
      </c>
      <c r="E4834" s="15">
        <v>3</v>
      </c>
      <c r="F4834" s="16">
        <v>25775.277181322799</v>
      </c>
      <c r="G4834" s="16">
        <v>36427.693512628401</v>
      </c>
      <c r="H4834" s="16">
        <v>25167.6002112305</v>
      </c>
      <c r="I4834" s="16">
        <v>43451.956965527301</v>
      </c>
      <c r="J4834" s="16">
        <v>2669.5168870605498</v>
      </c>
      <c r="K4834" s="16">
        <v>30750.435469702799</v>
      </c>
      <c r="L4834" s="15">
        <f t="shared" si="525"/>
        <v>6</v>
      </c>
      <c r="M4834" s="16">
        <v>45833.751641959003</v>
      </c>
      <c r="N4834" s="16">
        <v>62670.424730127299</v>
      </c>
      <c r="O4834" s="16">
        <v>45254.492239372397</v>
      </c>
      <c r="P4834" s="16">
        <v>60246.042769465101</v>
      </c>
      <c r="Q4834" s="16">
        <v>23337.7563594858</v>
      </c>
      <c r="R4834" s="16">
        <v>42231.518606882702</v>
      </c>
      <c r="S4834" s="17">
        <f t="shared" si="526"/>
        <v>45833.751641959003</v>
      </c>
      <c r="T4834" s="17">
        <f t="shared" si="527"/>
        <v>42231.518606882702</v>
      </c>
      <c r="U4834" s="18">
        <f t="shared" si="528"/>
        <v>0.9214065419908023</v>
      </c>
      <c r="X4834" s="20">
        <f t="shared" si="529"/>
        <v>0.48401264313554831</v>
      </c>
      <c r="AA4834" s="20">
        <f t="shared" si="530"/>
        <v>-0.11809025376726723</v>
      </c>
      <c r="AE4834" s="20">
        <f t="shared" si="531"/>
        <v>0.31514329378474576</v>
      </c>
    </row>
    <row r="4835" spans="1:31" x14ac:dyDescent="0.2">
      <c r="A4835" s="15" t="s">
        <v>6664</v>
      </c>
      <c r="B4835" s="15" t="s">
        <v>6665</v>
      </c>
      <c r="C4835" t="s">
        <v>6666</v>
      </c>
      <c r="D4835" s="15">
        <v>5</v>
      </c>
      <c r="E4835" s="15">
        <v>5</v>
      </c>
      <c r="F4835" s="16">
        <v>124854.48919799599</v>
      </c>
      <c r="G4835" s="16">
        <v>114340.354702148</v>
      </c>
      <c r="H4835" s="16">
        <v>123556.26317138701</v>
      </c>
      <c r="I4835" s="16">
        <v>111566.256978516</v>
      </c>
      <c r="J4835" s="16">
        <v>34468.7580026367</v>
      </c>
      <c r="K4835" s="16">
        <v>142828.85625073701</v>
      </c>
      <c r="L4835" s="15">
        <f t="shared" si="525"/>
        <v>6</v>
      </c>
      <c r="M4835" s="16">
        <v>222016.99749057301</v>
      </c>
      <c r="N4835" s="16">
        <v>196711.83931787801</v>
      </c>
      <c r="O4835" s="16">
        <v>222169.611162224</v>
      </c>
      <c r="P4835" s="16">
        <v>154686.369934713</v>
      </c>
      <c r="Q4835" s="16">
        <v>301336.725075141</v>
      </c>
      <c r="R4835" s="16">
        <v>196155.90505363001</v>
      </c>
      <c r="S4835" s="17">
        <f t="shared" si="526"/>
        <v>222016.99749057301</v>
      </c>
      <c r="T4835" s="17">
        <f t="shared" si="527"/>
        <v>196155.90505363001</v>
      </c>
      <c r="U4835" s="18">
        <f t="shared" si="528"/>
        <v>0.88351751113992483</v>
      </c>
      <c r="X4835" s="20">
        <f t="shared" si="529"/>
        <v>0.93666084795040661</v>
      </c>
      <c r="AA4835" s="20">
        <f t="shared" si="530"/>
        <v>-0.17866936590065458</v>
      </c>
      <c r="AE4835" s="20">
        <f t="shared" si="531"/>
        <v>2.8417632726553406E-2</v>
      </c>
    </row>
    <row r="4836" spans="1:31" x14ac:dyDescent="0.2">
      <c r="A4836" s="15" t="s">
        <v>695</v>
      </c>
      <c r="B4836" s="15" t="s">
        <v>696</v>
      </c>
      <c r="C4836" t="s">
        <v>697</v>
      </c>
      <c r="D4836" s="15">
        <v>6</v>
      </c>
      <c r="E4836" s="15">
        <v>5</v>
      </c>
      <c r="F4836" s="16">
        <v>103281.378169738</v>
      </c>
      <c r="G4836" s="16">
        <v>98555.7529816405</v>
      </c>
      <c r="H4836" s="16">
        <v>89239.722586523902</v>
      </c>
      <c r="I4836" s="16">
        <v>143425.342709472</v>
      </c>
      <c r="J4836" s="16">
        <v>31082.053035644502</v>
      </c>
      <c r="K4836" s="16">
        <v>125984.926300994</v>
      </c>
      <c r="L4836" s="15">
        <f t="shared" si="525"/>
        <v>6</v>
      </c>
      <c r="M4836" s="16">
        <v>183655.56276931899</v>
      </c>
      <c r="N4836" s="16">
        <v>169555.91483758599</v>
      </c>
      <c r="O4836" s="16">
        <v>160464.180110168</v>
      </c>
      <c r="P4836" s="16">
        <v>198858.92223347499</v>
      </c>
      <c r="Q4836" s="16">
        <v>271729.08491963899</v>
      </c>
      <c r="R4836" s="16">
        <v>173023.07034023301</v>
      </c>
      <c r="S4836" s="17">
        <f t="shared" si="526"/>
        <v>169555.91483758599</v>
      </c>
      <c r="T4836" s="17">
        <f t="shared" si="527"/>
        <v>198858.92223347499</v>
      </c>
      <c r="U4836" s="18">
        <f t="shared" si="528"/>
        <v>1.172822088948992</v>
      </c>
      <c r="X4836" s="20">
        <f t="shared" si="529"/>
        <v>0.226257596180134</v>
      </c>
      <c r="AA4836" s="20">
        <f t="shared" si="530"/>
        <v>0.22998418058049969</v>
      </c>
      <c r="AE4836" s="20">
        <f t="shared" si="531"/>
        <v>0.64539683124436542</v>
      </c>
    </row>
    <row r="4837" spans="1:31" x14ac:dyDescent="0.2">
      <c r="A4837" s="15" t="s">
        <v>7680</v>
      </c>
      <c r="B4837" s="15" t="s">
        <v>7681</v>
      </c>
      <c r="C4837" t="s">
        <v>7682</v>
      </c>
      <c r="D4837" s="15">
        <v>3</v>
      </c>
      <c r="E4837" s="15">
        <v>3</v>
      </c>
      <c r="F4837" s="16">
        <v>9726.8501956055097</v>
      </c>
      <c r="G4837" s="16">
        <v>14598.613102307299</v>
      </c>
      <c r="H4837" s="16">
        <v>18692.072861279299</v>
      </c>
      <c r="I4837" s="16">
        <v>16662.045695963199</v>
      </c>
      <c r="J4837" s="16">
        <v>7017.6458214843997</v>
      </c>
      <c r="K4837" s="16">
        <v>21026.9101759277</v>
      </c>
      <c r="L4837" s="15">
        <f t="shared" si="525"/>
        <v>6</v>
      </c>
      <c r="M4837" s="16">
        <v>17296.343041733398</v>
      </c>
      <c r="N4837" s="16">
        <v>25115.542472521</v>
      </c>
      <c r="O4837" s="16">
        <v>33610.684337757499</v>
      </c>
      <c r="P4837" s="16">
        <v>23101.889712865301</v>
      </c>
      <c r="Q4837" s="16">
        <v>61350.467267245098</v>
      </c>
      <c r="R4837" s="16">
        <v>28877.586114669899</v>
      </c>
      <c r="S4837" s="17">
        <f t="shared" si="526"/>
        <v>25115.542472521</v>
      </c>
      <c r="T4837" s="17">
        <f t="shared" si="527"/>
        <v>28877.586114669899</v>
      </c>
      <c r="U4837" s="18">
        <f t="shared" si="528"/>
        <v>1.1497894638853596</v>
      </c>
      <c r="X4837" s="20">
        <f t="shared" si="529"/>
        <v>0.38637464067253802</v>
      </c>
      <c r="AA4837" s="20">
        <f t="shared" si="530"/>
        <v>0.20136971576491852</v>
      </c>
      <c r="AE4837" s="20">
        <f t="shared" si="531"/>
        <v>0.41299138582124689</v>
      </c>
    </row>
    <row r="4838" spans="1:31" x14ac:dyDescent="0.2">
      <c r="A4838" s="15" t="s">
        <v>5438</v>
      </c>
      <c r="B4838" s="15" t="s">
        <v>5439</v>
      </c>
      <c r="C4838" t="s">
        <v>5440</v>
      </c>
      <c r="D4838" s="15">
        <v>5</v>
      </c>
      <c r="E4838" s="15">
        <v>3</v>
      </c>
      <c r="F4838" s="16">
        <v>92140.068754071006</v>
      </c>
      <c r="G4838" s="16">
        <v>91436.117678667302</v>
      </c>
      <c r="H4838" s="16">
        <v>85272.401061804907</v>
      </c>
      <c r="I4838" s="16">
        <v>91241.592672656407</v>
      </c>
      <c r="J4838" s="16">
        <v>7038.7255318359303</v>
      </c>
      <c r="K4838" s="16">
        <v>119824.92485068399</v>
      </c>
      <c r="L4838" s="15">
        <f t="shared" si="525"/>
        <v>6</v>
      </c>
      <c r="M4838" s="16">
        <v>163844.01990474999</v>
      </c>
      <c r="N4838" s="16">
        <v>157307.251105795</v>
      </c>
      <c r="O4838" s="16">
        <v>153330.439918627</v>
      </c>
      <c r="P4838" s="16">
        <v>126506.26757436901</v>
      </c>
      <c r="Q4838" s="16">
        <v>61534.752726047402</v>
      </c>
      <c r="R4838" s="16">
        <v>164563.15060597399</v>
      </c>
      <c r="S4838" s="17">
        <f t="shared" si="526"/>
        <v>157307.251105795</v>
      </c>
      <c r="T4838" s="17">
        <f t="shared" si="527"/>
        <v>126506.26757436901</v>
      </c>
      <c r="U4838" s="18">
        <f t="shared" si="528"/>
        <v>0.80419857752958135</v>
      </c>
      <c r="X4838" s="20">
        <f t="shared" si="529"/>
        <v>0.25020013148928705</v>
      </c>
      <c r="AA4838" s="20">
        <f t="shared" si="530"/>
        <v>-0.31437631059295085</v>
      </c>
      <c r="AE4838" s="20">
        <f t="shared" si="531"/>
        <v>0.60171246640496179</v>
      </c>
    </row>
    <row r="4839" spans="1:31" x14ac:dyDescent="0.2">
      <c r="A4839" s="15" t="s">
        <v>15893</v>
      </c>
      <c r="B4839" s="15" t="s">
        <v>15894</v>
      </c>
      <c r="C4839" t="s">
        <v>15895</v>
      </c>
      <c r="D4839" s="15">
        <v>5</v>
      </c>
      <c r="E4839" s="15">
        <v>2</v>
      </c>
      <c r="F4839" s="16">
        <v>36101.371530468699</v>
      </c>
      <c r="G4839" s="16">
        <v>52812.825658415197</v>
      </c>
      <c r="H4839" s="16">
        <v>46418.909650781403</v>
      </c>
      <c r="I4839" s="16">
        <v>104340.898241177</v>
      </c>
      <c r="J4839" s="16">
        <v>15770.174784375</v>
      </c>
      <c r="K4839" s="16">
        <v>68376.406103743604</v>
      </c>
      <c r="L4839" s="15">
        <f t="shared" si="525"/>
        <v>6</v>
      </c>
      <c r="M4839" s="16">
        <v>64195.674212209196</v>
      </c>
      <c r="N4839" s="16">
        <v>90859.505394258202</v>
      </c>
      <c r="O4839" s="16">
        <v>83467.003962262505</v>
      </c>
      <c r="P4839" s="16">
        <v>144668.42593601599</v>
      </c>
      <c r="Q4839" s="16">
        <v>137867.82868772399</v>
      </c>
      <c r="R4839" s="16">
        <v>93905.644669230707</v>
      </c>
      <c r="S4839" s="17">
        <f t="shared" si="526"/>
        <v>83467.003962262505</v>
      </c>
      <c r="T4839" s="17">
        <f t="shared" si="527"/>
        <v>137867.82868772399</v>
      </c>
      <c r="U4839" s="18">
        <f t="shared" si="528"/>
        <v>1.6517644355613559</v>
      </c>
      <c r="X4839" s="20">
        <f t="shared" si="529"/>
        <v>6.0997497125319634E-2</v>
      </c>
      <c r="AA4839" s="20">
        <f t="shared" si="530"/>
        <v>0.72400795317395905</v>
      </c>
      <c r="AE4839" s="20">
        <f t="shared" si="531"/>
        <v>1.214687984775513</v>
      </c>
    </row>
    <row r="4840" spans="1:31" x14ac:dyDescent="0.2">
      <c r="A4840" s="15" t="s">
        <v>2828</v>
      </c>
      <c r="B4840" s="15" t="s">
        <v>2829</v>
      </c>
      <c r="C4840" t="s">
        <v>2830</v>
      </c>
      <c r="D4840" s="15">
        <v>4</v>
      </c>
      <c r="E4840" s="15">
        <v>4</v>
      </c>
      <c r="F4840" s="16">
        <v>68859.672285937995</v>
      </c>
      <c r="G4840" s="16">
        <v>65566.329259007995</v>
      </c>
      <c r="H4840" s="16">
        <v>54247.077250781498</v>
      </c>
      <c r="I4840" s="16">
        <v>75306.929027343504</v>
      </c>
      <c r="J4840" s="16">
        <v>11224.1665335937</v>
      </c>
      <c r="K4840" s="16">
        <v>79941.042315234998</v>
      </c>
      <c r="L4840" s="15">
        <f t="shared" si="525"/>
        <v>6</v>
      </c>
      <c r="M4840" s="16">
        <v>122446.680029782</v>
      </c>
      <c r="N4840" s="16">
        <v>112800.71029566901</v>
      </c>
      <c r="O4840" s="16">
        <v>97543.028173130006</v>
      </c>
      <c r="P4840" s="16">
        <v>104412.89147500999</v>
      </c>
      <c r="Q4840" s="16">
        <v>98125.194550740707</v>
      </c>
      <c r="R4840" s="16">
        <v>109788.091271609</v>
      </c>
      <c r="S4840" s="17">
        <f t="shared" si="526"/>
        <v>112800.71029566901</v>
      </c>
      <c r="T4840" s="17">
        <f t="shared" si="527"/>
        <v>104412.89147500999</v>
      </c>
      <c r="U4840" s="18">
        <f t="shared" si="528"/>
        <v>0.92564037231083762</v>
      </c>
      <c r="X4840" s="20">
        <f t="shared" si="529"/>
        <v>0.44160835442159702</v>
      </c>
      <c r="AA4840" s="20">
        <f t="shared" si="530"/>
        <v>-0.11147630513683425</v>
      </c>
      <c r="AE4840" s="20">
        <f t="shared" si="531"/>
        <v>0.35496271914462141</v>
      </c>
    </row>
    <row r="4841" spans="1:31" x14ac:dyDescent="0.2">
      <c r="A4841" s="15" t="s">
        <v>1106</v>
      </c>
      <c r="B4841" s="15" t="s">
        <v>1107</v>
      </c>
      <c r="C4841" t="s">
        <v>1108</v>
      </c>
      <c r="D4841" s="15">
        <v>7</v>
      </c>
      <c r="E4841" s="15">
        <v>3</v>
      </c>
      <c r="F4841" s="16">
        <v>60415.514075683699</v>
      </c>
      <c r="G4841" s="16">
        <v>69975.958996536297</v>
      </c>
      <c r="H4841" s="16">
        <v>57400.053336914098</v>
      </c>
      <c r="I4841" s="16">
        <v>63484.109305200502</v>
      </c>
      <c r="J4841" s="16">
        <v>12299.048862890601</v>
      </c>
      <c r="K4841" s="16">
        <v>71374.469165107395</v>
      </c>
      <c r="L4841" s="15">
        <f t="shared" si="525"/>
        <v>6</v>
      </c>
      <c r="M4841" s="16">
        <v>107431.227528085</v>
      </c>
      <c r="N4841" s="16">
        <v>120387.064025632</v>
      </c>
      <c r="O4841" s="16">
        <v>103212.47343701099</v>
      </c>
      <c r="P4841" s="16">
        <v>88020.577932009299</v>
      </c>
      <c r="Q4841" s="16">
        <v>107522.153992293</v>
      </c>
      <c r="R4841" s="16">
        <v>98023.074358489597</v>
      </c>
      <c r="S4841" s="17">
        <f t="shared" si="526"/>
        <v>107431.227528085</v>
      </c>
      <c r="T4841" s="17">
        <f t="shared" si="527"/>
        <v>98023.074358489597</v>
      </c>
      <c r="U4841" s="18">
        <f t="shared" si="528"/>
        <v>0.91242627133590282</v>
      </c>
      <c r="X4841" s="20">
        <f t="shared" si="529"/>
        <v>0.17756354658241477</v>
      </c>
      <c r="AA4841" s="20">
        <f t="shared" si="530"/>
        <v>-0.13222010836404025</v>
      </c>
      <c r="AE4841" s="20">
        <f t="shared" si="531"/>
        <v>0.7506461891378291</v>
      </c>
    </row>
    <row r="4842" spans="1:31" x14ac:dyDescent="0.2">
      <c r="A4842" s="15" t="s">
        <v>15560</v>
      </c>
      <c r="B4842" s="15" t="s">
        <v>15561</v>
      </c>
      <c r="C4842" t="s">
        <v>15562</v>
      </c>
      <c r="D4842" s="15">
        <v>6</v>
      </c>
      <c r="E4842" s="15">
        <v>3</v>
      </c>
      <c r="F4842" s="16">
        <v>913994.22854180902</v>
      </c>
      <c r="G4842" s="16">
        <v>1014270.96288512</v>
      </c>
      <c r="H4842" s="16">
        <v>947398.04646417405</v>
      </c>
      <c r="I4842" s="16">
        <v>1155948.2612728199</v>
      </c>
      <c r="J4842" s="16">
        <v>66178.149829687507</v>
      </c>
      <c r="K4842" s="16">
        <v>1058664.5675987799</v>
      </c>
      <c r="L4842" s="15">
        <f t="shared" si="525"/>
        <v>6</v>
      </c>
      <c r="M4842" s="16">
        <v>1625269.98947366</v>
      </c>
      <c r="N4842" s="16">
        <v>1744957.91267734</v>
      </c>
      <c r="O4842" s="16">
        <v>1703540.1540659401</v>
      </c>
      <c r="P4842" s="16">
        <v>1602719.7219950701</v>
      </c>
      <c r="Q4842" s="16">
        <v>578550.203047193</v>
      </c>
      <c r="R4842" s="16">
        <v>1453931.03226279</v>
      </c>
      <c r="S4842" s="17">
        <f t="shared" si="526"/>
        <v>1703540.1540659401</v>
      </c>
      <c r="T4842" s="17">
        <f t="shared" si="527"/>
        <v>1453931.03226279</v>
      </c>
      <c r="U4842" s="18">
        <f t="shared" si="528"/>
        <v>0.85347623229931313</v>
      </c>
      <c r="X4842" s="20">
        <f t="shared" si="529"/>
        <v>0.2099960837063985</v>
      </c>
      <c r="AA4842" s="20">
        <f t="shared" si="530"/>
        <v>-0.22857711740629896</v>
      </c>
      <c r="AE4842" s="20">
        <f t="shared" si="531"/>
        <v>0.67778880450684353</v>
      </c>
    </row>
    <row r="4843" spans="1:31" x14ac:dyDescent="0.2">
      <c r="A4843" s="15" t="s">
        <v>14803</v>
      </c>
      <c r="B4843" s="15" t="s">
        <v>14804</v>
      </c>
      <c r="C4843" t="s">
        <v>14805</v>
      </c>
      <c r="D4843" s="15">
        <v>3</v>
      </c>
      <c r="E4843" s="15">
        <v>3</v>
      </c>
      <c r="F4843" s="16">
        <v>48271.160598176401</v>
      </c>
      <c r="G4843" s="16">
        <v>44485.832806687002</v>
      </c>
      <c r="H4843" s="16">
        <v>34497.761354589798</v>
      </c>
      <c r="I4843" s="16">
        <v>50165.702786718699</v>
      </c>
      <c r="J4843" s="16">
        <v>7153.2594310546801</v>
      </c>
      <c r="K4843" s="16">
        <v>55123.179394584302</v>
      </c>
      <c r="L4843" s="15">
        <f t="shared" si="525"/>
        <v>6</v>
      </c>
      <c r="M4843" s="16">
        <v>85836.065729260503</v>
      </c>
      <c r="N4843" s="16">
        <v>76533.696417040803</v>
      </c>
      <c r="O4843" s="16">
        <v>62031.288656610297</v>
      </c>
      <c r="P4843" s="16">
        <v>69554.636585106404</v>
      </c>
      <c r="Q4843" s="16">
        <v>62536.044101211701</v>
      </c>
      <c r="R4843" s="16">
        <v>75704.1498994883</v>
      </c>
      <c r="S4843" s="17">
        <f t="shared" si="526"/>
        <v>76533.696417040803</v>
      </c>
      <c r="T4843" s="17">
        <f t="shared" si="527"/>
        <v>69554.636585106404</v>
      </c>
      <c r="U4843" s="18">
        <f t="shared" si="528"/>
        <v>0.90881062644740551</v>
      </c>
      <c r="X4843" s="20">
        <f t="shared" si="529"/>
        <v>0.5222238570541895</v>
      </c>
      <c r="AA4843" s="20">
        <f t="shared" si="530"/>
        <v>-0.13794839094997738</v>
      </c>
      <c r="AE4843" s="20">
        <f t="shared" si="531"/>
        <v>0.28214329193413551</v>
      </c>
    </row>
    <row r="4844" spans="1:31" x14ac:dyDescent="0.2">
      <c r="A4844" s="15" t="s">
        <v>6133</v>
      </c>
      <c r="B4844" s="15" t="s">
        <v>6134</v>
      </c>
      <c r="C4844" t="s">
        <v>6135</v>
      </c>
      <c r="D4844" s="15">
        <v>5</v>
      </c>
      <c r="E4844" s="15">
        <v>3</v>
      </c>
      <c r="F4844" s="16">
        <v>91811.398672705298</v>
      </c>
      <c r="G4844" s="16">
        <v>85315.777424624801</v>
      </c>
      <c r="H4844" s="16">
        <v>78192.775265728502</v>
      </c>
      <c r="I4844" s="16">
        <v>101055.04331484401</v>
      </c>
      <c r="J4844" s="16">
        <v>24587.1345005859</v>
      </c>
      <c r="K4844" s="16">
        <v>91477.895037890907</v>
      </c>
      <c r="L4844" s="15">
        <f t="shared" si="525"/>
        <v>6</v>
      </c>
      <c r="M4844" s="16">
        <v>163259.57680543899</v>
      </c>
      <c r="N4844" s="16">
        <v>146777.78063353599</v>
      </c>
      <c r="O4844" s="16">
        <v>140600.38747194101</v>
      </c>
      <c r="P4844" s="16">
        <v>140112.595307187</v>
      </c>
      <c r="Q4844" s="16">
        <v>214948.464021297</v>
      </c>
      <c r="R4844" s="16">
        <v>125632.381050911</v>
      </c>
      <c r="S4844" s="17">
        <f t="shared" si="526"/>
        <v>146777.78063353599</v>
      </c>
      <c r="T4844" s="17">
        <f t="shared" si="527"/>
        <v>140112.595307187</v>
      </c>
      <c r="U4844" s="18">
        <f t="shared" si="528"/>
        <v>0.95458995702496596</v>
      </c>
      <c r="X4844" s="20">
        <f t="shared" si="529"/>
        <v>0.74284584580863644</v>
      </c>
      <c r="AA4844" s="20">
        <f t="shared" si="530"/>
        <v>-6.7046936610061558E-2</v>
      </c>
      <c r="AE4844" s="20">
        <f t="shared" si="531"/>
        <v>0.12910130099136954</v>
      </c>
    </row>
    <row r="4845" spans="1:31" x14ac:dyDescent="0.2">
      <c r="A4845" s="15" t="s">
        <v>17299</v>
      </c>
      <c r="B4845" s="15" t="s">
        <v>17300</v>
      </c>
      <c r="C4845" t="s">
        <v>17301</v>
      </c>
      <c r="D4845" s="15">
        <v>4</v>
      </c>
      <c r="E4845" s="15">
        <v>3</v>
      </c>
      <c r="F4845" s="16">
        <v>10117.007207226499</v>
      </c>
      <c r="G4845" s="16">
        <v>19042.386603438801</v>
      </c>
      <c r="H4845" s="16">
        <v>23977.8408498916</v>
      </c>
      <c r="I4845" s="16">
        <v>20922.000016113299</v>
      </c>
      <c r="J4845" s="16">
        <v>3681.7243353515601</v>
      </c>
      <c r="K4845" s="16">
        <v>30571.954845996399</v>
      </c>
      <c r="L4845" s="15">
        <f t="shared" si="525"/>
        <v>6</v>
      </c>
      <c r="M4845" s="16">
        <v>17990.122567214701</v>
      </c>
      <c r="N4845" s="16">
        <v>32760.637340354398</v>
      </c>
      <c r="O4845" s="16">
        <v>43115.1561353125</v>
      </c>
      <c r="P4845" s="16">
        <v>29008.307008899599</v>
      </c>
      <c r="Q4845" s="16">
        <v>32186.792276049498</v>
      </c>
      <c r="R4845" s="16">
        <v>41986.399873899201</v>
      </c>
      <c r="S4845" s="17">
        <f t="shared" si="526"/>
        <v>32760.637340354398</v>
      </c>
      <c r="T4845" s="17">
        <f t="shared" si="527"/>
        <v>32186.792276049498</v>
      </c>
      <c r="U4845" s="18">
        <f t="shared" si="528"/>
        <v>0.98248370267210761</v>
      </c>
      <c r="X4845" s="20">
        <f t="shared" si="529"/>
        <v>0.72638378488183131</v>
      </c>
      <c r="AA4845" s="20">
        <f t="shared" si="530"/>
        <v>-2.5494618578852921E-2</v>
      </c>
      <c r="AE4845" s="20">
        <f t="shared" si="531"/>
        <v>0.13883385916613505</v>
      </c>
    </row>
    <row r="4846" spans="1:31" x14ac:dyDescent="0.2">
      <c r="A4846" s="15" t="s">
        <v>10606</v>
      </c>
      <c r="B4846" s="15" t="s">
        <v>10607</v>
      </c>
      <c r="C4846" t="s">
        <v>10608</v>
      </c>
      <c r="D4846" s="15">
        <v>4</v>
      </c>
      <c r="E4846" s="15">
        <v>3</v>
      </c>
      <c r="F4846" s="16">
        <v>33818.742146191304</v>
      </c>
      <c r="G4846" s="16">
        <v>53226.475706250101</v>
      </c>
      <c r="H4846" s="16">
        <v>36131.927696777297</v>
      </c>
      <c r="I4846" s="16">
        <v>60220.297280859297</v>
      </c>
      <c r="J4846" s="16">
        <v>9280.50192802735</v>
      </c>
      <c r="K4846" s="16">
        <v>44310.166365939796</v>
      </c>
      <c r="L4846" s="15">
        <f t="shared" si="525"/>
        <v>6</v>
      </c>
      <c r="M4846" s="16">
        <v>60136.689024441097</v>
      </c>
      <c r="N4846" s="16">
        <v>91571.151443944604</v>
      </c>
      <c r="O4846" s="16">
        <v>64969.724082701097</v>
      </c>
      <c r="P4846" s="16">
        <v>83495.309738313197</v>
      </c>
      <c r="Q4846" s="16">
        <v>81133.067162773004</v>
      </c>
      <c r="R4846" s="16">
        <v>60853.954969221799</v>
      </c>
      <c r="S4846" s="17">
        <f t="shared" si="526"/>
        <v>64969.724082701097</v>
      </c>
      <c r="T4846" s="17">
        <f t="shared" si="527"/>
        <v>81133.067162773004</v>
      </c>
      <c r="U4846" s="18">
        <f t="shared" si="528"/>
        <v>1.248782695452074</v>
      </c>
      <c r="X4846" s="20">
        <f t="shared" si="529"/>
        <v>0.82071658401808689</v>
      </c>
      <c r="AA4846" s="20">
        <f t="shared" si="530"/>
        <v>0.32052245094988019</v>
      </c>
      <c r="AE4846" s="20">
        <f t="shared" si="531"/>
        <v>8.5806790806344999E-2</v>
      </c>
    </row>
    <row r="4847" spans="1:31" x14ac:dyDescent="0.2">
      <c r="A4847" s="15" t="s">
        <v>7016</v>
      </c>
      <c r="B4847" s="15" t="s">
        <v>7017</v>
      </c>
      <c r="C4847" t="s">
        <v>7018</v>
      </c>
      <c r="D4847" s="15">
        <v>9</v>
      </c>
      <c r="E4847" s="15">
        <v>5</v>
      </c>
      <c r="F4847" s="16">
        <v>137704.589648036</v>
      </c>
      <c r="G4847" s="16">
        <v>125596.381059961</v>
      </c>
      <c r="H4847" s="16">
        <v>112150.156031148</v>
      </c>
      <c r="I4847" s="16">
        <v>134758.77094964701</v>
      </c>
      <c r="J4847" s="16">
        <v>19265.079236132799</v>
      </c>
      <c r="K4847" s="16">
        <v>107965.093570898</v>
      </c>
      <c r="L4847" s="15">
        <f t="shared" si="525"/>
        <v>6</v>
      </c>
      <c r="M4847" s="16">
        <v>244867.12276597301</v>
      </c>
      <c r="N4847" s="16">
        <v>216076.77529366399</v>
      </c>
      <c r="O4847" s="16">
        <v>201660.00425782599</v>
      </c>
      <c r="P4847" s="16">
        <v>186842.739548738</v>
      </c>
      <c r="Q4847" s="16">
        <v>168421.38277466499</v>
      </c>
      <c r="R4847" s="16">
        <v>148275.29393935099</v>
      </c>
      <c r="S4847" s="17">
        <f t="shared" si="526"/>
        <v>216076.77529366399</v>
      </c>
      <c r="T4847" s="17">
        <f t="shared" si="527"/>
        <v>168421.38277466499</v>
      </c>
      <c r="U4847" s="18">
        <f t="shared" si="528"/>
        <v>0.77945157477367999</v>
      </c>
      <c r="X4847" s="20">
        <f t="shared" si="529"/>
        <v>3.4887586661025184E-2</v>
      </c>
      <c r="AA4847" s="20">
        <f t="shared" si="530"/>
        <v>-0.35946869993609926</v>
      </c>
      <c r="AE4847" s="20">
        <f t="shared" si="531"/>
        <v>1.4573290717112442</v>
      </c>
    </row>
    <row r="4848" spans="1:31" x14ac:dyDescent="0.2">
      <c r="A4848" s="15" t="s">
        <v>3341</v>
      </c>
      <c r="B4848" s="15" t="s">
        <v>3342</v>
      </c>
      <c r="C4848" t="s">
        <v>3343</v>
      </c>
      <c r="D4848" s="15">
        <v>5</v>
      </c>
      <c r="E4848" s="15">
        <v>4</v>
      </c>
      <c r="F4848" s="16">
        <v>232874.11275246099</v>
      </c>
      <c r="G4848" s="16">
        <v>210990.39506660099</v>
      </c>
      <c r="H4848" s="16">
        <v>209594.69643105401</v>
      </c>
      <c r="I4848" s="16">
        <v>283445.86034056102</v>
      </c>
      <c r="J4848" s="16">
        <v>38923.958829233401</v>
      </c>
      <c r="K4848" s="16">
        <v>266340.54396141501</v>
      </c>
      <c r="L4848" s="15">
        <f t="shared" si="525"/>
        <v>6</v>
      </c>
      <c r="M4848" s="16">
        <v>414098.13646822999</v>
      </c>
      <c r="N4848" s="16">
        <v>362989.15461714001</v>
      </c>
      <c r="O4848" s="16">
        <v>376877.47276040399</v>
      </c>
      <c r="P4848" s="16">
        <v>392997.06198395102</v>
      </c>
      <c r="Q4848" s="16">
        <v>340285.49214519397</v>
      </c>
      <c r="R4848" s="16">
        <v>365782.32035627501</v>
      </c>
      <c r="S4848" s="17">
        <f t="shared" si="526"/>
        <v>376877.47276040399</v>
      </c>
      <c r="T4848" s="17">
        <f t="shared" si="527"/>
        <v>365782.32035627501</v>
      </c>
      <c r="U4848" s="18">
        <f t="shared" si="528"/>
        <v>0.9705603194511373</v>
      </c>
      <c r="X4848" s="20">
        <f t="shared" si="529"/>
        <v>0.44362239005905896</v>
      </c>
      <c r="AA4848" s="20">
        <f t="shared" si="530"/>
        <v>-4.3110216962558748E-2</v>
      </c>
      <c r="AE4848" s="20">
        <f t="shared" si="531"/>
        <v>0.35298654269937035</v>
      </c>
    </row>
    <row r="4849" spans="1:31" x14ac:dyDescent="0.2">
      <c r="A4849" s="15" t="s">
        <v>2534</v>
      </c>
      <c r="B4849" s="15" t="s">
        <v>2535</v>
      </c>
      <c r="C4849" t="s">
        <v>2536</v>
      </c>
      <c r="D4849" s="15">
        <v>4</v>
      </c>
      <c r="E4849" s="15">
        <v>3</v>
      </c>
      <c r="F4849" s="16">
        <v>105216.982435871</v>
      </c>
      <c r="G4849" s="16">
        <v>99099.077453320206</v>
      </c>
      <c r="H4849" s="16">
        <v>88584.292332421901</v>
      </c>
      <c r="I4849" s="16">
        <v>112362.723773437</v>
      </c>
      <c r="J4849" s="16">
        <v>35271.828912890604</v>
      </c>
      <c r="K4849" s="16">
        <v>131798.771527487</v>
      </c>
      <c r="L4849" s="15">
        <f t="shared" si="525"/>
        <v>6</v>
      </c>
      <c r="M4849" s="16">
        <v>187097.46582188201</v>
      </c>
      <c r="N4849" s="16">
        <v>170490.65355209299</v>
      </c>
      <c r="O4849" s="16">
        <v>159285.63455561499</v>
      </c>
      <c r="P4849" s="16">
        <v>155790.66939421499</v>
      </c>
      <c r="Q4849" s="16">
        <v>308357.42358944501</v>
      </c>
      <c r="R4849" s="16">
        <v>181007.591831061</v>
      </c>
      <c r="S4849" s="17">
        <f t="shared" si="526"/>
        <v>170490.65355209299</v>
      </c>
      <c r="T4849" s="17">
        <f t="shared" si="527"/>
        <v>181007.591831061</v>
      </c>
      <c r="U4849" s="18">
        <f t="shared" si="528"/>
        <v>1.0616863039694699</v>
      </c>
      <c r="X4849" s="20">
        <f t="shared" si="529"/>
        <v>0.42249758710318636</v>
      </c>
      <c r="AA4849" s="20">
        <f t="shared" si="530"/>
        <v>8.6357556574261876E-2</v>
      </c>
      <c r="AE4849" s="20">
        <f t="shared" si="531"/>
        <v>0.37417576697645188</v>
      </c>
    </row>
    <row r="4850" spans="1:31" x14ac:dyDescent="0.2">
      <c r="A4850" s="15" t="s">
        <v>8813</v>
      </c>
      <c r="B4850" s="15" t="s">
        <v>8814</v>
      </c>
      <c r="C4850" t="s">
        <v>8815</v>
      </c>
      <c r="D4850" s="15">
        <v>3</v>
      </c>
      <c r="E4850" s="15">
        <v>2</v>
      </c>
      <c r="F4850" s="16">
        <v>17971.123245410199</v>
      </c>
      <c r="G4850" s="16">
        <v>42735.791265234096</v>
      </c>
      <c r="H4850" s="16">
        <v>8955.2998305423807</v>
      </c>
      <c r="I4850" s="16">
        <v>4388.8265399849197</v>
      </c>
      <c r="J4850" s="16">
        <v>108918.841321453</v>
      </c>
      <c r="K4850" s="16">
        <v>4432.8765161845204</v>
      </c>
      <c r="L4850" s="15">
        <f t="shared" si="525"/>
        <v>6</v>
      </c>
      <c r="M4850" s="16">
        <v>31956.358558736301</v>
      </c>
      <c r="N4850" s="16">
        <v>73522.914341030497</v>
      </c>
      <c r="O4850" s="16">
        <v>16102.7489026026</v>
      </c>
      <c r="P4850" s="16">
        <v>6085.0983454085799</v>
      </c>
      <c r="Q4850" s="16">
        <v>952202.77273335296</v>
      </c>
      <c r="R4850" s="16">
        <v>6087.9497872382199</v>
      </c>
      <c r="S4850" s="17">
        <f t="shared" si="526"/>
        <v>31956.358558736301</v>
      </c>
      <c r="T4850" s="17">
        <f t="shared" si="527"/>
        <v>6087.9497872382199</v>
      </c>
      <c r="U4850" s="18">
        <f t="shared" si="528"/>
        <v>0.19050824505077668</v>
      </c>
      <c r="X4850" s="20">
        <f t="shared" si="529"/>
        <v>0.4240042528907329</v>
      </c>
      <c r="AA4850" s="20">
        <f t="shared" si="530"/>
        <v>-2.392074657082369</v>
      </c>
      <c r="AE4850" s="20">
        <f t="shared" si="531"/>
        <v>0.37262978728058249</v>
      </c>
    </row>
    <row r="4851" spans="1:31" x14ac:dyDescent="0.2">
      <c r="A4851" s="15" t="s">
        <v>818</v>
      </c>
      <c r="B4851" s="15" t="s">
        <v>819</v>
      </c>
      <c r="C4851" t="s">
        <v>820</v>
      </c>
      <c r="D4851" s="15">
        <v>4</v>
      </c>
      <c r="E4851" s="15">
        <v>4</v>
      </c>
      <c r="F4851" s="16">
        <v>93757.922085117898</v>
      </c>
      <c r="G4851" s="16">
        <v>88531.771163085898</v>
      </c>
      <c r="H4851" s="16">
        <v>95092.045680218798</v>
      </c>
      <c r="I4851" s="16">
        <v>98985.203186718805</v>
      </c>
      <c r="J4851" s="16">
        <v>65376.641640234498</v>
      </c>
      <c r="K4851" s="16">
        <v>93531.322860938206</v>
      </c>
      <c r="L4851" s="15">
        <f t="shared" si="525"/>
        <v>6</v>
      </c>
      <c r="M4851" s="16">
        <v>166720.89634905299</v>
      </c>
      <c r="N4851" s="16">
        <v>152310.59575533101</v>
      </c>
      <c r="O4851" s="16">
        <v>170987.388831027</v>
      </c>
      <c r="P4851" s="16">
        <v>137242.76652171</v>
      </c>
      <c r="Q4851" s="16">
        <v>571543.16632970504</v>
      </c>
      <c r="R4851" s="16">
        <v>128452.483400432</v>
      </c>
      <c r="S4851" s="17">
        <f t="shared" si="526"/>
        <v>166720.89634905299</v>
      </c>
      <c r="T4851" s="17">
        <f t="shared" si="527"/>
        <v>137242.76652171</v>
      </c>
      <c r="U4851" s="18">
        <f t="shared" si="528"/>
        <v>0.82318875154301896</v>
      </c>
      <c r="X4851" s="20">
        <f t="shared" si="529"/>
        <v>0.47332130336419515</v>
      </c>
      <c r="AA4851" s="20">
        <f t="shared" si="530"/>
        <v>-0.28070482621716464</v>
      </c>
      <c r="AE4851" s="20">
        <f t="shared" si="531"/>
        <v>0.32484394825690327</v>
      </c>
    </row>
    <row r="4852" spans="1:31" x14ac:dyDescent="0.2">
      <c r="A4852" s="15" t="s">
        <v>17958</v>
      </c>
      <c r="B4852" s="15" t="s">
        <v>17959</v>
      </c>
      <c r="C4852" t="s">
        <v>17960</v>
      </c>
      <c r="D4852" s="15">
        <v>3</v>
      </c>
      <c r="E4852" s="15">
        <v>3</v>
      </c>
      <c r="F4852" s="16">
        <v>100898.396768555</v>
      </c>
      <c r="G4852" s="16">
        <v>73512.826615722603</v>
      </c>
      <c r="H4852" s="16">
        <v>75355.794485110804</v>
      </c>
      <c r="I4852" s="16">
        <v>113877.162756388</v>
      </c>
      <c r="J4852" s="16">
        <v>31630.870798828098</v>
      </c>
      <c r="K4852" s="16">
        <v>107153.8062589</v>
      </c>
      <c r="L4852" s="15">
        <f t="shared" si="525"/>
        <v>6</v>
      </c>
      <c r="M4852" s="16">
        <v>179418.131026455</v>
      </c>
      <c r="N4852" s="16">
        <v>126471.91251684399</v>
      </c>
      <c r="O4852" s="16">
        <v>135499.14128072001</v>
      </c>
      <c r="P4852" s="16">
        <v>157890.435713393</v>
      </c>
      <c r="Q4852" s="16">
        <v>276527.02244347299</v>
      </c>
      <c r="R4852" s="16">
        <v>147161.10174373401</v>
      </c>
      <c r="S4852" s="17">
        <f t="shared" si="526"/>
        <v>135499.14128072001</v>
      </c>
      <c r="T4852" s="17">
        <f t="shared" si="527"/>
        <v>157890.435713393</v>
      </c>
      <c r="U4852" s="18">
        <f t="shared" si="528"/>
        <v>1.1652504526673264</v>
      </c>
      <c r="X4852" s="20">
        <f t="shared" si="529"/>
        <v>0.35349077158413977</v>
      </c>
      <c r="AA4852" s="20">
        <f t="shared" si="530"/>
        <v>0.22064007332378283</v>
      </c>
      <c r="AE4852" s="20">
        <f t="shared" si="531"/>
        <v>0.45162191963907578</v>
      </c>
    </row>
    <row r="4853" spans="1:31" x14ac:dyDescent="0.2">
      <c r="A4853" s="15" t="s">
        <v>17961</v>
      </c>
      <c r="B4853" s="15" t="s">
        <v>17962</v>
      </c>
      <c r="C4853" t="s">
        <v>17963</v>
      </c>
      <c r="D4853" s="15">
        <v>2</v>
      </c>
      <c r="E4853" s="15">
        <v>1</v>
      </c>
      <c r="F4853" s="16">
        <v>7971.88543593749</v>
      </c>
      <c r="G4853" s="16">
        <v>5557.5854780273203</v>
      </c>
      <c r="H4853" s="16">
        <v>7354.3450148437396</v>
      </c>
      <c r="I4853" s="16">
        <v>5860.7265041015398</v>
      </c>
      <c r="J4853" s="16">
        <v>3621.0324691406199</v>
      </c>
      <c r="K4853" s="16">
        <v>10498.187158593701</v>
      </c>
      <c r="L4853" s="15">
        <f t="shared" si="525"/>
        <v>6</v>
      </c>
      <c r="M4853" s="16">
        <v>14175.6542371412</v>
      </c>
      <c r="N4853" s="16">
        <v>9561.3037443947906</v>
      </c>
      <c r="O4853" s="16">
        <v>13224.0319540439</v>
      </c>
      <c r="P4853" s="16">
        <v>8125.8844085287201</v>
      </c>
      <c r="Q4853" s="16">
        <v>31656.2048901825</v>
      </c>
      <c r="R4853" s="16">
        <v>14417.8246439309</v>
      </c>
      <c r="S4853" s="17">
        <f t="shared" si="526"/>
        <v>13224.0319540439</v>
      </c>
      <c r="T4853" s="17">
        <f t="shared" si="527"/>
        <v>14417.8246439309</v>
      </c>
      <c r="U4853" s="18">
        <f t="shared" si="528"/>
        <v>1.0902744861805889</v>
      </c>
      <c r="X4853" s="20">
        <f t="shared" si="529"/>
        <v>0.46793560956638164</v>
      </c>
      <c r="AA4853" s="20">
        <f t="shared" si="530"/>
        <v>0.12469139188213146</v>
      </c>
      <c r="AE4853" s="20">
        <f t="shared" si="531"/>
        <v>0.32981390404969113</v>
      </c>
    </row>
    <row r="4854" spans="1:31" x14ac:dyDescent="0.2">
      <c r="A4854" s="15" t="s">
        <v>11416</v>
      </c>
      <c r="B4854" s="15" t="s">
        <v>11417</v>
      </c>
      <c r="C4854" t="s">
        <v>11418</v>
      </c>
      <c r="D4854" s="15">
        <v>5</v>
      </c>
      <c r="E4854" s="15">
        <v>4</v>
      </c>
      <c r="F4854" s="16">
        <v>65557.973454146995</v>
      </c>
      <c r="G4854" s="16">
        <v>77381.238391715699</v>
      </c>
      <c r="H4854" s="16">
        <v>62857.641035448803</v>
      </c>
      <c r="I4854" s="16">
        <v>91470.826476562797</v>
      </c>
      <c r="J4854" s="16">
        <v>11428.422658325901</v>
      </c>
      <c r="K4854" s="16">
        <v>102740.56365001301</v>
      </c>
      <c r="L4854" s="15">
        <f t="shared" si="525"/>
        <v>6</v>
      </c>
      <c r="M4854" s="16">
        <v>116575.579471355</v>
      </c>
      <c r="N4854" s="16">
        <v>133127.15158512199</v>
      </c>
      <c r="O4854" s="16">
        <v>113025.898558045</v>
      </c>
      <c r="P4854" s="16">
        <v>126824.099739335</v>
      </c>
      <c r="Q4854" s="16">
        <v>99910.865844688495</v>
      </c>
      <c r="R4854" s="16">
        <v>141100.11644362099</v>
      </c>
      <c r="S4854" s="17">
        <f t="shared" si="526"/>
        <v>116575.579471355</v>
      </c>
      <c r="T4854" s="17">
        <f t="shared" si="527"/>
        <v>126824.099739335</v>
      </c>
      <c r="U4854" s="18">
        <f t="shared" si="528"/>
        <v>1.0879130973609981</v>
      </c>
      <c r="X4854" s="20">
        <f t="shared" si="529"/>
        <v>0.90624064045449626</v>
      </c>
      <c r="AA4854" s="20">
        <f t="shared" si="530"/>
        <v>0.12156331852424422</v>
      </c>
      <c r="AE4854" s="20">
        <f t="shared" si="531"/>
        <v>4.2756465739521701E-2</v>
      </c>
    </row>
    <row r="4855" spans="1:31" x14ac:dyDescent="0.2">
      <c r="A4855" s="15" t="s">
        <v>12337</v>
      </c>
      <c r="B4855" s="15" t="s">
        <v>12338</v>
      </c>
      <c r="C4855" t="s">
        <v>12339</v>
      </c>
      <c r="D4855" s="15">
        <v>5</v>
      </c>
      <c r="E4855" s="15">
        <v>4</v>
      </c>
      <c r="F4855" s="16">
        <v>125093.309099968</v>
      </c>
      <c r="G4855" s="16">
        <v>120325.00657031201</v>
      </c>
      <c r="H4855" s="16">
        <v>122069.58076208</v>
      </c>
      <c r="I4855" s="16">
        <v>158435.519498437</v>
      </c>
      <c r="J4855" s="16">
        <v>42316.735623660097</v>
      </c>
      <c r="K4855" s="16">
        <v>194141.74885810399</v>
      </c>
      <c r="L4855" s="15">
        <f t="shared" si="525"/>
        <v>6</v>
      </c>
      <c r="M4855" s="16">
        <v>222441.66846490101</v>
      </c>
      <c r="N4855" s="16">
        <v>207007.87066858</v>
      </c>
      <c r="O4855" s="16">
        <v>219496.37028944699</v>
      </c>
      <c r="P4855" s="16">
        <v>219670.499339717</v>
      </c>
      <c r="Q4855" s="16">
        <v>369946.21412610298</v>
      </c>
      <c r="R4855" s="16">
        <v>266627.14703184698</v>
      </c>
      <c r="S4855" s="17">
        <f t="shared" si="526"/>
        <v>219496.37028944699</v>
      </c>
      <c r="T4855" s="17">
        <f t="shared" si="527"/>
        <v>266627.14703184698</v>
      </c>
      <c r="U4855" s="18">
        <f t="shared" si="528"/>
        <v>1.2147223513548278</v>
      </c>
      <c r="X4855" s="20">
        <f t="shared" si="529"/>
        <v>0.19653669949838148</v>
      </c>
      <c r="AA4855" s="20">
        <f t="shared" si="530"/>
        <v>0.28062659523171113</v>
      </c>
      <c r="AE4855" s="20">
        <f t="shared" si="531"/>
        <v>0.70655634146439583</v>
      </c>
    </row>
    <row r="4856" spans="1:31" x14ac:dyDescent="0.2">
      <c r="A4856" s="15" t="s">
        <v>1955</v>
      </c>
      <c r="B4856" s="15" t="s">
        <v>1956</v>
      </c>
      <c r="C4856" t="s">
        <v>1957</v>
      </c>
      <c r="D4856" s="15">
        <v>3</v>
      </c>
      <c r="E4856" s="15">
        <v>3</v>
      </c>
      <c r="F4856" s="16">
        <v>16878.1366127074</v>
      </c>
      <c r="G4856" s="16">
        <v>8679.8282387695308</v>
      </c>
      <c r="H4856" s="16">
        <v>8195.1732392578306</v>
      </c>
      <c r="I4856" s="16">
        <v>8732.4332583984306</v>
      </c>
      <c r="J4856" s="16">
        <v>3184.1118955078</v>
      </c>
      <c r="K4856" s="16">
        <v>9369.6407416992006</v>
      </c>
      <c r="L4856" s="15">
        <f t="shared" si="525"/>
        <v>6</v>
      </c>
      <c r="M4856" s="16">
        <v>30012.803208434201</v>
      </c>
      <c r="N4856" s="16">
        <v>14932.8291158391</v>
      </c>
      <c r="O4856" s="16">
        <v>14735.946242137699</v>
      </c>
      <c r="P4856" s="16">
        <v>12107.499507659701</v>
      </c>
      <c r="Q4856" s="16">
        <v>27836.507796182399</v>
      </c>
      <c r="R4856" s="16">
        <v>12867.9204466141</v>
      </c>
      <c r="S4856" s="17">
        <f t="shared" si="526"/>
        <v>14932.8291158391</v>
      </c>
      <c r="T4856" s="17">
        <f t="shared" si="527"/>
        <v>12867.9204466141</v>
      </c>
      <c r="U4856" s="18">
        <f t="shared" si="528"/>
        <v>0.86172019694280355</v>
      </c>
      <c r="X4856" s="20">
        <f t="shared" si="529"/>
        <v>0.76633639277358034</v>
      </c>
      <c r="AA4856" s="20">
        <f t="shared" si="530"/>
        <v>-0.21470859681712046</v>
      </c>
      <c r="AE4856" s="20">
        <f t="shared" si="531"/>
        <v>0.1155805496156317</v>
      </c>
    </row>
    <row r="4857" spans="1:31" x14ac:dyDescent="0.2">
      <c r="A4857" s="15" t="s">
        <v>8402</v>
      </c>
      <c r="B4857" s="15" t="s">
        <v>8403</v>
      </c>
      <c r="C4857" t="s">
        <v>8404</v>
      </c>
      <c r="D4857" s="15">
        <v>15</v>
      </c>
      <c r="E4857" s="15">
        <v>3</v>
      </c>
      <c r="F4857" s="16">
        <v>1779243.6913135899</v>
      </c>
      <c r="G4857" s="16">
        <v>1861113.4241390601</v>
      </c>
      <c r="H4857" s="16">
        <v>1557653.6660556199</v>
      </c>
      <c r="I4857" s="16">
        <v>2000086.6112261701</v>
      </c>
      <c r="J4857" s="16">
        <v>258119.92252341</v>
      </c>
      <c r="K4857" s="16">
        <v>1948801.90916099</v>
      </c>
      <c r="L4857" s="15">
        <f t="shared" si="525"/>
        <v>6</v>
      </c>
      <c r="M4857" s="16">
        <v>3163861.74567626</v>
      </c>
      <c r="N4857" s="16">
        <v>3201870.8162596701</v>
      </c>
      <c r="O4857" s="16">
        <v>2800856.06694789</v>
      </c>
      <c r="P4857" s="16">
        <v>2773115.6877045501</v>
      </c>
      <c r="Q4857" s="16">
        <v>2256565.5578278601</v>
      </c>
      <c r="R4857" s="16">
        <v>2676412.9623123198</v>
      </c>
      <c r="S4857" s="17">
        <f t="shared" si="526"/>
        <v>3163861.74567626</v>
      </c>
      <c r="T4857" s="17">
        <f t="shared" si="527"/>
        <v>2676412.9623123198</v>
      </c>
      <c r="U4857" s="18">
        <f t="shared" si="528"/>
        <v>0.84593233758393882</v>
      </c>
      <c r="X4857" s="20">
        <f t="shared" si="529"/>
        <v>7.5119030944343024E-2</v>
      </c>
      <c r="AA4857" s="20">
        <f t="shared" si="530"/>
        <v>-0.2413858217737555</v>
      </c>
      <c r="AE4857" s="20">
        <f t="shared" si="531"/>
        <v>1.1242500232211661</v>
      </c>
    </row>
    <row r="4858" spans="1:31" x14ac:dyDescent="0.2">
      <c r="A4858" s="15" t="s">
        <v>7283</v>
      </c>
      <c r="B4858" s="15" t="s">
        <v>7284</v>
      </c>
      <c r="C4858" t="s">
        <v>7285</v>
      </c>
      <c r="D4858" s="15">
        <v>6</v>
      </c>
      <c r="E4858" s="15">
        <v>3</v>
      </c>
      <c r="F4858" s="16">
        <v>119410.936334766</v>
      </c>
      <c r="G4858" s="16">
        <v>115221.34716986799</v>
      </c>
      <c r="H4858" s="16">
        <v>130899.967846138</v>
      </c>
      <c r="I4858" s="16">
        <v>163193.10159606201</v>
      </c>
      <c r="J4858" s="16">
        <v>29876.5814853515</v>
      </c>
      <c r="K4858" s="16">
        <v>165827.92486992301</v>
      </c>
      <c r="L4858" s="15">
        <f t="shared" si="525"/>
        <v>6</v>
      </c>
      <c r="M4858" s="16">
        <v>212337.239316569</v>
      </c>
      <c r="N4858" s="16">
        <v>198227.504099588</v>
      </c>
      <c r="O4858" s="16">
        <v>235374.51045427099</v>
      </c>
      <c r="P4858" s="16">
        <v>226266.87645479501</v>
      </c>
      <c r="Q4858" s="16">
        <v>261190.47342952501</v>
      </c>
      <c r="R4858" s="16">
        <v>227741.981136652</v>
      </c>
      <c r="S4858" s="17">
        <f t="shared" si="526"/>
        <v>212337.239316569</v>
      </c>
      <c r="T4858" s="17">
        <f t="shared" si="527"/>
        <v>227741.981136652</v>
      </c>
      <c r="U4858" s="18">
        <f t="shared" si="528"/>
        <v>1.0725484699229626</v>
      </c>
      <c r="X4858" s="20">
        <f t="shared" si="529"/>
        <v>0.21595176720575732</v>
      </c>
      <c r="AA4858" s="20">
        <f t="shared" si="530"/>
        <v>0.10104284654758208</v>
      </c>
      <c r="AE4858" s="20">
        <f t="shared" si="531"/>
        <v>0.66564323762450084</v>
      </c>
    </row>
    <row r="4859" spans="1:31" x14ac:dyDescent="0.2">
      <c r="A4859" s="15" t="s">
        <v>6637</v>
      </c>
      <c r="B4859" s="15" t="s">
        <v>6638</v>
      </c>
      <c r="C4859" t="s">
        <v>6639</v>
      </c>
      <c r="D4859" s="15">
        <v>4</v>
      </c>
      <c r="E4859" s="15">
        <v>2</v>
      </c>
      <c r="F4859" s="16">
        <v>14723.1577356445</v>
      </c>
      <c r="G4859" s="16">
        <v>23310.740515970199</v>
      </c>
      <c r="H4859" s="16">
        <v>21200.3869837618</v>
      </c>
      <c r="I4859" s="16">
        <v>19566.044946679602</v>
      </c>
      <c r="J4859" s="16">
        <v>7703.1819385253802</v>
      </c>
      <c r="K4859" s="16">
        <v>17938.3965558782</v>
      </c>
      <c r="L4859" s="15">
        <f t="shared" si="525"/>
        <v>6</v>
      </c>
      <c r="M4859" s="16">
        <v>26180.806914072698</v>
      </c>
      <c r="N4859" s="16">
        <v>40103.939284632099</v>
      </c>
      <c r="O4859" s="16">
        <v>38120.946779829399</v>
      </c>
      <c r="P4859" s="16">
        <v>27128.278287261499</v>
      </c>
      <c r="Q4859" s="16">
        <v>67343.639647115997</v>
      </c>
      <c r="R4859" s="16">
        <v>24635.934950372099</v>
      </c>
      <c r="S4859" s="17">
        <f t="shared" si="526"/>
        <v>38120.946779829399</v>
      </c>
      <c r="T4859" s="17">
        <f t="shared" si="527"/>
        <v>27128.278287261499</v>
      </c>
      <c r="U4859" s="18">
        <f t="shared" si="528"/>
        <v>0.71163705466034344</v>
      </c>
      <c r="X4859" s="20">
        <f t="shared" si="529"/>
        <v>0.75247400840321543</v>
      </c>
      <c r="AA4859" s="20">
        <f t="shared" si="530"/>
        <v>-0.49078646176555024</v>
      </c>
      <c r="AE4859" s="20">
        <f t="shared" si="531"/>
        <v>0.12350849666702217</v>
      </c>
    </row>
    <row r="4860" spans="1:31" x14ac:dyDescent="0.2">
      <c r="A4860" s="15" t="s">
        <v>7752</v>
      </c>
      <c r="B4860" s="15" t="s">
        <v>7753</v>
      </c>
      <c r="C4860" t="s">
        <v>7754</v>
      </c>
      <c r="D4860" s="15">
        <v>5</v>
      </c>
      <c r="E4860" s="15">
        <v>4</v>
      </c>
      <c r="F4860" s="16">
        <v>127051.858476854</v>
      </c>
      <c r="G4860" s="16">
        <v>117310.384560034</v>
      </c>
      <c r="H4860" s="16">
        <v>112697.097871287</v>
      </c>
      <c r="I4860" s="16">
        <v>169220.397050976</v>
      </c>
      <c r="J4860" s="16">
        <v>27105.0492669784</v>
      </c>
      <c r="K4860" s="16">
        <v>155692.705001366</v>
      </c>
      <c r="L4860" s="15">
        <f t="shared" si="525"/>
        <v>6</v>
      </c>
      <c r="M4860" s="16">
        <v>225924.372650281</v>
      </c>
      <c r="N4860" s="16">
        <v>201821.49668859001</v>
      </c>
      <c r="O4860" s="16">
        <v>202643.47407823699</v>
      </c>
      <c r="P4860" s="16">
        <v>234623.70834729201</v>
      </c>
      <c r="Q4860" s="16">
        <v>236960.866953397</v>
      </c>
      <c r="R4860" s="16">
        <v>213822.642437025</v>
      </c>
      <c r="S4860" s="17">
        <f t="shared" si="526"/>
        <v>202643.47407823699</v>
      </c>
      <c r="T4860" s="17">
        <f t="shared" si="527"/>
        <v>234623.70834729201</v>
      </c>
      <c r="U4860" s="18">
        <f t="shared" si="528"/>
        <v>1.1578152684882812</v>
      </c>
      <c r="X4860" s="20">
        <f t="shared" si="529"/>
        <v>0.16453949811375476</v>
      </c>
      <c r="AA4860" s="20">
        <f t="shared" si="530"/>
        <v>0.21140508709580599</v>
      </c>
      <c r="AE4860" s="20">
        <f t="shared" si="531"/>
        <v>0.78372983173360022</v>
      </c>
    </row>
    <row r="4861" spans="1:31" x14ac:dyDescent="0.2">
      <c r="A4861" s="15" t="s">
        <v>7262</v>
      </c>
      <c r="B4861" s="15" t="s">
        <v>7263</v>
      </c>
      <c r="C4861" t="s">
        <v>7264</v>
      </c>
      <c r="D4861" s="15">
        <v>3</v>
      </c>
      <c r="E4861" s="15">
        <v>3</v>
      </c>
      <c r="F4861" s="16">
        <v>133202.29680497199</v>
      </c>
      <c r="G4861" s="16">
        <v>127636.780566797</v>
      </c>
      <c r="H4861" s="16">
        <v>135154.686601172</v>
      </c>
      <c r="I4861" s="16">
        <v>175172.36049843801</v>
      </c>
      <c r="J4861" s="16">
        <v>27217.0226109375</v>
      </c>
      <c r="K4861" s="16">
        <v>162907.90705664101</v>
      </c>
      <c r="L4861" s="15">
        <f t="shared" si="525"/>
        <v>6</v>
      </c>
      <c r="M4861" s="16">
        <v>236861.118774756</v>
      </c>
      <c r="N4861" s="16">
        <v>219587.09097336</v>
      </c>
      <c r="O4861" s="16">
        <v>243025.02680324099</v>
      </c>
      <c r="P4861" s="16">
        <v>242876.092577134</v>
      </c>
      <c r="Q4861" s="16">
        <v>237939.773149024</v>
      </c>
      <c r="R4861" s="16">
        <v>223731.73592449701</v>
      </c>
      <c r="S4861" s="17">
        <f t="shared" si="526"/>
        <v>236861.118774756</v>
      </c>
      <c r="T4861" s="17">
        <f t="shared" si="527"/>
        <v>237939.773149024</v>
      </c>
      <c r="U4861" s="18">
        <f t="shared" si="528"/>
        <v>1.0045539528811132</v>
      </c>
      <c r="X4861" s="20">
        <f t="shared" si="529"/>
        <v>0.86103090960926609</v>
      </c>
      <c r="AA4861" s="20">
        <f t="shared" si="530"/>
        <v>6.5550508444502604E-3</v>
      </c>
      <c r="AE4861" s="20">
        <f t="shared" si="531"/>
        <v>6.4981257800942716E-2</v>
      </c>
    </row>
    <row r="4862" spans="1:31" x14ac:dyDescent="0.2">
      <c r="A4862" s="15" t="s">
        <v>9035</v>
      </c>
      <c r="B4862" s="15" t="s">
        <v>9036</v>
      </c>
      <c r="C4862" t="s">
        <v>9037</v>
      </c>
      <c r="D4862" s="15">
        <v>4</v>
      </c>
      <c r="E4862" s="15">
        <v>2</v>
      </c>
      <c r="F4862" s="16">
        <v>27432.879752050601</v>
      </c>
      <c r="G4862" s="16">
        <v>16630.733354296801</v>
      </c>
      <c r="H4862" s="16">
        <v>26525.278079650099</v>
      </c>
      <c r="I4862" s="16">
        <v>34725.577190143398</v>
      </c>
      <c r="J4862" s="16">
        <v>11715.920774121099</v>
      </c>
      <c r="K4862" s="16">
        <v>30190.713934863099</v>
      </c>
      <c r="L4862" s="15">
        <f t="shared" si="525"/>
        <v>6</v>
      </c>
      <c r="M4862" s="16">
        <v>48781.310421379603</v>
      </c>
      <c r="N4862" s="16">
        <v>28611.6144719939</v>
      </c>
      <c r="O4862" s="16">
        <v>47695.766816379903</v>
      </c>
      <c r="P4862" s="16">
        <v>48146.936402691797</v>
      </c>
      <c r="Q4862" s="16">
        <v>102424.26480940801</v>
      </c>
      <c r="R4862" s="16">
        <v>41462.817609573503</v>
      </c>
      <c r="S4862" s="17">
        <f t="shared" si="526"/>
        <v>47695.766816379903</v>
      </c>
      <c r="T4862" s="17">
        <f t="shared" si="527"/>
        <v>48146.936402691797</v>
      </c>
      <c r="U4862" s="18">
        <f t="shared" si="528"/>
        <v>1.0094593213701504</v>
      </c>
      <c r="X4862" s="20">
        <f t="shared" si="529"/>
        <v>0.3351301781984371</v>
      </c>
      <c r="AA4862" s="20">
        <f t="shared" si="530"/>
        <v>1.3582774919011295E-2</v>
      </c>
      <c r="AE4862" s="20">
        <f t="shared" si="531"/>
        <v>0.47478646254092999</v>
      </c>
    </row>
    <row r="4863" spans="1:31" x14ac:dyDescent="0.2">
      <c r="A4863" s="15" t="s">
        <v>5659</v>
      </c>
      <c r="B4863" s="15" t="s">
        <v>5660</v>
      </c>
      <c r="C4863" t="s">
        <v>5661</v>
      </c>
      <c r="D4863" s="15">
        <v>5</v>
      </c>
      <c r="E4863" s="15">
        <v>4</v>
      </c>
      <c r="F4863" s="16">
        <v>19383.9435619629</v>
      </c>
      <c r="G4863" s="16">
        <v>10432.583442187501</v>
      </c>
      <c r="H4863" s="16">
        <v>20615.1798064861</v>
      </c>
      <c r="I4863" s="16">
        <v>18447.860964843701</v>
      </c>
      <c r="J4863" s="16">
        <v>4337.6121615234397</v>
      </c>
      <c r="K4863" s="16">
        <v>15980.9691618096</v>
      </c>
      <c r="L4863" s="15">
        <f t="shared" si="525"/>
        <v>6</v>
      </c>
      <c r="M4863" s="16">
        <v>34468.644073575102</v>
      </c>
      <c r="N4863" s="16">
        <v>17948.279792343299</v>
      </c>
      <c r="O4863" s="16">
        <v>37068.671098390798</v>
      </c>
      <c r="P4863" s="16">
        <v>25577.918655651301</v>
      </c>
      <c r="Q4863" s="16">
        <v>37920.769970870198</v>
      </c>
      <c r="R4863" s="16">
        <v>21947.6760639028</v>
      </c>
      <c r="S4863" s="17">
        <f t="shared" si="526"/>
        <v>34468.644073575102</v>
      </c>
      <c r="T4863" s="17">
        <f t="shared" si="527"/>
        <v>25577.918655651301</v>
      </c>
      <c r="U4863" s="18">
        <f t="shared" si="528"/>
        <v>0.74206338378306702</v>
      </c>
      <c r="X4863" s="20">
        <f t="shared" si="529"/>
        <v>0.86960742768291177</v>
      </c>
      <c r="AA4863" s="20">
        <f t="shared" si="530"/>
        <v>-0.43038567412747869</v>
      </c>
      <c r="AE4863" s="20">
        <f t="shared" si="531"/>
        <v>6.0676759414027968E-2</v>
      </c>
    </row>
    <row r="4864" spans="1:31" x14ac:dyDescent="0.2">
      <c r="A4864" s="15" t="s">
        <v>9427</v>
      </c>
      <c r="B4864" s="15" t="s">
        <v>9428</v>
      </c>
      <c r="C4864" t="s">
        <v>9429</v>
      </c>
      <c r="D4864" s="15">
        <v>7</v>
      </c>
      <c r="E4864" s="15">
        <v>4</v>
      </c>
      <c r="F4864" s="16">
        <v>110275.520862891</v>
      </c>
      <c r="G4864" s="16">
        <v>129064.37373457001</v>
      </c>
      <c r="H4864" s="16">
        <v>109353.084725922</v>
      </c>
      <c r="I4864" s="16">
        <v>114570.32129296901</v>
      </c>
      <c r="J4864" s="16">
        <v>15255.661491211</v>
      </c>
      <c r="K4864" s="16">
        <v>143597.763665943</v>
      </c>
      <c r="L4864" s="15">
        <f t="shared" si="525"/>
        <v>6</v>
      </c>
      <c r="M4864" s="16">
        <v>196092.58902867901</v>
      </c>
      <c r="N4864" s="16">
        <v>222043.13091273099</v>
      </c>
      <c r="O4864" s="16">
        <v>196630.520293804</v>
      </c>
      <c r="P4864" s="16">
        <v>158851.49849990901</v>
      </c>
      <c r="Q4864" s="16">
        <v>133369.79163173799</v>
      </c>
      <c r="R4864" s="16">
        <v>197211.89425561199</v>
      </c>
      <c r="S4864" s="17">
        <f t="shared" si="526"/>
        <v>196630.520293804</v>
      </c>
      <c r="T4864" s="17">
        <f t="shared" si="527"/>
        <v>158851.49849990901</v>
      </c>
      <c r="U4864" s="18">
        <f t="shared" si="528"/>
        <v>0.80786796608458422</v>
      </c>
      <c r="X4864" s="20">
        <f t="shared" si="529"/>
        <v>0.11038054846363123</v>
      </c>
      <c r="AA4864" s="20">
        <f t="shared" si="530"/>
        <v>-0.30780856953415947</v>
      </c>
      <c r="AE4864" s="20">
        <f t="shared" si="531"/>
        <v>0.95710745232423611</v>
      </c>
    </row>
    <row r="4865" spans="1:31" x14ac:dyDescent="0.2">
      <c r="A4865" s="15" t="s">
        <v>7244</v>
      </c>
      <c r="B4865" s="15" t="s">
        <v>7245</v>
      </c>
      <c r="C4865" t="s">
        <v>7246</v>
      </c>
      <c r="D4865" s="15">
        <v>5</v>
      </c>
      <c r="E4865" s="15">
        <v>3</v>
      </c>
      <c r="F4865" s="16">
        <v>263350.21157159598</v>
      </c>
      <c r="G4865" s="16">
        <v>290224.99518174899</v>
      </c>
      <c r="H4865" s="16">
        <v>249015.491497268</v>
      </c>
      <c r="I4865" s="16">
        <v>263283.13296600099</v>
      </c>
      <c r="J4865" s="16">
        <v>8822.9796090820291</v>
      </c>
      <c r="K4865" s="16">
        <v>296429.301448246</v>
      </c>
      <c r="L4865" s="15">
        <f t="shared" si="525"/>
        <v>6</v>
      </c>
      <c r="M4865" s="16">
        <v>468290.917188516</v>
      </c>
      <c r="N4865" s="16">
        <v>499304.84094563703</v>
      </c>
      <c r="O4865" s="16">
        <v>447760.99162676901</v>
      </c>
      <c r="P4865" s="16">
        <v>365041.48482270702</v>
      </c>
      <c r="Q4865" s="16">
        <v>77133.263130692096</v>
      </c>
      <c r="R4865" s="16">
        <v>407105.11472499301</v>
      </c>
      <c r="S4865" s="17">
        <f t="shared" si="526"/>
        <v>468290.917188516</v>
      </c>
      <c r="T4865" s="17">
        <f t="shared" si="527"/>
        <v>365041.48482270702</v>
      </c>
      <c r="U4865" s="18">
        <f t="shared" si="528"/>
        <v>0.77951860995791056</v>
      </c>
      <c r="X4865" s="20">
        <f t="shared" si="529"/>
        <v>0.14606621587351387</v>
      </c>
      <c r="AA4865" s="20">
        <f t="shared" si="530"/>
        <v>-0.35934462915031862</v>
      </c>
      <c r="AE4865" s="20">
        <f t="shared" si="531"/>
        <v>0.8354502218232337</v>
      </c>
    </row>
    <row r="4866" spans="1:31" x14ac:dyDescent="0.2">
      <c r="A4866" s="15" t="s">
        <v>13864</v>
      </c>
      <c r="B4866" s="15" t="s">
        <v>13865</v>
      </c>
      <c r="C4866" t="s">
        <v>13866</v>
      </c>
      <c r="D4866" s="15">
        <v>4</v>
      </c>
      <c r="E4866" s="15">
        <v>4</v>
      </c>
      <c r="F4866" s="16">
        <v>145320.81018071101</v>
      </c>
      <c r="G4866" s="16">
        <v>138237.58417734399</v>
      </c>
      <c r="H4866" s="16">
        <v>150174.08932324301</v>
      </c>
      <c r="I4866" s="16">
        <v>205993.47262441399</v>
      </c>
      <c r="J4866" s="16">
        <v>38952.100238393003</v>
      </c>
      <c r="K4866" s="16">
        <v>202771.85032500001</v>
      </c>
      <c r="L4866" s="15">
        <f t="shared" ref="L4866:L4929" si="532">COUNTIF(F4866:K4866,"&gt;0")</f>
        <v>6</v>
      </c>
      <c r="M4866" s="16">
        <v>258410.331550473</v>
      </c>
      <c r="N4866" s="16">
        <v>237824.77776303599</v>
      </c>
      <c r="O4866" s="16">
        <v>270031.79098501999</v>
      </c>
      <c r="P4866" s="16">
        <v>285609.49675539002</v>
      </c>
      <c r="Q4866" s="16">
        <v>340531.513196329</v>
      </c>
      <c r="R4866" s="16">
        <v>278479.41140181402</v>
      </c>
      <c r="S4866" s="17">
        <f t="shared" ref="S4866:S4929" si="533">MEDIAN(M4866:O4866)</f>
        <v>258410.331550473</v>
      </c>
      <c r="T4866" s="17">
        <f t="shared" ref="T4866:T4929" si="534">MEDIAN(P4866:R4866)</f>
        <v>285609.49675539002</v>
      </c>
      <c r="U4866" s="18">
        <f t="shared" ref="U4866:U4929" si="535">T4866/S4866</f>
        <v>1.1052557188473111</v>
      </c>
      <c r="X4866" s="20">
        <f t="shared" ref="X4866:X4929" si="536">_xlfn.T.TEST(P4866:R4866,M4866:O4866,2,2)</f>
        <v>0.10128274850889184</v>
      </c>
      <c r="AA4866" s="20">
        <f t="shared" ref="AA4866:AA4929" si="537">LOG(U4866,2)</f>
        <v>0.14438019914727004</v>
      </c>
      <c r="AE4866" s="20">
        <f t="shared" si="531"/>
        <v>0.99446452172197253</v>
      </c>
    </row>
    <row r="4867" spans="1:31" x14ac:dyDescent="0.2">
      <c r="A4867" s="15" t="s">
        <v>14998</v>
      </c>
      <c r="B4867" s="15" t="s">
        <v>14999</v>
      </c>
      <c r="C4867" t="s">
        <v>15000</v>
      </c>
      <c r="D4867" s="15">
        <v>4</v>
      </c>
      <c r="E4867" s="15">
        <v>4</v>
      </c>
      <c r="F4867" s="16">
        <v>26449.244641552901</v>
      </c>
      <c r="G4867" s="16">
        <v>39069.4304021485</v>
      </c>
      <c r="H4867" s="16">
        <v>36766.834598578302</v>
      </c>
      <c r="I4867" s="16">
        <v>43188.965457128899</v>
      </c>
      <c r="J4867" s="16">
        <v>10891.968617578101</v>
      </c>
      <c r="K4867" s="16">
        <v>49251.458021634302</v>
      </c>
      <c r="L4867" s="15">
        <f t="shared" si="532"/>
        <v>6</v>
      </c>
      <c r="M4867" s="16">
        <v>47032.204600180899</v>
      </c>
      <c r="N4867" s="16">
        <v>67215.284888074893</v>
      </c>
      <c r="O4867" s="16">
        <v>66111.366083492903</v>
      </c>
      <c r="P4867" s="16">
        <v>59881.405621464102</v>
      </c>
      <c r="Q4867" s="16">
        <v>95221.015871565003</v>
      </c>
      <c r="R4867" s="16">
        <v>67640.143434913698</v>
      </c>
      <c r="S4867" s="17">
        <f t="shared" si="533"/>
        <v>66111.366083492903</v>
      </c>
      <c r="T4867" s="17">
        <f t="shared" si="534"/>
        <v>67640.143434913698</v>
      </c>
      <c r="U4867" s="18">
        <f t="shared" si="535"/>
        <v>1.0231242741148334</v>
      </c>
      <c r="X4867" s="20">
        <f t="shared" si="536"/>
        <v>0.32380005809039719</v>
      </c>
      <c r="AA4867" s="20">
        <f t="shared" si="537"/>
        <v>3.2981393137985551E-2</v>
      </c>
      <c r="AE4867" s="20">
        <f t="shared" ref="AE4867:AE4930" si="538">-LOG10(X4867)</f>
        <v>0.48972307766931372</v>
      </c>
    </row>
    <row r="4868" spans="1:31" x14ac:dyDescent="0.2">
      <c r="A4868" s="15" t="s">
        <v>15626</v>
      </c>
      <c r="B4868" s="15" t="s">
        <v>15627</v>
      </c>
      <c r="C4868" t="s">
        <v>15628</v>
      </c>
      <c r="D4868" s="15">
        <v>4</v>
      </c>
      <c r="E4868" s="15">
        <v>3</v>
      </c>
      <c r="F4868" s="16">
        <v>44184.137268679799</v>
      </c>
      <c r="G4868" s="16">
        <v>43759.417298429304</v>
      </c>
      <c r="H4868" s="16">
        <v>46151.523605859496</v>
      </c>
      <c r="I4868" s="16">
        <v>62740.611076171597</v>
      </c>
      <c r="J4868" s="16">
        <v>10573.3502160644</v>
      </c>
      <c r="K4868" s="16">
        <v>72354.917715882693</v>
      </c>
      <c r="L4868" s="15">
        <f t="shared" si="532"/>
        <v>6</v>
      </c>
      <c r="M4868" s="16">
        <v>78568.496464291398</v>
      </c>
      <c r="N4868" s="16">
        <v>75283.966773376</v>
      </c>
      <c r="O4868" s="16">
        <v>82986.210418449205</v>
      </c>
      <c r="P4868" s="16">
        <v>86989.719272625298</v>
      </c>
      <c r="Q4868" s="16">
        <v>92435.553579785701</v>
      </c>
      <c r="R4868" s="16">
        <v>99369.586386130701</v>
      </c>
      <c r="S4868" s="17">
        <f t="shared" si="533"/>
        <v>78568.496464291398</v>
      </c>
      <c r="T4868" s="17">
        <f t="shared" si="534"/>
        <v>92435.553579785701</v>
      </c>
      <c r="U4868" s="18">
        <f t="shared" si="535"/>
        <v>1.1764964042782307</v>
      </c>
      <c r="X4868" s="20">
        <f t="shared" si="536"/>
        <v>2.9552602273664203E-2</v>
      </c>
      <c r="AA4868" s="20">
        <f t="shared" si="537"/>
        <v>0.23449691126523442</v>
      </c>
      <c r="AE4868" s="20">
        <f t="shared" si="538"/>
        <v>1.5294042710151075</v>
      </c>
    </row>
    <row r="4869" spans="1:31" x14ac:dyDescent="0.2">
      <c r="A4869" s="15" t="s">
        <v>16802</v>
      </c>
      <c r="B4869" s="15" t="s">
        <v>16803</v>
      </c>
      <c r="C4869" t="s">
        <v>16804</v>
      </c>
      <c r="D4869" s="15">
        <v>8</v>
      </c>
      <c r="E4869" s="15">
        <v>2</v>
      </c>
      <c r="F4869" s="16">
        <v>770179.27138504095</v>
      </c>
      <c r="G4869" s="16">
        <v>979658.38381491997</v>
      </c>
      <c r="H4869" s="16">
        <v>893062.54023808404</v>
      </c>
      <c r="I4869" s="16">
        <v>1346456.1761191399</v>
      </c>
      <c r="J4869" s="16">
        <v>104170.948999698</v>
      </c>
      <c r="K4869" s="16">
        <v>1267235.91712266</v>
      </c>
      <c r="L4869" s="15">
        <f t="shared" si="532"/>
        <v>6</v>
      </c>
      <c r="M4869" s="16">
        <v>1369537.3747532801</v>
      </c>
      <c r="N4869" s="16">
        <v>1685410.2218365001</v>
      </c>
      <c r="O4869" s="16">
        <v>1605838.1195376799</v>
      </c>
      <c r="P4869" s="16">
        <v>1866858.5269482799</v>
      </c>
      <c r="Q4869" s="16">
        <v>910695.20454254304</v>
      </c>
      <c r="R4869" s="16">
        <v>1740375.2628480301</v>
      </c>
      <c r="S4869" s="17">
        <f t="shared" si="533"/>
        <v>1605838.1195376799</v>
      </c>
      <c r="T4869" s="17">
        <f t="shared" si="534"/>
        <v>1740375.2628480301</v>
      </c>
      <c r="U4869" s="18">
        <f t="shared" si="535"/>
        <v>1.083780015976382</v>
      </c>
      <c r="X4869" s="20">
        <f t="shared" si="536"/>
        <v>0.8869860646245078</v>
      </c>
      <c r="AA4869" s="20">
        <f t="shared" si="537"/>
        <v>0.11607195035654849</v>
      </c>
      <c r="AE4869" s="20">
        <f t="shared" si="538"/>
        <v>5.2083203284644504E-2</v>
      </c>
    </row>
    <row r="4870" spans="1:31" x14ac:dyDescent="0.2">
      <c r="A4870" s="15" t="s">
        <v>14656</v>
      </c>
      <c r="B4870" s="15" t="s">
        <v>14657</v>
      </c>
      <c r="C4870" t="s">
        <v>14658</v>
      </c>
      <c r="D4870" s="15">
        <v>4</v>
      </c>
      <c r="E4870" s="15">
        <v>4</v>
      </c>
      <c r="F4870" s="16">
        <v>58204.561664984903</v>
      </c>
      <c r="G4870" s="16">
        <v>51000.795749707097</v>
      </c>
      <c r="H4870" s="16">
        <v>47099.250126724801</v>
      </c>
      <c r="I4870" s="16">
        <v>54998.780866992303</v>
      </c>
      <c r="J4870" s="16">
        <v>9802.8444389648394</v>
      </c>
      <c r="K4870" s="16">
        <v>41002.5596620742</v>
      </c>
      <c r="L4870" s="15">
        <f t="shared" si="532"/>
        <v>6</v>
      </c>
      <c r="M4870" s="16">
        <v>103499.69876231199</v>
      </c>
      <c r="N4870" s="16">
        <v>87742.0781554719</v>
      </c>
      <c r="O4870" s="16">
        <v>84690.341210562197</v>
      </c>
      <c r="P4870" s="16">
        <v>76255.688714089498</v>
      </c>
      <c r="Q4870" s="16">
        <v>85699.549703321405</v>
      </c>
      <c r="R4870" s="16">
        <v>56311.409410926397</v>
      </c>
      <c r="S4870" s="17">
        <f t="shared" si="533"/>
        <v>87742.0781554719</v>
      </c>
      <c r="T4870" s="17">
        <f t="shared" si="534"/>
        <v>76255.688714089498</v>
      </c>
      <c r="U4870" s="18">
        <f t="shared" si="535"/>
        <v>0.86908915673242382</v>
      </c>
      <c r="X4870" s="20">
        <f t="shared" si="536"/>
        <v>0.13942012600690049</v>
      </c>
      <c r="AA4870" s="20">
        <f t="shared" si="537"/>
        <v>-0.20242390935762261</v>
      </c>
      <c r="AE4870" s="20">
        <f t="shared" si="538"/>
        <v>0.85567452908712582</v>
      </c>
    </row>
    <row r="4871" spans="1:31" x14ac:dyDescent="0.2">
      <c r="A4871" s="15" t="s">
        <v>4580</v>
      </c>
      <c r="B4871" s="15" t="s">
        <v>4581</v>
      </c>
      <c r="C4871" t="s">
        <v>4582</v>
      </c>
      <c r="D4871" s="15">
        <v>4</v>
      </c>
      <c r="E4871" s="15">
        <v>4</v>
      </c>
      <c r="F4871" s="16">
        <v>80730.218022133995</v>
      </c>
      <c r="G4871" s="16">
        <v>75479.082641015702</v>
      </c>
      <c r="H4871" s="16">
        <v>73623.081522203298</v>
      </c>
      <c r="I4871" s="16">
        <v>86759.387627343604</v>
      </c>
      <c r="J4871" s="16">
        <v>24172.983730371001</v>
      </c>
      <c r="K4871" s="16">
        <v>86464.183955272601</v>
      </c>
      <c r="L4871" s="15">
        <f t="shared" si="532"/>
        <v>6</v>
      </c>
      <c r="M4871" s="16">
        <v>143554.955269653</v>
      </c>
      <c r="N4871" s="16">
        <v>129854.671301464</v>
      </c>
      <c r="O4871" s="16">
        <v>132383.50670790201</v>
      </c>
      <c r="P4871" s="16">
        <v>120291.70013668999</v>
      </c>
      <c r="Q4871" s="16">
        <v>211327.82771132799</v>
      </c>
      <c r="R4871" s="16">
        <v>118746.734404256</v>
      </c>
      <c r="S4871" s="17">
        <f t="shared" si="533"/>
        <v>132383.50670790201</v>
      </c>
      <c r="T4871" s="17">
        <f t="shared" si="534"/>
        <v>120291.70013668999</v>
      </c>
      <c r="U4871" s="18">
        <f t="shared" si="535"/>
        <v>0.90866077752501284</v>
      </c>
      <c r="X4871" s="20">
        <f t="shared" si="536"/>
        <v>0.6556943517666356</v>
      </c>
      <c r="AA4871" s="20">
        <f t="shared" si="537"/>
        <v>-0.13818628883077574</v>
      </c>
      <c r="AE4871" s="20">
        <f t="shared" si="538"/>
        <v>0.18329855738449555</v>
      </c>
    </row>
    <row r="4872" spans="1:31" x14ac:dyDescent="0.2">
      <c r="A4872" s="15" t="s">
        <v>16358</v>
      </c>
      <c r="B4872" s="15" t="s">
        <v>16359</v>
      </c>
      <c r="C4872" t="s">
        <v>16360</v>
      </c>
      <c r="D4872" s="15">
        <v>5</v>
      </c>
      <c r="E4872" s="15">
        <v>4</v>
      </c>
      <c r="F4872" s="16">
        <v>117384.983594633</v>
      </c>
      <c r="G4872" s="16">
        <v>129313.88089661799</v>
      </c>
      <c r="H4872" s="16">
        <v>112076.37697588</v>
      </c>
      <c r="I4872" s="16">
        <v>139781.47699335701</v>
      </c>
      <c r="J4872" s="16">
        <v>27736.097153539999</v>
      </c>
      <c r="K4872" s="16">
        <v>155476.45843930799</v>
      </c>
      <c r="L4872" s="15">
        <f t="shared" si="532"/>
        <v>6</v>
      </c>
      <c r="M4872" s="16">
        <v>208734.67806857999</v>
      </c>
      <c r="N4872" s="16">
        <v>222472.384546738</v>
      </c>
      <c r="O4872" s="16">
        <v>201527.340290819</v>
      </c>
      <c r="P4872" s="16">
        <v>193806.71043198</v>
      </c>
      <c r="Q4872" s="16">
        <v>242477.686082403</v>
      </c>
      <c r="R4872" s="16">
        <v>213525.65735145801</v>
      </c>
      <c r="S4872" s="17">
        <f t="shared" si="533"/>
        <v>208734.67806857999</v>
      </c>
      <c r="T4872" s="17">
        <f t="shared" si="534"/>
        <v>213525.65735145801</v>
      </c>
      <c r="U4872" s="18">
        <f t="shared" si="535"/>
        <v>1.0229524836371651</v>
      </c>
      <c r="X4872" s="20">
        <f t="shared" si="536"/>
        <v>0.73060507052041856</v>
      </c>
      <c r="AA4872" s="20">
        <f t="shared" si="537"/>
        <v>3.2739133144710657E-2</v>
      </c>
      <c r="AE4872" s="20">
        <f t="shared" si="538"/>
        <v>0.1363173180378762</v>
      </c>
    </row>
    <row r="4873" spans="1:31" x14ac:dyDescent="0.2">
      <c r="A4873" s="15" t="s">
        <v>3197</v>
      </c>
      <c r="B4873" s="15" t="s">
        <v>3198</v>
      </c>
      <c r="C4873" t="s">
        <v>3199</v>
      </c>
      <c r="D4873" s="15">
        <v>3</v>
      </c>
      <c r="E4873" s="15">
        <v>3</v>
      </c>
      <c r="F4873" s="16">
        <v>68944.866925897295</v>
      </c>
      <c r="G4873" s="16">
        <v>74985.9021353641</v>
      </c>
      <c r="H4873" s="16">
        <v>78487.849893750405</v>
      </c>
      <c r="I4873" s="16">
        <v>78587.957119569299</v>
      </c>
      <c r="J4873" s="16">
        <v>14739.3877189453</v>
      </c>
      <c r="K4873" s="16">
        <v>96137.965619824201</v>
      </c>
      <c r="L4873" s="15">
        <f t="shared" si="532"/>
        <v>6</v>
      </c>
      <c r="M4873" s="16">
        <v>122598.173646772</v>
      </c>
      <c r="N4873" s="16">
        <v>129006.20057006599</v>
      </c>
      <c r="O4873" s="16">
        <v>141130.968550461</v>
      </c>
      <c r="P4873" s="16">
        <v>108962.029708965</v>
      </c>
      <c r="Q4873" s="16">
        <v>128856.36391366299</v>
      </c>
      <c r="R4873" s="16">
        <v>132032.35082318299</v>
      </c>
      <c r="S4873" s="17">
        <f t="shared" si="533"/>
        <v>129006.20057006599</v>
      </c>
      <c r="T4873" s="17">
        <f t="shared" si="534"/>
        <v>128856.36391366299</v>
      </c>
      <c r="U4873" s="18">
        <f t="shared" si="535"/>
        <v>0.99883853135941614</v>
      </c>
      <c r="X4873" s="20">
        <f t="shared" si="536"/>
        <v>0.44608318594806212</v>
      </c>
      <c r="AA4873" s="20">
        <f t="shared" si="537"/>
        <v>-1.6766189066502873E-3</v>
      </c>
      <c r="AE4873" s="20">
        <f t="shared" si="538"/>
        <v>0.35058414615446909</v>
      </c>
    </row>
    <row r="4874" spans="1:31" x14ac:dyDescent="0.2">
      <c r="A4874" s="15" t="s">
        <v>17964</v>
      </c>
      <c r="B4874" s="15" t="s">
        <v>17965</v>
      </c>
      <c r="C4874" t="s">
        <v>17966</v>
      </c>
      <c r="D4874" s="15">
        <v>3</v>
      </c>
      <c r="E4874" s="15">
        <v>1</v>
      </c>
      <c r="F4874" s="16">
        <v>14499.6258515625</v>
      </c>
      <c r="G4874" s="16">
        <v>20077.397226562502</v>
      </c>
      <c r="H4874" s="16">
        <v>19903.421597167999</v>
      </c>
      <c r="I4874" s="16">
        <v>26071.956216796902</v>
      </c>
      <c r="J4874" s="16">
        <v>2886.49959082032</v>
      </c>
      <c r="K4874" s="16">
        <v>23304.7671627983</v>
      </c>
      <c r="L4874" s="15">
        <f t="shared" si="532"/>
        <v>6</v>
      </c>
      <c r="M4874" s="16">
        <v>25783.3211843559</v>
      </c>
      <c r="N4874" s="16">
        <v>34541.275890222103</v>
      </c>
      <c r="O4874" s="16">
        <v>35788.840836881704</v>
      </c>
      <c r="P4874" s="16">
        <v>36148.709954926002</v>
      </c>
      <c r="Q4874" s="16">
        <v>25234.687410610801</v>
      </c>
      <c r="R4874" s="16">
        <v>32005.911234475901</v>
      </c>
      <c r="S4874" s="17">
        <f t="shared" si="533"/>
        <v>34541.275890222103</v>
      </c>
      <c r="T4874" s="17">
        <f t="shared" si="534"/>
        <v>32005.911234475901</v>
      </c>
      <c r="U4874" s="18">
        <f t="shared" si="535"/>
        <v>0.92659898656309014</v>
      </c>
      <c r="X4874" s="20">
        <f t="shared" si="536"/>
        <v>0.84911280422885183</v>
      </c>
      <c r="AA4874" s="20">
        <f t="shared" si="537"/>
        <v>-0.10998299041516747</v>
      </c>
      <c r="AE4874" s="20">
        <f t="shared" si="538"/>
        <v>7.1034610109621296E-2</v>
      </c>
    </row>
    <row r="4875" spans="1:31" x14ac:dyDescent="0.2">
      <c r="A4875" s="15" t="s">
        <v>8474</v>
      </c>
      <c r="B4875" s="15" t="s">
        <v>8475</v>
      </c>
      <c r="C4875" t="s">
        <v>8476</v>
      </c>
      <c r="D4875" s="15">
        <v>4</v>
      </c>
      <c r="E4875" s="15">
        <v>4</v>
      </c>
      <c r="F4875" s="16">
        <v>99950.712507422402</v>
      </c>
      <c r="G4875" s="16">
        <v>92680.1532421874</v>
      </c>
      <c r="H4875" s="16">
        <v>107427.616932046</v>
      </c>
      <c r="I4875" s="16">
        <v>155349.44663906199</v>
      </c>
      <c r="J4875" s="16">
        <v>17410.702956152301</v>
      </c>
      <c r="K4875" s="16">
        <v>141855.090116309</v>
      </c>
      <c r="L4875" s="15">
        <f t="shared" si="532"/>
        <v>6</v>
      </c>
      <c r="M4875" s="16">
        <v>177732.95322005701</v>
      </c>
      <c r="N4875" s="16">
        <v>159447.497430152</v>
      </c>
      <c r="O4875" s="16">
        <v>193168.28843205201</v>
      </c>
      <c r="P4875" s="16">
        <v>215391.666107347</v>
      </c>
      <c r="Q4875" s="16">
        <v>152209.84201582399</v>
      </c>
      <c r="R4875" s="16">
        <v>194818.57041115401</v>
      </c>
      <c r="S4875" s="17">
        <f t="shared" si="533"/>
        <v>177732.95322005701</v>
      </c>
      <c r="T4875" s="17">
        <f t="shared" si="534"/>
        <v>194818.57041115401</v>
      </c>
      <c r="U4875" s="18">
        <f t="shared" si="535"/>
        <v>1.0961308349495702</v>
      </c>
      <c r="X4875" s="20">
        <f t="shared" si="536"/>
        <v>0.63754978596828815</v>
      </c>
      <c r="AA4875" s="20">
        <f t="shared" si="537"/>
        <v>0.13242000967390563</v>
      </c>
      <c r="AE4875" s="20">
        <f t="shared" si="538"/>
        <v>0.19548589571429786</v>
      </c>
    </row>
    <row r="4876" spans="1:31" x14ac:dyDescent="0.2">
      <c r="A4876" s="15" t="s">
        <v>7565</v>
      </c>
      <c r="B4876" s="15" t="s">
        <v>7566</v>
      </c>
      <c r="C4876" t="s">
        <v>7567</v>
      </c>
      <c r="D4876" s="15">
        <v>4</v>
      </c>
      <c r="E4876" s="15">
        <v>3</v>
      </c>
      <c r="F4876" s="16">
        <v>90370.869823008601</v>
      </c>
      <c r="G4876" s="16">
        <v>93803.302657378503</v>
      </c>
      <c r="H4876" s="16">
        <v>108673.819010302</v>
      </c>
      <c r="I4876" s="16">
        <v>117196.41481582</v>
      </c>
      <c r="J4876" s="16">
        <v>40098.737191323999</v>
      </c>
      <c r="K4876" s="16">
        <v>108246.947814844</v>
      </c>
      <c r="L4876" s="15">
        <f t="shared" si="532"/>
        <v>6</v>
      </c>
      <c r="M4876" s="16">
        <v>160698.019811673</v>
      </c>
      <c r="N4876" s="16">
        <v>161379.770492157</v>
      </c>
      <c r="O4876" s="16">
        <v>195409.11559895799</v>
      </c>
      <c r="P4876" s="16">
        <v>162492.571393814</v>
      </c>
      <c r="Q4876" s="16">
        <v>350555.77412908297</v>
      </c>
      <c r="R4876" s="16">
        <v>148662.382205445</v>
      </c>
      <c r="S4876" s="17">
        <f t="shared" si="533"/>
        <v>161379.770492157</v>
      </c>
      <c r="T4876" s="17">
        <f t="shared" si="534"/>
        <v>162492.571393814</v>
      </c>
      <c r="U4876" s="18">
        <f t="shared" si="535"/>
        <v>1.0068955414812111</v>
      </c>
      <c r="X4876" s="20">
        <f t="shared" si="536"/>
        <v>0.50742093907324504</v>
      </c>
      <c r="AA4876" s="20">
        <f t="shared" si="537"/>
        <v>9.9140213745840308E-3</v>
      </c>
      <c r="AE4876" s="20">
        <f t="shared" si="538"/>
        <v>0.294631615284697</v>
      </c>
    </row>
    <row r="4877" spans="1:31" x14ac:dyDescent="0.2">
      <c r="A4877" s="15" t="s">
        <v>17967</v>
      </c>
      <c r="B4877" s="15" t="s">
        <v>17968</v>
      </c>
      <c r="C4877" t="s">
        <v>17969</v>
      </c>
      <c r="D4877" s="15">
        <v>10</v>
      </c>
      <c r="E4877" s="15">
        <v>2</v>
      </c>
      <c r="F4877" s="16">
        <v>487618.53728697001</v>
      </c>
      <c r="G4877" s="16">
        <v>562044.79562852904</v>
      </c>
      <c r="H4877" s="16">
        <v>511357.72821927501</v>
      </c>
      <c r="I4877" s="16">
        <v>687216.145158984</v>
      </c>
      <c r="J4877" s="16">
        <v>57585.461466792498</v>
      </c>
      <c r="K4877" s="16">
        <v>666521.04206020595</v>
      </c>
      <c r="L4877" s="15">
        <f t="shared" si="532"/>
        <v>6</v>
      </c>
      <c r="M4877" s="16">
        <v>867086.191811005</v>
      </c>
      <c r="N4877" s="16">
        <v>966945.27330385405</v>
      </c>
      <c r="O4877" s="16">
        <v>919485.13759830105</v>
      </c>
      <c r="P4877" s="16">
        <v>952823.673878751</v>
      </c>
      <c r="Q4877" s="16">
        <v>503430.21843190701</v>
      </c>
      <c r="R4877" s="16">
        <v>915375.51776714798</v>
      </c>
      <c r="S4877" s="17">
        <f t="shared" si="533"/>
        <v>919485.13759830105</v>
      </c>
      <c r="T4877" s="17">
        <f t="shared" si="534"/>
        <v>915375.51776714798</v>
      </c>
      <c r="U4877" s="18">
        <f t="shared" si="535"/>
        <v>0.99553052065432246</v>
      </c>
      <c r="X4877" s="20">
        <f t="shared" si="536"/>
        <v>0.43485477133434985</v>
      </c>
      <c r="AA4877" s="20">
        <f t="shared" si="537"/>
        <v>-6.4625485833027501E-3</v>
      </c>
      <c r="AE4877" s="20">
        <f t="shared" si="538"/>
        <v>0.36165576037646341</v>
      </c>
    </row>
    <row r="4878" spans="1:31" x14ac:dyDescent="0.2">
      <c r="A4878" s="15" t="s">
        <v>3518</v>
      </c>
      <c r="B4878" s="15" t="s">
        <v>3519</v>
      </c>
      <c r="C4878" t="s">
        <v>3520</v>
      </c>
      <c r="D4878" s="15">
        <v>4</v>
      </c>
      <c r="E4878" s="15">
        <v>3</v>
      </c>
      <c r="F4878" s="16">
        <v>23017.970760790999</v>
      </c>
      <c r="G4878" s="16">
        <v>29050.5139450194</v>
      </c>
      <c r="H4878" s="16">
        <v>11692.2552387265</v>
      </c>
      <c r="I4878" s="16">
        <v>32506.705943250599</v>
      </c>
      <c r="J4878" s="16">
        <v>5497.2110278311102</v>
      </c>
      <c r="K4878" s="16">
        <v>37340.454473437399</v>
      </c>
      <c r="L4878" s="15">
        <f t="shared" si="532"/>
        <v>6</v>
      </c>
      <c r="M4878" s="16">
        <v>40930.692916716303</v>
      </c>
      <c r="N4878" s="16">
        <v>49978.680284319897</v>
      </c>
      <c r="O4878" s="16">
        <v>21024.136966606799</v>
      </c>
      <c r="P4878" s="16">
        <v>45070.476298805203</v>
      </c>
      <c r="Q4878" s="16">
        <v>48058.348027708496</v>
      </c>
      <c r="R4878" s="16">
        <v>51282.0086544183</v>
      </c>
      <c r="S4878" s="17">
        <f t="shared" si="533"/>
        <v>40930.692916716303</v>
      </c>
      <c r="T4878" s="17">
        <f t="shared" si="534"/>
        <v>48058.348027708496</v>
      </c>
      <c r="U4878" s="18">
        <f t="shared" si="535"/>
        <v>1.1741396151170758</v>
      </c>
      <c r="X4878" s="20">
        <f t="shared" si="536"/>
        <v>0.28311152535007222</v>
      </c>
      <c r="AA4878" s="20">
        <f t="shared" si="537"/>
        <v>0.23160396727349575</v>
      </c>
      <c r="AE4878" s="20">
        <f t="shared" si="538"/>
        <v>0.54804245033092946</v>
      </c>
    </row>
    <row r="4879" spans="1:31" x14ac:dyDescent="0.2">
      <c r="A4879" s="15" t="s">
        <v>3005</v>
      </c>
      <c r="B4879" s="15" t="s">
        <v>3006</v>
      </c>
      <c r="C4879" t="s">
        <v>3007</v>
      </c>
      <c r="D4879" s="15">
        <v>5</v>
      </c>
      <c r="E4879" s="15">
        <v>3</v>
      </c>
      <c r="F4879" s="16">
        <v>45260.604080253201</v>
      </c>
      <c r="G4879" s="16">
        <v>38285.998372346497</v>
      </c>
      <c r="H4879" s="16">
        <v>34381.954019531098</v>
      </c>
      <c r="I4879" s="16">
        <v>64210.381673235599</v>
      </c>
      <c r="J4879" s="16">
        <v>2449.5225498046798</v>
      </c>
      <c r="K4879" s="16">
        <v>57373.749071038997</v>
      </c>
      <c r="L4879" s="15">
        <f t="shared" si="532"/>
        <v>6</v>
      </c>
      <c r="M4879" s="16">
        <v>80482.676170115097</v>
      </c>
      <c r="N4879" s="16">
        <v>65867.463675132705</v>
      </c>
      <c r="O4879" s="16">
        <v>61823.052587152401</v>
      </c>
      <c r="P4879" s="16">
        <v>89027.552973010097</v>
      </c>
      <c r="Q4879" s="16">
        <v>21414.496660987501</v>
      </c>
      <c r="R4879" s="16">
        <v>78794.999629435202</v>
      </c>
      <c r="S4879" s="17">
        <f t="shared" si="533"/>
        <v>65867.463675132705</v>
      </c>
      <c r="T4879" s="17">
        <f t="shared" si="534"/>
        <v>78794.999629435202</v>
      </c>
      <c r="U4879" s="18">
        <f t="shared" si="535"/>
        <v>1.1962658835333764</v>
      </c>
      <c r="X4879" s="20">
        <f t="shared" si="536"/>
        <v>0.7864640455215246</v>
      </c>
      <c r="AA4879" s="20">
        <f t="shared" si="537"/>
        <v>0.25853808035828485</v>
      </c>
      <c r="AE4879" s="20">
        <f t="shared" si="538"/>
        <v>0.10432112706297636</v>
      </c>
    </row>
    <row r="4880" spans="1:31" x14ac:dyDescent="0.2">
      <c r="A4880" s="15" t="s">
        <v>15896</v>
      </c>
      <c r="B4880" s="15" t="s">
        <v>15897</v>
      </c>
      <c r="C4880" t="s">
        <v>15898</v>
      </c>
      <c r="D4880" s="15">
        <v>5</v>
      </c>
      <c r="E4880" s="15">
        <v>3</v>
      </c>
      <c r="F4880" s="16">
        <v>41959.932968643101</v>
      </c>
      <c r="G4880" s="16">
        <v>55030.301416406102</v>
      </c>
      <c r="H4880" s="16">
        <v>59244.474759147699</v>
      </c>
      <c r="I4880" s="16">
        <v>70370.904285644399</v>
      </c>
      <c r="J4880" s="16">
        <v>13744.246509082001</v>
      </c>
      <c r="K4880" s="16">
        <v>66109.997746743597</v>
      </c>
      <c r="L4880" s="15">
        <f t="shared" si="532"/>
        <v>6</v>
      </c>
      <c r="M4880" s="16">
        <v>74613.403109845196</v>
      </c>
      <c r="N4880" s="16">
        <v>94674.464129811298</v>
      </c>
      <c r="O4880" s="16">
        <v>106528.97378817901</v>
      </c>
      <c r="P4880" s="16">
        <v>97569.104026369707</v>
      </c>
      <c r="Q4880" s="16">
        <v>120156.526421851</v>
      </c>
      <c r="R4880" s="16">
        <v>90793.042677179401</v>
      </c>
      <c r="S4880" s="17">
        <f t="shared" si="533"/>
        <v>94674.464129811298</v>
      </c>
      <c r="T4880" s="17">
        <f t="shared" si="534"/>
        <v>97569.104026369707</v>
      </c>
      <c r="U4880" s="18">
        <f t="shared" si="535"/>
        <v>1.0305746636451987</v>
      </c>
      <c r="X4880" s="20">
        <f t="shared" si="536"/>
        <v>0.44459757079480189</v>
      </c>
      <c r="AA4880" s="20">
        <f t="shared" si="537"/>
        <v>4.3449029834571266E-2</v>
      </c>
      <c r="AE4880" s="20">
        <f t="shared" si="538"/>
        <v>0.3520329145414256</v>
      </c>
    </row>
    <row r="4881" spans="1:31" x14ac:dyDescent="0.2">
      <c r="A4881" s="15" t="s">
        <v>17970</v>
      </c>
      <c r="B4881" s="15" t="s">
        <v>17971</v>
      </c>
      <c r="C4881" t="s">
        <v>17972</v>
      </c>
      <c r="D4881" s="15">
        <v>12</v>
      </c>
      <c r="E4881" s="15">
        <v>1</v>
      </c>
      <c r="F4881" s="16">
        <v>50962.236722665999</v>
      </c>
      <c r="G4881" s="16">
        <v>36856.983577617102</v>
      </c>
      <c r="H4881" s="16">
        <v>50406.886355478098</v>
      </c>
      <c r="I4881" s="16">
        <v>60610.358862770503</v>
      </c>
      <c r="J4881" s="16">
        <v>4386.8934720703301</v>
      </c>
      <c r="K4881" s="16">
        <v>69744.917195507805</v>
      </c>
      <c r="L4881" s="15">
        <f t="shared" si="532"/>
        <v>6</v>
      </c>
      <c r="M4881" s="16">
        <v>90621.353346995194</v>
      </c>
      <c r="N4881" s="16">
        <v>63408.977960129101</v>
      </c>
      <c r="O4881" s="16">
        <v>90637.884750211597</v>
      </c>
      <c r="P4881" s="16">
        <v>84036.129263776398</v>
      </c>
      <c r="Q4881" s="16">
        <v>38351.602689776802</v>
      </c>
      <c r="R4881" s="16">
        <v>95785.107537082105</v>
      </c>
      <c r="S4881" s="17">
        <f t="shared" si="533"/>
        <v>90621.353346995194</v>
      </c>
      <c r="T4881" s="17">
        <f t="shared" si="534"/>
        <v>84036.129263776398</v>
      </c>
      <c r="U4881" s="18">
        <f t="shared" si="535"/>
        <v>0.92733253433102536</v>
      </c>
      <c r="X4881" s="20">
        <f t="shared" si="536"/>
        <v>0.67756387321504175</v>
      </c>
      <c r="AA4881" s="20">
        <f t="shared" si="537"/>
        <v>-0.10884132388611265</v>
      </c>
      <c r="AE4881" s="20">
        <f t="shared" si="538"/>
        <v>0.16904975805164793</v>
      </c>
    </row>
    <row r="4882" spans="1:31" x14ac:dyDescent="0.2">
      <c r="A4882" s="15" t="s">
        <v>12025</v>
      </c>
      <c r="B4882" s="15" t="s">
        <v>12026</v>
      </c>
      <c r="C4882" t="s">
        <v>12027</v>
      </c>
      <c r="D4882" s="15">
        <v>5</v>
      </c>
      <c r="E4882" s="15">
        <v>3</v>
      </c>
      <c r="F4882" s="16">
        <v>263864.23713787203</v>
      </c>
      <c r="G4882" s="16">
        <v>249391.66541252399</v>
      </c>
      <c r="H4882" s="16">
        <v>264731.778330606</v>
      </c>
      <c r="I4882" s="16">
        <v>318501.39566616202</v>
      </c>
      <c r="J4882" s="16">
        <v>52298.307765966798</v>
      </c>
      <c r="K4882" s="16">
        <v>323324.98641738301</v>
      </c>
      <c r="L4882" s="15">
        <f t="shared" si="532"/>
        <v>6</v>
      </c>
      <c r="M4882" s="16">
        <v>469204.96051680198</v>
      </c>
      <c r="N4882" s="16">
        <v>429054.93289434799</v>
      </c>
      <c r="O4882" s="16">
        <v>476020.84058184101</v>
      </c>
      <c r="P4882" s="16">
        <v>441601.48461578198</v>
      </c>
      <c r="Q4882" s="16">
        <v>457208.25763326703</v>
      </c>
      <c r="R4882" s="16">
        <v>444042.66057985002</v>
      </c>
      <c r="S4882" s="17">
        <f t="shared" si="533"/>
        <v>469204.96051680198</v>
      </c>
      <c r="T4882" s="17">
        <f t="shared" si="534"/>
        <v>444042.66057985002</v>
      </c>
      <c r="U4882" s="18">
        <f t="shared" si="535"/>
        <v>0.94637247673332958</v>
      </c>
      <c r="X4882" s="20">
        <f t="shared" si="536"/>
        <v>0.53449940917119287</v>
      </c>
      <c r="AA4882" s="20">
        <f t="shared" si="537"/>
        <v>-7.9519978371258973E-2</v>
      </c>
      <c r="AE4882" s="20">
        <f t="shared" si="538"/>
        <v>0.27205277051850063</v>
      </c>
    </row>
    <row r="4883" spans="1:31" x14ac:dyDescent="0.2">
      <c r="A4883" s="15" t="s">
        <v>5039</v>
      </c>
      <c r="B4883" s="15" t="s">
        <v>5040</v>
      </c>
      <c r="C4883" t="s">
        <v>5041</v>
      </c>
      <c r="D4883" s="15">
        <v>5</v>
      </c>
      <c r="E4883" s="15">
        <v>3</v>
      </c>
      <c r="F4883" s="16">
        <v>21035.010522581601</v>
      </c>
      <c r="G4883" s="16">
        <v>9624.7572857136001</v>
      </c>
      <c r="H4883" s="16">
        <v>17019.949909535899</v>
      </c>
      <c r="I4883" s="16">
        <v>15523.8406092774</v>
      </c>
      <c r="J4883" s="16">
        <v>3064.2183918456999</v>
      </c>
      <c r="K4883" s="16">
        <v>16192.490453906301</v>
      </c>
      <c r="L4883" s="15">
        <f t="shared" si="532"/>
        <v>6</v>
      </c>
      <c r="M4883" s="16">
        <v>37404.581192112702</v>
      </c>
      <c r="N4883" s="16">
        <v>16558.490776006802</v>
      </c>
      <c r="O4883" s="16">
        <v>30603.998181435702</v>
      </c>
      <c r="P4883" s="16">
        <v>21523.770863412799</v>
      </c>
      <c r="Q4883" s="16">
        <v>26788.3610730379</v>
      </c>
      <c r="R4883" s="16">
        <v>22238.171637265699</v>
      </c>
      <c r="S4883" s="17">
        <f t="shared" si="533"/>
        <v>30603.998181435702</v>
      </c>
      <c r="T4883" s="17">
        <f t="shared" si="534"/>
        <v>22238.171637265699</v>
      </c>
      <c r="U4883" s="18">
        <f t="shared" si="535"/>
        <v>0.72664269241642132</v>
      </c>
      <c r="X4883" s="20">
        <f t="shared" si="536"/>
        <v>0.50300952911369123</v>
      </c>
      <c r="AA4883" s="20">
        <f t="shared" si="537"/>
        <v>-0.46068196402515815</v>
      </c>
      <c r="AE4883" s="20">
        <f t="shared" si="538"/>
        <v>0.29842378750412518</v>
      </c>
    </row>
    <row r="4884" spans="1:31" x14ac:dyDescent="0.2">
      <c r="A4884" s="15" t="s">
        <v>17973</v>
      </c>
      <c r="B4884" s="15" t="s">
        <v>17974</v>
      </c>
      <c r="C4884" t="s">
        <v>17975</v>
      </c>
      <c r="D4884" s="15">
        <v>3</v>
      </c>
      <c r="E4884" s="15">
        <v>3</v>
      </c>
      <c r="F4884" s="16">
        <v>23295.333997146299</v>
      </c>
      <c r="G4884" s="16">
        <v>21718.2848486113</v>
      </c>
      <c r="H4884" s="16">
        <v>41492.630856445103</v>
      </c>
      <c r="I4884" s="16">
        <v>31406.912818359298</v>
      </c>
      <c r="J4884" s="16">
        <v>9398.2127604491907</v>
      </c>
      <c r="K4884" s="16">
        <v>42445.321120898298</v>
      </c>
      <c r="L4884" s="15">
        <f t="shared" si="532"/>
        <v>6</v>
      </c>
      <c r="M4884" s="16">
        <v>41423.901878167497</v>
      </c>
      <c r="N4884" s="16">
        <v>37364.268901639502</v>
      </c>
      <c r="O4884" s="16">
        <v>74608.938688013804</v>
      </c>
      <c r="P4884" s="16">
        <v>43545.615549902002</v>
      </c>
      <c r="Q4884" s="16">
        <v>82162.132287346205</v>
      </c>
      <c r="R4884" s="16">
        <v>58292.845005672803</v>
      </c>
      <c r="S4884" s="17">
        <f t="shared" si="533"/>
        <v>41423.901878167497</v>
      </c>
      <c r="T4884" s="17">
        <f t="shared" si="534"/>
        <v>58292.845005672803</v>
      </c>
      <c r="U4884" s="18">
        <f t="shared" si="535"/>
        <v>1.4072272857617041</v>
      </c>
      <c r="X4884" s="20">
        <f t="shared" si="536"/>
        <v>0.5653943553956331</v>
      </c>
      <c r="AA4884" s="20">
        <f t="shared" si="537"/>
        <v>0.49285536166572946</v>
      </c>
      <c r="AE4884" s="20">
        <f t="shared" si="538"/>
        <v>0.24764853159599673</v>
      </c>
    </row>
    <row r="4885" spans="1:31" x14ac:dyDescent="0.2">
      <c r="A4885" s="15" t="s">
        <v>15542</v>
      </c>
      <c r="B4885" s="15" t="s">
        <v>15543</v>
      </c>
      <c r="C4885" t="s">
        <v>15544</v>
      </c>
      <c r="D4885" s="15">
        <v>3</v>
      </c>
      <c r="E4885" s="15">
        <v>3</v>
      </c>
      <c r="F4885" s="16">
        <v>20302.617981080501</v>
      </c>
      <c r="G4885" s="16">
        <v>7555.6510734374997</v>
      </c>
      <c r="H4885" s="16">
        <v>9460.0028982422009</v>
      </c>
      <c r="I4885" s="16">
        <v>14615.969244932099</v>
      </c>
      <c r="J4885" s="16">
        <v>8400.3929093261904</v>
      </c>
      <c r="K4885" s="16">
        <v>31294.5453578614</v>
      </c>
      <c r="L4885" s="15">
        <f t="shared" si="532"/>
        <v>6</v>
      </c>
      <c r="M4885" s="16">
        <v>36102.2364058495</v>
      </c>
      <c r="N4885" s="16">
        <v>12998.787906261899</v>
      </c>
      <c r="O4885" s="16">
        <v>17010.268128461001</v>
      </c>
      <c r="P4885" s="16">
        <v>20265.009213416099</v>
      </c>
      <c r="Q4885" s="16">
        <v>73438.877271039193</v>
      </c>
      <c r="R4885" s="16">
        <v>42978.779142057901</v>
      </c>
      <c r="S4885" s="17">
        <f t="shared" si="533"/>
        <v>17010.268128461001</v>
      </c>
      <c r="T4885" s="17">
        <f t="shared" si="534"/>
        <v>42978.779142057901</v>
      </c>
      <c r="U4885" s="18">
        <f t="shared" si="535"/>
        <v>2.5266373708799614</v>
      </c>
      <c r="X4885" s="20">
        <f t="shared" si="536"/>
        <v>0.23802281491296629</v>
      </c>
      <c r="AA4885" s="20">
        <f t="shared" si="537"/>
        <v>1.3372186200507161</v>
      </c>
      <c r="AE4885" s="20">
        <f t="shared" si="538"/>
        <v>0.62338141304465322</v>
      </c>
    </row>
    <row r="4886" spans="1:31" x14ac:dyDescent="0.2">
      <c r="A4886" s="15" t="s">
        <v>9655</v>
      </c>
      <c r="B4886" s="15" t="s">
        <v>9656</v>
      </c>
      <c r="C4886" t="s">
        <v>9657</v>
      </c>
      <c r="D4886" s="15">
        <v>5</v>
      </c>
      <c r="E4886" s="15">
        <v>4</v>
      </c>
      <c r="F4886" s="16">
        <v>84521.800955121798</v>
      </c>
      <c r="G4886" s="16">
        <v>69753.485922656298</v>
      </c>
      <c r="H4886" s="16">
        <v>82429.839008406198</v>
      </c>
      <c r="I4886" s="16">
        <v>90431.871642048005</v>
      </c>
      <c r="J4886" s="16">
        <v>65440.949669970403</v>
      </c>
      <c r="K4886" s="16">
        <v>111903.24137695201</v>
      </c>
      <c r="L4886" s="15">
        <f t="shared" si="532"/>
        <v>6</v>
      </c>
      <c r="M4886" s="16">
        <v>150297.17065914901</v>
      </c>
      <c r="N4886" s="16">
        <v>120004.32000078099</v>
      </c>
      <c r="O4886" s="16">
        <v>148219.15790104101</v>
      </c>
      <c r="P4886" s="16">
        <v>125383.591146238</v>
      </c>
      <c r="Q4886" s="16">
        <v>572105.36735462095</v>
      </c>
      <c r="R4886" s="16">
        <v>153683.801487541</v>
      </c>
      <c r="S4886" s="17">
        <f t="shared" si="533"/>
        <v>148219.15790104101</v>
      </c>
      <c r="T4886" s="17">
        <f t="shared" si="534"/>
        <v>153683.801487541</v>
      </c>
      <c r="U4886" s="18">
        <f t="shared" si="535"/>
        <v>1.0368686724704541</v>
      </c>
      <c r="X4886" s="20">
        <f t="shared" si="536"/>
        <v>0.37548920769746225</v>
      </c>
      <c r="AA4886" s="20">
        <f t="shared" si="537"/>
        <v>5.2233177107985078E-2</v>
      </c>
      <c r="AE4886" s="20">
        <f t="shared" si="538"/>
        <v>0.42540254096286445</v>
      </c>
    </row>
    <row r="4887" spans="1:31" x14ac:dyDescent="0.2">
      <c r="A4887" s="15" t="s">
        <v>7004</v>
      </c>
      <c r="B4887" s="15" t="s">
        <v>7005</v>
      </c>
      <c r="C4887" t="s">
        <v>7006</v>
      </c>
      <c r="D4887" s="15">
        <v>4</v>
      </c>
      <c r="E4887" s="15">
        <v>3</v>
      </c>
      <c r="F4887" s="16">
        <v>49242.589681054698</v>
      </c>
      <c r="G4887" s="16">
        <v>57280.425059173198</v>
      </c>
      <c r="H4887" s="16">
        <v>45751.436913574304</v>
      </c>
      <c r="I4887" s="16">
        <v>42276.505341210897</v>
      </c>
      <c r="J4887" s="16">
        <v>7103.4402269531402</v>
      </c>
      <c r="K4887" s="16">
        <v>57525.440184079198</v>
      </c>
      <c r="L4887" s="15">
        <f t="shared" si="532"/>
        <v>6</v>
      </c>
      <c r="M4887" s="16">
        <v>87563.466719333403</v>
      </c>
      <c r="N4887" s="16">
        <v>98545.590484232496</v>
      </c>
      <c r="O4887" s="16">
        <v>82266.8045172454</v>
      </c>
      <c r="P4887" s="16">
        <v>58616.281677503699</v>
      </c>
      <c r="Q4887" s="16">
        <v>62100.508947648603</v>
      </c>
      <c r="R4887" s="16">
        <v>79003.326632451703</v>
      </c>
      <c r="S4887" s="17">
        <f t="shared" si="533"/>
        <v>87563.466719333403</v>
      </c>
      <c r="T4887" s="17">
        <f t="shared" si="534"/>
        <v>62100.508947648603</v>
      </c>
      <c r="U4887" s="18">
        <f t="shared" si="535"/>
        <v>0.7092056913038739</v>
      </c>
      <c r="X4887" s="20">
        <f t="shared" si="536"/>
        <v>4.4471958399398798E-2</v>
      </c>
      <c r="AA4887" s="20">
        <f t="shared" si="537"/>
        <v>-0.49572398112265936</v>
      </c>
      <c r="AE4887" s="20">
        <f t="shared" si="538"/>
        <v>1.351913745223319</v>
      </c>
    </row>
    <row r="4888" spans="1:31" x14ac:dyDescent="0.2">
      <c r="A4888" s="15" t="s">
        <v>17976</v>
      </c>
      <c r="B4888" s="15" t="s">
        <v>17977</v>
      </c>
      <c r="C4888" t="s">
        <v>17978</v>
      </c>
      <c r="D4888" s="15">
        <v>5</v>
      </c>
      <c r="E4888" s="15">
        <v>4</v>
      </c>
      <c r="F4888" s="16">
        <v>84548.9262137693</v>
      </c>
      <c r="G4888" s="16">
        <v>71679.828093456905</v>
      </c>
      <c r="H4888" s="16">
        <v>87281.034306999005</v>
      </c>
      <c r="I4888" s="16">
        <v>56298.229765722601</v>
      </c>
      <c r="J4888" s="16">
        <v>14547.7969824268</v>
      </c>
      <c r="K4888" s="16">
        <v>68407.853639941895</v>
      </c>
      <c r="L4888" s="15">
        <f t="shared" si="532"/>
        <v>6</v>
      </c>
      <c r="M4888" s="16">
        <v>150345.404955887</v>
      </c>
      <c r="N4888" s="16">
        <v>123318.410748189</v>
      </c>
      <c r="O4888" s="16">
        <v>156942.21366119501</v>
      </c>
      <c r="P4888" s="16">
        <v>78057.371754320498</v>
      </c>
      <c r="Q4888" s="16">
        <v>127181.41742754899</v>
      </c>
      <c r="R4888" s="16">
        <v>93948.833560373707</v>
      </c>
      <c r="S4888" s="17">
        <f t="shared" si="533"/>
        <v>150345.404955887</v>
      </c>
      <c r="T4888" s="17">
        <f t="shared" si="534"/>
        <v>93948.833560373707</v>
      </c>
      <c r="U4888" s="18">
        <f t="shared" si="535"/>
        <v>0.62488663080816687</v>
      </c>
      <c r="X4888" s="20">
        <f t="shared" si="536"/>
        <v>6.9155511969437131E-2</v>
      </c>
      <c r="AA4888" s="20">
        <f t="shared" si="537"/>
        <v>-0.67833362032306443</v>
      </c>
      <c r="AE4888" s="20">
        <f t="shared" si="538"/>
        <v>1.1601731991770854</v>
      </c>
    </row>
    <row r="4889" spans="1:31" x14ac:dyDescent="0.2">
      <c r="A4889" s="15" t="s">
        <v>16424</v>
      </c>
      <c r="B4889" s="15" t="s">
        <v>16425</v>
      </c>
      <c r="C4889" t="s">
        <v>16426</v>
      </c>
      <c r="D4889" s="15">
        <v>4</v>
      </c>
      <c r="E4889" s="15">
        <v>4</v>
      </c>
      <c r="F4889" s="16">
        <v>104730.419496699</v>
      </c>
      <c r="G4889" s="16">
        <v>137630.48036396501</v>
      </c>
      <c r="H4889" s="16">
        <v>111408.776890576</v>
      </c>
      <c r="I4889" s="16">
        <v>134808.38817187501</v>
      </c>
      <c r="J4889" s="16">
        <v>15677.2316761114</v>
      </c>
      <c r="K4889" s="16">
        <v>159602.03496123099</v>
      </c>
      <c r="L4889" s="15">
        <f t="shared" si="532"/>
        <v>6</v>
      </c>
      <c r="M4889" s="16">
        <v>186232.25670093601</v>
      </c>
      <c r="N4889" s="16">
        <v>236780.31268246399</v>
      </c>
      <c r="O4889" s="16">
        <v>200326.91185800001</v>
      </c>
      <c r="P4889" s="16">
        <v>186911.533718235</v>
      </c>
      <c r="Q4889" s="16">
        <v>137055.29079876599</v>
      </c>
      <c r="R4889" s="16">
        <v>219191.57261374299</v>
      </c>
      <c r="S4889" s="17">
        <f t="shared" si="533"/>
        <v>200326.91185800001</v>
      </c>
      <c r="T4889" s="17">
        <f t="shared" si="534"/>
        <v>186911.533718235</v>
      </c>
      <c r="U4889" s="18">
        <f t="shared" si="535"/>
        <v>0.93303257153350228</v>
      </c>
      <c r="X4889" s="20">
        <f t="shared" si="536"/>
        <v>0.39754753198477977</v>
      </c>
      <c r="AA4889" s="20">
        <f t="shared" si="537"/>
        <v>-0.10000064942700565</v>
      </c>
      <c r="AE4889" s="20">
        <f t="shared" si="538"/>
        <v>0.40061093834187045</v>
      </c>
    </row>
    <row r="4890" spans="1:31" x14ac:dyDescent="0.2">
      <c r="A4890" s="15" t="s">
        <v>13966</v>
      </c>
      <c r="B4890" s="15" t="s">
        <v>13967</v>
      </c>
      <c r="C4890" t="s">
        <v>13968</v>
      </c>
      <c r="D4890" s="15">
        <v>7</v>
      </c>
      <c r="E4890" s="15">
        <v>2</v>
      </c>
      <c r="F4890" s="16">
        <v>155805.580308984</v>
      </c>
      <c r="G4890" s="16">
        <v>147717.67793851599</v>
      </c>
      <c r="H4890" s="16">
        <v>132126.00019024001</v>
      </c>
      <c r="I4890" s="16">
        <v>177526.41344882801</v>
      </c>
      <c r="J4890" s="16">
        <v>52237.126192968797</v>
      </c>
      <c r="K4890" s="16">
        <v>194841.504877056</v>
      </c>
      <c r="L4890" s="15">
        <f t="shared" si="532"/>
        <v>6</v>
      </c>
      <c r="M4890" s="16">
        <v>277054.41233772098</v>
      </c>
      <c r="N4890" s="16">
        <v>254134.38853452701</v>
      </c>
      <c r="O4890" s="16">
        <v>237579.06991705901</v>
      </c>
      <c r="P4890" s="16">
        <v>246139.98181561701</v>
      </c>
      <c r="Q4890" s="16">
        <v>456673.38907662302</v>
      </c>
      <c r="R4890" s="16">
        <v>267588.16624615202</v>
      </c>
      <c r="S4890" s="17">
        <f t="shared" si="533"/>
        <v>254134.38853452701</v>
      </c>
      <c r="T4890" s="17">
        <f t="shared" si="534"/>
        <v>267588.16624615202</v>
      </c>
      <c r="U4890" s="18">
        <f t="shared" si="535"/>
        <v>1.0529396190307285</v>
      </c>
      <c r="X4890" s="20">
        <f t="shared" si="536"/>
        <v>0.37803978743686911</v>
      </c>
      <c r="AA4890" s="20">
        <f t="shared" si="537"/>
        <v>7.4422707187381199E-2</v>
      </c>
      <c r="AE4890" s="20">
        <f t="shared" si="538"/>
        <v>0.42246248969995404</v>
      </c>
    </row>
    <row r="4891" spans="1:31" x14ac:dyDescent="0.2">
      <c r="A4891" s="15" t="s">
        <v>13411</v>
      </c>
      <c r="B4891" s="15" t="s">
        <v>13412</v>
      </c>
      <c r="C4891" t="s">
        <v>13413</v>
      </c>
      <c r="D4891" s="15">
        <v>6</v>
      </c>
      <c r="E4891" s="15">
        <v>4</v>
      </c>
      <c r="F4891" s="16">
        <v>28232.863066583799</v>
      </c>
      <c r="G4891" s="16">
        <v>19869.045042773399</v>
      </c>
      <c r="H4891" s="16">
        <v>16387.7171648437</v>
      </c>
      <c r="I4891" s="16">
        <v>28019.709477246099</v>
      </c>
      <c r="J4891" s="16">
        <v>10249.035740625</v>
      </c>
      <c r="K4891" s="16">
        <v>21415.3731977321</v>
      </c>
      <c r="L4891" s="15">
        <f t="shared" si="532"/>
        <v>6</v>
      </c>
      <c r="M4891" s="16">
        <v>50203.84552345</v>
      </c>
      <c r="N4891" s="16">
        <v>34182.8255302787</v>
      </c>
      <c r="O4891" s="16">
        <v>29467.164649513099</v>
      </c>
      <c r="P4891" s="16">
        <v>38849.265566874099</v>
      </c>
      <c r="Q4891" s="16">
        <v>89600.294417969999</v>
      </c>
      <c r="R4891" s="16">
        <v>29411.0869605224</v>
      </c>
      <c r="S4891" s="17">
        <f t="shared" si="533"/>
        <v>34182.8255302787</v>
      </c>
      <c r="T4891" s="17">
        <f t="shared" si="534"/>
        <v>38849.265566874099</v>
      </c>
      <c r="U4891" s="18">
        <f t="shared" si="535"/>
        <v>1.1365141694463474</v>
      </c>
      <c r="X4891" s="20">
        <f t="shared" si="536"/>
        <v>0.49818330834089941</v>
      </c>
      <c r="AA4891" s="20">
        <f t="shared" si="537"/>
        <v>0.18461567101237836</v>
      </c>
      <c r="AE4891" s="20">
        <f t="shared" si="538"/>
        <v>0.30261082761621344</v>
      </c>
    </row>
    <row r="4892" spans="1:31" x14ac:dyDescent="0.2">
      <c r="A4892" s="15" t="s">
        <v>3569</v>
      </c>
      <c r="B4892" s="15" t="s">
        <v>3570</v>
      </c>
      <c r="C4892" t="s">
        <v>3571</v>
      </c>
      <c r="D4892" s="15">
        <v>4</v>
      </c>
      <c r="E4892" s="15">
        <v>4</v>
      </c>
      <c r="F4892" s="16">
        <v>103829.724236133</v>
      </c>
      <c r="G4892" s="16">
        <v>101562.782990625</v>
      </c>
      <c r="H4892" s="16">
        <v>130770.373596973</v>
      </c>
      <c r="I4892" s="16">
        <v>127400.990932617</v>
      </c>
      <c r="J4892" s="16">
        <v>63025.454399277703</v>
      </c>
      <c r="K4892" s="16">
        <v>122778.94540634799</v>
      </c>
      <c r="L4892" s="15">
        <f t="shared" si="532"/>
        <v>6</v>
      </c>
      <c r="M4892" s="16">
        <v>184630.63501564899</v>
      </c>
      <c r="N4892" s="16">
        <v>174729.22749252999</v>
      </c>
      <c r="O4892" s="16">
        <v>235141.483789277</v>
      </c>
      <c r="P4892" s="16">
        <v>176641.19373698099</v>
      </c>
      <c r="Q4892" s="16">
        <v>550988.34787137399</v>
      </c>
      <c r="R4892" s="16">
        <v>168620.09393559201</v>
      </c>
      <c r="S4892" s="17">
        <f t="shared" si="533"/>
        <v>184630.63501564899</v>
      </c>
      <c r="T4892" s="17">
        <f t="shared" si="534"/>
        <v>176641.19373698099</v>
      </c>
      <c r="U4892" s="18">
        <f t="shared" si="535"/>
        <v>0.95672743432859431</v>
      </c>
      <c r="X4892" s="20">
        <f t="shared" si="536"/>
        <v>0.47437196232854095</v>
      </c>
      <c r="AA4892" s="20">
        <f t="shared" si="537"/>
        <v>-6.3820126447115266E-2</v>
      </c>
      <c r="AE4892" s="20">
        <f t="shared" si="538"/>
        <v>0.32388098778426822</v>
      </c>
    </row>
    <row r="4893" spans="1:31" x14ac:dyDescent="0.2">
      <c r="A4893" s="15" t="s">
        <v>4520</v>
      </c>
      <c r="B4893" s="15" t="s">
        <v>4521</v>
      </c>
      <c r="C4893" t="s">
        <v>4522</v>
      </c>
      <c r="D4893" s="15">
        <v>3</v>
      </c>
      <c r="E4893" s="15">
        <v>3</v>
      </c>
      <c r="F4893" s="16">
        <v>11251.114333593699</v>
      </c>
      <c r="G4893" s="16">
        <v>31347.233194921799</v>
      </c>
      <c r="H4893" s="16">
        <v>30696.8516507813</v>
      </c>
      <c r="I4893" s="16">
        <v>42214.816008431102</v>
      </c>
      <c r="J4893" s="16">
        <v>13455.447267687299</v>
      </c>
      <c r="K4893" s="16">
        <v>35951.449174072302</v>
      </c>
      <c r="L4893" s="15">
        <f t="shared" si="532"/>
        <v>6</v>
      </c>
      <c r="M4893" s="16">
        <v>20006.798624648301</v>
      </c>
      <c r="N4893" s="16">
        <v>53929.970003701899</v>
      </c>
      <c r="O4893" s="16">
        <v>55196.777727880501</v>
      </c>
      <c r="P4893" s="16">
        <v>58530.749553276903</v>
      </c>
      <c r="Q4893" s="16">
        <v>117631.752607854</v>
      </c>
      <c r="R4893" s="16">
        <v>49374.399794602599</v>
      </c>
      <c r="S4893" s="17">
        <f t="shared" si="533"/>
        <v>53929.970003701899</v>
      </c>
      <c r="T4893" s="17">
        <f t="shared" si="534"/>
        <v>58530.749553276903</v>
      </c>
      <c r="U4893" s="18">
        <f t="shared" si="535"/>
        <v>1.085310256046113</v>
      </c>
      <c r="X4893" s="20">
        <f t="shared" si="536"/>
        <v>0.25653466116158502</v>
      </c>
      <c r="AA4893" s="20">
        <f t="shared" si="537"/>
        <v>0.11810752273884627</v>
      </c>
      <c r="AE4893" s="20">
        <f t="shared" si="538"/>
        <v>0.59085394776764677</v>
      </c>
    </row>
    <row r="4894" spans="1:31" x14ac:dyDescent="0.2">
      <c r="A4894" s="15" t="s">
        <v>17979</v>
      </c>
      <c r="B4894" s="15" t="s">
        <v>17980</v>
      </c>
      <c r="C4894" t="s">
        <v>17981</v>
      </c>
      <c r="D4894" s="15">
        <v>9</v>
      </c>
      <c r="E4894" s="15">
        <v>4</v>
      </c>
      <c r="F4894" s="16">
        <v>682752.52950308402</v>
      </c>
      <c r="G4894" s="16">
        <v>614604.04676394002</v>
      </c>
      <c r="H4894" s="16">
        <v>595655.12746528594</v>
      </c>
      <c r="I4894" s="16">
        <v>731370.04247648001</v>
      </c>
      <c r="J4894" s="16">
        <v>141194.36148339801</v>
      </c>
      <c r="K4894" s="16">
        <v>729398.64701440395</v>
      </c>
      <c r="L4894" s="15">
        <f t="shared" si="532"/>
        <v>6</v>
      </c>
      <c r="M4894" s="16">
        <v>1214074.6208090901</v>
      </c>
      <c r="N4894" s="16">
        <v>1057368.5275516601</v>
      </c>
      <c r="O4894" s="16">
        <v>1071062.4023339199</v>
      </c>
      <c r="P4894" s="16">
        <v>1014042.9554024501</v>
      </c>
      <c r="Q4894" s="16">
        <v>1234365.52269241</v>
      </c>
      <c r="R4894" s="16">
        <v>1001729.31090922</v>
      </c>
      <c r="S4894" s="17">
        <f t="shared" si="533"/>
        <v>1071062.4023339199</v>
      </c>
      <c r="T4894" s="17">
        <f t="shared" si="534"/>
        <v>1014042.9554024501</v>
      </c>
      <c r="U4894" s="18">
        <f t="shared" si="535"/>
        <v>0.94676365559352982</v>
      </c>
      <c r="X4894" s="20">
        <f t="shared" si="536"/>
        <v>0.75128244682516443</v>
      </c>
      <c r="AA4894" s="20">
        <f t="shared" si="537"/>
        <v>-7.892376999500271E-2</v>
      </c>
      <c r="AE4894" s="20">
        <f t="shared" si="538"/>
        <v>0.12419675802038631</v>
      </c>
    </row>
    <row r="4895" spans="1:31" x14ac:dyDescent="0.2">
      <c r="A4895" s="15" t="s">
        <v>14479</v>
      </c>
      <c r="B4895" s="15" t="s">
        <v>14480</v>
      </c>
      <c r="C4895" t="s">
        <v>14481</v>
      </c>
      <c r="D4895" s="15">
        <v>4</v>
      </c>
      <c r="E4895" s="15">
        <v>3</v>
      </c>
      <c r="F4895" s="16">
        <v>48867.695398242198</v>
      </c>
      <c r="G4895" s="16">
        <v>64105.458624023297</v>
      </c>
      <c r="H4895" s="16">
        <v>68794.2585773436</v>
      </c>
      <c r="I4895" s="16">
        <v>87434.043075585898</v>
      </c>
      <c r="J4895" s="16">
        <v>14312.99468261</v>
      </c>
      <c r="K4895" s="16">
        <v>84849.156491564703</v>
      </c>
      <c r="L4895" s="15">
        <f t="shared" si="532"/>
        <v>6</v>
      </c>
      <c r="M4895" s="16">
        <v>86896.827469266704</v>
      </c>
      <c r="N4895" s="16">
        <v>110287.419599992</v>
      </c>
      <c r="O4895" s="16">
        <v>123700.67923728999</v>
      </c>
      <c r="P4895" s="16">
        <v>121227.10843191799</v>
      </c>
      <c r="Q4895" s="16">
        <v>125128.70186229701</v>
      </c>
      <c r="R4895" s="16">
        <v>116528.715005754</v>
      </c>
      <c r="S4895" s="17">
        <f t="shared" si="533"/>
        <v>110287.419599992</v>
      </c>
      <c r="T4895" s="17">
        <f t="shared" si="534"/>
        <v>121227.10843191799</v>
      </c>
      <c r="U4895" s="18">
        <f t="shared" si="535"/>
        <v>1.0991925359356833</v>
      </c>
      <c r="X4895" s="20">
        <f t="shared" si="536"/>
        <v>0.27344787393959008</v>
      </c>
      <c r="AA4895" s="20">
        <f t="shared" si="537"/>
        <v>0.13644411268464807</v>
      </c>
      <c r="AE4895" s="20">
        <f t="shared" si="538"/>
        <v>0.56312544892087912</v>
      </c>
    </row>
    <row r="4896" spans="1:31" x14ac:dyDescent="0.2">
      <c r="A4896" s="15" t="s">
        <v>1832</v>
      </c>
      <c r="B4896" s="15" t="s">
        <v>1833</v>
      </c>
      <c r="C4896" t="s">
        <v>1834</v>
      </c>
      <c r="D4896" s="15">
        <v>4</v>
      </c>
      <c r="E4896" s="15">
        <v>3</v>
      </c>
      <c r="F4896" s="16">
        <v>148058.61878671899</v>
      </c>
      <c r="G4896" s="16">
        <v>159058.70785663999</v>
      </c>
      <c r="H4896" s="16">
        <v>176604.79693183699</v>
      </c>
      <c r="I4896" s="16">
        <v>181539.04942851601</v>
      </c>
      <c r="J4896" s="16">
        <v>29835.126631591302</v>
      </c>
      <c r="K4896" s="16">
        <v>211182.36973117999</v>
      </c>
      <c r="L4896" s="15">
        <f t="shared" si="532"/>
        <v>6</v>
      </c>
      <c r="M4896" s="16">
        <v>263278.71914561902</v>
      </c>
      <c r="N4896" s="16">
        <v>273645.56515073299</v>
      </c>
      <c r="O4896" s="16">
        <v>317557.50826896197</v>
      </c>
      <c r="P4896" s="16">
        <v>251703.49277652401</v>
      </c>
      <c r="Q4896" s="16">
        <v>260828.06205776599</v>
      </c>
      <c r="R4896" s="16">
        <v>290030.109834868</v>
      </c>
      <c r="S4896" s="17">
        <f t="shared" si="533"/>
        <v>273645.56515073299</v>
      </c>
      <c r="T4896" s="17">
        <f t="shared" si="534"/>
        <v>260828.06205776599</v>
      </c>
      <c r="U4896" s="18">
        <f t="shared" si="535"/>
        <v>0.95316020164292925</v>
      </c>
      <c r="X4896" s="20">
        <f t="shared" si="536"/>
        <v>0.44107431010231418</v>
      </c>
      <c r="AA4896" s="20">
        <f t="shared" si="537"/>
        <v>-6.9209380550807123E-2</v>
      </c>
      <c r="AE4896" s="20">
        <f t="shared" si="538"/>
        <v>0.35548823649888228</v>
      </c>
    </row>
    <row r="4897" spans="1:31" x14ac:dyDescent="0.2">
      <c r="A4897" s="15" t="s">
        <v>17356</v>
      </c>
      <c r="B4897" s="15" t="s">
        <v>17357</v>
      </c>
      <c r="C4897" t="s">
        <v>17358</v>
      </c>
      <c r="D4897" s="15">
        <v>5</v>
      </c>
      <c r="E4897" s="15">
        <v>3</v>
      </c>
      <c r="F4897" s="16">
        <v>199608.297178126</v>
      </c>
      <c r="G4897" s="16">
        <v>213381.28887755401</v>
      </c>
      <c r="H4897" s="16">
        <v>175633.23809882801</v>
      </c>
      <c r="I4897" s="16">
        <v>201092.997216502</v>
      </c>
      <c r="J4897" s="16">
        <v>42089.974072265701</v>
      </c>
      <c r="K4897" s="16">
        <v>285956.233192652</v>
      </c>
      <c r="L4897" s="15">
        <f t="shared" si="532"/>
        <v>6</v>
      </c>
      <c r="M4897" s="16">
        <v>354944.66477225401</v>
      </c>
      <c r="N4897" s="16">
        <v>367102.46282220399</v>
      </c>
      <c r="O4897" s="16">
        <v>315810.523999525</v>
      </c>
      <c r="P4897" s="16">
        <v>278814.99837986298</v>
      </c>
      <c r="Q4897" s="16">
        <v>367963.79331288702</v>
      </c>
      <c r="R4897" s="16">
        <v>392721.78745982097</v>
      </c>
      <c r="S4897" s="17">
        <f t="shared" si="533"/>
        <v>354944.66477225401</v>
      </c>
      <c r="T4897" s="17">
        <f t="shared" si="534"/>
        <v>367963.79331288702</v>
      </c>
      <c r="U4897" s="18">
        <f t="shared" si="535"/>
        <v>1.0366793188706938</v>
      </c>
      <c r="X4897" s="20">
        <f t="shared" si="536"/>
        <v>0.98916112196602535</v>
      </c>
      <c r="AA4897" s="20">
        <f t="shared" si="537"/>
        <v>5.1969687185158257E-2</v>
      </c>
      <c r="AE4897" s="20">
        <f t="shared" si="538"/>
        <v>4.7329615054764523E-3</v>
      </c>
    </row>
    <row r="4898" spans="1:31" x14ac:dyDescent="0.2">
      <c r="A4898" s="15" t="s">
        <v>3269</v>
      </c>
      <c r="B4898" s="15" t="s">
        <v>3270</v>
      </c>
      <c r="C4898" t="s">
        <v>3271</v>
      </c>
      <c r="D4898" s="15">
        <v>4</v>
      </c>
      <c r="E4898" s="15">
        <v>3</v>
      </c>
      <c r="F4898" s="16">
        <v>34655.571147046103</v>
      </c>
      <c r="G4898" s="16">
        <v>34405.782262500099</v>
      </c>
      <c r="H4898" s="16">
        <v>40164.910589612802</v>
      </c>
      <c r="I4898" s="16">
        <v>42089.564704687502</v>
      </c>
      <c r="J4898" s="16">
        <v>69061.026065625003</v>
      </c>
      <c r="K4898" s="16">
        <v>32925.636929446002</v>
      </c>
      <c r="L4898" s="15">
        <f t="shared" si="532"/>
        <v>6</v>
      </c>
      <c r="M4898" s="16">
        <v>61624.743345725401</v>
      </c>
      <c r="N4898" s="16">
        <v>59191.916359339702</v>
      </c>
      <c r="O4898" s="16">
        <v>72221.531624681302</v>
      </c>
      <c r="P4898" s="16">
        <v>58357.088896099602</v>
      </c>
      <c r="Q4898" s="16">
        <v>603753.21394964296</v>
      </c>
      <c r="R4898" s="16">
        <v>45218.860396281802</v>
      </c>
      <c r="S4898" s="17">
        <f t="shared" si="533"/>
        <v>61624.743345725401</v>
      </c>
      <c r="T4898" s="17">
        <f t="shared" si="534"/>
        <v>58357.088896099602</v>
      </c>
      <c r="U4898" s="18">
        <f t="shared" si="535"/>
        <v>0.94697496050744268</v>
      </c>
      <c r="X4898" s="20">
        <f t="shared" si="536"/>
        <v>0.40440475706272649</v>
      </c>
      <c r="AA4898" s="20">
        <f t="shared" si="537"/>
        <v>-7.8601815792779847E-2</v>
      </c>
      <c r="AE4898" s="20">
        <f t="shared" si="538"/>
        <v>0.39318374439176595</v>
      </c>
    </row>
    <row r="4899" spans="1:31" x14ac:dyDescent="0.2">
      <c r="A4899" s="15" t="s">
        <v>17982</v>
      </c>
      <c r="B4899" s="15" t="s">
        <v>17983</v>
      </c>
      <c r="C4899" t="s">
        <v>17984</v>
      </c>
      <c r="D4899" s="15">
        <v>22</v>
      </c>
      <c r="E4899" s="15">
        <v>1</v>
      </c>
      <c r="F4899" s="16">
        <v>192883.434544088</v>
      </c>
      <c r="G4899" s="16">
        <v>169346.66862041599</v>
      </c>
      <c r="H4899" s="16">
        <v>197034.59816455099</v>
      </c>
      <c r="I4899" s="16">
        <v>376692.08100489603</v>
      </c>
      <c r="J4899" s="16">
        <v>44845.413118889999</v>
      </c>
      <c r="K4899" s="16">
        <v>349098.23232051701</v>
      </c>
      <c r="L4899" s="15">
        <f t="shared" si="532"/>
        <v>6</v>
      </c>
      <c r="M4899" s="16">
        <v>342986.473920358</v>
      </c>
      <c r="N4899" s="16">
        <v>291345.035210489</v>
      </c>
      <c r="O4899" s="16">
        <v>354292.84551121498</v>
      </c>
      <c r="P4899" s="16">
        <v>522282.741860034</v>
      </c>
      <c r="Q4899" s="16">
        <v>392052.70821926201</v>
      </c>
      <c r="R4899" s="16">
        <v>479438.68984877999</v>
      </c>
      <c r="S4899" s="17">
        <f t="shared" si="533"/>
        <v>342986.473920358</v>
      </c>
      <c r="T4899" s="17">
        <f t="shared" si="534"/>
        <v>479438.68984877999</v>
      </c>
      <c r="U4899" s="18">
        <f t="shared" si="535"/>
        <v>1.3978355600113443</v>
      </c>
      <c r="X4899" s="20">
        <f t="shared" si="536"/>
        <v>3.4677110162382632E-2</v>
      </c>
      <c r="AA4899" s="20">
        <f t="shared" si="537"/>
        <v>0.48319465348176249</v>
      </c>
      <c r="AE4899" s="20">
        <f t="shared" si="538"/>
        <v>1.459957101877031</v>
      </c>
    </row>
    <row r="4900" spans="1:31" x14ac:dyDescent="0.2">
      <c r="A4900" s="15" t="s">
        <v>4802</v>
      </c>
      <c r="B4900" s="15" t="s">
        <v>4803</v>
      </c>
      <c r="C4900" t="s">
        <v>4804</v>
      </c>
      <c r="D4900" s="15">
        <v>5</v>
      </c>
      <c r="E4900" s="15">
        <v>3</v>
      </c>
      <c r="F4900" s="16">
        <v>64082.255131685299</v>
      </c>
      <c r="G4900" s="16">
        <v>55875.746567116897</v>
      </c>
      <c r="H4900" s="16">
        <v>71618.458659854601</v>
      </c>
      <c r="I4900" s="16">
        <v>79619.122035532899</v>
      </c>
      <c r="J4900" s="16">
        <v>13660.596314062501</v>
      </c>
      <c r="K4900" s="16">
        <v>87531.477180468893</v>
      </c>
      <c r="L4900" s="15">
        <f t="shared" si="532"/>
        <v>6</v>
      </c>
      <c r="M4900" s="16">
        <v>113951.44834720199</v>
      </c>
      <c r="N4900" s="16">
        <v>96128.973091865206</v>
      </c>
      <c r="O4900" s="16">
        <v>128778.944135164</v>
      </c>
      <c r="P4900" s="16">
        <v>110391.73759712301</v>
      </c>
      <c r="Q4900" s="16">
        <v>119425.230103686</v>
      </c>
      <c r="R4900" s="16">
        <v>120212.51571793199</v>
      </c>
      <c r="S4900" s="17">
        <f t="shared" si="533"/>
        <v>113951.44834720199</v>
      </c>
      <c r="T4900" s="17">
        <f t="shared" si="534"/>
        <v>119425.230103686</v>
      </c>
      <c r="U4900" s="18">
        <f t="shared" si="535"/>
        <v>1.0480360876134349</v>
      </c>
      <c r="X4900" s="20">
        <f t="shared" si="536"/>
        <v>0.72725164299914979</v>
      </c>
      <c r="AA4900" s="20">
        <f t="shared" si="537"/>
        <v>6.7688394856818698E-2</v>
      </c>
      <c r="AE4900" s="20">
        <f t="shared" si="538"/>
        <v>0.13831528892633668</v>
      </c>
    </row>
    <row r="4901" spans="1:31" x14ac:dyDescent="0.2">
      <c r="A4901" s="15" t="s">
        <v>12943</v>
      </c>
      <c r="B4901" s="15" t="s">
        <v>12944</v>
      </c>
      <c r="C4901" t="s">
        <v>12945</v>
      </c>
      <c r="D4901" s="15">
        <v>3</v>
      </c>
      <c r="E4901" s="15">
        <v>2</v>
      </c>
      <c r="F4901" s="16">
        <v>35481.476249999898</v>
      </c>
      <c r="G4901" s="16">
        <v>31344.711913568899</v>
      </c>
      <c r="H4901" s="16">
        <v>35387.697094921699</v>
      </c>
      <c r="I4901" s="16">
        <v>37069.567089843702</v>
      </c>
      <c r="J4901" s="16">
        <v>25060.2984843751</v>
      </c>
      <c r="K4901" s="16">
        <v>50838.263437499598</v>
      </c>
      <c r="L4901" s="15">
        <f t="shared" si="532"/>
        <v>6</v>
      </c>
      <c r="M4901" s="16">
        <v>63093.372726597401</v>
      </c>
      <c r="N4901" s="16">
        <v>53925.632375979199</v>
      </c>
      <c r="O4901" s="16">
        <v>63631.504398928897</v>
      </c>
      <c r="P4901" s="16">
        <v>51396.8732435243</v>
      </c>
      <c r="Q4901" s="16">
        <v>219085.012407742</v>
      </c>
      <c r="R4901" s="16">
        <v>69819.403709508595</v>
      </c>
      <c r="S4901" s="17">
        <f t="shared" si="533"/>
        <v>63093.372726597401</v>
      </c>
      <c r="T4901" s="17">
        <f t="shared" si="534"/>
        <v>69819.403709508595</v>
      </c>
      <c r="U4901" s="18">
        <f t="shared" si="535"/>
        <v>1.1066043974548185</v>
      </c>
      <c r="X4901" s="20">
        <f t="shared" si="536"/>
        <v>0.37365120021675802</v>
      </c>
      <c r="AA4901" s="20">
        <f t="shared" si="537"/>
        <v>0.14613956192577499</v>
      </c>
      <c r="AE4901" s="20">
        <f t="shared" si="538"/>
        <v>0.42753361839462362</v>
      </c>
    </row>
    <row r="4902" spans="1:31" x14ac:dyDescent="0.2">
      <c r="A4902" s="15" t="s">
        <v>15446</v>
      </c>
      <c r="B4902" s="15" t="s">
        <v>15447</v>
      </c>
      <c r="C4902" t="s">
        <v>15448</v>
      </c>
      <c r="D4902" s="15">
        <v>4</v>
      </c>
      <c r="E4902" s="15">
        <v>4</v>
      </c>
      <c r="F4902" s="16">
        <v>30065.892675810599</v>
      </c>
      <c r="G4902" s="16">
        <v>26834.9316082031</v>
      </c>
      <c r="H4902" s="16">
        <v>24709.517137207298</v>
      </c>
      <c r="I4902" s="16">
        <v>44296.471080468596</v>
      </c>
      <c r="J4902" s="16">
        <v>1474.74584619141</v>
      </c>
      <c r="K4902" s="16">
        <v>38582.0982049862</v>
      </c>
      <c r="L4902" s="15">
        <f t="shared" si="532"/>
        <v>6</v>
      </c>
      <c r="M4902" s="16">
        <v>53463.349709210597</v>
      </c>
      <c r="N4902" s="16">
        <v>46166.979002032997</v>
      </c>
      <c r="O4902" s="16">
        <v>44430.801591699099</v>
      </c>
      <c r="P4902" s="16">
        <v>61416.959732504103</v>
      </c>
      <c r="Q4902" s="16">
        <v>12892.6920887457</v>
      </c>
      <c r="R4902" s="16">
        <v>52987.2365496032</v>
      </c>
      <c r="S4902" s="17">
        <f t="shared" si="533"/>
        <v>46166.979002032997</v>
      </c>
      <c r="T4902" s="17">
        <f t="shared" si="534"/>
        <v>52987.2365496032</v>
      </c>
      <c r="U4902" s="18">
        <f t="shared" si="535"/>
        <v>1.1477302109646348</v>
      </c>
      <c r="X4902" s="20">
        <f t="shared" si="536"/>
        <v>0.73214650971421047</v>
      </c>
      <c r="AA4902" s="20">
        <f t="shared" si="537"/>
        <v>0.19878355747889334</v>
      </c>
      <c r="AE4902" s="20">
        <f t="shared" si="538"/>
        <v>0.13540200364970661</v>
      </c>
    </row>
    <row r="4903" spans="1:31" x14ac:dyDescent="0.2">
      <c r="A4903" s="15" t="s">
        <v>16799</v>
      </c>
      <c r="B4903" s="15" t="s">
        <v>16800</v>
      </c>
      <c r="C4903" t="s">
        <v>16801</v>
      </c>
      <c r="D4903" s="15">
        <v>4</v>
      </c>
      <c r="E4903" s="15">
        <v>4</v>
      </c>
      <c r="F4903" s="16">
        <v>19829.6264976081</v>
      </c>
      <c r="G4903" s="16">
        <v>10442.546490234399</v>
      </c>
      <c r="H4903" s="16">
        <v>21685.250161499502</v>
      </c>
      <c r="I4903" s="16">
        <v>24992.533516113301</v>
      </c>
      <c r="J4903" s="16">
        <v>16853.914919531198</v>
      </c>
      <c r="K4903" s="16">
        <v>19249.8444928711</v>
      </c>
      <c r="L4903" s="15">
        <f t="shared" si="532"/>
        <v>6</v>
      </c>
      <c r="M4903" s="16">
        <v>35261.1601283868</v>
      </c>
      <c r="N4903" s="16">
        <v>17965.420280595401</v>
      </c>
      <c r="O4903" s="16">
        <v>38992.791402675</v>
      </c>
      <c r="P4903" s="16">
        <v>34652.092754386402</v>
      </c>
      <c r="Q4903" s="16">
        <v>147342.22585444199</v>
      </c>
      <c r="R4903" s="16">
        <v>26437.029377397001</v>
      </c>
      <c r="S4903" s="17">
        <f t="shared" si="533"/>
        <v>35261.1601283868</v>
      </c>
      <c r="T4903" s="17">
        <f t="shared" si="534"/>
        <v>34652.092754386402</v>
      </c>
      <c r="U4903" s="18">
        <f t="shared" si="535"/>
        <v>0.98272696156953521</v>
      </c>
      <c r="X4903" s="20">
        <f t="shared" si="536"/>
        <v>0.38269312011464296</v>
      </c>
      <c r="AA4903" s="20">
        <f t="shared" si="537"/>
        <v>-2.5137457473278751E-2</v>
      </c>
      <c r="AE4903" s="20">
        <f t="shared" si="538"/>
        <v>0.41714934525682823</v>
      </c>
    </row>
    <row r="4904" spans="1:31" x14ac:dyDescent="0.2">
      <c r="A4904" s="15" t="s">
        <v>7370</v>
      </c>
      <c r="B4904" s="15" t="s">
        <v>7371</v>
      </c>
      <c r="C4904" t="s">
        <v>7372</v>
      </c>
      <c r="D4904" s="15">
        <v>4</v>
      </c>
      <c r="E4904" s="15">
        <v>4</v>
      </c>
      <c r="F4904" s="16">
        <v>22628.594252343701</v>
      </c>
      <c r="G4904" s="16">
        <v>33198.568748407997</v>
      </c>
      <c r="H4904" s="16">
        <v>26813.1020893965</v>
      </c>
      <c r="I4904" s="16">
        <v>37966.751792578201</v>
      </c>
      <c r="J4904" s="16">
        <v>15805.9025179687</v>
      </c>
      <c r="K4904" s="16">
        <v>38058.611523925698</v>
      </c>
      <c r="L4904" s="15">
        <f t="shared" si="532"/>
        <v>6</v>
      </c>
      <c r="M4904" s="16">
        <v>40238.3012866344</v>
      </c>
      <c r="N4904" s="16">
        <v>57115.018912020503</v>
      </c>
      <c r="O4904" s="16">
        <v>48213.3103765942</v>
      </c>
      <c r="P4904" s="16">
        <v>52640.817860700801</v>
      </c>
      <c r="Q4904" s="16">
        <v>138180.17177344399</v>
      </c>
      <c r="R4904" s="16">
        <v>52268.299169563797</v>
      </c>
      <c r="S4904" s="17">
        <f t="shared" si="533"/>
        <v>48213.3103765942</v>
      </c>
      <c r="T4904" s="17">
        <f t="shared" si="534"/>
        <v>52640.817860700801</v>
      </c>
      <c r="U4904" s="18">
        <f t="shared" si="535"/>
        <v>1.091831642538613</v>
      </c>
      <c r="X4904" s="20">
        <f t="shared" si="536"/>
        <v>0.32488424985499026</v>
      </c>
      <c r="AA4904" s="20">
        <f t="shared" si="537"/>
        <v>0.12675041376687948</v>
      </c>
      <c r="AE4904" s="20">
        <f t="shared" si="538"/>
        <v>0.48827134241576864</v>
      </c>
    </row>
    <row r="4905" spans="1:31" x14ac:dyDescent="0.2">
      <c r="A4905" s="15" t="s">
        <v>2702</v>
      </c>
      <c r="B4905" s="15" t="s">
        <v>2703</v>
      </c>
      <c r="C4905" t="s">
        <v>2704</v>
      </c>
      <c r="D4905" s="15">
        <v>3</v>
      </c>
      <c r="E4905" s="15">
        <v>3</v>
      </c>
      <c r="F4905" s="16">
        <v>27248.912135156501</v>
      </c>
      <c r="G4905" s="16">
        <v>40353.6467812501</v>
      </c>
      <c r="H4905" s="16">
        <v>40780.684828125399</v>
      </c>
      <c r="I4905" s="16">
        <v>51558.158437500198</v>
      </c>
      <c r="J4905" s="16">
        <v>5278.9975703191703</v>
      </c>
      <c r="K4905" s="16">
        <v>38247.339255469102</v>
      </c>
      <c r="L4905" s="15">
        <f t="shared" si="532"/>
        <v>6</v>
      </c>
      <c r="M4905" s="16">
        <v>48454.178107590298</v>
      </c>
      <c r="N4905" s="16">
        <v>69424.658531118694</v>
      </c>
      <c r="O4905" s="16">
        <v>73328.770704454204</v>
      </c>
      <c r="P4905" s="16">
        <v>71485.273282508002</v>
      </c>
      <c r="Q4905" s="16">
        <v>46150.657340131504</v>
      </c>
      <c r="R4905" s="16">
        <v>52527.4909040731</v>
      </c>
      <c r="S4905" s="17">
        <f t="shared" si="533"/>
        <v>69424.658531118694</v>
      </c>
      <c r="T4905" s="17">
        <f t="shared" si="534"/>
        <v>52527.4909040731</v>
      </c>
      <c r="U4905" s="18">
        <f t="shared" si="535"/>
        <v>0.75661144059539509</v>
      </c>
      <c r="X4905" s="20">
        <f t="shared" si="536"/>
        <v>0.55286947954047672</v>
      </c>
      <c r="AA4905" s="20">
        <f t="shared" si="537"/>
        <v>-0.40237550358406254</v>
      </c>
      <c r="AE4905" s="20">
        <f t="shared" si="538"/>
        <v>0.25737738407647165</v>
      </c>
    </row>
    <row r="4906" spans="1:31" x14ac:dyDescent="0.2">
      <c r="A4906" s="15" t="s">
        <v>11569</v>
      </c>
      <c r="B4906" s="15" t="s">
        <v>11570</v>
      </c>
      <c r="C4906" t="s">
        <v>11571</v>
      </c>
      <c r="D4906" s="15">
        <v>4</v>
      </c>
      <c r="E4906" s="15">
        <v>1</v>
      </c>
      <c r="F4906" s="16">
        <v>22209.947834765499</v>
      </c>
      <c r="G4906" s="16">
        <v>15646.8987597656</v>
      </c>
      <c r="H4906" s="16">
        <v>26448.077977148299</v>
      </c>
      <c r="I4906" s="16">
        <v>17448.662859374999</v>
      </c>
      <c r="J4906" s="16">
        <v>5882.86384989207</v>
      </c>
      <c r="K4906" s="16">
        <v>21297.945145898299</v>
      </c>
      <c r="L4906" s="15">
        <f t="shared" si="532"/>
        <v>6</v>
      </c>
      <c r="M4906" s="16">
        <v>39493.861729531302</v>
      </c>
      <c r="N4906" s="16">
        <v>26919.019471926498</v>
      </c>
      <c r="O4906" s="16">
        <v>47556.951378665297</v>
      </c>
      <c r="P4906" s="16">
        <v>24192.532679940399</v>
      </c>
      <c r="Q4906" s="16">
        <v>51429.846310499597</v>
      </c>
      <c r="R4906" s="16">
        <v>29249.815587280402</v>
      </c>
      <c r="S4906" s="17">
        <f t="shared" si="533"/>
        <v>39493.861729531302</v>
      </c>
      <c r="T4906" s="17">
        <f t="shared" si="534"/>
        <v>29249.815587280402</v>
      </c>
      <c r="U4906" s="18">
        <f t="shared" si="535"/>
        <v>0.74061675172699115</v>
      </c>
      <c r="X4906" s="20">
        <f t="shared" si="536"/>
        <v>0.78301933915872723</v>
      </c>
      <c r="AA4906" s="20">
        <f t="shared" si="537"/>
        <v>-0.43320091324153115</v>
      </c>
      <c r="AE4906" s="20">
        <f t="shared" si="538"/>
        <v>0.10622751152289905</v>
      </c>
    </row>
    <row r="4907" spans="1:31" x14ac:dyDescent="0.2">
      <c r="A4907" s="15" t="s">
        <v>12862</v>
      </c>
      <c r="B4907" s="15" t="s">
        <v>12863</v>
      </c>
      <c r="C4907" t="s">
        <v>12864</v>
      </c>
      <c r="D4907" s="15">
        <v>5</v>
      </c>
      <c r="E4907" s="15">
        <v>3</v>
      </c>
      <c r="F4907" s="16">
        <v>42596.903415354602</v>
      </c>
      <c r="G4907" s="16">
        <v>33522.935084615798</v>
      </c>
      <c r="H4907" s="16">
        <v>40079.721525092398</v>
      </c>
      <c r="I4907" s="16">
        <v>42855.228410156298</v>
      </c>
      <c r="J4907" s="16">
        <v>6551.2127742187504</v>
      </c>
      <c r="K4907" s="16">
        <v>43419.660700195098</v>
      </c>
      <c r="L4907" s="15">
        <f t="shared" si="532"/>
        <v>6</v>
      </c>
      <c r="M4907" s="16">
        <v>75746.067757928802</v>
      </c>
      <c r="N4907" s="16">
        <v>57673.060723019502</v>
      </c>
      <c r="O4907" s="16">
        <v>72068.351034284904</v>
      </c>
      <c r="P4907" s="16">
        <v>59418.679939819398</v>
      </c>
      <c r="Q4907" s="16">
        <v>57272.7628451973</v>
      </c>
      <c r="R4907" s="16">
        <v>59630.967196268699</v>
      </c>
      <c r="S4907" s="17">
        <f t="shared" si="533"/>
        <v>72068.351034284904</v>
      </c>
      <c r="T4907" s="17">
        <f t="shared" si="534"/>
        <v>59418.679939819398</v>
      </c>
      <c r="U4907" s="18">
        <f t="shared" si="535"/>
        <v>0.82447675140440346</v>
      </c>
      <c r="X4907" s="20">
        <f t="shared" si="536"/>
        <v>0.15561465339206776</v>
      </c>
      <c r="AA4907" s="20">
        <f t="shared" si="537"/>
        <v>-0.27844928176611144</v>
      </c>
      <c r="AE4907" s="20">
        <f t="shared" si="538"/>
        <v>0.80794951025326867</v>
      </c>
    </row>
    <row r="4908" spans="1:31" x14ac:dyDescent="0.2">
      <c r="A4908" s="15" t="s">
        <v>9595</v>
      </c>
      <c r="B4908" s="15" t="s">
        <v>9596</v>
      </c>
      <c r="C4908" t="s">
        <v>9597</v>
      </c>
      <c r="D4908" s="15">
        <v>5</v>
      </c>
      <c r="E4908" s="15">
        <v>1</v>
      </c>
      <c r="F4908" s="16">
        <v>56192.202159521403</v>
      </c>
      <c r="G4908" s="16">
        <v>49491.562332052003</v>
      </c>
      <c r="H4908" s="16">
        <v>50099.5237939453</v>
      </c>
      <c r="I4908" s="16">
        <v>72073.027185741405</v>
      </c>
      <c r="J4908" s="16">
        <v>3620.8827703124998</v>
      </c>
      <c r="K4908" s="16">
        <v>64662.039149712298</v>
      </c>
      <c r="L4908" s="15">
        <f t="shared" si="532"/>
        <v>6</v>
      </c>
      <c r="M4908" s="16">
        <v>99921.309085300702</v>
      </c>
      <c r="N4908" s="16">
        <v>85145.583835331694</v>
      </c>
      <c r="O4908" s="16">
        <v>90085.208430704806</v>
      </c>
      <c r="P4908" s="16">
        <v>99929.093683900806</v>
      </c>
      <c r="Q4908" s="16">
        <v>31654.8961759372</v>
      </c>
      <c r="R4908" s="16">
        <v>88804.469523710693</v>
      </c>
      <c r="S4908" s="17">
        <f t="shared" si="533"/>
        <v>90085.208430704806</v>
      </c>
      <c r="T4908" s="17">
        <f t="shared" si="534"/>
        <v>88804.469523710693</v>
      </c>
      <c r="U4908" s="18">
        <f t="shared" si="535"/>
        <v>0.98578302776554838</v>
      </c>
      <c r="X4908" s="20">
        <f t="shared" si="536"/>
        <v>0.44544686569203518</v>
      </c>
      <c r="AA4908" s="20">
        <f t="shared" si="537"/>
        <v>-2.0657952556714154E-2</v>
      </c>
      <c r="AE4908" s="20">
        <f t="shared" si="538"/>
        <v>0.3512040925541085</v>
      </c>
    </row>
    <row r="4909" spans="1:31" x14ac:dyDescent="0.2">
      <c r="A4909" s="15" t="s">
        <v>12709</v>
      </c>
      <c r="B4909" s="15" t="s">
        <v>12710</v>
      </c>
      <c r="C4909" t="s">
        <v>12711</v>
      </c>
      <c r="D4909" s="15">
        <v>2</v>
      </c>
      <c r="E4909" s="15">
        <v>2</v>
      </c>
      <c r="F4909" s="16">
        <v>15304.0568379172</v>
      </c>
      <c r="G4909" s="16">
        <v>26411.0582677735</v>
      </c>
      <c r="H4909" s="16">
        <v>32333.089271484401</v>
      </c>
      <c r="I4909" s="16">
        <v>33098.839235099302</v>
      </c>
      <c r="J4909" s="16">
        <v>9904.0219781250198</v>
      </c>
      <c r="K4909" s="16">
        <v>23459.969736327999</v>
      </c>
      <c r="L4909" s="15">
        <f t="shared" si="532"/>
        <v>6</v>
      </c>
      <c r="M4909" s="16">
        <v>27213.765162991102</v>
      </c>
      <c r="N4909" s="16">
        <v>45437.7447377969</v>
      </c>
      <c r="O4909" s="16">
        <v>58138.937571743503</v>
      </c>
      <c r="P4909" s="16">
        <v>45891.467805683598</v>
      </c>
      <c r="Q4909" s="16">
        <v>86584.075577429103</v>
      </c>
      <c r="R4909" s="16">
        <v>32219.0607483524</v>
      </c>
      <c r="S4909" s="17">
        <f t="shared" si="533"/>
        <v>45437.7447377969</v>
      </c>
      <c r="T4909" s="17">
        <f t="shared" si="534"/>
        <v>45891.467805683598</v>
      </c>
      <c r="U4909" s="18">
        <f t="shared" si="535"/>
        <v>1.009985598328107</v>
      </c>
      <c r="X4909" s="20">
        <f t="shared" si="536"/>
        <v>0.57686900387038342</v>
      </c>
      <c r="AA4909" s="20">
        <f t="shared" si="537"/>
        <v>1.433472132483833E-2</v>
      </c>
      <c r="AE4909" s="20">
        <f t="shared" si="538"/>
        <v>0.23892279577872602</v>
      </c>
    </row>
    <row r="4910" spans="1:31" x14ac:dyDescent="0.2">
      <c r="A4910" s="15" t="s">
        <v>2504</v>
      </c>
      <c r="B4910" s="15" t="s">
        <v>2505</v>
      </c>
      <c r="C4910" t="s">
        <v>2506</v>
      </c>
      <c r="D4910" s="15">
        <v>3</v>
      </c>
      <c r="E4910" s="15">
        <v>3</v>
      </c>
      <c r="F4910" s="16">
        <v>116752.839366796</v>
      </c>
      <c r="G4910" s="16">
        <v>113202.26641582001</v>
      </c>
      <c r="H4910" s="16">
        <v>109963.683151113</v>
      </c>
      <c r="I4910" s="16">
        <v>154830.89515217699</v>
      </c>
      <c r="J4910" s="16">
        <v>54846.4311140625</v>
      </c>
      <c r="K4910" s="16">
        <v>163041.749604279</v>
      </c>
      <c r="L4910" s="15">
        <f t="shared" si="532"/>
        <v>6</v>
      </c>
      <c r="M4910" s="16">
        <v>207610.59543168999</v>
      </c>
      <c r="N4910" s="16">
        <v>194753.865331415</v>
      </c>
      <c r="O4910" s="16">
        <v>197728.452614018</v>
      </c>
      <c r="P4910" s="16">
        <v>214672.69561122399</v>
      </c>
      <c r="Q4910" s="16">
        <v>479484.75348913402</v>
      </c>
      <c r="R4910" s="16">
        <v>223915.550363371</v>
      </c>
      <c r="S4910" s="17">
        <f t="shared" si="533"/>
        <v>197728.452614018</v>
      </c>
      <c r="T4910" s="17">
        <f t="shared" si="534"/>
        <v>223915.550363371</v>
      </c>
      <c r="U4910" s="18">
        <f t="shared" si="535"/>
        <v>1.1324397040646059</v>
      </c>
      <c r="X4910" s="20">
        <f t="shared" si="536"/>
        <v>0.28937043782576682</v>
      </c>
      <c r="AA4910" s="20">
        <f t="shared" si="537"/>
        <v>0.17943423705935888</v>
      </c>
      <c r="AE4910" s="20">
        <f t="shared" si="538"/>
        <v>0.53854583861063177</v>
      </c>
    </row>
    <row r="4911" spans="1:31" x14ac:dyDescent="0.2">
      <c r="A4911" s="15" t="s">
        <v>17985</v>
      </c>
      <c r="B4911" s="15" t="s">
        <v>17986</v>
      </c>
      <c r="C4911" t="s">
        <v>17987</v>
      </c>
      <c r="D4911" s="15">
        <v>3</v>
      </c>
      <c r="E4911" s="15">
        <v>3</v>
      </c>
      <c r="F4911" s="16">
        <v>76490.715152929697</v>
      </c>
      <c r="G4911" s="16">
        <v>72870.584389453099</v>
      </c>
      <c r="H4911" s="16">
        <v>74080.579140820206</v>
      </c>
      <c r="I4911" s="16">
        <v>110056.510224949</v>
      </c>
      <c r="J4911" s="16">
        <v>18666.219792773401</v>
      </c>
      <c r="K4911" s="16">
        <v>109960.354843565</v>
      </c>
      <c r="L4911" s="15">
        <f t="shared" si="532"/>
        <v>6</v>
      </c>
      <c r="M4911" s="16">
        <v>136016.24597758401</v>
      </c>
      <c r="N4911" s="16">
        <v>125366.995097739</v>
      </c>
      <c r="O4911" s="16">
        <v>133206.144633547</v>
      </c>
      <c r="P4911" s="16">
        <v>152593.109381257</v>
      </c>
      <c r="Q4911" s="16">
        <v>163185.965141444</v>
      </c>
      <c r="R4911" s="16">
        <v>151015.51248504399</v>
      </c>
      <c r="S4911" s="17">
        <f t="shared" si="533"/>
        <v>133206.144633547</v>
      </c>
      <c r="T4911" s="17">
        <f t="shared" si="534"/>
        <v>152593.109381257</v>
      </c>
      <c r="U4911" s="18">
        <f t="shared" si="535"/>
        <v>1.1455410694532446</v>
      </c>
      <c r="X4911" s="20">
        <f t="shared" si="536"/>
        <v>8.4151152656432721E-3</v>
      </c>
      <c r="AA4911" s="20">
        <f t="shared" si="537"/>
        <v>0.19602918246135706</v>
      </c>
      <c r="AE4911" s="20">
        <f t="shared" si="538"/>
        <v>2.0749399309192942</v>
      </c>
    </row>
    <row r="4912" spans="1:31" x14ac:dyDescent="0.2">
      <c r="A4912" s="15" t="s">
        <v>13507</v>
      </c>
      <c r="B4912" s="15" t="s">
        <v>13508</v>
      </c>
      <c r="C4912" t="s">
        <v>13509</v>
      </c>
      <c r="D4912" s="15">
        <v>5</v>
      </c>
      <c r="E4912" s="15">
        <v>5</v>
      </c>
      <c r="F4912" s="16">
        <v>135996.02271408</v>
      </c>
      <c r="G4912" s="16">
        <v>172987.67588163601</v>
      </c>
      <c r="H4912" s="16">
        <v>145045.504128809</v>
      </c>
      <c r="I4912" s="16">
        <v>165684.638805469</v>
      </c>
      <c r="J4912" s="16">
        <v>12337.6110257812</v>
      </c>
      <c r="K4912" s="16">
        <v>145253.69631738399</v>
      </c>
      <c r="L4912" s="15">
        <f t="shared" si="532"/>
        <v>6</v>
      </c>
      <c r="M4912" s="16">
        <v>241828.93885184001</v>
      </c>
      <c r="N4912" s="16">
        <v>297609.04617311002</v>
      </c>
      <c r="O4912" s="16">
        <v>260809.953506177</v>
      </c>
      <c r="P4912" s="16">
        <v>229721.387316037</v>
      </c>
      <c r="Q4912" s="16">
        <v>107859.276550535</v>
      </c>
      <c r="R4912" s="16">
        <v>199486.091336493</v>
      </c>
      <c r="S4912" s="17">
        <f t="shared" si="533"/>
        <v>260809.953506177</v>
      </c>
      <c r="T4912" s="17">
        <f t="shared" si="534"/>
        <v>199486.091336493</v>
      </c>
      <c r="U4912" s="18">
        <f t="shared" si="535"/>
        <v>0.76487146542805695</v>
      </c>
      <c r="X4912" s="20">
        <f t="shared" si="536"/>
        <v>9.4097544913408604E-2</v>
      </c>
      <c r="AA4912" s="20">
        <f t="shared" si="537"/>
        <v>-0.38671076769602886</v>
      </c>
      <c r="AE4912" s="20">
        <f t="shared" si="538"/>
        <v>1.0264217075447788</v>
      </c>
    </row>
    <row r="4913" spans="1:31" x14ac:dyDescent="0.2">
      <c r="A4913" s="15" t="s">
        <v>3590</v>
      </c>
      <c r="B4913" s="15" t="s">
        <v>3591</v>
      </c>
      <c r="C4913" t="s">
        <v>3592</v>
      </c>
      <c r="D4913" s="15">
        <v>3</v>
      </c>
      <c r="E4913" s="15">
        <v>3</v>
      </c>
      <c r="F4913" s="16">
        <v>109256.43145312399</v>
      </c>
      <c r="G4913" s="16">
        <v>116742.525848437</v>
      </c>
      <c r="H4913" s="16">
        <v>100640.724522708</v>
      </c>
      <c r="I4913" s="16">
        <v>123818.62012748999</v>
      </c>
      <c r="J4913" s="16">
        <v>18526.660285546899</v>
      </c>
      <c r="K4913" s="16">
        <v>118828.937637157</v>
      </c>
      <c r="L4913" s="15">
        <f t="shared" si="532"/>
        <v>6</v>
      </c>
      <c r="M4913" s="16">
        <v>194280.438161022</v>
      </c>
      <c r="N4913" s="16">
        <v>200844.54911901301</v>
      </c>
      <c r="O4913" s="16">
        <v>180964.60721930099</v>
      </c>
      <c r="P4913" s="16">
        <v>171674.24449432699</v>
      </c>
      <c r="Q4913" s="16">
        <v>161965.89202892999</v>
      </c>
      <c r="R4913" s="16">
        <v>163195.298349647</v>
      </c>
      <c r="S4913" s="17">
        <f t="shared" si="533"/>
        <v>194280.438161022</v>
      </c>
      <c r="T4913" s="17">
        <f t="shared" si="534"/>
        <v>163195.298349647</v>
      </c>
      <c r="U4913" s="18">
        <f t="shared" si="535"/>
        <v>0.83999861177165325</v>
      </c>
      <c r="X4913" s="20">
        <f t="shared" si="536"/>
        <v>1.6065685815163842E-2</v>
      </c>
      <c r="AA4913" s="20">
        <f t="shared" si="537"/>
        <v>-0.25154115127192445</v>
      </c>
      <c r="AE4913" s="20">
        <f t="shared" si="538"/>
        <v>1.7941007304682726</v>
      </c>
    </row>
    <row r="4914" spans="1:31" x14ac:dyDescent="0.2">
      <c r="A4914" s="15" t="s">
        <v>11719</v>
      </c>
      <c r="B4914" s="15" t="s">
        <v>11720</v>
      </c>
      <c r="C4914" t="s">
        <v>11721</v>
      </c>
      <c r="D4914" s="15">
        <v>3</v>
      </c>
      <c r="E4914" s="15">
        <v>3</v>
      </c>
      <c r="F4914" s="16">
        <v>22879.379123584</v>
      </c>
      <c r="G4914" s="16">
        <v>18502.258949560499</v>
      </c>
      <c r="H4914" s="16">
        <v>23346.709501757701</v>
      </c>
      <c r="I4914" s="16">
        <v>24108.329244434699</v>
      </c>
      <c r="J4914" s="16">
        <v>19872.684255365199</v>
      </c>
      <c r="K4914" s="16">
        <v>18768.673906640601</v>
      </c>
      <c r="L4914" s="15">
        <f t="shared" si="532"/>
        <v>6</v>
      </c>
      <c r="M4914" s="16">
        <v>40684.2484406894</v>
      </c>
      <c r="N4914" s="16">
        <v>31831.398450571101</v>
      </c>
      <c r="O4914" s="16">
        <v>41980.303052124902</v>
      </c>
      <c r="P4914" s="16">
        <v>33426.1454763211</v>
      </c>
      <c r="Q4914" s="16">
        <v>173733.25698320699</v>
      </c>
      <c r="R4914" s="16">
        <v>25776.207367721701</v>
      </c>
      <c r="S4914" s="17">
        <f t="shared" si="533"/>
        <v>40684.2484406894</v>
      </c>
      <c r="T4914" s="17">
        <f t="shared" si="534"/>
        <v>33426.1454763211</v>
      </c>
      <c r="U4914" s="18">
        <f t="shared" si="535"/>
        <v>0.82159918782942842</v>
      </c>
      <c r="X4914" s="20">
        <f t="shared" si="536"/>
        <v>0.45873501973599451</v>
      </c>
      <c r="AA4914" s="20">
        <f t="shared" si="537"/>
        <v>-0.28349333936932042</v>
      </c>
      <c r="AE4914" s="20">
        <f t="shared" si="538"/>
        <v>0.33843810465205043</v>
      </c>
    </row>
    <row r="4915" spans="1:31" x14ac:dyDescent="0.2">
      <c r="A4915" s="15" t="s">
        <v>8108</v>
      </c>
      <c r="B4915" s="15" t="s">
        <v>8109</v>
      </c>
      <c r="C4915" t="s">
        <v>8110</v>
      </c>
      <c r="D4915" s="15">
        <v>4</v>
      </c>
      <c r="E4915" s="15">
        <v>4</v>
      </c>
      <c r="F4915" s="16">
        <v>53158.475796679399</v>
      </c>
      <c r="G4915" s="16">
        <v>36398.918578880199</v>
      </c>
      <c r="H4915" s="16">
        <v>40025.304967620003</v>
      </c>
      <c r="I4915" s="16">
        <v>56855.289995713298</v>
      </c>
      <c r="J4915" s="16">
        <v>6113.9612080078005</v>
      </c>
      <c r="K4915" s="16">
        <v>44665.512983592402</v>
      </c>
      <c r="L4915" s="15">
        <f t="shared" si="532"/>
        <v>6</v>
      </c>
      <c r="M4915" s="16">
        <v>94526.718769704807</v>
      </c>
      <c r="N4915" s="16">
        <v>62620.920159683999</v>
      </c>
      <c r="O4915" s="16">
        <v>71970.5032594808</v>
      </c>
      <c r="P4915" s="16">
        <v>78829.734538068398</v>
      </c>
      <c r="Q4915" s="16">
        <v>53450.172109960899</v>
      </c>
      <c r="R4915" s="16">
        <v>61341.974961981701</v>
      </c>
      <c r="S4915" s="17">
        <f t="shared" si="533"/>
        <v>71970.5032594808</v>
      </c>
      <c r="T4915" s="17">
        <f t="shared" si="534"/>
        <v>61341.974961981701</v>
      </c>
      <c r="U4915" s="18">
        <f t="shared" si="535"/>
        <v>0.85232105076187603</v>
      </c>
      <c r="X4915" s="20">
        <f t="shared" si="536"/>
        <v>0.38278017169165479</v>
      </c>
      <c r="AA4915" s="20">
        <f t="shared" si="537"/>
        <v>-0.23053113028544578</v>
      </c>
      <c r="AE4915" s="20">
        <f t="shared" si="538"/>
        <v>0.41705056710191452</v>
      </c>
    </row>
    <row r="4916" spans="1:31" x14ac:dyDescent="0.2">
      <c r="A4916" s="15" t="s">
        <v>2888</v>
      </c>
      <c r="B4916" s="15" t="s">
        <v>2889</v>
      </c>
      <c r="C4916" t="s">
        <v>2890</v>
      </c>
      <c r="D4916" s="15">
        <v>2</v>
      </c>
      <c r="E4916" s="15">
        <v>2</v>
      </c>
      <c r="F4916" s="16">
        <v>23669.758432031202</v>
      </c>
      <c r="G4916" s="16">
        <v>13873.6149750001</v>
      </c>
      <c r="H4916" s="16">
        <v>13218.176786718799</v>
      </c>
      <c r="I4916" s="16">
        <v>11508.794240625</v>
      </c>
      <c r="J4916" s="16">
        <v>10605.281375390699</v>
      </c>
      <c r="K4916" s="16">
        <v>18631.895506406301</v>
      </c>
      <c r="L4916" s="15">
        <f t="shared" si="532"/>
        <v>6</v>
      </c>
      <c r="M4916" s="16">
        <v>42089.705641846602</v>
      </c>
      <c r="N4916" s="16">
        <v>23868.2512996353</v>
      </c>
      <c r="O4916" s="16">
        <v>23767.934717363001</v>
      </c>
      <c r="P4916" s="16">
        <v>15956.9179035077</v>
      </c>
      <c r="Q4916" s="16">
        <v>92714.705818995499</v>
      </c>
      <c r="R4916" s="16">
        <v>25588.3609367272</v>
      </c>
      <c r="S4916" s="17">
        <f t="shared" si="533"/>
        <v>23868.2512996353</v>
      </c>
      <c r="T4916" s="17">
        <f t="shared" si="534"/>
        <v>25588.3609367272</v>
      </c>
      <c r="U4916" s="18">
        <f t="shared" si="535"/>
        <v>1.0720668479436608</v>
      </c>
      <c r="X4916" s="20">
        <f t="shared" si="536"/>
        <v>0.58312612863364655</v>
      </c>
      <c r="AA4916" s="20">
        <f t="shared" si="537"/>
        <v>0.10039486679381081</v>
      </c>
      <c r="AE4916" s="20">
        <f t="shared" si="538"/>
        <v>0.23423749833683674</v>
      </c>
    </row>
    <row r="4917" spans="1:31" x14ac:dyDescent="0.2">
      <c r="A4917" s="15" t="s">
        <v>17584</v>
      </c>
      <c r="B4917" s="15" t="s">
        <v>17585</v>
      </c>
      <c r="C4917" t="s">
        <v>17586</v>
      </c>
      <c r="D4917" s="15">
        <v>3</v>
      </c>
      <c r="E4917" s="15">
        <v>3</v>
      </c>
      <c r="F4917" s="16">
        <v>60188.354189648497</v>
      </c>
      <c r="G4917" s="16">
        <v>66242.471141395494</v>
      </c>
      <c r="H4917" s="16">
        <v>129045.222786118</v>
      </c>
      <c r="I4917" s="16">
        <v>65919.649943554497</v>
      </c>
      <c r="J4917" s="16">
        <v>16228.9126054687</v>
      </c>
      <c r="K4917" s="16">
        <v>128433.837369924</v>
      </c>
      <c r="L4917" s="15">
        <f t="shared" si="532"/>
        <v>6</v>
      </c>
      <c r="M4917" s="16">
        <v>107027.290463653</v>
      </c>
      <c r="N4917" s="16">
        <v>113963.948888646</v>
      </c>
      <c r="O4917" s="16">
        <v>232039.44691145199</v>
      </c>
      <c r="P4917" s="16">
        <v>91397.449670639093</v>
      </c>
      <c r="Q4917" s="16">
        <v>141878.25902193901</v>
      </c>
      <c r="R4917" s="16">
        <v>176386.31485350299</v>
      </c>
      <c r="S4917" s="17">
        <f t="shared" si="533"/>
        <v>113963.948888646</v>
      </c>
      <c r="T4917" s="17">
        <f t="shared" si="534"/>
        <v>141878.25902193901</v>
      </c>
      <c r="U4917" s="18">
        <f t="shared" si="535"/>
        <v>1.2449398288275184</v>
      </c>
      <c r="X4917" s="20">
        <f t="shared" si="536"/>
        <v>0.77595819593857707</v>
      </c>
      <c r="AA4917" s="20">
        <f t="shared" si="537"/>
        <v>0.3160760147833534</v>
      </c>
      <c r="AE4917" s="20">
        <f t="shared" si="538"/>
        <v>0.11016167534263371</v>
      </c>
    </row>
    <row r="4918" spans="1:31" x14ac:dyDescent="0.2">
      <c r="A4918" s="15" t="s">
        <v>3032</v>
      </c>
      <c r="B4918" s="15" t="s">
        <v>3033</v>
      </c>
      <c r="C4918" t="s">
        <v>3034</v>
      </c>
      <c r="D4918" s="15">
        <v>4</v>
      </c>
      <c r="E4918" s="15">
        <v>4</v>
      </c>
      <c r="F4918" s="16">
        <v>79651.107641016002</v>
      </c>
      <c r="G4918" s="16">
        <v>88510.875929333401</v>
      </c>
      <c r="H4918" s="16">
        <v>68518.327367612394</v>
      </c>
      <c r="I4918" s="16">
        <v>100610.01947519599</v>
      </c>
      <c r="J4918" s="16">
        <v>21173.820860156298</v>
      </c>
      <c r="K4918" s="16">
        <v>106280.666179101</v>
      </c>
      <c r="L4918" s="15">
        <f t="shared" si="532"/>
        <v>6</v>
      </c>
      <c r="M4918" s="16">
        <v>141636.07475269501</v>
      </c>
      <c r="N4918" s="16">
        <v>152274.647468524</v>
      </c>
      <c r="O4918" s="16">
        <v>123204.520418627</v>
      </c>
      <c r="P4918" s="16">
        <v>139495.57073224901</v>
      </c>
      <c r="Q4918" s="16">
        <v>185108.20247248601</v>
      </c>
      <c r="R4918" s="16">
        <v>145961.96322867801</v>
      </c>
      <c r="S4918" s="17">
        <f t="shared" si="533"/>
        <v>141636.07475269501</v>
      </c>
      <c r="T4918" s="17">
        <f t="shared" si="534"/>
        <v>145961.96322867801</v>
      </c>
      <c r="U4918" s="18">
        <f t="shared" si="535"/>
        <v>1.0305422787488021</v>
      </c>
      <c r="X4918" s="20">
        <f t="shared" si="536"/>
        <v>0.34325438160520338</v>
      </c>
      <c r="AA4918" s="20">
        <f t="shared" si="537"/>
        <v>4.3403693707858723E-2</v>
      </c>
      <c r="AE4918" s="20">
        <f t="shared" si="538"/>
        <v>0.46438391033354826</v>
      </c>
    </row>
    <row r="4919" spans="1:31" x14ac:dyDescent="0.2">
      <c r="A4919" s="15" t="s">
        <v>14842</v>
      </c>
      <c r="B4919" s="15" t="s">
        <v>14843</v>
      </c>
      <c r="C4919" t="s">
        <v>14844</v>
      </c>
      <c r="D4919" s="15">
        <v>6</v>
      </c>
      <c r="E4919" s="15">
        <v>5</v>
      </c>
      <c r="F4919" s="16">
        <v>193161.738262756</v>
      </c>
      <c r="G4919" s="16">
        <v>241214.692270017</v>
      </c>
      <c r="H4919" s="16">
        <v>187704.21187675701</v>
      </c>
      <c r="I4919" s="16">
        <v>250912.66308925801</v>
      </c>
      <c r="J4919" s="16">
        <v>27912.764608007801</v>
      </c>
      <c r="K4919" s="16">
        <v>283834.79978208302</v>
      </c>
      <c r="L4919" s="15">
        <f t="shared" si="532"/>
        <v>6</v>
      </c>
      <c r="M4919" s="16">
        <v>343481.35525306902</v>
      </c>
      <c r="N4919" s="16">
        <v>414987.21873423801</v>
      </c>
      <c r="O4919" s="16">
        <v>337515.64425613201</v>
      </c>
      <c r="P4919" s="16">
        <v>347889.85554479301</v>
      </c>
      <c r="Q4919" s="16">
        <v>244022.168542509</v>
      </c>
      <c r="R4919" s="16">
        <v>389808.28873425198</v>
      </c>
      <c r="S4919" s="17">
        <f t="shared" si="533"/>
        <v>343481.35525306902</v>
      </c>
      <c r="T4919" s="17">
        <f t="shared" si="534"/>
        <v>347889.85554479301</v>
      </c>
      <c r="U4919" s="18">
        <f t="shared" si="535"/>
        <v>1.012834758639158</v>
      </c>
      <c r="X4919" s="20">
        <f t="shared" si="536"/>
        <v>0.48841542129614773</v>
      </c>
      <c r="AA4919" s="20">
        <f t="shared" si="537"/>
        <v>1.839882138745217E-2</v>
      </c>
      <c r="AE4919" s="20">
        <f t="shared" si="538"/>
        <v>0.31121063203655813</v>
      </c>
    </row>
    <row r="4920" spans="1:31" x14ac:dyDescent="0.2">
      <c r="A4920" s="15" t="s">
        <v>1553</v>
      </c>
      <c r="B4920" s="15" t="s">
        <v>1554</v>
      </c>
      <c r="C4920" t="s">
        <v>1555</v>
      </c>
      <c r="D4920" s="15">
        <v>3</v>
      </c>
      <c r="E4920" s="15">
        <v>3</v>
      </c>
      <c r="F4920" s="16">
        <v>75973.324198830596</v>
      </c>
      <c r="G4920" s="16">
        <v>83715.037448520001</v>
      </c>
      <c r="H4920" s="16">
        <v>76656.261328711</v>
      </c>
      <c r="I4920" s="16">
        <v>104656.38611240999</v>
      </c>
      <c r="J4920" s="16">
        <v>21353.299584375</v>
      </c>
      <c r="K4920" s="16">
        <v>99084.980610399507</v>
      </c>
      <c r="L4920" s="15">
        <f t="shared" si="532"/>
        <v>6</v>
      </c>
      <c r="M4920" s="16">
        <v>135096.21829659501</v>
      </c>
      <c r="N4920" s="16">
        <v>144023.85787556</v>
      </c>
      <c r="O4920" s="16">
        <v>137837.54328120101</v>
      </c>
      <c r="P4920" s="16">
        <v>145105.84917563299</v>
      </c>
      <c r="Q4920" s="16">
        <v>186677.26193707701</v>
      </c>
      <c r="R4920" s="16">
        <v>136079.67296702301</v>
      </c>
      <c r="S4920" s="17">
        <f t="shared" si="533"/>
        <v>137837.54328120101</v>
      </c>
      <c r="T4920" s="17">
        <f t="shared" si="534"/>
        <v>145105.84917563299</v>
      </c>
      <c r="U4920" s="18">
        <f t="shared" si="535"/>
        <v>1.0527309593700751</v>
      </c>
      <c r="X4920" s="20">
        <f t="shared" si="536"/>
        <v>0.34339708095393662</v>
      </c>
      <c r="AA4920" s="20">
        <f t="shared" si="537"/>
        <v>7.413678187529156E-2</v>
      </c>
      <c r="AE4920" s="20">
        <f t="shared" si="538"/>
        <v>0.46420340087861389</v>
      </c>
    </row>
    <row r="4921" spans="1:31" x14ac:dyDescent="0.2">
      <c r="A4921" s="15" t="s">
        <v>16832</v>
      </c>
      <c r="B4921" s="15" t="s">
        <v>16833</v>
      </c>
      <c r="C4921" t="s">
        <v>16834</v>
      </c>
      <c r="D4921" s="15">
        <v>3</v>
      </c>
      <c r="E4921" s="15">
        <v>3</v>
      </c>
      <c r="F4921" s="16">
        <v>39400.9523885745</v>
      </c>
      <c r="G4921" s="16">
        <v>39069.610593750003</v>
      </c>
      <c r="H4921" s="16">
        <v>30899.653924219001</v>
      </c>
      <c r="I4921" s="16">
        <v>47535.1860295898</v>
      </c>
      <c r="J4921" s="16">
        <v>6509.0456029485404</v>
      </c>
      <c r="K4921" s="16">
        <v>69228.506231542298</v>
      </c>
      <c r="L4921" s="15">
        <f t="shared" si="532"/>
        <v>6</v>
      </c>
      <c r="M4921" s="16">
        <v>70063.008577193905</v>
      </c>
      <c r="N4921" s="16">
        <v>67215.594890798297</v>
      </c>
      <c r="O4921" s="16">
        <v>55561.441574746597</v>
      </c>
      <c r="P4921" s="16">
        <v>65907.430886603295</v>
      </c>
      <c r="Q4921" s="16">
        <v>56904.124169696501</v>
      </c>
      <c r="R4921" s="16">
        <v>95075.887687008799</v>
      </c>
      <c r="S4921" s="17">
        <f t="shared" si="533"/>
        <v>67215.594890798297</v>
      </c>
      <c r="T4921" s="17">
        <f t="shared" si="534"/>
        <v>65907.430886603295</v>
      </c>
      <c r="U4921" s="18">
        <f t="shared" si="535"/>
        <v>0.98053779028036114</v>
      </c>
      <c r="X4921" s="20">
        <f t="shared" si="536"/>
        <v>0.53592693204464226</v>
      </c>
      <c r="AA4921" s="20">
        <f t="shared" si="537"/>
        <v>-2.8354861410835607E-2</v>
      </c>
      <c r="AE4921" s="20">
        <f t="shared" si="538"/>
        <v>0.270894417719445</v>
      </c>
    </row>
    <row r="4922" spans="1:31" x14ac:dyDescent="0.2">
      <c r="A4922" s="15" t="s">
        <v>17988</v>
      </c>
      <c r="B4922" s="15" t="s">
        <v>17989</v>
      </c>
      <c r="C4922" t="s">
        <v>17990</v>
      </c>
      <c r="D4922" s="15">
        <v>8</v>
      </c>
      <c r="E4922" s="15">
        <v>3</v>
      </c>
      <c r="F4922" s="16">
        <v>514505.17544101097</v>
      </c>
      <c r="G4922" s="16">
        <v>586786.75364534103</v>
      </c>
      <c r="H4922" s="16">
        <v>511250.26796659199</v>
      </c>
      <c r="I4922" s="16">
        <v>798030.79187677999</v>
      </c>
      <c r="J4922" s="16">
        <v>138370.845989063</v>
      </c>
      <c r="K4922" s="16">
        <v>782822.33017180103</v>
      </c>
      <c r="L4922" s="15">
        <f t="shared" si="532"/>
        <v>6</v>
      </c>
      <c r="M4922" s="16">
        <v>914896.17216428998</v>
      </c>
      <c r="N4922" s="16">
        <v>1009511.48785244</v>
      </c>
      <c r="O4922" s="16">
        <v>919291.91062670702</v>
      </c>
      <c r="P4922" s="16">
        <v>1106467.93783998</v>
      </c>
      <c r="Q4922" s="16">
        <v>1209681.4620657701</v>
      </c>
      <c r="R4922" s="16">
        <v>1075099.43509926</v>
      </c>
      <c r="S4922" s="17">
        <f t="shared" si="533"/>
        <v>919291.91062670702</v>
      </c>
      <c r="T4922" s="17">
        <f t="shared" si="534"/>
        <v>1106467.93783998</v>
      </c>
      <c r="U4922" s="18">
        <f t="shared" si="535"/>
        <v>1.2036089136101173</v>
      </c>
      <c r="X4922" s="20">
        <f t="shared" si="536"/>
        <v>2.3226999184920705E-2</v>
      </c>
      <c r="AA4922" s="20">
        <f t="shared" si="537"/>
        <v>0.26736669604235797</v>
      </c>
      <c r="AE4922" s="20">
        <f t="shared" si="538"/>
        <v>1.6340068953057691</v>
      </c>
    </row>
    <row r="4923" spans="1:31" x14ac:dyDescent="0.2">
      <c r="A4923" s="15" t="s">
        <v>8168</v>
      </c>
      <c r="B4923" s="15" t="s">
        <v>8169</v>
      </c>
      <c r="C4923" t="s">
        <v>8170</v>
      </c>
      <c r="D4923" s="15">
        <v>3</v>
      </c>
      <c r="E4923" s="15">
        <v>3</v>
      </c>
      <c r="F4923" s="16">
        <v>191272.086870948</v>
      </c>
      <c r="G4923" s="16">
        <v>211001.675839453</v>
      </c>
      <c r="H4923" s="16">
        <v>161478.15100312399</v>
      </c>
      <c r="I4923" s="16">
        <v>162422.064819316</v>
      </c>
      <c r="J4923" s="16">
        <v>25383.628591406301</v>
      </c>
      <c r="K4923" s="16">
        <v>166535.54159179699</v>
      </c>
      <c r="L4923" s="15">
        <f t="shared" si="532"/>
        <v>6</v>
      </c>
      <c r="M4923" s="16">
        <v>340121.16587575403</v>
      </c>
      <c r="N4923" s="16">
        <v>363008.56212713302</v>
      </c>
      <c r="O4923" s="16">
        <v>290357.907391513</v>
      </c>
      <c r="P4923" s="16">
        <v>225197.83565956599</v>
      </c>
      <c r="Q4923" s="16">
        <v>221911.66591128599</v>
      </c>
      <c r="R4923" s="16">
        <v>228713.79595162699</v>
      </c>
      <c r="S4923" s="17">
        <f t="shared" si="533"/>
        <v>340121.16587575403</v>
      </c>
      <c r="T4923" s="17">
        <f t="shared" si="534"/>
        <v>225197.83565956599</v>
      </c>
      <c r="U4923" s="18">
        <f t="shared" si="535"/>
        <v>0.6621106189605106</v>
      </c>
      <c r="X4923" s="20">
        <f t="shared" si="536"/>
        <v>7.9465731992234053E-3</v>
      </c>
      <c r="AA4923" s="20">
        <f t="shared" si="537"/>
        <v>-0.59485582635381951</v>
      </c>
      <c r="AE4923" s="20">
        <f t="shared" si="538"/>
        <v>2.0998201117848825</v>
      </c>
    </row>
    <row r="4924" spans="1:31" x14ac:dyDescent="0.2">
      <c r="A4924" s="15" t="s">
        <v>17446</v>
      </c>
      <c r="B4924" s="15" t="s">
        <v>17447</v>
      </c>
      <c r="C4924" t="s">
        <v>17448</v>
      </c>
      <c r="D4924" s="15">
        <v>3</v>
      </c>
      <c r="E4924" s="15">
        <v>3</v>
      </c>
      <c r="F4924" s="16">
        <v>17723.027437500001</v>
      </c>
      <c r="G4924" s="16">
        <v>16528.6049684584</v>
      </c>
      <c r="H4924" s="16">
        <v>11678.2091507812</v>
      </c>
      <c r="I4924" s="16">
        <v>18260.695270898501</v>
      </c>
      <c r="J4924" s="16">
        <v>3585.0452730468701</v>
      </c>
      <c r="K4924" s="16">
        <v>29127.938967313501</v>
      </c>
      <c r="L4924" s="15">
        <f t="shared" si="532"/>
        <v>6</v>
      </c>
      <c r="M4924" s="16">
        <v>31515.193113136</v>
      </c>
      <c r="N4924" s="16">
        <v>28435.912177933598</v>
      </c>
      <c r="O4924" s="16">
        <v>20998.8803441009</v>
      </c>
      <c r="P4924" s="16">
        <v>25318.413832627099</v>
      </c>
      <c r="Q4924" s="16">
        <v>31341.5935016695</v>
      </c>
      <c r="R4924" s="16">
        <v>40003.241504993697</v>
      </c>
      <c r="S4924" s="17">
        <f t="shared" si="533"/>
        <v>28435.912177933598</v>
      </c>
      <c r="T4924" s="17">
        <f t="shared" si="534"/>
        <v>31341.5935016695</v>
      </c>
      <c r="U4924" s="18">
        <f t="shared" si="535"/>
        <v>1.1021835102582265</v>
      </c>
      <c r="X4924" s="20">
        <f t="shared" si="536"/>
        <v>0.37757211622614933</v>
      </c>
      <c r="AA4924" s="20">
        <f t="shared" si="537"/>
        <v>0.14036444831767825</v>
      </c>
      <c r="AE4924" s="20">
        <f t="shared" si="538"/>
        <v>0.42300008592127097</v>
      </c>
    </row>
    <row r="4925" spans="1:31" x14ac:dyDescent="0.2">
      <c r="A4925" s="15" t="s">
        <v>17991</v>
      </c>
      <c r="B4925" s="15" t="s">
        <v>17992</v>
      </c>
      <c r="C4925" t="s">
        <v>17993</v>
      </c>
      <c r="D4925" s="15">
        <v>4</v>
      </c>
      <c r="E4925" s="15">
        <v>3</v>
      </c>
      <c r="F4925" s="16">
        <v>77340.368331445701</v>
      </c>
      <c r="G4925" s="16">
        <v>63666.296332031299</v>
      </c>
      <c r="H4925" s="16">
        <v>67554.840107143304</v>
      </c>
      <c r="I4925" s="16">
        <v>104708.954474522</v>
      </c>
      <c r="J4925" s="16">
        <v>10924.088896875001</v>
      </c>
      <c r="K4925" s="16">
        <v>111833.28893161401</v>
      </c>
      <c r="L4925" s="15">
        <f t="shared" si="532"/>
        <v>6</v>
      </c>
      <c r="M4925" s="16">
        <v>137527.10432808599</v>
      </c>
      <c r="N4925" s="16">
        <v>109531.882130812</v>
      </c>
      <c r="O4925" s="16">
        <v>121472.049845919</v>
      </c>
      <c r="P4925" s="16">
        <v>145178.735094089</v>
      </c>
      <c r="Q4925" s="16">
        <v>95501.8214570485</v>
      </c>
      <c r="R4925" s="16">
        <v>153587.73136847501</v>
      </c>
      <c r="S4925" s="17">
        <f t="shared" si="533"/>
        <v>121472.049845919</v>
      </c>
      <c r="T4925" s="17">
        <f t="shared" si="534"/>
        <v>145178.735094089</v>
      </c>
      <c r="U4925" s="18">
        <f t="shared" si="535"/>
        <v>1.1951616464712722</v>
      </c>
      <c r="X4925" s="20">
        <f t="shared" si="536"/>
        <v>0.6879628211213501</v>
      </c>
      <c r="AA4925" s="20">
        <f t="shared" si="537"/>
        <v>0.25720575694334019</v>
      </c>
      <c r="AE4925" s="20">
        <f t="shared" si="538"/>
        <v>0.16243503126758438</v>
      </c>
    </row>
    <row r="4926" spans="1:31" x14ac:dyDescent="0.2">
      <c r="A4926" s="15" t="s">
        <v>13750</v>
      </c>
      <c r="B4926" s="15" t="s">
        <v>13751</v>
      </c>
      <c r="C4926" t="s">
        <v>13752</v>
      </c>
      <c r="D4926" s="15">
        <v>14</v>
      </c>
      <c r="E4926" s="15">
        <v>2</v>
      </c>
      <c r="F4926" s="16">
        <v>172260.036189615</v>
      </c>
      <c r="G4926" s="16">
        <v>147366.895531716</v>
      </c>
      <c r="H4926" s="16">
        <v>173210.676651538</v>
      </c>
      <c r="I4926" s="16">
        <v>252967.80536990199</v>
      </c>
      <c r="J4926" s="16">
        <v>52940.169257772497</v>
      </c>
      <c r="K4926" s="16">
        <v>220591.35165098801</v>
      </c>
      <c r="L4926" s="15">
        <f t="shared" si="532"/>
        <v>6</v>
      </c>
      <c r="M4926" s="16">
        <v>306313.82394097903</v>
      </c>
      <c r="N4926" s="16">
        <v>253530.90035555599</v>
      </c>
      <c r="O4926" s="16">
        <v>311454.45559031499</v>
      </c>
      <c r="P4926" s="16">
        <v>350739.305797062</v>
      </c>
      <c r="Q4926" s="16">
        <v>462819.612700884</v>
      </c>
      <c r="R4926" s="16">
        <v>302952.06001049001</v>
      </c>
      <c r="S4926" s="17">
        <f t="shared" si="533"/>
        <v>306313.82394097903</v>
      </c>
      <c r="T4926" s="17">
        <f t="shared" si="534"/>
        <v>350739.305797062</v>
      </c>
      <c r="U4926" s="18">
        <f t="shared" si="535"/>
        <v>1.1450325724269073</v>
      </c>
      <c r="X4926" s="20">
        <f t="shared" si="536"/>
        <v>0.18334467450417258</v>
      </c>
      <c r="AA4926" s="20">
        <f t="shared" si="537"/>
        <v>0.1953886388552997</v>
      </c>
      <c r="AE4926" s="20">
        <f t="shared" si="538"/>
        <v>0.73673170019500989</v>
      </c>
    </row>
    <row r="4927" spans="1:31" x14ac:dyDescent="0.2">
      <c r="A4927" s="15" t="s">
        <v>13855</v>
      </c>
      <c r="B4927" s="15" t="s">
        <v>13856</v>
      </c>
      <c r="C4927" t="s">
        <v>13857</v>
      </c>
      <c r="D4927" s="15">
        <v>7</v>
      </c>
      <c r="E4927" s="15">
        <v>3</v>
      </c>
      <c r="F4927" s="16">
        <v>23477.060223090601</v>
      </c>
      <c r="G4927" s="16">
        <v>37549.690332128899</v>
      </c>
      <c r="H4927" s="16">
        <v>40360.7588466671</v>
      </c>
      <c r="I4927" s="16">
        <v>54537.295367769999</v>
      </c>
      <c r="J4927" s="16">
        <v>5620.93515263671</v>
      </c>
      <c r="K4927" s="16">
        <v>61067.490958085204</v>
      </c>
      <c r="L4927" s="15">
        <f t="shared" si="532"/>
        <v>6</v>
      </c>
      <c r="M4927" s="16">
        <v>41747.048537199204</v>
      </c>
      <c r="N4927" s="16">
        <v>64600.714859519401</v>
      </c>
      <c r="O4927" s="16">
        <v>72573.691280531406</v>
      </c>
      <c r="P4927" s="16">
        <v>75615.840084355805</v>
      </c>
      <c r="Q4927" s="16">
        <v>49139.983245863303</v>
      </c>
      <c r="R4927" s="16">
        <v>83867.849065519098</v>
      </c>
      <c r="S4927" s="17">
        <f t="shared" si="533"/>
        <v>64600.714859519401</v>
      </c>
      <c r="T4927" s="17">
        <f t="shared" si="534"/>
        <v>75615.840084355805</v>
      </c>
      <c r="U4927" s="18">
        <f t="shared" si="535"/>
        <v>1.1705108875155619</v>
      </c>
      <c r="X4927" s="20">
        <f t="shared" si="536"/>
        <v>0.51752722326274436</v>
      </c>
      <c r="AA4927" s="20">
        <f t="shared" si="537"/>
        <v>0.22713835375078639</v>
      </c>
      <c r="AE4927" s="20">
        <f t="shared" si="538"/>
        <v>0.28606680026365139</v>
      </c>
    </row>
    <row r="4928" spans="1:31" x14ac:dyDescent="0.2">
      <c r="A4928" s="15" t="s">
        <v>14086</v>
      </c>
      <c r="B4928" s="15" t="s">
        <v>14087</v>
      </c>
      <c r="C4928" t="s">
        <v>14088</v>
      </c>
      <c r="D4928" s="15">
        <v>4</v>
      </c>
      <c r="E4928" s="15">
        <v>3</v>
      </c>
      <c r="F4928" s="16">
        <v>24352.415969732701</v>
      </c>
      <c r="G4928" s="16">
        <v>20344.806691785201</v>
      </c>
      <c r="H4928" s="16">
        <v>13709.912870800699</v>
      </c>
      <c r="I4928" s="16">
        <v>45495.300907031102</v>
      </c>
      <c r="J4928" s="16">
        <v>4329.4461697265697</v>
      </c>
      <c r="K4928" s="16">
        <v>52985.355720476102</v>
      </c>
      <c r="L4928" s="15">
        <f t="shared" si="532"/>
        <v>6</v>
      </c>
      <c r="M4928" s="16">
        <v>43303.611347667502</v>
      </c>
      <c r="N4928" s="16">
        <v>35001.328755126997</v>
      </c>
      <c r="O4928" s="16">
        <v>24652.137685231799</v>
      </c>
      <c r="P4928" s="16">
        <v>63079.134650464403</v>
      </c>
      <c r="Q4928" s="16">
        <v>37849.380301858197</v>
      </c>
      <c r="R4928" s="16">
        <v>72768.141387989701</v>
      </c>
      <c r="S4928" s="17">
        <f t="shared" si="533"/>
        <v>35001.328755126997</v>
      </c>
      <c r="T4928" s="17">
        <f t="shared" si="534"/>
        <v>63079.134650464403</v>
      </c>
      <c r="U4928" s="18">
        <f t="shared" si="535"/>
        <v>1.8021925707956035</v>
      </c>
      <c r="X4928" s="20">
        <f t="shared" si="536"/>
        <v>0.11460972355167344</v>
      </c>
      <c r="AA4928" s="20">
        <f t="shared" si="537"/>
        <v>0.84975317657221883</v>
      </c>
      <c r="AE4928" s="20">
        <f t="shared" si="538"/>
        <v>0.94077853502399289</v>
      </c>
    </row>
    <row r="4929" spans="1:31" x14ac:dyDescent="0.2">
      <c r="A4929" s="15" t="s">
        <v>17994</v>
      </c>
      <c r="B4929" s="15" t="s">
        <v>17995</v>
      </c>
      <c r="C4929" t="s">
        <v>17996</v>
      </c>
      <c r="D4929" s="15">
        <v>4</v>
      </c>
      <c r="E4929" s="15">
        <v>4</v>
      </c>
      <c r="F4929" s="16">
        <v>163040.67843164099</v>
      </c>
      <c r="G4929" s="16">
        <v>159588.70034765601</v>
      </c>
      <c r="H4929" s="16">
        <v>168922.98131865301</v>
      </c>
      <c r="I4929" s="16">
        <v>223100.399519636</v>
      </c>
      <c r="J4929" s="16">
        <v>80572.111843569597</v>
      </c>
      <c r="K4929" s="16">
        <v>195515.00273400999</v>
      </c>
      <c r="L4929" s="15">
        <f t="shared" si="532"/>
        <v>6</v>
      </c>
      <c r="M4929" s="16">
        <v>289919.90697920503</v>
      </c>
      <c r="N4929" s="16">
        <v>274557.36744489201</v>
      </c>
      <c r="O4929" s="16">
        <v>303744.64323084097</v>
      </c>
      <c r="P4929" s="16">
        <v>309328.21327260701</v>
      </c>
      <c r="Q4929" s="16">
        <v>704386.74678884505</v>
      </c>
      <c r="R4929" s="16">
        <v>268513.12346523599</v>
      </c>
      <c r="S4929" s="17">
        <f t="shared" si="533"/>
        <v>289919.90697920503</v>
      </c>
      <c r="T4929" s="17">
        <f t="shared" si="534"/>
        <v>309328.21327260701</v>
      </c>
      <c r="U4929" s="18">
        <f t="shared" si="535"/>
        <v>1.0669436828109706</v>
      </c>
      <c r="X4929" s="20">
        <f t="shared" si="536"/>
        <v>0.37774847427385616</v>
      </c>
      <c r="AA4929" s="20">
        <f t="shared" si="537"/>
        <v>9.3484027452320095E-2</v>
      </c>
      <c r="AE4929" s="20">
        <f t="shared" si="538"/>
        <v>0.42279728110087167</v>
      </c>
    </row>
    <row r="4930" spans="1:31" x14ac:dyDescent="0.2">
      <c r="A4930" s="15" t="s">
        <v>12739</v>
      </c>
      <c r="B4930" s="15" t="s">
        <v>12740</v>
      </c>
      <c r="C4930" t="s">
        <v>12741</v>
      </c>
      <c r="D4930" s="15">
        <v>4</v>
      </c>
      <c r="E4930" s="15">
        <v>3</v>
      </c>
      <c r="F4930" s="16">
        <v>287298.09134296997</v>
      </c>
      <c r="G4930" s="16">
        <v>312141.07482513698</v>
      </c>
      <c r="H4930" s="16">
        <v>308372.76097222703</v>
      </c>
      <c r="I4930" s="16">
        <v>377923.92337734299</v>
      </c>
      <c r="J4930" s="16">
        <v>103993.103710547</v>
      </c>
      <c r="K4930" s="16">
        <v>380666.68709621602</v>
      </c>
      <c r="L4930" s="15">
        <f t="shared" ref="L4930:L4993" si="539">COUNTIF(F4930:K4930,"&gt;0")</f>
        <v>6</v>
      </c>
      <c r="M4930" s="16">
        <v>510875.17985506798</v>
      </c>
      <c r="N4930" s="16">
        <v>537009.39721116901</v>
      </c>
      <c r="O4930" s="16">
        <v>554492.78441828804</v>
      </c>
      <c r="P4930" s="16">
        <v>523990.68860026001</v>
      </c>
      <c r="Q4930" s="16">
        <v>909140.42508112802</v>
      </c>
      <c r="R4930" s="16">
        <v>522793.64612457098</v>
      </c>
      <c r="S4930" s="17">
        <f t="shared" ref="S4930:S4993" si="540">MEDIAN(M4930:O4930)</f>
        <v>537009.39721116901</v>
      </c>
      <c r="T4930" s="17">
        <f t="shared" ref="T4930:T4993" si="541">MEDIAN(P4930:R4930)</f>
        <v>523990.68860026001</v>
      </c>
      <c r="U4930" s="18">
        <f t="shared" ref="U4930:U4993" si="542">T4930/S4930</f>
        <v>0.97575701900466072</v>
      </c>
      <c r="X4930" s="20">
        <f t="shared" ref="X4930:X4993" si="543">_xlfn.T.TEST(P4930:R4930,M4930:O4930,2,2)</f>
        <v>0.41331445718473886</v>
      </c>
      <c r="AA4930" s="20">
        <f t="shared" ref="AA4930:AA4993" si="544">LOG(U4930,2)</f>
        <v>-3.5406159311995596E-2</v>
      </c>
      <c r="AE4930" s="20">
        <f t="shared" si="538"/>
        <v>0.38371940341477173</v>
      </c>
    </row>
    <row r="4931" spans="1:31" x14ac:dyDescent="0.2">
      <c r="A4931" s="15" t="s">
        <v>14200</v>
      </c>
      <c r="B4931" s="15" t="s">
        <v>14201</v>
      </c>
      <c r="C4931" t="s">
        <v>14202</v>
      </c>
      <c r="D4931" s="15">
        <v>4</v>
      </c>
      <c r="E4931" s="15">
        <v>4</v>
      </c>
      <c r="F4931" s="16">
        <v>92517.188310937796</v>
      </c>
      <c r="G4931" s="16">
        <v>96597.175668378099</v>
      </c>
      <c r="H4931" s="16">
        <v>101617.813901452</v>
      </c>
      <c r="I4931" s="16">
        <v>118439.100359765</v>
      </c>
      <c r="J4931" s="16">
        <v>11336.9758541016</v>
      </c>
      <c r="K4931" s="16">
        <v>90457.365983789306</v>
      </c>
      <c r="L4931" s="15">
        <f t="shared" si="539"/>
        <v>6</v>
      </c>
      <c r="M4931" s="16">
        <v>164514.61615041501</v>
      </c>
      <c r="N4931" s="16">
        <v>166186.36655568899</v>
      </c>
      <c r="O4931" s="16">
        <v>182721.536101531</v>
      </c>
      <c r="P4931" s="16">
        <v>164215.552167474</v>
      </c>
      <c r="Q4931" s="16">
        <v>99111.409116324503</v>
      </c>
      <c r="R4931" s="16">
        <v>124230.823932163</v>
      </c>
      <c r="S4931" s="17">
        <f t="shared" si="540"/>
        <v>166186.36655568899</v>
      </c>
      <c r="T4931" s="17">
        <f t="shared" si="541"/>
        <v>124230.823932163</v>
      </c>
      <c r="U4931" s="18">
        <f t="shared" si="542"/>
        <v>0.74753920256468986</v>
      </c>
      <c r="X4931" s="20">
        <f t="shared" si="543"/>
        <v>0.10179460370766345</v>
      </c>
      <c r="AA4931" s="20">
        <f t="shared" si="544"/>
        <v>-0.41977885555969952</v>
      </c>
      <c r="AE4931" s="20">
        <f t="shared" ref="AE4931:AE4994" si="545">-LOG10(X4931)</f>
        <v>0.99227524402383604</v>
      </c>
    </row>
    <row r="4932" spans="1:31" x14ac:dyDescent="0.2">
      <c r="A4932" s="15" t="s">
        <v>17997</v>
      </c>
      <c r="B4932" s="15" t="s">
        <v>17998</v>
      </c>
      <c r="C4932" t="s">
        <v>17999</v>
      </c>
      <c r="D4932" s="15">
        <v>9</v>
      </c>
      <c r="E4932" s="15">
        <v>1</v>
      </c>
      <c r="F4932" s="16">
        <v>7815.1488035155899</v>
      </c>
      <c r="G4932" s="16">
        <v>13320.659407138601</v>
      </c>
      <c r="H4932" s="16">
        <v>11708.915521875</v>
      </c>
      <c r="I4932" s="16">
        <v>5672.4090263671997</v>
      </c>
      <c r="J4932" s="16">
        <v>2927.22888046875</v>
      </c>
      <c r="K4932" s="16">
        <v>7677.07196953122</v>
      </c>
      <c r="L4932" s="15">
        <f t="shared" si="539"/>
        <v>6</v>
      </c>
      <c r="M4932" s="16">
        <v>13896.944222382301</v>
      </c>
      <c r="N4932" s="16">
        <v>22916.9431888773</v>
      </c>
      <c r="O4932" s="16">
        <v>21054.094238977701</v>
      </c>
      <c r="P4932" s="16">
        <v>7864.7826398138805</v>
      </c>
      <c r="Q4932" s="16">
        <v>25590.755672668802</v>
      </c>
      <c r="R4932" s="16">
        <v>10543.408663173899</v>
      </c>
      <c r="S4932" s="17">
        <f t="shared" si="540"/>
        <v>21054.094238977701</v>
      </c>
      <c r="T4932" s="17">
        <f t="shared" si="541"/>
        <v>10543.408663173899</v>
      </c>
      <c r="U4932" s="18">
        <f t="shared" si="542"/>
        <v>0.5007771193336239</v>
      </c>
      <c r="X4932" s="20">
        <f t="shared" si="543"/>
        <v>0.49494512166335419</v>
      </c>
      <c r="AA4932" s="20">
        <f t="shared" si="544"/>
        <v>-0.99775944830775809</v>
      </c>
      <c r="AE4932" s="20">
        <f t="shared" si="545"/>
        <v>0.30544295193516968</v>
      </c>
    </row>
    <row r="4933" spans="1:31" x14ac:dyDescent="0.2">
      <c r="A4933" s="15" t="s">
        <v>7148</v>
      </c>
      <c r="B4933" s="15" t="s">
        <v>7149</v>
      </c>
      <c r="C4933" t="s">
        <v>7150</v>
      </c>
      <c r="D4933" s="15">
        <v>4</v>
      </c>
      <c r="E4933" s="15">
        <v>3</v>
      </c>
      <c r="F4933" s="16">
        <v>33302.739510498002</v>
      </c>
      <c r="G4933" s="16">
        <v>29992.025088099399</v>
      </c>
      <c r="H4933" s="16">
        <v>26067.2070769042</v>
      </c>
      <c r="I4933" s="16">
        <v>48945.781541894597</v>
      </c>
      <c r="J4933" s="16">
        <v>8983.3403214843802</v>
      </c>
      <c r="K4933" s="16">
        <v>68028.494262943801</v>
      </c>
      <c r="L4933" s="15">
        <f t="shared" si="539"/>
        <v>6</v>
      </c>
      <c r="M4933" s="16">
        <v>59219.130059523399</v>
      </c>
      <c r="N4933" s="16">
        <v>51598.461761961902</v>
      </c>
      <c r="O4933" s="16">
        <v>46872.097874372601</v>
      </c>
      <c r="P4933" s="16">
        <v>67863.218462112301</v>
      </c>
      <c r="Q4933" s="16">
        <v>78535.186922153996</v>
      </c>
      <c r="R4933" s="16">
        <v>93427.835325920198</v>
      </c>
      <c r="S4933" s="17">
        <f t="shared" si="540"/>
        <v>51598.461761961902</v>
      </c>
      <c r="T4933" s="17">
        <f t="shared" si="541"/>
        <v>78535.186922153996</v>
      </c>
      <c r="U4933" s="18">
        <f t="shared" si="542"/>
        <v>1.5220451199583958</v>
      </c>
      <c r="X4933" s="20">
        <f t="shared" si="543"/>
        <v>2.9302872502713195E-2</v>
      </c>
      <c r="AA4933" s="20">
        <f t="shared" si="544"/>
        <v>0.60601112715642236</v>
      </c>
      <c r="AE4933" s="20">
        <f t="shared" si="545"/>
        <v>1.533089804528825</v>
      </c>
    </row>
    <row r="4934" spans="1:31" x14ac:dyDescent="0.2">
      <c r="A4934" s="15" t="s">
        <v>3257</v>
      </c>
      <c r="B4934" s="15" t="s">
        <v>3258</v>
      </c>
      <c r="C4934" t="s">
        <v>3259</v>
      </c>
      <c r="D4934" s="15">
        <v>4</v>
      </c>
      <c r="E4934" s="15">
        <v>3</v>
      </c>
      <c r="F4934" s="16">
        <v>64620.989240478601</v>
      </c>
      <c r="G4934" s="16">
        <v>68636.256781640695</v>
      </c>
      <c r="H4934" s="16">
        <v>47179.373502099799</v>
      </c>
      <c r="I4934" s="16">
        <v>74613.992770624405</v>
      </c>
      <c r="J4934" s="16">
        <v>8731.9736979492409</v>
      </c>
      <c r="K4934" s="16">
        <v>60526.848634570299</v>
      </c>
      <c r="L4934" s="15">
        <f t="shared" si="539"/>
        <v>6</v>
      </c>
      <c r="M4934" s="16">
        <v>114909.428553187</v>
      </c>
      <c r="N4934" s="16">
        <v>118082.23221435399</v>
      </c>
      <c r="O4934" s="16">
        <v>84834.413058440696</v>
      </c>
      <c r="P4934" s="16">
        <v>103452.13687903401</v>
      </c>
      <c r="Q4934" s="16">
        <v>76337.660828423497</v>
      </c>
      <c r="R4934" s="16">
        <v>83125.350756261498</v>
      </c>
      <c r="S4934" s="17">
        <f t="shared" si="540"/>
        <v>114909.428553187</v>
      </c>
      <c r="T4934" s="17">
        <f t="shared" si="541"/>
        <v>83125.350756261498</v>
      </c>
      <c r="U4934" s="18">
        <f t="shared" si="542"/>
        <v>0.7233988699002718</v>
      </c>
      <c r="X4934" s="20">
        <f t="shared" si="543"/>
        <v>0.24264064505893757</v>
      </c>
      <c r="AA4934" s="20">
        <f t="shared" si="544"/>
        <v>-0.46713675068210087</v>
      </c>
      <c r="AE4934" s="20">
        <f t="shared" si="545"/>
        <v>0.61503644812615688</v>
      </c>
    </row>
    <row r="4935" spans="1:31" x14ac:dyDescent="0.2">
      <c r="A4935" s="15" t="s">
        <v>16571</v>
      </c>
      <c r="B4935" s="15" t="s">
        <v>16572</v>
      </c>
      <c r="C4935" t="s">
        <v>16573</v>
      </c>
      <c r="D4935" s="15">
        <v>11</v>
      </c>
      <c r="E4935" s="15">
        <v>4</v>
      </c>
      <c r="F4935" s="16">
        <v>147083.39099656101</v>
      </c>
      <c r="G4935" s="16">
        <v>167647.07289501099</v>
      </c>
      <c r="H4935" s="16">
        <v>171132.085487729</v>
      </c>
      <c r="I4935" s="16">
        <v>223168.310411265</v>
      </c>
      <c r="J4935" s="16">
        <v>11438.691636179299</v>
      </c>
      <c r="K4935" s="16">
        <v>195009.45319088001</v>
      </c>
      <c r="L4935" s="15">
        <f t="shared" si="539"/>
        <v>6</v>
      </c>
      <c r="M4935" s="16">
        <v>261544.5632716</v>
      </c>
      <c r="N4935" s="16">
        <v>288421.04042218998</v>
      </c>
      <c r="O4935" s="16">
        <v>307716.88876225299</v>
      </c>
      <c r="P4935" s="16">
        <v>309422.37157449499</v>
      </c>
      <c r="Q4935" s="16">
        <v>100000.640479329</v>
      </c>
      <c r="R4935" s="16">
        <v>267818.82029159699</v>
      </c>
      <c r="S4935" s="17">
        <f t="shared" si="540"/>
        <v>288421.04042218998</v>
      </c>
      <c r="T4935" s="17">
        <f t="shared" si="541"/>
        <v>267818.82029159699</v>
      </c>
      <c r="U4935" s="18">
        <f t="shared" si="542"/>
        <v>0.92856894177888161</v>
      </c>
      <c r="X4935" s="20">
        <f t="shared" si="543"/>
        <v>0.4097533559727991</v>
      </c>
      <c r="AA4935" s="20">
        <f t="shared" si="544"/>
        <v>-0.10691906758059735</v>
      </c>
      <c r="AE4935" s="20">
        <f t="shared" si="545"/>
        <v>0.38747748077271771</v>
      </c>
    </row>
    <row r="4936" spans="1:31" x14ac:dyDescent="0.2">
      <c r="A4936" s="15" t="s">
        <v>10717</v>
      </c>
      <c r="B4936" s="15" t="s">
        <v>10718</v>
      </c>
      <c r="C4936" t="s">
        <v>10719</v>
      </c>
      <c r="D4936" s="15">
        <v>4</v>
      </c>
      <c r="E4936" s="15">
        <v>3</v>
      </c>
      <c r="F4936" s="16">
        <v>20270.717503635798</v>
      </c>
      <c r="G4936" s="16">
        <v>28544.6001693986</v>
      </c>
      <c r="H4936" s="16">
        <v>20616.9198017579</v>
      </c>
      <c r="I4936" s="16">
        <v>30705.788656857301</v>
      </c>
      <c r="J4936" s="16">
        <v>5322.7334531249999</v>
      </c>
      <c r="K4936" s="16">
        <v>22913.522871679699</v>
      </c>
      <c r="L4936" s="15">
        <f t="shared" si="539"/>
        <v>6</v>
      </c>
      <c r="M4936" s="16">
        <v>36045.510786560197</v>
      </c>
      <c r="N4936" s="16">
        <v>49108.303158082599</v>
      </c>
      <c r="O4936" s="16">
        <v>37071.799827465598</v>
      </c>
      <c r="P4936" s="16">
        <v>42573.508441951402</v>
      </c>
      <c r="Q4936" s="16">
        <v>46533.010185336301</v>
      </c>
      <c r="R4936" s="16">
        <v>31468.590695503601</v>
      </c>
      <c r="S4936" s="17">
        <f t="shared" si="540"/>
        <v>37071.799827465598</v>
      </c>
      <c r="T4936" s="17">
        <f t="shared" si="541"/>
        <v>42573.508441951402</v>
      </c>
      <c r="U4936" s="18">
        <f t="shared" si="542"/>
        <v>1.1484068386237272</v>
      </c>
      <c r="X4936" s="20">
        <f t="shared" si="543"/>
        <v>0.93310094093102558</v>
      </c>
      <c r="AA4936" s="20">
        <f t="shared" si="544"/>
        <v>0.1996338267576645</v>
      </c>
      <c r="AE4936" s="20">
        <f t="shared" si="545"/>
        <v>3.0071372632813953E-2</v>
      </c>
    </row>
    <row r="4937" spans="1:31" x14ac:dyDescent="0.2">
      <c r="A4937" s="15" t="s">
        <v>6289</v>
      </c>
      <c r="B4937" s="15" t="s">
        <v>6290</v>
      </c>
      <c r="C4937" t="s">
        <v>6291</v>
      </c>
      <c r="D4937" s="15">
        <v>4</v>
      </c>
      <c r="E4937" s="15">
        <v>3</v>
      </c>
      <c r="F4937" s="16">
        <v>63729.226714504999</v>
      </c>
      <c r="G4937" s="16">
        <v>91691.076157339601</v>
      </c>
      <c r="H4937" s="16">
        <v>79808.249196972902</v>
      </c>
      <c r="I4937" s="16">
        <v>90464.220167577994</v>
      </c>
      <c r="J4937" s="16">
        <v>22024.6611660126</v>
      </c>
      <c r="K4937" s="16">
        <v>91739.385768164095</v>
      </c>
      <c r="L4937" s="15">
        <f t="shared" si="539"/>
        <v>6</v>
      </c>
      <c r="M4937" s="16">
        <v>113323.691109839</v>
      </c>
      <c r="N4937" s="16">
        <v>157745.88321796601</v>
      </c>
      <c r="O4937" s="16">
        <v>143505.21160578</v>
      </c>
      <c r="P4937" s="16">
        <v>125428.44230574201</v>
      </c>
      <c r="Q4937" s="16">
        <v>192546.516069659</v>
      </c>
      <c r="R4937" s="16">
        <v>125991.502815282</v>
      </c>
      <c r="S4937" s="17">
        <f t="shared" si="540"/>
        <v>143505.21160578</v>
      </c>
      <c r="T4937" s="17">
        <f t="shared" si="541"/>
        <v>125991.502815282</v>
      </c>
      <c r="U4937" s="18">
        <f t="shared" si="542"/>
        <v>0.87795768115648987</v>
      </c>
      <c r="X4937" s="20">
        <f t="shared" si="543"/>
        <v>0.72387796727330467</v>
      </c>
      <c r="AA4937" s="20">
        <f t="shared" si="544"/>
        <v>-0.1877766934605227</v>
      </c>
      <c r="AE4937" s="20">
        <f t="shared" si="545"/>
        <v>0.14033464182333386</v>
      </c>
    </row>
    <row r="4938" spans="1:31" x14ac:dyDescent="0.2">
      <c r="A4938" s="15" t="s">
        <v>18000</v>
      </c>
      <c r="B4938" s="15" t="s">
        <v>18001</v>
      </c>
      <c r="C4938" t="s">
        <v>18002</v>
      </c>
      <c r="D4938" s="15">
        <v>8</v>
      </c>
      <c r="E4938" s="15">
        <v>2</v>
      </c>
      <c r="F4938" s="16">
        <v>212760.82579651501</v>
      </c>
      <c r="G4938" s="16">
        <v>270851.88749488699</v>
      </c>
      <c r="H4938" s="16">
        <v>218430.440436915</v>
      </c>
      <c r="I4938" s="16">
        <v>203851.910577645</v>
      </c>
      <c r="J4938" s="16">
        <v>45681.081681065298</v>
      </c>
      <c r="K4938" s="16">
        <v>246882.983995313</v>
      </c>
      <c r="L4938" s="15">
        <f t="shared" si="539"/>
        <v>6</v>
      </c>
      <c r="M4938" s="16">
        <v>378332.569620697</v>
      </c>
      <c r="N4938" s="16">
        <v>465975.22904865397</v>
      </c>
      <c r="O4938" s="16">
        <v>392765.24534048099</v>
      </c>
      <c r="P4938" s="16">
        <v>282640.22568744997</v>
      </c>
      <c r="Q4938" s="16">
        <v>399358.38566069701</v>
      </c>
      <c r="R4938" s="16">
        <v>339060.02217735699</v>
      </c>
      <c r="S4938" s="17">
        <f t="shared" si="540"/>
        <v>392765.24534048099</v>
      </c>
      <c r="T4938" s="17">
        <f t="shared" si="541"/>
        <v>339060.02217735699</v>
      </c>
      <c r="U4938" s="18">
        <f t="shared" si="542"/>
        <v>0.86326381012513487</v>
      </c>
      <c r="X4938" s="20">
        <f t="shared" si="543"/>
        <v>0.17137954660843607</v>
      </c>
      <c r="AA4938" s="20">
        <f t="shared" si="544"/>
        <v>-0.2121265860060024</v>
      </c>
      <c r="AE4938" s="20">
        <f t="shared" si="545"/>
        <v>0.76604101044743267</v>
      </c>
    </row>
    <row r="4939" spans="1:31" x14ac:dyDescent="0.2">
      <c r="A4939" s="15" t="s">
        <v>17500</v>
      </c>
      <c r="B4939" s="15" t="s">
        <v>17501</v>
      </c>
      <c r="C4939" t="s">
        <v>17502</v>
      </c>
      <c r="D4939" s="15">
        <v>6</v>
      </c>
      <c r="E4939" s="15">
        <v>4</v>
      </c>
      <c r="F4939" s="16">
        <v>45019.536757365902</v>
      </c>
      <c r="G4939" s="16">
        <v>51284.109099609297</v>
      </c>
      <c r="H4939" s="16">
        <v>36426.561925488197</v>
      </c>
      <c r="I4939" s="16">
        <v>51245.424467785699</v>
      </c>
      <c r="J4939" s="16">
        <v>25943.280895898399</v>
      </c>
      <c r="K4939" s="16">
        <v>73076.867241210799</v>
      </c>
      <c r="L4939" s="15">
        <f t="shared" si="539"/>
        <v>6</v>
      </c>
      <c r="M4939" s="16">
        <v>80054.008818509799</v>
      </c>
      <c r="N4939" s="16">
        <v>88229.492159982794</v>
      </c>
      <c r="O4939" s="16">
        <v>65499.5132681912</v>
      </c>
      <c r="P4939" s="16">
        <v>71051.668321289995</v>
      </c>
      <c r="Q4939" s="16">
        <v>226804.322403392</v>
      </c>
      <c r="R4939" s="16">
        <v>100361.08534692301</v>
      </c>
      <c r="S4939" s="17">
        <f t="shared" si="540"/>
        <v>80054.008818509799</v>
      </c>
      <c r="T4939" s="17">
        <f t="shared" si="541"/>
        <v>100361.08534692301</v>
      </c>
      <c r="U4939" s="18">
        <f t="shared" si="542"/>
        <v>1.2536672032808664</v>
      </c>
      <c r="X4939" s="20">
        <f t="shared" si="543"/>
        <v>0.31938665055924775</v>
      </c>
      <c r="AA4939" s="20">
        <f t="shared" si="544"/>
        <v>0.32615442318203991</v>
      </c>
      <c r="AE4939" s="20">
        <f t="shared" si="545"/>
        <v>0.49568324007485193</v>
      </c>
    </row>
    <row r="4940" spans="1:31" x14ac:dyDescent="0.2">
      <c r="A4940" s="15" t="s">
        <v>1022</v>
      </c>
      <c r="B4940" s="15" t="s">
        <v>1023</v>
      </c>
      <c r="C4940" t="s">
        <v>1024</v>
      </c>
      <c r="D4940" s="15">
        <v>5</v>
      </c>
      <c r="E4940" s="15">
        <v>4</v>
      </c>
      <c r="F4940" s="16">
        <v>11181.0918978678</v>
      </c>
      <c r="G4940" s="16">
        <v>23090.548640478501</v>
      </c>
      <c r="H4940" s="16">
        <v>12157.611583154299</v>
      </c>
      <c r="I4940" s="16">
        <v>30243.602451562499</v>
      </c>
      <c r="J4940" s="16">
        <v>3478.55110759221</v>
      </c>
      <c r="K4940" s="16">
        <v>22258.671630596898</v>
      </c>
      <c r="L4940" s="15">
        <f t="shared" si="539"/>
        <v>6</v>
      </c>
      <c r="M4940" s="16">
        <v>19882.2843117333</v>
      </c>
      <c r="N4940" s="16">
        <v>39725.1198473158</v>
      </c>
      <c r="O4940" s="16">
        <v>21860.9058639469</v>
      </c>
      <c r="P4940" s="16">
        <v>41932.688284789299</v>
      </c>
      <c r="Q4940" s="16">
        <v>30410.588008078401</v>
      </c>
      <c r="R4940" s="16">
        <v>30569.242053765702</v>
      </c>
      <c r="S4940" s="17">
        <f t="shared" si="540"/>
        <v>21860.9058639469</v>
      </c>
      <c r="T4940" s="17">
        <f t="shared" si="541"/>
        <v>30569.242053765702</v>
      </c>
      <c r="U4940" s="18">
        <f t="shared" si="542"/>
        <v>1.3983520282286483</v>
      </c>
      <c r="X4940" s="20">
        <f t="shared" si="543"/>
        <v>0.38724178982418106</v>
      </c>
      <c r="AA4940" s="20">
        <f t="shared" si="544"/>
        <v>0.48372759780029689</v>
      </c>
      <c r="AE4940" s="20">
        <f t="shared" si="545"/>
        <v>0.41201778124300314</v>
      </c>
    </row>
    <row r="4941" spans="1:31" x14ac:dyDescent="0.2">
      <c r="A4941" s="15" t="s">
        <v>8528</v>
      </c>
      <c r="B4941" s="15" t="s">
        <v>8529</v>
      </c>
      <c r="C4941" t="s">
        <v>8530</v>
      </c>
      <c r="D4941" s="15">
        <v>3</v>
      </c>
      <c r="E4941" s="15">
        <v>3</v>
      </c>
      <c r="F4941" s="16">
        <v>22143.821961035101</v>
      </c>
      <c r="G4941" s="16">
        <v>26769.874673437502</v>
      </c>
      <c r="H4941" s="16">
        <v>22986.182194335899</v>
      </c>
      <c r="I4941" s="16">
        <v>42527.878099174501</v>
      </c>
      <c r="J4941" s="16">
        <v>5730.2239790039202</v>
      </c>
      <c r="K4941" s="16">
        <v>43834.9758386713</v>
      </c>
      <c r="L4941" s="15">
        <f t="shared" si="539"/>
        <v>6</v>
      </c>
      <c r="M4941" s="16">
        <v>39376.276306401</v>
      </c>
      <c r="N4941" s="16">
        <v>46055.054657111497</v>
      </c>
      <c r="O4941" s="16">
        <v>41332.0298715725</v>
      </c>
      <c r="P4941" s="16">
        <v>58964.809453579801</v>
      </c>
      <c r="Q4941" s="16">
        <v>50095.420544250403</v>
      </c>
      <c r="R4941" s="16">
        <v>60201.345752876703</v>
      </c>
      <c r="S4941" s="17">
        <f t="shared" si="540"/>
        <v>41332.0298715725</v>
      </c>
      <c r="T4941" s="17">
        <f t="shared" si="541"/>
        <v>58964.809453579801</v>
      </c>
      <c r="U4941" s="18">
        <f t="shared" si="542"/>
        <v>1.4266129594117718</v>
      </c>
      <c r="X4941" s="20">
        <f t="shared" si="543"/>
        <v>1.9468000937247494E-2</v>
      </c>
      <c r="AA4941" s="20">
        <f t="shared" si="544"/>
        <v>0.51259398423556668</v>
      </c>
      <c r="AE4941" s="20">
        <f t="shared" si="545"/>
        <v>1.7106786415203021</v>
      </c>
    </row>
    <row r="4942" spans="1:31" x14ac:dyDescent="0.2">
      <c r="A4942" s="15" t="s">
        <v>5333</v>
      </c>
      <c r="B4942" s="15" t="s">
        <v>5334</v>
      </c>
      <c r="C4942" t="s">
        <v>5335</v>
      </c>
      <c r="D4942" s="15">
        <v>5</v>
      </c>
      <c r="E4942" s="15">
        <v>4</v>
      </c>
      <c r="F4942" s="16">
        <v>129296.449742807</v>
      </c>
      <c r="G4942" s="16">
        <v>135052.65529497099</v>
      </c>
      <c r="H4942" s="16">
        <v>135967.50471854501</v>
      </c>
      <c r="I4942" s="16">
        <v>177857.99822871</v>
      </c>
      <c r="J4942" s="16">
        <v>43707.269970117202</v>
      </c>
      <c r="K4942" s="16">
        <v>160372.052085353</v>
      </c>
      <c r="L4942" s="15">
        <f t="shared" si="539"/>
        <v>6</v>
      </c>
      <c r="M4942" s="16">
        <v>229915.718229135</v>
      </c>
      <c r="N4942" s="16">
        <v>232345.40680795899</v>
      </c>
      <c r="O4942" s="16">
        <v>244486.575416376</v>
      </c>
      <c r="P4942" s="16">
        <v>246599.72338367399</v>
      </c>
      <c r="Q4942" s="16">
        <v>382102.70279430097</v>
      </c>
      <c r="R4942" s="16">
        <v>220249.08584919001</v>
      </c>
      <c r="S4942" s="17">
        <f t="shared" si="540"/>
        <v>232345.40680795899</v>
      </c>
      <c r="T4942" s="17">
        <f t="shared" si="541"/>
        <v>246599.72338367399</v>
      </c>
      <c r="U4942" s="18">
        <f t="shared" si="542"/>
        <v>1.0613496809407412</v>
      </c>
      <c r="X4942" s="20">
        <f t="shared" si="543"/>
        <v>0.39971747823633658</v>
      </c>
      <c r="AA4942" s="20">
        <f t="shared" si="544"/>
        <v>8.5900056671558853E-2</v>
      </c>
      <c r="AE4942" s="20">
        <f t="shared" si="545"/>
        <v>0.398246861157872</v>
      </c>
    </row>
    <row r="4943" spans="1:31" x14ac:dyDescent="0.2">
      <c r="A4943" s="15" t="s">
        <v>15764</v>
      </c>
      <c r="B4943" s="15" t="s">
        <v>15765</v>
      </c>
      <c r="C4943" t="s">
        <v>15766</v>
      </c>
      <c r="D4943" s="15">
        <v>3</v>
      </c>
      <c r="E4943" s="15">
        <v>3</v>
      </c>
      <c r="F4943" s="16">
        <v>31925.033299903898</v>
      </c>
      <c r="G4943" s="16">
        <v>32239.056148535201</v>
      </c>
      <c r="H4943" s="16">
        <v>28425.103516992102</v>
      </c>
      <c r="I4943" s="16">
        <v>38468.487504728902</v>
      </c>
      <c r="J4943" s="16">
        <v>4315.0200843749899</v>
      </c>
      <c r="K4943" s="16">
        <v>42153.650768451596</v>
      </c>
      <c r="L4943" s="15">
        <f t="shared" si="539"/>
        <v>6</v>
      </c>
      <c r="M4943" s="16">
        <v>56769.284657367498</v>
      </c>
      <c r="N4943" s="16">
        <v>55464.267618994199</v>
      </c>
      <c r="O4943" s="16">
        <v>51111.890514657302</v>
      </c>
      <c r="P4943" s="16">
        <v>53336.473322137899</v>
      </c>
      <c r="Q4943" s="16">
        <v>37723.262925793599</v>
      </c>
      <c r="R4943" s="16">
        <v>57892.275656709702</v>
      </c>
      <c r="S4943" s="17">
        <f t="shared" si="540"/>
        <v>55464.267618994199</v>
      </c>
      <c r="T4943" s="17">
        <f t="shared" si="541"/>
        <v>53336.473322137899</v>
      </c>
      <c r="U4943" s="18">
        <f t="shared" si="542"/>
        <v>0.96163666468161169</v>
      </c>
      <c r="X4943" s="20">
        <f t="shared" si="543"/>
        <v>0.49145064076805245</v>
      </c>
      <c r="AA4943" s="20">
        <f t="shared" si="544"/>
        <v>-5.6436191614956763E-2</v>
      </c>
      <c r="AE4943" s="20">
        <f t="shared" si="545"/>
        <v>0.30852009434969446</v>
      </c>
    </row>
    <row r="4944" spans="1:31" x14ac:dyDescent="0.2">
      <c r="A4944" s="15" t="s">
        <v>3482</v>
      </c>
      <c r="B4944" s="15" t="s">
        <v>3483</v>
      </c>
      <c r="C4944" t="s">
        <v>3484</v>
      </c>
      <c r="D4944" s="15">
        <v>2</v>
      </c>
      <c r="E4944" s="15">
        <v>2</v>
      </c>
      <c r="F4944" s="16">
        <v>24205.722783081099</v>
      </c>
      <c r="G4944" s="16">
        <v>27771.727190624999</v>
      </c>
      <c r="H4944" s="16">
        <v>27074.398596093801</v>
      </c>
      <c r="I4944" s="16">
        <v>42690.254739257798</v>
      </c>
      <c r="J4944" s="16">
        <v>2828.8678623046899</v>
      </c>
      <c r="K4944" s="16">
        <v>32377.022281054698</v>
      </c>
      <c r="L4944" s="15">
        <f t="shared" si="539"/>
        <v>6</v>
      </c>
      <c r="M4944" s="16">
        <v>43042.760648089803</v>
      </c>
      <c r="N4944" s="16">
        <v>47778.647800534702</v>
      </c>
      <c r="O4944" s="16">
        <v>48683.154169219102</v>
      </c>
      <c r="P4944" s="16">
        <v>59189.944307942802</v>
      </c>
      <c r="Q4944" s="16">
        <v>24730.852711084099</v>
      </c>
      <c r="R4944" s="16">
        <v>44465.413188863502</v>
      </c>
      <c r="S4944" s="17">
        <f t="shared" si="540"/>
        <v>47778.647800534702</v>
      </c>
      <c r="T4944" s="17">
        <f t="shared" si="541"/>
        <v>44465.413188863502</v>
      </c>
      <c r="U4944" s="18">
        <f t="shared" si="542"/>
        <v>0.93065449182439774</v>
      </c>
      <c r="X4944" s="20">
        <f t="shared" si="543"/>
        <v>0.73311311461372464</v>
      </c>
      <c r="AA4944" s="20">
        <f t="shared" si="544"/>
        <v>-0.10368243241799066</v>
      </c>
      <c r="AE4944" s="20">
        <f t="shared" si="545"/>
        <v>0.13482901135814995</v>
      </c>
    </row>
    <row r="4945" spans="1:31" x14ac:dyDescent="0.2">
      <c r="A4945" s="15" t="s">
        <v>2453</v>
      </c>
      <c r="B4945" s="15" t="s">
        <v>2454</v>
      </c>
      <c r="C4945" t="s">
        <v>2455</v>
      </c>
      <c r="D4945" s="15">
        <v>4</v>
      </c>
      <c r="E4945" s="15">
        <v>4</v>
      </c>
      <c r="F4945" s="16">
        <v>122193.23217363301</v>
      </c>
      <c r="G4945" s="16">
        <v>117684.103749609</v>
      </c>
      <c r="H4945" s="16">
        <v>111665.92358104</v>
      </c>
      <c r="I4945" s="16">
        <v>144335.33102414801</v>
      </c>
      <c r="J4945" s="16">
        <v>7288.33235625</v>
      </c>
      <c r="K4945" s="16">
        <v>123605.24851640699</v>
      </c>
      <c r="L4945" s="15">
        <f t="shared" si="539"/>
        <v>6</v>
      </c>
      <c r="M4945" s="16">
        <v>217284.734374566</v>
      </c>
      <c r="N4945" s="16">
        <v>202464.44544768101</v>
      </c>
      <c r="O4945" s="16">
        <v>200789.293762127</v>
      </c>
      <c r="P4945" s="16">
        <v>200120.619030448</v>
      </c>
      <c r="Q4945" s="16">
        <v>63716.894102292797</v>
      </c>
      <c r="R4945" s="16">
        <v>169754.90827673301</v>
      </c>
      <c r="S4945" s="17">
        <f t="shared" si="540"/>
        <v>202464.44544768101</v>
      </c>
      <c r="T4945" s="17">
        <f t="shared" si="541"/>
        <v>169754.90827673301</v>
      </c>
      <c r="U4945" s="18">
        <f t="shared" si="542"/>
        <v>0.83844305552699872</v>
      </c>
      <c r="X4945" s="20">
        <f t="shared" si="543"/>
        <v>0.20919048472821072</v>
      </c>
      <c r="AA4945" s="20">
        <f t="shared" si="544"/>
        <v>-0.25421529117949226</v>
      </c>
      <c r="AE4945" s="20">
        <f t="shared" si="545"/>
        <v>0.67945807374364797</v>
      </c>
    </row>
    <row r="4946" spans="1:31" x14ac:dyDescent="0.2">
      <c r="A4946" s="15" t="s">
        <v>18003</v>
      </c>
      <c r="B4946" s="15" t="s">
        <v>18004</v>
      </c>
      <c r="C4946" t="s">
        <v>18005</v>
      </c>
      <c r="D4946" s="15">
        <v>5</v>
      </c>
      <c r="E4946" s="15">
        <v>5</v>
      </c>
      <c r="F4946" s="16">
        <v>168342.22321821199</v>
      </c>
      <c r="G4946" s="16">
        <v>180178.22302734401</v>
      </c>
      <c r="H4946" s="16">
        <v>154904.66136298899</v>
      </c>
      <c r="I4946" s="16">
        <v>208076.14036171901</v>
      </c>
      <c r="J4946" s="16">
        <v>54281.5263632813</v>
      </c>
      <c r="K4946" s="16">
        <v>178552.956214392</v>
      </c>
      <c r="L4946" s="15">
        <f t="shared" si="539"/>
        <v>6</v>
      </c>
      <c r="M4946" s="16">
        <v>299347.14554416999</v>
      </c>
      <c r="N4946" s="16">
        <v>309979.707068983</v>
      </c>
      <c r="O4946" s="16">
        <v>278537.951042542</v>
      </c>
      <c r="P4946" s="16">
        <v>288497.11099278298</v>
      </c>
      <c r="Q4946" s="16">
        <v>474546.17845934199</v>
      </c>
      <c r="R4946" s="16">
        <v>245218.071793209</v>
      </c>
      <c r="S4946" s="17">
        <f t="shared" si="540"/>
        <v>299347.14554416999</v>
      </c>
      <c r="T4946" s="17">
        <f t="shared" si="541"/>
        <v>288497.11099278298</v>
      </c>
      <c r="U4946" s="18">
        <f t="shared" si="542"/>
        <v>0.96375434102883051</v>
      </c>
      <c r="X4946" s="20">
        <f t="shared" si="543"/>
        <v>0.60186581110866055</v>
      </c>
      <c r="AA4946" s="20">
        <f t="shared" si="544"/>
        <v>-5.3262641528524217E-2</v>
      </c>
      <c r="AE4946" s="20">
        <f t="shared" si="545"/>
        <v>0.22050032600327721</v>
      </c>
    </row>
    <row r="4947" spans="1:31" x14ac:dyDescent="0.2">
      <c r="A4947" s="15" t="s">
        <v>1499</v>
      </c>
      <c r="B4947" s="15" t="s">
        <v>1500</v>
      </c>
      <c r="C4947" t="s">
        <v>1501</v>
      </c>
      <c r="D4947" s="15">
        <v>4</v>
      </c>
      <c r="E4947" s="15">
        <v>3</v>
      </c>
      <c r="F4947" s="16">
        <v>85276.502514843902</v>
      </c>
      <c r="G4947" s="16">
        <v>97905.512640030705</v>
      </c>
      <c r="H4947" s="16">
        <v>99651.187582031896</v>
      </c>
      <c r="I4947" s="16">
        <v>141830.08359609399</v>
      </c>
      <c r="J4947" s="16">
        <v>14588.3421298828</v>
      </c>
      <c r="K4947" s="16">
        <v>142355.84744004099</v>
      </c>
      <c r="L4947" s="15">
        <f t="shared" si="539"/>
        <v>6</v>
      </c>
      <c r="M4947" s="16">
        <v>151639.18547469401</v>
      </c>
      <c r="N4947" s="16">
        <v>168437.23741236801</v>
      </c>
      <c r="O4947" s="16">
        <v>179185.296064222</v>
      </c>
      <c r="P4947" s="16">
        <v>196647.09898120601</v>
      </c>
      <c r="Q4947" s="16">
        <v>127535.87586063601</v>
      </c>
      <c r="R4947" s="16">
        <v>195506.29212669001</v>
      </c>
      <c r="S4947" s="17">
        <f t="shared" si="540"/>
        <v>168437.23741236801</v>
      </c>
      <c r="T4947" s="17">
        <f t="shared" si="541"/>
        <v>195506.29212669001</v>
      </c>
      <c r="U4947" s="18">
        <f t="shared" si="542"/>
        <v>1.1607070688772432</v>
      </c>
      <c r="X4947" s="20">
        <f t="shared" si="543"/>
        <v>0.7925014349707431</v>
      </c>
      <c r="AA4947" s="20">
        <f t="shared" si="544"/>
        <v>0.21500392086726139</v>
      </c>
      <c r="AE4947" s="20">
        <f t="shared" si="545"/>
        <v>0.10099994273884028</v>
      </c>
    </row>
    <row r="4948" spans="1:31" x14ac:dyDescent="0.2">
      <c r="A4948" s="15" t="s">
        <v>3521</v>
      </c>
      <c r="B4948" s="15" t="s">
        <v>3522</v>
      </c>
      <c r="C4948" t="s">
        <v>3523</v>
      </c>
      <c r="D4948" s="15">
        <v>4</v>
      </c>
      <c r="E4948" s="15">
        <v>4</v>
      </c>
      <c r="F4948" s="16">
        <v>43139.436466113002</v>
      </c>
      <c r="G4948" s="16">
        <v>38398.229941113299</v>
      </c>
      <c r="H4948" s="16">
        <v>44723.509758627799</v>
      </c>
      <c r="I4948" s="16">
        <v>61498.4907732418</v>
      </c>
      <c r="J4948" s="16">
        <v>13550.5807400391</v>
      </c>
      <c r="K4948" s="16">
        <v>58585.270593163601</v>
      </c>
      <c r="L4948" s="15">
        <f t="shared" si="539"/>
        <v>6</v>
      </c>
      <c r="M4948" s="16">
        <v>76710.8032651783</v>
      </c>
      <c r="N4948" s="16">
        <v>66060.547546344693</v>
      </c>
      <c r="O4948" s="16">
        <v>80418.462956439398</v>
      </c>
      <c r="P4948" s="16">
        <v>85267.522204389606</v>
      </c>
      <c r="Q4948" s="16">
        <v>118463.43934867901</v>
      </c>
      <c r="R4948" s="16">
        <v>80458.858788589394</v>
      </c>
      <c r="S4948" s="17">
        <f t="shared" si="540"/>
        <v>76710.8032651783</v>
      </c>
      <c r="T4948" s="17">
        <f t="shared" si="541"/>
        <v>85267.522204389606</v>
      </c>
      <c r="U4948" s="18">
        <f t="shared" si="542"/>
        <v>1.1115451615026368</v>
      </c>
      <c r="X4948" s="20">
        <f t="shared" si="543"/>
        <v>0.18459334729776902</v>
      </c>
      <c r="AA4948" s="20">
        <f t="shared" si="544"/>
        <v>0.15256656550595843</v>
      </c>
      <c r="AE4948" s="20">
        <f t="shared" si="545"/>
        <v>0.73378395490236925</v>
      </c>
    </row>
    <row r="4949" spans="1:31" x14ac:dyDescent="0.2">
      <c r="A4949" s="15" t="s">
        <v>13891</v>
      </c>
      <c r="B4949" s="15" t="s">
        <v>13892</v>
      </c>
      <c r="C4949" t="s">
        <v>13893</v>
      </c>
      <c r="D4949" s="15">
        <v>5</v>
      </c>
      <c r="E4949" s="15">
        <v>1</v>
      </c>
      <c r="F4949" s="16">
        <v>56335.066425000201</v>
      </c>
      <c r="G4949" s="16">
        <v>49053.551301562402</v>
      </c>
      <c r="H4949" s="16">
        <v>43606.641375000101</v>
      </c>
      <c r="I4949" s="16">
        <v>46218.391931249796</v>
      </c>
      <c r="J4949" s="16">
        <v>32056.774200000102</v>
      </c>
      <c r="K4949" s="16">
        <v>56169.720337499697</v>
      </c>
      <c r="L4949" s="15">
        <f t="shared" si="539"/>
        <v>6</v>
      </c>
      <c r="M4949" s="16">
        <v>100175.351174408</v>
      </c>
      <c r="N4949" s="16">
        <v>84392.027003419003</v>
      </c>
      <c r="O4949" s="16">
        <v>78410.193944890096</v>
      </c>
      <c r="P4949" s="16">
        <v>64081.698765260502</v>
      </c>
      <c r="Q4949" s="16">
        <v>280250.40395021898</v>
      </c>
      <c r="R4949" s="16">
        <v>77141.430790913102</v>
      </c>
      <c r="S4949" s="17">
        <f t="shared" si="540"/>
        <v>84392.027003419003</v>
      </c>
      <c r="T4949" s="17">
        <f t="shared" si="541"/>
        <v>77141.430790913102</v>
      </c>
      <c r="U4949" s="18">
        <f t="shared" si="542"/>
        <v>0.91408434576157116</v>
      </c>
      <c r="X4949" s="20">
        <f t="shared" si="543"/>
        <v>0.49403307666892815</v>
      </c>
      <c r="AA4949" s="20">
        <f t="shared" si="544"/>
        <v>-0.1296008009414289</v>
      </c>
      <c r="AE4949" s="20">
        <f t="shared" si="545"/>
        <v>0.30624397307250922</v>
      </c>
    </row>
    <row r="4950" spans="1:31" x14ac:dyDescent="0.2">
      <c r="A4950" s="15" t="s">
        <v>16754</v>
      </c>
      <c r="B4950" s="15" t="s">
        <v>16755</v>
      </c>
      <c r="C4950" t="s">
        <v>16756</v>
      </c>
      <c r="D4950" s="15">
        <v>5</v>
      </c>
      <c r="E4950" s="15">
        <v>4</v>
      </c>
      <c r="F4950" s="16">
        <v>44745.640586686699</v>
      </c>
      <c r="G4950" s="16">
        <v>36498.810478710897</v>
      </c>
      <c r="H4950" s="16">
        <v>67557.054716894505</v>
      </c>
      <c r="I4950" s="16">
        <v>50315.360484082099</v>
      </c>
      <c r="J4950" s="16">
        <v>3286.3961689453199</v>
      </c>
      <c r="K4950" s="16">
        <v>59598.241317253996</v>
      </c>
      <c r="L4950" s="15">
        <f t="shared" si="539"/>
        <v>6</v>
      </c>
      <c r="M4950" s="16">
        <v>79566.965013925903</v>
      </c>
      <c r="N4950" s="16">
        <v>62792.774789659998</v>
      </c>
      <c r="O4950" s="16">
        <v>121476.031991176</v>
      </c>
      <c r="P4950" s="16">
        <v>69762.136653360794</v>
      </c>
      <c r="Q4950" s="16">
        <v>28730.709089480901</v>
      </c>
      <c r="R4950" s="16">
        <v>81850.035574518202</v>
      </c>
      <c r="S4950" s="17">
        <f t="shared" si="540"/>
        <v>79566.965013925903</v>
      </c>
      <c r="T4950" s="17">
        <f t="shared" si="541"/>
        <v>69762.136653360794</v>
      </c>
      <c r="U4950" s="18">
        <f t="shared" si="542"/>
        <v>0.87677262342670659</v>
      </c>
      <c r="X4950" s="20">
        <f t="shared" si="543"/>
        <v>0.30587902160359071</v>
      </c>
      <c r="AA4950" s="20">
        <f t="shared" si="544"/>
        <v>-0.18972534296567664</v>
      </c>
      <c r="AE4950" s="20">
        <f t="shared" si="545"/>
        <v>0.51445030763192823</v>
      </c>
    </row>
    <row r="4951" spans="1:31" x14ac:dyDescent="0.2">
      <c r="A4951" s="15" t="s">
        <v>14428</v>
      </c>
      <c r="B4951" s="15" t="s">
        <v>14429</v>
      </c>
      <c r="C4951" t="s">
        <v>14430</v>
      </c>
      <c r="D4951" s="15">
        <v>7</v>
      </c>
      <c r="E4951" s="15">
        <v>4</v>
      </c>
      <c r="F4951" s="16">
        <v>604266.20738043496</v>
      </c>
      <c r="G4951" s="16">
        <v>588476.99826093705</v>
      </c>
      <c r="H4951" s="16">
        <v>521470.23859218502</v>
      </c>
      <c r="I4951" s="16">
        <v>566577.16661353002</v>
      </c>
      <c r="J4951" s="16">
        <v>62612.262408107897</v>
      </c>
      <c r="K4951" s="16">
        <v>638005.720105057</v>
      </c>
      <c r="L4951" s="15">
        <f t="shared" si="539"/>
        <v>6</v>
      </c>
      <c r="M4951" s="16">
        <v>1074509.7746134901</v>
      </c>
      <c r="N4951" s="16">
        <v>1012419.39493474</v>
      </c>
      <c r="O4951" s="16">
        <v>937668.69575841597</v>
      </c>
      <c r="P4951" s="16">
        <v>785557.99544497998</v>
      </c>
      <c r="Q4951" s="16">
        <v>547376.09350941295</v>
      </c>
      <c r="R4951" s="16">
        <v>876213.62196516397</v>
      </c>
      <c r="S4951" s="17">
        <f t="shared" si="540"/>
        <v>1012419.39493474</v>
      </c>
      <c r="T4951" s="17">
        <f t="shared" si="541"/>
        <v>785557.99544497998</v>
      </c>
      <c r="U4951" s="18">
        <f t="shared" si="542"/>
        <v>0.77592151965403289</v>
      </c>
      <c r="X4951" s="20">
        <f t="shared" si="543"/>
        <v>6.1936261336193614E-2</v>
      </c>
      <c r="AA4951" s="20">
        <f t="shared" si="544"/>
        <v>-0.36601735604674324</v>
      </c>
      <c r="AE4951" s="20">
        <f t="shared" si="545"/>
        <v>1.2080550135427615</v>
      </c>
    </row>
    <row r="4952" spans="1:31" x14ac:dyDescent="0.2">
      <c r="A4952" s="15" t="s">
        <v>1907</v>
      </c>
      <c r="B4952" s="15" t="s">
        <v>1908</v>
      </c>
      <c r="C4952" t="s">
        <v>1909</v>
      </c>
      <c r="D4952" s="15">
        <v>5</v>
      </c>
      <c r="E4952" s="15">
        <v>3</v>
      </c>
      <c r="F4952" s="16">
        <v>7938.1250663086303</v>
      </c>
      <c r="G4952" s="16">
        <v>3637.35413701171</v>
      </c>
      <c r="H4952" s="16">
        <v>13869.6347635481</v>
      </c>
      <c r="I4952" s="16">
        <v>22405.3470934127</v>
      </c>
      <c r="J4952" s="16">
        <v>3276.0709426757799</v>
      </c>
      <c r="K4952" s="16">
        <v>21339.035734429599</v>
      </c>
      <c r="L4952" s="15">
        <f t="shared" si="539"/>
        <v>6</v>
      </c>
      <c r="M4952" s="16">
        <v>14115.6213464753</v>
      </c>
      <c r="N4952" s="16">
        <v>6257.7261055900899</v>
      </c>
      <c r="O4952" s="16">
        <v>24939.337620669801</v>
      </c>
      <c r="P4952" s="16">
        <v>31064.964469272199</v>
      </c>
      <c r="Q4952" s="16">
        <v>28640.442713492401</v>
      </c>
      <c r="R4952" s="16">
        <v>29306.247892307001</v>
      </c>
      <c r="S4952" s="17">
        <f t="shared" si="540"/>
        <v>14115.6213464753</v>
      </c>
      <c r="T4952" s="17">
        <f t="shared" si="541"/>
        <v>29306.247892307001</v>
      </c>
      <c r="U4952" s="18">
        <f t="shared" si="542"/>
        <v>2.0761571292520418</v>
      </c>
      <c r="X4952" s="20">
        <f t="shared" si="543"/>
        <v>5.6034988263870218E-2</v>
      </c>
      <c r="AA4952" s="20">
        <f t="shared" si="544"/>
        <v>1.053915634935793</v>
      </c>
      <c r="AE4952" s="20">
        <f t="shared" si="545"/>
        <v>1.2515407146903057</v>
      </c>
    </row>
    <row r="4953" spans="1:31" x14ac:dyDescent="0.2">
      <c r="A4953" s="15" t="s">
        <v>17482</v>
      </c>
      <c r="B4953" s="15" t="s">
        <v>17483</v>
      </c>
      <c r="C4953" t="s">
        <v>17484</v>
      </c>
      <c r="D4953" s="15">
        <v>3</v>
      </c>
      <c r="E4953" s="15">
        <v>3</v>
      </c>
      <c r="F4953" s="16">
        <v>11112.6442694583</v>
      </c>
      <c r="G4953" s="16">
        <v>12929.1388536621</v>
      </c>
      <c r="H4953" s="16">
        <v>16761.926979316799</v>
      </c>
      <c r="I4953" s="16">
        <v>26008.182678596699</v>
      </c>
      <c r="J4953" s="16">
        <v>7712.7747243164004</v>
      </c>
      <c r="K4953" s="16">
        <v>19106.971977392601</v>
      </c>
      <c r="L4953" s="15">
        <f t="shared" si="539"/>
        <v>6</v>
      </c>
      <c r="M4953" s="16">
        <v>19760.570330582501</v>
      </c>
      <c r="N4953" s="16">
        <v>22243.368855425801</v>
      </c>
      <c r="O4953" s="16">
        <v>30140.0406886602</v>
      </c>
      <c r="P4953" s="16">
        <v>36060.288084467502</v>
      </c>
      <c r="Q4953" s="16">
        <v>67427.502798042202</v>
      </c>
      <c r="R4953" s="16">
        <v>26240.813512363598</v>
      </c>
      <c r="S4953" s="17">
        <f t="shared" si="540"/>
        <v>22243.368855425801</v>
      </c>
      <c r="T4953" s="17">
        <f t="shared" si="541"/>
        <v>36060.288084467502</v>
      </c>
      <c r="U4953" s="18">
        <f t="shared" si="542"/>
        <v>1.6211702606222509</v>
      </c>
      <c r="X4953" s="20">
        <f t="shared" si="543"/>
        <v>0.2083360563273351</v>
      </c>
      <c r="AA4953" s="20">
        <f t="shared" si="544"/>
        <v>0.69703561538122616</v>
      </c>
      <c r="AE4953" s="20">
        <f t="shared" si="545"/>
        <v>0.68123556102259086</v>
      </c>
    </row>
    <row r="4954" spans="1:31" x14ac:dyDescent="0.2">
      <c r="A4954" s="15" t="s">
        <v>15201</v>
      </c>
      <c r="B4954" s="15" t="s">
        <v>15202</v>
      </c>
      <c r="C4954" t="s">
        <v>15203</v>
      </c>
      <c r="D4954" s="15">
        <v>4</v>
      </c>
      <c r="E4954" s="15">
        <v>4</v>
      </c>
      <c r="F4954" s="16">
        <v>114766.96813828099</v>
      </c>
      <c r="G4954" s="16">
        <v>119004.293313787</v>
      </c>
      <c r="H4954" s="16">
        <v>139816.06233301701</v>
      </c>
      <c r="I4954" s="16">
        <v>193226.421345118</v>
      </c>
      <c r="J4954" s="16">
        <v>39946.084986328198</v>
      </c>
      <c r="K4954" s="16">
        <v>187593.22451074299</v>
      </c>
      <c r="L4954" s="15">
        <f t="shared" si="539"/>
        <v>6</v>
      </c>
      <c r="M4954" s="16">
        <v>204079.30736675899</v>
      </c>
      <c r="N4954" s="16">
        <v>204735.707576385</v>
      </c>
      <c r="O4954" s="16">
        <v>251406.763246569</v>
      </c>
      <c r="P4954" s="16">
        <v>267908.00823502999</v>
      </c>
      <c r="Q4954" s="16">
        <v>349221.24053418398</v>
      </c>
      <c r="R4954" s="16">
        <v>257633.644221272</v>
      </c>
      <c r="S4954" s="17">
        <f t="shared" si="540"/>
        <v>204735.707576385</v>
      </c>
      <c r="T4954" s="17">
        <f t="shared" si="541"/>
        <v>267908.00823502999</v>
      </c>
      <c r="U4954" s="18">
        <f t="shared" si="542"/>
        <v>1.3085553634315401</v>
      </c>
      <c r="X4954" s="20">
        <f t="shared" si="543"/>
        <v>9.5660621656847605E-2</v>
      </c>
      <c r="AA4954" s="20">
        <f t="shared" si="544"/>
        <v>0.3879749644000472</v>
      </c>
      <c r="AE4954" s="20">
        <f t="shared" si="545"/>
        <v>1.0192668011636019</v>
      </c>
    </row>
    <row r="4955" spans="1:31" x14ac:dyDescent="0.2">
      <c r="A4955" s="15" t="s">
        <v>3068</v>
      </c>
      <c r="B4955" s="15" t="s">
        <v>3069</v>
      </c>
      <c r="C4955" t="s">
        <v>3070</v>
      </c>
      <c r="D4955" s="15">
        <v>3</v>
      </c>
      <c r="E4955" s="15">
        <v>3</v>
      </c>
      <c r="F4955" s="16">
        <v>73020.820060547005</v>
      </c>
      <c r="G4955" s="16">
        <v>95830.538963127605</v>
      </c>
      <c r="H4955" s="16">
        <v>99270.055371093898</v>
      </c>
      <c r="I4955" s="16">
        <v>123164.08619882799</v>
      </c>
      <c r="J4955" s="16">
        <v>20079.169519921899</v>
      </c>
      <c r="K4955" s="16">
        <v>119541.766239844</v>
      </c>
      <c r="L4955" s="15">
        <f t="shared" si="539"/>
        <v>6</v>
      </c>
      <c r="M4955" s="16">
        <v>129846.05782522701</v>
      </c>
      <c r="N4955" s="16">
        <v>164867.440120913</v>
      </c>
      <c r="O4955" s="16">
        <v>178499.97269062599</v>
      </c>
      <c r="P4955" s="16">
        <v>170766.734641744</v>
      </c>
      <c r="Q4955" s="16">
        <v>175538.41611870701</v>
      </c>
      <c r="R4955" s="16">
        <v>164174.270970296</v>
      </c>
      <c r="S4955" s="17">
        <f t="shared" si="540"/>
        <v>164867.440120913</v>
      </c>
      <c r="T4955" s="17">
        <f t="shared" si="541"/>
        <v>170766.734641744</v>
      </c>
      <c r="U4955" s="18">
        <f t="shared" si="542"/>
        <v>1.0357820471798707</v>
      </c>
      <c r="X4955" s="20">
        <f t="shared" si="543"/>
        <v>0.45022779658489254</v>
      </c>
      <c r="AA4955" s="20">
        <f t="shared" si="544"/>
        <v>5.0720458108305062E-2</v>
      </c>
      <c r="AE4955" s="20">
        <f t="shared" si="545"/>
        <v>0.34656769562876028</v>
      </c>
    </row>
    <row r="4956" spans="1:31" x14ac:dyDescent="0.2">
      <c r="A4956" s="15" t="s">
        <v>18006</v>
      </c>
      <c r="B4956" s="15" t="s">
        <v>18007</v>
      </c>
      <c r="C4956" t="s">
        <v>18008</v>
      </c>
      <c r="D4956" s="15">
        <v>4</v>
      </c>
      <c r="E4956" s="15">
        <v>4</v>
      </c>
      <c r="F4956" s="16">
        <v>126148.892631828</v>
      </c>
      <c r="G4956" s="16">
        <v>129354.21118124999</v>
      </c>
      <c r="H4956" s="16">
        <v>148171.96840810499</v>
      </c>
      <c r="I4956" s="16">
        <v>146529.59266194099</v>
      </c>
      <c r="J4956" s="16">
        <v>27522.454170636302</v>
      </c>
      <c r="K4956" s="16">
        <v>122945.340036621</v>
      </c>
      <c r="L4956" s="15">
        <f t="shared" si="539"/>
        <v>6</v>
      </c>
      <c r="M4956" s="16">
        <v>224318.713398163</v>
      </c>
      <c r="N4956" s="16">
        <v>222541.76901288499</v>
      </c>
      <c r="O4956" s="16">
        <v>266431.72722622001</v>
      </c>
      <c r="P4956" s="16">
        <v>203162.95796544201</v>
      </c>
      <c r="Q4956" s="16">
        <v>240609.95192155699</v>
      </c>
      <c r="R4956" s="16">
        <v>168848.614209113</v>
      </c>
      <c r="S4956" s="17">
        <f t="shared" si="540"/>
        <v>224318.713398163</v>
      </c>
      <c r="T4956" s="17">
        <f t="shared" si="541"/>
        <v>203162.95796544201</v>
      </c>
      <c r="U4956" s="18">
        <f t="shared" si="542"/>
        <v>0.90568885175812419</v>
      </c>
      <c r="X4956" s="20">
        <f t="shared" si="543"/>
        <v>0.25383020807551693</v>
      </c>
      <c r="AA4956" s="20">
        <f t="shared" si="544"/>
        <v>-0.14291259552627841</v>
      </c>
      <c r="AE4956" s="20">
        <f t="shared" si="545"/>
        <v>0.59545669421994452</v>
      </c>
    </row>
    <row r="4957" spans="1:31" x14ac:dyDescent="0.2">
      <c r="A4957" s="15" t="s">
        <v>8633</v>
      </c>
      <c r="B4957" s="15" t="s">
        <v>8634</v>
      </c>
      <c r="C4957" t="s">
        <v>8635</v>
      </c>
      <c r="D4957" s="15">
        <v>4</v>
      </c>
      <c r="E4957" s="15">
        <v>3</v>
      </c>
      <c r="F4957" s="16">
        <v>404514.12733808398</v>
      </c>
      <c r="G4957" s="16">
        <v>420728.04106523399</v>
      </c>
      <c r="H4957" s="16">
        <v>306417.48339726502</v>
      </c>
      <c r="I4957" s="16">
        <v>240314.84655234401</v>
      </c>
      <c r="J4957" s="16">
        <v>50719.440917578198</v>
      </c>
      <c r="K4957" s="16">
        <v>335334.32796834997</v>
      </c>
      <c r="L4957" s="15">
        <f t="shared" si="539"/>
        <v>6</v>
      </c>
      <c r="M4957" s="16">
        <v>719309.43429435499</v>
      </c>
      <c r="N4957" s="16">
        <v>723823.07214405201</v>
      </c>
      <c r="O4957" s="16">
        <v>550976.950842608</v>
      </c>
      <c r="P4957" s="16">
        <v>333196.00622397999</v>
      </c>
      <c r="Q4957" s="16">
        <v>443405.30699063698</v>
      </c>
      <c r="R4957" s="16">
        <v>460535.849161383</v>
      </c>
      <c r="S4957" s="17">
        <f t="shared" si="540"/>
        <v>719309.43429435499</v>
      </c>
      <c r="T4957" s="17">
        <f t="shared" si="541"/>
        <v>443405.30699063698</v>
      </c>
      <c r="U4957" s="18">
        <f t="shared" si="542"/>
        <v>0.61643193575741029</v>
      </c>
      <c r="X4957" s="20">
        <f t="shared" si="543"/>
        <v>2.2125290546327284E-2</v>
      </c>
      <c r="AA4957" s="20">
        <f t="shared" si="544"/>
        <v>-0.69798648876901548</v>
      </c>
      <c r="AE4957" s="20">
        <f t="shared" si="545"/>
        <v>1.6551110174962085</v>
      </c>
    </row>
    <row r="4958" spans="1:31" x14ac:dyDescent="0.2">
      <c r="A4958" s="15" t="s">
        <v>14527</v>
      </c>
      <c r="B4958" s="15" t="s">
        <v>14528</v>
      </c>
      <c r="C4958" t="s">
        <v>14529</v>
      </c>
      <c r="D4958" s="15">
        <v>3</v>
      </c>
      <c r="E4958" s="15">
        <v>3</v>
      </c>
      <c r="F4958" s="16">
        <v>63469.578794531102</v>
      </c>
      <c r="G4958" s="16">
        <v>60296.7727057593</v>
      </c>
      <c r="H4958" s="16">
        <v>45304.273341411899</v>
      </c>
      <c r="I4958" s="16">
        <v>46372.576852212398</v>
      </c>
      <c r="J4958" s="16">
        <v>41845.217764453002</v>
      </c>
      <c r="K4958" s="16">
        <v>47929.749591796703</v>
      </c>
      <c r="L4958" s="15">
        <f t="shared" si="539"/>
        <v>6</v>
      </c>
      <c r="M4958" s="16">
        <v>112861.98362965501</v>
      </c>
      <c r="N4958" s="16">
        <v>103734.933259386</v>
      </c>
      <c r="O4958" s="16">
        <v>81462.748499337104</v>
      </c>
      <c r="P4958" s="16">
        <v>64295.475819078398</v>
      </c>
      <c r="Q4958" s="16">
        <v>365824.05667856702</v>
      </c>
      <c r="R4958" s="16">
        <v>65824.957623884897</v>
      </c>
      <c r="S4958" s="17">
        <f t="shared" si="540"/>
        <v>103734.933259386</v>
      </c>
      <c r="T4958" s="17">
        <f t="shared" si="541"/>
        <v>65824.957623884897</v>
      </c>
      <c r="U4958" s="18">
        <f t="shared" si="542"/>
        <v>0.6345495731827544</v>
      </c>
      <c r="X4958" s="20">
        <f t="shared" si="543"/>
        <v>0.54816085226639144</v>
      </c>
      <c r="AA4958" s="20">
        <f t="shared" si="544"/>
        <v>-0.6561952181477041</v>
      </c>
      <c r="AE4958" s="20">
        <f t="shared" si="545"/>
        <v>0.26109198348417056</v>
      </c>
    </row>
    <row r="4959" spans="1:31" x14ac:dyDescent="0.2">
      <c r="A4959" s="15" t="s">
        <v>16067</v>
      </c>
      <c r="B4959" s="15" t="s">
        <v>16068</v>
      </c>
      <c r="C4959" t="s">
        <v>16069</v>
      </c>
      <c r="D4959" s="15">
        <v>6</v>
      </c>
      <c r="E4959" s="15">
        <v>4</v>
      </c>
      <c r="F4959" s="16">
        <v>70555.393508789799</v>
      </c>
      <c r="G4959" s="16">
        <v>83442.239040835804</v>
      </c>
      <c r="H4959" s="16">
        <v>75197.514145152905</v>
      </c>
      <c r="I4959" s="16">
        <v>105916.13932968699</v>
      </c>
      <c r="J4959" s="16">
        <v>13501.2437516602</v>
      </c>
      <c r="K4959" s="16">
        <v>96192.9766939447</v>
      </c>
      <c r="L4959" s="15">
        <f t="shared" si="539"/>
        <v>6</v>
      </c>
      <c r="M4959" s="16">
        <v>125462.0216238</v>
      </c>
      <c r="N4959" s="16">
        <v>143554.53384137899</v>
      </c>
      <c r="O4959" s="16">
        <v>135214.53343745499</v>
      </c>
      <c r="P4959" s="16">
        <v>146852.49424083199</v>
      </c>
      <c r="Q4959" s="16">
        <v>118032.11987665101</v>
      </c>
      <c r="R4959" s="16">
        <v>132107.90101181701</v>
      </c>
      <c r="S4959" s="17">
        <f t="shared" si="540"/>
        <v>135214.53343745499</v>
      </c>
      <c r="T4959" s="17">
        <f t="shared" si="541"/>
        <v>132107.90101181701</v>
      </c>
      <c r="U4959" s="18">
        <f t="shared" si="542"/>
        <v>0.97702441929384032</v>
      </c>
      <c r="X4959" s="20">
        <f t="shared" si="543"/>
        <v>0.81812120295449264</v>
      </c>
      <c r="AA4959" s="20">
        <f t="shared" si="544"/>
        <v>-3.3533474194351008E-2</v>
      </c>
      <c r="AE4959" s="20">
        <f t="shared" si="545"/>
        <v>8.7182351738156735E-2</v>
      </c>
    </row>
    <row r="4960" spans="1:31" x14ac:dyDescent="0.2">
      <c r="A4960" s="15" t="s">
        <v>13126</v>
      </c>
      <c r="B4960" s="15" t="s">
        <v>13127</v>
      </c>
      <c r="C4960" t="s">
        <v>13128</v>
      </c>
      <c r="D4960" s="15">
        <v>5</v>
      </c>
      <c r="E4960" s="15">
        <v>4</v>
      </c>
      <c r="F4960" s="16">
        <v>60910.508494042799</v>
      </c>
      <c r="G4960" s="16">
        <v>53527.796108789102</v>
      </c>
      <c r="H4960" s="16">
        <v>75032.122748354202</v>
      </c>
      <c r="I4960" s="16">
        <v>83128.438126464607</v>
      </c>
      <c r="J4960" s="16">
        <v>23501.2511062146</v>
      </c>
      <c r="K4960" s="16">
        <v>85264.338233057206</v>
      </c>
      <c r="L4960" s="15">
        <f t="shared" si="539"/>
        <v>6</v>
      </c>
      <c r="M4960" s="16">
        <v>108311.429555619</v>
      </c>
      <c r="N4960" s="16">
        <v>92089.544890963996</v>
      </c>
      <c r="O4960" s="16">
        <v>134917.139024795</v>
      </c>
      <c r="P4960" s="16">
        <v>115257.396639214</v>
      </c>
      <c r="Q4960" s="16">
        <v>205455.32980832999</v>
      </c>
      <c r="R4960" s="16">
        <v>117098.910359844</v>
      </c>
      <c r="S4960" s="17">
        <f t="shared" si="540"/>
        <v>108311.429555619</v>
      </c>
      <c r="T4960" s="17">
        <f t="shared" si="541"/>
        <v>117098.910359844</v>
      </c>
      <c r="U4960" s="18">
        <f t="shared" si="542"/>
        <v>1.0811316113200458</v>
      </c>
      <c r="X4960" s="20">
        <f t="shared" si="543"/>
        <v>0.34950728585108815</v>
      </c>
      <c r="AA4960" s="20">
        <f t="shared" si="544"/>
        <v>0.11254215992833579</v>
      </c>
      <c r="AE4960" s="20">
        <f t="shared" si="545"/>
        <v>0.45654376649357098</v>
      </c>
    </row>
    <row r="4961" spans="1:31" x14ac:dyDescent="0.2">
      <c r="A4961" s="15" t="s">
        <v>14122</v>
      </c>
      <c r="B4961" s="15" t="s">
        <v>14123</v>
      </c>
      <c r="C4961" t="s">
        <v>14124</v>
      </c>
      <c r="D4961" s="15">
        <v>7</v>
      </c>
      <c r="E4961" s="15">
        <v>2</v>
      </c>
      <c r="F4961" s="16">
        <v>208284.04774299799</v>
      </c>
      <c r="G4961" s="16">
        <v>193813.92523710901</v>
      </c>
      <c r="H4961" s="16">
        <v>220508.702175835</v>
      </c>
      <c r="I4961" s="16">
        <v>270332.14360839903</v>
      </c>
      <c r="J4961" s="16">
        <v>91564.432098046993</v>
      </c>
      <c r="K4961" s="16">
        <v>270347.42338183499</v>
      </c>
      <c r="L4961" s="15">
        <f t="shared" si="539"/>
        <v>6</v>
      </c>
      <c r="M4961" s="16">
        <v>370371.93618045701</v>
      </c>
      <c r="N4961" s="16">
        <v>333438.65180517</v>
      </c>
      <c r="O4961" s="16">
        <v>396502.21982140001</v>
      </c>
      <c r="P4961" s="16">
        <v>374814.922575609</v>
      </c>
      <c r="Q4961" s="16">
        <v>800485.06823715405</v>
      </c>
      <c r="R4961" s="16">
        <v>371285.22137911402</v>
      </c>
      <c r="S4961" s="17">
        <f t="shared" si="540"/>
        <v>370371.93618045701</v>
      </c>
      <c r="T4961" s="17">
        <f t="shared" si="541"/>
        <v>374814.922575609</v>
      </c>
      <c r="U4961" s="18">
        <f t="shared" si="542"/>
        <v>1.0119960125515213</v>
      </c>
      <c r="X4961" s="20">
        <f t="shared" si="543"/>
        <v>0.35891105119659344</v>
      </c>
      <c r="AA4961" s="20">
        <f t="shared" si="544"/>
        <v>1.720360556238185E-2</v>
      </c>
      <c r="AE4961" s="20">
        <f t="shared" si="545"/>
        <v>0.4450131691401284</v>
      </c>
    </row>
    <row r="4962" spans="1:31" x14ac:dyDescent="0.2">
      <c r="A4962" s="15" t="s">
        <v>9179</v>
      </c>
      <c r="B4962" s="15" t="s">
        <v>9180</v>
      </c>
      <c r="C4962" t="s">
        <v>9181</v>
      </c>
      <c r="D4962" s="15">
        <v>5</v>
      </c>
      <c r="E4962" s="15">
        <v>4</v>
      </c>
      <c r="F4962" s="16">
        <v>126154.317583593</v>
      </c>
      <c r="G4962" s="16">
        <v>123215.05679113</v>
      </c>
      <c r="H4962" s="16">
        <v>98464.573150195502</v>
      </c>
      <c r="I4962" s="16">
        <v>149465.52550540201</v>
      </c>
      <c r="J4962" s="16">
        <v>97228.734374706706</v>
      </c>
      <c r="K4962" s="16">
        <v>158292.38600419799</v>
      </c>
      <c r="L4962" s="15">
        <f t="shared" si="539"/>
        <v>6</v>
      </c>
      <c r="M4962" s="16">
        <v>224328.360079754</v>
      </c>
      <c r="N4962" s="16">
        <v>211979.93058687399</v>
      </c>
      <c r="O4962" s="16">
        <v>177051.61493666199</v>
      </c>
      <c r="P4962" s="16">
        <v>207233.62239594699</v>
      </c>
      <c r="Q4962" s="16">
        <v>850004.18052294501</v>
      </c>
      <c r="R4962" s="16">
        <v>217392.948839719</v>
      </c>
      <c r="S4962" s="17">
        <f t="shared" si="540"/>
        <v>211979.93058687399</v>
      </c>
      <c r="T4962" s="17">
        <f t="shared" si="541"/>
        <v>217392.948839719</v>
      </c>
      <c r="U4962" s="18">
        <f t="shared" si="542"/>
        <v>1.0255355223386424</v>
      </c>
      <c r="X4962" s="20">
        <f t="shared" si="543"/>
        <v>0.35930754463755987</v>
      </c>
      <c r="AA4962" s="20">
        <f t="shared" si="544"/>
        <v>3.6377464527888356E-2</v>
      </c>
      <c r="AE4962" s="20">
        <f t="shared" si="545"/>
        <v>0.44453366350768153</v>
      </c>
    </row>
    <row r="4963" spans="1:31" x14ac:dyDescent="0.2">
      <c r="A4963" s="15" t="s">
        <v>10147</v>
      </c>
      <c r="B4963" s="15" t="s">
        <v>10148</v>
      </c>
      <c r="C4963" t="s">
        <v>10149</v>
      </c>
      <c r="D4963" s="15">
        <v>4</v>
      </c>
      <c r="E4963" s="15">
        <v>3</v>
      </c>
      <c r="F4963" s="16">
        <v>52739.454174729297</v>
      </c>
      <c r="G4963" s="16">
        <v>49240.221760253902</v>
      </c>
      <c r="H4963" s="16">
        <v>68244.498718945397</v>
      </c>
      <c r="I4963" s="16">
        <v>59029.6096029115</v>
      </c>
      <c r="J4963" s="16">
        <v>12518.239096744999</v>
      </c>
      <c r="K4963" s="16">
        <v>59534.973941759003</v>
      </c>
      <c r="L4963" s="15">
        <f t="shared" si="539"/>
        <v>6</v>
      </c>
      <c r="M4963" s="16">
        <v>93781.612021949302</v>
      </c>
      <c r="N4963" s="16">
        <v>84713.175992078002</v>
      </c>
      <c r="O4963" s="16">
        <v>122712.14226767101</v>
      </c>
      <c r="P4963" s="16">
        <v>81844.423891500104</v>
      </c>
      <c r="Q4963" s="16">
        <v>109438.38396591401</v>
      </c>
      <c r="R4963" s="16">
        <v>81763.146484831595</v>
      </c>
      <c r="S4963" s="17">
        <f t="shared" si="540"/>
        <v>93781.612021949302</v>
      </c>
      <c r="T4963" s="17">
        <f t="shared" si="541"/>
        <v>81844.423891500104</v>
      </c>
      <c r="U4963" s="18">
        <f t="shared" si="542"/>
        <v>0.87271291383160132</v>
      </c>
      <c r="X4963" s="20">
        <f t="shared" si="543"/>
        <v>0.55787368866692577</v>
      </c>
      <c r="AA4963" s="20">
        <f t="shared" si="544"/>
        <v>-0.1964209495178724</v>
      </c>
      <c r="AE4963" s="20">
        <f t="shared" si="545"/>
        <v>0.25346412099907251</v>
      </c>
    </row>
    <row r="4964" spans="1:31" x14ac:dyDescent="0.2">
      <c r="A4964" s="15" t="s">
        <v>7746</v>
      </c>
      <c r="B4964" s="15" t="s">
        <v>7747</v>
      </c>
      <c r="C4964" t="s">
        <v>7748</v>
      </c>
      <c r="D4964" s="15">
        <v>5</v>
      </c>
      <c r="E4964" s="15">
        <v>4</v>
      </c>
      <c r="F4964" s="16">
        <v>33482.205244497003</v>
      </c>
      <c r="G4964" s="16">
        <v>32182.721568164099</v>
      </c>
      <c r="H4964" s="16">
        <v>28535.842247021501</v>
      </c>
      <c r="I4964" s="16">
        <v>53267.997105468799</v>
      </c>
      <c r="J4964" s="16">
        <v>9187.8649113281099</v>
      </c>
      <c r="K4964" s="16">
        <v>59122.994297168101</v>
      </c>
      <c r="L4964" s="15">
        <f t="shared" si="539"/>
        <v>6</v>
      </c>
      <c r="M4964" s="16">
        <v>59538.257098293398</v>
      </c>
      <c r="N4964" s="16">
        <v>55367.349265444704</v>
      </c>
      <c r="O4964" s="16">
        <v>51311.012598473499</v>
      </c>
      <c r="P4964" s="16">
        <v>73855.960835224003</v>
      </c>
      <c r="Q4964" s="16">
        <v>80323.205222556106</v>
      </c>
      <c r="R4964" s="16">
        <v>81197.348773012607</v>
      </c>
      <c r="S4964" s="17">
        <f t="shared" si="540"/>
        <v>55367.349265444704</v>
      </c>
      <c r="T4964" s="17">
        <f t="shared" si="541"/>
        <v>80323.205222556106</v>
      </c>
      <c r="U4964" s="18">
        <f t="shared" si="542"/>
        <v>1.4507323592008512</v>
      </c>
      <c r="X4964" s="20">
        <f t="shared" si="543"/>
        <v>2.2512783600280193E-3</v>
      </c>
      <c r="AA4964" s="20">
        <f t="shared" si="544"/>
        <v>0.53678138593198055</v>
      </c>
      <c r="AE4964" s="20">
        <f t="shared" si="545"/>
        <v>2.6475708032002405</v>
      </c>
    </row>
    <row r="4965" spans="1:31" x14ac:dyDescent="0.2">
      <c r="A4965" s="15" t="s">
        <v>12589</v>
      </c>
      <c r="B4965" s="15" t="s">
        <v>12590</v>
      </c>
      <c r="C4965" t="s">
        <v>12591</v>
      </c>
      <c r="D4965" s="15">
        <v>7</v>
      </c>
      <c r="E4965" s="15">
        <v>3</v>
      </c>
      <c r="F4965" s="16">
        <v>115226.456760937</v>
      </c>
      <c r="G4965" s="16">
        <v>109889.400869531</v>
      </c>
      <c r="H4965" s="16">
        <v>125240.350141113</v>
      </c>
      <c r="I4965" s="16">
        <v>145397.801879943</v>
      </c>
      <c r="J4965" s="16">
        <v>53408.731073980103</v>
      </c>
      <c r="K4965" s="16">
        <v>172562.53629086001</v>
      </c>
      <c r="L4965" s="15">
        <f t="shared" si="539"/>
        <v>6</v>
      </c>
      <c r="M4965" s="16">
        <v>204896.37277657</v>
      </c>
      <c r="N4965" s="16">
        <v>189054.391364232</v>
      </c>
      <c r="O4965" s="16">
        <v>225197.81011890899</v>
      </c>
      <c r="P4965" s="16">
        <v>201593.732535332</v>
      </c>
      <c r="Q4965" s="16">
        <v>466915.92749065498</v>
      </c>
      <c r="R4965" s="16">
        <v>236991.04909907599</v>
      </c>
      <c r="S4965" s="17">
        <f t="shared" si="540"/>
        <v>204896.37277657</v>
      </c>
      <c r="T4965" s="17">
        <f t="shared" si="541"/>
        <v>236991.04909907599</v>
      </c>
      <c r="U4965" s="18">
        <f t="shared" si="542"/>
        <v>1.1566385772846439</v>
      </c>
      <c r="X4965" s="20">
        <f t="shared" si="543"/>
        <v>0.31840764964693258</v>
      </c>
      <c r="AA4965" s="20">
        <f t="shared" si="544"/>
        <v>0.20993812614213497</v>
      </c>
      <c r="AE4965" s="20">
        <f t="shared" si="545"/>
        <v>0.49701650701620403</v>
      </c>
    </row>
    <row r="4966" spans="1:31" x14ac:dyDescent="0.2">
      <c r="A4966" s="15" t="s">
        <v>11644</v>
      </c>
      <c r="B4966" s="15" t="s">
        <v>11645</v>
      </c>
      <c r="C4966" t="s">
        <v>11646</v>
      </c>
      <c r="D4966" s="15">
        <v>5</v>
      </c>
      <c r="E4966" s="15">
        <v>3</v>
      </c>
      <c r="F4966" s="16">
        <v>92962.419140646904</v>
      </c>
      <c r="G4966" s="16">
        <v>109884.00096093801</v>
      </c>
      <c r="H4966" s="16">
        <v>107846.46421210701</v>
      </c>
      <c r="I4966" s="16">
        <v>114185.799395308</v>
      </c>
      <c r="J4966" s="16">
        <v>7113.7633668192402</v>
      </c>
      <c r="K4966" s="16">
        <v>110131.129040624</v>
      </c>
      <c r="L4966" s="15">
        <f t="shared" si="539"/>
        <v>6</v>
      </c>
      <c r="M4966" s="16">
        <v>165306.328267754</v>
      </c>
      <c r="N4966" s="16">
        <v>189045.101328755</v>
      </c>
      <c r="O4966" s="16">
        <v>193921.42821597701</v>
      </c>
      <c r="P4966" s="16">
        <v>158318.359734475</v>
      </c>
      <c r="Q4966" s="16">
        <v>62190.757083641904</v>
      </c>
      <c r="R4966" s="16">
        <v>151250.04749472701</v>
      </c>
      <c r="S4966" s="17">
        <f t="shared" si="540"/>
        <v>189045.101328755</v>
      </c>
      <c r="T4966" s="17">
        <f t="shared" si="541"/>
        <v>151250.04749472701</v>
      </c>
      <c r="U4966" s="18">
        <f t="shared" si="542"/>
        <v>0.80007387883433556</v>
      </c>
      <c r="X4966" s="20">
        <f t="shared" si="543"/>
        <v>0.14139529511200041</v>
      </c>
      <c r="AA4966" s="20">
        <f t="shared" si="544"/>
        <v>-0.32179487025391484</v>
      </c>
      <c r="AE4966" s="20">
        <f t="shared" si="545"/>
        <v>0.84956504132335586</v>
      </c>
    </row>
    <row r="4967" spans="1:31" x14ac:dyDescent="0.2">
      <c r="A4967" s="15" t="s">
        <v>395</v>
      </c>
      <c r="B4967" s="15" t="s">
        <v>396</v>
      </c>
      <c r="C4967" t="s">
        <v>397</v>
      </c>
      <c r="D4967" s="15">
        <v>3</v>
      </c>
      <c r="E4967" s="15">
        <v>3</v>
      </c>
      <c r="F4967" s="16">
        <v>110050.604554686</v>
      </c>
      <c r="G4967" s="16">
        <v>101946.674053125</v>
      </c>
      <c r="H4967" s="16">
        <v>111160.279420458</v>
      </c>
      <c r="I4967" s="16">
        <v>99162.776311946101</v>
      </c>
      <c r="J4967" s="16">
        <v>14140.923121874999</v>
      </c>
      <c r="K4967" s="16">
        <v>99601.577985936805</v>
      </c>
      <c r="L4967" s="15">
        <f t="shared" si="539"/>
        <v>6</v>
      </c>
      <c r="M4967" s="16">
        <v>195692.641507728</v>
      </c>
      <c r="N4967" s="16">
        <v>175389.67600345801</v>
      </c>
      <c r="O4967" s="16">
        <v>199880.08233358801</v>
      </c>
      <c r="P4967" s="16">
        <v>137488.97126930399</v>
      </c>
      <c r="Q4967" s="16">
        <v>123624.39815090501</v>
      </c>
      <c r="R4967" s="16">
        <v>136789.14882790201</v>
      </c>
      <c r="S4967" s="17">
        <f t="shared" si="540"/>
        <v>195692.641507728</v>
      </c>
      <c r="T4967" s="17">
        <f t="shared" si="541"/>
        <v>136789.14882790201</v>
      </c>
      <c r="U4967" s="18">
        <f t="shared" si="542"/>
        <v>0.69899996123512975</v>
      </c>
      <c r="X4967" s="20">
        <f t="shared" si="543"/>
        <v>2.806614166214767E-3</v>
      </c>
      <c r="AA4967" s="20">
        <f t="shared" si="544"/>
        <v>-0.51663571929507357</v>
      </c>
      <c r="AE4967" s="20">
        <f t="shared" si="545"/>
        <v>2.551817287045361</v>
      </c>
    </row>
    <row r="4968" spans="1:31" x14ac:dyDescent="0.2">
      <c r="A4968" s="15" t="s">
        <v>18009</v>
      </c>
      <c r="B4968" s="15" t="s">
        <v>18010</v>
      </c>
      <c r="C4968" t="s">
        <v>18011</v>
      </c>
      <c r="D4968" s="15">
        <v>3</v>
      </c>
      <c r="E4968" s="15">
        <v>2</v>
      </c>
      <c r="F4968" s="16">
        <v>100288.597374023</v>
      </c>
      <c r="G4968" s="16">
        <v>111031.4617511</v>
      </c>
      <c r="H4968" s="16">
        <v>82116.753462305001</v>
      </c>
      <c r="I4968" s="16">
        <v>149229.65099744601</v>
      </c>
      <c r="J4968" s="16">
        <v>11357.5248316406</v>
      </c>
      <c r="K4968" s="16">
        <v>123721.625729882</v>
      </c>
      <c r="L4968" s="15">
        <f t="shared" si="539"/>
        <v>6</v>
      </c>
      <c r="M4968" s="16">
        <v>178333.78210544199</v>
      </c>
      <c r="N4968" s="16">
        <v>191019.19982762801</v>
      </c>
      <c r="O4968" s="16">
        <v>147656.190939655</v>
      </c>
      <c r="P4968" s="16">
        <v>206906.582909422</v>
      </c>
      <c r="Q4968" s="16">
        <v>99291.054741931104</v>
      </c>
      <c r="R4968" s="16">
        <v>169914.73646717099</v>
      </c>
      <c r="S4968" s="17">
        <f t="shared" si="540"/>
        <v>178333.78210544199</v>
      </c>
      <c r="T4968" s="17">
        <f t="shared" si="541"/>
        <v>169914.73646717099</v>
      </c>
      <c r="U4968" s="18">
        <f t="shared" si="542"/>
        <v>0.95279051709174689</v>
      </c>
      <c r="X4968" s="20">
        <f t="shared" si="543"/>
        <v>0.70968006923036708</v>
      </c>
      <c r="AA4968" s="20">
        <f t="shared" si="544"/>
        <v>-6.9769040430918347E-2</v>
      </c>
      <c r="AE4968" s="20">
        <f t="shared" si="545"/>
        <v>0.14893739139618889</v>
      </c>
    </row>
    <row r="4969" spans="1:31" x14ac:dyDescent="0.2">
      <c r="A4969" s="15" t="s">
        <v>17554</v>
      </c>
      <c r="B4969" s="15" t="s">
        <v>17555</v>
      </c>
      <c r="C4969" t="s">
        <v>17556</v>
      </c>
      <c r="D4969" s="15">
        <v>3</v>
      </c>
      <c r="E4969" s="15">
        <v>3</v>
      </c>
      <c r="F4969" s="16">
        <v>28422.545362792898</v>
      </c>
      <c r="G4969" s="16">
        <v>27987.3186076171</v>
      </c>
      <c r="H4969" s="16">
        <v>32543.865688769602</v>
      </c>
      <c r="I4969" s="16">
        <v>13750.2324769597</v>
      </c>
      <c r="J4969" s="16">
        <v>10642.4187620707</v>
      </c>
      <c r="K4969" s="16">
        <v>28483.972880859401</v>
      </c>
      <c r="L4969" s="15">
        <f t="shared" si="539"/>
        <v>6</v>
      </c>
      <c r="M4969" s="16">
        <v>50541.139714087301</v>
      </c>
      <c r="N4969" s="16">
        <v>48149.552581162097</v>
      </c>
      <c r="O4969" s="16">
        <v>58517.939926366897</v>
      </c>
      <c r="P4969" s="16">
        <v>19064.667088624301</v>
      </c>
      <c r="Q4969" s="16">
        <v>93039.372535421906</v>
      </c>
      <c r="R4969" s="16">
        <v>39118.842134809704</v>
      </c>
      <c r="S4969" s="17">
        <f t="shared" si="540"/>
        <v>50541.139714087301</v>
      </c>
      <c r="T4969" s="17">
        <f t="shared" si="541"/>
        <v>39118.842134809704</v>
      </c>
      <c r="U4969" s="18">
        <f t="shared" si="542"/>
        <v>0.77399999992295643</v>
      </c>
      <c r="X4969" s="20">
        <f t="shared" si="543"/>
        <v>0.9330347488398788</v>
      </c>
      <c r="AA4969" s="20">
        <f t="shared" si="544"/>
        <v>-0.36959452866128195</v>
      </c>
      <c r="AE4969" s="20">
        <f t="shared" si="545"/>
        <v>3.0102181603565988E-2</v>
      </c>
    </row>
    <row r="4970" spans="1:31" x14ac:dyDescent="0.2">
      <c r="A4970" s="15" t="s">
        <v>3167</v>
      </c>
      <c r="B4970" s="15" t="s">
        <v>3168</v>
      </c>
      <c r="C4970" t="s">
        <v>3169</v>
      </c>
      <c r="D4970" s="15">
        <v>7</v>
      </c>
      <c r="E4970" s="15">
        <v>3</v>
      </c>
      <c r="F4970" s="16">
        <v>190688.50028422501</v>
      </c>
      <c r="G4970" s="16">
        <v>178702.13918996701</v>
      </c>
      <c r="H4970" s="16">
        <v>166545.415979671</v>
      </c>
      <c r="I4970" s="16">
        <v>205233.27512678</v>
      </c>
      <c r="J4970" s="16">
        <v>49961.271867183699</v>
      </c>
      <c r="K4970" s="16">
        <v>244635.80552490399</v>
      </c>
      <c r="L4970" s="15">
        <f t="shared" si="539"/>
        <v>6</v>
      </c>
      <c r="M4970" s="16">
        <v>339083.42872595403</v>
      </c>
      <c r="N4970" s="16">
        <v>307440.24348769302</v>
      </c>
      <c r="O4970" s="16">
        <v>299469.48345086398</v>
      </c>
      <c r="P4970" s="16">
        <v>284555.484596811</v>
      </c>
      <c r="Q4970" s="16">
        <v>436777.15465971403</v>
      </c>
      <c r="R4970" s="16">
        <v>335973.82980523299</v>
      </c>
      <c r="S4970" s="17">
        <f t="shared" si="540"/>
        <v>307440.24348769302</v>
      </c>
      <c r="T4970" s="17">
        <f t="shared" si="541"/>
        <v>335973.82980523299</v>
      </c>
      <c r="U4970" s="18">
        <f t="shared" si="542"/>
        <v>1.0928101864409374</v>
      </c>
      <c r="X4970" s="20">
        <f t="shared" si="543"/>
        <v>0.46793751083876012</v>
      </c>
      <c r="AA4970" s="20">
        <f t="shared" si="544"/>
        <v>0.12804283663534433</v>
      </c>
      <c r="AE4970" s="20">
        <f t="shared" si="545"/>
        <v>0.32981213946839355</v>
      </c>
    </row>
    <row r="4971" spans="1:31" x14ac:dyDescent="0.2">
      <c r="A4971" s="15" t="s">
        <v>7853</v>
      </c>
      <c r="B4971" s="15" t="s">
        <v>7854</v>
      </c>
      <c r="C4971" t="s">
        <v>7855</v>
      </c>
      <c r="D4971" s="15">
        <v>3</v>
      </c>
      <c r="E4971" s="15">
        <v>3</v>
      </c>
      <c r="F4971" s="16">
        <v>159736.528229396</v>
      </c>
      <c r="G4971" s="16">
        <v>197130.47364140599</v>
      </c>
      <c r="H4971" s="16">
        <v>170340.299991212</v>
      </c>
      <c r="I4971" s="16">
        <v>191802.570480469</v>
      </c>
      <c r="J4971" s="16">
        <v>13369.5421723777</v>
      </c>
      <c r="K4971" s="16">
        <v>185891.77585893401</v>
      </c>
      <c r="L4971" s="15">
        <f t="shared" si="539"/>
        <v>6</v>
      </c>
      <c r="M4971" s="16">
        <v>284044.44737921399</v>
      </c>
      <c r="N4971" s="16">
        <v>339144.46178359399</v>
      </c>
      <c r="O4971" s="16">
        <v>306293.15943142102</v>
      </c>
      <c r="P4971" s="16">
        <v>265933.84214264801</v>
      </c>
      <c r="Q4971" s="16">
        <v>116880.743242043</v>
      </c>
      <c r="R4971" s="16">
        <v>255296.937137292</v>
      </c>
      <c r="S4971" s="17">
        <f t="shared" si="540"/>
        <v>306293.15943142102</v>
      </c>
      <c r="T4971" s="17">
        <f t="shared" si="541"/>
        <v>255296.937137292</v>
      </c>
      <c r="U4971" s="18">
        <f t="shared" si="542"/>
        <v>0.83350518702802745</v>
      </c>
      <c r="X4971" s="20">
        <f t="shared" si="543"/>
        <v>0.12739296946224823</v>
      </c>
      <c r="AA4971" s="20">
        <f t="shared" si="544"/>
        <v>-0.26273691753970474</v>
      </c>
      <c r="AE4971" s="20">
        <f t="shared" si="545"/>
        <v>0.89485453909644519</v>
      </c>
    </row>
    <row r="4972" spans="1:31" x14ac:dyDescent="0.2">
      <c r="A4972" s="15" t="s">
        <v>15485</v>
      </c>
      <c r="B4972" s="15" t="s">
        <v>15486</v>
      </c>
      <c r="C4972" t="s">
        <v>15487</v>
      </c>
      <c r="D4972" s="15">
        <v>10</v>
      </c>
      <c r="E4972" s="15">
        <v>2</v>
      </c>
      <c r="F4972" s="16">
        <v>46800.735029296797</v>
      </c>
      <c r="G4972" s="16">
        <v>40834.108134961098</v>
      </c>
      <c r="H4972" s="16">
        <v>47162.5608272713</v>
      </c>
      <c r="I4972" s="16">
        <v>44280.290916211103</v>
      </c>
      <c r="J4972" s="16">
        <v>9892.0243253906192</v>
      </c>
      <c r="K4972" s="16">
        <v>52286.689163671603</v>
      </c>
      <c r="L4972" s="15">
        <f t="shared" si="539"/>
        <v>6</v>
      </c>
      <c r="M4972" s="16">
        <v>83221.346211099401</v>
      </c>
      <c r="N4972" s="16">
        <v>70251.2471564195</v>
      </c>
      <c r="O4972" s="16">
        <v>84804.181766773603</v>
      </c>
      <c r="P4972" s="16">
        <v>61394.5259703458</v>
      </c>
      <c r="Q4972" s="16">
        <v>86479.188323200404</v>
      </c>
      <c r="R4972" s="16">
        <v>71808.618400981402</v>
      </c>
      <c r="S4972" s="17">
        <f t="shared" si="540"/>
        <v>83221.346211099401</v>
      </c>
      <c r="T4972" s="17">
        <f t="shared" si="541"/>
        <v>71808.618400981402</v>
      </c>
      <c r="U4972" s="18">
        <f t="shared" si="542"/>
        <v>0.86286297530962242</v>
      </c>
      <c r="X4972" s="20">
        <f t="shared" si="543"/>
        <v>0.51157699013100033</v>
      </c>
      <c r="AA4972" s="20">
        <f t="shared" si="544"/>
        <v>-0.21279662069387076</v>
      </c>
      <c r="AE4972" s="20">
        <f t="shared" si="545"/>
        <v>0.29108899758640161</v>
      </c>
    </row>
    <row r="4973" spans="1:31" x14ac:dyDescent="0.2">
      <c r="A4973" s="15" t="s">
        <v>1811</v>
      </c>
      <c r="B4973" s="15" t="s">
        <v>1812</v>
      </c>
      <c r="C4973" t="s">
        <v>1813</v>
      </c>
      <c r="D4973" s="15">
        <v>3</v>
      </c>
      <c r="E4973" s="15">
        <v>3</v>
      </c>
      <c r="F4973" s="16">
        <v>31060.449641510098</v>
      </c>
      <c r="G4973" s="16">
        <v>37742.856305859401</v>
      </c>
      <c r="H4973" s="16">
        <v>37195.471247417998</v>
      </c>
      <c r="I4973" s="16">
        <v>55349.603029101403</v>
      </c>
      <c r="J4973" s="16">
        <v>6582.8677833582797</v>
      </c>
      <c r="K4973" s="16">
        <v>62443.422009685703</v>
      </c>
      <c r="L4973" s="15">
        <f t="shared" si="539"/>
        <v>6</v>
      </c>
      <c r="M4973" s="16">
        <v>55231.876838481599</v>
      </c>
      <c r="N4973" s="16">
        <v>64933.038771625099</v>
      </c>
      <c r="O4973" s="16">
        <v>66882.108376585005</v>
      </c>
      <c r="P4973" s="16">
        <v>76742.102870295697</v>
      </c>
      <c r="Q4973" s="16">
        <v>57549.500892608099</v>
      </c>
      <c r="R4973" s="16">
        <v>85757.5022336736</v>
      </c>
      <c r="S4973" s="17">
        <f t="shared" si="540"/>
        <v>64933.038771625099</v>
      </c>
      <c r="T4973" s="17">
        <f t="shared" si="541"/>
        <v>76742.102870295697</v>
      </c>
      <c r="U4973" s="18">
        <f t="shared" si="542"/>
        <v>1.1818652618461929</v>
      </c>
      <c r="X4973" s="20">
        <f t="shared" si="543"/>
        <v>0.29165604648189547</v>
      </c>
      <c r="AA4973" s="20">
        <f t="shared" si="544"/>
        <v>0.24106557092462119</v>
      </c>
      <c r="AE4973" s="20">
        <f t="shared" si="545"/>
        <v>0.53512901554289116</v>
      </c>
    </row>
    <row r="4974" spans="1:31" x14ac:dyDescent="0.2">
      <c r="A4974" s="15" t="s">
        <v>12181</v>
      </c>
      <c r="B4974" s="15" t="s">
        <v>12182</v>
      </c>
      <c r="C4974" t="s">
        <v>12183</v>
      </c>
      <c r="D4974" s="15">
        <v>4</v>
      </c>
      <c r="E4974" s="15">
        <v>4</v>
      </c>
      <c r="F4974" s="16">
        <v>56160.012156445897</v>
      </c>
      <c r="G4974" s="16">
        <v>56770.538789590202</v>
      </c>
      <c r="H4974" s="16">
        <v>55300.729945313302</v>
      </c>
      <c r="I4974" s="16">
        <v>79851.648734472197</v>
      </c>
      <c r="J4974" s="16">
        <v>5168.3912978136204</v>
      </c>
      <c r="K4974" s="16">
        <v>81919.635264843906</v>
      </c>
      <c r="L4974" s="15">
        <f t="shared" si="539"/>
        <v>6</v>
      </c>
      <c r="M4974" s="16">
        <v>99864.068629807603</v>
      </c>
      <c r="N4974" s="16">
        <v>97668.379055302794</v>
      </c>
      <c r="O4974" s="16">
        <v>99437.627470936801</v>
      </c>
      <c r="P4974" s="16">
        <v>110714.13535380999</v>
      </c>
      <c r="Q4974" s="16">
        <v>45183.702513182499</v>
      </c>
      <c r="R4974" s="16">
        <v>112505.41815464399</v>
      </c>
      <c r="S4974" s="17">
        <f t="shared" si="540"/>
        <v>99437.627470936801</v>
      </c>
      <c r="T4974" s="17">
        <f t="shared" si="541"/>
        <v>110714.13535380999</v>
      </c>
      <c r="U4974" s="18">
        <f t="shared" si="542"/>
        <v>1.1134028251646395</v>
      </c>
      <c r="X4974" s="20">
        <f t="shared" si="543"/>
        <v>0.68952317548431286</v>
      </c>
      <c r="AA4974" s="20">
        <f t="shared" si="544"/>
        <v>0.15497564903656005</v>
      </c>
      <c r="AE4974" s="20">
        <f t="shared" si="545"/>
        <v>0.16145113222083038</v>
      </c>
    </row>
    <row r="4975" spans="1:31" x14ac:dyDescent="0.2">
      <c r="A4975" s="15" t="s">
        <v>1559</v>
      </c>
      <c r="B4975" s="15" t="s">
        <v>1560</v>
      </c>
      <c r="C4975" t="s">
        <v>1561</v>
      </c>
      <c r="D4975" s="15">
        <v>3</v>
      </c>
      <c r="E4975" s="15">
        <v>3</v>
      </c>
      <c r="F4975" s="16">
        <v>31011.390854296998</v>
      </c>
      <c r="G4975" s="16">
        <v>36039.803249999801</v>
      </c>
      <c r="H4975" s="16">
        <v>26105.634108984501</v>
      </c>
      <c r="I4975" s="16">
        <v>33754.418058368799</v>
      </c>
      <c r="J4975" s="16">
        <v>6116.2920892090096</v>
      </c>
      <c r="K4975" s="16">
        <v>32590.466203131298</v>
      </c>
      <c r="L4975" s="15">
        <f t="shared" si="539"/>
        <v>6</v>
      </c>
      <c r="M4975" s="16">
        <v>55144.640210407197</v>
      </c>
      <c r="N4975" s="16">
        <v>62003.095971055998</v>
      </c>
      <c r="O4975" s="16">
        <v>46941.194483125997</v>
      </c>
      <c r="P4975" s="16">
        <v>46800.426402342098</v>
      </c>
      <c r="Q4975" s="16">
        <v>53470.549406632199</v>
      </c>
      <c r="R4975" s="16">
        <v>44758.549231622397</v>
      </c>
      <c r="S4975" s="17">
        <f t="shared" si="540"/>
        <v>55144.640210407197</v>
      </c>
      <c r="T4975" s="17">
        <f t="shared" si="541"/>
        <v>46800.426402342098</v>
      </c>
      <c r="U4975" s="18">
        <f t="shared" si="542"/>
        <v>0.84868495331137672</v>
      </c>
      <c r="X4975" s="20">
        <f t="shared" si="543"/>
        <v>0.27978447062157163</v>
      </c>
      <c r="AA4975" s="20">
        <f t="shared" si="544"/>
        <v>-0.23669899534589772</v>
      </c>
      <c r="AE4975" s="20">
        <f t="shared" si="545"/>
        <v>0.5531763945994681</v>
      </c>
    </row>
    <row r="4976" spans="1:31" x14ac:dyDescent="0.2">
      <c r="A4976" s="15" t="s">
        <v>16736</v>
      </c>
      <c r="B4976" s="15" t="s">
        <v>16737</v>
      </c>
      <c r="C4976" t="s">
        <v>16738</v>
      </c>
      <c r="D4976" s="15">
        <v>4</v>
      </c>
      <c r="E4976" s="15">
        <v>3</v>
      </c>
      <c r="F4976" s="16">
        <v>145420.75971327999</v>
      </c>
      <c r="G4976" s="16">
        <v>134037.44824980499</v>
      </c>
      <c r="H4976" s="16">
        <v>122811.773259412</v>
      </c>
      <c r="I4976" s="16">
        <v>148597.82541145899</v>
      </c>
      <c r="J4976" s="16">
        <v>52543.277389453098</v>
      </c>
      <c r="K4976" s="16">
        <v>131655.062885719</v>
      </c>
      <c r="L4976" s="15">
        <f t="shared" si="539"/>
        <v>6</v>
      </c>
      <c r="M4976" s="16">
        <v>258588.06240551901</v>
      </c>
      <c r="N4976" s="16">
        <v>230598.83845365199</v>
      </c>
      <c r="O4976" s="16">
        <v>220830.92520643101</v>
      </c>
      <c r="P4976" s="16">
        <v>206030.55812401499</v>
      </c>
      <c r="Q4976" s="16">
        <v>459349.859140307</v>
      </c>
      <c r="R4976" s="16">
        <v>180810.22766089201</v>
      </c>
      <c r="S4976" s="17">
        <f t="shared" si="540"/>
        <v>230598.83845365199</v>
      </c>
      <c r="T4976" s="17">
        <f t="shared" si="541"/>
        <v>206030.55812401499</v>
      </c>
      <c r="U4976" s="18">
        <f t="shared" si="542"/>
        <v>0.89345878541979318</v>
      </c>
      <c r="X4976" s="20">
        <f t="shared" si="543"/>
        <v>0.63929943995545169</v>
      </c>
      <c r="AA4976" s="20">
        <f t="shared" si="544"/>
        <v>-0.162526914520294</v>
      </c>
      <c r="AE4976" s="20">
        <f t="shared" si="545"/>
        <v>0.1942956760203253</v>
      </c>
    </row>
    <row r="4977" spans="1:31" x14ac:dyDescent="0.2">
      <c r="A4977" s="15" t="s">
        <v>6827</v>
      </c>
      <c r="B4977" s="15" t="s">
        <v>6828</v>
      </c>
      <c r="C4977" t="s">
        <v>6829</v>
      </c>
      <c r="D4977" s="15">
        <v>3</v>
      </c>
      <c r="E4977" s="15">
        <v>3</v>
      </c>
      <c r="F4977" s="16">
        <v>88219.061790233405</v>
      </c>
      <c r="G4977" s="16">
        <v>96325.650729050394</v>
      </c>
      <c r="H4977" s="16">
        <v>82471.1855472647</v>
      </c>
      <c r="I4977" s="16">
        <v>96948.578474304202</v>
      </c>
      <c r="J4977" s="16">
        <v>11450.3914464844</v>
      </c>
      <c r="K4977" s="16">
        <v>90379.942891991494</v>
      </c>
      <c r="L4977" s="15">
        <f t="shared" si="539"/>
        <v>6</v>
      </c>
      <c r="M4977" s="16">
        <v>156871.66193153901</v>
      </c>
      <c r="N4977" s="16">
        <v>165719.23340418801</v>
      </c>
      <c r="O4977" s="16">
        <v>148293.504148048</v>
      </c>
      <c r="P4977" s="16">
        <v>134418.990837066</v>
      </c>
      <c r="Q4977" s="16">
        <v>100102.92390135</v>
      </c>
      <c r="R4977" s="16">
        <v>124124.49390164801</v>
      </c>
      <c r="S4977" s="17">
        <f t="shared" si="540"/>
        <v>156871.66193153901</v>
      </c>
      <c r="T4977" s="17">
        <f t="shared" si="541"/>
        <v>124124.49390164801</v>
      </c>
      <c r="U4977" s="18">
        <f t="shared" si="542"/>
        <v>0.79124867023986567</v>
      </c>
      <c r="X4977" s="20">
        <f t="shared" si="543"/>
        <v>2.9984633576402554E-2</v>
      </c>
      <c r="AA4977" s="20">
        <f t="shared" si="544"/>
        <v>-0.33779692491505758</v>
      </c>
      <c r="AE4977" s="20">
        <f t="shared" si="545"/>
        <v>1.5231012540370992</v>
      </c>
    </row>
    <row r="4978" spans="1:31" x14ac:dyDescent="0.2">
      <c r="A4978" s="15" t="s">
        <v>248</v>
      </c>
      <c r="B4978" s="15" t="s">
        <v>249</v>
      </c>
      <c r="C4978" t="s">
        <v>250</v>
      </c>
      <c r="D4978" s="15">
        <v>4</v>
      </c>
      <c r="E4978" s="15">
        <v>4</v>
      </c>
      <c r="F4978" s="16">
        <v>13768.721596269999</v>
      </c>
      <c r="G4978" s="16">
        <v>23572.085325293101</v>
      </c>
      <c r="H4978" s="16">
        <v>17775.414106054701</v>
      </c>
      <c r="I4978" s="16">
        <v>15224.251514355499</v>
      </c>
      <c r="J4978" s="16">
        <v>7907.8931676555003</v>
      </c>
      <c r="K4978" s="16">
        <v>11104.013088867199</v>
      </c>
      <c r="L4978" s="15">
        <f t="shared" si="539"/>
        <v>6</v>
      </c>
      <c r="M4978" s="16">
        <v>24483.622877506899</v>
      </c>
      <c r="N4978" s="16">
        <v>40553.558478765401</v>
      </c>
      <c r="O4978" s="16">
        <v>31962.417273106901</v>
      </c>
      <c r="P4978" s="16">
        <v>21108.391242185498</v>
      </c>
      <c r="Q4978" s="16">
        <v>69133.289606869701</v>
      </c>
      <c r="R4978" s="16">
        <v>15249.843724508901</v>
      </c>
      <c r="S4978" s="17">
        <f t="shared" si="540"/>
        <v>31962.417273106901</v>
      </c>
      <c r="T4978" s="17">
        <f t="shared" si="541"/>
        <v>21108.391242185498</v>
      </c>
      <c r="U4978" s="18">
        <f t="shared" si="542"/>
        <v>0.66041285494217128</v>
      </c>
      <c r="X4978" s="20">
        <f t="shared" si="543"/>
        <v>0.88061800139685364</v>
      </c>
      <c r="AA4978" s="20">
        <f t="shared" si="544"/>
        <v>-0.59855989229091044</v>
      </c>
      <c r="AE4978" s="20">
        <f t="shared" si="545"/>
        <v>5.5212441034778778E-2</v>
      </c>
    </row>
    <row r="4979" spans="1:31" x14ac:dyDescent="0.2">
      <c r="A4979" s="15" t="s">
        <v>16346</v>
      </c>
      <c r="B4979" s="15" t="s">
        <v>16347</v>
      </c>
      <c r="C4979" t="s">
        <v>16348</v>
      </c>
      <c r="D4979" s="15">
        <v>4</v>
      </c>
      <c r="E4979" s="15">
        <v>3</v>
      </c>
      <c r="F4979" s="16">
        <v>44572.358212207197</v>
      </c>
      <c r="G4979" s="16">
        <v>43967.354726471902</v>
      </c>
      <c r="H4979" s="16">
        <v>45954.661846642797</v>
      </c>
      <c r="I4979" s="16">
        <v>57236.694471386501</v>
      </c>
      <c r="J4979" s="16">
        <v>7465.4620315429802</v>
      </c>
      <c r="K4979" s="16">
        <v>56740.199568471297</v>
      </c>
      <c r="L4979" s="15">
        <f t="shared" si="539"/>
        <v>6</v>
      </c>
      <c r="M4979" s="16">
        <v>79258.833261939304</v>
      </c>
      <c r="N4979" s="16">
        <v>75641.703585019204</v>
      </c>
      <c r="O4979" s="16">
        <v>82632.228358978798</v>
      </c>
      <c r="P4979" s="16">
        <v>79358.551004772104</v>
      </c>
      <c r="Q4979" s="16">
        <v>65265.417442249702</v>
      </c>
      <c r="R4979" s="16">
        <v>77924.906012958498</v>
      </c>
      <c r="S4979" s="17">
        <f t="shared" si="540"/>
        <v>79258.833261939304</v>
      </c>
      <c r="T4979" s="17">
        <f t="shared" si="541"/>
        <v>77924.906012958498</v>
      </c>
      <c r="U4979" s="18">
        <f t="shared" si="542"/>
        <v>0.98316998630837316</v>
      </c>
      <c r="X4979" s="20">
        <f t="shared" si="543"/>
        <v>0.36672254945531052</v>
      </c>
      <c r="AA4979" s="20">
        <f t="shared" si="544"/>
        <v>-2.4487220333206602E-2</v>
      </c>
      <c r="AE4979" s="20">
        <f t="shared" si="545"/>
        <v>0.43566238482281611</v>
      </c>
    </row>
    <row r="4980" spans="1:31" x14ac:dyDescent="0.2">
      <c r="A4980" s="15" t="s">
        <v>18012</v>
      </c>
      <c r="B4980" s="15" t="s">
        <v>18013</v>
      </c>
      <c r="C4980" t="s">
        <v>18014</v>
      </c>
      <c r="D4980" s="15">
        <v>4</v>
      </c>
      <c r="E4980" s="15">
        <v>3</v>
      </c>
      <c r="F4980" s="16">
        <v>53896.635246093603</v>
      </c>
      <c r="G4980" s="16">
        <v>41134.4311640624</v>
      </c>
      <c r="H4980" s="16">
        <v>29707.731410156401</v>
      </c>
      <c r="I4980" s="16">
        <v>60709.0807259988</v>
      </c>
      <c r="J4980" s="16">
        <v>14677.732910156201</v>
      </c>
      <c r="K4980" s="16">
        <v>55668.170266498397</v>
      </c>
      <c r="L4980" s="15">
        <f t="shared" si="539"/>
        <v>6</v>
      </c>
      <c r="M4980" s="16">
        <v>95839.318306020607</v>
      </c>
      <c r="N4980" s="16">
        <v>70767.924716130801</v>
      </c>
      <c r="O4980" s="16">
        <v>53418.215851599998</v>
      </c>
      <c r="P4980" s="16">
        <v>84173.006910024997</v>
      </c>
      <c r="Q4980" s="16">
        <v>128317.358180871</v>
      </c>
      <c r="R4980" s="16">
        <v>76452.620345394505</v>
      </c>
      <c r="S4980" s="17">
        <f t="shared" si="540"/>
        <v>70767.924716130801</v>
      </c>
      <c r="T4980" s="17">
        <f t="shared" si="541"/>
        <v>84173.006910024997</v>
      </c>
      <c r="U4980" s="18">
        <f t="shared" si="542"/>
        <v>1.1894231355188891</v>
      </c>
      <c r="X4980" s="20">
        <f t="shared" si="543"/>
        <v>0.32130666971077665</v>
      </c>
      <c r="AA4980" s="20">
        <f t="shared" si="544"/>
        <v>0.25026204302093141</v>
      </c>
      <c r="AE4980" s="20">
        <f t="shared" si="545"/>
        <v>0.49308025923366133</v>
      </c>
    </row>
    <row r="4981" spans="1:31" x14ac:dyDescent="0.2">
      <c r="A4981" s="15" t="s">
        <v>10066</v>
      </c>
      <c r="B4981" s="15" t="s">
        <v>10067</v>
      </c>
      <c r="C4981" t="s">
        <v>10068</v>
      </c>
      <c r="D4981" s="15">
        <v>5</v>
      </c>
      <c r="E4981" s="15">
        <v>4</v>
      </c>
      <c r="F4981" s="16">
        <v>133726.904941282</v>
      </c>
      <c r="G4981" s="16">
        <v>107935.156163145</v>
      </c>
      <c r="H4981" s="16">
        <v>113208.634815691</v>
      </c>
      <c r="I4981" s="16">
        <v>140927.696707617</v>
      </c>
      <c r="J4981" s="16">
        <v>28604.367206249899</v>
      </c>
      <c r="K4981" s="16">
        <v>141069.70301015701</v>
      </c>
      <c r="L4981" s="15">
        <f t="shared" si="539"/>
        <v>6</v>
      </c>
      <c r="M4981" s="16">
        <v>237793.98009220601</v>
      </c>
      <c r="N4981" s="16">
        <v>185692.296925467</v>
      </c>
      <c r="O4981" s="16">
        <v>203563.28146894701</v>
      </c>
      <c r="P4981" s="16">
        <v>195395.941544937</v>
      </c>
      <c r="Q4981" s="16">
        <v>250068.37600933501</v>
      </c>
      <c r="R4981" s="16">
        <v>193739.94860692701</v>
      </c>
      <c r="S4981" s="17">
        <f t="shared" si="540"/>
        <v>203563.28146894701</v>
      </c>
      <c r="T4981" s="17">
        <f t="shared" si="541"/>
        <v>195395.941544937</v>
      </c>
      <c r="U4981" s="18">
        <f t="shared" si="542"/>
        <v>0.95987812799502392</v>
      </c>
      <c r="X4981" s="20">
        <f t="shared" si="543"/>
        <v>0.87414903864362226</v>
      </c>
      <c r="AA4981" s="20">
        <f t="shared" si="544"/>
        <v>-5.907685082292724E-2</v>
      </c>
      <c r="AE4981" s="20">
        <f t="shared" si="545"/>
        <v>5.8414515715261094E-2</v>
      </c>
    </row>
    <row r="4982" spans="1:31" x14ac:dyDescent="0.2">
      <c r="A4982" s="15" t="s">
        <v>7115</v>
      </c>
      <c r="B4982" s="15" t="s">
        <v>7116</v>
      </c>
      <c r="C4982" t="s">
        <v>7117</v>
      </c>
      <c r="D4982" s="15">
        <v>5</v>
      </c>
      <c r="E4982" s="15">
        <v>4</v>
      </c>
      <c r="F4982" s="16">
        <v>48157.246367871099</v>
      </c>
      <c r="G4982" s="16">
        <v>52245.665238968999</v>
      </c>
      <c r="H4982" s="16">
        <v>54164.396204664197</v>
      </c>
      <c r="I4982" s="16">
        <v>68959.834794317794</v>
      </c>
      <c r="J4982" s="16">
        <v>12859.8400476562</v>
      </c>
      <c r="K4982" s="16">
        <v>69030.501710156197</v>
      </c>
      <c r="L4982" s="15">
        <f t="shared" si="539"/>
        <v>6</v>
      </c>
      <c r="M4982" s="16">
        <v>85633.502765395198</v>
      </c>
      <c r="N4982" s="16">
        <v>89883.759170729507</v>
      </c>
      <c r="O4982" s="16">
        <v>97394.357313435205</v>
      </c>
      <c r="P4982" s="16">
        <v>95612.659279989297</v>
      </c>
      <c r="Q4982" s="16">
        <v>112424.766934</v>
      </c>
      <c r="R4982" s="16">
        <v>94803.9555500672</v>
      </c>
      <c r="S4982" s="17">
        <f t="shared" si="540"/>
        <v>89883.759170729507</v>
      </c>
      <c r="T4982" s="17">
        <f t="shared" si="541"/>
        <v>95612.659279989297</v>
      </c>
      <c r="U4982" s="18">
        <f t="shared" si="542"/>
        <v>1.0637367658197077</v>
      </c>
      <c r="X4982" s="20">
        <f t="shared" si="543"/>
        <v>0.21038125455372361</v>
      </c>
      <c r="AA4982" s="20">
        <f t="shared" si="544"/>
        <v>8.9141183140336089E-2</v>
      </c>
      <c r="AE4982" s="20">
        <f t="shared" si="545"/>
        <v>0.67699295941640025</v>
      </c>
    </row>
    <row r="4983" spans="1:31" x14ac:dyDescent="0.2">
      <c r="A4983" s="15" t="s">
        <v>4814</v>
      </c>
      <c r="B4983" s="15" t="s">
        <v>4815</v>
      </c>
      <c r="C4983" t="s">
        <v>4816</v>
      </c>
      <c r="D4983" s="15">
        <v>6</v>
      </c>
      <c r="E4983" s="15">
        <v>2</v>
      </c>
      <c r="F4983" s="16">
        <v>21650.756673046799</v>
      </c>
      <c r="G4983" s="16">
        <v>13815.1754031608</v>
      </c>
      <c r="H4983" s="16">
        <v>20734.577660156199</v>
      </c>
      <c r="I4983" s="16">
        <v>22487.782188867001</v>
      </c>
      <c r="J4983" s="16">
        <v>5689.9538695312503</v>
      </c>
      <c r="K4983" s="16">
        <v>19287.979218749999</v>
      </c>
      <c r="L4983" s="15">
        <f t="shared" si="539"/>
        <v>6</v>
      </c>
      <c r="M4983" s="16">
        <v>38499.504670001101</v>
      </c>
      <c r="N4983" s="16">
        <v>23767.7115060043</v>
      </c>
      <c r="O4983" s="16">
        <v>37283.3633692851</v>
      </c>
      <c r="P4983" s="16">
        <v>31179.260547821399</v>
      </c>
      <c r="Q4983" s="16">
        <v>49743.366579730398</v>
      </c>
      <c r="R4983" s="16">
        <v>26489.402209225998</v>
      </c>
      <c r="S4983" s="17">
        <f t="shared" si="540"/>
        <v>37283.3633692851</v>
      </c>
      <c r="T4983" s="17">
        <f t="shared" si="541"/>
        <v>31179.260547821399</v>
      </c>
      <c r="U4983" s="18">
        <f t="shared" si="542"/>
        <v>0.83627810718138151</v>
      </c>
      <c r="X4983" s="20">
        <f t="shared" si="543"/>
        <v>0.77391925227556224</v>
      </c>
      <c r="AA4983" s="20">
        <f t="shared" si="544"/>
        <v>-0.25794529955509504</v>
      </c>
      <c r="AE4983" s="20">
        <f t="shared" si="545"/>
        <v>0.11130434955035093</v>
      </c>
    </row>
    <row r="4984" spans="1:31" x14ac:dyDescent="0.2">
      <c r="A4984" s="15" t="s">
        <v>12079</v>
      </c>
      <c r="B4984" s="15" t="s">
        <v>12080</v>
      </c>
      <c r="C4984" t="s">
        <v>12081</v>
      </c>
      <c r="D4984" s="15">
        <v>9</v>
      </c>
      <c r="E4984" s="15">
        <v>4</v>
      </c>
      <c r="F4984" s="16">
        <v>119592.61361785101</v>
      </c>
      <c r="G4984" s="16">
        <v>120019.81001755501</v>
      </c>
      <c r="H4984" s="16">
        <v>143637.62123111499</v>
      </c>
      <c r="I4984" s="16">
        <v>199939.41398667701</v>
      </c>
      <c r="J4984" s="16">
        <v>53206.645027787898</v>
      </c>
      <c r="K4984" s="16">
        <v>203522.87873076799</v>
      </c>
      <c r="L4984" s="15">
        <f t="shared" si="539"/>
        <v>6</v>
      </c>
      <c r="M4984" s="16">
        <v>212660.29894511701</v>
      </c>
      <c r="N4984" s="16">
        <v>206482.80866922901</v>
      </c>
      <c r="O4984" s="16">
        <v>258278.404008691</v>
      </c>
      <c r="P4984" s="16">
        <v>277215.557768767</v>
      </c>
      <c r="Q4984" s="16">
        <v>465149.22770593199</v>
      </c>
      <c r="R4984" s="16">
        <v>279510.84622893098</v>
      </c>
      <c r="S4984" s="17">
        <f t="shared" si="540"/>
        <v>212660.29894511701</v>
      </c>
      <c r="T4984" s="17">
        <f t="shared" si="541"/>
        <v>279510.84622893098</v>
      </c>
      <c r="U4984" s="18">
        <f t="shared" si="542"/>
        <v>1.3143536786857741</v>
      </c>
      <c r="X4984" s="20">
        <f t="shared" si="543"/>
        <v>0.14904717511444943</v>
      </c>
      <c r="AA4984" s="20">
        <f t="shared" si="544"/>
        <v>0.39435354189187799</v>
      </c>
      <c r="AE4984" s="20">
        <f t="shared" si="545"/>
        <v>0.82667625072046547</v>
      </c>
    </row>
    <row r="4985" spans="1:31" x14ac:dyDescent="0.2">
      <c r="A4985" s="15" t="s">
        <v>320</v>
      </c>
      <c r="B4985" s="15" t="s">
        <v>321</v>
      </c>
      <c r="C4985" t="s">
        <v>322</v>
      </c>
      <c r="D4985" s="15">
        <v>3</v>
      </c>
      <c r="E4985" s="15">
        <v>3</v>
      </c>
      <c r="F4985" s="16">
        <v>154806.09262337699</v>
      </c>
      <c r="G4985" s="16">
        <v>154536.09976406299</v>
      </c>
      <c r="H4985" s="16">
        <v>155800.56497898599</v>
      </c>
      <c r="I4985" s="16">
        <v>154112.43082382801</v>
      </c>
      <c r="J4985" s="16">
        <v>25915.145605078102</v>
      </c>
      <c r="K4985" s="16">
        <v>141837.84530959799</v>
      </c>
      <c r="L4985" s="15">
        <f t="shared" si="539"/>
        <v>6</v>
      </c>
      <c r="M4985" s="16">
        <v>275277.11737289699</v>
      </c>
      <c r="N4985" s="16">
        <v>265864.84277390997</v>
      </c>
      <c r="O4985" s="16">
        <v>280148.897771555</v>
      </c>
      <c r="P4985" s="16">
        <v>213676.54640007601</v>
      </c>
      <c r="Q4985" s="16">
        <v>226558.35484070299</v>
      </c>
      <c r="R4985" s="16">
        <v>194794.887027021</v>
      </c>
      <c r="S4985" s="17">
        <f t="shared" si="540"/>
        <v>275277.11737289699</v>
      </c>
      <c r="T4985" s="17">
        <f t="shared" si="541"/>
        <v>213676.54640007601</v>
      </c>
      <c r="U4985" s="18">
        <f t="shared" si="542"/>
        <v>0.77622342328812111</v>
      </c>
      <c r="X4985" s="20">
        <f t="shared" si="543"/>
        <v>3.5930452866104389E-3</v>
      </c>
      <c r="AA4985" s="20">
        <f t="shared" si="544"/>
        <v>-0.36545612639715574</v>
      </c>
      <c r="AE4985" s="20">
        <f t="shared" si="545"/>
        <v>2.4445373089292022</v>
      </c>
    </row>
    <row r="4986" spans="1:31" x14ac:dyDescent="0.2">
      <c r="A4986" s="15" t="s">
        <v>15539</v>
      </c>
      <c r="B4986" s="15" t="s">
        <v>15540</v>
      </c>
      <c r="C4986" t="s">
        <v>15541</v>
      </c>
      <c r="D4986" s="15">
        <v>8</v>
      </c>
      <c r="E4986" s="15">
        <v>4</v>
      </c>
      <c r="F4986" s="16">
        <v>180269.566603757</v>
      </c>
      <c r="G4986" s="16">
        <v>143683.85056160201</v>
      </c>
      <c r="H4986" s="16">
        <v>156338.593651904</v>
      </c>
      <c r="I4986" s="16">
        <v>184132.31898505101</v>
      </c>
      <c r="J4986" s="16">
        <v>50766.975355078197</v>
      </c>
      <c r="K4986" s="16">
        <v>179841.40218643399</v>
      </c>
      <c r="L4986" s="15">
        <f t="shared" si="539"/>
        <v>6</v>
      </c>
      <c r="M4986" s="16">
        <v>320556.41870292998</v>
      </c>
      <c r="N4986" s="16">
        <v>247194.56746373701</v>
      </c>
      <c r="O4986" s="16">
        <v>281116.34060276602</v>
      </c>
      <c r="P4986" s="16">
        <v>255299.05531331999</v>
      </c>
      <c r="Q4986" s="16">
        <v>443820.867995865</v>
      </c>
      <c r="R4986" s="16">
        <v>246987.576166435</v>
      </c>
      <c r="S4986" s="17">
        <f t="shared" si="540"/>
        <v>281116.34060276602</v>
      </c>
      <c r="T4986" s="17">
        <f t="shared" si="541"/>
        <v>255299.05531331999</v>
      </c>
      <c r="U4986" s="18">
        <f t="shared" si="542"/>
        <v>0.90816156316602248</v>
      </c>
      <c r="X4986" s="20">
        <f t="shared" si="543"/>
        <v>0.65698138564610775</v>
      </c>
      <c r="AA4986" s="20">
        <f t="shared" si="544"/>
        <v>-0.13897911714651245</v>
      </c>
      <c r="AE4986" s="20">
        <f t="shared" si="545"/>
        <v>0.18244693519775756</v>
      </c>
    </row>
    <row r="4987" spans="1:31" x14ac:dyDescent="0.2">
      <c r="A4987" s="15" t="s">
        <v>14449</v>
      </c>
      <c r="B4987" s="15" t="s">
        <v>14450</v>
      </c>
      <c r="C4987" t="s">
        <v>14451</v>
      </c>
      <c r="D4987" s="15">
        <v>3</v>
      </c>
      <c r="E4987" s="15">
        <v>3</v>
      </c>
      <c r="F4987" s="16">
        <v>106076.900228047</v>
      </c>
      <c r="G4987" s="16">
        <v>123695.98456875001</v>
      </c>
      <c r="H4987" s="16">
        <v>125253.92873406901</v>
      </c>
      <c r="I4987" s="16">
        <v>90163.346702343595</v>
      </c>
      <c r="J4987" s="16">
        <v>21812.486698535198</v>
      </c>
      <c r="K4987" s="16">
        <v>104647.572233789</v>
      </c>
      <c r="L4987" s="15">
        <f t="shared" si="539"/>
        <v>6</v>
      </c>
      <c r="M4987" s="16">
        <v>188626.576769626</v>
      </c>
      <c r="N4987" s="16">
        <v>212807.321650695</v>
      </c>
      <c r="O4987" s="16">
        <v>225222.22612696601</v>
      </c>
      <c r="P4987" s="16">
        <v>125011.28190790099</v>
      </c>
      <c r="Q4987" s="16">
        <v>190691.62013261</v>
      </c>
      <c r="R4987" s="16">
        <v>143719.13198792501</v>
      </c>
      <c r="S4987" s="17">
        <f t="shared" si="540"/>
        <v>212807.321650695</v>
      </c>
      <c r="T4987" s="17">
        <f t="shared" si="541"/>
        <v>143719.13198792501</v>
      </c>
      <c r="U4987" s="18">
        <f t="shared" si="542"/>
        <v>0.67534862462969047</v>
      </c>
      <c r="X4987" s="20">
        <f t="shared" si="543"/>
        <v>6.6755261797903878E-2</v>
      </c>
      <c r="AA4987" s="20">
        <f t="shared" si="544"/>
        <v>-0.5662956605983861</v>
      </c>
      <c r="AE4987" s="20">
        <f t="shared" si="545"/>
        <v>1.1755144965591759</v>
      </c>
    </row>
    <row r="4988" spans="1:31" x14ac:dyDescent="0.2">
      <c r="A4988" s="15" t="s">
        <v>9637</v>
      </c>
      <c r="B4988" s="15" t="s">
        <v>9638</v>
      </c>
      <c r="C4988" t="s">
        <v>9639</v>
      </c>
      <c r="D4988" s="15">
        <v>6</v>
      </c>
      <c r="E4988" s="15">
        <v>4</v>
      </c>
      <c r="F4988" s="16">
        <v>45886.719802794199</v>
      </c>
      <c r="G4988" s="16">
        <v>38351.700324609403</v>
      </c>
      <c r="H4988" s="16">
        <v>48270.604057577599</v>
      </c>
      <c r="I4988" s="16">
        <v>49141.541228613401</v>
      </c>
      <c r="J4988" s="16">
        <v>3283.7888789062499</v>
      </c>
      <c r="K4988" s="16">
        <v>42549.311520117</v>
      </c>
      <c r="L4988" s="15">
        <f t="shared" si="539"/>
        <v>6</v>
      </c>
      <c r="M4988" s="16">
        <v>81596.038882926805</v>
      </c>
      <c r="N4988" s="16">
        <v>65980.497712066295</v>
      </c>
      <c r="O4988" s="16">
        <v>86796.582049117802</v>
      </c>
      <c r="P4988" s="16">
        <v>68134.638837216597</v>
      </c>
      <c r="Q4988" s="16">
        <v>28707.9153398009</v>
      </c>
      <c r="R4988" s="16">
        <v>58435.661600379899</v>
      </c>
      <c r="S4988" s="17">
        <f t="shared" si="540"/>
        <v>81596.038882926805</v>
      </c>
      <c r="T4988" s="17">
        <f t="shared" si="541"/>
        <v>58435.661600379899</v>
      </c>
      <c r="U4988" s="18">
        <f t="shared" si="542"/>
        <v>0.71615806845995078</v>
      </c>
      <c r="X4988" s="20">
        <f t="shared" si="543"/>
        <v>0.12069405916679321</v>
      </c>
      <c r="AA4988" s="20">
        <f t="shared" si="544"/>
        <v>-0.4816500445280677</v>
      </c>
      <c r="AE4988" s="20">
        <f t="shared" si="545"/>
        <v>0.91831410632830968</v>
      </c>
    </row>
    <row r="4989" spans="1:31" x14ac:dyDescent="0.2">
      <c r="A4989" s="15" t="s">
        <v>4736</v>
      </c>
      <c r="B4989" s="15" t="s">
        <v>4737</v>
      </c>
      <c r="C4989" t="s">
        <v>4738</v>
      </c>
      <c r="D4989" s="15">
        <v>4</v>
      </c>
      <c r="E4989" s="15">
        <v>4</v>
      </c>
      <c r="F4989" s="16">
        <v>76196.615875488598</v>
      </c>
      <c r="G4989" s="16">
        <v>78598.7719429688</v>
      </c>
      <c r="H4989" s="16">
        <v>72373.371985428399</v>
      </c>
      <c r="I4989" s="16">
        <v>88110.332668359304</v>
      </c>
      <c r="J4989" s="16">
        <v>15720.855778417999</v>
      </c>
      <c r="K4989" s="16">
        <v>94488.505591992507</v>
      </c>
      <c r="L4989" s="15">
        <f t="shared" si="539"/>
        <v>6</v>
      </c>
      <c r="M4989" s="16">
        <v>135493.276888038</v>
      </c>
      <c r="N4989" s="16">
        <v>135221.80368692899</v>
      </c>
      <c r="O4989" s="16">
        <v>130136.372691993</v>
      </c>
      <c r="P4989" s="16">
        <v>122164.782464945</v>
      </c>
      <c r="Q4989" s="16">
        <v>137436.66642368399</v>
      </c>
      <c r="R4989" s="16">
        <v>129767.04300582501</v>
      </c>
      <c r="S4989" s="17">
        <f t="shared" si="540"/>
        <v>135221.80368692899</v>
      </c>
      <c r="T4989" s="17">
        <f t="shared" si="541"/>
        <v>129767.04300582501</v>
      </c>
      <c r="U4989" s="18">
        <f t="shared" si="542"/>
        <v>0.95966064249717398</v>
      </c>
      <c r="X4989" s="20">
        <f t="shared" si="543"/>
        <v>0.46467938535694808</v>
      </c>
      <c r="AA4989" s="20">
        <f t="shared" si="544"/>
        <v>-5.9403768158882424E-2</v>
      </c>
      <c r="AE4989" s="20">
        <f t="shared" si="545"/>
        <v>0.33284659376668507</v>
      </c>
    </row>
    <row r="4990" spans="1:31" x14ac:dyDescent="0.2">
      <c r="A4990" s="15" t="s">
        <v>10885</v>
      </c>
      <c r="B4990" s="15" t="s">
        <v>10886</v>
      </c>
      <c r="C4990" t="s">
        <v>10887</v>
      </c>
      <c r="D4990" s="15">
        <v>3</v>
      </c>
      <c r="E4990" s="15">
        <v>3</v>
      </c>
      <c r="F4990" s="16">
        <v>43561.199002148402</v>
      </c>
      <c r="G4990" s="16">
        <v>34698.313804687503</v>
      </c>
      <c r="H4990" s="16">
        <v>51427.523606249903</v>
      </c>
      <c r="I4990" s="16">
        <v>69258.369069140696</v>
      </c>
      <c r="J4990" s="16">
        <v>8806.6212029296894</v>
      </c>
      <c r="K4990" s="16">
        <v>67253.115696679495</v>
      </c>
      <c r="L4990" s="15">
        <f t="shared" si="539"/>
        <v>6</v>
      </c>
      <c r="M4990" s="16">
        <v>77460.783922710601</v>
      </c>
      <c r="N4990" s="16">
        <v>59695.189397735201</v>
      </c>
      <c r="O4990" s="16">
        <v>92473.118151752104</v>
      </c>
      <c r="P4990" s="16">
        <v>96026.576395469296</v>
      </c>
      <c r="Q4990" s="16">
        <v>76990.252798349393</v>
      </c>
      <c r="R4990" s="16">
        <v>92362.958882761101</v>
      </c>
      <c r="S4990" s="17">
        <f t="shared" si="540"/>
        <v>77460.783922710601</v>
      </c>
      <c r="T4990" s="17">
        <f t="shared" si="541"/>
        <v>92362.958882761101</v>
      </c>
      <c r="U4990" s="18">
        <f t="shared" si="542"/>
        <v>1.1923834772304873</v>
      </c>
      <c r="X4990" s="20">
        <f t="shared" si="543"/>
        <v>0.34439067668811313</v>
      </c>
      <c r="AA4990" s="20">
        <f t="shared" si="544"/>
        <v>0.25384828926191993</v>
      </c>
      <c r="AE4990" s="20">
        <f t="shared" si="545"/>
        <v>0.46294861423845535</v>
      </c>
    </row>
    <row r="4991" spans="1:31" x14ac:dyDescent="0.2">
      <c r="A4991" s="15" t="s">
        <v>18015</v>
      </c>
      <c r="B4991" s="15" t="s">
        <v>18016</v>
      </c>
      <c r="C4991" t="s">
        <v>18017</v>
      </c>
      <c r="D4991" s="15">
        <v>4</v>
      </c>
      <c r="E4991" s="15">
        <v>2</v>
      </c>
      <c r="F4991" s="16">
        <v>18281.6097137695</v>
      </c>
      <c r="G4991" s="16">
        <v>23934.941279761901</v>
      </c>
      <c r="H4991" s="16">
        <v>18546.857803417901</v>
      </c>
      <c r="I4991" s="16">
        <v>24206.549190527301</v>
      </c>
      <c r="J4991" s="16">
        <v>6791.6413382812398</v>
      </c>
      <c r="K4991" s="16">
        <v>27430.733062818999</v>
      </c>
      <c r="L4991" s="15">
        <f t="shared" si="539"/>
        <v>6</v>
      </c>
      <c r="M4991" s="16">
        <v>32508.467448928201</v>
      </c>
      <c r="N4991" s="16">
        <v>41177.818062330101</v>
      </c>
      <c r="O4991" s="16">
        <v>33349.569505438398</v>
      </c>
      <c r="P4991" s="16">
        <v>33562.327215564903</v>
      </c>
      <c r="Q4991" s="16">
        <v>59374.664982302602</v>
      </c>
      <c r="R4991" s="16">
        <v>37672.361254338699</v>
      </c>
      <c r="S4991" s="17">
        <f t="shared" si="540"/>
        <v>33349.569505438398</v>
      </c>
      <c r="T4991" s="17">
        <f t="shared" si="541"/>
        <v>37672.361254338699</v>
      </c>
      <c r="U4991" s="18">
        <f t="shared" si="542"/>
        <v>1.1296206161880253</v>
      </c>
      <c r="X4991" s="20">
        <f t="shared" si="543"/>
        <v>0.40605655189038042</v>
      </c>
      <c r="AA4991" s="20">
        <f t="shared" si="544"/>
        <v>0.17583832392783286</v>
      </c>
      <c r="AE4991" s="20">
        <f t="shared" si="545"/>
        <v>0.39141347759621875</v>
      </c>
    </row>
    <row r="4992" spans="1:31" x14ac:dyDescent="0.2">
      <c r="A4992" s="15" t="s">
        <v>17191</v>
      </c>
      <c r="B4992" s="15" t="s">
        <v>17192</v>
      </c>
      <c r="C4992" t="s">
        <v>17193</v>
      </c>
      <c r="D4992" s="15">
        <v>5</v>
      </c>
      <c r="E4992" s="15">
        <v>4</v>
      </c>
      <c r="F4992" s="16">
        <v>195373.45604003899</v>
      </c>
      <c r="G4992" s="16">
        <v>200287.37296669901</v>
      </c>
      <c r="H4992" s="16">
        <v>216883.33918387201</v>
      </c>
      <c r="I4992" s="16">
        <v>330490.60076829599</v>
      </c>
      <c r="J4992" s="16">
        <v>32820.143878350304</v>
      </c>
      <c r="K4992" s="16">
        <v>352260.24529532401</v>
      </c>
      <c r="L4992" s="15">
        <f t="shared" si="539"/>
        <v>6</v>
      </c>
      <c r="M4992" s="16">
        <v>347414.24499826803</v>
      </c>
      <c r="N4992" s="16">
        <v>344575.61051876697</v>
      </c>
      <c r="O4992" s="16">
        <v>389983.36383164598</v>
      </c>
      <c r="P4992" s="16">
        <v>458224.49112221203</v>
      </c>
      <c r="Q4992" s="16">
        <v>286924.02180665999</v>
      </c>
      <c r="R4992" s="16">
        <v>483781.28232726199</v>
      </c>
      <c r="S4992" s="17">
        <f t="shared" si="540"/>
        <v>347414.24499826803</v>
      </c>
      <c r="T4992" s="17">
        <f t="shared" si="541"/>
        <v>458224.49112221203</v>
      </c>
      <c r="U4992" s="18">
        <f t="shared" si="542"/>
        <v>1.3189571173873322</v>
      </c>
      <c r="X4992" s="20">
        <f t="shared" si="543"/>
        <v>0.48364120386721915</v>
      </c>
      <c r="AA4992" s="20">
        <f t="shared" si="544"/>
        <v>0.39939765970822683</v>
      </c>
      <c r="AE4992" s="20">
        <f t="shared" si="545"/>
        <v>0.31547670646743209</v>
      </c>
    </row>
    <row r="4993" spans="1:31" x14ac:dyDescent="0.2">
      <c r="A4993" s="15" t="s">
        <v>13336</v>
      </c>
      <c r="B4993" s="15" t="s">
        <v>13337</v>
      </c>
      <c r="C4993" t="s">
        <v>13338</v>
      </c>
      <c r="D4993" s="15">
        <v>5</v>
      </c>
      <c r="E4993" s="15">
        <v>4</v>
      </c>
      <c r="F4993" s="16">
        <v>78635.312823009997</v>
      </c>
      <c r="G4993" s="16">
        <v>90185.713301745403</v>
      </c>
      <c r="H4993" s="16">
        <v>72476.064281543004</v>
      </c>
      <c r="I4993" s="16">
        <v>97658.029744713203</v>
      </c>
      <c r="J4993" s="16">
        <v>18838.447118261702</v>
      </c>
      <c r="K4993" s="16">
        <v>109927.97519490701</v>
      </c>
      <c r="L4993" s="15">
        <f t="shared" si="539"/>
        <v>6</v>
      </c>
      <c r="M4993" s="16">
        <v>139829.78234776101</v>
      </c>
      <c r="N4993" s="16">
        <v>155156.047836257</v>
      </c>
      <c r="O4993" s="16">
        <v>130321.026281472</v>
      </c>
      <c r="P4993" s="16">
        <v>135402.643463202</v>
      </c>
      <c r="Q4993" s="16">
        <v>164691.630597307</v>
      </c>
      <c r="R4993" s="16">
        <v>150971.04346488501</v>
      </c>
      <c r="S4993" s="17">
        <f t="shared" si="540"/>
        <v>139829.78234776101</v>
      </c>
      <c r="T4993" s="17">
        <f t="shared" si="541"/>
        <v>150971.04346488501</v>
      </c>
      <c r="U4993" s="18">
        <f t="shared" si="542"/>
        <v>1.079677311442961</v>
      </c>
      <c r="X4993" s="20">
        <f t="shared" si="543"/>
        <v>0.48355918081504817</v>
      </c>
      <c r="AA4993" s="20">
        <f t="shared" si="544"/>
        <v>0.11060019133006573</v>
      </c>
      <c r="AE4993" s="20">
        <f t="shared" si="545"/>
        <v>0.31555036681661364</v>
      </c>
    </row>
    <row r="4994" spans="1:31" x14ac:dyDescent="0.2">
      <c r="A4994" s="15" t="s">
        <v>6682</v>
      </c>
      <c r="B4994" s="15" t="s">
        <v>6683</v>
      </c>
      <c r="C4994" t="s">
        <v>6684</v>
      </c>
      <c r="D4994" s="15">
        <v>3</v>
      </c>
      <c r="E4994" s="15">
        <v>3</v>
      </c>
      <c r="F4994" s="16">
        <v>26277.095960156199</v>
      </c>
      <c r="G4994" s="16">
        <v>29915.482201171799</v>
      </c>
      <c r="H4994" s="16">
        <v>37488.301822705202</v>
      </c>
      <c r="I4994" s="16">
        <v>37813.863638525298</v>
      </c>
      <c r="J4994" s="16">
        <v>11741.1284074219</v>
      </c>
      <c r="K4994" s="16">
        <v>47186.718430371198</v>
      </c>
      <c r="L4994" s="15">
        <f t="shared" ref="L4994:L5057" si="546">COUNTIF(F4994:K4994,"&gt;0")</f>
        <v>6</v>
      </c>
      <c r="M4994" s="16">
        <v>46726.088787997098</v>
      </c>
      <c r="N4994" s="16">
        <v>51466.776915317401</v>
      </c>
      <c r="O4994" s="16">
        <v>67408.654367683106</v>
      </c>
      <c r="P4994" s="16">
        <v>52428.838771351198</v>
      </c>
      <c r="Q4994" s="16">
        <v>102644.63786912699</v>
      </c>
      <c r="R4994" s="16">
        <v>64804.505918407398</v>
      </c>
      <c r="S4994" s="17">
        <f t="shared" ref="S4994:S5057" si="547">MEDIAN(M4994:O4994)</f>
        <v>51466.776915317401</v>
      </c>
      <c r="T4994" s="17">
        <f t="shared" ref="T4994:T5057" si="548">MEDIAN(P4994:R4994)</f>
        <v>64804.505918407398</v>
      </c>
      <c r="U4994" s="18">
        <f t="shared" ref="U4994:U5057" si="549">T4994/S4994</f>
        <v>1.2591522104645425</v>
      </c>
      <c r="X4994" s="20">
        <f t="shared" ref="X4994:X5057" si="550">_xlfn.T.TEST(P4994:R4994,M4994:O4994,2,2)</f>
        <v>0.3305201332836637</v>
      </c>
      <c r="AA4994" s="20">
        <f t="shared" ref="AA4994:AA5057" si="551">LOG(U4994,2)</f>
        <v>0.33245269132480287</v>
      </c>
      <c r="AE4994" s="20">
        <f t="shared" si="545"/>
        <v>0.48080208078444242</v>
      </c>
    </row>
    <row r="4995" spans="1:31" x14ac:dyDescent="0.2">
      <c r="A4995" s="15" t="s">
        <v>1265</v>
      </c>
      <c r="B4995" s="15" t="s">
        <v>1266</v>
      </c>
      <c r="C4995" t="s">
        <v>1267</v>
      </c>
      <c r="D4995" s="15">
        <v>4</v>
      </c>
      <c r="E4995" s="15">
        <v>3</v>
      </c>
      <c r="F4995" s="16">
        <v>94048.088423435795</v>
      </c>
      <c r="G4995" s="16">
        <v>128510.393266407</v>
      </c>
      <c r="H4995" s="16">
        <v>91719.427477732796</v>
      </c>
      <c r="I4995" s="16">
        <v>139066.09923163999</v>
      </c>
      <c r="J4995" s="16">
        <v>4932.2886744140596</v>
      </c>
      <c r="K4995" s="16">
        <v>123130.47860877799</v>
      </c>
      <c r="L4995" s="15">
        <f t="shared" si="546"/>
        <v>6</v>
      </c>
      <c r="M4995" s="16">
        <v>167236.871862789</v>
      </c>
      <c r="N4995" s="16">
        <v>221090.059557281</v>
      </c>
      <c r="O4995" s="16">
        <v>164922.999576995</v>
      </c>
      <c r="P4995" s="16">
        <v>192814.84073867899</v>
      </c>
      <c r="Q4995" s="16">
        <v>43119.619110135798</v>
      </c>
      <c r="R4995" s="16">
        <v>169102.87672395201</v>
      </c>
      <c r="S4995" s="17">
        <f t="shared" si="547"/>
        <v>167236.871862789</v>
      </c>
      <c r="T4995" s="17">
        <f t="shared" si="548"/>
        <v>169102.87672395201</v>
      </c>
      <c r="U4995" s="18">
        <f t="shared" si="549"/>
        <v>1.0111578555636582</v>
      </c>
      <c r="X4995" s="20">
        <f t="shared" si="550"/>
        <v>0.37858397066581573</v>
      </c>
      <c r="AA4995" s="20">
        <f t="shared" si="551"/>
        <v>1.6008239240410945E-2</v>
      </c>
      <c r="AE4995" s="20">
        <f t="shared" ref="AE4995:AE5058" si="552">-LOG10(X4995)</f>
        <v>0.42183777811326134</v>
      </c>
    </row>
    <row r="4996" spans="1:31" x14ac:dyDescent="0.2">
      <c r="A4996" s="15" t="s">
        <v>10951</v>
      </c>
      <c r="B4996" s="15" t="s">
        <v>10952</v>
      </c>
      <c r="C4996" t="s">
        <v>10953</v>
      </c>
      <c r="D4996" s="15">
        <v>5</v>
      </c>
      <c r="E4996" s="15">
        <v>4</v>
      </c>
      <c r="F4996" s="16">
        <v>24849.075100781301</v>
      </c>
      <c r="G4996" s="16">
        <v>30874.8650976561</v>
      </c>
      <c r="H4996" s="16">
        <v>23303.790468750001</v>
      </c>
      <c r="I4996" s="16">
        <v>20025.086496679702</v>
      </c>
      <c r="J4996" s="16">
        <v>8563.0234980468795</v>
      </c>
      <c r="K4996" s="16">
        <v>32292.933647584901</v>
      </c>
      <c r="L4996" s="15">
        <f t="shared" si="546"/>
        <v>6</v>
      </c>
      <c r="M4996" s="16">
        <v>44186.773577235603</v>
      </c>
      <c r="N4996" s="16">
        <v>53117.305065847897</v>
      </c>
      <c r="O4996" s="16">
        <v>41903.129264005598</v>
      </c>
      <c r="P4996" s="16">
        <v>27764.738386773501</v>
      </c>
      <c r="Q4996" s="16">
        <v>74860.645035296504</v>
      </c>
      <c r="R4996" s="16">
        <v>44349.928948241803</v>
      </c>
      <c r="S4996" s="17">
        <f t="shared" si="547"/>
        <v>44186.773577235603</v>
      </c>
      <c r="T4996" s="17">
        <f t="shared" si="548"/>
        <v>44349.928948241803</v>
      </c>
      <c r="U4996" s="18">
        <f t="shared" si="549"/>
        <v>1.0036924029024434</v>
      </c>
      <c r="X4996" s="20">
        <f t="shared" si="550"/>
        <v>0.86427274111102592</v>
      </c>
      <c r="AA4996" s="20">
        <f t="shared" si="551"/>
        <v>5.3172007625826821E-3</v>
      </c>
      <c r="AE4996" s="20">
        <f t="shared" si="552"/>
        <v>6.3349184294558131E-2</v>
      </c>
    </row>
    <row r="4997" spans="1:31" x14ac:dyDescent="0.2">
      <c r="A4997" s="15" t="s">
        <v>5168</v>
      </c>
      <c r="B4997" s="15" t="s">
        <v>5169</v>
      </c>
      <c r="C4997" t="s">
        <v>5170</v>
      </c>
      <c r="D4997" s="15">
        <v>4</v>
      </c>
      <c r="E4997" s="15">
        <v>3</v>
      </c>
      <c r="F4997" s="16">
        <v>91530.346452831494</v>
      </c>
      <c r="G4997" s="16">
        <v>81451.093833877807</v>
      </c>
      <c r="H4997" s="16">
        <v>93533.2510718587</v>
      </c>
      <c r="I4997" s="16">
        <v>109406.631887696</v>
      </c>
      <c r="J4997" s="16">
        <v>24084.5293476562</v>
      </c>
      <c r="K4997" s="16">
        <v>107016.198609374</v>
      </c>
      <c r="L4997" s="15">
        <f t="shared" si="546"/>
        <v>6</v>
      </c>
      <c r="M4997" s="16">
        <v>162759.80807148901</v>
      </c>
      <c r="N4997" s="16">
        <v>140128.955557754</v>
      </c>
      <c r="O4997" s="16">
        <v>168184.481207148</v>
      </c>
      <c r="P4997" s="16">
        <v>151692.054495922</v>
      </c>
      <c r="Q4997" s="16">
        <v>210554.53167310701</v>
      </c>
      <c r="R4997" s="16">
        <v>146972.116452221</v>
      </c>
      <c r="S4997" s="17">
        <f t="shared" si="547"/>
        <v>162759.80807148901</v>
      </c>
      <c r="T4997" s="17">
        <f t="shared" si="548"/>
        <v>151692.054495922</v>
      </c>
      <c r="U4997" s="18">
        <f t="shared" si="549"/>
        <v>0.93199946776352971</v>
      </c>
      <c r="X4997" s="20">
        <f t="shared" si="550"/>
        <v>0.59721674535368574</v>
      </c>
      <c r="AA4997" s="20">
        <f t="shared" si="551"/>
        <v>-0.10159896388670757</v>
      </c>
      <c r="AE4997" s="20">
        <f t="shared" si="552"/>
        <v>0.22386802359813962</v>
      </c>
    </row>
    <row r="4998" spans="1:31" x14ac:dyDescent="0.2">
      <c r="A4998" s="15" t="s">
        <v>2657</v>
      </c>
      <c r="B4998" s="15" t="s">
        <v>2658</v>
      </c>
      <c r="C4998" t="s">
        <v>2659</v>
      </c>
      <c r="D4998" s="15">
        <v>3</v>
      </c>
      <c r="E4998" s="15">
        <v>2</v>
      </c>
      <c r="F4998" s="16">
        <v>16397.726590136699</v>
      </c>
      <c r="G4998" s="16">
        <v>19607.2691099043</v>
      </c>
      <c r="H4998" s="16">
        <v>33343.412756542799</v>
      </c>
      <c r="I4998" s="16">
        <v>39434.965557562202</v>
      </c>
      <c r="J4998" s="16">
        <v>7554.2911259811499</v>
      </c>
      <c r="K4998" s="16">
        <v>15682.781235644499</v>
      </c>
      <c r="L4998" s="15">
        <f t="shared" si="546"/>
        <v>6</v>
      </c>
      <c r="M4998" s="16">
        <v>29158.535240492802</v>
      </c>
      <c r="N4998" s="16">
        <v>33732.464628583301</v>
      </c>
      <c r="O4998" s="16">
        <v>59955.625532855804</v>
      </c>
      <c r="P4998" s="16">
        <v>54676.493016830696</v>
      </c>
      <c r="Q4998" s="16">
        <v>66041.989328226497</v>
      </c>
      <c r="R4998" s="16">
        <v>21538.155718586098</v>
      </c>
      <c r="S4998" s="17">
        <f t="shared" si="547"/>
        <v>33732.464628583301</v>
      </c>
      <c r="T4998" s="17">
        <f t="shared" si="548"/>
        <v>54676.493016830696</v>
      </c>
      <c r="U4998" s="18">
        <f t="shared" si="549"/>
        <v>1.6208863959053976</v>
      </c>
      <c r="X4998" s="20">
        <f t="shared" si="550"/>
        <v>0.71398868935966608</v>
      </c>
      <c r="AA4998" s="20">
        <f t="shared" si="551"/>
        <v>0.69678297931485167</v>
      </c>
      <c r="AE4998" s="20">
        <f t="shared" si="552"/>
        <v>0.1463086680383795</v>
      </c>
    </row>
    <row r="4999" spans="1:31" x14ac:dyDescent="0.2">
      <c r="A4999" s="15" t="s">
        <v>1619</v>
      </c>
      <c r="B4999" s="15" t="s">
        <v>1620</v>
      </c>
      <c r="C4999" t="s">
        <v>1621</v>
      </c>
      <c r="D4999" s="15">
        <v>7</v>
      </c>
      <c r="E4999" s="15">
        <v>3</v>
      </c>
      <c r="F4999" s="16">
        <v>109110.082197422</v>
      </c>
      <c r="G4999" s="16">
        <v>106552.82520190399</v>
      </c>
      <c r="H4999" s="16">
        <v>95906.267565482005</v>
      </c>
      <c r="I4999" s="16">
        <v>119500.871423291</v>
      </c>
      <c r="J4999" s="16">
        <v>33421.505886914099</v>
      </c>
      <c r="K4999" s="16">
        <v>150155.71484008001</v>
      </c>
      <c r="L4999" s="15">
        <f t="shared" si="546"/>
        <v>6</v>
      </c>
      <c r="M4999" s="16">
        <v>194020.19904151</v>
      </c>
      <c r="N4999" s="16">
        <v>183314.12636057701</v>
      </c>
      <c r="O4999" s="16">
        <v>172451.46159436199</v>
      </c>
      <c r="P4999" s="16">
        <v>165687.69541191601</v>
      </c>
      <c r="Q4999" s="16">
        <v>292181.31765211403</v>
      </c>
      <c r="R4999" s="16">
        <v>206218.34352383201</v>
      </c>
      <c r="S4999" s="17">
        <f t="shared" si="547"/>
        <v>183314.12636057701</v>
      </c>
      <c r="T4999" s="17">
        <f t="shared" si="548"/>
        <v>206218.34352383201</v>
      </c>
      <c r="U4999" s="18">
        <f t="shared" si="549"/>
        <v>1.1249451835381341</v>
      </c>
      <c r="X4999" s="20">
        <f t="shared" si="550"/>
        <v>0.37059895183628017</v>
      </c>
      <c r="AA4999" s="20">
        <f t="shared" si="551"/>
        <v>0.16985470334057437</v>
      </c>
      <c r="AE4999" s="20">
        <f t="shared" si="552"/>
        <v>0.43109581332894908</v>
      </c>
    </row>
    <row r="5000" spans="1:31" x14ac:dyDescent="0.2">
      <c r="A5000" s="15" t="s">
        <v>15746</v>
      </c>
      <c r="B5000" s="15" t="s">
        <v>15747</v>
      </c>
      <c r="C5000" t="s">
        <v>15748</v>
      </c>
      <c r="D5000" s="15">
        <v>2</v>
      </c>
      <c r="E5000" s="15">
        <v>2</v>
      </c>
      <c r="F5000" s="16">
        <v>35432.612747168001</v>
      </c>
      <c r="G5000" s="16">
        <v>38382.941394171998</v>
      </c>
      <c r="H5000" s="16">
        <v>35565.312077104398</v>
      </c>
      <c r="I5000" s="16">
        <v>46088.003555859301</v>
      </c>
      <c r="J5000" s="16">
        <v>8071.3309166015397</v>
      </c>
      <c r="K5000" s="16">
        <v>43239.675909374899</v>
      </c>
      <c r="L5000" s="15">
        <f t="shared" si="546"/>
        <v>6</v>
      </c>
      <c r="M5000" s="16">
        <v>63006.483354374599</v>
      </c>
      <c r="N5000" s="16">
        <v>66034.245037513494</v>
      </c>
      <c r="O5000" s="16">
        <v>63950.878346596503</v>
      </c>
      <c r="P5000" s="16">
        <v>63900.915569542602</v>
      </c>
      <c r="Q5000" s="16">
        <v>70562.113819720194</v>
      </c>
      <c r="R5000" s="16">
        <v>59383.782695419402</v>
      </c>
      <c r="S5000" s="17">
        <f t="shared" si="547"/>
        <v>63950.878346596503</v>
      </c>
      <c r="T5000" s="17">
        <f t="shared" si="548"/>
        <v>63900.915569542602</v>
      </c>
      <c r="U5000" s="18">
        <f t="shared" si="549"/>
        <v>0.99921873196513245</v>
      </c>
      <c r="X5000" s="20">
        <f t="shared" si="550"/>
        <v>0.93660648775888211</v>
      </c>
      <c r="AA5000" s="20">
        <f t="shared" si="551"/>
        <v>-1.1275720448826691E-3</v>
      </c>
      <c r="AE5000" s="20">
        <f t="shared" si="552"/>
        <v>2.8442838238624087E-2</v>
      </c>
    </row>
    <row r="5001" spans="1:31" x14ac:dyDescent="0.2">
      <c r="A5001" s="15" t="s">
        <v>18018</v>
      </c>
      <c r="B5001" s="15" t="s">
        <v>18019</v>
      </c>
      <c r="C5001" t="s">
        <v>18020</v>
      </c>
      <c r="D5001" s="15">
        <v>3</v>
      </c>
      <c r="E5001" s="15">
        <v>3</v>
      </c>
      <c r="F5001" s="16">
        <v>190427.639022068</v>
      </c>
      <c r="G5001" s="16">
        <v>220000.748073047</v>
      </c>
      <c r="H5001" s="16">
        <v>167757.01496425501</v>
      </c>
      <c r="I5001" s="16">
        <v>278076.49089257902</v>
      </c>
      <c r="J5001" s="16">
        <v>31141.027266612899</v>
      </c>
      <c r="K5001" s="16">
        <v>288389.71174922102</v>
      </c>
      <c r="L5001" s="15">
        <f t="shared" si="546"/>
        <v>6</v>
      </c>
      <c r="M5001" s="16">
        <v>338619.56367346301</v>
      </c>
      <c r="N5001" s="16">
        <v>378490.62054680497</v>
      </c>
      <c r="O5001" s="16">
        <v>301648.08992843598</v>
      </c>
      <c r="P5001" s="16">
        <v>385552.44305309799</v>
      </c>
      <c r="Q5001" s="16">
        <v>272244.65619791002</v>
      </c>
      <c r="R5001" s="16">
        <v>396063.83752745198</v>
      </c>
      <c r="S5001" s="17">
        <f t="shared" si="547"/>
        <v>338619.56367346301</v>
      </c>
      <c r="T5001" s="17">
        <f t="shared" si="548"/>
        <v>385552.44305309799</v>
      </c>
      <c r="U5001" s="18">
        <f t="shared" si="549"/>
        <v>1.1386006138289553</v>
      </c>
      <c r="X5001" s="20">
        <f t="shared" si="550"/>
        <v>0.80943444599492664</v>
      </c>
      <c r="AA5001" s="20">
        <f t="shared" si="551"/>
        <v>0.18726178261066842</v>
      </c>
      <c r="AE5001" s="20">
        <f t="shared" si="552"/>
        <v>9.181831787476355E-2</v>
      </c>
    </row>
    <row r="5002" spans="1:31" x14ac:dyDescent="0.2">
      <c r="A5002" s="15" t="s">
        <v>15443</v>
      </c>
      <c r="B5002" s="15" t="s">
        <v>15444</v>
      </c>
      <c r="C5002" t="s">
        <v>15445</v>
      </c>
      <c r="D5002" s="15">
        <v>6</v>
      </c>
      <c r="E5002" s="15">
        <v>4</v>
      </c>
      <c r="F5002" s="16">
        <v>97304.205455272997</v>
      </c>
      <c r="G5002" s="16">
        <v>107503.270955566</v>
      </c>
      <c r="H5002" s="16">
        <v>91143.098333202797</v>
      </c>
      <c r="I5002" s="16">
        <v>138093.36215199801</v>
      </c>
      <c r="J5002" s="16">
        <v>38441.486534472599</v>
      </c>
      <c r="K5002" s="16">
        <v>146008.01537032999</v>
      </c>
      <c r="L5002" s="15">
        <f t="shared" si="546"/>
        <v>6</v>
      </c>
      <c r="M5002" s="16">
        <v>173026.91859262699</v>
      </c>
      <c r="N5002" s="16">
        <v>184949.278996423</v>
      </c>
      <c r="O5002" s="16">
        <v>163886.68770857801</v>
      </c>
      <c r="P5002" s="16">
        <v>191466.142917082</v>
      </c>
      <c r="Q5002" s="16">
        <v>336067.56757617998</v>
      </c>
      <c r="R5002" s="16">
        <v>200522.04541758</v>
      </c>
      <c r="S5002" s="17">
        <f t="shared" si="547"/>
        <v>173026.91859262699</v>
      </c>
      <c r="T5002" s="17">
        <f t="shared" si="548"/>
        <v>200522.04541758</v>
      </c>
      <c r="U5002" s="18">
        <f t="shared" si="549"/>
        <v>1.1589066432471544</v>
      </c>
      <c r="X5002" s="20">
        <f t="shared" si="550"/>
        <v>0.21874243418240846</v>
      </c>
      <c r="AA5002" s="20">
        <f t="shared" si="551"/>
        <v>0.21276435344613967</v>
      </c>
      <c r="AE5002" s="20">
        <f t="shared" si="552"/>
        <v>0.66006695933264159</v>
      </c>
    </row>
    <row r="5003" spans="1:31" x14ac:dyDescent="0.2">
      <c r="A5003" s="15" t="s">
        <v>5498</v>
      </c>
      <c r="B5003" s="15" t="s">
        <v>5499</v>
      </c>
      <c r="C5003" t="s">
        <v>5500</v>
      </c>
      <c r="D5003" s="15">
        <v>3</v>
      </c>
      <c r="E5003" s="15">
        <v>3</v>
      </c>
      <c r="F5003" s="16">
        <v>47281.593994335897</v>
      </c>
      <c r="G5003" s="16">
        <v>39669.779557031201</v>
      </c>
      <c r="H5003" s="16">
        <v>49489.0021086915</v>
      </c>
      <c r="I5003" s="16">
        <v>53111.782807616997</v>
      </c>
      <c r="J5003" s="16">
        <v>8002.0905002929603</v>
      </c>
      <c r="K5003" s="16">
        <v>49269.034463085802</v>
      </c>
      <c r="L5003" s="15">
        <f t="shared" si="546"/>
        <v>6</v>
      </c>
      <c r="M5003" s="16">
        <v>84076.412491216295</v>
      </c>
      <c r="N5003" s="16">
        <v>68248.129213226304</v>
      </c>
      <c r="O5003" s="16">
        <v>88987.414098492096</v>
      </c>
      <c r="P5003" s="16">
        <v>73639.3700548122</v>
      </c>
      <c r="Q5003" s="16">
        <v>69956.792319836997</v>
      </c>
      <c r="R5003" s="16">
        <v>67664.282274018406</v>
      </c>
      <c r="S5003" s="17">
        <f t="shared" si="547"/>
        <v>84076.412491216295</v>
      </c>
      <c r="T5003" s="17">
        <f t="shared" si="548"/>
        <v>69956.792319836997</v>
      </c>
      <c r="U5003" s="18">
        <f t="shared" si="549"/>
        <v>0.8320620522092993</v>
      </c>
      <c r="X5003" s="20">
        <f t="shared" si="550"/>
        <v>0.19785707216762582</v>
      </c>
      <c r="AA5003" s="20">
        <f t="shared" si="551"/>
        <v>-0.26523697147722242</v>
      </c>
      <c r="AE5003" s="20">
        <f t="shared" si="552"/>
        <v>0.70364842177661158</v>
      </c>
    </row>
    <row r="5004" spans="1:31" x14ac:dyDescent="0.2">
      <c r="A5004" s="15" t="s">
        <v>18021</v>
      </c>
      <c r="B5004" s="15" t="s">
        <v>18022</v>
      </c>
      <c r="C5004" t="s">
        <v>18023</v>
      </c>
      <c r="D5004" s="15">
        <v>3</v>
      </c>
      <c r="E5004" s="15">
        <v>2</v>
      </c>
      <c r="F5004" s="16">
        <v>97257.873820176304</v>
      </c>
      <c r="G5004" s="16">
        <v>73636.322106445296</v>
      </c>
      <c r="H5004" s="16">
        <v>76612.974084667905</v>
      </c>
      <c r="I5004" s="16">
        <v>95394.188786886705</v>
      </c>
      <c r="J5004" s="16">
        <v>43598.8626046875</v>
      </c>
      <c r="K5004" s="16">
        <v>110126.45561220701</v>
      </c>
      <c r="L5004" s="15">
        <f t="shared" si="546"/>
        <v>6</v>
      </c>
      <c r="M5004" s="16">
        <v>172944.531402714</v>
      </c>
      <c r="N5004" s="16">
        <v>126684.37490766701</v>
      </c>
      <c r="O5004" s="16">
        <v>137759.707403598</v>
      </c>
      <c r="P5004" s="16">
        <v>132263.832954007</v>
      </c>
      <c r="Q5004" s="16">
        <v>381154.97150470503</v>
      </c>
      <c r="R5004" s="16">
        <v>151243.629179796</v>
      </c>
      <c r="S5004" s="17">
        <f t="shared" si="547"/>
        <v>137759.707403598</v>
      </c>
      <c r="T5004" s="17">
        <f t="shared" si="548"/>
        <v>151243.629179796</v>
      </c>
      <c r="U5004" s="18">
        <f t="shared" si="549"/>
        <v>1.0978800117271867</v>
      </c>
      <c r="X5004" s="20">
        <f t="shared" si="550"/>
        <v>0.40361963513804938</v>
      </c>
      <c r="AA5004" s="20">
        <f t="shared" si="551"/>
        <v>0.1347203895477673</v>
      </c>
      <c r="AE5004" s="20">
        <f t="shared" si="552"/>
        <v>0.39402771452461366</v>
      </c>
    </row>
    <row r="5005" spans="1:31" x14ac:dyDescent="0.2">
      <c r="A5005" s="15" t="s">
        <v>10345</v>
      </c>
      <c r="B5005" s="15" t="s">
        <v>10346</v>
      </c>
      <c r="C5005" t="s">
        <v>10347</v>
      </c>
      <c r="D5005" s="15">
        <v>9</v>
      </c>
      <c r="E5005" s="15">
        <v>4</v>
      </c>
      <c r="F5005" s="16">
        <v>285218.49054127902</v>
      </c>
      <c r="G5005" s="16">
        <v>325610.02383457997</v>
      </c>
      <c r="H5005" s="16">
        <v>336594.366055666</v>
      </c>
      <c r="I5005" s="16">
        <v>326676.87951035099</v>
      </c>
      <c r="J5005" s="16">
        <v>53468.988124320698</v>
      </c>
      <c r="K5005" s="16">
        <v>342458.92572126898</v>
      </c>
      <c r="L5005" s="15">
        <f t="shared" si="546"/>
        <v>6</v>
      </c>
      <c r="M5005" s="16">
        <v>507177.221303989</v>
      </c>
      <c r="N5005" s="16">
        <v>560181.45873072697</v>
      </c>
      <c r="O5005" s="16">
        <v>605238.75930314197</v>
      </c>
      <c r="P5005" s="16">
        <v>452936.774985531</v>
      </c>
      <c r="Q5005" s="16">
        <v>467442.71357940702</v>
      </c>
      <c r="R5005" s="16">
        <v>470320.51002790697</v>
      </c>
      <c r="S5005" s="17">
        <f t="shared" si="547"/>
        <v>560181.45873072697</v>
      </c>
      <c r="T5005" s="17">
        <f t="shared" si="548"/>
        <v>467442.71357940702</v>
      </c>
      <c r="U5005" s="18">
        <f t="shared" si="549"/>
        <v>0.83444874208894793</v>
      </c>
      <c r="X5005" s="20">
        <f t="shared" si="550"/>
        <v>3.1150822243221393E-2</v>
      </c>
      <c r="AA5005" s="20">
        <f t="shared" si="551"/>
        <v>-0.26110466340049943</v>
      </c>
      <c r="AE5005" s="20">
        <f t="shared" si="552"/>
        <v>1.5065304854099184</v>
      </c>
    </row>
    <row r="5006" spans="1:31" x14ac:dyDescent="0.2">
      <c r="A5006" s="15" t="s">
        <v>182</v>
      </c>
      <c r="B5006" s="15" t="s">
        <v>183</v>
      </c>
      <c r="C5006" t="s">
        <v>184</v>
      </c>
      <c r="D5006" s="15">
        <v>3</v>
      </c>
      <c r="E5006" s="15">
        <v>3</v>
      </c>
      <c r="F5006" s="16">
        <v>27065.510979183298</v>
      </c>
      <c r="G5006" s="16">
        <v>26328.042289847599</v>
      </c>
      <c r="H5006" s="16">
        <v>29642.872277538001</v>
      </c>
      <c r="I5006" s="16">
        <v>24055.528151840299</v>
      </c>
      <c r="J5006" s="16">
        <v>12451.837483593799</v>
      </c>
      <c r="K5006" s="16">
        <v>19580.752073437499</v>
      </c>
      <c r="L5006" s="15">
        <f t="shared" si="546"/>
        <v>6</v>
      </c>
      <c r="M5006" s="16">
        <v>48128.053077989702</v>
      </c>
      <c r="N5006" s="16">
        <v>45294.923546161401</v>
      </c>
      <c r="O5006" s="16">
        <v>53301.591020901098</v>
      </c>
      <c r="P5006" s="16">
        <v>33352.936877563698</v>
      </c>
      <c r="Q5006" s="16">
        <v>108857.880176216</v>
      </c>
      <c r="R5006" s="16">
        <v>26891.4856942716</v>
      </c>
      <c r="S5006" s="17">
        <f t="shared" si="547"/>
        <v>48128.053077989702</v>
      </c>
      <c r="T5006" s="17">
        <f t="shared" si="548"/>
        <v>33352.936877563698</v>
      </c>
      <c r="U5006" s="18">
        <f t="shared" si="549"/>
        <v>0.69300407443277456</v>
      </c>
      <c r="X5006" s="20">
        <f t="shared" si="550"/>
        <v>0.79166109552396369</v>
      </c>
      <c r="AA5006" s="20">
        <f t="shared" si="551"/>
        <v>-0.52906426035073439</v>
      </c>
      <c r="AE5006" s="20">
        <f t="shared" si="552"/>
        <v>0.10146069700094193</v>
      </c>
    </row>
    <row r="5007" spans="1:31" x14ac:dyDescent="0.2">
      <c r="A5007" s="15" t="s">
        <v>11536</v>
      </c>
      <c r="B5007" s="15" t="s">
        <v>11537</v>
      </c>
      <c r="C5007" t="s">
        <v>11538</v>
      </c>
      <c r="D5007" s="15">
        <v>6</v>
      </c>
      <c r="E5007" s="15">
        <v>4</v>
      </c>
      <c r="F5007" s="16">
        <v>160791.55649004001</v>
      </c>
      <c r="G5007" s="16">
        <v>144806.81357226599</v>
      </c>
      <c r="H5007" s="16">
        <v>143436.14148580699</v>
      </c>
      <c r="I5007" s="16">
        <v>164651.733328692</v>
      </c>
      <c r="J5007" s="16">
        <v>58948.204057617302</v>
      </c>
      <c r="K5007" s="16">
        <v>185461.89067441499</v>
      </c>
      <c r="L5007" s="15">
        <f t="shared" si="546"/>
        <v>6</v>
      </c>
      <c r="M5007" s="16">
        <v>285920.50492588698</v>
      </c>
      <c r="N5007" s="16">
        <v>249126.51983426299</v>
      </c>
      <c r="O5007" s="16">
        <v>257916.118232776</v>
      </c>
      <c r="P5007" s="16">
        <v>228289.26614414001</v>
      </c>
      <c r="Q5007" s="16">
        <v>515343.74283009302</v>
      </c>
      <c r="R5007" s="16">
        <v>254706.54861460699</v>
      </c>
      <c r="S5007" s="17">
        <f t="shared" si="547"/>
        <v>257916.118232776</v>
      </c>
      <c r="T5007" s="17">
        <f t="shared" si="548"/>
        <v>254706.54861460699</v>
      </c>
      <c r="U5007" s="18">
        <f t="shared" si="549"/>
        <v>0.98755576177184745</v>
      </c>
      <c r="X5007" s="20">
        <f t="shared" si="550"/>
        <v>0.49932122548926611</v>
      </c>
      <c r="AA5007" s="20">
        <f t="shared" si="551"/>
        <v>-1.8065883459151309E-2</v>
      </c>
      <c r="AE5007" s="20">
        <f t="shared" si="552"/>
        <v>0.30161997226466541</v>
      </c>
    </row>
    <row r="5008" spans="1:31" x14ac:dyDescent="0.2">
      <c r="A5008" s="15" t="s">
        <v>15752</v>
      </c>
      <c r="B5008" s="15" t="s">
        <v>15753</v>
      </c>
      <c r="C5008" t="s">
        <v>15754</v>
      </c>
      <c r="D5008" s="15">
        <v>4</v>
      </c>
      <c r="E5008" s="15">
        <v>3</v>
      </c>
      <c r="F5008" s="16">
        <v>47256.070302856802</v>
      </c>
      <c r="G5008" s="16">
        <v>67673.221618775497</v>
      </c>
      <c r="H5008" s="16">
        <v>55489.163079345999</v>
      </c>
      <c r="I5008" s="16">
        <v>86670.215068065198</v>
      </c>
      <c r="J5008" s="16">
        <v>11662.8602356394</v>
      </c>
      <c r="K5008" s="16">
        <v>96483.285338086105</v>
      </c>
      <c r="L5008" s="15">
        <f t="shared" si="546"/>
        <v>6</v>
      </c>
      <c r="M5008" s="16">
        <v>84031.026110770807</v>
      </c>
      <c r="N5008" s="16">
        <v>116425.420682603</v>
      </c>
      <c r="O5008" s="16">
        <v>99776.4538083769</v>
      </c>
      <c r="P5008" s="16">
        <v>120168.062579366</v>
      </c>
      <c r="Q5008" s="16">
        <v>101960.39289108801</v>
      </c>
      <c r="R5008" s="16">
        <v>132506.600240609</v>
      </c>
      <c r="S5008" s="17">
        <f t="shared" si="547"/>
        <v>99776.4538083769</v>
      </c>
      <c r="T5008" s="17">
        <f t="shared" si="548"/>
        <v>120168.062579366</v>
      </c>
      <c r="U5008" s="18">
        <f t="shared" si="549"/>
        <v>1.2043729556689966</v>
      </c>
      <c r="X5008" s="20">
        <f t="shared" si="550"/>
        <v>0.23225610414522466</v>
      </c>
      <c r="AA5008" s="20">
        <f t="shared" si="551"/>
        <v>0.26828221765855431</v>
      </c>
      <c r="AE5008" s="20">
        <f t="shared" si="552"/>
        <v>0.63403286307489837</v>
      </c>
    </row>
    <row r="5009" spans="1:31" x14ac:dyDescent="0.2">
      <c r="A5009" s="15" t="s">
        <v>7623</v>
      </c>
      <c r="B5009" s="15" t="s">
        <v>7624</v>
      </c>
      <c r="C5009" t="s">
        <v>7625</v>
      </c>
      <c r="D5009" s="15">
        <v>2</v>
      </c>
      <c r="E5009" s="15">
        <v>1</v>
      </c>
      <c r="F5009" s="16">
        <v>36567.227512793099</v>
      </c>
      <c r="G5009" s="16">
        <v>34786.551821484303</v>
      </c>
      <c r="H5009" s="16">
        <v>36765.037514648699</v>
      </c>
      <c r="I5009" s="16">
        <v>53713.093049128998</v>
      </c>
      <c r="J5009" s="16">
        <v>4900.61187773437</v>
      </c>
      <c r="K5009" s="16">
        <v>33302.224879964502</v>
      </c>
      <c r="L5009" s="15">
        <f t="shared" si="546"/>
        <v>6</v>
      </c>
      <c r="M5009" s="16">
        <v>65024.062098964903</v>
      </c>
      <c r="N5009" s="16">
        <v>59846.994616698299</v>
      </c>
      <c r="O5009" s="16">
        <v>66108.134701872696</v>
      </c>
      <c r="P5009" s="16">
        <v>74473.085382215897</v>
      </c>
      <c r="Q5009" s="16">
        <v>42842.690589195197</v>
      </c>
      <c r="R5009" s="16">
        <v>45736.0524554031</v>
      </c>
      <c r="S5009" s="17">
        <f t="shared" si="547"/>
        <v>65024.062098964903</v>
      </c>
      <c r="T5009" s="17">
        <f t="shared" si="548"/>
        <v>45736.0524554031</v>
      </c>
      <c r="U5009" s="18">
        <f t="shared" si="549"/>
        <v>0.70337119796966907</v>
      </c>
      <c r="X5009" s="20">
        <f t="shared" si="550"/>
        <v>0.41634368791863335</v>
      </c>
      <c r="AA5009" s="20">
        <f t="shared" si="551"/>
        <v>-0.50764183498395576</v>
      </c>
      <c r="AE5009" s="20">
        <f t="shared" si="552"/>
        <v>0.38054801518458781</v>
      </c>
    </row>
    <row r="5010" spans="1:31" x14ac:dyDescent="0.2">
      <c r="A5010" s="15" t="s">
        <v>18024</v>
      </c>
      <c r="B5010" s="15" t="s">
        <v>18025</v>
      </c>
      <c r="C5010" t="s">
        <v>18026</v>
      </c>
      <c r="D5010" s="15">
        <v>4</v>
      </c>
      <c r="E5010" s="15">
        <v>4</v>
      </c>
      <c r="F5010" s="16">
        <v>54755.597383007902</v>
      </c>
      <c r="G5010" s="16">
        <v>68348.557374023207</v>
      </c>
      <c r="H5010" s="16">
        <v>61256.1028887512</v>
      </c>
      <c r="I5010" s="16">
        <v>83853.7719550779</v>
      </c>
      <c r="J5010" s="16">
        <v>20237.785495898501</v>
      </c>
      <c r="K5010" s="16">
        <v>67933.754267155993</v>
      </c>
      <c r="L5010" s="15">
        <f t="shared" si="546"/>
        <v>6</v>
      </c>
      <c r="M5010" s="16">
        <v>97366.729901877407</v>
      </c>
      <c r="N5010" s="16">
        <v>117587.272409563</v>
      </c>
      <c r="O5010" s="16">
        <v>110146.132707408</v>
      </c>
      <c r="P5010" s="16">
        <v>116263.07039737</v>
      </c>
      <c r="Q5010" s="16">
        <v>176925.086875504</v>
      </c>
      <c r="R5010" s="16">
        <v>93297.722895516694</v>
      </c>
      <c r="S5010" s="17">
        <f t="shared" si="547"/>
        <v>110146.132707408</v>
      </c>
      <c r="T5010" s="17">
        <f t="shared" si="548"/>
        <v>116263.07039737</v>
      </c>
      <c r="U5010" s="18">
        <f t="shared" si="549"/>
        <v>1.0555347476993224</v>
      </c>
      <c r="X5010" s="20">
        <f t="shared" si="550"/>
        <v>0.46945154172289416</v>
      </c>
      <c r="AA5010" s="20">
        <f t="shared" si="551"/>
        <v>7.7974072297908717E-2</v>
      </c>
      <c r="AE5010" s="20">
        <f t="shared" si="552"/>
        <v>0.32840923033820346</v>
      </c>
    </row>
    <row r="5011" spans="1:31" x14ac:dyDescent="0.2">
      <c r="A5011" s="15" t="s">
        <v>13324</v>
      </c>
      <c r="B5011" s="15" t="s">
        <v>13325</v>
      </c>
      <c r="C5011" t="s">
        <v>13326</v>
      </c>
      <c r="D5011" s="15">
        <v>2</v>
      </c>
      <c r="E5011" s="15">
        <v>2</v>
      </c>
      <c r="F5011" s="16">
        <v>46591.529273437802</v>
      </c>
      <c r="G5011" s="16">
        <v>46043.2180054688</v>
      </c>
      <c r="H5011" s="16">
        <v>45308.574119531499</v>
      </c>
      <c r="I5011" s="16">
        <v>64668.744267187903</v>
      </c>
      <c r="J5011" s="16">
        <v>5064.2966601562503</v>
      </c>
      <c r="K5011" s="16">
        <v>58203.389987402697</v>
      </c>
      <c r="L5011" s="15">
        <f t="shared" si="546"/>
        <v>6</v>
      </c>
      <c r="M5011" s="16">
        <v>82849.335288048795</v>
      </c>
      <c r="N5011" s="16">
        <v>79213.031353309401</v>
      </c>
      <c r="O5011" s="16">
        <v>81470.481836182997</v>
      </c>
      <c r="P5011" s="16">
        <v>89663.071701455003</v>
      </c>
      <c r="Q5011" s="16">
        <v>44273.674446399302</v>
      </c>
      <c r="R5011" s="16">
        <v>79934.397991158097</v>
      </c>
      <c r="S5011" s="17">
        <f t="shared" si="547"/>
        <v>81470.481836182997</v>
      </c>
      <c r="T5011" s="17">
        <f t="shared" si="548"/>
        <v>79934.397991158097</v>
      </c>
      <c r="U5011" s="18">
        <f t="shared" si="549"/>
        <v>0.98114551662878857</v>
      </c>
      <c r="X5011" s="20">
        <f t="shared" si="550"/>
        <v>0.51439638709806279</v>
      </c>
      <c r="AA5011" s="20">
        <f t="shared" si="551"/>
        <v>-2.7460972153527913E-2</v>
      </c>
      <c r="AE5011" s="20">
        <f t="shared" si="552"/>
        <v>0.28870209037326899</v>
      </c>
    </row>
    <row r="5012" spans="1:31" x14ac:dyDescent="0.2">
      <c r="A5012" s="15" t="s">
        <v>4025</v>
      </c>
      <c r="B5012" s="15" t="s">
        <v>4026</v>
      </c>
      <c r="C5012" t="s">
        <v>4027</v>
      </c>
      <c r="D5012" s="15">
        <v>3</v>
      </c>
      <c r="E5012" s="15">
        <v>3</v>
      </c>
      <c r="F5012" s="16">
        <v>18088.760319287201</v>
      </c>
      <c r="G5012" s="16">
        <v>19917.711309375001</v>
      </c>
      <c r="H5012" s="16">
        <v>16230.938628222701</v>
      </c>
      <c r="I5012" s="16">
        <v>31973.433560552399</v>
      </c>
      <c r="J5012" s="16">
        <v>2926.0026597656301</v>
      </c>
      <c r="K5012" s="16">
        <v>35857.0758562501</v>
      </c>
      <c r="L5012" s="15">
        <f t="shared" si="546"/>
        <v>6</v>
      </c>
      <c r="M5012" s="16">
        <v>32165.541505248799</v>
      </c>
      <c r="N5012" s="16">
        <v>34266.551270336699</v>
      </c>
      <c r="O5012" s="16">
        <v>29185.257236439698</v>
      </c>
      <c r="P5012" s="16">
        <v>44331.095313012098</v>
      </c>
      <c r="Q5012" s="16">
        <v>25580.0356655578</v>
      </c>
      <c r="R5012" s="16">
        <v>49244.790946248897</v>
      </c>
      <c r="S5012" s="17">
        <f t="shared" si="547"/>
        <v>32165.541505248799</v>
      </c>
      <c r="T5012" s="17">
        <f t="shared" si="548"/>
        <v>44331.095313012098</v>
      </c>
      <c r="U5012" s="18">
        <f t="shared" si="549"/>
        <v>1.3782169750127824</v>
      </c>
      <c r="X5012" s="20">
        <f t="shared" si="550"/>
        <v>0.34643110007831285</v>
      </c>
      <c r="AA5012" s="20">
        <f t="shared" si="551"/>
        <v>0.46280303182545685</v>
      </c>
      <c r="AE5012" s="20">
        <f t="shared" si="552"/>
        <v>0.46038312708737628</v>
      </c>
    </row>
    <row r="5013" spans="1:31" x14ac:dyDescent="0.2">
      <c r="A5013" s="15" t="s">
        <v>14035</v>
      </c>
      <c r="B5013" s="15" t="s">
        <v>14036</v>
      </c>
      <c r="C5013" t="s">
        <v>14037</v>
      </c>
      <c r="D5013" s="15">
        <v>2</v>
      </c>
      <c r="E5013" s="15">
        <v>2</v>
      </c>
      <c r="F5013" s="16">
        <v>35652.667562402203</v>
      </c>
      <c r="G5013" s="16">
        <v>31108.0637359065</v>
      </c>
      <c r="H5013" s="16">
        <v>40419.3669888886</v>
      </c>
      <c r="I5013" s="16">
        <v>46853.664805663902</v>
      </c>
      <c r="J5013" s="16">
        <v>3452.4938830078099</v>
      </c>
      <c r="K5013" s="16">
        <v>37555.741152831702</v>
      </c>
      <c r="L5013" s="15">
        <f t="shared" si="546"/>
        <v>6</v>
      </c>
      <c r="M5013" s="16">
        <v>63397.786139524498</v>
      </c>
      <c r="N5013" s="16">
        <v>53518.501416656502</v>
      </c>
      <c r="O5013" s="16">
        <v>72679.076048847201</v>
      </c>
      <c r="P5013" s="16">
        <v>64962.503208489499</v>
      </c>
      <c r="Q5013" s="16">
        <v>30182.787554107599</v>
      </c>
      <c r="R5013" s="16">
        <v>51577.675472392701</v>
      </c>
      <c r="S5013" s="17">
        <f t="shared" si="547"/>
        <v>63397.786139524498</v>
      </c>
      <c r="T5013" s="17">
        <f t="shared" si="548"/>
        <v>51577.675472392701</v>
      </c>
      <c r="U5013" s="18">
        <f t="shared" si="549"/>
        <v>0.81355641281986801</v>
      </c>
      <c r="X5013" s="20">
        <f t="shared" si="550"/>
        <v>0.28331554235312867</v>
      </c>
      <c r="AA5013" s="20">
        <f t="shared" si="551"/>
        <v>-0.29768570759596341</v>
      </c>
      <c r="AE5013" s="20">
        <f t="shared" si="552"/>
        <v>0.5477295999481514</v>
      </c>
    </row>
    <row r="5014" spans="1:31" x14ac:dyDescent="0.2">
      <c r="A5014" s="15" t="s">
        <v>806</v>
      </c>
      <c r="B5014" s="15" t="s">
        <v>807</v>
      </c>
      <c r="C5014" t="s">
        <v>808</v>
      </c>
      <c r="D5014" s="15">
        <v>7</v>
      </c>
      <c r="E5014" s="15">
        <v>4</v>
      </c>
      <c r="F5014" s="16">
        <v>537498.95783161605</v>
      </c>
      <c r="G5014" s="16">
        <v>621973.70296874805</v>
      </c>
      <c r="H5014" s="16">
        <v>557056.88347675803</v>
      </c>
      <c r="I5014" s="16">
        <v>267162.52283789101</v>
      </c>
      <c r="J5014" s="16">
        <v>11955.009193631</v>
      </c>
      <c r="K5014" s="16">
        <v>286192.40938782803</v>
      </c>
      <c r="L5014" s="15">
        <f t="shared" si="546"/>
        <v>6</v>
      </c>
      <c r="M5014" s="16">
        <v>955783.85317685001</v>
      </c>
      <c r="N5014" s="16">
        <v>1070047.3287585001</v>
      </c>
      <c r="O5014" s="16">
        <v>1001657.93316038</v>
      </c>
      <c r="P5014" s="16">
        <v>370420.25034819898</v>
      </c>
      <c r="Q5014" s="16">
        <v>104514.450981274</v>
      </c>
      <c r="R5014" s="16">
        <v>393046.14317149698</v>
      </c>
      <c r="S5014" s="17">
        <f t="shared" si="547"/>
        <v>1001657.93316038</v>
      </c>
      <c r="T5014" s="17">
        <f t="shared" si="548"/>
        <v>370420.25034819898</v>
      </c>
      <c r="U5014" s="18">
        <f t="shared" si="549"/>
        <v>0.36980713483640859</v>
      </c>
      <c r="X5014" s="20">
        <f t="shared" si="550"/>
        <v>1.8579604728820147E-3</v>
      </c>
      <c r="AA5014" s="20">
        <f t="shared" si="551"/>
        <v>-1.435155035386448</v>
      </c>
      <c r="AE5014" s="20">
        <f t="shared" si="552"/>
        <v>2.7309635296275374</v>
      </c>
    </row>
    <row r="5015" spans="1:31" x14ac:dyDescent="0.2">
      <c r="A5015" s="15" t="s">
        <v>1496</v>
      </c>
      <c r="B5015" s="15" t="s">
        <v>1497</v>
      </c>
      <c r="C5015" t="s">
        <v>1498</v>
      </c>
      <c r="D5015" s="15">
        <v>3</v>
      </c>
      <c r="E5015" s="15">
        <v>3</v>
      </c>
      <c r="F5015" s="16">
        <v>28665.478423828201</v>
      </c>
      <c r="G5015" s="16">
        <v>18752.324765624999</v>
      </c>
      <c r="H5015" s="16">
        <v>34220.709171386799</v>
      </c>
      <c r="I5015" s="16">
        <v>34880.222982128798</v>
      </c>
      <c r="J5015" s="16">
        <v>12390.625897230801</v>
      </c>
      <c r="K5015" s="16">
        <v>30670.165534595701</v>
      </c>
      <c r="L5015" s="15">
        <f t="shared" si="546"/>
        <v>6</v>
      </c>
      <c r="M5015" s="16">
        <v>50973.124732397002</v>
      </c>
      <c r="N5015" s="16">
        <v>32261.613196333401</v>
      </c>
      <c r="O5015" s="16">
        <v>61533.114187474101</v>
      </c>
      <c r="P5015" s="16">
        <v>48361.352453169398</v>
      </c>
      <c r="Q5015" s="16">
        <v>108322.749233296</v>
      </c>
      <c r="R5015" s="16">
        <v>42121.278826331101</v>
      </c>
      <c r="S5015" s="17">
        <f t="shared" si="547"/>
        <v>50973.124732397002</v>
      </c>
      <c r="T5015" s="17">
        <f t="shared" si="548"/>
        <v>48361.352453169398</v>
      </c>
      <c r="U5015" s="18">
        <f t="shared" si="549"/>
        <v>0.94876177803618855</v>
      </c>
      <c r="X5015" s="20">
        <f t="shared" si="550"/>
        <v>0.47323354720742916</v>
      </c>
      <c r="AA5015" s="20">
        <f t="shared" si="551"/>
        <v>-7.5882204468423933E-2</v>
      </c>
      <c r="AE5015" s="20">
        <f t="shared" si="552"/>
        <v>0.32492447610951036</v>
      </c>
    </row>
    <row r="5016" spans="1:31" x14ac:dyDescent="0.2">
      <c r="A5016" s="15" t="s">
        <v>14440</v>
      </c>
      <c r="B5016" s="15" t="s">
        <v>14441</v>
      </c>
      <c r="C5016" t="s">
        <v>14442</v>
      </c>
      <c r="D5016" s="15">
        <v>4</v>
      </c>
      <c r="E5016" s="15">
        <v>3</v>
      </c>
      <c r="F5016" s="16">
        <v>109388.945663509</v>
      </c>
      <c r="G5016" s="16">
        <v>136151.20439765599</v>
      </c>
      <c r="H5016" s="16">
        <v>106681.737715137</v>
      </c>
      <c r="I5016" s="16">
        <v>161591.67624961</v>
      </c>
      <c r="J5016" s="16">
        <v>24259.036096527099</v>
      </c>
      <c r="K5016" s="16">
        <v>141136.65705037201</v>
      </c>
      <c r="L5016" s="15">
        <f t="shared" si="546"/>
        <v>6</v>
      </c>
      <c r="M5016" s="16">
        <v>194516.07572042101</v>
      </c>
      <c r="N5016" s="16">
        <v>234235.35734321101</v>
      </c>
      <c r="O5016" s="16">
        <v>191827.10433226501</v>
      </c>
      <c r="P5016" s="16">
        <v>224046.50373392901</v>
      </c>
      <c r="Q5016" s="16">
        <v>212080.12456520501</v>
      </c>
      <c r="R5016" s="16">
        <v>193831.90082652899</v>
      </c>
      <c r="S5016" s="17">
        <f t="shared" si="547"/>
        <v>194516.07572042101</v>
      </c>
      <c r="T5016" s="17">
        <f t="shared" si="548"/>
        <v>212080.12456520501</v>
      </c>
      <c r="U5016" s="18">
        <f t="shared" si="549"/>
        <v>1.0902961299200222</v>
      </c>
      <c r="X5016" s="20">
        <f t="shared" si="550"/>
        <v>0.85708021298633219</v>
      </c>
      <c r="AA5016" s="20">
        <f t="shared" si="551"/>
        <v>0.12472003146419065</v>
      </c>
      <c r="AE5016" s="20">
        <f t="shared" si="552"/>
        <v>6.6978531137291589E-2</v>
      </c>
    </row>
    <row r="5017" spans="1:31" x14ac:dyDescent="0.2">
      <c r="A5017" s="15" t="s">
        <v>9152</v>
      </c>
      <c r="B5017" s="15" t="s">
        <v>9153</v>
      </c>
      <c r="C5017" t="s">
        <v>9154</v>
      </c>
      <c r="D5017" s="15">
        <v>4</v>
      </c>
      <c r="E5017" s="15">
        <v>4</v>
      </c>
      <c r="F5017" s="16">
        <v>52771.082291460501</v>
      </c>
      <c r="G5017" s="16">
        <v>44825.873554687401</v>
      </c>
      <c r="H5017" s="16">
        <v>63497.654085052498</v>
      </c>
      <c r="I5017" s="16">
        <v>61012.532521874797</v>
      </c>
      <c r="J5017" s="16">
        <v>10250.686088671901</v>
      </c>
      <c r="K5017" s="16">
        <v>73267.153997388494</v>
      </c>
      <c r="L5017" s="15">
        <f t="shared" si="546"/>
        <v>6</v>
      </c>
      <c r="M5017" s="16">
        <v>93837.853327792996</v>
      </c>
      <c r="N5017" s="16">
        <v>77118.704581099999</v>
      </c>
      <c r="O5017" s="16">
        <v>114176.72205108</v>
      </c>
      <c r="P5017" s="16">
        <v>84593.742157630099</v>
      </c>
      <c r="Q5017" s="16">
        <v>89614.722279735201</v>
      </c>
      <c r="R5017" s="16">
        <v>100622.41818860199</v>
      </c>
      <c r="S5017" s="17">
        <f t="shared" si="547"/>
        <v>93837.853327792996</v>
      </c>
      <c r="T5017" s="17">
        <f t="shared" si="548"/>
        <v>89614.722279735201</v>
      </c>
      <c r="U5017" s="18">
        <f t="shared" si="549"/>
        <v>0.95499544268872372</v>
      </c>
      <c r="X5017" s="20">
        <f t="shared" si="550"/>
        <v>0.7839711688295764</v>
      </c>
      <c r="AA5017" s="20">
        <f t="shared" si="551"/>
        <v>-6.6434246373599889E-2</v>
      </c>
      <c r="AE5017" s="20">
        <f t="shared" si="552"/>
        <v>0.10569990855083948</v>
      </c>
    </row>
    <row r="5018" spans="1:31" x14ac:dyDescent="0.2">
      <c r="A5018" s="15" t="s">
        <v>9715</v>
      </c>
      <c r="B5018" s="15" t="s">
        <v>9716</v>
      </c>
      <c r="C5018" t="s">
        <v>9717</v>
      </c>
      <c r="D5018" s="15">
        <v>6</v>
      </c>
      <c r="E5018" s="15">
        <v>2</v>
      </c>
      <c r="F5018" s="16">
        <v>102103.35839794901</v>
      </c>
      <c r="G5018" s="16">
        <v>96595.551481401999</v>
      </c>
      <c r="H5018" s="16">
        <v>104031.074227587</v>
      </c>
      <c r="I5018" s="16">
        <v>135479.18266270199</v>
      </c>
      <c r="J5018" s="16">
        <v>28907.327908593801</v>
      </c>
      <c r="K5018" s="16">
        <v>152515.640671581</v>
      </c>
      <c r="L5018" s="15">
        <f t="shared" si="546"/>
        <v>6</v>
      </c>
      <c r="M5018" s="16">
        <v>181560.80098384101</v>
      </c>
      <c r="N5018" s="16">
        <v>166183.572294571</v>
      </c>
      <c r="O5018" s="16">
        <v>187060.87993185499</v>
      </c>
      <c r="P5018" s="16">
        <v>187841.58880449799</v>
      </c>
      <c r="Q5018" s="16">
        <v>252716.95376962901</v>
      </c>
      <c r="R5018" s="16">
        <v>209459.37898045499</v>
      </c>
      <c r="S5018" s="17">
        <f t="shared" si="547"/>
        <v>181560.80098384101</v>
      </c>
      <c r="T5018" s="17">
        <f t="shared" si="548"/>
        <v>209459.37898045499</v>
      </c>
      <c r="U5018" s="18">
        <f t="shared" si="549"/>
        <v>1.153659698819554</v>
      </c>
      <c r="X5018" s="20">
        <f t="shared" si="550"/>
        <v>0.12821488311940776</v>
      </c>
      <c r="AA5018" s="20">
        <f t="shared" si="551"/>
        <v>0.20621772725244503</v>
      </c>
      <c r="AE5018" s="20">
        <f t="shared" si="552"/>
        <v>0.89206155920512054</v>
      </c>
    </row>
    <row r="5019" spans="1:31" x14ac:dyDescent="0.2">
      <c r="A5019" s="15" t="s">
        <v>16331</v>
      </c>
      <c r="B5019" s="15" t="s">
        <v>16332</v>
      </c>
      <c r="C5019" t="s">
        <v>16333</v>
      </c>
      <c r="D5019" s="15">
        <v>4</v>
      </c>
      <c r="E5019" s="15">
        <v>4</v>
      </c>
      <c r="F5019" s="16">
        <v>278587.83856864501</v>
      </c>
      <c r="G5019" s="16">
        <v>272974.713868147</v>
      </c>
      <c r="H5019" s="16">
        <v>229400.63165507701</v>
      </c>
      <c r="I5019" s="16">
        <v>240119.69023066401</v>
      </c>
      <c r="J5019" s="16">
        <v>20862.0527349609</v>
      </c>
      <c r="K5019" s="16">
        <v>217434.10702789799</v>
      </c>
      <c r="L5019" s="15">
        <f t="shared" si="546"/>
        <v>6</v>
      </c>
      <c r="M5019" s="16">
        <v>495386.556412198</v>
      </c>
      <c r="N5019" s="16">
        <v>469627.352408987</v>
      </c>
      <c r="O5019" s="16">
        <v>412491.02090827702</v>
      </c>
      <c r="P5019" s="16">
        <v>332925.42241317598</v>
      </c>
      <c r="Q5019" s="16">
        <v>182382.627451129</v>
      </c>
      <c r="R5019" s="16">
        <v>298616.016211115</v>
      </c>
      <c r="S5019" s="17">
        <f t="shared" si="547"/>
        <v>469627.352408987</v>
      </c>
      <c r="T5019" s="17">
        <f t="shared" si="548"/>
        <v>298616.016211115</v>
      </c>
      <c r="U5019" s="18">
        <f t="shared" si="549"/>
        <v>0.63585737644824736</v>
      </c>
      <c r="X5019" s="20">
        <f t="shared" si="550"/>
        <v>2.2116388926348186E-2</v>
      </c>
      <c r="AA5019" s="20">
        <f t="shared" si="551"/>
        <v>-0.65322489127311434</v>
      </c>
      <c r="AE5019" s="20">
        <f t="shared" si="552"/>
        <v>1.6552857814082105</v>
      </c>
    </row>
    <row r="5020" spans="1:31" x14ac:dyDescent="0.2">
      <c r="A5020" s="15" t="s">
        <v>6523</v>
      </c>
      <c r="B5020" s="15" t="s">
        <v>6524</v>
      </c>
      <c r="C5020" t="s">
        <v>6525</v>
      </c>
      <c r="D5020" s="15">
        <v>6</v>
      </c>
      <c r="E5020" s="15">
        <v>3</v>
      </c>
      <c r="F5020" s="16">
        <v>92928.388810071396</v>
      </c>
      <c r="G5020" s="16">
        <v>81236.426664551007</v>
      </c>
      <c r="H5020" s="16">
        <v>74136.319333851105</v>
      </c>
      <c r="I5020" s="16">
        <v>127301.592413878</v>
      </c>
      <c r="J5020" s="16">
        <v>20146.4580588397</v>
      </c>
      <c r="K5020" s="16">
        <v>117061.084435292</v>
      </c>
      <c r="L5020" s="15">
        <f t="shared" si="546"/>
        <v>6</v>
      </c>
      <c r="M5020" s="16">
        <v>165245.81533092301</v>
      </c>
      <c r="N5020" s="16">
        <v>139759.64085841199</v>
      </c>
      <c r="O5020" s="16">
        <v>133306.372470598</v>
      </c>
      <c r="P5020" s="16">
        <v>176503.37790935501</v>
      </c>
      <c r="Q5020" s="16">
        <v>176126.67369244999</v>
      </c>
      <c r="R5020" s="16">
        <v>160767.39369566701</v>
      </c>
      <c r="S5020" s="17">
        <f t="shared" si="547"/>
        <v>139759.64085841199</v>
      </c>
      <c r="T5020" s="17">
        <f t="shared" si="548"/>
        <v>176126.67369244999</v>
      </c>
      <c r="U5020" s="18">
        <f t="shared" si="549"/>
        <v>1.2602112642152592</v>
      </c>
      <c r="X5020" s="20">
        <f t="shared" si="550"/>
        <v>8.605982801031252E-2</v>
      </c>
      <c r="AA5020" s="20">
        <f t="shared" si="551"/>
        <v>0.33366561014302504</v>
      </c>
      <c r="AE5020" s="20">
        <f t="shared" si="552"/>
        <v>1.0651995261856833</v>
      </c>
    </row>
    <row r="5021" spans="1:31" x14ac:dyDescent="0.2">
      <c r="A5021" s="15" t="s">
        <v>12130</v>
      </c>
      <c r="B5021" s="15" t="s">
        <v>12131</v>
      </c>
      <c r="C5021" t="s">
        <v>12132</v>
      </c>
      <c r="D5021" s="15">
        <v>5</v>
      </c>
      <c r="E5021" s="15">
        <v>3</v>
      </c>
      <c r="F5021" s="16">
        <v>63074.6739760501</v>
      </c>
      <c r="G5021" s="16">
        <v>64591.245911865299</v>
      </c>
      <c r="H5021" s="16">
        <v>70652.904884912597</v>
      </c>
      <c r="I5021" s="16">
        <v>85617.932393554904</v>
      </c>
      <c r="J5021" s="16">
        <v>17642.952228515602</v>
      </c>
      <c r="K5021" s="16">
        <v>75078.825762870896</v>
      </c>
      <c r="L5021" s="15">
        <f t="shared" si="546"/>
        <v>6</v>
      </c>
      <c r="M5021" s="16">
        <v>112159.761525693</v>
      </c>
      <c r="N5021" s="16">
        <v>111123.170994655</v>
      </c>
      <c r="O5021" s="16">
        <v>127042.757711029</v>
      </c>
      <c r="P5021" s="16">
        <v>118709.074965427</v>
      </c>
      <c r="Q5021" s="16">
        <v>154240.23821198801</v>
      </c>
      <c r="R5021" s="16">
        <v>103110.50164839299</v>
      </c>
      <c r="S5021" s="17">
        <f t="shared" si="547"/>
        <v>112159.761525693</v>
      </c>
      <c r="T5021" s="17">
        <f t="shared" si="548"/>
        <v>118709.074965427</v>
      </c>
      <c r="U5021" s="18">
        <f t="shared" si="549"/>
        <v>1.0583927190165585</v>
      </c>
      <c r="X5021" s="20">
        <f t="shared" si="550"/>
        <v>0.61985623345480723</v>
      </c>
      <c r="AA5021" s="20">
        <f t="shared" si="551"/>
        <v>8.1875042055347402E-2</v>
      </c>
      <c r="AE5021" s="20">
        <f t="shared" si="552"/>
        <v>0.20770902704589797</v>
      </c>
    </row>
    <row r="5022" spans="1:31" x14ac:dyDescent="0.2">
      <c r="A5022" s="15" t="s">
        <v>11407</v>
      </c>
      <c r="B5022" s="15" t="s">
        <v>11408</v>
      </c>
      <c r="C5022" t="s">
        <v>11409</v>
      </c>
      <c r="D5022" s="15">
        <v>4</v>
      </c>
      <c r="E5022" s="15">
        <v>4</v>
      </c>
      <c r="F5022" s="16">
        <v>27806.955457617201</v>
      </c>
      <c r="G5022" s="16">
        <v>32478.324910738898</v>
      </c>
      <c r="H5022" s="16">
        <v>26562.119514407201</v>
      </c>
      <c r="I5022" s="16">
        <v>42817.582530291897</v>
      </c>
      <c r="J5022" s="16">
        <v>4623.8797558593797</v>
      </c>
      <c r="K5022" s="16">
        <v>32389.149068847899</v>
      </c>
      <c r="L5022" s="15">
        <f t="shared" si="546"/>
        <v>6</v>
      </c>
      <c r="M5022" s="16">
        <v>49446.494072504502</v>
      </c>
      <c r="N5022" s="16">
        <v>55875.907047847002</v>
      </c>
      <c r="O5022" s="16">
        <v>47762.012322876697</v>
      </c>
      <c r="P5022" s="16">
        <v>59366.484010181499</v>
      </c>
      <c r="Q5022" s="16">
        <v>40423.411329915703</v>
      </c>
      <c r="R5022" s="16">
        <v>44482.067673800302</v>
      </c>
      <c r="S5022" s="17">
        <f t="shared" si="547"/>
        <v>49446.494072504502</v>
      </c>
      <c r="T5022" s="17">
        <f t="shared" si="548"/>
        <v>44482.067673800302</v>
      </c>
      <c r="U5022" s="18">
        <f t="shared" si="549"/>
        <v>0.89960003248309683</v>
      </c>
      <c r="X5022" s="20">
        <f t="shared" si="550"/>
        <v>0.66365338618527614</v>
      </c>
      <c r="AA5022" s="20">
        <f t="shared" si="551"/>
        <v>-0.1526443816782557</v>
      </c>
      <c r="AE5022" s="20">
        <f t="shared" si="552"/>
        <v>0.17805868534643643</v>
      </c>
    </row>
    <row r="5023" spans="1:31" x14ac:dyDescent="0.2">
      <c r="A5023" s="15" t="s">
        <v>15138</v>
      </c>
      <c r="B5023" s="15" t="s">
        <v>15139</v>
      </c>
      <c r="C5023" t="s">
        <v>15140</v>
      </c>
      <c r="D5023" s="15">
        <v>4</v>
      </c>
      <c r="E5023" s="15">
        <v>2</v>
      </c>
      <c r="F5023" s="16">
        <v>69214.525488281797</v>
      </c>
      <c r="G5023" s="16">
        <v>89352.223953222507</v>
      </c>
      <c r="H5023" s="16">
        <v>64336.549406250699</v>
      </c>
      <c r="I5023" s="16">
        <v>106321.931287738</v>
      </c>
      <c r="J5023" s="16">
        <v>12260.8588007813</v>
      </c>
      <c r="K5023" s="16">
        <v>86880.709136718506</v>
      </c>
      <c r="L5023" s="15">
        <f t="shared" si="546"/>
        <v>6</v>
      </c>
      <c r="M5023" s="16">
        <v>123077.682111007</v>
      </c>
      <c r="N5023" s="16">
        <v>153722.10770875899</v>
      </c>
      <c r="O5023" s="16">
        <v>115685.160737493</v>
      </c>
      <c r="P5023" s="16">
        <v>147415.12389821699</v>
      </c>
      <c r="Q5023" s="16">
        <v>107188.28445613</v>
      </c>
      <c r="R5023" s="16">
        <v>119318.774789434</v>
      </c>
      <c r="S5023" s="17">
        <f t="shared" si="547"/>
        <v>123077.682111007</v>
      </c>
      <c r="T5023" s="17">
        <f t="shared" si="548"/>
        <v>119318.774789434</v>
      </c>
      <c r="U5023" s="18">
        <f t="shared" si="549"/>
        <v>0.96945906636279722</v>
      </c>
      <c r="X5023" s="20">
        <f t="shared" si="550"/>
        <v>0.72915434419234459</v>
      </c>
      <c r="AA5023" s="20">
        <f t="shared" si="551"/>
        <v>-4.4748110430611797E-2</v>
      </c>
      <c r="AE5023" s="20">
        <f t="shared" si="552"/>
        <v>0.13718053240060926</v>
      </c>
    </row>
    <row r="5024" spans="1:31" x14ac:dyDescent="0.2">
      <c r="A5024" s="15" t="s">
        <v>2324</v>
      </c>
      <c r="B5024" s="15" t="s">
        <v>2325</v>
      </c>
      <c r="C5024" t="s">
        <v>2326</v>
      </c>
      <c r="D5024" s="15">
        <v>4</v>
      </c>
      <c r="E5024" s="15">
        <v>3</v>
      </c>
      <c r="F5024" s="16">
        <v>19208.820252832102</v>
      </c>
      <c r="G5024" s="16">
        <v>23110.132617773401</v>
      </c>
      <c r="H5024" s="16">
        <v>25412.692381420598</v>
      </c>
      <c r="I5024" s="16">
        <v>34750.838073439401</v>
      </c>
      <c r="J5024" s="16">
        <v>5333.0994814453097</v>
      </c>
      <c r="K5024" s="16">
        <v>23790.286952050901</v>
      </c>
      <c r="L5024" s="15">
        <f t="shared" si="546"/>
        <v>6</v>
      </c>
      <c r="M5024" s="16">
        <v>34157.238760609602</v>
      </c>
      <c r="N5024" s="16">
        <v>39758.812240564599</v>
      </c>
      <c r="O5024" s="16">
        <v>45695.198608700797</v>
      </c>
      <c r="P5024" s="16">
        <v>48181.960561825901</v>
      </c>
      <c r="Q5024" s="16">
        <v>46623.6332656874</v>
      </c>
      <c r="R5024" s="16">
        <v>32672.7062798349</v>
      </c>
      <c r="S5024" s="17">
        <f t="shared" si="547"/>
        <v>39758.812240564599</v>
      </c>
      <c r="T5024" s="17">
        <f t="shared" si="548"/>
        <v>46623.6332656874</v>
      </c>
      <c r="U5024" s="18">
        <f t="shared" si="549"/>
        <v>1.1726616223740922</v>
      </c>
      <c r="X5024" s="20">
        <f t="shared" si="550"/>
        <v>0.68220088699512904</v>
      </c>
      <c r="AA5024" s="20">
        <f t="shared" si="551"/>
        <v>0.22978677624033744</v>
      </c>
      <c r="AE5024" s="20">
        <f t="shared" si="552"/>
        <v>0.16608772026013788</v>
      </c>
    </row>
    <row r="5025" spans="1:31" x14ac:dyDescent="0.2">
      <c r="A5025" s="15" t="s">
        <v>18027</v>
      </c>
      <c r="B5025" s="15" t="s">
        <v>18028</v>
      </c>
      <c r="C5025" t="s">
        <v>18029</v>
      </c>
      <c r="D5025" s="15">
        <v>5</v>
      </c>
      <c r="E5025" s="15">
        <v>1</v>
      </c>
      <c r="F5025" s="16">
        <v>25942.5573</v>
      </c>
      <c r="G5025" s="16">
        <v>16270.119911718801</v>
      </c>
      <c r="H5025" s="16">
        <v>19406.248917773501</v>
      </c>
      <c r="I5025" s="16">
        <v>30775.352213168</v>
      </c>
      <c r="J5025" s="16">
        <v>5522.9272376953104</v>
      </c>
      <c r="K5025" s="16">
        <v>24067.802182617201</v>
      </c>
      <c r="L5025" s="15">
        <f t="shared" si="546"/>
        <v>6</v>
      </c>
      <c r="M5025" s="16">
        <v>46131.210146872399</v>
      </c>
      <c r="N5025" s="16">
        <v>27991.212919479301</v>
      </c>
      <c r="O5025" s="16">
        <v>34894.862190826803</v>
      </c>
      <c r="P5025" s="16">
        <v>42669.958159786001</v>
      </c>
      <c r="Q5025" s="16">
        <v>48283.1672237245</v>
      </c>
      <c r="R5025" s="16">
        <v>33053.8355043267</v>
      </c>
      <c r="S5025" s="17">
        <f t="shared" si="547"/>
        <v>34894.862190826803</v>
      </c>
      <c r="T5025" s="17">
        <f t="shared" si="548"/>
        <v>42669.958159786001</v>
      </c>
      <c r="U5025" s="18">
        <f t="shared" si="549"/>
        <v>1.2228149211892609</v>
      </c>
      <c r="X5025" s="20">
        <f t="shared" si="550"/>
        <v>0.50950965740593701</v>
      </c>
      <c r="AA5025" s="20">
        <f t="shared" si="551"/>
        <v>0.29020606168362162</v>
      </c>
      <c r="AE5025" s="20">
        <f t="shared" si="552"/>
        <v>0.29284757982564313</v>
      </c>
    </row>
    <row r="5026" spans="1:31" x14ac:dyDescent="0.2">
      <c r="A5026" s="15" t="s">
        <v>15809</v>
      </c>
      <c r="B5026" s="15" t="s">
        <v>15810</v>
      </c>
      <c r="C5026" t="s">
        <v>15811</v>
      </c>
      <c r="D5026" s="15">
        <v>4</v>
      </c>
      <c r="E5026" s="15">
        <v>4</v>
      </c>
      <c r="F5026" s="16">
        <v>137254.14411328101</v>
      </c>
      <c r="G5026" s="16">
        <v>141314.429402668</v>
      </c>
      <c r="H5026" s="16">
        <v>147744.165932006</v>
      </c>
      <c r="I5026" s="16">
        <v>139887.874355907</v>
      </c>
      <c r="J5026" s="16">
        <v>24471.438975585901</v>
      </c>
      <c r="K5026" s="16">
        <v>137766.97527656201</v>
      </c>
      <c r="L5026" s="15">
        <f t="shared" si="546"/>
        <v>6</v>
      </c>
      <c r="M5026" s="16">
        <v>244066.13782901401</v>
      </c>
      <c r="N5026" s="16">
        <v>243118.20093936499</v>
      </c>
      <c r="O5026" s="16">
        <v>265662.48488002497</v>
      </c>
      <c r="P5026" s="16">
        <v>193954.23014115801</v>
      </c>
      <c r="Q5026" s="16">
        <v>213937.01734814901</v>
      </c>
      <c r="R5026" s="16">
        <v>189204.10364719699</v>
      </c>
      <c r="S5026" s="17">
        <f t="shared" si="547"/>
        <v>244066.13782901401</v>
      </c>
      <c r="T5026" s="17">
        <f t="shared" si="548"/>
        <v>193954.23014115801</v>
      </c>
      <c r="U5026" s="18">
        <f t="shared" si="549"/>
        <v>0.79467898278063043</v>
      </c>
      <c r="X5026" s="20">
        <f t="shared" si="550"/>
        <v>7.9631049479812841E-3</v>
      </c>
      <c r="AA5026" s="20">
        <f t="shared" si="551"/>
        <v>-0.33155590553494679</v>
      </c>
      <c r="AE5026" s="20">
        <f t="shared" si="552"/>
        <v>2.0989175605479118</v>
      </c>
    </row>
    <row r="5027" spans="1:31" x14ac:dyDescent="0.2">
      <c r="A5027" s="15" t="s">
        <v>18030</v>
      </c>
      <c r="B5027" s="15" t="s">
        <v>18031</v>
      </c>
      <c r="C5027" t="s">
        <v>18032</v>
      </c>
      <c r="D5027" s="15">
        <v>2</v>
      </c>
      <c r="E5027" s="15">
        <v>2</v>
      </c>
      <c r="F5027" s="16">
        <v>4851.3068033203099</v>
      </c>
      <c r="G5027" s="16">
        <v>4871.7724618456496</v>
      </c>
      <c r="H5027" s="16">
        <v>3790.9118736328101</v>
      </c>
      <c r="I5027" s="16">
        <v>17831.867355908002</v>
      </c>
      <c r="J5027" s="16">
        <v>3702.3430267980898</v>
      </c>
      <c r="K5027" s="16">
        <v>8684.6533930664009</v>
      </c>
      <c r="L5027" s="15">
        <f t="shared" si="546"/>
        <v>6</v>
      </c>
      <c r="M5027" s="16">
        <v>8626.6226973283501</v>
      </c>
      <c r="N5027" s="16">
        <v>8381.4268742148306</v>
      </c>
      <c r="O5027" s="16">
        <v>6816.5335799043696</v>
      </c>
      <c r="P5027" s="16">
        <v>24723.8448716075</v>
      </c>
      <c r="Q5027" s="16">
        <v>32367.047362564601</v>
      </c>
      <c r="R5027" s="16">
        <v>11927.183981669799</v>
      </c>
      <c r="S5027" s="17">
        <f t="shared" si="547"/>
        <v>8381.4268742148306</v>
      </c>
      <c r="T5027" s="17">
        <f t="shared" si="548"/>
        <v>24723.8448716075</v>
      </c>
      <c r="U5027" s="18">
        <f t="shared" si="549"/>
        <v>2.9498372106150033</v>
      </c>
      <c r="X5027" s="20">
        <f t="shared" si="550"/>
        <v>6.569712506780355E-2</v>
      </c>
      <c r="AA5027" s="20">
        <f t="shared" si="551"/>
        <v>1.5606353402647577</v>
      </c>
      <c r="AE5027" s="20">
        <f t="shared" si="552"/>
        <v>1.1824536349228261</v>
      </c>
    </row>
    <row r="5028" spans="1:31" x14ac:dyDescent="0.2">
      <c r="A5028" s="15" t="s">
        <v>15108</v>
      </c>
      <c r="B5028" s="15" t="s">
        <v>15109</v>
      </c>
      <c r="C5028" t="s">
        <v>15110</v>
      </c>
      <c r="D5028" s="15">
        <v>3</v>
      </c>
      <c r="E5028" s="15">
        <v>2</v>
      </c>
      <c r="F5028" s="16">
        <v>87103.895452885306</v>
      </c>
      <c r="G5028" s="16">
        <v>100639.849767187</v>
      </c>
      <c r="H5028" s="16">
        <v>91964.349365624905</v>
      </c>
      <c r="I5028" s="16">
        <v>162819.170203371</v>
      </c>
      <c r="J5028" s="16">
        <v>30387.239643750101</v>
      </c>
      <c r="K5028" s="16">
        <v>154278.34827216799</v>
      </c>
      <c r="L5028" s="15">
        <f t="shared" si="546"/>
        <v>6</v>
      </c>
      <c r="M5028" s="16">
        <v>154888.66649812699</v>
      </c>
      <c r="N5028" s="16">
        <v>173141.40758045399</v>
      </c>
      <c r="O5028" s="16">
        <v>165363.399757459</v>
      </c>
      <c r="P5028" s="16">
        <v>225748.421401211</v>
      </c>
      <c r="Q5028" s="16">
        <v>265654.807684706</v>
      </c>
      <c r="R5028" s="16">
        <v>211880.216854639</v>
      </c>
      <c r="S5028" s="17">
        <f t="shared" si="547"/>
        <v>165363.399757459</v>
      </c>
      <c r="T5028" s="17">
        <f t="shared" si="548"/>
        <v>225748.421401211</v>
      </c>
      <c r="U5028" s="18">
        <f t="shared" si="549"/>
        <v>1.3651655791566915</v>
      </c>
      <c r="X5028" s="20">
        <f t="shared" si="550"/>
        <v>1.4561962778981924E-2</v>
      </c>
      <c r="AA5028" s="20">
        <f t="shared" si="551"/>
        <v>0.44907594436191284</v>
      </c>
      <c r="AE5028" s="20">
        <f t="shared" si="552"/>
        <v>1.8367800833588221</v>
      </c>
    </row>
    <row r="5029" spans="1:31" x14ac:dyDescent="0.2">
      <c r="A5029" s="15" t="s">
        <v>8651</v>
      </c>
      <c r="B5029" s="15" t="s">
        <v>8652</v>
      </c>
      <c r="C5029" t="s">
        <v>8653</v>
      </c>
      <c r="D5029" s="15">
        <v>3</v>
      </c>
      <c r="E5029" s="15">
        <v>2</v>
      </c>
      <c r="F5029" s="16">
        <v>38149.423485937499</v>
      </c>
      <c r="G5029" s="16">
        <v>28211.3426618798</v>
      </c>
      <c r="H5029" s="16">
        <v>30981.1322864096</v>
      </c>
      <c r="I5029" s="16">
        <v>52151.815769238201</v>
      </c>
      <c r="J5029" s="16">
        <v>8194.3554000000004</v>
      </c>
      <c r="K5029" s="16">
        <v>44702.639766210901</v>
      </c>
      <c r="L5029" s="15">
        <f t="shared" si="546"/>
        <v>6</v>
      </c>
      <c r="M5029" s="16">
        <v>67837.532416737202</v>
      </c>
      <c r="N5029" s="16">
        <v>48534.964922065301</v>
      </c>
      <c r="O5029" s="16">
        <v>55707.9498583526</v>
      </c>
      <c r="P5029" s="16">
        <v>72308.3778673411</v>
      </c>
      <c r="Q5029" s="16">
        <v>71637.632552612107</v>
      </c>
      <c r="R5029" s="16">
        <v>61392.963521558799</v>
      </c>
      <c r="S5029" s="17">
        <f t="shared" si="547"/>
        <v>55707.9498583526</v>
      </c>
      <c r="T5029" s="17">
        <f t="shared" si="548"/>
        <v>71637.632552612107</v>
      </c>
      <c r="U5029" s="18">
        <f t="shared" si="549"/>
        <v>1.2859499000549035</v>
      </c>
      <c r="X5029" s="20">
        <f t="shared" si="550"/>
        <v>0.17076249005178348</v>
      </c>
      <c r="AA5029" s="20">
        <f t="shared" si="551"/>
        <v>0.36283443710575425</v>
      </c>
      <c r="AE5029" s="20">
        <f t="shared" si="552"/>
        <v>0.76760752095719487</v>
      </c>
    </row>
    <row r="5030" spans="1:31" x14ac:dyDescent="0.2">
      <c r="A5030" s="15" t="s">
        <v>6932</v>
      </c>
      <c r="B5030" s="15" t="s">
        <v>6933</v>
      </c>
      <c r="C5030" t="s">
        <v>6934</v>
      </c>
      <c r="D5030" s="15">
        <v>4</v>
      </c>
      <c r="E5030" s="15">
        <v>2</v>
      </c>
      <c r="F5030" s="16">
        <v>56010.9975279973</v>
      </c>
      <c r="G5030" s="16">
        <v>69748.488330468899</v>
      </c>
      <c r="H5030" s="16">
        <v>66875.035122069399</v>
      </c>
      <c r="I5030" s="16">
        <v>51648.498464062497</v>
      </c>
      <c r="J5030" s="16">
        <v>6527.3963895408397</v>
      </c>
      <c r="K5030" s="16">
        <v>72733.186317772299</v>
      </c>
      <c r="L5030" s="15">
        <f t="shared" si="546"/>
        <v>6</v>
      </c>
      <c r="M5030" s="16">
        <v>99599.089928578396</v>
      </c>
      <c r="N5030" s="16">
        <v>119995.722112888</v>
      </c>
      <c r="O5030" s="16">
        <v>120249.67547716299</v>
      </c>
      <c r="P5030" s="16">
        <v>71610.529530653206</v>
      </c>
      <c r="Q5030" s="16">
        <v>57064.552518575598</v>
      </c>
      <c r="R5030" s="16">
        <v>99889.086590114399</v>
      </c>
      <c r="S5030" s="17">
        <f t="shared" si="547"/>
        <v>119995.722112888</v>
      </c>
      <c r="T5030" s="17">
        <f t="shared" si="548"/>
        <v>71610.529530653206</v>
      </c>
      <c r="U5030" s="18">
        <f t="shared" si="549"/>
        <v>0.59677568724728691</v>
      </c>
      <c r="X5030" s="20">
        <f t="shared" si="550"/>
        <v>6.0587220240826814E-2</v>
      </c>
      <c r="AA5030" s="20">
        <f t="shared" si="551"/>
        <v>-0.74473933376180368</v>
      </c>
      <c r="AE5030" s="20">
        <f t="shared" si="552"/>
        <v>1.2176189726027216</v>
      </c>
    </row>
    <row r="5031" spans="1:31" x14ac:dyDescent="0.2">
      <c r="A5031" s="15" t="s">
        <v>932</v>
      </c>
      <c r="B5031" s="15" t="s">
        <v>933</v>
      </c>
      <c r="C5031" t="s">
        <v>934</v>
      </c>
      <c r="D5031" s="15">
        <v>4</v>
      </c>
      <c r="E5031" s="15">
        <v>3</v>
      </c>
      <c r="F5031" s="16">
        <v>20299.911115695999</v>
      </c>
      <c r="G5031" s="16">
        <v>25421.560373730499</v>
      </c>
      <c r="H5031" s="16">
        <v>32543.492018555098</v>
      </c>
      <c r="I5031" s="16">
        <v>32118.2007836753</v>
      </c>
      <c r="J5031" s="16">
        <v>8757.87287944339</v>
      </c>
      <c r="K5031" s="16">
        <v>42113.907037061101</v>
      </c>
      <c r="L5031" s="15">
        <f t="shared" si="546"/>
        <v>6</v>
      </c>
      <c r="M5031" s="16">
        <v>36097.423041675298</v>
      </c>
      <c r="N5031" s="16">
        <v>43735.406562920398</v>
      </c>
      <c r="O5031" s="16">
        <v>58517.268020595897</v>
      </c>
      <c r="P5031" s="16">
        <v>44531.814749487603</v>
      </c>
      <c r="Q5031" s="16">
        <v>76564.079619984797</v>
      </c>
      <c r="R5031" s="16">
        <v>57837.693075810101</v>
      </c>
      <c r="S5031" s="17">
        <f t="shared" si="547"/>
        <v>43735.406562920398</v>
      </c>
      <c r="T5031" s="17">
        <f t="shared" si="548"/>
        <v>57837.693075810101</v>
      </c>
      <c r="U5031" s="18">
        <f t="shared" si="549"/>
        <v>1.322445533748527</v>
      </c>
      <c r="X5031" s="20">
        <f t="shared" si="550"/>
        <v>0.30048953778312715</v>
      </c>
      <c r="AA5031" s="20">
        <f t="shared" si="551"/>
        <v>0.40320830471432212</v>
      </c>
      <c r="AE5031" s="20">
        <f t="shared" si="552"/>
        <v>0.52217064433396942</v>
      </c>
    </row>
    <row r="5032" spans="1:31" x14ac:dyDescent="0.2">
      <c r="A5032" s="15" t="s">
        <v>14326</v>
      </c>
      <c r="B5032" s="15" t="s">
        <v>14327</v>
      </c>
      <c r="C5032" t="s">
        <v>14328</v>
      </c>
      <c r="D5032" s="15">
        <v>7</v>
      </c>
      <c r="E5032" s="15">
        <v>4</v>
      </c>
      <c r="F5032" s="16">
        <v>121684.396787837</v>
      </c>
      <c r="G5032" s="16">
        <v>116227.590600134</v>
      </c>
      <c r="H5032" s="16">
        <v>122239.074015801</v>
      </c>
      <c r="I5032" s="16">
        <v>160761.2092294</v>
      </c>
      <c r="J5032" s="16">
        <v>56461.595505175799</v>
      </c>
      <c r="K5032" s="16">
        <v>134660.08766980801</v>
      </c>
      <c r="L5032" s="15">
        <f t="shared" si="546"/>
        <v>6</v>
      </c>
      <c r="M5032" s="16">
        <v>216379.92025617001</v>
      </c>
      <c r="N5032" s="16">
        <v>199958.651396487</v>
      </c>
      <c r="O5032" s="16">
        <v>219801.14035376499</v>
      </c>
      <c r="P5032" s="16">
        <v>222895.063036843</v>
      </c>
      <c r="Q5032" s="16">
        <v>493605.02866814798</v>
      </c>
      <c r="R5032" s="16">
        <v>184937.218324438</v>
      </c>
      <c r="S5032" s="17">
        <f t="shared" si="547"/>
        <v>216379.92025617001</v>
      </c>
      <c r="T5032" s="17">
        <f t="shared" si="548"/>
        <v>222895.063036843</v>
      </c>
      <c r="U5032" s="18">
        <f t="shared" si="549"/>
        <v>1.0301097383387505</v>
      </c>
      <c r="X5032" s="20">
        <f t="shared" si="550"/>
        <v>0.41516043687118181</v>
      </c>
      <c r="AA5032" s="20">
        <f t="shared" si="551"/>
        <v>4.2798036946255384E-2</v>
      </c>
      <c r="AE5032" s="20">
        <f t="shared" si="552"/>
        <v>0.38178403971450414</v>
      </c>
    </row>
    <row r="5033" spans="1:31" x14ac:dyDescent="0.2">
      <c r="A5033" s="15" t="s">
        <v>5267</v>
      </c>
      <c r="B5033" s="15" t="s">
        <v>5268</v>
      </c>
      <c r="C5033" t="s">
        <v>5269</v>
      </c>
      <c r="D5033" s="15">
        <v>4</v>
      </c>
      <c r="E5033" s="15">
        <v>4</v>
      </c>
      <c r="F5033" s="16">
        <v>5131.4935998046803</v>
      </c>
      <c r="G5033" s="16">
        <v>17688.612765592501</v>
      </c>
      <c r="H5033" s="16">
        <v>20638.842270880301</v>
      </c>
      <c r="I5033" s="16">
        <v>22603.326549580899</v>
      </c>
      <c r="J5033" s="16">
        <v>3849.8742111328002</v>
      </c>
      <c r="K5033" s="16">
        <v>13068.4719064453</v>
      </c>
      <c r="L5033" s="15">
        <f t="shared" si="546"/>
        <v>6</v>
      </c>
      <c r="M5033" s="16">
        <v>9124.8525302446196</v>
      </c>
      <c r="N5033" s="16">
        <v>30431.596623654699</v>
      </c>
      <c r="O5033" s="16">
        <v>37111.219168222698</v>
      </c>
      <c r="P5033" s="16">
        <v>31339.462549836298</v>
      </c>
      <c r="Q5033" s="16">
        <v>33656.811383957</v>
      </c>
      <c r="R5033" s="16">
        <v>17947.759309761201</v>
      </c>
      <c r="S5033" s="17">
        <f t="shared" si="547"/>
        <v>30431.596623654699</v>
      </c>
      <c r="T5033" s="17">
        <f t="shared" si="548"/>
        <v>31339.462549836298</v>
      </c>
      <c r="U5033" s="18">
        <f t="shared" si="549"/>
        <v>1.0298330034210532</v>
      </c>
      <c r="X5033" s="20">
        <f t="shared" si="550"/>
        <v>0.84069277066111014</v>
      </c>
      <c r="AA5033" s="20">
        <f t="shared" si="551"/>
        <v>4.2410410545083245E-2</v>
      </c>
      <c r="AE5033" s="20">
        <f t="shared" si="552"/>
        <v>7.5362687179586288E-2</v>
      </c>
    </row>
    <row r="5034" spans="1:31" x14ac:dyDescent="0.2">
      <c r="A5034" s="15" t="s">
        <v>15632</v>
      </c>
      <c r="B5034" s="15" t="s">
        <v>15633</v>
      </c>
      <c r="C5034" t="s">
        <v>15634</v>
      </c>
      <c r="D5034" s="15">
        <v>5</v>
      </c>
      <c r="E5034" s="15">
        <v>4</v>
      </c>
      <c r="F5034" s="16">
        <v>207754.272805663</v>
      </c>
      <c r="G5034" s="16">
        <v>219491.43849961</v>
      </c>
      <c r="H5034" s="16">
        <v>188252.53342499901</v>
      </c>
      <c r="I5034" s="16">
        <v>235050.84075</v>
      </c>
      <c r="J5034" s="16">
        <v>24795.465271164601</v>
      </c>
      <c r="K5034" s="16">
        <v>241749.93962109199</v>
      </c>
      <c r="L5034" s="15">
        <f t="shared" si="546"/>
        <v>6</v>
      </c>
      <c r="M5034" s="16">
        <v>369429.88722660398</v>
      </c>
      <c r="N5034" s="16">
        <v>377614.40126942098</v>
      </c>
      <c r="O5034" s="16">
        <v>338501.594964238</v>
      </c>
      <c r="P5034" s="16">
        <v>325897.47375608003</v>
      </c>
      <c r="Q5034" s="16">
        <v>216769.75715096999</v>
      </c>
      <c r="R5034" s="16">
        <v>332010.48757114098</v>
      </c>
      <c r="S5034" s="17">
        <f t="shared" si="547"/>
        <v>369429.88722660398</v>
      </c>
      <c r="T5034" s="17">
        <f t="shared" si="548"/>
        <v>325897.47375608003</v>
      </c>
      <c r="U5034" s="18">
        <f t="shared" si="549"/>
        <v>0.88216326026751135</v>
      </c>
      <c r="X5034" s="20">
        <f t="shared" si="550"/>
        <v>0.14808787301998555</v>
      </c>
      <c r="AA5034" s="20">
        <f t="shared" si="551"/>
        <v>-0.18088241758304413</v>
      </c>
      <c r="AE5034" s="20">
        <f t="shared" si="552"/>
        <v>0.82948050458575917</v>
      </c>
    </row>
    <row r="5035" spans="1:31" x14ac:dyDescent="0.2">
      <c r="A5035" s="15" t="s">
        <v>662</v>
      </c>
      <c r="B5035" s="15" t="s">
        <v>663</v>
      </c>
      <c r="C5035" t="s">
        <v>664</v>
      </c>
      <c r="D5035" s="15">
        <v>5</v>
      </c>
      <c r="E5035" s="15">
        <v>5</v>
      </c>
      <c r="F5035" s="16">
        <v>42554.626437597697</v>
      </c>
      <c r="G5035" s="16">
        <v>40128.3259845703</v>
      </c>
      <c r="H5035" s="16">
        <v>41643.4045310324</v>
      </c>
      <c r="I5035" s="16">
        <v>45834.8426636718</v>
      </c>
      <c r="J5035" s="16">
        <v>4836.0504059577597</v>
      </c>
      <c r="K5035" s="16">
        <v>54548.984208984002</v>
      </c>
      <c r="L5035" s="15">
        <f t="shared" si="546"/>
        <v>6</v>
      </c>
      <c r="M5035" s="16">
        <v>75670.890583885295</v>
      </c>
      <c r="N5035" s="16">
        <v>69037.015266700793</v>
      </c>
      <c r="O5035" s="16">
        <v>74880.048608278303</v>
      </c>
      <c r="P5035" s="16">
        <v>63549.908549297703</v>
      </c>
      <c r="Q5035" s="16">
        <v>42278.273894236103</v>
      </c>
      <c r="R5035" s="16">
        <v>74915.571321843396</v>
      </c>
      <c r="S5035" s="17">
        <f t="shared" si="547"/>
        <v>74880.048608278303</v>
      </c>
      <c r="T5035" s="17">
        <f t="shared" si="548"/>
        <v>63549.908549297703</v>
      </c>
      <c r="U5035" s="18">
        <f t="shared" si="549"/>
        <v>0.84868946709353488</v>
      </c>
      <c r="X5035" s="20">
        <f t="shared" si="550"/>
        <v>0.25657468688620177</v>
      </c>
      <c r="AA5035" s="20">
        <f t="shared" si="551"/>
        <v>-0.23669132230563392</v>
      </c>
      <c r="AE5035" s="20">
        <f t="shared" si="552"/>
        <v>0.59078619241905828</v>
      </c>
    </row>
    <row r="5036" spans="1:31" x14ac:dyDescent="0.2">
      <c r="A5036" s="15" t="s">
        <v>7830</v>
      </c>
      <c r="B5036" s="15" t="s">
        <v>7831</v>
      </c>
      <c r="C5036" t="s">
        <v>7832</v>
      </c>
      <c r="D5036" s="15">
        <v>10</v>
      </c>
      <c r="E5036" s="15">
        <v>3</v>
      </c>
      <c r="F5036" s="16">
        <v>1455167.32553671</v>
      </c>
      <c r="G5036" s="16">
        <v>1445779.6614342199</v>
      </c>
      <c r="H5036" s="16">
        <v>1243481.3572084401</v>
      </c>
      <c r="I5036" s="16">
        <v>1524927.29777729</v>
      </c>
      <c r="J5036" s="16">
        <v>140456.852050694</v>
      </c>
      <c r="K5036" s="16">
        <v>1656592.8764923699</v>
      </c>
      <c r="L5036" s="15">
        <f t="shared" si="546"/>
        <v>6</v>
      </c>
      <c r="M5036" s="16">
        <v>2587587.2188281198</v>
      </c>
      <c r="N5036" s="16">
        <v>2487328.09330492</v>
      </c>
      <c r="O5036" s="16">
        <v>2235934.9702512701</v>
      </c>
      <c r="P5036" s="16">
        <v>2114308.3446184401</v>
      </c>
      <c r="Q5036" s="16">
        <v>1227917.9832381001</v>
      </c>
      <c r="R5036" s="16">
        <v>2275103.8097182801</v>
      </c>
      <c r="S5036" s="17">
        <f t="shared" si="547"/>
        <v>2487328.09330492</v>
      </c>
      <c r="T5036" s="17">
        <f t="shared" si="548"/>
        <v>2114308.3446184401</v>
      </c>
      <c r="U5036" s="18">
        <f t="shared" si="549"/>
        <v>0.8500319480608417</v>
      </c>
      <c r="X5036" s="20">
        <f t="shared" si="550"/>
        <v>0.17413987631152264</v>
      </c>
      <c r="AA5036" s="20">
        <f t="shared" si="551"/>
        <v>-0.23441102958670396</v>
      </c>
      <c r="AE5036" s="20">
        <f t="shared" si="552"/>
        <v>0.75910176834809673</v>
      </c>
    </row>
    <row r="5037" spans="1:31" x14ac:dyDescent="0.2">
      <c r="A5037" s="15" t="s">
        <v>15938</v>
      </c>
      <c r="B5037" s="15" t="s">
        <v>15939</v>
      </c>
      <c r="C5037" t="s">
        <v>15940</v>
      </c>
      <c r="D5037" s="15">
        <v>4</v>
      </c>
      <c r="E5037" s="15">
        <v>4</v>
      </c>
      <c r="F5037" s="16">
        <v>55729.941280482002</v>
      </c>
      <c r="G5037" s="16">
        <v>42008.692333007799</v>
      </c>
      <c r="H5037" s="16">
        <v>44467.687763720598</v>
      </c>
      <c r="I5037" s="16">
        <v>46302.317821288903</v>
      </c>
      <c r="J5037" s="16">
        <v>7751.7763495900699</v>
      </c>
      <c r="K5037" s="16">
        <v>55687.693378710501</v>
      </c>
      <c r="L5037" s="15">
        <f t="shared" si="546"/>
        <v>6</v>
      </c>
      <c r="M5037" s="16">
        <v>99099.314032652299</v>
      </c>
      <c r="N5037" s="16">
        <v>72272.008930627504</v>
      </c>
      <c r="O5037" s="16">
        <v>79958.463020568699</v>
      </c>
      <c r="P5037" s="16">
        <v>64198.0618272227</v>
      </c>
      <c r="Q5037" s="16">
        <v>67768.467274675699</v>
      </c>
      <c r="R5037" s="16">
        <v>76479.432670620401</v>
      </c>
      <c r="S5037" s="17">
        <f t="shared" si="547"/>
        <v>79958.463020568699</v>
      </c>
      <c r="T5037" s="17">
        <f t="shared" si="548"/>
        <v>67768.467274675699</v>
      </c>
      <c r="U5037" s="18">
        <f t="shared" si="549"/>
        <v>0.84754589713965345</v>
      </c>
      <c r="X5037" s="20">
        <f t="shared" si="550"/>
        <v>0.17846978770202437</v>
      </c>
      <c r="AA5037" s="20">
        <f t="shared" si="551"/>
        <v>-0.23863659828103434</v>
      </c>
      <c r="AE5037" s="20">
        <f t="shared" si="552"/>
        <v>0.74843529296821587</v>
      </c>
    </row>
    <row r="5038" spans="1:31" x14ac:dyDescent="0.2">
      <c r="A5038" s="15" t="s">
        <v>1070</v>
      </c>
      <c r="B5038" s="15" t="s">
        <v>1071</v>
      </c>
      <c r="C5038" t="s">
        <v>1072</v>
      </c>
      <c r="D5038" s="15">
        <v>6</v>
      </c>
      <c r="E5038" s="15">
        <v>3</v>
      </c>
      <c r="F5038" s="16">
        <v>174072.888786328</v>
      </c>
      <c r="G5038" s="16">
        <v>179664.36609898499</v>
      </c>
      <c r="H5038" s="16">
        <v>155578.48171142599</v>
      </c>
      <c r="I5038" s="16">
        <v>124362.59344781</v>
      </c>
      <c r="J5038" s="16">
        <v>9875.5926553710906</v>
      </c>
      <c r="K5038" s="16">
        <v>148013.399929362</v>
      </c>
      <c r="L5038" s="15">
        <f t="shared" si="546"/>
        <v>6</v>
      </c>
      <c r="M5038" s="16">
        <v>309537.44924272603</v>
      </c>
      <c r="N5038" s="16">
        <v>309095.66449462599</v>
      </c>
      <c r="O5038" s="16">
        <v>279749.564286282</v>
      </c>
      <c r="P5038" s="16">
        <v>172428.462306598</v>
      </c>
      <c r="Q5038" s="16">
        <v>86335.537495084602</v>
      </c>
      <c r="R5038" s="16">
        <v>203276.166912938</v>
      </c>
      <c r="S5038" s="17">
        <f t="shared" si="547"/>
        <v>309095.66449462599</v>
      </c>
      <c r="T5038" s="17">
        <f t="shared" si="548"/>
        <v>172428.462306598</v>
      </c>
      <c r="U5038" s="18">
        <f t="shared" si="549"/>
        <v>0.55784820724845807</v>
      </c>
      <c r="X5038" s="20">
        <f t="shared" si="550"/>
        <v>1.6116609262867641E-2</v>
      </c>
      <c r="AA5038" s="20">
        <f t="shared" si="551"/>
        <v>-0.84205548258435259</v>
      </c>
      <c r="AE5038" s="20">
        <f t="shared" si="552"/>
        <v>1.7927263231588149</v>
      </c>
    </row>
    <row r="5039" spans="1:31" x14ac:dyDescent="0.2">
      <c r="A5039" s="15" t="s">
        <v>8786</v>
      </c>
      <c r="B5039" s="15" t="s">
        <v>8787</v>
      </c>
      <c r="C5039" t="s">
        <v>8788</v>
      </c>
      <c r="D5039" s="15">
        <v>4</v>
      </c>
      <c r="E5039" s="15">
        <v>4</v>
      </c>
      <c r="F5039" s="16">
        <v>156029.03678266701</v>
      </c>
      <c r="G5039" s="16">
        <v>171543.45998676901</v>
      </c>
      <c r="H5039" s="16">
        <v>140752.15416152499</v>
      </c>
      <c r="I5039" s="16">
        <v>218339.98833281299</v>
      </c>
      <c r="J5039" s="16">
        <v>23192.406744825999</v>
      </c>
      <c r="K5039" s="16">
        <v>190108.28203769599</v>
      </c>
      <c r="L5039" s="15">
        <f t="shared" si="546"/>
        <v>6</v>
      </c>
      <c r="M5039" s="16">
        <v>277451.76397221698</v>
      </c>
      <c r="N5039" s="16">
        <v>295124.40839328599</v>
      </c>
      <c r="O5039" s="16">
        <v>253089.97340697399</v>
      </c>
      <c r="P5039" s="16">
        <v>302727.91363157798</v>
      </c>
      <c r="Q5039" s="16">
        <v>202755.31524988101</v>
      </c>
      <c r="R5039" s="16">
        <v>261087.731850421</v>
      </c>
      <c r="S5039" s="17">
        <f t="shared" si="547"/>
        <v>277451.76397221698</v>
      </c>
      <c r="T5039" s="17">
        <f t="shared" si="548"/>
        <v>261087.731850421</v>
      </c>
      <c r="U5039" s="18">
        <f t="shared" si="549"/>
        <v>0.94102026281067497</v>
      </c>
      <c r="X5039" s="20">
        <f t="shared" si="550"/>
        <v>0.56505977619230408</v>
      </c>
      <c r="AA5039" s="20">
        <f t="shared" si="551"/>
        <v>-8.770230632065118E-2</v>
      </c>
      <c r="AE5039" s="20">
        <f t="shared" si="552"/>
        <v>0.24790560687565286</v>
      </c>
    </row>
    <row r="5040" spans="1:31" x14ac:dyDescent="0.2">
      <c r="A5040" s="15" t="s">
        <v>7982</v>
      </c>
      <c r="B5040" s="15" t="s">
        <v>7983</v>
      </c>
      <c r="C5040" t="s">
        <v>7984</v>
      </c>
      <c r="D5040" s="15">
        <v>6</v>
      </c>
      <c r="E5040" s="15">
        <v>4</v>
      </c>
      <c r="F5040" s="16">
        <v>53534.899110644401</v>
      </c>
      <c r="G5040" s="16">
        <v>54317.367591229297</v>
      </c>
      <c r="H5040" s="16">
        <v>51318.977611246402</v>
      </c>
      <c r="I5040" s="16">
        <v>38365.947894140598</v>
      </c>
      <c r="J5040" s="16">
        <v>6184.8828518554701</v>
      </c>
      <c r="K5040" s="16">
        <v>64755.586019691102</v>
      </c>
      <c r="L5040" s="15">
        <f t="shared" si="546"/>
        <v>6</v>
      </c>
      <c r="M5040" s="16">
        <v>95196.076952087999</v>
      </c>
      <c r="N5040" s="16">
        <v>93447.928455439906</v>
      </c>
      <c r="O5040" s="16">
        <v>92277.938879701003</v>
      </c>
      <c r="P5040" s="16">
        <v>53194.302377571097</v>
      </c>
      <c r="Q5040" s="16">
        <v>54070.191429843799</v>
      </c>
      <c r="R5040" s="16">
        <v>88932.943358951801</v>
      </c>
      <c r="S5040" s="17">
        <f t="shared" si="547"/>
        <v>93447.928455439906</v>
      </c>
      <c r="T5040" s="17">
        <f t="shared" si="548"/>
        <v>54070.191429843799</v>
      </c>
      <c r="U5040" s="18">
        <f t="shared" si="549"/>
        <v>0.57861305567224908</v>
      </c>
      <c r="X5040" s="20">
        <f t="shared" si="550"/>
        <v>7.4896940195280967E-2</v>
      </c>
      <c r="AA5040" s="20">
        <f t="shared" si="551"/>
        <v>-0.78932921866252237</v>
      </c>
      <c r="AE5040" s="20">
        <f t="shared" si="552"/>
        <v>1.125535924402657</v>
      </c>
    </row>
    <row r="5041" spans="1:31" x14ac:dyDescent="0.2">
      <c r="A5041" s="15" t="s">
        <v>13645</v>
      </c>
      <c r="B5041" s="15" t="s">
        <v>13646</v>
      </c>
      <c r="C5041" t="s">
        <v>13647</v>
      </c>
      <c r="D5041" s="15">
        <v>5</v>
      </c>
      <c r="E5041" s="15">
        <v>3</v>
      </c>
      <c r="F5041" s="16">
        <v>161736.99061733499</v>
      </c>
      <c r="G5041" s="16">
        <v>135260.203144367</v>
      </c>
      <c r="H5041" s="16">
        <v>143951.52500244201</v>
      </c>
      <c r="I5041" s="16">
        <v>127019.10092373101</v>
      </c>
      <c r="J5041" s="16">
        <v>27418.690686621099</v>
      </c>
      <c r="K5041" s="16">
        <v>119565.784516407</v>
      </c>
      <c r="L5041" s="15">
        <f t="shared" si="546"/>
        <v>6</v>
      </c>
      <c r="M5041" s="16">
        <v>287601.68153087201</v>
      </c>
      <c r="N5041" s="16">
        <v>232702.47338613699</v>
      </c>
      <c r="O5041" s="16">
        <v>258842.84224134701</v>
      </c>
      <c r="P5041" s="16">
        <v>176111.70407954499</v>
      </c>
      <c r="Q5041" s="16">
        <v>239702.818904082</v>
      </c>
      <c r="R5041" s="16">
        <v>164207.25678913301</v>
      </c>
      <c r="S5041" s="17">
        <f t="shared" si="547"/>
        <v>258842.84224134701</v>
      </c>
      <c r="T5041" s="17">
        <f t="shared" si="548"/>
        <v>176111.70407954499</v>
      </c>
      <c r="U5041" s="18">
        <f t="shared" si="549"/>
        <v>0.68038081545765561</v>
      </c>
      <c r="X5041" s="20">
        <f t="shared" si="550"/>
        <v>7.8864056980767802E-2</v>
      </c>
      <c r="AA5041" s="20">
        <f t="shared" si="551"/>
        <v>-0.55558563265488503</v>
      </c>
      <c r="AE5041" s="20">
        <f t="shared" si="552"/>
        <v>1.1031208854032879</v>
      </c>
    </row>
    <row r="5042" spans="1:31" x14ac:dyDescent="0.2">
      <c r="A5042" s="15" t="s">
        <v>13591</v>
      </c>
      <c r="B5042" s="15" t="s">
        <v>13592</v>
      </c>
      <c r="C5042" t="s">
        <v>13593</v>
      </c>
      <c r="D5042" s="15">
        <v>5</v>
      </c>
      <c r="E5042" s="15">
        <v>4</v>
      </c>
      <c r="F5042" s="16">
        <v>63323.322403272497</v>
      </c>
      <c r="G5042" s="16">
        <v>99518.750254687198</v>
      </c>
      <c r="H5042" s="16">
        <v>81791.598120117997</v>
      </c>
      <c r="I5042" s="16">
        <v>122940.07762798401</v>
      </c>
      <c r="J5042" s="16">
        <v>10895.726695605499</v>
      </c>
      <c r="K5042" s="16">
        <v>128232.599356188</v>
      </c>
      <c r="L5042" s="15">
        <f t="shared" si="546"/>
        <v>6</v>
      </c>
      <c r="M5042" s="16">
        <v>112601.909642251</v>
      </c>
      <c r="N5042" s="16">
        <v>171212.66118346399</v>
      </c>
      <c r="O5042" s="16">
        <v>147071.52097565</v>
      </c>
      <c r="P5042" s="16">
        <v>170456.147250927</v>
      </c>
      <c r="Q5042" s="16">
        <v>95253.870171834395</v>
      </c>
      <c r="R5042" s="16">
        <v>176109.941956934</v>
      </c>
      <c r="S5042" s="17">
        <f t="shared" si="547"/>
        <v>147071.52097565</v>
      </c>
      <c r="T5042" s="17">
        <f t="shared" si="548"/>
        <v>170456.147250927</v>
      </c>
      <c r="U5042" s="18">
        <f t="shared" si="549"/>
        <v>1.1590017300436344</v>
      </c>
      <c r="X5042" s="20">
        <f t="shared" si="550"/>
        <v>0.91241135810987362</v>
      </c>
      <c r="AA5042" s="20">
        <f t="shared" si="551"/>
        <v>0.21288271985906032</v>
      </c>
      <c r="AE5042" s="20">
        <f t="shared" si="552"/>
        <v>3.9809317067309044E-2</v>
      </c>
    </row>
    <row r="5043" spans="1:31" x14ac:dyDescent="0.2">
      <c r="A5043" s="15" t="s">
        <v>16550</v>
      </c>
      <c r="B5043" s="15" t="s">
        <v>16551</v>
      </c>
      <c r="C5043" t="s">
        <v>16552</v>
      </c>
      <c r="D5043" s="15">
        <v>6</v>
      </c>
      <c r="E5043" s="15">
        <v>3</v>
      </c>
      <c r="F5043" s="16">
        <v>170568.20818769501</v>
      </c>
      <c r="G5043" s="16">
        <v>198035.953603125</v>
      </c>
      <c r="H5043" s="16">
        <v>171359.497032546</v>
      </c>
      <c r="I5043" s="16">
        <v>191960.693190736</v>
      </c>
      <c r="J5043" s="16">
        <v>14370.529718732099</v>
      </c>
      <c r="K5043" s="16">
        <v>178798.29449567001</v>
      </c>
      <c r="L5043" s="15">
        <f t="shared" si="546"/>
        <v>6</v>
      </c>
      <c r="M5043" s="16">
        <v>303305.40529564698</v>
      </c>
      <c r="N5043" s="16">
        <v>340702.25499841501</v>
      </c>
      <c r="O5043" s="16">
        <v>308125.80315630202</v>
      </c>
      <c r="P5043" s="16">
        <v>266153.078932676</v>
      </c>
      <c r="Q5043" s="16">
        <v>125631.69124650399</v>
      </c>
      <c r="R5043" s="16">
        <v>245555.010377411</v>
      </c>
      <c r="S5043" s="17">
        <f t="shared" si="547"/>
        <v>308125.80315630202</v>
      </c>
      <c r="T5043" s="17">
        <f t="shared" si="548"/>
        <v>245555.010377411</v>
      </c>
      <c r="U5043" s="18">
        <f t="shared" si="549"/>
        <v>0.79693101928516219</v>
      </c>
      <c r="X5043" s="20">
        <f t="shared" si="550"/>
        <v>8.1734502146031923E-2</v>
      </c>
      <c r="AA5043" s="20">
        <f t="shared" si="551"/>
        <v>-0.32747324199173078</v>
      </c>
      <c r="AE5043" s="20">
        <f t="shared" si="552"/>
        <v>1.0875945783682777</v>
      </c>
    </row>
    <row r="5044" spans="1:31" x14ac:dyDescent="0.2">
      <c r="A5044" s="15" t="s">
        <v>3215</v>
      </c>
      <c r="B5044" s="15" t="s">
        <v>3216</v>
      </c>
      <c r="C5044" t="s">
        <v>3217</v>
      </c>
      <c r="D5044" s="15">
        <v>4</v>
      </c>
      <c r="E5044" s="15">
        <v>4</v>
      </c>
      <c r="F5044" s="16">
        <v>103641.295222266</v>
      </c>
      <c r="G5044" s="16">
        <v>116017.501771875</v>
      </c>
      <c r="H5044" s="16">
        <v>92884.9638105466</v>
      </c>
      <c r="I5044" s="16">
        <v>127927.233753516</v>
      </c>
      <c r="J5044" s="16">
        <v>10774.4937135215</v>
      </c>
      <c r="K5044" s="16">
        <v>128711.065863034</v>
      </c>
      <c r="L5044" s="15">
        <f t="shared" si="546"/>
        <v>6</v>
      </c>
      <c r="M5044" s="16">
        <v>184295.56941914899</v>
      </c>
      <c r="N5044" s="16">
        <v>199597.21330287101</v>
      </c>
      <c r="O5044" s="16">
        <v>167018.77964682001</v>
      </c>
      <c r="P5044" s="16">
        <v>177370.8282508</v>
      </c>
      <c r="Q5044" s="16">
        <v>94194.013306975001</v>
      </c>
      <c r="R5044" s="16">
        <v>176767.05028330299</v>
      </c>
      <c r="S5044" s="17">
        <f t="shared" si="547"/>
        <v>184295.56941914899</v>
      </c>
      <c r="T5044" s="17">
        <f t="shared" si="548"/>
        <v>176767.05028330299</v>
      </c>
      <c r="U5044" s="18">
        <f t="shared" si="549"/>
        <v>0.95914975514835266</v>
      </c>
      <c r="X5044" s="20">
        <f t="shared" si="550"/>
        <v>0.30637114862590326</v>
      </c>
      <c r="AA5044" s="20">
        <f t="shared" si="551"/>
        <v>-6.0172009422238597E-2</v>
      </c>
      <c r="AE5044" s="20">
        <f t="shared" si="552"/>
        <v>0.51375213519651586</v>
      </c>
    </row>
    <row r="5045" spans="1:31" x14ac:dyDescent="0.2">
      <c r="A5045" s="15" t="s">
        <v>18033</v>
      </c>
      <c r="B5045" s="15" t="s">
        <v>18034</v>
      </c>
      <c r="C5045" t="s">
        <v>7592</v>
      </c>
      <c r="D5045" s="15">
        <v>3</v>
      </c>
      <c r="E5045" s="15">
        <v>3</v>
      </c>
      <c r="F5045" s="16">
        <v>159876.59424257799</v>
      </c>
      <c r="G5045" s="16">
        <v>167816.72608600999</v>
      </c>
      <c r="H5045" s="16">
        <v>183356.062866797</v>
      </c>
      <c r="I5045" s="16">
        <v>201550.40057109401</v>
      </c>
      <c r="J5045" s="16">
        <v>53245.617038151002</v>
      </c>
      <c r="K5045" s="16">
        <v>198263.17697226501</v>
      </c>
      <c r="L5045" s="15">
        <f t="shared" si="546"/>
        <v>6</v>
      </c>
      <c r="M5045" s="16">
        <v>284293.51359939401</v>
      </c>
      <c r="N5045" s="16">
        <v>288712.91280035902</v>
      </c>
      <c r="O5045" s="16">
        <v>329697.128625902</v>
      </c>
      <c r="P5045" s="16">
        <v>279449.187125044</v>
      </c>
      <c r="Q5045" s="16">
        <v>465489.93327970098</v>
      </c>
      <c r="R5045" s="16">
        <v>272287.36502328399</v>
      </c>
      <c r="S5045" s="17">
        <f t="shared" si="547"/>
        <v>288712.91280035902</v>
      </c>
      <c r="T5045" s="17">
        <f t="shared" si="548"/>
        <v>279449.187125044</v>
      </c>
      <c r="U5045" s="18">
        <f t="shared" si="549"/>
        <v>0.96791371197962051</v>
      </c>
      <c r="X5045" s="20">
        <f t="shared" si="550"/>
        <v>0.58784794050413458</v>
      </c>
      <c r="AA5045" s="20">
        <f t="shared" si="551"/>
        <v>-4.7049655701387638E-2</v>
      </c>
      <c r="AE5045" s="20">
        <f t="shared" si="552"/>
        <v>0.2307349989925522</v>
      </c>
    </row>
    <row r="5046" spans="1:31" x14ac:dyDescent="0.2">
      <c r="A5046" s="15" t="s">
        <v>2492</v>
      </c>
      <c r="B5046" s="15" t="s">
        <v>2493</v>
      </c>
      <c r="C5046" t="s">
        <v>2494</v>
      </c>
      <c r="D5046" s="15">
        <v>6</v>
      </c>
      <c r="E5046" s="15">
        <v>2</v>
      </c>
      <c r="F5046" s="16">
        <v>36065.897423061302</v>
      </c>
      <c r="G5046" s="16">
        <v>27294.562951711101</v>
      </c>
      <c r="H5046" s="16">
        <v>23769.238846289099</v>
      </c>
      <c r="I5046" s="16">
        <v>31332.248434113699</v>
      </c>
      <c r="J5046" s="16">
        <v>11276.7136453125</v>
      </c>
      <c r="K5046" s="16">
        <v>27396.441952584599</v>
      </c>
      <c r="L5046" s="15">
        <f t="shared" si="546"/>
        <v>6</v>
      </c>
      <c r="M5046" s="16">
        <v>64132.593942802501</v>
      </c>
      <c r="N5046" s="16">
        <v>46957.731551516699</v>
      </c>
      <c r="O5046" s="16">
        <v>42740.063648388197</v>
      </c>
      <c r="P5046" s="16">
        <v>43442.093545353797</v>
      </c>
      <c r="Q5046" s="16">
        <v>98584.577930794097</v>
      </c>
      <c r="R5046" s="16">
        <v>37625.267103059399</v>
      </c>
      <c r="S5046" s="17">
        <f t="shared" si="547"/>
        <v>46957.731551516699</v>
      </c>
      <c r="T5046" s="17">
        <f t="shared" si="548"/>
        <v>43442.093545353797</v>
      </c>
      <c r="U5046" s="18">
        <f t="shared" si="549"/>
        <v>0.925131860292145</v>
      </c>
      <c r="X5046" s="20">
        <f t="shared" si="550"/>
        <v>0.69609096211050381</v>
      </c>
      <c r="AA5046" s="20">
        <f t="shared" si="551"/>
        <v>-0.1122690853321901</v>
      </c>
      <c r="AE5046" s="20">
        <f t="shared" si="552"/>
        <v>0.15733400498510655</v>
      </c>
    </row>
    <row r="5047" spans="1:31" x14ac:dyDescent="0.2">
      <c r="A5047" s="15" t="s">
        <v>16718</v>
      </c>
      <c r="B5047" s="15" t="s">
        <v>16719</v>
      </c>
      <c r="C5047" t="s">
        <v>16720</v>
      </c>
      <c r="D5047" s="15">
        <v>10</v>
      </c>
      <c r="E5047" s="15">
        <v>4</v>
      </c>
      <c r="F5047" s="16">
        <v>388364.65449195902</v>
      </c>
      <c r="G5047" s="16">
        <v>413353.07190761698</v>
      </c>
      <c r="H5047" s="16">
        <v>381163.83451200899</v>
      </c>
      <c r="I5047" s="16">
        <v>576140.55147923902</v>
      </c>
      <c r="J5047" s="16">
        <v>62315.607206097498</v>
      </c>
      <c r="K5047" s="16">
        <v>563865.41037288902</v>
      </c>
      <c r="L5047" s="15">
        <f t="shared" si="546"/>
        <v>6</v>
      </c>
      <c r="M5047" s="16">
        <v>690592.34534238104</v>
      </c>
      <c r="N5047" s="16">
        <v>711135.13050099497</v>
      </c>
      <c r="O5047" s="16">
        <v>685380.23673611996</v>
      </c>
      <c r="P5047" s="16">
        <v>798817.607528675</v>
      </c>
      <c r="Q5047" s="16">
        <v>544782.64041651401</v>
      </c>
      <c r="R5047" s="16">
        <v>774392.04376153206</v>
      </c>
      <c r="S5047" s="17">
        <f t="shared" si="547"/>
        <v>690592.34534238104</v>
      </c>
      <c r="T5047" s="17">
        <f t="shared" si="548"/>
        <v>774392.04376153206</v>
      </c>
      <c r="U5047" s="18">
        <f t="shared" si="549"/>
        <v>1.1213446673487308</v>
      </c>
      <c r="X5047" s="20">
        <f t="shared" si="550"/>
        <v>0.90534051611028921</v>
      </c>
      <c r="AA5047" s="20">
        <f t="shared" si="551"/>
        <v>0.16522978701682106</v>
      </c>
      <c r="AE5047" s="20">
        <f t="shared" si="552"/>
        <v>4.3188043498508202E-2</v>
      </c>
    </row>
    <row r="5048" spans="1:31" x14ac:dyDescent="0.2">
      <c r="A5048" s="15" t="s">
        <v>4922</v>
      </c>
      <c r="B5048" s="15" t="s">
        <v>4923</v>
      </c>
      <c r="C5048" t="s">
        <v>4924</v>
      </c>
      <c r="D5048" s="15">
        <v>2</v>
      </c>
      <c r="E5048" s="15">
        <v>2</v>
      </c>
      <c r="F5048" s="16">
        <v>49263.667354687401</v>
      </c>
      <c r="G5048" s="16">
        <v>42682.585333007803</v>
      </c>
      <c r="H5048" s="16">
        <v>47319.700067578102</v>
      </c>
      <c r="I5048" s="16">
        <v>55528.699240136702</v>
      </c>
      <c r="J5048" s="16">
        <v>27235.327946191399</v>
      </c>
      <c r="K5048" s="16">
        <v>63200.752794535299</v>
      </c>
      <c r="L5048" s="15">
        <f t="shared" si="546"/>
        <v>6</v>
      </c>
      <c r="M5048" s="16">
        <v>87600.947164322395</v>
      </c>
      <c r="N5048" s="16">
        <v>73431.378532713803</v>
      </c>
      <c r="O5048" s="16">
        <v>85086.737770177904</v>
      </c>
      <c r="P5048" s="16">
        <v>76990.419373012701</v>
      </c>
      <c r="Q5048" s="16">
        <v>238099.804148005</v>
      </c>
      <c r="R5048" s="16">
        <v>86797.592516734905</v>
      </c>
      <c r="S5048" s="17">
        <f t="shared" si="547"/>
        <v>85086.737770177904</v>
      </c>
      <c r="T5048" s="17">
        <f t="shared" si="548"/>
        <v>86797.592516734905</v>
      </c>
      <c r="U5048" s="18">
        <f t="shared" si="549"/>
        <v>1.0201071846376115</v>
      </c>
      <c r="X5048" s="20">
        <f t="shared" si="550"/>
        <v>0.3772363257905148</v>
      </c>
      <c r="AA5048" s="20">
        <f t="shared" si="551"/>
        <v>2.8720746923213043E-2</v>
      </c>
      <c r="AE5048" s="20">
        <f t="shared" si="552"/>
        <v>0.42338649374284432</v>
      </c>
    </row>
    <row r="5049" spans="1:31" x14ac:dyDescent="0.2">
      <c r="A5049" s="15" t="s">
        <v>18035</v>
      </c>
      <c r="B5049" s="15" t="s">
        <v>18036</v>
      </c>
      <c r="C5049" t="s">
        <v>18037</v>
      </c>
      <c r="D5049" s="15">
        <v>3</v>
      </c>
      <c r="E5049" s="15">
        <v>3</v>
      </c>
      <c r="F5049" s="16">
        <v>54962.8491263674</v>
      </c>
      <c r="G5049" s="16">
        <v>49697.264495422402</v>
      </c>
      <c r="H5049" s="16">
        <v>49925.243691211101</v>
      </c>
      <c r="I5049" s="16">
        <v>61053.884718749803</v>
      </c>
      <c r="J5049" s="16">
        <v>15033.699295312501</v>
      </c>
      <c r="K5049" s="16">
        <v>58955.138045933199</v>
      </c>
      <c r="L5049" s="15">
        <f t="shared" si="546"/>
        <v>6</v>
      </c>
      <c r="M5049" s="16">
        <v>97735.266188245107</v>
      </c>
      <c r="N5049" s="16">
        <v>85499.475084083402</v>
      </c>
      <c r="O5049" s="16">
        <v>89771.831013292598</v>
      </c>
      <c r="P5049" s="16">
        <v>84651.076887652001</v>
      </c>
      <c r="Q5049" s="16">
        <v>131429.32829396901</v>
      </c>
      <c r="R5049" s="16">
        <v>80966.821162946901</v>
      </c>
      <c r="S5049" s="17">
        <f t="shared" si="547"/>
        <v>89771.831013292598</v>
      </c>
      <c r="T5049" s="17">
        <f t="shared" si="548"/>
        <v>84651.076887652001</v>
      </c>
      <c r="U5049" s="18">
        <f t="shared" si="549"/>
        <v>0.9429581187345687</v>
      </c>
      <c r="X5049" s="20">
        <f t="shared" si="550"/>
        <v>0.65512547067073668</v>
      </c>
      <c r="AA5049" s="20">
        <f t="shared" si="551"/>
        <v>-8.4734399528598348E-2</v>
      </c>
      <c r="AE5049" s="20">
        <f t="shared" si="552"/>
        <v>0.18367551527312384</v>
      </c>
    </row>
    <row r="5050" spans="1:31" x14ac:dyDescent="0.2">
      <c r="A5050" s="15" t="s">
        <v>980</v>
      </c>
      <c r="B5050" s="15" t="s">
        <v>981</v>
      </c>
      <c r="C5050" t="s">
        <v>982</v>
      </c>
      <c r="D5050" s="15">
        <v>4</v>
      </c>
      <c r="E5050" s="15">
        <v>3</v>
      </c>
      <c r="F5050" s="16">
        <v>72128.508125175402</v>
      </c>
      <c r="G5050" s="16">
        <v>67229.972571093604</v>
      </c>
      <c r="H5050" s="16">
        <v>58751.248177044101</v>
      </c>
      <c r="I5050" s="16">
        <v>54382.4983195311</v>
      </c>
      <c r="J5050" s="16">
        <v>15841.2681474609</v>
      </c>
      <c r="K5050" s="16">
        <v>58688.5536123048</v>
      </c>
      <c r="L5050" s="15">
        <f t="shared" si="546"/>
        <v>6</v>
      </c>
      <c r="M5050" s="16">
        <v>128259.34341880999</v>
      </c>
      <c r="N5050" s="16">
        <v>115662.852334162</v>
      </c>
      <c r="O5050" s="16">
        <v>105642.09071848899</v>
      </c>
      <c r="P5050" s="16">
        <v>75401.214317415506</v>
      </c>
      <c r="Q5050" s="16">
        <v>138489.34923120399</v>
      </c>
      <c r="R5050" s="16">
        <v>80600.703893480197</v>
      </c>
      <c r="S5050" s="17">
        <f t="shared" si="547"/>
        <v>115662.852334162</v>
      </c>
      <c r="T5050" s="17">
        <f t="shared" si="548"/>
        <v>80600.703893480197</v>
      </c>
      <c r="U5050" s="18">
        <f t="shared" si="549"/>
        <v>0.696859036993281</v>
      </c>
      <c r="X5050" s="20">
        <f t="shared" si="550"/>
        <v>0.43639329173886787</v>
      </c>
      <c r="AA5050" s="20">
        <f t="shared" si="551"/>
        <v>-0.52106124252135555</v>
      </c>
      <c r="AE5050" s="20">
        <f t="shared" si="552"/>
        <v>0.36012193403049891</v>
      </c>
    </row>
    <row r="5051" spans="1:31" x14ac:dyDescent="0.2">
      <c r="A5051" s="15" t="s">
        <v>17212</v>
      </c>
      <c r="B5051" s="15" t="s">
        <v>17213</v>
      </c>
      <c r="C5051" t="s">
        <v>17214</v>
      </c>
      <c r="D5051" s="15">
        <v>3</v>
      </c>
      <c r="E5051" s="15">
        <v>2</v>
      </c>
      <c r="F5051" s="16">
        <v>59801.003742708999</v>
      </c>
      <c r="G5051" s="16">
        <v>49773.454010356902</v>
      </c>
      <c r="H5051" s="16">
        <v>44804.638815234001</v>
      </c>
      <c r="I5051" s="16">
        <v>76237.646779980802</v>
      </c>
      <c r="J5051" s="16">
        <v>1056.94523730469</v>
      </c>
      <c r="K5051" s="16">
        <v>80764.680556054896</v>
      </c>
      <c r="L5051" s="15">
        <f t="shared" si="546"/>
        <v>6</v>
      </c>
      <c r="M5051" s="16">
        <v>106338.501588231</v>
      </c>
      <c r="N5051" s="16">
        <v>85630.551987408806</v>
      </c>
      <c r="O5051" s="16">
        <v>80564.343144926199</v>
      </c>
      <c r="P5051" s="16">
        <v>105703.32959212799</v>
      </c>
      <c r="Q5051" s="16">
        <v>9240.1477410006592</v>
      </c>
      <c r="R5051" s="16">
        <v>110919.245779219</v>
      </c>
      <c r="S5051" s="17">
        <f t="shared" si="547"/>
        <v>85630.551987408806</v>
      </c>
      <c r="T5051" s="17">
        <f t="shared" si="548"/>
        <v>105703.32959212799</v>
      </c>
      <c r="U5051" s="18">
        <f t="shared" si="549"/>
        <v>1.2344114003570912</v>
      </c>
      <c r="X5051" s="20">
        <f t="shared" si="550"/>
        <v>0.67088967659447685</v>
      </c>
      <c r="AA5051" s="20">
        <f t="shared" si="551"/>
        <v>0.30382329103513089</v>
      </c>
      <c r="AE5051" s="20">
        <f t="shared" si="552"/>
        <v>0.17334889083772054</v>
      </c>
    </row>
    <row r="5052" spans="1:31" x14ac:dyDescent="0.2">
      <c r="A5052" s="15" t="s">
        <v>935</v>
      </c>
      <c r="B5052" s="15" t="s">
        <v>936</v>
      </c>
      <c r="C5052" t="s">
        <v>937</v>
      </c>
      <c r="D5052" s="15">
        <v>5</v>
      </c>
      <c r="E5052" s="15">
        <v>2</v>
      </c>
      <c r="F5052" s="16">
        <v>211390.76692851499</v>
      </c>
      <c r="G5052" s="16">
        <v>175441.178678906</v>
      </c>
      <c r="H5052" s="16">
        <v>160988.24539235499</v>
      </c>
      <c r="I5052" s="16">
        <v>190476.668430469</v>
      </c>
      <c r="J5052" s="16">
        <v>107054.34319335999</v>
      </c>
      <c r="K5052" s="16">
        <v>194422.22471074201</v>
      </c>
      <c r="L5052" s="15">
        <f t="shared" si="546"/>
        <v>6</v>
      </c>
      <c r="M5052" s="16">
        <v>375896.32276876102</v>
      </c>
      <c r="N5052" s="16">
        <v>301830.06725774601</v>
      </c>
      <c r="O5052" s="16">
        <v>289476.99584355101</v>
      </c>
      <c r="P5052" s="16">
        <v>264095.48186636</v>
      </c>
      <c r="Q5052" s="16">
        <v>935902.74359434296</v>
      </c>
      <c r="R5052" s="16">
        <v>267012.34226594801</v>
      </c>
      <c r="S5052" s="17">
        <f t="shared" si="547"/>
        <v>301830.06725774601</v>
      </c>
      <c r="T5052" s="17">
        <f t="shared" si="548"/>
        <v>267012.34226594801</v>
      </c>
      <c r="U5052" s="18">
        <f t="shared" si="549"/>
        <v>0.88464461043218201</v>
      </c>
      <c r="X5052" s="20">
        <f t="shared" si="550"/>
        <v>0.5002652037200549</v>
      </c>
      <c r="AA5052" s="20">
        <f t="shared" si="551"/>
        <v>-0.17683009928598134</v>
      </c>
      <c r="AE5052" s="20">
        <f t="shared" si="552"/>
        <v>0.30079970370846676</v>
      </c>
    </row>
    <row r="5053" spans="1:31" x14ac:dyDescent="0.2">
      <c r="A5053" s="15" t="s">
        <v>17194</v>
      </c>
      <c r="B5053" s="15" t="s">
        <v>17195</v>
      </c>
      <c r="C5053" t="s">
        <v>17196</v>
      </c>
      <c r="D5053" s="15">
        <v>3</v>
      </c>
      <c r="E5053" s="15">
        <v>3</v>
      </c>
      <c r="F5053" s="16">
        <v>112967.033674782</v>
      </c>
      <c r="G5053" s="16">
        <v>91852.500820177695</v>
      </c>
      <c r="H5053" s="16">
        <v>97814.6570091795</v>
      </c>
      <c r="I5053" s="16">
        <v>100257.56682627001</v>
      </c>
      <c r="J5053" s="16">
        <v>69102.920223046807</v>
      </c>
      <c r="K5053" s="16">
        <v>112344.086865527</v>
      </c>
      <c r="L5053" s="15">
        <f t="shared" si="546"/>
        <v>6</v>
      </c>
      <c r="M5053" s="16">
        <v>200878.653166556</v>
      </c>
      <c r="N5053" s="16">
        <v>158023.59918640801</v>
      </c>
      <c r="O5053" s="16">
        <v>175882.98444694499</v>
      </c>
      <c r="P5053" s="16">
        <v>139006.895909657</v>
      </c>
      <c r="Q5053" s="16">
        <v>604119.46585220005</v>
      </c>
      <c r="R5053" s="16">
        <v>154289.24248924199</v>
      </c>
      <c r="S5053" s="17">
        <f t="shared" si="547"/>
        <v>175882.98444694499</v>
      </c>
      <c r="T5053" s="17">
        <f t="shared" si="548"/>
        <v>154289.24248924199</v>
      </c>
      <c r="U5053" s="18">
        <f t="shared" si="549"/>
        <v>0.8772266571118098</v>
      </c>
      <c r="X5053" s="20">
        <f t="shared" si="550"/>
        <v>0.47386215323010267</v>
      </c>
      <c r="AA5053" s="20">
        <f t="shared" si="551"/>
        <v>-0.18897844167809535</v>
      </c>
      <c r="AE5053" s="20">
        <f t="shared" si="552"/>
        <v>0.32434797646559937</v>
      </c>
    </row>
    <row r="5054" spans="1:31" x14ac:dyDescent="0.2">
      <c r="A5054" s="15" t="s">
        <v>11656</v>
      </c>
      <c r="B5054" s="15" t="s">
        <v>11657</v>
      </c>
      <c r="C5054" t="s">
        <v>11658</v>
      </c>
      <c r="D5054" s="15">
        <v>3</v>
      </c>
      <c r="E5054" s="15">
        <v>3</v>
      </c>
      <c r="F5054" s="16">
        <v>30632.467406835702</v>
      </c>
      <c r="G5054" s="16">
        <v>42366.095771484201</v>
      </c>
      <c r="H5054" s="16">
        <v>31790.3917785833</v>
      </c>
      <c r="I5054" s="16">
        <v>34390.350740624999</v>
      </c>
      <c r="J5054" s="16">
        <v>6139.8409617187499</v>
      </c>
      <c r="K5054" s="16">
        <v>39575.279242382501</v>
      </c>
      <c r="L5054" s="15">
        <f t="shared" si="546"/>
        <v>6</v>
      </c>
      <c r="M5054" s="16">
        <v>54470.836275726797</v>
      </c>
      <c r="N5054" s="16">
        <v>72886.887972627796</v>
      </c>
      <c r="O5054" s="16">
        <v>57163.099618394903</v>
      </c>
      <c r="P5054" s="16">
        <v>47682.145667693097</v>
      </c>
      <c r="Q5054" s="16">
        <v>53676.421057730098</v>
      </c>
      <c r="R5054" s="16">
        <v>54351.234906703903</v>
      </c>
      <c r="S5054" s="17">
        <f t="shared" si="547"/>
        <v>57163.099618394903</v>
      </c>
      <c r="T5054" s="17">
        <f t="shared" si="548"/>
        <v>53676.421057730098</v>
      </c>
      <c r="U5054" s="18">
        <f t="shared" si="549"/>
        <v>0.93900473235459747</v>
      </c>
      <c r="X5054" s="20">
        <f t="shared" si="550"/>
        <v>0.19176126583634287</v>
      </c>
      <c r="AA5054" s="20">
        <f t="shared" si="551"/>
        <v>-9.0795666159212002E-2</v>
      </c>
      <c r="AE5054" s="20">
        <f t="shared" si="552"/>
        <v>0.7172391121412558</v>
      </c>
    </row>
    <row r="5055" spans="1:31" x14ac:dyDescent="0.2">
      <c r="A5055" s="15" t="s">
        <v>11341</v>
      </c>
      <c r="B5055" s="15" t="s">
        <v>11342</v>
      </c>
      <c r="C5055" t="s">
        <v>11343</v>
      </c>
      <c r="D5055" s="15">
        <v>3</v>
      </c>
      <c r="E5055" s="15">
        <v>3</v>
      </c>
      <c r="F5055" s="16">
        <v>36880.504627441303</v>
      </c>
      <c r="G5055" s="16">
        <v>22003.855435546899</v>
      </c>
      <c r="H5055" s="16">
        <v>36749.230957223503</v>
      </c>
      <c r="I5055" s="16">
        <v>29738.544012890699</v>
      </c>
      <c r="J5055" s="16">
        <v>2761.54835859375</v>
      </c>
      <c r="K5055" s="16">
        <v>37636.036549804601</v>
      </c>
      <c r="L5055" s="15">
        <f t="shared" si="546"/>
        <v>6</v>
      </c>
      <c r="M5055" s="16">
        <v>65581.133333034901</v>
      </c>
      <c r="N5055" s="16">
        <v>37855.566270425203</v>
      </c>
      <c r="O5055" s="16">
        <v>66079.712535105704</v>
      </c>
      <c r="P5055" s="16">
        <v>41232.425870338302</v>
      </c>
      <c r="Q5055" s="16">
        <v>24142.324433378599</v>
      </c>
      <c r="R5055" s="16">
        <v>51687.950221335603</v>
      </c>
      <c r="S5055" s="17">
        <f t="shared" si="547"/>
        <v>65581.133333034901</v>
      </c>
      <c r="T5055" s="17">
        <f t="shared" si="548"/>
        <v>41232.425870338302</v>
      </c>
      <c r="U5055" s="18">
        <f t="shared" si="549"/>
        <v>0.62872389931035955</v>
      </c>
      <c r="X5055" s="20">
        <f t="shared" si="550"/>
        <v>0.22839762181559445</v>
      </c>
      <c r="AA5055" s="20">
        <f t="shared" si="551"/>
        <v>-0.66950149041389651</v>
      </c>
      <c r="AE5055" s="20">
        <f t="shared" si="552"/>
        <v>0.6413084224828508</v>
      </c>
    </row>
    <row r="5056" spans="1:31" x14ac:dyDescent="0.2">
      <c r="A5056" s="15" t="s">
        <v>17533</v>
      </c>
      <c r="B5056" s="15" t="s">
        <v>17534</v>
      </c>
      <c r="C5056" t="s">
        <v>17535</v>
      </c>
      <c r="D5056" s="15">
        <v>3</v>
      </c>
      <c r="E5056" s="15">
        <v>3</v>
      </c>
      <c r="F5056" s="16">
        <v>125964.23144977</v>
      </c>
      <c r="G5056" s="16">
        <v>153894.27771093699</v>
      </c>
      <c r="H5056" s="16">
        <v>132464.40559554601</v>
      </c>
      <c r="I5056" s="16">
        <v>133106.22890908801</v>
      </c>
      <c r="J5056" s="16">
        <v>14783.2602521484</v>
      </c>
      <c r="K5056" s="16">
        <v>170232.89525214699</v>
      </c>
      <c r="L5056" s="15">
        <f t="shared" si="546"/>
        <v>6</v>
      </c>
      <c r="M5056" s="16">
        <v>223990.34778266199</v>
      </c>
      <c r="N5056" s="16">
        <v>264760.64822322899</v>
      </c>
      <c r="O5056" s="16">
        <v>238187.56515139501</v>
      </c>
      <c r="P5056" s="16">
        <v>184551.49364391499</v>
      </c>
      <c r="Q5056" s="16">
        <v>129239.911399626</v>
      </c>
      <c r="R5056" s="16">
        <v>233791.60566450501</v>
      </c>
      <c r="S5056" s="17">
        <f t="shared" si="547"/>
        <v>238187.56515139501</v>
      </c>
      <c r="T5056" s="17">
        <f t="shared" si="548"/>
        <v>184551.49364391499</v>
      </c>
      <c r="U5056" s="18">
        <f t="shared" si="549"/>
        <v>0.77481582015673967</v>
      </c>
      <c r="X5056" s="20">
        <f t="shared" si="550"/>
        <v>0.13945610447168763</v>
      </c>
      <c r="AA5056" s="20">
        <f t="shared" si="551"/>
        <v>-0.36807468375896468</v>
      </c>
      <c r="AE5056" s="20">
        <f t="shared" si="552"/>
        <v>0.85556247042379496</v>
      </c>
    </row>
    <row r="5057" spans="1:31" x14ac:dyDescent="0.2">
      <c r="A5057" s="15" t="s">
        <v>15272</v>
      </c>
      <c r="B5057" s="15" t="s">
        <v>15273</v>
      </c>
      <c r="C5057" t="s">
        <v>15274</v>
      </c>
      <c r="D5057" s="15">
        <v>3</v>
      </c>
      <c r="E5057" s="15">
        <v>3</v>
      </c>
      <c r="F5057" s="16">
        <v>113274.570435089</v>
      </c>
      <c r="G5057" s="16">
        <v>102559.903849219</v>
      </c>
      <c r="H5057" s="16">
        <v>92400.218741015604</v>
      </c>
      <c r="I5057" s="16">
        <v>68313.284679855293</v>
      </c>
      <c r="J5057" s="16">
        <v>30799.974091992099</v>
      </c>
      <c r="K5057" s="16">
        <v>99398.054435270693</v>
      </c>
      <c r="L5057" s="15">
        <f t="shared" si="546"/>
        <v>6</v>
      </c>
      <c r="M5057" s="16">
        <v>201425.51686829299</v>
      </c>
      <c r="N5057" s="16">
        <v>176444.68026182801</v>
      </c>
      <c r="O5057" s="16">
        <v>166147.14739729901</v>
      </c>
      <c r="P5057" s="16">
        <v>94716.218968235102</v>
      </c>
      <c r="Q5057" s="16">
        <v>269263.06206246599</v>
      </c>
      <c r="R5057" s="16">
        <v>136509.63705886199</v>
      </c>
      <c r="S5057" s="17">
        <f t="shared" si="547"/>
        <v>176444.68026182801</v>
      </c>
      <c r="T5057" s="17">
        <f t="shared" si="548"/>
        <v>136509.63705886199</v>
      </c>
      <c r="U5057" s="18">
        <f t="shared" si="549"/>
        <v>0.77366819365873762</v>
      </c>
      <c r="X5057" s="20">
        <f t="shared" si="550"/>
        <v>0.80020039515915142</v>
      </c>
      <c r="AA5057" s="20">
        <f t="shared" si="551"/>
        <v>-0.37021313058286137</v>
      </c>
      <c r="AE5057" s="20">
        <f t="shared" si="552"/>
        <v>9.6801238491392341E-2</v>
      </c>
    </row>
    <row r="5058" spans="1:31" x14ac:dyDescent="0.2">
      <c r="A5058" s="15" t="s">
        <v>17497</v>
      </c>
      <c r="B5058" s="15" t="s">
        <v>17498</v>
      </c>
      <c r="C5058" t="s">
        <v>17499</v>
      </c>
      <c r="D5058" s="15">
        <v>4</v>
      </c>
      <c r="E5058" s="15">
        <v>2</v>
      </c>
      <c r="F5058" s="16">
        <v>25236.8262848411</v>
      </c>
      <c r="G5058" s="16">
        <v>36627.712321322797</v>
      </c>
      <c r="H5058" s="16">
        <v>33946.164208300601</v>
      </c>
      <c r="I5058" s="16">
        <v>46988.500133715897</v>
      </c>
      <c r="J5058" s="16">
        <v>4542.4668254882699</v>
      </c>
      <c r="K5058" s="16">
        <v>50146.956224707101</v>
      </c>
      <c r="L5058" s="15">
        <f t="shared" ref="L5058:L5121" si="553">COUNTIF(F5058:K5058,"&gt;0")</f>
        <v>6</v>
      </c>
      <c r="M5058" s="16">
        <v>44876.275045795897</v>
      </c>
      <c r="N5058" s="16">
        <v>63014.5383010441</v>
      </c>
      <c r="O5058" s="16">
        <v>61039.448013621099</v>
      </c>
      <c r="P5058" s="16">
        <v>65149.452094292297</v>
      </c>
      <c r="Q5058" s="16">
        <v>39711.673883068201</v>
      </c>
      <c r="R5058" s="16">
        <v>68869.987775256799</v>
      </c>
      <c r="S5058" s="17">
        <f t="shared" ref="S5058:S5121" si="554">MEDIAN(M5058:O5058)</f>
        <v>61039.448013621099</v>
      </c>
      <c r="T5058" s="17">
        <f t="shared" ref="T5058:T5121" si="555">MEDIAN(P5058:R5058)</f>
        <v>65149.452094292297</v>
      </c>
      <c r="U5058" s="18">
        <f t="shared" ref="U5058:U5121" si="556">T5058/S5058</f>
        <v>1.0673335722130719</v>
      </c>
      <c r="X5058" s="20">
        <f t="shared" ref="X5058:X5121" si="557">_xlfn.T.TEST(P5058:R5058,M5058:O5058,2,2)</f>
        <v>0.88952452816109706</v>
      </c>
      <c r="AA5058" s="20">
        <f t="shared" ref="AA5058:AA5121" si="558">LOG(U5058,2)</f>
        <v>9.4011130022372519E-2</v>
      </c>
      <c r="AE5058" s="20">
        <f t="shared" si="552"/>
        <v>5.084207197786772E-2</v>
      </c>
    </row>
    <row r="5059" spans="1:31" x14ac:dyDescent="0.2">
      <c r="A5059" s="15" t="s">
        <v>8399</v>
      </c>
      <c r="B5059" s="15" t="s">
        <v>8400</v>
      </c>
      <c r="C5059" t="s">
        <v>8401</v>
      </c>
      <c r="D5059" s="15">
        <v>6</v>
      </c>
      <c r="E5059" s="15">
        <v>3</v>
      </c>
      <c r="F5059" s="16">
        <v>18623.2688844726</v>
      </c>
      <c r="G5059" s="16">
        <v>15421.781017754</v>
      </c>
      <c r="H5059" s="16">
        <v>25928.243124609398</v>
      </c>
      <c r="I5059" s="16">
        <v>19094.127151042499</v>
      </c>
      <c r="J5059" s="16">
        <v>13895.9525879883</v>
      </c>
      <c r="K5059" s="16">
        <v>17469.336121875</v>
      </c>
      <c r="L5059" s="15">
        <f t="shared" si="553"/>
        <v>6</v>
      </c>
      <c r="M5059" s="16">
        <v>33116.007824383501</v>
      </c>
      <c r="N5059" s="16">
        <v>26531.7255439904</v>
      </c>
      <c r="O5059" s="16">
        <v>46622.223311526097</v>
      </c>
      <c r="P5059" s="16">
        <v>26473.965301492401</v>
      </c>
      <c r="Q5059" s="16">
        <v>121482.78868485799</v>
      </c>
      <c r="R5059" s="16">
        <v>23991.744578958402</v>
      </c>
      <c r="S5059" s="17">
        <f t="shared" si="554"/>
        <v>33116.007824383501</v>
      </c>
      <c r="T5059" s="17">
        <f t="shared" si="555"/>
        <v>26473.965301492401</v>
      </c>
      <c r="U5059" s="18">
        <f t="shared" si="556"/>
        <v>0.79943106191681335</v>
      </c>
      <c r="X5059" s="20">
        <f t="shared" si="557"/>
        <v>0.53902800009509988</v>
      </c>
      <c r="AA5059" s="20">
        <f t="shared" si="558"/>
        <v>-0.32295446508280146</v>
      </c>
      <c r="AE5059" s="20">
        <f t="shared" ref="AE5059:AE5122" si="559">-LOG10(X5059)</f>
        <v>0.26838867457030602</v>
      </c>
    </row>
    <row r="5060" spans="1:31" x14ac:dyDescent="0.2">
      <c r="A5060" s="15" t="s">
        <v>1478</v>
      </c>
      <c r="B5060" s="15" t="s">
        <v>1479</v>
      </c>
      <c r="C5060" t="s">
        <v>1480</v>
      </c>
      <c r="D5060" s="15">
        <v>4</v>
      </c>
      <c r="E5060" s="15">
        <v>3</v>
      </c>
      <c r="F5060" s="16">
        <v>85399.453383105298</v>
      </c>
      <c r="G5060" s="16">
        <v>76576.910830664201</v>
      </c>
      <c r="H5060" s="16">
        <v>87507.621515917694</v>
      </c>
      <c r="I5060" s="16">
        <v>62817.797560546998</v>
      </c>
      <c r="J5060" s="16">
        <v>1067.51286737381</v>
      </c>
      <c r="K5060" s="16">
        <v>57558.299538266598</v>
      </c>
      <c r="L5060" s="15">
        <f t="shared" si="553"/>
        <v>6</v>
      </c>
      <c r="M5060" s="16">
        <v>151857.81744207899</v>
      </c>
      <c r="N5060" s="16">
        <v>131743.381573558</v>
      </c>
      <c r="O5060" s="16">
        <v>157349.645796222</v>
      </c>
      <c r="P5060" s="16">
        <v>87096.738163456699</v>
      </c>
      <c r="Q5060" s="16">
        <v>9332.5332872565396</v>
      </c>
      <c r="R5060" s="16">
        <v>79048.454462564696</v>
      </c>
      <c r="S5060" s="17">
        <f t="shared" si="554"/>
        <v>151857.81744207899</v>
      </c>
      <c r="T5060" s="17">
        <f t="shared" si="555"/>
        <v>79048.454462564696</v>
      </c>
      <c r="U5060" s="18">
        <f t="shared" si="556"/>
        <v>0.52054254297915914</v>
      </c>
      <c r="X5060" s="20">
        <f t="shared" si="557"/>
        <v>2.6821717056322757E-2</v>
      </c>
      <c r="AA5060" s="20">
        <f t="shared" si="558"/>
        <v>-0.94191201774712063</v>
      </c>
      <c r="AE5060" s="20">
        <f t="shared" si="559"/>
        <v>1.5715134231952164</v>
      </c>
    </row>
    <row r="5061" spans="1:31" x14ac:dyDescent="0.2">
      <c r="A5061" s="15" t="s">
        <v>5357</v>
      </c>
      <c r="B5061" s="15" t="s">
        <v>5358</v>
      </c>
      <c r="C5061" t="s">
        <v>5359</v>
      </c>
      <c r="D5061" s="15">
        <v>4</v>
      </c>
      <c r="E5061" s="15">
        <v>3</v>
      </c>
      <c r="F5061" s="16">
        <v>172293.93633605601</v>
      </c>
      <c r="G5061" s="16">
        <v>140282.69258115199</v>
      </c>
      <c r="H5061" s="16">
        <v>161035.07357794</v>
      </c>
      <c r="I5061" s="16">
        <v>134208.380180273</v>
      </c>
      <c r="J5061" s="16">
        <v>46639.763671874898</v>
      </c>
      <c r="K5061" s="16">
        <v>148888.401185328</v>
      </c>
      <c r="L5061" s="15">
        <f t="shared" si="553"/>
        <v>6</v>
      </c>
      <c r="M5061" s="16">
        <v>306374.10538360698</v>
      </c>
      <c r="N5061" s="16">
        <v>241343.19465762799</v>
      </c>
      <c r="O5061" s="16">
        <v>289561.19877682102</v>
      </c>
      <c r="P5061" s="16">
        <v>186079.62395746799</v>
      </c>
      <c r="Q5061" s="16">
        <v>407739.485190798</v>
      </c>
      <c r="R5061" s="16">
        <v>204477.86149898</v>
      </c>
      <c r="S5061" s="17">
        <f t="shared" si="554"/>
        <v>289561.19877682102</v>
      </c>
      <c r="T5061" s="17">
        <f t="shared" si="555"/>
        <v>204477.86149898</v>
      </c>
      <c r="U5061" s="18">
        <f t="shared" si="556"/>
        <v>0.70616457716968184</v>
      </c>
      <c r="X5061" s="20">
        <f t="shared" si="557"/>
        <v>0.86852143274671034</v>
      </c>
      <c r="AA5061" s="20">
        <f t="shared" si="558"/>
        <v>-0.5019236408577733</v>
      </c>
      <c r="AE5061" s="20">
        <f t="shared" si="559"/>
        <v>6.121945987804802E-2</v>
      </c>
    </row>
    <row r="5062" spans="1:31" x14ac:dyDescent="0.2">
      <c r="A5062" s="15" t="s">
        <v>15335</v>
      </c>
      <c r="B5062" s="15" t="s">
        <v>15336</v>
      </c>
      <c r="C5062" t="s">
        <v>15337</v>
      </c>
      <c r="D5062" s="15">
        <v>5</v>
      </c>
      <c r="E5062" s="15">
        <v>4</v>
      </c>
      <c r="F5062" s="16">
        <v>84039.7010393909</v>
      </c>
      <c r="G5062" s="16">
        <v>95106.899341077107</v>
      </c>
      <c r="H5062" s="16">
        <v>104664.335776172</v>
      </c>
      <c r="I5062" s="16">
        <v>116474.633898047</v>
      </c>
      <c r="J5062" s="16">
        <v>27168.996550781201</v>
      </c>
      <c r="K5062" s="16">
        <v>104770.68105067</v>
      </c>
      <c r="L5062" s="15">
        <f t="shared" si="553"/>
        <v>6</v>
      </c>
      <c r="M5062" s="16">
        <v>149439.89771310901</v>
      </c>
      <c r="N5062" s="16">
        <v>163622.486128705</v>
      </c>
      <c r="O5062" s="16">
        <v>188199.56338182301</v>
      </c>
      <c r="P5062" s="16">
        <v>161491.82373872399</v>
      </c>
      <c r="Q5062" s="16">
        <v>237519.91422388799</v>
      </c>
      <c r="R5062" s="16">
        <v>143888.20511522601</v>
      </c>
      <c r="S5062" s="17">
        <f t="shared" si="554"/>
        <v>163622.486128705</v>
      </c>
      <c r="T5062" s="17">
        <f t="shared" si="555"/>
        <v>161491.82373872399</v>
      </c>
      <c r="U5062" s="18">
        <f t="shared" si="556"/>
        <v>0.98697818105327506</v>
      </c>
      <c r="X5062" s="20">
        <f t="shared" si="557"/>
        <v>0.67638001788690982</v>
      </c>
      <c r="AA5062" s="20">
        <f t="shared" si="558"/>
        <v>-1.8909903249433136E-2</v>
      </c>
      <c r="AE5062" s="20">
        <f t="shared" si="559"/>
        <v>0.16980923112994087</v>
      </c>
    </row>
    <row r="5063" spans="1:31" x14ac:dyDescent="0.2">
      <c r="A5063" s="15" t="s">
        <v>16037</v>
      </c>
      <c r="B5063" s="15" t="s">
        <v>16038</v>
      </c>
      <c r="C5063" t="s">
        <v>16039</v>
      </c>
      <c r="D5063" s="15">
        <v>3</v>
      </c>
      <c r="E5063" s="15">
        <v>3</v>
      </c>
      <c r="F5063" s="16">
        <v>208941.36199922001</v>
      </c>
      <c r="G5063" s="16">
        <v>230671.881047034</v>
      </c>
      <c r="H5063" s="16">
        <v>219746.59215351599</v>
      </c>
      <c r="I5063" s="16">
        <v>270765.66484377999</v>
      </c>
      <c r="J5063" s="16">
        <v>27057.298782421902</v>
      </c>
      <c r="K5063" s="16">
        <v>258865.13103515701</v>
      </c>
      <c r="L5063" s="15">
        <f t="shared" si="553"/>
        <v>6</v>
      </c>
      <c r="M5063" s="16">
        <v>371540.77631196898</v>
      </c>
      <c r="N5063" s="16">
        <v>396849.30239965499</v>
      </c>
      <c r="O5063" s="16">
        <v>395131.85070391902</v>
      </c>
      <c r="P5063" s="16">
        <v>375415.99881502899</v>
      </c>
      <c r="Q5063" s="16">
        <v>236543.41719683999</v>
      </c>
      <c r="R5063" s="16">
        <v>355515.86281617102</v>
      </c>
      <c r="S5063" s="17">
        <f t="shared" si="554"/>
        <v>395131.85070391902</v>
      </c>
      <c r="T5063" s="17">
        <f t="shared" si="555"/>
        <v>355515.86281617102</v>
      </c>
      <c r="U5063" s="18">
        <f t="shared" si="556"/>
        <v>0.89973982654859908</v>
      </c>
      <c r="X5063" s="20">
        <f t="shared" si="557"/>
        <v>0.21267009773021908</v>
      </c>
      <c r="AA5063" s="20">
        <f t="shared" si="558"/>
        <v>-0.15242021034737646</v>
      </c>
      <c r="AE5063" s="20">
        <f t="shared" si="559"/>
        <v>0.67229356935297757</v>
      </c>
    </row>
    <row r="5064" spans="1:31" x14ac:dyDescent="0.2">
      <c r="A5064" s="15" t="s">
        <v>18038</v>
      </c>
      <c r="B5064" s="15" t="s">
        <v>18039</v>
      </c>
      <c r="C5064" t="s">
        <v>18040</v>
      </c>
      <c r="D5064" s="15">
        <v>4</v>
      </c>
      <c r="E5064" s="15">
        <v>4</v>
      </c>
      <c r="F5064" s="16">
        <v>43679.2267183597</v>
      </c>
      <c r="G5064" s="16">
        <v>30664.338335656899</v>
      </c>
      <c r="H5064" s="16">
        <v>36693.485235644497</v>
      </c>
      <c r="I5064" s="16">
        <v>40441.900176562398</v>
      </c>
      <c r="J5064" s="16">
        <v>9400.4413207031193</v>
      </c>
      <c r="K5064" s="16">
        <v>46131.2152028321</v>
      </c>
      <c r="L5064" s="15">
        <f t="shared" si="553"/>
        <v>6</v>
      </c>
      <c r="M5064" s="16">
        <v>77670.661511752303</v>
      </c>
      <c r="N5064" s="16">
        <v>52755.113548370398</v>
      </c>
      <c r="O5064" s="16">
        <v>65979.474757033793</v>
      </c>
      <c r="P5064" s="16">
        <v>56072.605651538099</v>
      </c>
      <c r="Q5064" s="16">
        <v>82181.615062109893</v>
      </c>
      <c r="R5064" s="16">
        <v>63354.916554466101</v>
      </c>
      <c r="S5064" s="17">
        <f t="shared" si="554"/>
        <v>65979.474757033793</v>
      </c>
      <c r="T5064" s="17">
        <f t="shared" si="555"/>
        <v>63354.916554466101</v>
      </c>
      <c r="U5064" s="18">
        <f t="shared" si="556"/>
        <v>0.96022159600038492</v>
      </c>
      <c r="X5064" s="20">
        <f t="shared" si="557"/>
        <v>0.87791777898310741</v>
      </c>
      <c r="AA5064" s="20">
        <f t="shared" si="558"/>
        <v>-5.8560711387947807E-2</v>
      </c>
      <c r="AE5064" s="20">
        <f t="shared" si="559"/>
        <v>5.6546155854712683E-2</v>
      </c>
    </row>
    <row r="5065" spans="1:31" x14ac:dyDescent="0.2">
      <c r="A5065" s="15" t="s">
        <v>7229</v>
      </c>
      <c r="B5065" s="15" t="s">
        <v>7230</v>
      </c>
      <c r="C5065" t="s">
        <v>7231</v>
      </c>
      <c r="D5065" s="15">
        <v>3</v>
      </c>
      <c r="E5065" s="15">
        <v>3</v>
      </c>
      <c r="F5065" s="16">
        <v>139963.20125390601</v>
      </c>
      <c r="G5065" s="16">
        <v>128277.712815131</v>
      </c>
      <c r="H5065" s="16">
        <v>148717.653291797</v>
      </c>
      <c r="I5065" s="16">
        <v>99401.100414258195</v>
      </c>
      <c r="J5065" s="16">
        <v>20831.234143874499</v>
      </c>
      <c r="K5065" s="16">
        <v>125188.08358418</v>
      </c>
      <c r="L5065" s="15">
        <f t="shared" si="553"/>
        <v>6</v>
      </c>
      <c r="M5065" s="16">
        <v>248883.39939690399</v>
      </c>
      <c r="N5065" s="16">
        <v>220689.754698484</v>
      </c>
      <c r="O5065" s="16">
        <v>267412.93688176601</v>
      </c>
      <c r="P5065" s="16">
        <v>137819.40711301699</v>
      </c>
      <c r="Q5065" s="16">
        <v>182113.20163344499</v>
      </c>
      <c r="R5065" s="16">
        <v>171928.71582109001</v>
      </c>
      <c r="S5065" s="17">
        <f t="shared" si="554"/>
        <v>248883.39939690399</v>
      </c>
      <c r="T5065" s="17">
        <f t="shared" si="555"/>
        <v>171928.71582109001</v>
      </c>
      <c r="U5065" s="18">
        <f t="shared" si="556"/>
        <v>0.69080025521070865</v>
      </c>
      <c r="X5065" s="20">
        <f t="shared" si="557"/>
        <v>1.281504336969146E-2</v>
      </c>
      <c r="AA5065" s="20">
        <f t="shared" si="558"/>
        <v>-0.53365947902811672</v>
      </c>
      <c r="AE5065" s="20">
        <f t="shared" si="559"/>
        <v>1.8922799197032401</v>
      </c>
    </row>
    <row r="5066" spans="1:31" x14ac:dyDescent="0.2">
      <c r="A5066" s="15" t="s">
        <v>407</v>
      </c>
      <c r="B5066" s="15" t="s">
        <v>408</v>
      </c>
      <c r="C5066" t="s">
        <v>409</v>
      </c>
      <c r="D5066" s="15">
        <v>5</v>
      </c>
      <c r="E5066" s="15">
        <v>4</v>
      </c>
      <c r="F5066" s="16">
        <v>47180.306997656196</v>
      </c>
      <c r="G5066" s="16">
        <v>53471.565320507798</v>
      </c>
      <c r="H5066" s="16">
        <v>57047.597452761402</v>
      </c>
      <c r="I5066" s="16">
        <v>55633.216290157397</v>
      </c>
      <c r="J5066" s="16">
        <v>6705.3426588039101</v>
      </c>
      <c r="K5066" s="16">
        <v>62232.295012591901</v>
      </c>
      <c r="L5066" s="15">
        <f t="shared" si="553"/>
        <v>6</v>
      </c>
      <c r="M5066" s="16">
        <v>83896.303349509704</v>
      </c>
      <c r="N5066" s="16">
        <v>91992.8051019548</v>
      </c>
      <c r="O5066" s="16">
        <v>102578.71368478</v>
      </c>
      <c r="P5066" s="16">
        <v>77135.332033003593</v>
      </c>
      <c r="Q5066" s="16">
        <v>58620.214779889699</v>
      </c>
      <c r="R5066" s="16">
        <v>85467.548170585098</v>
      </c>
      <c r="S5066" s="17">
        <f t="shared" si="554"/>
        <v>91992.8051019548</v>
      </c>
      <c r="T5066" s="17">
        <f t="shared" si="555"/>
        <v>77135.332033003593</v>
      </c>
      <c r="U5066" s="18">
        <f t="shared" si="556"/>
        <v>0.83849309679724626</v>
      </c>
      <c r="X5066" s="20">
        <f t="shared" si="557"/>
        <v>0.11782779041239726</v>
      </c>
      <c r="AA5066" s="20">
        <f t="shared" si="558"/>
        <v>-0.2541291885662863</v>
      </c>
      <c r="AE5066" s="20">
        <f t="shared" si="559"/>
        <v>0.92875226643056696</v>
      </c>
    </row>
    <row r="5067" spans="1:31" x14ac:dyDescent="0.2">
      <c r="A5067" s="15" t="s">
        <v>10381</v>
      </c>
      <c r="B5067" s="15" t="s">
        <v>10382</v>
      </c>
      <c r="C5067" t="s">
        <v>10383</v>
      </c>
      <c r="D5067" s="15">
        <v>4</v>
      </c>
      <c r="E5067" s="15">
        <v>3</v>
      </c>
      <c r="F5067" s="16">
        <v>86926.862939941304</v>
      </c>
      <c r="G5067" s="16">
        <v>94007.009193571503</v>
      </c>
      <c r="H5067" s="16">
        <v>96067.377914062294</v>
      </c>
      <c r="I5067" s="16">
        <v>162896.80155117199</v>
      </c>
      <c r="J5067" s="16">
        <v>16957.1292257813</v>
      </c>
      <c r="K5067" s="16">
        <v>127209.88423298601</v>
      </c>
      <c r="L5067" s="15">
        <f t="shared" si="553"/>
        <v>6</v>
      </c>
      <c r="M5067" s="16">
        <v>154573.866227552</v>
      </c>
      <c r="N5067" s="16">
        <v>161730.228451815</v>
      </c>
      <c r="O5067" s="16">
        <v>172741.158147006</v>
      </c>
      <c r="P5067" s="16">
        <v>225856.05709420299</v>
      </c>
      <c r="Q5067" s="16">
        <v>148244.557787142</v>
      </c>
      <c r="R5067" s="16">
        <v>174705.38257117799</v>
      </c>
      <c r="S5067" s="17">
        <f t="shared" si="554"/>
        <v>161730.228451815</v>
      </c>
      <c r="T5067" s="17">
        <f t="shared" si="555"/>
        <v>174705.38257117799</v>
      </c>
      <c r="U5067" s="18">
        <f t="shared" si="556"/>
        <v>1.0802271427151835</v>
      </c>
      <c r="X5067" s="20">
        <f t="shared" si="557"/>
        <v>0.44228196549937943</v>
      </c>
      <c r="AA5067" s="20">
        <f t="shared" si="558"/>
        <v>0.1113347042529578</v>
      </c>
      <c r="AE5067" s="20">
        <f t="shared" si="559"/>
        <v>0.35430076907214603</v>
      </c>
    </row>
    <row r="5068" spans="1:31" x14ac:dyDescent="0.2">
      <c r="A5068" s="15" t="s">
        <v>12238</v>
      </c>
      <c r="B5068" s="15" t="s">
        <v>12239</v>
      </c>
      <c r="C5068" t="s">
        <v>12240</v>
      </c>
      <c r="D5068" s="15">
        <v>4</v>
      </c>
      <c r="E5068" s="15">
        <v>4</v>
      </c>
      <c r="F5068" s="16">
        <v>121352.23232286501</v>
      </c>
      <c r="G5068" s="16">
        <v>102719.063138</v>
      </c>
      <c r="H5068" s="16">
        <v>105910.00918813499</v>
      </c>
      <c r="I5068" s="16">
        <v>112209.19862592799</v>
      </c>
      <c r="J5068" s="16">
        <v>15087.2139483398</v>
      </c>
      <c r="K5068" s="16">
        <v>121426.268223162</v>
      </c>
      <c r="L5068" s="15">
        <f t="shared" si="553"/>
        <v>6</v>
      </c>
      <c r="M5068" s="16">
        <v>215789.263423086</v>
      </c>
      <c r="N5068" s="16">
        <v>176718.49886701</v>
      </c>
      <c r="O5068" s="16">
        <v>190439.43994062699</v>
      </c>
      <c r="P5068" s="16">
        <v>155577.80711483801</v>
      </c>
      <c r="Q5068" s="16">
        <v>131897.170224495</v>
      </c>
      <c r="R5068" s="16">
        <v>166762.376776199</v>
      </c>
      <c r="S5068" s="17">
        <f t="shared" si="554"/>
        <v>190439.43994062699</v>
      </c>
      <c r="T5068" s="17">
        <f t="shared" si="555"/>
        <v>155577.80711483801</v>
      </c>
      <c r="U5068" s="18">
        <f t="shared" si="556"/>
        <v>0.81694110822496779</v>
      </c>
      <c r="X5068" s="20">
        <f t="shared" si="557"/>
        <v>4.935207573130565E-2</v>
      </c>
      <c r="AA5068" s="20">
        <f t="shared" si="558"/>
        <v>-0.2916960139877901</v>
      </c>
      <c r="AE5068" s="20">
        <f t="shared" si="559"/>
        <v>1.3066945763338835</v>
      </c>
    </row>
    <row r="5069" spans="1:31" x14ac:dyDescent="0.2">
      <c r="A5069" s="15" t="s">
        <v>3179</v>
      </c>
      <c r="B5069" s="15" t="s">
        <v>3180</v>
      </c>
      <c r="C5069" t="s">
        <v>3181</v>
      </c>
      <c r="D5069" s="15">
        <v>4</v>
      </c>
      <c r="E5069" s="15">
        <v>4</v>
      </c>
      <c r="F5069" s="16">
        <v>65362.954627587802</v>
      </c>
      <c r="G5069" s="16">
        <v>62717.405091064502</v>
      </c>
      <c r="H5069" s="16">
        <v>55734.423616066197</v>
      </c>
      <c r="I5069" s="16">
        <v>91277.036133363406</v>
      </c>
      <c r="J5069" s="16">
        <v>20054.928931640599</v>
      </c>
      <c r="K5069" s="16">
        <v>81328.540387238798</v>
      </c>
      <c r="L5069" s="15">
        <f t="shared" si="553"/>
        <v>6</v>
      </c>
      <c r="M5069" s="16">
        <v>116228.795830615</v>
      </c>
      <c r="N5069" s="16">
        <v>107899.40388803001</v>
      </c>
      <c r="O5069" s="16">
        <v>100217.46292178</v>
      </c>
      <c r="P5069" s="16">
        <v>126555.409854689</v>
      </c>
      <c r="Q5069" s="16">
        <v>175326.49727074499</v>
      </c>
      <c r="R5069" s="16">
        <v>111693.630160727</v>
      </c>
      <c r="S5069" s="17">
        <f t="shared" si="554"/>
        <v>107899.40388803001</v>
      </c>
      <c r="T5069" s="17">
        <f t="shared" si="555"/>
        <v>126555.409854689</v>
      </c>
      <c r="U5069" s="18">
        <f t="shared" si="556"/>
        <v>1.1729018446294552</v>
      </c>
      <c r="X5069" s="20">
        <f t="shared" si="557"/>
        <v>0.20685402043343257</v>
      </c>
      <c r="AA5069" s="20">
        <f t="shared" si="558"/>
        <v>0.23008228515545354</v>
      </c>
      <c r="AE5069" s="20">
        <f t="shared" si="559"/>
        <v>0.68433603369964469</v>
      </c>
    </row>
    <row r="5070" spans="1:31" x14ac:dyDescent="0.2">
      <c r="A5070" s="15" t="s">
        <v>15263</v>
      </c>
      <c r="B5070" s="15" t="s">
        <v>15264</v>
      </c>
      <c r="C5070" t="s">
        <v>15265</v>
      </c>
      <c r="D5070" s="15">
        <v>2</v>
      </c>
      <c r="E5070" s="15">
        <v>2</v>
      </c>
      <c r="F5070" s="16">
        <v>79785.919892146703</v>
      </c>
      <c r="G5070" s="16">
        <v>66944.353981054795</v>
      </c>
      <c r="H5070" s="16">
        <v>71602.599073242702</v>
      </c>
      <c r="I5070" s="16">
        <v>68181.254433260197</v>
      </c>
      <c r="J5070" s="16">
        <v>14383.353187500001</v>
      </c>
      <c r="K5070" s="16">
        <v>67932.999382617694</v>
      </c>
      <c r="L5070" s="15">
        <f t="shared" si="553"/>
        <v>6</v>
      </c>
      <c r="M5070" s="16">
        <v>141875.798701855</v>
      </c>
      <c r="N5070" s="16">
        <v>115171.472380547</v>
      </c>
      <c r="O5070" s="16">
        <v>128750.426615289</v>
      </c>
      <c r="P5070" s="16">
        <v>94533.159321703206</v>
      </c>
      <c r="Q5070" s="16">
        <v>125743.798044269</v>
      </c>
      <c r="R5070" s="16">
        <v>93296.686164818704</v>
      </c>
      <c r="S5070" s="17">
        <f t="shared" si="554"/>
        <v>128750.426615289</v>
      </c>
      <c r="T5070" s="17">
        <f t="shared" si="555"/>
        <v>94533.159321703206</v>
      </c>
      <c r="U5070" s="18">
        <f t="shared" si="556"/>
        <v>0.73423569775168007</v>
      </c>
      <c r="X5070" s="20">
        <f t="shared" si="557"/>
        <v>0.1404078476017219</v>
      </c>
      <c r="AA5070" s="20">
        <f t="shared" si="558"/>
        <v>-0.44568483646006479</v>
      </c>
      <c r="AE5070" s="20">
        <f t="shared" si="559"/>
        <v>0.8526086181686181</v>
      </c>
    </row>
    <row r="5071" spans="1:31" x14ac:dyDescent="0.2">
      <c r="A5071" s="15" t="s">
        <v>12544</v>
      </c>
      <c r="B5071" s="15" t="s">
        <v>12545</v>
      </c>
      <c r="C5071" t="s">
        <v>12546</v>
      </c>
      <c r="D5071" s="15">
        <v>4</v>
      </c>
      <c r="E5071" s="15">
        <v>1</v>
      </c>
      <c r="F5071" s="16">
        <v>29009.4449390626</v>
      </c>
      <c r="G5071" s="16">
        <v>15183.6366</v>
      </c>
      <c r="H5071" s="16">
        <v>22603.547948437601</v>
      </c>
      <c r="I5071" s="16">
        <v>31560.6926350459</v>
      </c>
      <c r="J5071" s="16">
        <v>31539.830926791299</v>
      </c>
      <c r="K5071" s="16">
        <v>22867.402593750099</v>
      </c>
      <c r="L5071" s="15">
        <f t="shared" si="553"/>
        <v>6</v>
      </c>
      <c r="M5071" s="16">
        <v>51584.768041661897</v>
      </c>
      <c r="N5071" s="16">
        <v>26122.020444144498</v>
      </c>
      <c r="O5071" s="16">
        <v>40644.005651297601</v>
      </c>
      <c r="P5071" s="16">
        <v>43758.830927532399</v>
      </c>
      <c r="Q5071" s="16">
        <v>275731.12324429897</v>
      </c>
      <c r="R5071" s="16">
        <v>31405.250799798501</v>
      </c>
      <c r="S5071" s="17">
        <f t="shared" si="554"/>
        <v>40644.005651297601</v>
      </c>
      <c r="T5071" s="17">
        <f t="shared" si="555"/>
        <v>43758.830927532399</v>
      </c>
      <c r="U5071" s="18">
        <f t="shared" si="556"/>
        <v>1.0766367690959948</v>
      </c>
      <c r="X5071" s="20">
        <f t="shared" si="557"/>
        <v>0.38639656740817296</v>
      </c>
      <c r="AA5071" s="20">
        <f t="shared" si="558"/>
        <v>0.10653160196043338</v>
      </c>
      <c r="AE5071" s="20">
        <f t="shared" si="559"/>
        <v>0.41296674033705855</v>
      </c>
    </row>
    <row r="5072" spans="1:31" x14ac:dyDescent="0.2">
      <c r="A5072" s="15" t="s">
        <v>5309</v>
      </c>
      <c r="B5072" s="15" t="s">
        <v>5310</v>
      </c>
      <c r="C5072" t="s">
        <v>5311</v>
      </c>
      <c r="D5072" s="15">
        <v>4</v>
      </c>
      <c r="E5072" s="15">
        <v>3</v>
      </c>
      <c r="F5072" s="16">
        <v>138612.76289830499</v>
      </c>
      <c r="G5072" s="16">
        <v>115342.534654102</v>
      </c>
      <c r="H5072" s="16">
        <v>118516.4442</v>
      </c>
      <c r="I5072" s="16">
        <v>143361.74632524201</v>
      </c>
      <c r="J5072" s="16">
        <v>28796.637707903999</v>
      </c>
      <c r="K5072" s="16">
        <v>127541.97290097699</v>
      </c>
      <c r="L5072" s="15">
        <f t="shared" si="553"/>
        <v>6</v>
      </c>
      <c r="M5072" s="16">
        <v>246482.04185715801</v>
      </c>
      <c r="N5072" s="16">
        <v>198435.995782057</v>
      </c>
      <c r="O5072" s="16">
        <v>213107.38645211101</v>
      </c>
      <c r="P5072" s="16">
        <v>198770.74598660599</v>
      </c>
      <c r="Q5072" s="16">
        <v>251749.26521609299</v>
      </c>
      <c r="R5072" s="16">
        <v>175161.46095014</v>
      </c>
      <c r="S5072" s="17">
        <f t="shared" si="554"/>
        <v>213107.38645211101</v>
      </c>
      <c r="T5072" s="17">
        <f t="shared" si="555"/>
        <v>198770.74598660599</v>
      </c>
      <c r="U5072" s="18">
        <f t="shared" si="556"/>
        <v>0.93272574590591817</v>
      </c>
      <c r="X5072" s="20">
        <f t="shared" si="557"/>
        <v>0.70739602674246937</v>
      </c>
      <c r="AA5072" s="20">
        <f t="shared" si="558"/>
        <v>-0.10047515441640979</v>
      </c>
      <c r="AE5072" s="20">
        <f t="shared" si="559"/>
        <v>0.15033738383235959</v>
      </c>
    </row>
    <row r="5073" spans="1:31" x14ac:dyDescent="0.2">
      <c r="A5073" s="15" t="s">
        <v>2624</v>
      </c>
      <c r="B5073" s="15" t="s">
        <v>2625</v>
      </c>
      <c r="C5073" t="s">
        <v>2626</v>
      </c>
      <c r="D5073" s="15">
        <v>3</v>
      </c>
      <c r="E5073" s="15">
        <v>3</v>
      </c>
      <c r="F5073" s="16">
        <v>63381.973256249803</v>
      </c>
      <c r="G5073" s="16">
        <v>73486.513830468699</v>
      </c>
      <c r="H5073" s="16">
        <v>71233.534349999594</v>
      </c>
      <c r="I5073" s="16">
        <v>63024.091685156403</v>
      </c>
      <c r="J5073" s="16">
        <v>40527.033019997703</v>
      </c>
      <c r="K5073" s="16">
        <v>69612.702057421498</v>
      </c>
      <c r="L5073" s="15">
        <f t="shared" si="553"/>
        <v>6</v>
      </c>
      <c r="M5073" s="16">
        <v>112706.202938887</v>
      </c>
      <c r="N5073" s="16">
        <v>126426.643841595</v>
      </c>
      <c r="O5073" s="16">
        <v>128086.802093536</v>
      </c>
      <c r="P5073" s="16">
        <v>87382.764513528004</v>
      </c>
      <c r="Q5073" s="16">
        <v>354300.07098962</v>
      </c>
      <c r="R5073" s="16">
        <v>95603.528122712305</v>
      </c>
      <c r="S5073" s="17">
        <f t="shared" si="554"/>
        <v>126426.643841595</v>
      </c>
      <c r="T5073" s="17">
        <f t="shared" si="555"/>
        <v>95603.528122712305</v>
      </c>
      <c r="U5073" s="18">
        <f t="shared" si="556"/>
        <v>0.7561976274755644</v>
      </c>
      <c r="X5073" s="20">
        <f t="shared" si="557"/>
        <v>0.55354202085151827</v>
      </c>
      <c r="AA5073" s="20">
        <f t="shared" si="558"/>
        <v>-0.40316477192376898</v>
      </c>
      <c r="AE5073" s="20">
        <f t="shared" si="559"/>
        <v>0.2568494050811202</v>
      </c>
    </row>
    <row r="5074" spans="1:31" x14ac:dyDescent="0.2">
      <c r="A5074" s="15" t="s">
        <v>173</v>
      </c>
      <c r="B5074" s="15" t="s">
        <v>174</v>
      </c>
      <c r="C5074" t="s">
        <v>175</v>
      </c>
      <c r="D5074" s="15">
        <v>10</v>
      </c>
      <c r="E5074" s="15">
        <v>2</v>
      </c>
      <c r="F5074" s="16">
        <v>117181.473965918</v>
      </c>
      <c r="G5074" s="16">
        <v>110032.822813783</v>
      </c>
      <c r="H5074" s="16">
        <v>115425.350277832</v>
      </c>
      <c r="I5074" s="16">
        <v>147972.10861222699</v>
      </c>
      <c r="J5074" s="16">
        <v>61768.474917187603</v>
      </c>
      <c r="K5074" s="16">
        <v>164503.03815644499</v>
      </c>
      <c r="L5074" s="15">
        <f t="shared" si="553"/>
        <v>6</v>
      </c>
      <c r="M5074" s="16">
        <v>208372.79603279699</v>
      </c>
      <c r="N5074" s="16">
        <v>189301.135346492</v>
      </c>
      <c r="O5074" s="16">
        <v>207549.21305703701</v>
      </c>
      <c r="P5074" s="16">
        <v>205163.00315800999</v>
      </c>
      <c r="Q5074" s="16">
        <v>539999.43783896905</v>
      </c>
      <c r="R5074" s="16">
        <v>225922.43038761101</v>
      </c>
      <c r="S5074" s="17">
        <f t="shared" si="554"/>
        <v>207549.21305703701</v>
      </c>
      <c r="T5074" s="17">
        <f t="shared" si="555"/>
        <v>225922.43038761101</v>
      </c>
      <c r="U5074" s="18">
        <f t="shared" si="556"/>
        <v>1.0885246301826488</v>
      </c>
      <c r="X5074" s="20">
        <f t="shared" si="557"/>
        <v>0.32389214561252683</v>
      </c>
      <c r="AA5074" s="20">
        <f t="shared" si="558"/>
        <v>0.12237405193617584</v>
      </c>
      <c r="AE5074" s="20">
        <f t="shared" si="559"/>
        <v>0.48959958350725996</v>
      </c>
    </row>
    <row r="5075" spans="1:31" x14ac:dyDescent="0.2">
      <c r="A5075" s="15" t="s">
        <v>18041</v>
      </c>
      <c r="B5075" s="15" t="s">
        <v>18042</v>
      </c>
      <c r="C5075" t="s">
        <v>18043</v>
      </c>
      <c r="D5075" s="15">
        <v>8</v>
      </c>
      <c r="E5075" s="15">
        <v>2</v>
      </c>
      <c r="F5075" s="16">
        <v>363019.004281056</v>
      </c>
      <c r="G5075" s="16">
        <v>387355.01255878399</v>
      </c>
      <c r="H5075" s="16">
        <v>334288.47959912202</v>
      </c>
      <c r="I5075" s="16">
        <v>415269.76797539101</v>
      </c>
      <c r="J5075" s="16">
        <v>30910.557514160198</v>
      </c>
      <c r="K5075" s="16">
        <v>365138.664605778</v>
      </c>
      <c r="L5075" s="15">
        <f t="shared" si="553"/>
        <v>6</v>
      </c>
      <c r="M5075" s="16">
        <v>645522.55894209002</v>
      </c>
      <c r="N5075" s="16">
        <v>666407.91160678805</v>
      </c>
      <c r="O5075" s="16">
        <v>601092.48711681005</v>
      </c>
      <c r="P5075" s="16">
        <v>575770.62000129605</v>
      </c>
      <c r="Q5075" s="16">
        <v>270229.81712457701</v>
      </c>
      <c r="R5075" s="16">
        <v>501468.03038234398</v>
      </c>
      <c r="S5075" s="17">
        <f t="shared" si="554"/>
        <v>645522.55894209002</v>
      </c>
      <c r="T5075" s="17">
        <f t="shared" si="555"/>
        <v>501468.03038234398</v>
      </c>
      <c r="U5075" s="18">
        <f t="shared" si="556"/>
        <v>0.77684044257751617</v>
      </c>
      <c r="X5075" s="20">
        <f t="shared" si="557"/>
        <v>0.11536785349367508</v>
      </c>
      <c r="AA5075" s="20">
        <f t="shared" si="558"/>
        <v>-0.36430978498088445</v>
      </c>
      <c r="AE5075" s="20">
        <f t="shared" si="559"/>
        <v>0.93791518767254856</v>
      </c>
    </row>
    <row r="5076" spans="1:31" x14ac:dyDescent="0.2">
      <c r="A5076" s="15" t="s">
        <v>3563</v>
      </c>
      <c r="B5076" s="15" t="s">
        <v>3564</v>
      </c>
      <c r="C5076" t="s">
        <v>3565</v>
      </c>
      <c r="D5076" s="15">
        <v>3</v>
      </c>
      <c r="E5076" s="15">
        <v>2</v>
      </c>
      <c r="F5076" s="16">
        <v>35008.288547691896</v>
      </c>
      <c r="G5076" s="16">
        <v>28143.738989545102</v>
      </c>
      <c r="H5076" s="16">
        <v>25233.885880371101</v>
      </c>
      <c r="I5076" s="16">
        <v>54748.144983984399</v>
      </c>
      <c r="J5076" s="16">
        <v>4036.26525585937</v>
      </c>
      <c r="K5076" s="16">
        <v>52277.689651171597</v>
      </c>
      <c r="L5076" s="15">
        <f t="shared" si="553"/>
        <v>6</v>
      </c>
      <c r="M5076" s="16">
        <v>62251.947531630802</v>
      </c>
      <c r="N5076" s="16">
        <v>48418.659154392699</v>
      </c>
      <c r="O5076" s="16">
        <v>45373.682161118202</v>
      </c>
      <c r="P5076" s="16">
        <v>75908.1826135187</v>
      </c>
      <c r="Q5076" s="16">
        <v>35286.3005287919</v>
      </c>
      <c r="R5076" s="16">
        <v>71796.258801067102</v>
      </c>
      <c r="S5076" s="17">
        <f t="shared" si="554"/>
        <v>48418.659154392699</v>
      </c>
      <c r="T5076" s="17">
        <f t="shared" si="555"/>
        <v>71796.258801067102</v>
      </c>
      <c r="U5076" s="18">
        <f t="shared" si="556"/>
        <v>1.4828221197148437</v>
      </c>
      <c r="X5076" s="20">
        <f t="shared" si="557"/>
        <v>0.55377735081240265</v>
      </c>
      <c r="AA5076" s="20">
        <f t="shared" si="558"/>
        <v>0.56834554155706074</v>
      </c>
      <c r="AE5076" s="20">
        <f t="shared" si="559"/>
        <v>0.25666481063151037</v>
      </c>
    </row>
    <row r="5077" spans="1:31" x14ac:dyDescent="0.2">
      <c r="A5077" s="15" t="s">
        <v>18044</v>
      </c>
      <c r="B5077" s="15" t="s">
        <v>18045</v>
      </c>
      <c r="C5077" t="s">
        <v>18046</v>
      </c>
      <c r="D5077" s="15">
        <v>6</v>
      </c>
      <c r="E5077" s="15">
        <v>1</v>
      </c>
      <c r="F5077" s="16">
        <v>4701.5144557678695</v>
      </c>
      <c r="G5077" s="16">
        <v>4332.67556616209</v>
      </c>
      <c r="H5077" s="16">
        <v>9313.2921524413505</v>
      </c>
      <c r="I5077" s="16">
        <v>5671.8661957030999</v>
      </c>
      <c r="J5077" s="16">
        <v>4828.3048300781202</v>
      </c>
      <c r="K5077" s="16">
        <v>5994.9215358398296</v>
      </c>
      <c r="L5077" s="15">
        <f t="shared" si="553"/>
        <v>6</v>
      </c>
      <c r="M5077" s="16">
        <v>8360.26105134926</v>
      </c>
      <c r="N5077" s="16">
        <v>7453.9613070778596</v>
      </c>
      <c r="O5077" s="16">
        <v>16746.4638621999</v>
      </c>
      <c r="P5077" s="16">
        <v>7864.0300062919396</v>
      </c>
      <c r="Q5077" s="16">
        <v>42210.559633420198</v>
      </c>
      <c r="R5077" s="16">
        <v>8233.2050431306798</v>
      </c>
      <c r="S5077" s="17">
        <f t="shared" si="554"/>
        <v>8360.26105134926</v>
      </c>
      <c r="T5077" s="17">
        <f t="shared" si="555"/>
        <v>8233.2050431306798</v>
      </c>
      <c r="U5077" s="18">
        <f t="shared" si="556"/>
        <v>0.98480238745677984</v>
      </c>
      <c r="X5077" s="20">
        <f t="shared" si="557"/>
        <v>0.50615162333398023</v>
      </c>
      <c r="AA5077" s="20">
        <f t="shared" si="558"/>
        <v>-2.2093835534649338E-2</v>
      </c>
      <c r="AE5077" s="20">
        <f t="shared" si="559"/>
        <v>0.29571936594011272</v>
      </c>
    </row>
    <row r="5078" spans="1:31" x14ac:dyDescent="0.2">
      <c r="A5078" s="15" t="s">
        <v>14458</v>
      </c>
      <c r="B5078" s="15" t="s">
        <v>14459</v>
      </c>
      <c r="C5078" t="s">
        <v>14460</v>
      </c>
      <c r="D5078" s="15">
        <v>3</v>
      </c>
      <c r="E5078" s="15">
        <v>2</v>
      </c>
      <c r="F5078" s="16">
        <v>42861.798130078001</v>
      </c>
      <c r="G5078" s="16">
        <v>43653.1262771068</v>
      </c>
      <c r="H5078" s="16">
        <v>39727.827588281099</v>
      </c>
      <c r="I5078" s="16">
        <v>42800.560835742202</v>
      </c>
      <c r="J5078" s="16">
        <v>8344.7543695312306</v>
      </c>
      <c r="K5078" s="16">
        <v>44999.282908593501</v>
      </c>
      <c r="L5078" s="15">
        <f t="shared" si="553"/>
        <v>6</v>
      </c>
      <c r="M5078" s="16">
        <v>76217.105119835396</v>
      </c>
      <c r="N5078" s="16">
        <v>75101.103055996602</v>
      </c>
      <c r="O5078" s="16">
        <v>71435.601733642397</v>
      </c>
      <c r="P5078" s="16">
        <v>59342.883468123902</v>
      </c>
      <c r="Q5078" s="16">
        <v>72952.467654293097</v>
      </c>
      <c r="R5078" s="16">
        <v>61800.362317568703</v>
      </c>
      <c r="S5078" s="17">
        <f t="shared" si="554"/>
        <v>75101.103055996602</v>
      </c>
      <c r="T5078" s="17">
        <f t="shared" si="555"/>
        <v>61800.362317568703</v>
      </c>
      <c r="U5078" s="18">
        <f t="shared" si="556"/>
        <v>0.82289553419061434</v>
      </c>
      <c r="X5078" s="20">
        <f t="shared" si="557"/>
        <v>9.7259759368024848E-2</v>
      </c>
      <c r="AA5078" s="20">
        <f t="shared" si="558"/>
        <v>-0.28121880138642807</v>
      </c>
      <c r="AE5078" s="20">
        <f t="shared" si="559"/>
        <v>1.0120668092616545</v>
      </c>
    </row>
    <row r="5079" spans="1:31" x14ac:dyDescent="0.2">
      <c r="A5079" s="15" t="s">
        <v>6743</v>
      </c>
      <c r="B5079" s="15" t="s">
        <v>6744</v>
      </c>
      <c r="C5079" t="s">
        <v>6745</v>
      </c>
      <c r="D5079" s="15">
        <v>6</v>
      </c>
      <c r="E5079" s="15">
        <v>3</v>
      </c>
      <c r="F5079" s="16">
        <v>104034.652270312</v>
      </c>
      <c r="G5079" s="16">
        <v>118842.382494955</v>
      </c>
      <c r="H5079" s="16">
        <v>123375.091017909</v>
      </c>
      <c r="I5079" s="16">
        <v>127825.197250781</v>
      </c>
      <c r="J5079" s="16">
        <v>4040.25181699219</v>
      </c>
      <c r="K5079" s="16">
        <v>122226.654380273</v>
      </c>
      <c r="L5079" s="15">
        <f t="shared" si="553"/>
        <v>6</v>
      </c>
      <c r="M5079" s="16">
        <v>184995.039268491</v>
      </c>
      <c r="N5079" s="16">
        <v>204457.15522222401</v>
      </c>
      <c r="O5079" s="16">
        <v>221843.84097576301</v>
      </c>
      <c r="P5079" s="16">
        <v>177229.35486416501</v>
      </c>
      <c r="Q5079" s="16">
        <v>35321.152300241898</v>
      </c>
      <c r="R5079" s="16">
        <v>167861.59772609599</v>
      </c>
      <c r="S5079" s="17">
        <f t="shared" si="554"/>
        <v>204457.15522222401</v>
      </c>
      <c r="T5079" s="17">
        <f t="shared" si="555"/>
        <v>167861.59772609599</v>
      </c>
      <c r="U5079" s="18">
        <f t="shared" si="556"/>
        <v>0.82101111865538579</v>
      </c>
      <c r="X5079" s="20">
        <f t="shared" si="557"/>
        <v>0.17717092233106449</v>
      </c>
      <c r="AA5079" s="20">
        <f t="shared" si="558"/>
        <v>-0.28452633485703693</v>
      </c>
      <c r="AE5079" s="20">
        <f t="shared" si="559"/>
        <v>0.75160755393541268</v>
      </c>
    </row>
    <row r="5080" spans="1:31" x14ac:dyDescent="0.2">
      <c r="A5080" s="15" t="s">
        <v>17188</v>
      </c>
      <c r="B5080" s="15" t="s">
        <v>17189</v>
      </c>
      <c r="C5080" t="s">
        <v>17190</v>
      </c>
      <c r="D5080" s="15">
        <v>5</v>
      </c>
      <c r="E5080" s="15">
        <v>2</v>
      </c>
      <c r="F5080" s="16">
        <v>36229.504541612798</v>
      </c>
      <c r="G5080" s="16">
        <v>16340.6212561455</v>
      </c>
      <c r="H5080" s="16">
        <v>23333.780167822199</v>
      </c>
      <c r="I5080" s="16">
        <v>38839.755841992002</v>
      </c>
      <c r="J5080" s="16">
        <v>2328.5249818359398</v>
      </c>
      <c r="K5080" s="16">
        <v>34336.617449706799</v>
      </c>
      <c r="L5080" s="15">
        <f t="shared" si="553"/>
        <v>6</v>
      </c>
      <c r="M5080" s="16">
        <v>64423.5210969818</v>
      </c>
      <c r="N5080" s="16">
        <v>28112.503859783701</v>
      </c>
      <c r="O5080" s="16">
        <v>41957.054492971998</v>
      </c>
      <c r="P5080" s="16">
        <v>53851.236055228401</v>
      </c>
      <c r="Q5080" s="16">
        <v>20356.697860376</v>
      </c>
      <c r="R5080" s="16">
        <v>47156.649217323204</v>
      </c>
      <c r="S5080" s="17">
        <f t="shared" si="554"/>
        <v>41957.054492971998</v>
      </c>
      <c r="T5080" s="17">
        <f t="shared" si="555"/>
        <v>47156.649217323204</v>
      </c>
      <c r="U5080" s="18">
        <f t="shared" si="556"/>
        <v>1.123926590824486</v>
      </c>
      <c r="X5080" s="20">
        <f t="shared" si="557"/>
        <v>0.78103219976982652</v>
      </c>
      <c r="AA5080" s="20">
        <f t="shared" si="558"/>
        <v>0.16854780912463097</v>
      </c>
      <c r="AE5080" s="20">
        <f t="shared" si="559"/>
        <v>0.1073310610086332</v>
      </c>
    </row>
    <row r="5081" spans="1:31" x14ac:dyDescent="0.2">
      <c r="A5081" s="15" t="s">
        <v>18047</v>
      </c>
      <c r="B5081" s="15" t="s">
        <v>18048</v>
      </c>
      <c r="C5081" t="s">
        <v>18049</v>
      </c>
      <c r="D5081" s="15">
        <v>3</v>
      </c>
      <c r="E5081" s="15">
        <v>3</v>
      </c>
      <c r="F5081" s="16">
        <v>19908.6841458788</v>
      </c>
      <c r="G5081" s="16">
        <v>32657.423812793</v>
      </c>
      <c r="H5081" s="16">
        <v>16882.1040544922</v>
      </c>
      <c r="I5081" s="16">
        <v>37493.9054772948</v>
      </c>
      <c r="J5081" s="16">
        <v>7862.06289902346</v>
      </c>
      <c r="K5081" s="16">
        <v>37625.621796330997</v>
      </c>
      <c r="L5081" s="15">
        <f t="shared" si="553"/>
        <v>6</v>
      </c>
      <c r="M5081" s="16">
        <v>35401.740910146997</v>
      </c>
      <c r="N5081" s="16">
        <v>56184.0298845711</v>
      </c>
      <c r="O5081" s="16">
        <v>30356.134097258098</v>
      </c>
      <c r="P5081" s="16">
        <v>51985.217484484201</v>
      </c>
      <c r="Q5081" s="16">
        <v>68732.626981954803</v>
      </c>
      <c r="R5081" s="16">
        <v>51673.646981450103</v>
      </c>
      <c r="S5081" s="17">
        <f t="shared" si="554"/>
        <v>35401.740910146997</v>
      </c>
      <c r="T5081" s="17">
        <f t="shared" si="555"/>
        <v>51985.217484484201</v>
      </c>
      <c r="U5081" s="18">
        <f t="shared" si="556"/>
        <v>1.468436753334466</v>
      </c>
      <c r="X5081" s="20">
        <f t="shared" si="557"/>
        <v>0.15823151612225181</v>
      </c>
      <c r="AA5081" s="20">
        <f t="shared" si="558"/>
        <v>0.55428112905009852</v>
      </c>
      <c r="AE5081" s="20">
        <f t="shared" si="559"/>
        <v>0.80070701063102823</v>
      </c>
    </row>
    <row r="5082" spans="1:31" x14ac:dyDescent="0.2">
      <c r="A5082" s="15" t="s">
        <v>16559</v>
      </c>
      <c r="B5082" s="15" t="s">
        <v>16560</v>
      </c>
      <c r="C5082" t="s">
        <v>16561</v>
      </c>
      <c r="D5082" s="15">
        <v>3</v>
      </c>
      <c r="E5082" s="15">
        <v>3</v>
      </c>
      <c r="F5082" s="16">
        <v>71741.148266287899</v>
      </c>
      <c r="G5082" s="16">
        <v>71978.981701171899</v>
      </c>
      <c r="H5082" s="16">
        <v>68049.746969531494</v>
      </c>
      <c r="I5082" s="16">
        <v>93286.089521477406</v>
      </c>
      <c r="J5082" s="16">
        <v>18331.716175781301</v>
      </c>
      <c r="K5082" s="16">
        <v>92368.861664063195</v>
      </c>
      <c r="L5082" s="15">
        <f t="shared" si="553"/>
        <v>6</v>
      </c>
      <c r="M5082" s="16">
        <v>127570.537807006</v>
      </c>
      <c r="N5082" s="16">
        <v>123833.076428259</v>
      </c>
      <c r="O5082" s="16">
        <v>122361.95426966999</v>
      </c>
      <c r="P5082" s="16">
        <v>129340.957958828</v>
      </c>
      <c r="Q5082" s="16">
        <v>160261.629299041</v>
      </c>
      <c r="R5082" s="16">
        <v>126856.00188998401</v>
      </c>
      <c r="S5082" s="17">
        <f t="shared" si="554"/>
        <v>123833.076428259</v>
      </c>
      <c r="T5082" s="17">
        <f t="shared" si="555"/>
        <v>129340.957958828</v>
      </c>
      <c r="U5082" s="18">
        <f t="shared" si="556"/>
        <v>1.0444782742174699</v>
      </c>
      <c r="X5082" s="20">
        <f t="shared" si="557"/>
        <v>0.26009938678021055</v>
      </c>
      <c r="AA5082" s="20">
        <f t="shared" si="558"/>
        <v>6.2782483783961188E-2</v>
      </c>
      <c r="AE5082" s="20">
        <f t="shared" si="559"/>
        <v>0.58486067171141176</v>
      </c>
    </row>
    <row r="5083" spans="1:31" x14ac:dyDescent="0.2">
      <c r="A5083" s="15" t="s">
        <v>8510</v>
      </c>
      <c r="B5083" s="15" t="s">
        <v>8511</v>
      </c>
      <c r="C5083" t="s">
        <v>8512</v>
      </c>
      <c r="D5083" s="15">
        <v>3</v>
      </c>
      <c r="E5083" s="15">
        <v>2</v>
      </c>
      <c r="F5083" s="16">
        <v>90282.188412069896</v>
      </c>
      <c r="G5083" s="16">
        <v>93620.265943359496</v>
      </c>
      <c r="H5083" s="16">
        <v>79984.811704101594</v>
      </c>
      <c r="I5083" s="16">
        <v>102101.568109277</v>
      </c>
      <c r="J5083" s="16">
        <v>27504.625081054699</v>
      </c>
      <c r="K5083" s="16">
        <v>122302.787513672</v>
      </c>
      <c r="L5083" s="15">
        <f t="shared" si="553"/>
        <v>6</v>
      </c>
      <c r="M5083" s="16">
        <v>160540.32599772801</v>
      </c>
      <c r="N5083" s="16">
        <v>161064.873019858</v>
      </c>
      <c r="O5083" s="16">
        <v>143822.69307169499</v>
      </c>
      <c r="P5083" s="16">
        <v>141563.599633062</v>
      </c>
      <c r="Q5083" s="16">
        <v>240454.08441205201</v>
      </c>
      <c r="R5083" s="16">
        <v>167966.15617512699</v>
      </c>
      <c r="S5083" s="17">
        <f t="shared" si="554"/>
        <v>160540.32599772801</v>
      </c>
      <c r="T5083" s="17">
        <f t="shared" si="555"/>
        <v>167966.15617512699</v>
      </c>
      <c r="U5083" s="18">
        <f t="shared" si="556"/>
        <v>1.0462552329531465</v>
      </c>
      <c r="X5083" s="20">
        <f t="shared" si="557"/>
        <v>0.40208335375237581</v>
      </c>
      <c r="AA5083" s="20">
        <f t="shared" si="558"/>
        <v>6.5234838581280874E-2</v>
      </c>
      <c r="AE5083" s="20">
        <f t="shared" si="559"/>
        <v>0.39568390631298922</v>
      </c>
    </row>
    <row r="5084" spans="1:31" x14ac:dyDescent="0.2">
      <c r="A5084" s="15" t="s">
        <v>638</v>
      </c>
      <c r="B5084" s="15" t="s">
        <v>639</v>
      </c>
      <c r="C5084" t="s">
        <v>640</v>
      </c>
      <c r="D5084" s="15">
        <v>5</v>
      </c>
      <c r="E5084" s="15">
        <v>3</v>
      </c>
      <c r="F5084" s="16">
        <v>152269.45407842999</v>
      </c>
      <c r="G5084" s="16">
        <v>119968.101641309</v>
      </c>
      <c r="H5084" s="16">
        <v>117103.851536719</v>
      </c>
      <c r="I5084" s="16">
        <v>151454.02958554699</v>
      </c>
      <c r="J5084" s="16">
        <v>65059.803319628903</v>
      </c>
      <c r="K5084" s="16">
        <v>143206.164708105</v>
      </c>
      <c r="L5084" s="15">
        <f t="shared" si="553"/>
        <v>6</v>
      </c>
      <c r="M5084" s="16">
        <v>270766.451580377</v>
      </c>
      <c r="N5084" s="16">
        <v>206393.84926529901</v>
      </c>
      <c r="O5084" s="16">
        <v>210567.36820717101</v>
      </c>
      <c r="P5084" s="16">
        <v>209990.67892978099</v>
      </c>
      <c r="Q5084" s="16">
        <v>568773.26606517297</v>
      </c>
      <c r="R5084" s="16">
        <v>196674.08663039299</v>
      </c>
      <c r="S5084" s="17">
        <f t="shared" si="554"/>
        <v>210567.36820717101</v>
      </c>
      <c r="T5084" s="17">
        <f t="shared" si="555"/>
        <v>209990.67892978099</v>
      </c>
      <c r="U5084" s="18">
        <f t="shared" si="556"/>
        <v>0.99726125998391812</v>
      </c>
      <c r="X5084" s="20">
        <f t="shared" si="557"/>
        <v>0.4812382720051554</v>
      </c>
      <c r="AA5084" s="20">
        <f t="shared" si="558"/>
        <v>-3.9565871477490171E-3</v>
      </c>
      <c r="AE5084" s="20">
        <f t="shared" si="559"/>
        <v>0.31763984130787631</v>
      </c>
    </row>
    <row r="5085" spans="1:31" x14ac:dyDescent="0.2">
      <c r="A5085" s="15" t="s">
        <v>5375</v>
      </c>
      <c r="B5085" s="15" t="s">
        <v>5376</v>
      </c>
      <c r="C5085" t="s">
        <v>5377</v>
      </c>
      <c r="D5085" s="15">
        <v>2</v>
      </c>
      <c r="E5085" s="15">
        <v>2</v>
      </c>
      <c r="F5085" s="16">
        <v>49367.864429296598</v>
      </c>
      <c r="G5085" s="16">
        <v>45416.698393945298</v>
      </c>
      <c r="H5085" s="16">
        <v>42685.660204687301</v>
      </c>
      <c r="I5085" s="16">
        <v>39814.532316796802</v>
      </c>
      <c r="J5085" s="16">
        <v>11127.381426562501</v>
      </c>
      <c r="K5085" s="16">
        <v>48826.295718749803</v>
      </c>
      <c r="L5085" s="15">
        <f t="shared" si="553"/>
        <v>6</v>
      </c>
      <c r="M5085" s="16">
        <v>87786.231023962799</v>
      </c>
      <c r="N5085" s="16">
        <v>78135.163215917593</v>
      </c>
      <c r="O5085" s="16">
        <v>76754.154637418498</v>
      </c>
      <c r="P5085" s="16">
        <v>55202.7614937338</v>
      </c>
      <c r="Q5085" s="16">
        <v>97279.068700003598</v>
      </c>
      <c r="R5085" s="16">
        <v>67056.241144394706</v>
      </c>
      <c r="S5085" s="17">
        <f t="shared" si="554"/>
        <v>78135.163215917593</v>
      </c>
      <c r="T5085" s="17">
        <f t="shared" si="555"/>
        <v>67056.241144394706</v>
      </c>
      <c r="U5085" s="18">
        <f t="shared" si="556"/>
        <v>0.85820824305559384</v>
      </c>
      <c r="X5085" s="20">
        <f t="shared" si="557"/>
        <v>0.58486708931046838</v>
      </c>
      <c r="AA5085" s="20">
        <f t="shared" si="558"/>
        <v>-0.22060033670677959</v>
      </c>
      <c r="AE5085" s="20">
        <f t="shared" si="559"/>
        <v>0.23294281586182042</v>
      </c>
    </row>
    <row r="5086" spans="1:31" x14ac:dyDescent="0.2">
      <c r="A5086" s="15" t="s">
        <v>12811</v>
      </c>
      <c r="B5086" s="15" t="s">
        <v>12812</v>
      </c>
      <c r="C5086" t="s">
        <v>12813</v>
      </c>
      <c r="D5086" s="15">
        <v>5</v>
      </c>
      <c r="E5086" s="15">
        <v>1</v>
      </c>
      <c r="F5086" s="16">
        <v>38885.908359374902</v>
      </c>
      <c r="G5086" s="16">
        <v>46403.134966925303</v>
      </c>
      <c r="H5086" s="16">
        <v>29276.689728515601</v>
      </c>
      <c r="I5086" s="16">
        <v>50335.450119287998</v>
      </c>
      <c r="J5086" s="16">
        <v>4672.3355249999904</v>
      </c>
      <c r="K5086" s="16">
        <v>52157.015229367396</v>
      </c>
      <c r="L5086" s="15">
        <f t="shared" si="553"/>
        <v>6</v>
      </c>
      <c r="M5086" s="16">
        <v>69147.154212061796</v>
      </c>
      <c r="N5086" s="16">
        <v>79832.234675480504</v>
      </c>
      <c r="O5086" s="16">
        <v>52643.149008796398</v>
      </c>
      <c r="P5086" s="16">
        <v>69789.990888390894</v>
      </c>
      <c r="Q5086" s="16">
        <v>40847.026906163403</v>
      </c>
      <c r="R5086" s="16">
        <v>71630.528982547301</v>
      </c>
      <c r="S5086" s="17">
        <f t="shared" si="554"/>
        <v>69147.154212061796</v>
      </c>
      <c r="T5086" s="17">
        <f t="shared" si="555"/>
        <v>69789.990888390894</v>
      </c>
      <c r="U5086" s="18">
        <f t="shared" si="556"/>
        <v>1.0092966468924756</v>
      </c>
      <c r="X5086" s="20">
        <f t="shared" si="557"/>
        <v>0.63881448374628325</v>
      </c>
      <c r="AA5086" s="20">
        <f t="shared" si="558"/>
        <v>1.3350265723825491E-2</v>
      </c>
      <c r="AE5086" s="20">
        <f t="shared" si="559"/>
        <v>0.19462524572738835</v>
      </c>
    </row>
    <row r="5087" spans="1:31" x14ac:dyDescent="0.2">
      <c r="A5087" s="15" t="s">
        <v>18050</v>
      </c>
      <c r="B5087" s="15" t="s">
        <v>18051</v>
      </c>
      <c r="C5087" t="s">
        <v>18052</v>
      </c>
      <c r="D5087" s="15">
        <v>5</v>
      </c>
      <c r="E5087" s="15">
        <v>3</v>
      </c>
      <c r="F5087" s="16">
        <v>98752.907363634804</v>
      </c>
      <c r="G5087" s="16">
        <v>107115.06422430099</v>
      </c>
      <c r="H5087" s="16">
        <v>94111.792139061901</v>
      </c>
      <c r="I5087" s="16">
        <v>175340.97263541899</v>
      </c>
      <c r="J5087" s="16">
        <v>21925.885284960899</v>
      </c>
      <c r="K5087" s="16">
        <v>160112.505137164</v>
      </c>
      <c r="L5087" s="15">
        <f t="shared" si="553"/>
        <v>6</v>
      </c>
      <c r="M5087" s="16">
        <v>175603.00896806599</v>
      </c>
      <c r="N5087" s="16">
        <v>184281.405782791</v>
      </c>
      <c r="O5087" s="16">
        <v>169224.770389118</v>
      </c>
      <c r="P5087" s="16">
        <v>243109.872934232</v>
      </c>
      <c r="Q5087" s="16">
        <v>191682.98624621</v>
      </c>
      <c r="R5087" s="16">
        <v>219892.63360373801</v>
      </c>
      <c r="S5087" s="17">
        <f t="shared" si="554"/>
        <v>175603.00896806599</v>
      </c>
      <c r="T5087" s="17">
        <f t="shared" si="555"/>
        <v>219892.63360373801</v>
      </c>
      <c r="U5087" s="18">
        <f t="shared" si="556"/>
        <v>1.2522144973251925</v>
      </c>
      <c r="X5087" s="20">
        <f t="shared" si="557"/>
        <v>5.402325158332251E-2</v>
      </c>
      <c r="AA5087" s="20">
        <f t="shared" si="558"/>
        <v>0.3244817090132936</v>
      </c>
      <c r="AE5087" s="20">
        <f t="shared" si="559"/>
        <v>1.2674192797895145</v>
      </c>
    </row>
    <row r="5088" spans="1:31" x14ac:dyDescent="0.2">
      <c r="A5088" s="15" t="s">
        <v>2753</v>
      </c>
      <c r="B5088" s="15" t="s">
        <v>2754</v>
      </c>
      <c r="C5088" t="s">
        <v>2755</v>
      </c>
      <c r="D5088" s="15">
        <v>5</v>
      </c>
      <c r="E5088" s="15">
        <v>2</v>
      </c>
      <c r="F5088" s="16">
        <v>105090.851322508</v>
      </c>
      <c r="G5088" s="16">
        <v>101867.76899346001</v>
      </c>
      <c r="H5088" s="16">
        <v>102023.95283010699</v>
      </c>
      <c r="I5088" s="16">
        <v>147369.91467773399</v>
      </c>
      <c r="J5088" s="16">
        <v>6155.6913934570302</v>
      </c>
      <c r="K5088" s="16">
        <v>134953.03679811099</v>
      </c>
      <c r="L5088" s="15">
        <f t="shared" si="553"/>
        <v>6</v>
      </c>
      <c r="M5088" s="16">
        <v>186873.178723686</v>
      </c>
      <c r="N5088" s="16">
        <v>175253.92726051901</v>
      </c>
      <c r="O5088" s="16">
        <v>183451.82468052299</v>
      </c>
      <c r="P5088" s="16">
        <v>204328.062592231</v>
      </c>
      <c r="Q5088" s="16">
        <v>53814.9905179548</v>
      </c>
      <c r="R5088" s="16">
        <v>185339.54389719199</v>
      </c>
      <c r="S5088" s="17">
        <f t="shared" si="554"/>
        <v>183451.82468052299</v>
      </c>
      <c r="T5088" s="17">
        <f t="shared" si="555"/>
        <v>185339.54389719199</v>
      </c>
      <c r="U5088" s="18">
        <f t="shared" si="556"/>
        <v>1.0102899996767893</v>
      </c>
      <c r="X5088" s="20">
        <f t="shared" si="557"/>
        <v>0.51289207640022072</v>
      </c>
      <c r="AA5088" s="20">
        <f t="shared" si="558"/>
        <v>1.4769472227082532E-2</v>
      </c>
      <c r="AE5088" s="20">
        <f t="shared" si="559"/>
        <v>0.28997401023867603</v>
      </c>
    </row>
    <row r="5089" spans="1:31" x14ac:dyDescent="0.2">
      <c r="A5089" s="15" t="s">
        <v>13480</v>
      </c>
      <c r="B5089" s="15" t="s">
        <v>13481</v>
      </c>
      <c r="C5089" t="s">
        <v>13482</v>
      </c>
      <c r="D5089" s="15">
        <v>7</v>
      </c>
      <c r="E5089" s="15">
        <v>4</v>
      </c>
      <c r="F5089" s="16">
        <v>52261.052254833798</v>
      </c>
      <c r="G5089" s="16">
        <v>64362.105965663097</v>
      </c>
      <c r="H5089" s="16">
        <v>53045.816328075904</v>
      </c>
      <c r="I5089" s="16">
        <v>70055.6341305323</v>
      </c>
      <c r="J5089" s="16">
        <v>18563.840528320299</v>
      </c>
      <c r="K5089" s="16">
        <v>82073.749452104195</v>
      </c>
      <c r="L5089" s="15">
        <f t="shared" si="553"/>
        <v>6</v>
      </c>
      <c r="M5089" s="16">
        <v>92930.914874163995</v>
      </c>
      <c r="N5089" s="16">
        <v>110728.957242249</v>
      </c>
      <c r="O5089" s="16">
        <v>95383.010823530494</v>
      </c>
      <c r="P5089" s="16">
        <v>97131.982649675701</v>
      </c>
      <c r="Q5089" s="16">
        <v>162290.933406806</v>
      </c>
      <c r="R5089" s="16">
        <v>112717.072918794</v>
      </c>
      <c r="S5089" s="17">
        <f t="shared" si="554"/>
        <v>95383.010823530494</v>
      </c>
      <c r="T5089" s="17">
        <f t="shared" si="555"/>
        <v>112717.072918794</v>
      </c>
      <c r="U5089" s="18">
        <f t="shared" si="556"/>
        <v>1.1817311274366618</v>
      </c>
      <c r="X5089" s="20">
        <f t="shared" si="557"/>
        <v>0.29868329576210012</v>
      </c>
      <c r="AA5089" s="20">
        <f t="shared" si="558"/>
        <v>0.24090182465344873</v>
      </c>
      <c r="AE5089" s="20">
        <f t="shared" si="559"/>
        <v>0.52478906518027302</v>
      </c>
    </row>
    <row r="5090" spans="1:31" x14ac:dyDescent="0.2">
      <c r="A5090" s="15" t="s">
        <v>9014</v>
      </c>
      <c r="B5090" s="15" t="s">
        <v>9015</v>
      </c>
      <c r="C5090" t="s">
        <v>9016</v>
      </c>
      <c r="D5090" s="15">
        <v>4</v>
      </c>
      <c r="E5090" s="15">
        <v>4</v>
      </c>
      <c r="F5090" s="16">
        <v>115939.314742969</v>
      </c>
      <c r="G5090" s="16">
        <v>93097.941075893206</v>
      </c>
      <c r="H5090" s="16">
        <v>107644.011952229</v>
      </c>
      <c r="I5090" s="16">
        <v>114194.600482617</v>
      </c>
      <c r="J5090" s="16">
        <v>28677.930948046898</v>
      </c>
      <c r="K5090" s="16">
        <v>109374.59403037</v>
      </c>
      <c r="L5090" s="15">
        <f t="shared" si="553"/>
        <v>6</v>
      </c>
      <c r="M5090" s="16">
        <v>206163.98109265501</v>
      </c>
      <c r="N5090" s="16">
        <v>160166.26215173199</v>
      </c>
      <c r="O5090" s="16">
        <v>193557.393737259</v>
      </c>
      <c r="P5090" s="16">
        <v>158330.56242267301</v>
      </c>
      <c r="Q5090" s="16">
        <v>250711.493380598</v>
      </c>
      <c r="R5090" s="16">
        <v>150211.050099268</v>
      </c>
      <c r="S5090" s="17">
        <f t="shared" si="554"/>
        <v>193557.393737259</v>
      </c>
      <c r="T5090" s="17">
        <f t="shared" si="555"/>
        <v>158330.56242267301</v>
      </c>
      <c r="U5090" s="18">
        <f t="shared" si="556"/>
        <v>0.8180031739712097</v>
      </c>
      <c r="X5090" s="20">
        <f t="shared" si="557"/>
        <v>0.99547179399036412</v>
      </c>
      <c r="AA5090" s="20">
        <f t="shared" si="558"/>
        <v>-0.28982165384302722</v>
      </c>
      <c r="AE5090" s="20">
        <f t="shared" si="559"/>
        <v>1.9710408981320222E-3</v>
      </c>
    </row>
    <row r="5091" spans="1:31" x14ac:dyDescent="0.2">
      <c r="A5091" s="15" t="s">
        <v>8861</v>
      </c>
      <c r="B5091" s="15" t="s">
        <v>8862</v>
      </c>
      <c r="C5091" t="s">
        <v>8863</v>
      </c>
      <c r="D5091" s="15">
        <v>4</v>
      </c>
      <c r="E5091" s="15">
        <v>3</v>
      </c>
      <c r="F5091" s="16">
        <v>37367.993409028903</v>
      </c>
      <c r="G5091" s="16">
        <v>26575.438208415999</v>
      </c>
      <c r="H5091" s="16">
        <v>28979.145316646202</v>
      </c>
      <c r="I5091" s="16">
        <v>51933.293739550798</v>
      </c>
      <c r="J5091" s="16">
        <v>3377.2003031250101</v>
      </c>
      <c r="K5091" s="16">
        <v>52206.773008151897</v>
      </c>
      <c r="L5091" s="15">
        <f t="shared" si="553"/>
        <v>6</v>
      </c>
      <c r="M5091" s="16">
        <v>66447.988792487304</v>
      </c>
      <c r="N5091" s="16">
        <v>45720.544984087603</v>
      </c>
      <c r="O5091" s="16">
        <v>52108.126950086</v>
      </c>
      <c r="P5091" s="16">
        <v>72005.397553771807</v>
      </c>
      <c r="Q5091" s="16">
        <v>29524.547394153698</v>
      </c>
      <c r="R5091" s="16">
        <v>71698.8644883206</v>
      </c>
      <c r="S5091" s="17">
        <f t="shared" si="554"/>
        <v>52108.126950086</v>
      </c>
      <c r="T5091" s="17">
        <f t="shared" si="555"/>
        <v>71698.8644883206</v>
      </c>
      <c r="U5091" s="18">
        <f t="shared" si="556"/>
        <v>1.3759631881798482</v>
      </c>
      <c r="X5091" s="20">
        <f t="shared" si="557"/>
        <v>0.85564152151407424</v>
      </c>
      <c r="AA5091" s="20">
        <f t="shared" si="558"/>
        <v>0.46044187342606613</v>
      </c>
      <c r="AE5091" s="20">
        <f t="shared" si="559"/>
        <v>6.7708148683370023E-2</v>
      </c>
    </row>
    <row r="5092" spans="1:31" x14ac:dyDescent="0.2">
      <c r="A5092" s="15" t="s">
        <v>3902</v>
      </c>
      <c r="B5092" s="15" t="s">
        <v>3903</v>
      </c>
      <c r="C5092" t="s">
        <v>3904</v>
      </c>
      <c r="D5092" s="15">
        <v>6</v>
      </c>
      <c r="E5092" s="15">
        <v>3</v>
      </c>
      <c r="F5092" s="16">
        <v>89606.004383349704</v>
      </c>
      <c r="G5092" s="16">
        <v>92319.825383597505</v>
      </c>
      <c r="H5092" s="16">
        <v>100096.057702226</v>
      </c>
      <c r="I5092" s="16">
        <v>123047.877545243</v>
      </c>
      <c r="J5092" s="16">
        <v>23221.7973394043</v>
      </c>
      <c r="K5092" s="16">
        <v>116432.48815770099</v>
      </c>
      <c r="L5092" s="15">
        <f t="shared" si="553"/>
        <v>6</v>
      </c>
      <c r="M5092" s="16">
        <v>159337.93152419399</v>
      </c>
      <c r="N5092" s="16">
        <v>158827.587198061</v>
      </c>
      <c r="O5092" s="16">
        <v>179985.228168709</v>
      </c>
      <c r="P5092" s="16">
        <v>170605.611599125</v>
      </c>
      <c r="Q5092" s="16">
        <v>203012.25707289501</v>
      </c>
      <c r="R5092" s="16">
        <v>159904.10265643999</v>
      </c>
      <c r="S5092" s="17">
        <f t="shared" si="554"/>
        <v>159337.93152419399</v>
      </c>
      <c r="T5092" s="17">
        <f t="shared" si="555"/>
        <v>170605.611599125</v>
      </c>
      <c r="U5092" s="18">
        <f t="shared" si="556"/>
        <v>1.0707156165964167</v>
      </c>
      <c r="X5092" s="20">
        <f t="shared" si="557"/>
        <v>0.46786314174809002</v>
      </c>
      <c r="AA5092" s="20">
        <f t="shared" si="558"/>
        <v>9.8575349363162451E-2</v>
      </c>
      <c r="AE5092" s="20">
        <f t="shared" si="559"/>
        <v>0.32988116717355898</v>
      </c>
    </row>
    <row r="5093" spans="1:31" x14ac:dyDescent="0.2">
      <c r="A5093" s="15" t="s">
        <v>18053</v>
      </c>
      <c r="B5093" s="15" t="s">
        <v>18054</v>
      </c>
      <c r="C5093" t="s">
        <v>18055</v>
      </c>
      <c r="D5093" s="15">
        <v>5</v>
      </c>
      <c r="E5093" s="15">
        <v>1</v>
      </c>
      <c r="F5093" s="16">
        <v>63675.329706903001</v>
      </c>
      <c r="G5093" s="16">
        <v>68520.005722265705</v>
      </c>
      <c r="H5093" s="16">
        <v>64338.976358056803</v>
      </c>
      <c r="I5093" s="16">
        <v>101848.578994579</v>
      </c>
      <c r="J5093" s="16">
        <v>13844.219274442499</v>
      </c>
      <c r="K5093" s="16">
        <v>88514.139564405094</v>
      </c>
      <c r="L5093" s="15">
        <f t="shared" si="553"/>
        <v>6</v>
      </c>
      <c r="M5093" s="16">
        <v>113227.85112940799</v>
      </c>
      <c r="N5093" s="16">
        <v>117882.233187135</v>
      </c>
      <c r="O5093" s="16">
        <v>115689.52470031699</v>
      </c>
      <c r="P5093" s="16">
        <v>141212.830781928</v>
      </c>
      <c r="Q5093" s="16">
        <v>121030.519784424</v>
      </c>
      <c r="R5093" s="16">
        <v>121562.068142722</v>
      </c>
      <c r="S5093" s="17">
        <f t="shared" si="554"/>
        <v>115689.52470031699</v>
      </c>
      <c r="T5093" s="17">
        <f t="shared" si="555"/>
        <v>121562.068142722</v>
      </c>
      <c r="U5093" s="18">
        <f t="shared" si="556"/>
        <v>1.0507612375244628</v>
      </c>
      <c r="X5093" s="20">
        <f t="shared" si="557"/>
        <v>0.1427750022977122</v>
      </c>
      <c r="AA5093" s="20">
        <f t="shared" si="558"/>
        <v>7.143488569200146E-2</v>
      </c>
      <c r="AE5093" s="20">
        <f t="shared" si="559"/>
        <v>0.84534782417398591</v>
      </c>
    </row>
    <row r="5094" spans="1:31" x14ac:dyDescent="0.2">
      <c r="A5094" s="15" t="s">
        <v>18056</v>
      </c>
      <c r="B5094" s="15" t="s">
        <v>18057</v>
      </c>
      <c r="C5094" t="s">
        <v>18058</v>
      </c>
      <c r="D5094" s="15">
        <v>3</v>
      </c>
      <c r="E5094" s="15">
        <v>3</v>
      </c>
      <c r="F5094" s="16">
        <v>5751.2201806640596</v>
      </c>
      <c r="G5094" s="16">
        <v>10284.584707031299</v>
      </c>
      <c r="H5094" s="16">
        <v>4133.3687516601603</v>
      </c>
      <c r="I5094" s="16">
        <v>9084.1832216308594</v>
      </c>
      <c r="J5094" s="16">
        <v>8423.2928778902296</v>
      </c>
      <c r="K5094" s="16">
        <v>16197.428623535199</v>
      </c>
      <c r="L5094" s="15">
        <f t="shared" si="553"/>
        <v>6</v>
      </c>
      <c r="M5094" s="16">
        <v>10226.8540332046</v>
      </c>
      <c r="N5094" s="16">
        <v>17693.661871267799</v>
      </c>
      <c r="O5094" s="16">
        <v>7432.3138688050403</v>
      </c>
      <c r="P5094" s="16">
        <v>12595.200058083001</v>
      </c>
      <c r="Q5094" s="16">
        <v>73639.075999722307</v>
      </c>
      <c r="R5094" s="16">
        <v>22244.953538054498</v>
      </c>
      <c r="S5094" s="17">
        <f t="shared" si="554"/>
        <v>10226.8540332046</v>
      </c>
      <c r="T5094" s="17">
        <f t="shared" si="555"/>
        <v>22244.953538054498</v>
      </c>
      <c r="U5094" s="18">
        <f t="shared" si="556"/>
        <v>2.1751511721815402</v>
      </c>
      <c r="X5094" s="20">
        <f t="shared" si="557"/>
        <v>0.2728989338800305</v>
      </c>
      <c r="AA5094" s="20">
        <f t="shared" si="558"/>
        <v>1.1211156712039778</v>
      </c>
      <c r="AE5094" s="20">
        <f t="shared" si="559"/>
        <v>0.56399816096229183</v>
      </c>
    </row>
    <row r="5095" spans="1:31" x14ac:dyDescent="0.2">
      <c r="A5095" s="15" t="s">
        <v>17557</v>
      </c>
      <c r="B5095" s="15" t="s">
        <v>17558</v>
      </c>
      <c r="C5095" t="s">
        <v>17559</v>
      </c>
      <c r="D5095" s="15">
        <v>3</v>
      </c>
      <c r="E5095" s="15">
        <v>3</v>
      </c>
      <c r="F5095" s="16">
        <v>20924.850130078201</v>
      </c>
      <c r="G5095" s="16">
        <v>19968.657837304701</v>
      </c>
      <c r="H5095" s="16">
        <v>27609.0970782677</v>
      </c>
      <c r="I5095" s="16">
        <v>34938.007184179703</v>
      </c>
      <c r="J5095" s="16">
        <v>11224.6718203125</v>
      </c>
      <c r="K5095" s="16">
        <v>37890.479379199001</v>
      </c>
      <c r="L5095" s="15">
        <f t="shared" si="553"/>
        <v>6</v>
      </c>
      <c r="M5095" s="16">
        <v>37208.693325019602</v>
      </c>
      <c r="N5095" s="16">
        <v>34354.199985805601</v>
      </c>
      <c r="O5095" s="16">
        <v>49644.608901050902</v>
      </c>
      <c r="P5095" s="16">
        <v>48441.470122229002</v>
      </c>
      <c r="Q5095" s="16">
        <v>98129.611926181096</v>
      </c>
      <c r="R5095" s="16">
        <v>52037.3926575101</v>
      </c>
      <c r="S5095" s="17">
        <f t="shared" si="554"/>
        <v>37208.693325019602</v>
      </c>
      <c r="T5095" s="17">
        <f t="shared" si="555"/>
        <v>52037.3926575101</v>
      </c>
      <c r="U5095" s="18">
        <f t="shared" si="556"/>
        <v>1.3985278172216677</v>
      </c>
      <c r="X5095" s="20">
        <f t="shared" si="557"/>
        <v>0.19663849646838238</v>
      </c>
      <c r="AA5095" s="20">
        <f t="shared" si="558"/>
        <v>0.48390894982313654</v>
      </c>
      <c r="AE5095" s="20">
        <f t="shared" si="559"/>
        <v>0.70633145513490592</v>
      </c>
    </row>
    <row r="5096" spans="1:31" x14ac:dyDescent="0.2">
      <c r="A5096" s="15" t="s">
        <v>13048</v>
      </c>
      <c r="B5096" s="15" t="s">
        <v>13049</v>
      </c>
      <c r="C5096" t="s">
        <v>13050</v>
      </c>
      <c r="D5096" s="15">
        <v>5</v>
      </c>
      <c r="E5096" s="15">
        <v>3</v>
      </c>
      <c r="F5096" s="16">
        <v>40012.276085402897</v>
      </c>
      <c r="G5096" s="16">
        <v>59382.0094473633</v>
      </c>
      <c r="H5096" s="16">
        <v>67324.037648715603</v>
      </c>
      <c r="I5096" s="16">
        <v>71446.681161474698</v>
      </c>
      <c r="J5096" s="16">
        <v>8311.8371434570399</v>
      </c>
      <c r="K5096" s="16">
        <v>73042.716881037501</v>
      </c>
      <c r="L5096" s="15">
        <f t="shared" si="553"/>
        <v>6</v>
      </c>
      <c r="M5096" s="16">
        <v>71150.068021644096</v>
      </c>
      <c r="N5096" s="16">
        <v>102161.16900469</v>
      </c>
      <c r="O5096" s="16">
        <v>121057.038165184</v>
      </c>
      <c r="P5096" s="16">
        <v>99060.666298768396</v>
      </c>
      <c r="Q5096" s="16">
        <v>72664.694909391997</v>
      </c>
      <c r="R5096" s="16">
        <v>100314.184496608</v>
      </c>
      <c r="S5096" s="17">
        <f t="shared" si="554"/>
        <v>102161.16900469</v>
      </c>
      <c r="T5096" s="17">
        <f t="shared" si="555"/>
        <v>99060.666298768396</v>
      </c>
      <c r="U5096" s="18">
        <f t="shared" si="556"/>
        <v>0.96965086895413977</v>
      </c>
      <c r="X5096" s="20">
        <f t="shared" si="557"/>
        <v>0.68607609455066709</v>
      </c>
      <c r="AA5096" s="20">
        <f t="shared" si="558"/>
        <v>-4.4462708717978368E-2</v>
      </c>
      <c r="AE5096" s="20">
        <f t="shared" si="559"/>
        <v>0.16362771284908023</v>
      </c>
    </row>
    <row r="5097" spans="1:31" x14ac:dyDescent="0.2">
      <c r="A5097" s="15" t="s">
        <v>12295</v>
      </c>
      <c r="B5097" s="15" t="s">
        <v>12296</v>
      </c>
      <c r="C5097" t="s">
        <v>12297</v>
      </c>
      <c r="D5097" s="15">
        <v>4</v>
      </c>
      <c r="E5097" s="15">
        <v>4</v>
      </c>
      <c r="F5097" s="16">
        <v>33564.319936962798</v>
      </c>
      <c r="G5097" s="16">
        <v>40697.637350390803</v>
      </c>
      <c r="H5097" s="16">
        <v>37716.724004103096</v>
      </c>
      <c r="I5097" s="16">
        <v>45842.312264993903</v>
      </c>
      <c r="J5097" s="16">
        <v>17596.018653662199</v>
      </c>
      <c r="K5097" s="16">
        <v>53345.288766064303</v>
      </c>
      <c r="L5097" s="15">
        <f t="shared" si="553"/>
        <v>6</v>
      </c>
      <c r="M5097" s="16">
        <v>59684.273934277502</v>
      </c>
      <c r="N5097" s="16">
        <v>70016.461991410106</v>
      </c>
      <c r="O5097" s="16">
        <v>67819.386012679504</v>
      </c>
      <c r="P5097" s="16">
        <v>63560.265135103</v>
      </c>
      <c r="Q5097" s="16">
        <v>153829.93013702601</v>
      </c>
      <c r="R5097" s="16">
        <v>73262.460212416307</v>
      </c>
      <c r="S5097" s="17">
        <f t="shared" si="554"/>
        <v>67819.386012679504</v>
      </c>
      <c r="T5097" s="17">
        <f t="shared" si="555"/>
        <v>73262.460212416307</v>
      </c>
      <c r="U5097" s="18">
        <f t="shared" si="556"/>
        <v>1.0802583821493041</v>
      </c>
      <c r="X5097" s="20">
        <f t="shared" si="557"/>
        <v>0.34147356727122552</v>
      </c>
      <c r="AA5097" s="20">
        <f t="shared" si="558"/>
        <v>0.11137642540884658</v>
      </c>
      <c r="AE5097" s="20">
        <f t="shared" si="559"/>
        <v>0.46664290847598294</v>
      </c>
    </row>
    <row r="5098" spans="1:31" x14ac:dyDescent="0.2">
      <c r="A5098" s="15" t="s">
        <v>14872</v>
      </c>
      <c r="B5098" s="15" t="s">
        <v>14873</v>
      </c>
      <c r="C5098" t="s">
        <v>14874</v>
      </c>
      <c r="D5098" s="15">
        <v>7</v>
      </c>
      <c r="E5098" s="15">
        <v>3</v>
      </c>
      <c r="F5098" s="16">
        <v>119841.91013978601</v>
      </c>
      <c r="G5098" s="16">
        <v>125470.897744692</v>
      </c>
      <c r="H5098" s="16">
        <v>147785.507893684</v>
      </c>
      <c r="I5098" s="16">
        <v>195631.08033415599</v>
      </c>
      <c r="J5098" s="16">
        <v>59087.005119140696</v>
      </c>
      <c r="K5098" s="16">
        <v>177990.45683188</v>
      </c>
      <c r="L5098" s="15">
        <f t="shared" si="553"/>
        <v>6</v>
      </c>
      <c r="M5098" s="16">
        <v>213103.59950755801</v>
      </c>
      <c r="N5098" s="16">
        <v>215860.89303744299</v>
      </c>
      <c r="O5098" s="16">
        <v>265736.82289668999</v>
      </c>
      <c r="P5098" s="16">
        <v>271242.06263480103</v>
      </c>
      <c r="Q5098" s="16">
        <v>516557.18537169002</v>
      </c>
      <c r="R5098" s="16">
        <v>244445.55580193701</v>
      </c>
      <c r="S5098" s="17">
        <f t="shared" si="554"/>
        <v>215860.89303744299</v>
      </c>
      <c r="T5098" s="17">
        <f t="shared" si="555"/>
        <v>271242.06263480103</v>
      </c>
      <c r="U5098" s="18">
        <f t="shared" si="556"/>
        <v>1.2565595315486426</v>
      </c>
      <c r="X5098" s="20">
        <f t="shared" si="557"/>
        <v>0.2713807316284777</v>
      </c>
      <c r="AA5098" s="20">
        <f t="shared" si="558"/>
        <v>0.32947902285842495</v>
      </c>
      <c r="AE5098" s="20">
        <f t="shared" si="559"/>
        <v>0.56642099103330024</v>
      </c>
    </row>
    <row r="5099" spans="1:31" x14ac:dyDescent="0.2">
      <c r="A5099" s="15" t="s">
        <v>18059</v>
      </c>
      <c r="B5099" s="15" t="s">
        <v>18060</v>
      </c>
      <c r="C5099" t="s">
        <v>18061</v>
      </c>
      <c r="D5099" s="15">
        <v>3</v>
      </c>
      <c r="E5099" s="15">
        <v>3</v>
      </c>
      <c r="F5099" s="16">
        <v>98125.545246094494</v>
      </c>
      <c r="G5099" s="16">
        <v>96954.566156250105</v>
      </c>
      <c r="H5099" s="16">
        <v>111518.25064822299</v>
      </c>
      <c r="I5099" s="16">
        <v>139783.301173827</v>
      </c>
      <c r="J5099" s="16">
        <v>22502.992771875</v>
      </c>
      <c r="K5099" s="16">
        <v>141136.22718164101</v>
      </c>
      <c r="L5099" s="15">
        <f t="shared" si="553"/>
        <v>6</v>
      </c>
      <c r="M5099" s="16">
        <v>174487.42990823099</v>
      </c>
      <c r="N5099" s="16">
        <v>166801.22331739101</v>
      </c>
      <c r="O5099" s="16">
        <v>200523.75936329601</v>
      </c>
      <c r="P5099" s="16">
        <v>193809.23965418999</v>
      </c>
      <c r="Q5099" s="16">
        <v>196728.241433813</v>
      </c>
      <c r="R5099" s="16">
        <v>193831.31046060199</v>
      </c>
      <c r="S5099" s="17">
        <f t="shared" si="554"/>
        <v>174487.42990823099</v>
      </c>
      <c r="T5099" s="17">
        <f t="shared" si="555"/>
        <v>193831.31046060199</v>
      </c>
      <c r="U5099" s="18">
        <f t="shared" si="556"/>
        <v>1.1108611695555641</v>
      </c>
      <c r="X5099" s="20">
        <f t="shared" si="557"/>
        <v>0.23858187137428252</v>
      </c>
      <c r="AA5099" s="20">
        <f t="shared" si="558"/>
        <v>0.15167852643999952</v>
      </c>
      <c r="AE5099" s="20">
        <f t="shared" si="559"/>
        <v>0.62236255924583972</v>
      </c>
    </row>
    <row r="5100" spans="1:31" x14ac:dyDescent="0.2">
      <c r="A5100" s="15" t="s">
        <v>3104</v>
      </c>
      <c r="B5100" s="15" t="s">
        <v>3105</v>
      </c>
      <c r="C5100" t="s">
        <v>3106</v>
      </c>
      <c r="D5100" s="15">
        <v>3</v>
      </c>
      <c r="E5100" s="15">
        <v>3</v>
      </c>
      <c r="F5100" s="16">
        <v>45926.179786505403</v>
      </c>
      <c r="G5100" s="16">
        <v>53465.3286105468</v>
      </c>
      <c r="H5100" s="16">
        <v>58254.201392577903</v>
      </c>
      <c r="I5100" s="16">
        <v>75432.306133593505</v>
      </c>
      <c r="J5100" s="16">
        <v>1595.99298632812</v>
      </c>
      <c r="K5100" s="16">
        <v>69552.381941901302</v>
      </c>
      <c r="L5100" s="15">
        <f t="shared" si="553"/>
        <v>6</v>
      </c>
      <c r="M5100" s="16">
        <v>81666.206861354003</v>
      </c>
      <c r="N5100" s="16">
        <v>91982.075428333294</v>
      </c>
      <c r="O5100" s="16">
        <v>104748.33844725799</v>
      </c>
      <c r="P5100" s="16">
        <v>104586.726557086</v>
      </c>
      <c r="Q5100" s="16">
        <v>13952.672727756</v>
      </c>
      <c r="R5100" s="16">
        <v>95520.686691621901</v>
      </c>
      <c r="S5100" s="17">
        <f t="shared" si="554"/>
        <v>91982.075428333294</v>
      </c>
      <c r="T5100" s="17">
        <f t="shared" si="555"/>
        <v>95520.686691621901</v>
      </c>
      <c r="U5100" s="18">
        <f t="shared" si="556"/>
        <v>1.0384706612327494</v>
      </c>
      <c r="X5100" s="20">
        <f t="shared" si="557"/>
        <v>0.5086255735155939</v>
      </c>
      <c r="AA5100" s="20">
        <f t="shared" si="558"/>
        <v>5.4460457885093017E-2</v>
      </c>
      <c r="AE5100" s="20">
        <f t="shared" si="559"/>
        <v>0.29360180743697772</v>
      </c>
    </row>
    <row r="5101" spans="1:31" x14ac:dyDescent="0.2">
      <c r="A5101" s="15" t="s">
        <v>2141</v>
      </c>
      <c r="B5101" s="15" t="s">
        <v>2142</v>
      </c>
      <c r="C5101" t="s">
        <v>2143</v>
      </c>
      <c r="D5101" s="15">
        <v>5</v>
      </c>
      <c r="E5101" s="15">
        <v>3</v>
      </c>
      <c r="F5101" s="16">
        <v>160341.601944433</v>
      </c>
      <c r="G5101" s="16">
        <v>122530.044965625</v>
      </c>
      <c r="H5101" s="16">
        <v>131136.74535585899</v>
      </c>
      <c r="I5101" s="16">
        <v>126224.10985078099</v>
      </c>
      <c r="J5101" s="16">
        <v>112732.749610479</v>
      </c>
      <c r="K5101" s="16">
        <v>141591.15323450201</v>
      </c>
      <c r="L5101" s="15">
        <f t="shared" si="553"/>
        <v>6</v>
      </c>
      <c r="M5101" s="16">
        <v>285120.39306875999</v>
      </c>
      <c r="N5101" s="16">
        <v>210801.43208999</v>
      </c>
      <c r="O5101" s="16">
        <v>235800.266024376</v>
      </c>
      <c r="P5101" s="16">
        <v>175009.45070531301</v>
      </c>
      <c r="Q5101" s="16">
        <v>985545.15871267905</v>
      </c>
      <c r="R5101" s="16">
        <v>194456.089192113</v>
      </c>
      <c r="S5101" s="17">
        <f t="shared" si="554"/>
        <v>235800.266024376</v>
      </c>
      <c r="T5101" s="17">
        <f t="shared" si="555"/>
        <v>194456.089192113</v>
      </c>
      <c r="U5101" s="18">
        <f t="shared" si="556"/>
        <v>0.82466441819879444</v>
      </c>
      <c r="X5101" s="20">
        <f t="shared" si="557"/>
        <v>0.48130844053764682</v>
      </c>
      <c r="AA5101" s="20">
        <f t="shared" si="558"/>
        <v>-0.27812093394511656</v>
      </c>
      <c r="AE5101" s="20">
        <f t="shared" si="559"/>
        <v>0.31757652218554977</v>
      </c>
    </row>
    <row r="5102" spans="1:31" x14ac:dyDescent="0.2">
      <c r="A5102" s="15" t="s">
        <v>10804</v>
      </c>
      <c r="B5102" s="15" t="s">
        <v>10805</v>
      </c>
      <c r="C5102" t="s">
        <v>10806</v>
      </c>
      <c r="D5102" s="15">
        <v>3</v>
      </c>
      <c r="E5102" s="15">
        <v>2</v>
      </c>
      <c r="F5102" s="16">
        <v>80222.924480273796</v>
      </c>
      <c r="G5102" s="16">
        <v>94553.490074999805</v>
      </c>
      <c r="H5102" s="16">
        <v>89593.7836664067</v>
      </c>
      <c r="I5102" s="16">
        <v>77558.959809374996</v>
      </c>
      <c r="J5102" s="16">
        <v>4594.2704091796904</v>
      </c>
      <c r="K5102" s="16">
        <v>79540.330211719105</v>
      </c>
      <c r="L5102" s="15">
        <f t="shared" si="553"/>
        <v>6</v>
      </c>
      <c r="M5102" s="16">
        <v>142652.88286734099</v>
      </c>
      <c r="N5102" s="16">
        <v>162670.39747278701</v>
      </c>
      <c r="O5102" s="16">
        <v>161100.82620504199</v>
      </c>
      <c r="P5102" s="16">
        <v>107535.32720143899</v>
      </c>
      <c r="Q5102" s="16">
        <v>40164.557107219603</v>
      </c>
      <c r="R5102" s="16">
        <v>109237.767986844</v>
      </c>
      <c r="S5102" s="17">
        <f t="shared" si="554"/>
        <v>161100.82620504199</v>
      </c>
      <c r="T5102" s="17">
        <f t="shared" si="555"/>
        <v>107535.32720143899</v>
      </c>
      <c r="U5102" s="18">
        <f t="shared" si="556"/>
        <v>0.66750326323325493</v>
      </c>
      <c r="X5102" s="20">
        <f t="shared" si="557"/>
        <v>4.1791245213439944E-2</v>
      </c>
      <c r="AA5102" s="20">
        <f t="shared" si="558"/>
        <v>-0.58315320514495883</v>
      </c>
      <c r="AE5102" s="20">
        <f t="shared" si="559"/>
        <v>1.3789146884096406</v>
      </c>
    </row>
    <row r="5103" spans="1:31" x14ac:dyDescent="0.2">
      <c r="A5103" s="15" t="s">
        <v>13441</v>
      </c>
      <c r="B5103" s="15" t="s">
        <v>13442</v>
      </c>
      <c r="C5103" t="s">
        <v>13443</v>
      </c>
      <c r="D5103" s="15">
        <v>3</v>
      </c>
      <c r="E5103" s="15">
        <v>2</v>
      </c>
      <c r="F5103" s="16">
        <v>24069.239996484499</v>
      </c>
      <c r="G5103" s="16">
        <v>21134.054493750002</v>
      </c>
      <c r="H5103" s="16">
        <v>26512.358341992302</v>
      </c>
      <c r="I5103" s="16">
        <v>54389.042252354797</v>
      </c>
      <c r="J5103" s="16">
        <v>11310.733081054699</v>
      </c>
      <c r="K5103" s="16">
        <v>37189.690370507997</v>
      </c>
      <c r="L5103" s="15">
        <f t="shared" si="553"/>
        <v>6</v>
      </c>
      <c r="M5103" s="16">
        <v>42800.066142798198</v>
      </c>
      <c r="N5103" s="16">
        <v>36359.155457751098</v>
      </c>
      <c r="O5103" s="16">
        <v>47672.535512534298</v>
      </c>
      <c r="P5103" s="16">
        <v>75410.287465883506</v>
      </c>
      <c r="Q5103" s="16">
        <v>98881.986539327903</v>
      </c>
      <c r="R5103" s="16">
        <v>51074.954773038698</v>
      </c>
      <c r="S5103" s="17">
        <f t="shared" si="554"/>
        <v>42800.066142798198</v>
      </c>
      <c r="T5103" s="17">
        <f t="shared" si="555"/>
        <v>75410.287465883506</v>
      </c>
      <c r="U5103" s="18">
        <f t="shared" si="556"/>
        <v>1.7619198814853352</v>
      </c>
      <c r="X5103" s="20">
        <f t="shared" si="557"/>
        <v>8.1539783084408471E-2</v>
      </c>
      <c r="AA5103" s="20">
        <f t="shared" si="558"/>
        <v>0.81714832311658814</v>
      </c>
      <c r="AE5103" s="20">
        <f t="shared" si="559"/>
        <v>1.0886304482109377</v>
      </c>
    </row>
    <row r="5104" spans="1:31" x14ac:dyDescent="0.2">
      <c r="A5104" s="15" t="s">
        <v>18062</v>
      </c>
      <c r="B5104" s="15" t="s">
        <v>18063</v>
      </c>
      <c r="C5104" t="s">
        <v>18064</v>
      </c>
      <c r="D5104" s="15">
        <v>3</v>
      </c>
      <c r="E5104" s="15">
        <v>3</v>
      </c>
      <c r="F5104" s="16">
        <v>57931.485820312402</v>
      </c>
      <c r="G5104" s="16">
        <v>46203.339135937502</v>
      </c>
      <c r="H5104" s="16">
        <v>54228.376150781303</v>
      </c>
      <c r="I5104" s="16">
        <v>72158.226192083996</v>
      </c>
      <c r="J5104" s="16">
        <v>73456.795139062495</v>
      </c>
      <c r="K5104" s="16">
        <v>55066.286687336098</v>
      </c>
      <c r="L5104" s="15">
        <f t="shared" si="553"/>
        <v>6</v>
      </c>
      <c r="M5104" s="16">
        <v>103014.113666327</v>
      </c>
      <c r="N5104" s="16">
        <v>79488.504716761803</v>
      </c>
      <c r="O5104" s="16">
        <v>97509.401256867597</v>
      </c>
      <c r="P5104" s="16">
        <v>100047.221918818</v>
      </c>
      <c r="Q5104" s="16">
        <v>642182.40993851295</v>
      </c>
      <c r="R5104" s="16">
        <v>75626.015545029601</v>
      </c>
      <c r="S5104" s="17">
        <f t="shared" si="554"/>
        <v>97509.401256867597</v>
      </c>
      <c r="T5104" s="17">
        <f t="shared" si="555"/>
        <v>100047.221918818</v>
      </c>
      <c r="U5104" s="18">
        <f t="shared" si="556"/>
        <v>1.0260264203167966</v>
      </c>
      <c r="X5104" s="20">
        <f t="shared" si="557"/>
        <v>0.38750075893769248</v>
      </c>
      <c r="AA5104" s="20">
        <f t="shared" si="558"/>
        <v>3.7067881012476718E-2</v>
      </c>
      <c r="AE5104" s="20">
        <f t="shared" si="559"/>
        <v>0.4117274425715311</v>
      </c>
    </row>
    <row r="5105" spans="1:31" x14ac:dyDescent="0.2">
      <c r="A5105" s="15" t="s">
        <v>18065</v>
      </c>
      <c r="B5105" s="15" t="s">
        <v>18066</v>
      </c>
      <c r="C5105" t="s">
        <v>18067</v>
      </c>
      <c r="D5105" s="15">
        <v>2</v>
      </c>
      <c r="E5105" s="15">
        <v>2</v>
      </c>
      <c r="F5105" s="16">
        <v>21391.809050390599</v>
      </c>
      <c r="G5105" s="16">
        <v>25573.190504296901</v>
      </c>
      <c r="H5105" s="16">
        <v>37534.539477832099</v>
      </c>
      <c r="I5105" s="16">
        <v>39027.614404059503</v>
      </c>
      <c r="J5105" s="16">
        <v>13671.223440072201</v>
      </c>
      <c r="K5105" s="16">
        <v>30186.8284910156</v>
      </c>
      <c r="L5105" s="15">
        <f t="shared" si="553"/>
        <v>6</v>
      </c>
      <c r="M5105" s="16">
        <v>38039.042462684898</v>
      </c>
      <c r="N5105" s="16">
        <v>43996.271958671801</v>
      </c>
      <c r="O5105" s="16">
        <v>67491.795453346596</v>
      </c>
      <c r="P5105" s="16">
        <v>54111.701538380497</v>
      </c>
      <c r="Q5105" s="16">
        <v>119518.135782169</v>
      </c>
      <c r="R5105" s="16">
        <v>41457.481483706099</v>
      </c>
      <c r="S5105" s="17">
        <f t="shared" si="554"/>
        <v>43996.271958671801</v>
      </c>
      <c r="T5105" s="17">
        <f t="shared" si="555"/>
        <v>54111.701538380497</v>
      </c>
      <c r="U5105" s="18">
        <f t="shared" si="556"/>
        <v>1.2299156071498669</v>
      </c>
      <c r="X5105" s="20">
        <f t="shared" si="557"/>
        <v>0.44477064641618302</v>
      </c>
      <c r="AA5105" s="20">
        <f t="shared" si="558"/>
        <v>0.29855932587066769</v>
      </c>
      <c r="AE5105" s="20">
        <f t="shared" si="559"/>
        <v>0.35186388266731078</v>
      </c>
    </row>
    <row r="5106" spans="1:31" x14ac:dyDescent="0.2">
      <c r="A5106" s="15" t="s">
        <v>3293</v>
      </c>
      <c r="B5106" s="15" t="s">
        <v>3294</v>
      </c>
      <c r="C5106" t="s">
        <v>3295</v>
      </c>
      <c r="D5106" s="15">
        <v>4</v>
      </c>
      <c r="E5106" s="15">
        <v>4</v>
      </c>
      <c r="F5106" s="16">
        <v>136769.21862307799</v>
      </c>
      <c r="G5106" s="16">
        <v>145007.137281445</v>
      </c>
      <c r="H5106" s="16">
        <v>133060.36935358099</v>
      </c>
      <c r="I5106" s="16">
        <v>150812.77393203499</v>
      </c>
      <c r="J5106" s="16">
        <v>27878.6755216042</v>
      </c>
      <c r="K5106" s="16">
        <v>159605.23344115599</v>
      </c>
      <c r="L5106" s="15">
        <f t="shared" si="553"/>
        <v>6</v>
      </c>
      <c r="M5106" s="16">
        <v>243203.84042959299</v>
      </c>
      <c r="N5106" s="16">
        <v>249471.157957822</v>
      </c>
      <c r="O5106" s="16">
        <v>239259.182510085</v>
      </c>
      <c r="P5106" s="16">
        <v>209101.57937649</v>
      </c>
      <c r="Q5106" s="16">
        <v>243724.151025984</v>
      </c>
      <c r="R5106" s="16">
        <v>219195.96528859201</v>
      </c>
      <c r="S5106" s="17">
        <f t="shared" si="554"/>
        <v>243203.84042959299</v>
      </c>
      <c r="T5106" s="17">
        <f t="shared" si="555"/>
        <v>219195.96528859201</v>
      </c>
      <c r="U5106" s="18">
        <f t="shared" si="556"/>
        <v>0.90128496697011984</v>
      </c>
      <c r="X5106" s="20">
        <f t="shared" si="557"/>
        <v>0.13542808994938912</v>
      </c>
      <c r="AA5106" s="20">
        <f t="shared" si="558"/>
        <v>-0.14994476750112612</v>
      </c>
      <c r="AE5106" s="20">
        <f t="shared" si="559"/>
        <v>0.86829124669398183</v>
      </c>
    </row>
    <row r="5107" spans="1:31" x14ac:dyDescent="0.2">
      <c r="A5107" s="15" t="s">
        <v>9188</v>
      </c>
      <c r="B5107" s="15" t="s">
        <v>9189</v>
      </c>
      <c r="C5107" t="s">
        <v>9190</v>
      </c>
      <c r="D5107" s="15">
        <v>3</v>
      </c>
      <c r="E5107" s="15">
        <v>2</v>
      </c>
      <c r="F5107" s="16">
        <v>86787.312367036197</v>
      </c>
      <c r="G5107" s="16">
        <v>89657.809621874796</v>
      </c>
      <c r="H5107" s="16">
        <v>87746.395455468504</v>
      </c>
      <c r="I5107" s="16">
        <v>134717.50557890601</v>
      </c>
      <c r="J5107" s="16">
        <v>14449.212628125</v>
      </c>
      <c r="K5107" s="16">
        <v>128732.27319702299</v>
      </c>
      <c r="L5107" s="15">
        <f t="shared" si="553"/>
        <v>6</v>
      </c>
      <c r="M5107" s="16">
        <v>154325.71656634699</v>
      </c>
      <c r="N5107" s="16">
        <v>154247.839145454</v>
      </c>
      <c r="O5107" s="16">
        <v>157778.99119680299</v>
      </c>
      <c r="P5107" s="16">
        <v>186785.52520296001</v>
      </c>
      <c r="Q5107" s="16">
        <v>126319.56199119501</v>
      </c>
      <c r="R5107" s="16">
        <v>176796.17565685601</v>
      </c>
      <c r="S5107" s="17">
        <f t="shared" si="554"/>
        <v>154325.71656634699</v>
      </c>
      <c r="T5107" s="17">
        <f t="shared" si="555"/>
        <v>176796.17565685601</v>
      </c>
      <c r="U5107" s="18">
        <f t="shared" si="556"/>
        <v>1.1456041131087094</v>
      </c>
      <c r="X5107" s="20">
        <f t="shared" si="557"/>
        <v>0.69697966930709743</v>
      </c>
      <c r="AA5107" s="20">
        <f t="shared" si="558"/>
        <v>0.19610857749037017</v>
      </c>
      <c r="AE5107" s="20">
        <f t="shared" si="559"/>
        <v>0.15677988996012068</v>
      </c>
    </row>
    <row r="5108" spans="1:31" x14ac:dyDescent="0.2">
      <c r="A5108" s="15" t="s">
        <v>3194</v>
      </c>
      <c r="B5108" s="15" t="s">
        <v>3195</v>
      </c>
      <c r="C5108" t="s">
        <v>3196</v>
      </c>
      <c r="D5108" s="15">
        <v>4</v>
      </c>
      <c r="E5108" s="15">
        <v>4</v>
      </c>
      <c r="F5108" s="16">
        <v>164334.782519528</v>
      </c>
      <c r="G5108" s="16">
        <v>146036.84109609399</v>
      </c>
      <c r="H5108" s="16">
        <v>125109.010719855</v>
      </c>
      <c r="I5108" s="16">
        <v>174166.778666775</v>
      </c>
      <c r="J5108" s="16">
        <v>47187.605617968802</v>
      </c>
      <c r="K5108" s="16">
        <v>221287.913983103</v>
      </c>
      <c r="L5108" s="15">
        <f t="shared" si="553"/>
        <v>6</v>
      </c>
      <c r="M5108" s="16">
        <v>292221.09058804798</v>
      </c>
      <c r="N5108" s="16">
        <v>251242.66664222101</v>
      </c>
      <c r="O5108" s="16">
        <v>224961.645416268</v>
      </c>
      <c r="P5108" s="16">
        <v>241481.85557909499</v>
      </c>
      <c r="Q5108" s="16">
        <v>412528.89181467798</v>
      </c>
      <c r="R5108" s="16">
        <v>303908.693132599</v>
      </c>
      <c r="S5108" s="17">
        <f t="shared" si="554"/>
        <v>251242.66664222101</v>
      </c>
      <c r="T5108" s="17">
        <f t="shared" si="555"/>
        <v>303908.693132599</v>
      </c>
      <c r="U5108" s="18">
        <f t="shared" si="556"/>
        <v>1.2096221441773518</v>
      </c>
      <c r="X5108" s="20">
        <f t="shared" si="557"/>
        <v>0.30447462666914149</v>
      </c>
      <c r="AA5108" s="20">
        <f t="shared" si="558"/>
        <v>0.27455645588394439</v>
      </c>
      <c r="AE5108" s="20">
        <f t="shared" si="559"/>
        <v>0.51644889336516298</v>
      </c>
    </row>
    <row r="5109" spans="1:31" x14ac:dyDescent="0.2">
      <c r="A5109" s="15" t="s">
        <v>13204</v>
      </c>
      <c r="B5109" s="15" t="s">
        <v>13205</v>
      </c>
      <c r="C5109" t="s">
        <v>13206</v>
      </c>
      <c r="D5109" s="15">
        <v>5</v>
      </c>
      <c r="E5109" s="15">
        <v>3</v>
      </c>
      <c r="F5109" s="16">
        <v>234593.79593203199</v>
      </c>
      <c r="G5109" s="16">
        <v>229731.920479102</v>
      </c>
      <c r="H5109" s="16">
        <v>219494.7074063</v>
      </c>
      <c r="I5109" s="16">
        <v>340238.671407271</v>
      </c>
      <c r="J5109" s="16">
        <v>84621.508589062694</v>
      </c>
      <c r="K5109" s="16">
        <v>397946.92447162297</v>
      </c>
      <c r="L5109" s="15">
        <f t="shared" si="553"/>
        <v>6</v>
      </c>
      <c r="M5109" s="16">
        <v>417156.08735662699</v>
      </c>
      <c r="N5109" s="16">
        <v>395232.18854089698</v>
      </c>
      <c r="O5109" s="16">
        <v>394678.93043172499</v>
      </c>
      <c r="P5109" s="16">
        <v>471740.16962436499</v>
      </c>
      <c r="Q5109" s="16">
        <v>739787.84693070303</v>
      </c>
      <c r="R5109" s="16">
        <v>546525.68943074998</v>
      </c>
      <c r="S5109" s="17">
        <f t="shared" si="554"/>
        <v>395232.18854089698</v>
      </c>
      <c r="T5109" s="17">
        <f t="shared" si="555"/>
        <v>546525.68943074998</v>
      </c>
      <c r="U5109" s="18">
        <f t="shared" si="556"/>
        <v>1.3827965061459</v>
      </c>
      <c r="X5109" s="20">
        <f t="shared" si="557"/>
        <v>8.3854253978362797E-2</v>
      </c>
      <c r="AA5109" s="20">
        <f t="shared" si="558"/>
        <v>0.46758886352033174</v>
      </c>
      <c r="AE5109" s="20">
        <f t="shared" si="559"/>
        <v>1.0764749004703413</v>
      </c>
    </row>
    <row r="5110" spans="1:31" x14ac:dyDescent="0.2">
      <c r="A5110" s="15" t="s">
        <v>14653</v>
      </c>
      <c r="B5110" s="15" t="s">
        <v>14654</v>
      </c>
      <c r="C5110" t="s">
        <v>14655</v>
      </c>
      <c r="D5110" s="15">
        <v>3</v>
      </c>
      <c r="E5110" s="15">
        <v>3</v>
      </c>
      <c r="F5110" s="16">
        <v>64847.3054334962</v>
      </c>
      <c r="G5110" s="16">
        <v>64580.621840625099</v>
      </c>
      <c r="H5110" s="16">
        <v>61796.887343554801</v>
      </c>
      <c r="I5110" s="16">
        <v>72653.500109179906</v>
      </c>
      <c r="J5110" s="16">
        <v>14318.0348824219</v>
      </c>
      <c r="K5110" s="16">
        <v>72820.8720164892</v>
      </c>
      <c r="L5110" s="15">
        <f t="shared" si="553"/>
        <v>6</v>
      </c>
      <c r="M5110" s="16">
        <v>115311.865357662</v>
      </c>
      <c r="N5110" s="16">
        <v>111104.89327809399</v>
      </c>
      <c r="O5110" s="16">
        <v>111118.53077904299</v>
      </c>
      <c r="P5110" s="16">
        <v>100733.918115623</v>
      </c>
      <c r="Q5110" s="16">
        <v>125172.764874516</v>
      </c>
      <c r="R5110" s="16">
        <v>100009.510908026</v>
      </c>
      <c r="S5110" s="17">
        <f t="shared" si="554"/>
        <v>111118.53077904299</v>
      </c>
      <c r="T5110" s="17">
        <f t="shared" si="555"/>
        <v>100733.918115623</v>
      </c>
      <c r="U5110" s="18">
        <f t="shared" si="556"/>
        <v>0.90654472669306985</v>
      </c>
      <c r="X5110" s="20">
        <f t="shared" si="557"/>
        <v>0.66824206227885918</v>
      </c>
      <c r="AA5110" s="20">
        <f t="shared" si="558"/>
        <v>-0.14154989412757094</v>
      </c>
      <c r="AE5110" s="20">
        <f t="shared" si="559"/>
        <v>0.17506619131286133</v>
      </c>
    </row>
    <row r="5111" spans="1:31" x14ac:dyDescent="0.2">
      <c r="A5111" s="15" t="s">
        <v>11023</v>
      </c>
      <c r="B5111" s="15" t="s">
        <v>11024</v>
      </c>
      <c r="C5111" t="s">
        <v>11025</v>
      </c>
      <c r="D5111" s="15">
        <v>3</v>
      </c>
      <c r="E5111" s="15">
        <v>3</v>
      </c>
      <c r="F5111" s="16">
        <v>68017.4749673318</v>
      </c>
      <c r="G5111" s="16">
        <v>81719.293634472997</v>
      </c>
      <c r="H5111" s="16">
        <v>71751.1224342762</v>
      </c>
      <c r="I5111" s="16">
        <v>53930.8638257813</v>
      </c>
      <c r="J5111" s="16">
        <v>5703.0461554687399</v>
      </c>
      <c r="K5111" s="16">
        <v>68601.774018163094</v>
      </c>
      <c r="L5111" s="15">
        <f t="shared" si="553"/>
        <v>6</v>
      </c>
      <c r="M5111" s="16">
        <v>120949.079733848</v>
      </c>
      <c r="N5111" s="16">
        <v>140590.36812042401</v>
      </c>
      <c r="O5111" s="16">
        <v>129017.49019039499</v>
      </c>
      <c r="P5111" s="16">
        <v>74775.024085104305</v>
      </c>
      <c r="Q5111" s="16">
        <v>49857.823461752298</v>
      </c>
      <c r="R5111" s="16">
        <v>94215.156685103706</v>
      </c>
      <c r="S5111" s="17">
        <f t="shared" si="554"/>
        <v>129017.49019039499</v>
      </c>
      <c r="T5111" s="17">
        <f t="shared" si="555"/>
        <v>74775.024085104305</v>
      </c>
      <c r="U5111" s="18">
        <f t="shared" si="556"/>
        <v>0.57957276935674806</v>
      </c>
      <c r="X5111" s="20">
        <f t="shared" si="557"/>
        <v>1.5161168226254081E-2</v>
      </c>
      <c r="AA5111" s="20">
        <f t="shared" si="558"/>
        <v>-0.78693828197468108</v>
      </c>
      <c r="AE5111" s="20">
        <f t="shared" si="559"/>
        <v>1.8192673333564413</v>
      </c>
    </row>
    <row r="5112" spans="1:31" x14ac:dyDescent="0.2">
      <c r="A5112" s="15" t="s">
        <v>4145</v>
      </c>
      <c r="B5112" s="15" t="s">
        <v>4146</v>
      </c>
      <c r="C5112" t="s">
        <v>4147</v>
      </c>
      <c r="D5112" s="15">
        <v>3</v>
      </c>
      <c r="E5112" s="15">
        <v>3</v>
      </c>
      <c r="F5112" s="16">
        <v>26668.2261849612</v>
      </c>
      <c r="G5112" s="16">
        <v>27216.4696962704</v>
      </c>
      <c r="H5112" s="16">
        <v>29375.967823896</v>
      </c>
      <c r="I5112" s="16">
        <v>24262.8591304687</v>
      </c>
      <c r="J5112" s="16">
        <v>5553.6973980468701</v>
      </c>
      <c r="K5112" s="16">
        <v>24467.7045744143</v>
      </c>
      <c r="L5112" s="15">
        <f t="shared" si="553"/>
        <v>6</v>
      </c>
      <c r="M5112" s="16">
        <v>47421.5988869676</v>
      </c>
      <c r="N5112" s="16">
        <v>46823.379441484598</v>
      </c>
      <c r="O5112" s="16">
        <v>52821.663438429103</v>
      </c>
      <c r="P5112" s="16">
        <v>33640.400823452001</v>
      </c>
      <c r="Q5112" s="16">
        <v>48552.169644689697</v>
      </c>
      <c r="R5112" s="16">
        <v>33603.046760757701</v>
      </c>
      <c r="S5112" s="17">
        <f t="shared" si="554"/>
        <v>47421.5988869676</v>
      </c>
      <c r="T5112" s="17">
        <f t="shared" si="555"/>
        <v>33640.400823452001</v>
      </c>
      <c r="U5112" s="18">
        <f t="shared" si="556"/>
        <v>0.70938984793903803</v>
      </c>
      <c r="X5112" s="20">
        <f t="shared" si="557"/>
        <v>0.12215465338542733</v>
      </c>
      <c r="AA5112" s="20">
        <f t="shared" si="558"/>
        <v>-0.49534941084037543</v>
      </c>
      <c r="AE5112" s="20">
        <f t="shared" si="559"/>
        <v>0.9130899842687703</v>
      </c>
    </row>
    <row r="5113" spans="1:31" x14ac:dyDescent="0.2">
      <c r="A5113" s="15" t="s">
        <v>12568</v>
      </c>
      <c r="B5113" s="15" t="s">
        <v>12569</v>
      </c>
      <c r="C5113" t="s">
        <v>12570</v>
      </c>
      <c r="D5113" s="15">
        <v>4</v>
      </c>
      <c r="E5113" s="15">
        <v>2</v>
      </c>
      <c r="F5113" s="16">
        <v>104675.79136523401</v>
      </c>
      <c r="G5113" s="16">
        <v>91065.766885175297</v>
      </c>
      <c r="H5113" s="16">
        <v>81453.374765039</v>
      </c>
      <c r="I5113" s="16">
        <v>87608.633906835705</v>
      </c>
      <c r="J5113" s="16">
        <v>12911.9217175781</v>
      </c>
      <c r="K5113" s="16">
        <v>92628.992891015499</v>
      </c>
      <c r="L5113" s="15">
        <f t="shared" si="553"/>
        <v>6</v>
      </c>
      <c r="M5113" s="16">
        <v>186135.11663169001</v>
      </c>
      <c r="N5113" s="16">
        <v>156670.09735574399</v>
      </c>
      <c r="O5113" s="16">
        <v>146463.35309038701</v>
      </c>
      <c r="P5113" s="16">
        <v>121469.178235471</v>
      </c>
      <c r="Q5113" s="16">
        <v>112880.08127545399</v>
      </c>
      <c r="R5113" s="16">
        <v>127213.256562429</v>
      </c>
      <c r="S5113" s="17">
        <f t="shared" si="554"/>
        <v>156670.09735574399</v>
      </c>
      <c r="T5113" s="17">
        <f t="shared" si="555"/>
        <v>121469.178235471</v>
      </c>
      <c r="U5113" s="18">
        <f t="shared" si="556"/>
        <v>0.77531820229648685</v>
      </c>
      <c r="X5113" s="20">
        <f t="shared" si="557"/>
        <v>2.7836132567139214E-2</v>
      </c>
      <c r="AA5113" s="20">
        <f t="shared" si="558"/>
        <v>-0.36713955913551694</v>
      </c>
      <c r="AE5113" s="20">
        <f t="shared" si="559"/>
        <v>1.5553911038827293</v>
      </c>
    </row>
    <row r="5114" spans="1:31" x14ac:dyDescent="0.2">
      <c r="A5114" s="15" t="s">
        <v>18068</v>
      </c>
      <c r="B5114" s="15" t="s">
        <v>18069</v>
      </c>
      <c r="C5114" t="s">
        <v>18070</v>
      </c>
      <c r="D5114" s="15">
        <v>6</v>
      </c>
      <c r="E5114" s="15">
        <v>3</v>
      </c>
      <c r="F5114" s="16">
        <v>106083.038853515</v>
      </c>
      <c r="G5114" s="16">
        <v>113389.803301757</v>
      </c>
      <c r="H5114" s="16">
        <v>101821.244037304</v>
      </c>
      <c r="I5114" s="16">
        <v>116712.913984863</v>
      </c>
      <c r="J5114" s="16">
        <v>12449.5231007813</v>
      </c>
      <c r="K5114" s="16">
        <v>139990.276261816</v>
      </c>
      <c r="L5114" s="15">
        <f t="shared" si="553"/>
        <v>6</v>
      </c>
      <c r="M5114" s="16">
        <v>188637.49251005199</v>
      </c>
      <c r="N5114" s="16">
        <v>195076.50492675899</v>
      </c>
      <c r="O5114" s="16">
        <v>183087.32892352901</v>
      </c>
      <c r="P5114" s="16">
        <v>161822.198555048</v>
      </c>
      <c r="Q5114" s="16">
        <v>108837.647113649</v>
      </c>
      <c r="R5114" s="16">
        <v>192257.50355823099</v>
      </c>
      <c r="S5114" s="17">
        <f t="shared" si="554"/>
        <v>188637.49251005199</v>
      </c>
      <c r="T5114" s="17">
        <f t="shared" si="555"/>
        <v>161822.198555048</v>
      </c>
      <c r="U5114" s="18">
        <f t="shared" si="556"/>
        <v>0.85784748515157949</v>
      </c>
      <c r="X5114" s="20">
        <f t="shared" si="557"/>
        <v>0.23227268612266413</v>
      </c>
      <c r="AA5114" s="20">
        <f t="shared" si="558"/>
        <v>-0.22120691799454928</v>
      </c>
      <c r="AE5114" s="20">
        <f t="shared" si="559"/>
        <v>0.63400185762828265</v>
      </c>
    </row>
    <row r="5115" spans="1:31" x14ac:dyDescent="0.2">
      <c r="A5115" s="15" t="s">
        <v>719</v>
      </c>
      <c r="B5115" s="15" t="s">
        <v>720</v>
      </c>
      <c r="C5115" t="s">
        <v>721</v>
      </c>
      <c r="D5115" s="15">
        <v>3</v>
      </c>
      <c r="E5115" s="15">
        <v>3</v>
      </c>
      <c r="F5115" s="16">
        <v>36958.237535742002</v>
      </c>
      <c r="G5115" s="16">
        <v>50189.867491470701</v>
      </c>
      <c r="H5115" s="16">
        <v>40536.672017991099</v>
      </c>
      <c r="I5115" s="16">
        <v>38936.8703560547</v>
      </c>
      <c r="J5115" s="16">
        <v>5884.5347666015496</v>
      </c>
      <c r="K5115" s="16">
        <v>48441.838329528902</v>
      </c>
      <c r="L5115" s="15">
        <f t="shared" si="553"/>
        <v>6</v>
      </c>
      <c r="M5115" s="16">
        <v>65719.358454278001</v>
      </c>
      <c r="N5115" s="16">
        <v>86346.952264459294</v>
      </c>
      <c r="O5115" s="16">
        <v>72890.005159473803</v>
      </c>
      <c r="P5115" s="16">
        <v>53985.885115393801</v>
      </c>
      <c r="Q5115" s="16">
        <v>51444.4539899835</v>
      </c>
      <c r="R5115" s="16">
        <v>66528.241487205101</v>
      </c>
      <c r="S5115" s="17">
        <f t="shared" si="554"/>
        <v>72890.005159473803</v>
      </c>
      <c r="T5115" s="17">
        <f t="shared" si="555"/>
        <v>53985.885115393801</v>
      </c>
      <c r="U5115" s="18">
        <f t="shared" si="556"/>
        <v>0.74064866640192628</v>
      </c>
      <c r="X5115" s="20">
        <f t="shared" si="557"/>
        <v>8.1691801638617625E-2</v>
      </c>
      <c r="AA5115" s="20">
        <f t="shared" si="558"/>
        <v>-0.43313874593146762</v>
      </c>
      <c r="AE5115" s="20">
        <f t="shared" si="559"/>
        <v>1.0878215258637181</v>
      </c>
    </row>
    <row r="5116" spans="1:31" x14ac:dyDescent="0.2">
      <c r="A5116" s="15" t="s">
        <v>16745</v>
      </c>
      <c r="B5116" s="15" t="s">
        <v>16746</v>
      </c>
      <c r="C5116" t="s">
        <v>16747</v>
      </c>
      <c r="D5116" s="15">
        <v>4</v>
      </c>
      <c r="E5116" s="15">
        <v>3</v>
      </c>
      <c r="F5116" s="16">
        <v>125447.633535791</v>
      </c>
      <c r="G5116" s="16">
        <v>129977.471952539</v>
      </c>
      <c r="H5116" s="16">
        <v>122803.388127685</v>
      </c>
      <c r="I5116" s="16">
        <v>180323.196595494</v>
      </c>
      <c r="J5116" s="16">
        <v>29240.3186479668</v>
      </c>
      <c r="K5116" s="16">
        <v>170419.45647890601</v>
      </c>
      <c r="L5116" s="15">
        <f t="shared" si="553"/>
        <v>6</v>
      </c>
      <c r="M5116" s="16">
        <v>223071.730290345</v>
      </c>
      <c r="N5116" s="16">
        <v>223614.03062178299</v>
      </c>
      <c r="O5116" s="16">
        <v>220815.84769107599</v>
      </c>
      <c r="P5116" s="16">
        <v>250017.71549754601</v>
      </c>
      <c r="Q5116" s="16">
        <v>255628.06355998901</v>
      </c>
      <c r="R5116" s="16">
        <v>234047.82200091999</v>
      </c>
      <c r="S5116" s="17">
        <f t="shared" si="554"/>
        <v>223071.730290345</v>
      </c>
      <c r="T5116" s="17">
        <f t="shared" si="555"/>
        <v>250017.71549754601</v>
      </c>
      <c r="U5116" s="18">
        <f t="shared" si="556"/>
        <v>1.1207951593513383</v>
      </c>
      <c r="X5116" s="20">
        <f t="shared" si="557"/>
        <v>2.101497416310279E-2</v>
      </c>
      <c r="AA5116" s="20">
        <f t="shared" si="558"/>
        <v>0.16452262997942396</v>
      </c>
      <c r="AE5116" s="20">
        <f t="shared" si="559"/>
        <v>1.6774711396023361</v>
      </c>
    </row>
    <row r="5117" spans="1:31" x14ac:dyDescent="0.2">
      <c r="A5117" s="15" t="s">
        <v>11863</v>
      </c>
      <c r="B5117" s="15" t="s">
        <v>11864</v>
      </c>
      <c r="C5117" t="s">
        <v>11865</v>
      </c>
      <c r="D5117" s="15">
        <v>4</v>
      </c>
      <c r="E5117" s="15">
        <v>3</v>
      </c>
      <c r="F5117" s="16">
        <v>14104.1924917245</v>
      </c>
      <c r="G5117" s="16">
        <v>11079.1495467068</v>
      </c>
      <c r="H5117" s="16">
        <v>12703.7112082031</v>
      </c>
      <c r="I5117" s="16">
        <v>10690.7949761249</v>
      </c>
      <c r="J5117" s="16">
        <v>4510.8154845703102</v>
      </c>
      <c r="K5117" s="16">
        <v>5581.7285132812603</v>
      </c>
      <c r="L5117" s="15">
        <f t="shared" si="553"/>
        <v>6</v>
      </c>
      <c r="M5117" s="16">
        <v>25080.159224999901</v>
      </c>
      <c r="N5117" s="16">
        <v>19060.636037799399</v>
      </c>
      <c r="O5117" s="16">
        <v>22842.861276313499</v>
      </c>
      <c r="P5117" s="16">
        <v>14822.7637222918</v>
      </c>
      <c r="Q5117" s="16">
        <v>39434.967904404097</v>
      </c>
      <c r="R5117" s="16">
        <v>7665.7409225783504</v>
      </c>
      <c r="S5117" s="17">
        <f t="shared" si="554"/>
        <v>22842.861276313499</v>
      </c>
      <c r="T5117" s="17">
        <f t="shared" si="555"/>
        <v>14822.7637222918</v>
      </c>
      <c r="U5117" s="18">
        <f t="shared" si="556"/>
        <v>0.64890135885306111</v>
      </c>
      <c r="X5117" s="20">
        <f t="shared" si="557"/>
        <v>0.87145026830195738</v>
      </c>
      <c r="AA5117" s="20">
        <f t="shared" si="558"/>
        <v>-0.62392890774053256</v>
      </c>
      <c r="AE5117" s="20">
        <f t="shared" si="559"/>
        <v>5.975739205175528E-2</v>
      </c>
    </row>
    <row r="5118" spans="1:31" x14ac:dyDescent="0.2">
      <c r="A5118" s="15" t="s">
        <v>10090</v>
      </c>
      <c r="B5118" s="15" t="s">
        <v>10091</v>
      </c>
      <c r="C5118" t="s">
        <v>10092</v>
      </c>
      <c r="D5118" s="15">
        <v>5</v>
      </c>
      <c r="E5118" s="15">
        <v>5</v>
      </c>
      <c r="F5118" s="16">
        <v>26978.824092773499</v>
      </c>
      <c r="G5118" s="16">
        <v>31076.6149603372</v>
      </c>
      <c r="H5118" s="16">
        <v>37176.284518583801</v>
      </c>
      <c r="I5118" s="16">
        <v>42533.136238183797</v>
      </c>
      <c r="J5118" s="16">
        <v>9626.6015613281306</v>
      </c>
      <c r="K5118" s="16">
        <v>53881.414809814101</v>
      </c>
      <c r="L5118" s="15">
        <f t="shared" si="553"/>
        <v>6</v>
      </c>
      <c r="M5118" s="16">
        <v>47973.905939459502</v>
      </c>
      <c r="N5118" s="16">
        <v>53464.396752536399</v>
      </c>
      <c r="O5118" s="16">
        <v>66847.608238953995</v>
      </c>
      <c r="P5118" s="16">
        <v>58972.099851751998</v>
      </c>
      <c r="Q5118" s="16">
        <v>84158.779027429802</v>
      </c>
      <c r="R5118" s="16">
        <v>73998.756028927906</v>
      </c>
      <c r="S5118" s="17">
        <f t="shared" si="554"/>
        <v>53464.396752536399</v>
      </c>
      <c r="T5118" s="17">
        <f t="shared" si="555"/>
        <v>73998.756028927906</v>
      </c>
      <c r="U5118" s="18">
        <f t="shared" si="556"/>
        <v>1.3840753945365958</v>
      </c>
      <c r="X5118" s="20">
        <f t="shared" si="557"/>
        <v>0.15204095610519183</v>
      </c>
      <c r="AA5118" s="20">
        <f t="shared" si="558"/>
        <v>0.46892253283118446</v>
      </c>
      <c r="AE5118" s="20">
        <f t="shared" si="559"/>
        <v>0.81803940801195318</v>
      </c>
    </row>
    <row r="5119" spans="1:31" x14ac:dyDescent="0.2">
      <c r="A5119" s="15" t="s">
        <v>17095</v>
      </c>
      <c r="B5119" s="15" t="s">
        <v>17096</v>
      </c>
      <c r="C5119" t="s">
        <v>17097</v>
      </c>
      <c r="D5119" s="15">
        <v>3</v>
      </c>
      <c r="E5119" s="15">
        <v>2</v>
      </c>
      <c r="F5119" s="16">
        <v>142546.16436328</v>
      </c>
      <c r="G5119" s="16">
        <v>157866.30674542999</v>
      </c>
      <c r="H5119" s="16">
        <v>126838.193624999</v>
      </c>
      <c r="I5119" s="16">
        <v>202135.169981249</v>
      </c>
      <c r="J5119" s="16">
        <v>6606.1559179687501</v>
      </c>
      <c r="K5119" s="16">
        <v>191872.12855077899</v>
      </c>
      <c r="L5119" s="15">
        <f t="shared" si="553"/>
        <v>6</v>
      </c>
      <c r="M5119" s="16">
        <v>253476.439806229</v>
      </c>
      <c r="N5119" s="16">
        <v>271594.15105111798</v>
      </c>
      <c r="O5119" s="16">
        <v>228070.93250381399</v>
      </c>
      <c r="P5119" s="16">
        <v>280259.968626149</v>
      </c>
      <c r="Q5119" s="16">
        <v>57753.093090971997</v>
      </c>
      <c r="R5119" s="16">
        <v>263510.13386519399</v>
      </c>
      <c r="S5119" s="17">
        <f t="shared" si="554"/>
        <v>253476.439806229</v>
      </c>
      <c r="T5119" s="17">
        <f t="shared" si="555"/>
        <v>263510.13386519399</v>
      </c>
      <c r="U5119" s="18">
        <f t="shared" si="556"/>
        <v>1.0395843261276483</v>
      </c>
      <c r="X5119" s="20">
        <f t="shared" si="557"/>
        <v>0.52492265311777198</v>
      </c>
      <c r="AA5119" s="20">
        <f t="shared" si="558"/>
        <v>5.6006787491067508E-2</v>
      </c>
      <c r="AE5119" s="20">
        <f t="shared" si="559"/>
        <v>0.2799046847823255</v>
      </c>
    </row>
    <row r="5120" spans="1:31" x14ac:dyDescent="0.2">
      <c r="A5120" s="15" t="s">
        <v>2090</v>
      </c>
      <c r="B5120" s="15" t="s">
        <v>2091</v>
      </c>
      <c r="C5120" t="s">
        <v>2092</v>
      </c>
      <c r="D5120" s="15">
        <v>4</v>
      </c>
      <c r="E5120" s="15">
        <v>3</v>
      </c>
      <c r="F5120" s="16">
        <v>266624.26644433598</v>
      </c>
      <c r="G5120" s="16">
        <v>315447.83063320402</v>
      </c>
      <c r="H5120" s="16">
        <v>287643.30153569602</v>
      </c>
      <c r="I5120" s="16">
        <v>271865.76591796899</v>
      </c>
      <c r="J5120" s="16">
        <v>59080.409800637899</v>
      </c>
      <c r="K5120" s="16">
        <v>319641.13536093698</v>
      </c>
      <c r="L5120" s="15">
        <f t="shared" si="553"/>
        <v>6</v>
      </c>
      <c r="M5120" s="16">
        <v>474112.86109405098</v>
      </c>
      <c r="N5120" s="16">
        <v>542698.35994767898</v>
      </c>
      <c r="O5120" s="16">
        <v>517218.624255086</v>
      </c>
      <c r="P5120" s="16">
        <v>376941.28653495503</v>
      </c>
      <c r="Q5120" s="16">
        <v>516499.52702269203</v>
      </c>
      <c r="R5120" s="16">
        <v>438983.39484722097</v>
      </c>
      <c r="S5120" s="17">
        <f t="shared" si="554"/>
        <v>517218.624255086</v>
      </c>
      <c r="T5120" s="17">
        <f t="shared" si="555"/>
        <v>438983.39484722097</v>
      </c>
      <c r="U5120" s="18">
        <f t="shared" si="556"/>
        <v>0.84873856868448661</v>
      </c>
      <c r="X5120" s="20">
        <f t="shared" si="557"/>
        <v>0.21012023854865203</v>
      </c>
      <c r="AA5120" s="20">
        <f t="shared" si="558"/>
        <v>-0.23660785647345431</v>
      </c>
      <c r="AE5120" s="20">
        <f t="shared" si="559"/>
        <v>0.6775321148158906</v>
      </c>
    </row>
    <row r="5121" spans="1:31" x14ac:dyDescent="0.2">
      <c r="A5121" s="15" t="s">
        <v>16787</v>
      </c>
      <c r="B5121" s="15" t="s">
        <v>16788</v>
      </c>
      <c r="C5121" t="s">
        <v>16789</v>
      </c>
      <c r="D5121" s="15">
        <v>3</v>
      </c>
      <c r="E5121" s="15">
        <v>3</v>
      </c>
      <c r="F5121" s="16">
        <v>33451.756669339797</v>
      </c>
      <c r="G5121" s="16">
        <v>13530.4584148464</v>
      </c>
      <c r="H5121" s="16">
        <v>17400.471286816399</v>
      </c>
      <c r="I5121" s="16">
        <v>19781.106017578</v>
      </c>
      <c r="J5121" s="16">
        <v>8407.9796657226398</v>
      </c>
      <c r="K5121" s="16">
        <v>29585.577275976899</v>
      </c>
      <c r="L5121" s="15">
        <f t="shared" si="553"/>
        <v>6</v>
      </c>
      <c r="M5121" s="16">
        <v>59484.113260312799</v>
      </c>
      <c r="N5121" s="16">
        <v>23277.882673460699</v>
      </c>
      <c r="O5121" s="16">
        <v>31288.2231997341</v>
      </c>
      <c r="P5121" s="16">
        <v>27426.459989081599</v>
      </c>
      <c r="Q5121" s="16">
        <v>73505.203081974294</v>
      </c>
      <c r="R5121" s="16">
        <v>40631.745149001603</v>
      </c>
      <c r="S5121" s="17">
        <f t="shared" si="554"/>
        <v>31288.2231997341</v>
      </c>
      <c r="T5121" s="17">
        <f t="shared" si="555"/>
        <v>40631.745149001603</v>
      </c>
      <c r="U5121" s="18">
        <f t="shared" si="556"/>
        <v>1.2986274384972716</v>
      </c>
      <c r="X5121" s="20">
        <f t="shared" si="557"/>
        <v>0.62901115123483442</v>
      </c>
      <c r="AA5121" s="20">
        <f t="shared" si="558"/>
        <v>0.37698759727900849</v>
      </c>
      <c r="AE5121" s="20">
        <f t="shared" si="559"/>
        <v>0.20134165522750275</v>
      </c>
    </row>
    <row r="5122" spans="1:31" x14ac:dyDescent="0.2">
      <c r="A5122" s="15" t="s">
        <v>4334</v>
      </c>
      <c r="B5122" s="15" t="s">
        <v>4335</v>
      </c>
      <c r="C5122" t="s">
        <v>4336</v>
      </c>
      <c r="D5122" s="15">
        <v>7</v>
      </c>
      <c r="E5122" s="15">
        <v>3</v>
      </c>
      <c r="F5122" s="16">
        <v>131890.730706342</v>
      </c>
      <c r="G5122" s="16">
        <v>138152.34840192099</v>
      </c>
      <c r="H5122" s="16">
        <v>107036.610841553</v>
      </c>
      <c r="I5122" s="16">
        <v>159696.83263359399</v>
      </c>
      <c r="J5122" s="16">
        <v>19569.8778966797</v>
      </c>
      <c r="K5122" s="16">
        <v>168810.48412640099</v>
      </c>
      <c r="L5122" s="15">
        <f t="shared" ref="L5122:L5185" si="560">COUNTIF(F5122:K5122,"&gt;0")</f>
        <v>6</v>
      </c>
      <c r="M5122" s="16">
        <v>234528.884114243</v>
      </c>
      <c r="N5122" s="16">
        <v>237678.137618332</v>
      </c>
      <c r="O5122" s="16">
        <v>192465.210588346</v>
      </c>
      <c r="P5122" s="16">
        <v>221419.30722762499</v>
      </c>
      <c r="Q5122" s="16">
        <v>171086.028543725</v>
      </c>
      <c r="R5122" s="16">
        <v>231838.118469737</v>
      </c>
      <c r="S5122" s="17">
        <f t="shared" ref="S5122:S5185" si="561">MEDIAN(M5122:O5122)</f>
        <v>234528.884114243</v>
      </c>
      <c r="T5122" s="17">
        <f t="shared" ref="T5122:T5185" si="562">MEDIAN(P5122:R5122)</f>
        <v>221419.30722762499</v>
      </c>
      <c r="U5122" s="18">
        <f t="shared" ref="U5122:U5185" si="563">T5122/S5122</f>
        <v>0.94410250602551748</v>
      </c>
      <c r="X5122" s="20">
        <f t="shared" ref="X5122:X5185" si="564">_xlfn.T.TEST(P5122:R5122,M5122:O5122,2,2)</f>
        <v>0.60168069730932405</v>
      </c>
      <c r="AA5122" s="20">
        <f t="shared" ref="AA5122:AA5185" si="565">LOG(U5122,2)</f>
        <v>-8.2984586035337066E-2</v>
      </c>
      <c r="AE5122" s="20">
        <f t="shared" si="559"/>
        <v>0.22063392101044582</v>
      </c>
    </row>
    <row r="5123" spans="1:31" x14ac:dyDescent="0.2">
      <c r="A5123" s="15" t="s">
        <v>17512</v>
      </c>
      <c r="B5123" s="15" t="s">
        <v>17513</v>
      </c>
      <c r="C5123" t="s">
        <v>17514</v>
      </c>
      <c r="D5123" s="15">
        <v>4</v>
      </c>
      <c r="E5123" s="15">
        <v>4</v>
      </c>
      <c r="F5123" s="16">
        <v>31998.159922265499</v>
      </c>
      <c r="G5123" s="16">
        <v>38246.540352538897</v>
      </c>
      <c r="H5123" s="16">
        <v>24942.7965445312</v>
      </c>
      <c r="I5123" s="16">
        <v>41967.10703549</v>
      </c>
      <c r="J5123" s="16">
        <v>4583.0886459961002</v>
      </c>
      <c r="K5123" s="16">
        <v>42971.534361035199</v>
      </c>
      <c r="L5123" s="15">
        <f t="shared" si="560"/>
        <v>6</v>
      </c>
      <c r="M5123" s="16">
        <v>56899.318853475597</v>
      </c>
      <c r="N5123" s="16">
        <v>65799.579858676007</v>
      </c>
      <c r="O5123" s="16">
        <v>44850.267136278002</v>
      </c>
      <c r="P5123" s="16">
        <v>58187.301607076603</v>
      </c>
      <c r="Q5123" s="16">
        <v>40066.802616093199</v>
      </c>
      <c r="R5123" s="16">
        <v>59015.526941801101</v>
      </c>
      <c r="S5123" s="17">
        <f t="shared" si="561"/>
        <v>56899.318853475597</v>
      </c>
      <c r="T5123" s="17">
        <f t="shared" si="562"/>
        <v>58187.301607076603</v>
      </c>
      <c r="U5123" s="18">
        <f t="shared" si="563"/>
        <v>1.0226361717425434</v>
      </c>
      <c r="X5123" s="20">
        <f t="shared" si="564"/>
        <v>0.71268743496162967</v>
      </c>
      <c r="AA5123" s="20">
        <f t="shared" si="565"/>
        <v>3.2292961717056416E-2</v>
      </c>
      <c r="AE5123" s="20">
        <f t="shared" ref="AE5123:AE5186" si="566">-LOG10(X5123)</f>
        <v>0.14710089796596626</v>
      </c>
    </row>
    <row r="5124" spans="1:31" x14ac:dyDescent="0.2">
      <c r="A5124" s="15" t="s">
        <v>14464</v>
      </c>
      <c r="B5124" s="15" t="s">
        <v>14465</v>
      </c>
      <c r="C5124" t="s">
        <v>14466</v>
      </c>
      <c r="D5124" s="15">
        <v>4</v>
      </c>
      <c r="E5124" s="15">
        <v>4</v>
      </c>
      <c r="F5124" s="16">
        <v>75026.688618750399</v>
      </c>
      <c r="G5124" s="16">
        <v>73262.163135498296</v>
      </c>
      <c r="H5124" s="16">
        <v>75350.079517969207</v>
      </c>
      <c r="I5124" s="16">
        <v>93736.872149121395</v>
      </c>
      <c r="J5124" s="16">
        <v>16007.849511328101</v>
      </c>
      <c r="K5124" s="16">
        <v>90330.601764070496</v>
      </c>
      <c r="L5124" s="15">
        <f t="shared" si="560"/>
        <v>6</v>
      </c>
      <c r="M5124" s="16">
        <v>133412.90526109899</v>
      </c>
      <c r="N5124" s="16">
        <v>126040.669546038</v>
      </c>
      <c r="O5124" s="16">
        <v>135488.86505517599</v>
      </c>
      <c r="P5124" s="16">
        <v>129965.96708065701</v>
      </c>
      <c r="Q5124" s="16">
        <v>139945.655914562</v>
      </c>
      <c r="R5124" s="16">
        <v>124056.730608867</v>
      </c>
      <c r="S5124" s="17">
        <f t="shared" si="561"/>
        <v>133412.90526109899</v>
      </c>
      <c r="T5124" s="17">
        <f t="shared" si="562"/>
        <v>129965.96708065701</v>
      </c>
      <c r="U5124" s="18">
        <f t="shared" si="563"/>
        <v>0.97416338266754576</v>
      </c>
      <c r="X5124" s="20">
        <f t="shared" si="564"/>
        <v>0.95536074482786737</v>
      </c>
      <c r="AA5124" s="20">
        <f t="shared" si="565"/>
        <v>-3.7764339420749929E-2</v>
      </c>
      <c r="AE5124" s="20">
        <f t="shared" si="566"/>
        <v>1.9832607573170138E-2</v>
      </c>
    </row>
    <row r="5125" spans="1:31" x14ac:dyDescent="0.2">
      <c r="A5125" s="15" t="s">
        <v>18071</v>
      </c>
      <c r="B5125" s="15" t="s">
        <v>18072</v>
      </c>
      <c r="C5125" t="s">
        <v>18073</v>
      </c>
      <c r="D5125" s="15">
        <v>3</v>
      </c>
      <c r="E5125" s="15">
        <v>1</v>
      </c>
      <c r="F5125" s="16">
        <v>139699.06460039099</v>
      </c>
      <c r="G5125" s="16">
        <v>133061.91472193901</v>
      </c>
      <c r="H5125" s="16">
        <v>141870.30406699301</v>
      </c>
      <c r="I5125" s="16">
        <v>136773.45007734399</v>
      </c>
      <c r="J5125" s="16">
        <v>36053.353875000001</v>
      </c>
      <c r="K5125" s="16">
        <v>158485.95905180901</v>
      </c>
      <c r="L5125" s="15">
        <f t="shared" si="560"/>
        <v>6</v>
      </c>
      <c r="M5125" s="16">
        <v>248413.71002396001</v>
      </c>
      <c r="N5125" s="16">
        <v>228920.52465899399</v>
      </c>
      <c r="O5125" s="16">
        <v>255100.54675503899</v>
      </c>
      <c r="P5125" s="16">
        <v>189636.08772843599</v>
      </c>
      <c r="Q5125" s="16">
        <v>315189.760647499</v>
      </c>
      <c r="R5125" s="16">
        <v>217658.794953345</v>
      </c>
      <c r="S5125" s="17">
        <f t="shared" si="561"/>
        <v>248413.71002396001</v>
      </c>
      <c r="T5125" s="17">
        <f t="shared" si="562"/>
        <v>217658.794953345</v>
      </c>
      <c r="U5125" s="18">
        <f t="shared" si="563"/>
        <v>0.87619477577284832</v>
      </c>
      <c r="X5125" s="20">
        <f t="shared" si="564"/>
        <v>0.93607202558609737</v>
      </c>
      <c r="AA5125" s="20">
        <f t="shared" si="565"/>
        <v>-0.19067648213139879</v>
      </c>
      <c r="AE5125" s="20">
        <f t="shared" si="566"/>
        <v>2.869073340810939E-2</v>
      </c>
    </row>
    <row r="5126" spans="1:31" x14ac:dyDescent="0.2">
      <c r="A5126" s="15" t="s">
        <v>15806</v>
      </c>
      <c r="B5126" s="15" t="s">
        <v>15807</v>
      </c>
      <c r="C5126" t="s">
        <v>15808</v>
      </c>
      <c r="D5126" s="15">
        <v>4</v>
      </c>
      <c r="E5126" s="15">
        <v>3</v>
      </c>
      <c r="F5126" s="16">
        <v>56357.759346261497</v>
      </c>
      <c r="G5126" s="16">
        <v>62087.896361946201</v>
      </c>
      <c r="H5126" s="16">
        <v>48503.468044955298</v>
      </c>
      <c r="I5126" s="16">
        <v>60949.664521511397</v>
      </c>
      <c r="J5126" s="16">
        <v>25667.104006673901</v>
      </c>
      <c r="K5126" s="16">
        <v>69296.574906152397</v>
      </c>
      <c r="L5126" s="15">
        <f t="shared" si="560"/>
        <v>6</v>
      </c>
      <c r="M5126" s="16">
        <v>100215.703862366</v>
      </c>
      <c r="N5126" s="16">
        <v>106816.39325460901</v>
      </c>
      <c r="O5126" s="16">
        <v>87215.300616687702</v>
      </c>
      <c r="P5126" s="16">
        <v>84506.575813390795</v>
      </c>
      <c r="Q5126" s="16">
        <v>224389.897162598</v>
      </c>
      <c r="R5126" s="16">
        <v>95169.370704547793</v>
      </c>
      <c r="S5126" s="17">
        <f t="shared" si="561"/>
        <v>100215.703862366</v>
      </c>
      <c r="T5126" s="17">
        <f t="shared" si="562"/>
        <v>95169.370704547793</v>
      </c>
      <c r="U5126" s="18">
        <f t="shared" si="563"/>
        <v>0.94964528548590821</v>
      </c>
      <c r="X5126" s="20">
        <f t="shared" si="564"/>
        <v>0.46457312954525248</v>
      </c>
      <c r="AA5126" s="20">
        <f t="shared" si="565"/>
        <v>-7.453936084672029E-2</v>
      </c>
      <c r="AE5126" s="20">
        <f t="shared" si="566"/>
        <v>0.3329459129768042</v>
      </c>
    </row>
    <row r="5127" spans="1:31" x14ac:dyDescent="0.2">
      <c r="A5127" s="15" t="s">
        <v>13432</v>
      </c>
      <c r="B5127" s="15" t="s">
        <v>13433</v>
      </c>
      <c r="C5127" t="s">
        <v>13434</v>
      </c>
      <c r="D5127" s="15">
        <v>4</v>
      </c>
      <c r="E5127" s="15">
        <v>4</v>
      </c>
      <c r="F5127" s="16">
        <v>36850.522597527699</v>
      </c>
      <c r="G5127" s="16">
        <v>32224.797162295901</v>
      </c>
      <c r="H5127" s="16">
        <v>30876.642231445399</v>
      </c>
      <c r="I5127" s="16">
        <v>37053.9901875</v>
      </c>
      <c r="J5127" s="16">
        <v>7089.9146323242203</v>
      </c>
      <c r="K5127" s="16">
        <v>46611.681611778302</v>
      </c>
      <c r="L5127" s="15">
        <f t="shared" si="560"/>
        <v>6</v>
      </c>
      <c r="M5127" s="16">
        <v>65527.819108589698</v>
      </c>
      <c r="N5127" s="16">
        <v>55439.736372635598</v>
      </c>
      <c r="O5127" s="16">
        <v>55520.063673663601</v>
      </c>
      <c r="P5127" s="16">
        <v>51375.275902682901</v>
      </c>
      <c r="Q5127" s="16">
        <v>61982.263944742997</v>
      </c>
      <c r="R5127" s="16">
        <v>64014.771472923603</v>
      </c>
      <c r="S5127" s="17">
        <f t="shared" si="561"/>
        <v>55520.063673663601</v>
      </c>
      <c r="T5127" s="17">
        <f t="shared" si="562"/>
        <v>61982.263944742997</v>
      </c>
      <c r="U5127" s="18">
        <f t="shared" si="563"/>
        <v>1.1163939636140006</v>
      </c>
      <c r="X5127" s="20">
        <f t="shared" si="564"/>
        <v>0.95712442306070722</v>
      </c>
      <c r="AA5127" s="20">
        <f t="shared" si="565"/>
        <v>0.1588462288289699</v>
      </c>
      <c r="AE5127" s="20">
        <f t="shared" si="566"/>
        <v>1.9031601683693319E-2</v>
      </c>
    </row>
    <row r="5128" spans="1:31" x14ac:dyDescent="0.2">
      <c r="A5128" s="15" t="s">
        <v>16661</v>
      </c>
      <c r="B5128" s="15" t="s">
        <v>16662</v>
      </c>
      <c r="C5128" t="s">
        <v>16663</v>
      </c>
      <c r="D5128" s="15">
        <v>6</v>
      </c>
      <c r="E5128" s="15">
        <v>2</v>
      </c>
      <c r="F5128" s="16">
        <v>138582.82087156901</v>
      </c>
      <c r="G5128" s="16">
        <v>155008.940044922</v>
      </c>
      <c r="H5128" s="16">
        <v>158253.26815863</v>
      </c>
      <c r="I5128" s="16">
        <v>204441.012481201</v>
      </c>
      <c r="J5128" s="16">
        <v>27623.523968261699</v>
      </c>
      <c r="K5128" s="16">
        <v>195863.80590609199</v>
      </c>
      <c r="L5128" s="15">
        <f t="shared" si="560"/>
        <v>6</v>
      </c>
      <c r="M5128" s="16">
        <v>246428.79876660201</v>
      </c>
      <c r="N5128" s="16">
        <v>266678.32005928102</v>
      </c>
      <c r="O5128" s="16">
        <v>284559.16478458297</v>
      </c>
      <c r="P5128" s="16">
        <v>283457.014181128</v>
      </c>
      <c r="Q5128" s="16">
        <v>241493.53588527601</v>
      </c>
      <c r="R5128" s="16">
        <v>268992.15693019098</v>
      </c>
      <c r="S5128" s="17">
        <f t="shared" si="561"/>
        <v>266678.32005928102</v>
      </c>
      <c r="T5128" s="17">
        <f t="shared" si="562"/>
        <v>268992.15693019098</v>
      </c>
      <c r="U5128" s="18">
        <f t="shared" si="563"/>
        <v>1.0086765091005359</v>
      </c>
      <c r="X5128" s="20">
        <f t="shared" si="564"/>
        <v>0.94370318168527356</v>
      </c>
      <c r="AA5128" s="20">
        <f t="shared" si="565"/>
        <v>1.2463564389265352E-2</v>
      </c>
      <c r="AE5128" s="20">
        <f t="shared" si="566"/>
        <v>2.5164580729749524E-2</v>
      </c>
    </row>
    <row r="5129" spans="1:31" x14ac:dyDescent="0.2">
      <c r="A5129" s="15" t="s">
        <v>1175</v>
      </c>
      <c r="B5129" s="15" t="s">
        <v>1176</v>
      </c>
      <c r="C5129" t="s">
        <v>1177</v>
      </c>
      <c r="D5129" s="15">
        <v>3</v>
      </c>
      <c r="E5129" s="15">
        <v>3</v>
      </c>
      <c r="F5129" s="16">
        <v>52060.688629816897</v>
      </c>
      <c r="G5129" s="16">
        <v>82373.297647265805</v>
      </c>
      <c r="H5129" s="16">
        <v>53694.921195996503</v>
      </c>
      <c r="I5129" s="16">
        <v>96899.384733891697</v>
      </c>
      <c r="J5129" s="16">
        <v>1532.4399234375001</v>
      </c>
      <c r="K5129" s="16">
        <v>81086.191683105106</v>
      </c>
      <c r="L5129" s="15">
        <f t="shared" si="560"/>
        <v>6</v>
      </c>
      <c r="M5129" s="16">
        <v>92574.627080923005</v>
      </c>
      <c r="N5129" s="16">
        <v>141715.52058836</v>
      </c>
      <c r="O5129" s="16">
        <v>96550.182542776995</v>
      </c>
      <c r="P5129" s="16">
        <v>134350.78382417501</v>
      </c>
      <c r="Q5129" s="16">
        <v>13397.0718604869</v>
      </c>
      <c r="R5129" s="16">
        <v>111360.797351967</v>
      </c>
      <c r="S5129" s="17">
        <f t="shared" si="561"/>
        <v>96550.182542776995</v>
      </c>
      <c r="T5129" s="17">
        <f t="shared" si="562"/>
        <v>111360.797351967</v>
      </c>
      <c r="U5129" s="18">
        <f t="shared" si="563"/>
        <v>1.1533981026149598</v>
      </c>
      <c r="X5129" s="20">
        <f t="shared" si="564"/>
        <v>0.58484458958364294</v>
      </c>
      <c r="AA5129" s="20">
        <f t="shared" si="565"/>
        <v>0.20589055421979172</v>
      </c>
      <c r="AE5129" s="20">
        <f t="shared" si="566"/>
        <v>0.23295952341015413</v>
      </c>
    </row>
    <row r="5130" spans="1:31" x14ac:dyDescent="0.2">
      <c r="A5130" s="15" t="s">
        <v>13399</v>
      </c>
      <c r="B5130" s="15" t="s">
        <v>13400</v>
      </c>
      <c r="C5130" t="s">
        <v>13401</v>
      </c>
      <c r="D5130" s="15">
        <v>2</v>
      </c>
      <c r="E5130" s="15">
        <v>2</v>
      </c>
      <c r="F5130" s="16">
        <v>5679.8525308593898</v>
      </c>
      <c r="G5130" s="16">
        <v>12639.5838387612</v>
      </c>
      <c r="H5130" s="16">
        <v>9573.6943274413807</v>
      </c>
      <c r="I5130" s="16">
        <v>17316.152488915999</v>
      </c>
      <c r="J5130" s="16">
        <v>3415.3738072265501</v>
      </c>
      <c r="K5130" s="16">
        <v>9711.6125874023492</v>
      </c>
      <c r="L5130" s="15">
        <f t="shared" si="560"/>
        <v>6</v>
      </c>
      <c r="M5130" s="16">
        <v>10099.947652590099</v>
      </c>
      <c r="N5130" s="16">
        <v>21745.216652616498</v>
      </c>
      <c r="O5130" s="16">
        <v>17214.699534602001</v>
      </c>
      <c r="P5130" s="16">
        <v>24008.807342727199</v>
      </c>
      <c r="Q5130" s="16">
        <v>29858.272175003702</v>
      </c>
      <c r="R5130" s="16">
        <v>13337.572018835601</v>
      </c>
      <c r="S5130" s="17">
        <f t="shared" si="561"/>
        <v>17214.699534602001</v>
      </c>
      <c r="T5130" s="17">
        <f t="shared" si="562"/>
        <v>24008.807342727199</v>
      </c>
      <c r="U5130" s="18">
        <f t="shared" si="563"/>
        <v>1.394668974295419</v>
      </c>
      <c r="X5130" s="20">
        <f t="shared" si="564"/>
        <v>0.36365885294404549</v>
      </c>
      <c r="AA5130" s="20">
        <f t="shared" si="565"/>
        <v>0.47992273795868118</v>
      </c>
      <c r="AE5130" s="20">
        <f t="shared" si="566"/>
        <v>0.4393058354596629</v>
      </c>
    </row>
    <row r="5131" spans="1:31" x14ac:dyDescent="0.2">
      <c r="A5131" s="15" t="s">
        <v>8837</v>
      </c>
      <c r="B5131" s="15" t="s">
        <v>8838</v>
      </c>
      <c r="C5131" t="s">
        <v>8839</v>
      </c>
      <c r="D5131" s="15">
        <v>3</v>
      </c>
      <c r="E5131" s="15">
        <v>3</v>
      </c>
      <c r="F5131" s="16">
        <v>107500.765043847</v>
      </c>
      <c r="G5131" s="16">
        <v>112205.296163286</v>
      </c>
      <c r="H5131" s="16">
        <v>105404.647537793</v>
      </c>
      <c r="I5131" s="16">
        <v>125204.317424999</v>
      </c>
      <c r="J5131" s="16">
        <v>40412.922677582203</v>
      </c>
      <c r="K5131" s="16">
        <v>126000.15442587899</v>
      </c>
      <c r="L5131" s="15">
        <f t="shared" si="560"/>
        <v>6</v>
      </c>
      <c r="M5131" s="16">
        <v>191158.50167891101</v>
      </c>
      <c r="N5131" s="16">
        <v>193038.671665695</v>
      </c>
      <c r="O5131" s="16">
        <v>189530.73650082501</v>
      </c>
      <c r="P5131" s="16">
        <v>173595.51074978101</v>
      </c>
      <c r="Q5131" s="16">
        <v>353302.48248126497</v>
      </c>
      <c r="R5131" s="16">
        <v>173043.984087619</v>
      </c>
      <c r="S5131" s="17">
        <f t="shared" si="561"/>
        <v>191158.50167891101</v>
      </c>
      <c r="T5131" s="17">
        <f t="shared" si="562"/>
        <v>173595.51074978101</v>
      </c>
      <c r="U5131" s="18">
        <f t="shared" si="563"/>
        <v>0.90812341185520196</v>
      </c>
      <c r="X5131" s="20">
        <f t="shared" si="564"/>
        <v>0.52185211398744535</v>
      </c>
      <c r="AA5131" s="20">
        <f t="shared" si="565"/>
        <v>-0.13903972515427471</v>
      </c>
      <c r="AE5131" s="20">
        <f t="shared" si="566"/>
        <v>0.28245255289573762</v>
      </c>
    </row>
    <row r="5132" spans="1:31" x14ac:dyDescent="0.2">
      <c r="A5132" s="15" t="s">
        <v>566</v>
      </c>
      <c r="B5132" s="15" t="s">
        <v>567</v>
      </c>
      <c r="C5132" t="s">
        <v>568</v>
      </c>
      <c r="D5132" s="15">
        <v>4</v>
      </c>
      <c r="E5132" s="15">
        <v>2</v>
      </c>
      <c r="F5132" s="16">
        <v>158696.54987548801</v>
      </c>
      <c r="G5132" s="16">
        <v>132797.954759766</v>
      </c>
      <c r="H5132" s="16">
        <v>155732.303725195</v>
      </c>
      <c r="I5132" s="16">
        <v>180904.23694921899</v>
      </c>
      <c r="J5132" s="16">
        <v>41956.729988096398</v>
      </c>
      <c r="K5132" s="16">
        <v>176449.09595921999</v>
      </c>
      <c r="L5132" s="15">
        <f t="shared" si="560"/>
        <v>6</v>
      </c>
      <c r="M5132" s="16">
        <v>282195.15166647697</v>
      </c>
      <c r="N5132" s="16">
        <v>228466.40634004501</v>
      </c>
      <c r="O5132" s="16">
        <v>280026.15550157201</v>
      </c>
      <c r="P5132" s="16">
        <v>250823.326670112</v>
      </c>
      <c r="Q5132" s="16">
        <v>366798.93161534303</v>
      </c>
      <c r="R5132" s="16">
        <v>242328.707393797</v>
      </c>
      <c r="S5132" s="17">
        <f t="shared" si="561"/>
        <v>280026.15550157201</v>
      </c>
      <c r="T5132" s="17">
        <f t="shared" si="562"/>
        <v>250823.326670112</v>
      </c>
      <c r="U5132" s="18">
        <f t="shared" si="563"/>
        <v>0.89571392436841113</v>
      </c>
      <c r="X5132" s="20">
        <f t="shared" si="564"/>
        <v>0.62615396042669147</v>
      </c>
      <c r="AA5132" s="20">
        <f t="shared" si="565"/>
        <v>-0.15889006103731462</v>
      </c>
      <c r="AE5132" s="20">
        <f t="shared" si="566"/>
        <v>0.20331886815906047</v>
      </c>
    </row>
    <row r="5133" spans="1:31" x14ac:dyDescent="0.2">
      <c r="A5133" s="15" t="s">
        <v>17140</v>
      </c>
      <c r="B5133" s="15" t="s">
        <v>17141</v>
      </c>
      <c r="C5133" t="s">
        <v>17142</v>
      </c>
      <c r="D5133" s="15">
        <v>3</v>
      </c>
      <c r="E5133" s="15">
        <v>2</v>
      </c>
      <c r="F5133" s="16">
        <v>62043.065616211599</v>
      </c>
      <c r="G5133" s="16">
        <v>78236.007029297194</v>
      </c>
      <c r="H5133" s="16">
        <v>57448.900407422203</v>
      </c>
      <c r="I5133" s="16">
        <v>90765.0139042972</v>
      </c>
      <c r="J5133" s="16">
        <v>15108.6231720703</v>
      </c>
      <c r="K5133" s="16">
        <v>118705.029030359</v>
      </c>
      <c r="L5133" s="15">
        <f t="shared" si="560"/>
        <v>6</v>
      </c>
      <c r="M5133" s="16">
        <v>110325.34938634001</v>
      </c>
      <c r="N5133" s="16">
        <v>134597.700730504</v>
      </c>
      <c r="O5133" s="16">
        <v>103300.306577822</v>
      </c>
      <c r="P5133" s="16">
        <v>125845.492160172</v>
      </c>
      <c r="Q5133" s="16">
        <v>132084.336392909</v>
      </c>
      <c r="R5133" s="16">
        <v>163025.126820248</v>
      </c>
      <c r="S5133" s="17">
        <f t="shared" si="561"/>
        <v>110325.34938634001</v>
      </c>
      <c r="T5133" s="17">
        <f t="shared" si="562"/>
        <v>132084.336392909</v>
      </c>
      <c r="U5133" s="18">
        <f t="shared" si="563"/>
        <v>1.1972256342499568</v>
      </c>
      <c r="X5133" s="20">
        <f t="shared" si="564"/>
        <v>0.17906196228460364</v>
      </c>
      <c r="AA5133" s="20">
        <f t="shared" si="565"/>
        <v>0.2596950743674325</v>
      </c>
      <c r="AE5133" s="20">
        <f t="shared" si="566"/>
        <v>0.74699666051826885</v>
      </c>
    </row>
    <row r="5134" spans="1:31" x14ac:dyDescent="0.2">
      <c r="A5134" s="15" t="s">
        <v>10414</v>
      </c>
      <c r="B5134" s="15" t="s">
        <v>10415</v>
      </c>
      <c r="C5134" t="s">
        <v>10416</v>
      </c>
      <c r="D5134" s="15">
        <v>4</v>
      </c>
      <c r="E5134" s="15">
        <v>3</v>
      </c>
      <c r="F5134" s="16">
        <v>31973.120402051001</v>
      </c>
      <c r="G5134" s="16">
        <v>39517.0083676758</v>
      </c>
      <c r="H5134" s="16">
        <v>38997.375364436099</v>
      </c>
      <c r="I5134" s="16">
        <v>45605.2479076702</v>
      </c>
      <c r="J5134" s="16">
        <v>12808.466292187501</v>
      </c>
      <c r="K5134" s="16">
        <v>30741.140628515801</v>
      </c>
      <c r="L5134" s="15">
        <f t="shared" si="560"/>
        <v>6</v>
      </c>
      <c r="M5134" s="16">
        <v>56854.793429261103</v>
      </c>
      <c r="N5134" s="16">
        <v>67985.300733017604</v>
      </c>
      <c r="O5134" s="16">
        <v>70122.157296437901</v>
      </c>
      <c r="P5134" s="16">
        <v>63231.5759250458</v>
      </c>
      <c r="Q5134" s="16">
        <v>111975.64140337901</v>
      </c>
      <c r="R5134" s="16">
        <v>42218.753413397098</v>
      </c>
      <c r="S5134" s="17">
        <f t="shared" si="561"/>
        <v>67985.300733017604</v>
      </c>
      <c r="T5134" s="17">
        <f t="shared" si="562"/>
        <v>63231.5759250458</v>
      </c>
      <c r="U5134" s="18">
        <f t="shared" si="563"/>
        <v>0.93007716731827117</v>
      </c>
      <c r="X5134" s="20">
        <f t="shared" si="564"/>
        <v>0.74020532375512293</v>
      </c>
      <c r="AA5134" s="20">
        <f t="shared" si="565"/>
        <v>-0.10457767513029337</v>
      </c>
      <c r="AE5134" s="20">
        <f t="shared" si="566"/>
        <v>0.13064779566733456</v>
      </c>
    </row>
    <row r="5135" spans="1:31" x14ac:dyDescent="0.2">
      <c r="A5135" s="15" t="s">
        <v>2360</v>
      </c>
      <c r="B5135" s="15" t="s">
        <v>2361</v>
      </c>
      <c r="C5135" t="s">
        <v>2362</v>
      </c>
      <c r="D5135" s="15">
        <v>3</v>
      </c>
      <c r="E5135" s="15">
        <v>3</v>
      </c>
      <c r="F5135" s="16">
        <v>20849.350327329001</v>
      </c>
      <c r="G5135" s="16">
        <v>16739.608230468799</v>
      </c>
      <c r="H5135" s="16">
        <v>21684.339574218699</v>
      </c>
      <c r="I5135" s="16">
        <v>19811.955191015601</v>
      </c>
      <c r="J5135" s="16">
        <v>4134.36181640624</v>
      </c>
      <c r="K5135" s="16">
        <v>14725.348081243499</v>
      </c>
      <c r="L5135" s="15">
        <f t="shared" si="560"/>
        <v>6</v>
      </c>
      <c r="M5135" s="16">
        <v>37074.439125389399</v>
      </c>
      <c r="N5135" s="16">
        <v>28798.9234689187</v>
      </c>
      <c r="O5135" s="16">
        <v>38991.1540528806</v>
      </c>
      <c r="P5135" s="16">
        <v>27469.2323002066</v>
      </c>
      <c r="Q5135" s="16">
        <v>36143.891518698401</v>
      </c>
      <c r="R5135" s="16">
        <v>20223.2521909672</v>
      </c>
      <c r="S5135" s="17">
        <f t="shared" si="561"/>
        <v>37074.439125389399</v>
      </c>
      <c r="T5135" s="17">
        <f t="shared" si="562"/>
        <v>27469.2323002066</v>
      </c>
      <c r="U5135" s="18">
        <f t="shared" si="563"/>
        <v>0.74092104825383753</v>
      </c>
      <c r="X5135" s="20">
        <f t="shared" si="564"/>
        <v>0.27624824889200744</v>
      </c>
      <c r="AA5135" s="20">
        <f t="shared" si="565"/>
        <v>-0.4326082761904616</v>
      </c>
      <c r="AE5135" s="20">
        <f t="shared" si="566"/>
        <v>0.55870046624420389</v>
      </c>
    </row>
    <row r="5136" spans="1:31" x14ac:dyDescent="0.2">
      <c r="A5136" s="15" t="s">
        <v>2837</v>
      </c>
      <c r="B5136" s="15" t="s">
        <v>2838</v>
      </c>
      <c r="C5136" t="s">
        <v>2839</v>
      </c>
      <c r="D5136" s="15">
        <v>3</v>
      </c>
      <c r="E5136" s="15">
        <v>3</v>
      </c>
      <c r="F5136" s="16">
        <v>177170.01524392399</v>
      </c>
      <c r="G5136" s="16">
        <v>150102.38110312499</v>
      </c>
      <c r="H5136" s="16">
        <v>157380.21965434801</v>
      </c>
      <c r="I5136" s="16">
        <v>105995.88101953101</v>
      </c>
      <c r="J5136" s="16">
        <v>21087.353924999999</v>
      </c>
      <c r="K5136" s="16">
        <v>115185.281284864</v>
      </c>
      <c r="L5136" s="15">
        <f t="shared" si="560"/>
        <v>6</v>
      </c>
      <c r="M5136" s="16">
        <v>315044.777985016</v>
      </c>
      <c r="N5136" s="16">
        <v>258237.046314095</v>
      </c>
      <c r="O5136" s="16">
        <v>282989.31440433097</v>
      </c>
      <c r="P5136" s="16">
        <v>146963.05591842599</v>
      </c>
      <c r="Q5136" s="16">
        <v>184352.281326</v>
      </c>
      <c r="R5136" s="16">
        <v>158191.234547345</v>
      </c>
      <c r="S5136" s="17">
        <f t="shared" si="561"/>
        <v>282989.31440433097</v>
      </c>
      <c r="T5136" s="17">
        <f t="shared" si="562"/>
        <v>158191.234547345</v>
      </c>
      <c r="U5136" s="18">
        <f t="shared" si="563"/>
        <v>0.55900073428682073</v>
      </c>
      <c r="X5136" s="20">
        <f t="shared" si="564"/>
        <v>3.5118371530256523E-3</v>
      </c>
      <c r="AA5136" s="20">
        <f t="shared" si="565"/>
        <v>-0.83907791673614363</v>
      </c>
      <c r="AE5136" s="20">
        <f t="shared" si="566"/>
        <v>2.4544656309157316</v>
      </c>
    </row>
    <row r="5137" spans="1:31" x14ac:dyDescent="0.2">
      <c r="A5137" s="15" t="s">
        <v>18074</v>
      </c>
      <c r="B5137" s="15" t="s">
        <v>18075</v>
      </c>
      <c r="C5137" t="s">
        <v>18076</v>
      </c>
      <c r="D5137" s="15">
        <v>2</v>
      </c>
      <c r="E5137" s="15">
        <v>2</v>
      </c>
      <c r="F5137" s="16">
        <v>227623.09615499101</v>
      </c>
      <c r="G5137" s="16">
        <v>213057.406110721</v>
      </c>
      <c r="H5137" s="16">
        <v>204726.93267597799</v>
      </c>
      <c r="I5137" s="16">
        <v>176862.62805878901</v>
      </c>
      <c r="J5137" s="16">
        <v>38379.646529296901</v>
      </c>
      <c r="K5137" s="16">
        <v>213337.27573447401</v>
      </c>
      <c r="L5137" s="15">
        <f t="shared" si="560"/>
        <v>6</v>
      </c>
      <c r="M5137" s="16">
        <v>404760.74743054103</v>
      </c>
      <c r="N5137" s="16">
        <v>366545.25294688903</v>
      </c>
      <c r="O5137" s="16">
        <v>368124.62484370498</v>
      </c>
      <c r="P5137" s="16">
        <v>245219.64483218099</v>
      </c>
      <c r="Q5137" s="16">
        <v>335526.94279831997</v>
      </c>
      <c r="R5137" s="16">
        <v>292989.57858983398</v>
      </c>
      <c r="S5137" s="17">
        <f t="shared" si="561"/>
        <v>368124.62484370498</v>
      </c>
      <c r="T5137" s="17">
        <f t="shared" si="562"/>
        <v>292989.57858983398</v>
      </c>
      <c r="U5137" s="18">
        <f t="shared" si="563"/>
        <v>0.79589779878004319</v>
      </c>
      <c r="X5137" s="20">
        <f t="shared" si="564"/>
        <v>3.7560166744997167E-2</v>
      </c>
      <c r="AA5137" s="20">
        <f t="shared" si="565"/>
        <v>-0.32934490866556942</v>
      </c>
      <c r="AE5137" s="20">
        <f t="shared" si="566"/>
        <v>1.4252724883901808</v>
      </c>
    </row>
    <row r="5138" spans="1:31" x14ac:dyDescent="0.2">
      <c r="A5138" s="15" t="s">
        <v>2771</v>
      </c>
      <c r="B5138" s="15" t="s">
        <v>2772</v>
      </c>
      <c r="C5138" t="s">
        <v>2773</v>
      </c>
      <c r="D5138" s="15">
        <v>3</v>
      </c>
      <c r="E5138" s="15">
        <v>3</v>
      </c>
      <c r="F5138" s="16">
        <v>33693.767559374799</v>
      </c>
      <c r="G5138" s="16">
        <v>29650.461343346899</v>
      </c>
      <c r="H5138" s="16">
        <v>27342.183541406099</v>
      </c>
      <c r="I5138" s="16">
        <v>26481.8277893554</v>
      </c>
      <c r="J5138" s="16">
        <v>17012.9005019531</v>
      </c>
      <c r="K5138" s="16">
        <v>39596.562739226501</v>
      </c>
      <c r="L5138" s="15">
        <f t="shared" si="560"/>
        <v>6</v>
      </c>
      <c r="M5138" s="16">
        <v>59914.458468648903</v>
      </c>
      <c r="N5138" s="16">
        <v>51010.833425058503</v>
      </c>
      <c r="O5138" s="16">
        <v>49164.664985814503</v>
      </c>
      <c r="P5138" s="16">
        <v>36716.995988853902</v>
      </c>
      <c r="Q5138" s="16">
        <v>148732.127827049</v>
      </c>
      <c r="R5138" s="16">
        <v>54380.464879524101</v>
      </c>
      <c r="S5138" s="17">
        <f t="shared" si="561"/>
        <v>51010.833425058503</v>
      </c>
      <c r="T5138" s="17">
        <f t="shared" si="562"/>
        <v>54380.464879524101</v>
      </c>
      <c r="U5138" s="18">
        <f t="shared" si="563"/>
        <v>1.0660571731182558</v>
      </c>
      <c r="X5138" s="20">
        <f t="shared" si="564"/>
        <v>0.48905850790746691</v>
      </c>
      <c r="AA5138" s="20">
        <f t="shared" si="565"/>
        <v>9.2284812545803896E-2</v>
      </c>
      <c r="AE5138" s="20">
        <f t="shared" si="566"/>
        <v>0.31063918148706826</v>
      </c>
    </row>
    <row r="5139" spans="1:31" x14ac:dyDescent="0.2">
      <c r="A5139" s="15" t="s">
        <v>17146</v>
      </c>
      <c r="B5139" s="15" t="s">
        <v>17147</v>
      </c>
      <c r="C5139" t="s">
        <v>17148</v>
      </c>
      <c r="D5139" s="15">
        <v>5</v>
      </c>
      <c r="E5139" s="15">
        <v>4</v>
      </c>
      <c r="F5139" s="16">
        <v>67815.751671679507</v>
      </c>
      <c r="G5139" s="16">
        <v>67593.119111718595</v>
      </c>
      <c r="H5139" s="16">
        <v>74305.6645804687</v>
      </c>
      <c r="I5139" s="16">
        <v>93356.096734569699</v>
      </c>
      <c r="J5139" s="16">
        <v>8440.5779914660707</v>
      </c>
      <c r="K5139" s="16">
        <v>84703.581896483796</v>
      </c>
      <c r="L5139" s="15">
        <f t="shared" si="560"/>
        <v>6</v>
      </c>
      <c r="M5139" s="16">
        <v>120590.374166172</v>
      </c>
      <c r="N5139" s="16">
        <v>116287.611843911</v>
      </c>
      <c r="O5139" s="16">
        <v>133610.87639963799</v>
      </c>
      <c r="P5139" s="16">
        <v>129438.022805815</v>
      </c>
      <c r="Q5139" s="16">
        <v>73790.187899869605</v>
      </c>
      <c r="R5139" s="16">
        <v>116328.78820384201</v>
      </c>
      <c r="S5139" s="17">
        <f t="shared" si="561"/>
        <v>120590.374166172</v>
      </c>
      <c r="T5139" s="17">
        <f t="shared" si="562"/>
        <v>116328.78820384201</v>
      </c>
      <c r="U5139" s="18">
        <f t="shared" si="563"/>
        <v>0.96466064566266641</v>
      </c>
      <c r="X5139" s="20">
        <f t="shared" si="564"/>
        <v>0.3889964349472308</v>
      </c>
      <c r="AA5139" s="20">
        <f t="shared" si="565"/>
        <v>-5.1906583516053102E-2</v>
      </c>
      <c r="AE5139" s="20">
        <f t="shared" si="566"/>
        <v>0.41005437885382989</v>
      </c>
    </row>
    <row r="5140" spans="1:31" x14ac:dyDescent="0.2">
      <c r="A5140" s="15" t="s">
        <v>15245</v>
      </c>
      <c r="B5140" s="15" t="s">
        <v>15246</v>
      </c>
      <c r="C5140" t="s">
        <v>15247</v>
      </c>
      <c r="D5140" s="15">
        <v>9</v>
      </c>
      <c r="E5140" s="15">
        <v>3</v>
      </c>
      <c r="F5140" s="16">
        <v>58822.698921871997</v>
      </c>
      <c r="G5140" s="16">
        <v>62168.342872211499</v>
      </c>
      <c r="H5140" s="16">
        <v>39969.331307812499</v>
      </c>
      <c r="I5140" s="16">
        <v>55795.932895430902</v>
      </c>
      <c r="J5140" s="16">
        <v>12322.1652984375</v>
      </c>
      <c r="K5140" s="16">
        <v>67896.395163420893</v>
      </c>
      <c r="L5140" s="15">
        <f t="shared" si="560"/>
        <v>6</v>
      </c>
      <c r="M5140" s="16">
        <v>104598.87411990399</v>
      </c>
      <c r="N5140" s="16">
        <v>106954.79391850599</v>
      </c>
      <c r="O5140" s="16">
        <v>71869.855619971699</v>
      </c>
      <c r="P5140" s="16">
        <v>77360.938248355102</v>
      </c>
      <c r="Q5140" s="16">
        <v>107724.245143433</v>
      </c>
      <c r="R5140" s="16">
        <v>93246.415274651197</v>
      </c>
      <c r="S5140" s="17">
        <f t="shared" si="561"/>
        <v>104598.87411990399</v>
      </c>
      <c r="T5140" s="17">
        <f t="shared" si="562"/>
        <v>93246.415274651197</v>
      </c>
      <c r="U5140" s="18">
        <f t="shared" si="563"/>
        <v>0.89146672045208419</v>
      </c>
      <c r="X5140" s="20">
        <f t="shared" si="564"/>
        <v>0.91136931642187946</v>
      </c>
      <c r="AA5140" s="20">
        <f t="shared" si="565"/>
        <v>-0.16574715361018014</v>
      </c>
      <c r="AE5140" s="20">
        <f t="shared" si="566"/>
        <v>4.0305597141525158E-2</v>
      </c>
    </row>
    <row r="5141" spans="1:31" x14ac:dyDescent="0.2">
      <c r="A5141" s="15" t="s">
        <v>17266</v>
      </c>
      <c r="B5141" s="15" t="s">
        <v>17267</v>
      </c>
      <c r="C5141" t="s">
        <v>17268</v>
      </c>
      <c r="D5141" s="15">
        <v>4</v>
      </c>
      <c r="E5141" s="15">
        <v>2</v>
      </c>
      <c r="F5141" s="16">
        <v>57799.862477443501</v>
      </c>
      <c r="G5141" s="16">
        <v>71989.761318750301</v>
      </c>
      <c r="H5141" s="16">
        <v>59415.150815625297</v>
      </c>
      <c r="I5141" s="16">
        <v>114945.38689218801</v>
      </c>
      <c r="J5141" s="16">
        <v>23795.658839093299</v>
      </c>
      <c r="K5141" s="16">
        <v>98474.602849218398</v>
      </c>
      <c r="L5141" s="15">
        <f t="shared" si="560"/>
        <v>6</v>
      </c>
      <c r="M5141" s="16">
        <v>102780.06025286</v>
      </c>
      <c r="N5141" s="16">
        <v>123851.62174768301</v>
      </c>
      <c r="O5141" s="16">
        <v>106835.870679757</v>
      </c>
      <c r="P5141" s="16">
        <v>159371.52612835</v>
      </c>
      <c r="Q5141" s="16">
        <v>208029.134819108</v>
      </c>
      <c r="R5141" s="16">
        <v>135241.40256906601</v>
      </c>
      <c r="S5141" s="17">
        <f t="shared" si="561"/>
        <v>106835.870679757</v>
      </c>
      <c r="T5141" s="17">
        <f t="shared" si="562"/>
        <v>159371.52612835</v>
      </c>
      <c r="U5141" s="18">
        <f t="shared" si="563"/>
        <v>1.4917417260170027</v>
      </c>
      <c r="X5141" s="20">
        <f t="shared" si="564"/>
        <v>6.5203618185106449E-2</v>
      </c>
      <c r="AA5141" s="20">
        <f t="shared" si="565"/>
        <v>0.57699777497067972</v>
      </c>
      <c r="AE5141" s="20">
        <f t="shared" si="566"/>
        <v>1.1857283043566125</v>
      </c>
    </row>
    <row r="5142" spans="1:31" x14ac:dyDescent="0.2">
      <c r="A5142" s="15" t="s">
        <v>18077</v>
      </c>
      <c r="B5142" s="15" t="s">
        <v>18078</v>
      </c>
      <c r="C5142" t="s">
        <v>18079</v>
      </c>
      <c r="D5142" s="15">
        <v>5</v>
      </c>
      <c r="E5142" s="15">
        <v>4</v>
      </c>
      <c r="F5142" s="16">
        <v>32758.323618603201</v>
      </c>
      <c r="G5142" s="16">
        <v>16645.304907128899</v>
      </c>
      <c r="H5142" s="16">
        <v>21977.569771838302</v>
      </c>
      <c r="I5142" s="16">
        <v>47448.994787931602</v>
      </c>
      <c r="J5142" s="16">
        <v>6681.9412300781096</v>
      </c>
      <c r="K5142" s="16">
        <v>63293.896074170501</v>
      </c>
      <c r="L5142" s="15">
        <f t="shared" si="560"/>
        <v>6</v>
      </c>
      <c r="M5142" s="16">
        <v>58251.046472933602</v>
      </c>
      <c r="N5142" s="16">
        <v>28636.683459813401</v>
      </c>
      <c r="O5142" s="16">
        <v>39518.418614902701</v>
      </c>
      <c r="P5142" s="16">
        <v>65787.926919603298</v>
      </c>
      <c r="Q5142" s="16">
        <v>58415.6321287315</v>
      </c>
      <c r="R5142" s="16">
        <v>86925.512075821898</v>
      </c>
      <c r="S5142" s="17">
        <f t="shared" si="561"/>
        <v>39518.418614902701</v>
      </c>
      <c r="T5142" s="17">
        <f t="shared" si="562"/>
        <v>65787.926919603298</v>
      </c>
      <c r="U5142" s="18">
        <f t="shared" si="563"/>
        <v>1.6647408784417848</v>
      </c>
      <c r="X5142" s="20">
        <f t="shared" si="564"/>
        <v>8.0869316312020989E-2</v>
      </c>
      <c r="AA5142" s="20">
        <f t="shared" si="565"/>
        <v>0.73529763526673586</v>
      </c>
      <c r="AE5142" s="20">
        <f t="shared" si="566"/>
        <v>1.0922162285002623</v>
      </c>
    </row>
    <row r="5143" spans="1:31" x14ac:dyDescent="0.2">
      <c r="A5143" s="15" t="s">
        <v>6196</v>
      </c>
      <c r="B5143" s="15" t="s">
        <v>6197</v>
      </c>
      <c r="C5143" t="s">
        <v>6198</v>
      </c>
      <c r="D5143" s="15">
        <v>2</v>
      </c>
      <c r="E5143" s="15">
        <v>2</v>
      </c>
      <c r="F5143" s="16">
        <v>27419.276936132501</v>
      </c>
      <c r="G5143" s="16">
        <v>29545.0986187501</v>
      </c>
      <c r="H5143" s="16">
        <v>27751.855766894299</v>
      </c>
      <c r="I5143" s="16">
        <v>49786.012035023297</v>
      </c>
      <c r="J5143" s="16">
        <v>2291.0986119140598</v>
      </c>
      <c r="K5143" s="16">
        <v>39281.255233301003</v>
      </c>
      <c r="L5143" s="15">
        <f t="shared" si="560"/>
        <v>6</v>
      </c>
      <c r="M5143" s="16">
        <v>48757.121812968799</v>
      </c>
      <c r="N5143" s="16">
        <v>50829.566754992898</v>
      </c>
      <c r="O5143" s="16">
        <v>49901.306874331298</v>
      </c>
      <c r="P5143" s="16">
        <v>69028.196192928997</v>
      </c>
      <c r="Q5143" s="16">
        <v>20029.504761545901</v>
      </c>
      <c r="R5143" s="16">
        <v>53947.433132168801</v>
      </c>
      <c r="S5143" s="17">
        <f t="shared" si="561"/>
        <v>49901.306874331298</v>
      </c>
      <c r="T5143" s="17">
        <f t="shared" si="562"/>
        <v>53947.433132168801</v>
      </c>
      <c r="U5143" s="18">
        <f t="shared" si="563"/>
        <v>1.0810825710041432</v>
      </c>
      <c r="X5143" s="20">
        <f t="shared" si="564"/>
        <v>0.88875081375585385</v>
      </c>
      <c r="AA5143" s="20">
        <f t="shared" si="565"/>
        <v>0.11247671754880947</v>
      </c>
      <c r="AE5143" s="20">
        <f t="shared" si="566"/>
        <v>5.1219988614340267E-2</v>
      </c>
    </row>
    <row r="5144" spans="1:31" x14ac:dyDescent="0.2">
      <c r="A5144" s="15" t="s">
        <v>8933</v>
      </c>
      <c r="B5144" s="15" t="s">
        <v>8934</v>
      </c>
      <c r="C5144" t="s">
        <v>8935</v>
      </c>
      <c r="D5144" s="15">
        <v>2</v>
      </c>
      <c r="E5144" s="15">
        <v>2</v>
      </c>
      <c r="F5144" s="16">
        <v>182298.37526484401</v>
      </c>
      <c r="G5144" s="16">
        <v>180695.23767539099</v>
      </c>
      <c r="H5144" s="16">
        <v>158082.739495313</v>
      </c>
      <c r="I5144" s="16">
        <v>190506.939171184</v>
      </c>
      <c r="J5144" s="16">
        <v>22478.199975</v>
      </c>
      <c r="K5144" s="16">
        <v>160308.84708216999</v>
      </c>
      <c r="L5144" s="15">
        <f t="shared" si="560"/>
        <v>6</v>
      </c>
      <c r="M5144" s="16">
        <v>324164.05836659501</v>
      </c>
      <c r="N5144" s="16">
        <v>310869.18220343202</v>
      </c>
      <c r="O5144" s="16">
        <v>284252.53292433801</v>
      </c>
      <c r="P5144" s="16">
        <v>264137.452181787</v>
      </c>
      <c r="Q5144" s="16">
        <v>196511.49500462</v>
      </c>
      <c r="R5144" s="16">
        <v>220162.28241934601</v>
      </c>
      <c r="S5144" s="17">
        <f t="shared" si="561"/>
        <v>310869.18220343202</v>
      </c>
      <c r="T5144" s="17">
        <f t="shared" si="562"/>
        <v>220162.28241934601</v>
      </c>
      <c r="U5144" s="18">
        <f t="shared" si="563"/>
        <v>0.70821520762798662</v>
      </c>
      <c r="X5144" s="20">
        <f t="shared" si="564"/>
        <v>2.6005420735217354E-2</v>
      </c>
      <c r="AA5144" s="20">
        <f t="shared" si="565"/>
        <v>-0.49774027158508233</v>
      </c>
      <c r="AE5144" s="20">
        <f t="shared" si="566"/>
        <v>1.5849361154901829</v>
      </c>
    </row>
    <row r="5145" spans="1:31" x14ac:dyDescent="0.2">
      <c r="A5145" s="15" t="s">
        <v>6773</v>
      </c>
      <c r="B5145" s="15" t="s">
        <v>6774</v>
      </c>
      <c r="C5145" t="s">
        <v>6775</v>
      </c>
      <c r="D5145" s="15">
        <v>5</v>
      </c>
      <c r="E5145" s="15">
        <v>4</v>
      </c>
      <c r="F5145" s="16">
        <v>67624.589590722695</v>
      </c>
      <c r="G5145" s="16">
        <v>68777.525753320297</v>
      </c>
      <c r="H5145" s="16">
        <v>65904.459714843702</v>
      </c>
      <c r="I5145" s="16">
        <v>86663.645103319301</v>
      </c>
      <c r="J5145" s="16">
        <v>24134.967656249999</v>
      </c>
      <c r="K5145" s="16">
        <v>77457.400655104604</v>
      </c>
      <c r="L5145" s="15">
        <f t="shared" si="560"/>
        <v>6</v>
      </c>
      <c r="M5145" s="16">
        <v>120250.44861346899</v>
      </c>
      <c r="N5145" s="16">
        <v>118325.272209551</v>
      </c>
      <c r="O5145" s="16">
        <v>118504.459530256</v>
      </c>
      <c r="P5145" s="16">
        <v>120158.953337695</v>
      </c>
      <c r="Q5145" s="16">
        <v>210995.47923288899</v>
      </c>
      <c r="R5145" s="16">
        <v>106377.14904004399</v>
      </c>
      <c r="S5145" s="17">
        <f t="shared" si="561"/>
        <v>118504.459530256</v>
      </c>
      <c r="T5145" s="17">
        <f t="shared" si="562"/>
        <v>120158.953337695</v>
      </c>
      <c r="U5145" s="18">
        <f t="shared" si="563"/>
        <v>1.01396144764507</v>
      </c>
      <c r="X5145" s="20">
        <f t="shared" si="564"/>
        <v>0.45979004267677975</v>
      </c>
      <c r="AA5145" s="20">
        <f t="shared" si="565"/>
        <v>2.000279992643722E-2</v>
      </c>
      <c r="AE5145" s="20">
        <f t="shared" si="566"/>
        <v>0.33744043815015423</v>
      </c>
    </row>
    <row r="5146" spans="1:31" x14ac:dyDescent="0.2">
      <c r="A5146" s="15" t="s">
        <v>17323</v>
      </c>
      <c r="B5146" s="15" t="s">
        <v>17324</v>
      </c>
      <c r="C5146" t="s">
        <v>17325</v>
      </c>
      <c r="D5146" s="15">
        <v>3</v>
      </c>
      <c r="E5146" s="15">
        <v>3</v>
      </c>
      <c r="F5146" s="16">
        <v>52191.5254072264</v>
      </c>
      <c r="G5146" s="16">
        <v>48414.960309375099</v>
      </c>
      <c r="H5146" s="16">
        <v>49612.531701562002</v>
      </c>
      <c r="I5146" s="16">
        <v>100276.256972462</v>
      </c>
      <c r="J5146" s="16">
        <v>24326.4436883788</v>
      </c>
      <c r="K5146" s="16">
        <v>100703.272919209</v>
      </c>
      <c r="L5146" s="15">
        <f t="shared" si="560"/>
        <v>6</v>
      </c>
      <c r="M5146" s="16">
        <v>92807.281818997595</v>
      </c>
      <c r="N5146" s="16">
        <v>83293.391189561007</v>
      </c>
      <c r="O5146" s="16">
        <v>89209.535753118398</v>
      </c>
      <c r="P5146" s="16">
        <v>139032.80975624701</v>
      </c>
      <c r="Q5146" s="16">
        <v>212669.422937147</v>
      </c>
      <c r="R5146" s="16">
        <v>138302.17618387</v>
      </c>
      <c r="S5146" s="17">
        <f t="shared" si="561"/>
        <v>89209.535753118398</v>
      </c>
      <c r="T5146" s="17">
        <f t="shared" si="562"/>
        <v>139032.80975624701</v>
      </c>
      <c r="U5146" s="18">
        <f t="shared" si="563"/>
        <v>1.5584971783847332</v>
      </c>
      <c r="X5146" s="20">
        <f t="shared" si="564"/>
        <v>3.9270877727398214E-2</v>
      </c>
      <c r="AA5146" s="20">
        <f t="shared" si="565"/>
        <v>0.64015554300688848</v>
      </c>
      <c r="AE5146" s="20">
        <f t="shared" si="566"/>
        <v>1.4059293918819706</v>
      </c>
    </row>
    <row r="5147" spans="1:31" x14ac:dyDescent="0.2">
      <c r="A5147" s="15" t="s">
        <v>137</v>
      </c>
      <c r="B5147" s="15" t="s">
        <v>138</v>
      </c>
      <c r="C5147" t="s">
        <v>139</v>
      </c>
      <c r="D5147" s="15">
        <v>3</v>
      </c>
      <c r="E5147" s="15">
        <v>3</v>
      </c>
      <c r="F5147" s="16">
        <v>98614.048104310496</v>
      </c>
      <c r="G5147" s="16">
        <v>100557.961182422</v>
      </c>
      <c r="H5147" s="16">
        <v>92052.016359960195</v>
      </c>
      <c r="I5147" s="16">
        <v>148641.14555772301</v>
      </c>
      <c r="J5147" s="16">
        <v>32195.1913142579</v>
      </c>
      <c r="K5147" s="16">
        <v>124157.102991797</v>
      </c>
      <c r="L5147" s="15">
        <f t="shared" si="560"/>
        <v>6</v>
      </c>
      <c r="M5147" s="16">
        <v>175356.088604794</v>
      </c>
      <c r="N5147" s="16">
        <v>173000.52596284499</v>
      </c>
      <c r="O5147" s="16">
        <v>165521.03597551299</v>
      </c>
      <c r="P5147" s="16">
        <v>206090.62141153699</v>
      </c>
      <c r="Q5147" s="16">
        <v>281460.48990404501</v>
      </c>
      <c r="R5147" s="16">
        <v>170512.80494355201</v>
      </c>
      <c r="S5147" s="17">
        <f t="shared" si="561"/>
        <v>173000.52596284499</v>
      </c>
      <c r="T5147" s="17">
        <f t="shared" si="562"/>
        <v>206090.62141153699</v>
      </c>
      <c r="U5147" s="18">
        <f t="shared" si="563"/>
        <v>1.1912716465139459</v>
      </c>
      <c r="X5147" s="20">
        <f t="shared" si="564"/>
        <v>0.21717899651781961</v>
      </c>
      <c r="AA5147" s="20">
        <f t="shared" si="565"/>
        <v>0.25250242948429397</v>
      </c>
      <c r="AE5147" s="20">
        <f t="shared" si="566"/>
        <v>0.6631821778745316</v>
      </c>
    </row>
    <row r="5148" spans="1:31" x14ac:dyDescent="0.2">
      <c r="A5148" s="15" t="s">
        <v>11092</v>
      </c>
      <c r="B5148" s="15" t="s">
        <v>11093</v>
      </c>
      <c r="C5148" t="s">
        <v>11094</v>
      </c>
      <c r="D5148" s="15">
        <v>6</v>
      </c>
      <c r="E5148" s="15">
        <v>3</v>
      </c>
      <c r="F5148" s="16">
        <v>114456.533499903</v>
      </c>
      <c r="G5148" s="16">
        <v>104903.06414736299</v>
      </c>
      <c r="H5148" s="16">
        <v>115372.802727831</v>
      </c>
      <c r="I5148" s="16">
        <v>146370.807459626</v>
      </c>
      <c r="J5148" s="16">
        <v>31433.889574607099</v>
      </c>
      <c r="K5148" s="16">
        <v>138983.064189636</v>
      </c>
      <c r="L5148" s="15">
        <f t="shared" si="560"/>
        <v>6</v>
      </c>
      <c r="M5148" s="16">
        <v>203527.29064094901</v>
      </c>
      <c r="N5148" s="16">
        <v>180475.867442113</v>
      </c>
      <c r="O5148" s="16">
        <v>207454.725991374</v>
      </c>
      <c r="P5148" s="16">
        <v>202942.802631645</v>
      </c>
      <c r="Q5148" s="16">
        <v>274804.95061821298</v>
      </c>
      <c r="R5148" s="16">
        <v>190874.235493321</v>
      </c>
      <c r="S5148" s="17">
        <f t="shared" si="561"/>
        <v>203527.29064094901</v>
      </c>
      <c r="T5148" s="17">
        <f t="shared" si="562"/>
        <v>202942.802631645</v>
      </c>
      <c r="U5148" s="18">
        <f t="shared" si="563"/>
        <v>0.99712820817560466</v>
      </c>
      <c r="X5148" s="20">
        <f t="shared" si="564"/>
        <v>0.40283035561141856</v>
      </c>
      <c r="AA5148" s="20">
        <f t="shared" si="565"/>
        <v>-4.1490803266235107E-3</v>
      </c>
      <c r="AE5148" s="20">
        <f t="shared" si="566"/>
        <v>0.3948778102688586</v>
      </c>
    </row>
    <row r="5149" spans="1:31" x14ac:dyDescent="0.2">
      <c r="A5149" s="15" t="s">
        <v>16382</v>
      </c>
      <c r="B5149" s="15" t="s">
        <v>16383</v>
      </c>
      <c r="C5149" t="s">
        <v>16384</v>
      </c>
      <c r="D5149" s="15">
        <v>5</v>
      </c>
      <c r="E5149" s="15">
        <v>2</v>
      </c>
      <c r="F5149" s="16">
        <v>242340.440230679</v>
      </c>
      <c r="G5149" s="16">
        <v>305893.08119960601</v>
      </c>
      <c r="H5149" s="16">
        <v>328943.63383212598</v>
      </c>
      <c r="I5149" s="16">
        <v>473907.59853532503</v>
      </c>
      <c r="J5149" s="16">
        <v>16379.5857070313</v>
      </c>
      <c r="K5149" s="16">
        <v>454801.46474296501</v>
      </c>
      <c r="L5149" s="15">
        <f t="shared" si="560"/>
        <v>6</v>
      </c>
      <c r="M5149" s="16">
        <v>430931.21645980002</v>
      </c>
      <c r="N5149" s="16">
        <v>526260.31110481499</v>
      </c>
      <c r="O5149" s="16">
        <v>591481.78608639399</v>
      </c>
      <c r="P5149" s="16">
        <v>657071.843111341</v>
      </c>
      <c r="Q5149" s="16">
        <v>143195.49067206899</v>
      </c>
      <c r="R5149" s="16">
        <v>624607.62676528399</v>
      </c>
      <c r="S5149" s="17">
        <f t="shared" si="561"/>
        <v>526260.31110481499</v>
      </c>
      <c r="T5149" s="17">
        <f t="shared" si="562"/>
        <v>624607.62676528399</v>
      </c>
      <c r="U5149" s="18">
        <f t="shared" si="563"/>
        <v>1.1868795985279634</v>
      </c>
      <c r="X5149" s="20">
        <f t="shared" si="564"/>
        <v>0.82275191176462315</v>
      </c>
      <c r="AA5149" s="20">
        <f t="shared" si="565"/>
        <v>0.24717359006251249</v>
      </c>
      <c r="AE5149" s="20">
        <f t="shared" si="566"/>
        <v>8.4731099896108525E-2</v>
      </c>
    </row>
    <row r="5150" spans="1:31" x14ac:dyDescent="0.2">
      <c r="A5150" s="15" t="s">
        <v>3332</v>
      </c>
      <c r="B5150" s="15" t="s">
        <v>3333</v>
      </c>
      <c r="C5150" t="s">
        <v>3334</v>
      </c>
      <c r="D5150" s="15">
        <v>6</v>
      </c>
      <c r="E5150" s="15">
        <v>4</v>
      </c>
      <c r="F5150" s="16">
        <v>7318.07662265623</v>
      </c>
      <c r="G5150" s="16">
        <v>3925.5907710937399</v>
      </c>
      <c r="H5150" s="16">
        <v>4739.3658555464599</v>
      </c>
      <c r="I5150" s="16">
        <v>15514.510433180199</v>
      </c>
      <c r="J5150" s="16">
        <v>4974.6525726562604</v>
      </c>
      <c r="K5150" s="16">
        <v>5163.8463228515502</v>
      </c>
      <c r="L5150" s="15">
        <f t="shared" si="560"/>
        <v>6</v>
      </c>
      <c r="M5150" s="16">
        <v>13013.047505176701</v>
      </c>
      <c r="N5150" s="16">
        <v>6753.6101580470704</v>
      </c>
      <c r="O5150" s="16">
        <v>8521.9724379469408</v>
      </c>
      <c r="P5150" s="16">
        <v>21510.834594773802</v>
      </c>
      <c r="Q5150" s="16">
        <v>43489.977634708797</v>
      </c>
      <c r="R5150" s="16">
        <v>7091.83687110548</v>
      </c>
      <c r="S5150" s="17">
        <f t="shared" si="561"/>
        <v>8521.9724379469408</v>
      </c>
      <c r="T5150" s="17">
        <f t="shared" si="562"/>
        <v>21510.834594773802</v>
      </c>
      <c r="U5150" s="18">
        <f t="shared" si="563"/>
        <v>2.5241614839059552</v>
      </c>
      <c r="X5150" s="20">
        <f t="shared" si="564"/>
        <v>0.24576406452394783</v>
      </c>
      <c r="AA5150" s="20">
        <f t="shared" si="565"/>
        <v>1.3358042100739969</v>
      </c>
      <c r="AE5150" s="20">
        <f t="shared" si="566"/>
        <v>0.6094816190894784</v>
      </c>
    </row>
    <row r="5151" spans="1:31" x14ac:dyDescent="0.2">
      <c r="A5151" s="15" t="s">
        <v>2264</v>
      </c>
      <c r="B5151" s="15" t="s">
        <v>2265</v>
      </c>
      <c r="C5151" t="s">
        <v>2266</v>
      </c>
      <c r="D5151" s="15">
        <v>4</v>
      </c>
      <c r="E5151" s="15">
        <v>4</v>
      </c>
      <c r="F5151" s="16">
        <v>81865.972598436798</v>
      </c>
      <c r="G5151" s="16">
        <v>53562.181583496102</v>
      </c>
      <c r="H5151" s="16">
        <v>63514.4265518553</v>
      </c>
      <c r="I5151" s="16">
        <v>63068.986701669302</v>
      </c>
      <c r="J5151" s="16">
        <v>12268.3545578881</v>
      </c>
      <c r="K5151" s="16">
        <v>75665.386783721406</v>
      </c>
      <c r="L5151" s="15">
        <f t="shared" si="560"/>
        <v>6</v>
      </c>
      <c r="M5151" s="16">
        <v>145574.56083238899</v>
      </c>
      <c r="N5151" s="16">
        <v>92148.701870081699</v>
      </c>
      <c r="O5151" s="16">
        <v>114206.88104368901</v>
      </c>
      <c r="P5151" s="16">
        <v>87445.011355186201</v>
      </c>
      <c r="Q5151" s="16">
        <v>107253.814722651</v>
      </c>
      <c r="R5151" s="16">
        <v>103916.063009972</v>
      </c>
      <c r="S5151" s="17">
        <f t="shared" si="561"/>
        <v>114206.88104368901</v>
      </c>
      <c r="T5151" s="17">
        <f t="shared" si="562"/>
        <v>103916.063009972</v>
      </c>
      <c r="U5151" s="18">
        <f t="shared" si="563"/>
        <v>0.90989318734848967</v>
      </c>
      <c r="X5151" s="20">
        <f t="shared" si="564"/>
        <v>0.34635403824256983</v>
      </c>
      <c r="AA5151" s="20">
        <f t="shared" si="565"/>
        <v>-0.13623089806734248</v>
      </c>
      <c r="AE5151" s="20">
        <f t="shared" si="566"/>
        <v>0.46047974443181783</v>
      </c>
    </row>
    <row r="5152" spans="1:31" x14ac:dyDescent="0.2">
      <c r="A5152" s="15" t="s">
        <v>14422</v>
      </c>
      <c r="B5152" s="15" t="s">
        <v>14423</v>
      </c>
      <c r="C5152" t="s">
        <v>14424</v>
      </c>
      <c r="D5152" s="15">
        <v>3</v>
      </c>
      <c r="E5152" s="15">
        <v>3</v>
      </c>
      <c r="F5152" s="16">
        <v>71953.318838671999</v>
      </c>
      <c r="G5152" s="16">
        <v>71413.017972656206</v>
      </c>
      <c r="H5152" s="16">
        <v>66260.217510351897</v>
      </c>
      <c r="I5152" s="16">
        <v>98527.833885937202</v>
      </c>
      <c r="J5152" s="16">
        <v>8376.8344494140601</v>
      </c>
      <c r="K5152" s="16">
        <v>82126.855049121004</v>
      </c>
      <c r="L5152" s="15">
        <f t="shared" si="560"/>
        <v>6</v>
      </c>
      <c r="M5152" s="16">
        <v>127947.820784487</v>
      </c>
      <c r="N5152" s="16">
        <v>122859.388999061</v>
      </c>
      <c r="O5152" s="16">
        <v>119144.156531988</v>
      </c>
      <c r="P5152" s="16">
        <v>136608.62499206199</v>
      </c>
      <c r="Q5152" s="16">
        <v>73232.921803853795</v>
      </c>
      <c r="R5152" s="16">
        <v>112790.006195162</v>
      </c>
      <c r="S5152" s="17">
        <f t="shared" si="561"/>
        <v>122859.388999061</v>
      </c>
      <c r="T5152" s="17">
        <f t="shared" si="562"/>
        <v>112790.006195162</v>
      </c>
      <c r="U5152" s="18">
        <f t="shared" si="563"/>
        <v>0.91804140582226113</v>
      </c>
      <c r="X5152" s="20">
        <f t="shared" si="564"/>
        <v>0.44548386152981068</v>
      </c>
      <c r="AA5152" s="20">
        <f t="shared" si="565"/>
        <v>-0.12336887084816638</v>
      </c>
      <c r="AE5152" s="20">
        <f t="shared" si="566"/>
        <v>0.35116802445651663</v>
      </c>
    </row>
    <row r="5153" spans="1:31" x14ac:dyDescent="0.2">
      <c r="A5153" s="15" t="s">
        <v>2180</v>
      </c>
      <c r="B5153" s="15" t="s">
        <v>2181</v>
      </c>
      <c r="C5153" t="s">
        <v>2182</v>
      </c>
      <c r="D5153" s="15">
        <v>2</v>
      </c>
      <c r="E5153" s="15">
        <v>2</v>
      </c>
      <c r="F5153" s="16">
        <v>22874.938652734301</v>
      </c>
      <c r="G5153" s="16">
        <v>18135.910725732399</v>
      </c>
      <c r="H5153" s="16">
        <v>29833.348971822299</v>
      </c>
      <c r="I5153" s="16">
        <v>27032.481970312601</v>
      </c>
      <c r="J5153" s="16">
        <v>7456.7304022215003</v>
      </c>
      <c r="K5153" s="16">
        <v>44885.151138866902</v>
      </c>
      <c r="L5153" s="15">
        <f t="shared" si="560"/>
        <v>6</v>
      </c>
      <c r="M5153" s="16">
        <v>40676.352368935601</v>
      </c>
      <c r="N5153" s="16">
        <v>31201.130745631799</v>
      </c>
      <c r="O5153" s="16">
        <v>53644.091935208497</v>
      </c>
      <c r="P5153" s="16">
        <v>37480.476799705502</v>
      </c>
      <c r="Q5153" s="16">
        <v>65189.082792068701</v>
      </c>
      <c r="R5153" s="16">
        <v>61643.617937099902</v>
      </c>
      <c r="S5153" s="17">
        <f t="shared" si="561"/>
        <v>40676.352368935601</v>
      </c>
      <c r="T5153" s="17">
        <f t="shared" si="562"/>
        <v>61643.617937099902</v>
      </c>
      <c r="U5153" s="18">
        <f t="shared" si="563"/>
        <v>1.5154657275556727</v>
      </c>
      <c r="X5153" s="20">
        <f t="shared" si="564"/>
        <v>0.29990337689046503</v>
      </c>
      <c r="AA5153" s="20">
        <f t="shared" si="565"/>
        <v>0.59976122576489144</v>
      </c>
      <c r="AE5153" s="20">
        <f t="shared" si="566"/>
        <v>0.52301864408829479</v>
      </c>
    </row>
    <row r="5154" spans="1:31" x14ac:dyDescent="0.2">
      <c r="A5154" s="15" t="s">
        <v>8288</v>
      </c>
      <c r="B5154" s="15" t="s">
        <v>8289</v>
      </c>
      <c r="C5154" t="s">
        <v>8290</v>
      </c>
      <c r="D5154" s="15">
        <v>3</v>
      </c>
      <c r="E5154" s="15">
        <v>3</v>
      </c>
      <c r="F5154" s="16">
        <v>98967.866070259799</v>
      </c>
      <c r="G5154" s="16">
        <v>130425.2697</v>
      </c>
      <c r="H5154" s="16">
        <v>130474.25199944701</v>
      </c>
      <c r="I5154" s="16">
        <v>187991.51321902801</v>
      </c>
      <c r="J5154" s="16">
        <v>25846.0808976562</v>
      </c>
      <c r="K5154" s="16">
        <v>198552.57528876499</v>
      </c>
      <c r="L5154" s="15">
        <f t="shared" si="560"/>
        <v>6</v>
      </c>
      <c r="M5154" s="16">
        <v>175985.24982248701</v>
      </c>
      <c r="N5154" s="16">
        <v>224384.424580897</v>
      </c>
      <c r="O5154" s="16">
        <v>234609.02012866901</v>
      </c>
      <c r="P5154" s="16">
        <v>260649.81963126201</v>
      </c>
      <c r="Q5154" s="16">
        <v>225954.56944317801</v>
      </c>
      <c r="R5154" s="16">
        <v>272684.81404152903</v>
      </c>
      <c r="S5154" s="17">
        <f t="shared" si="561"/>
        <v>224384.424580897</v>
      </c>
      <c r="T5154" s="17">
        <f t="shared" si="562"/>
        <v>260649.81963126201</v>
      </c>
      <c r="U5154" s="18">
        <f t="shared" si="563"/>
        <v>1.1616217129067723</v>
      </c>
      <c r="X5154" s="20">
        <f t="shared" si="564"/>
        <v>0.14426094584033719</v>
      </c>
      <c r="AA5154" s="20">
        <f t="shared" si="565"/>
        <v>0.21614032539719588</v>
      </c>
      <c r="AE5154" s="20">
        <f t="shared" si="566"/>
        <v>0.84085122470457885</v>
      </c>
    </row>
    <row r="5155" spans="1:31" x14ac:dyDescent="0.2">
      <c r="A5155" s="15" t="s">
        <v>16466</v>
      </c>
      <c r="B5155" s="15" t="s">
        <v>16467</v>
      </c>
      <c r="C5155" t="s">
        <v>16468</v>
      </c>
      <c r="D5155" s="15">
        <v>2</v>
      </c>
      <c r="E5155" s="15">
        <v>2</v>
      </c>
      <c r="F5155" s="16">
        <v>139637.64391522101</v>
      </c>
      <c r="G5155" s="16">
        <v>150728.088998438</v>
      </c>
      <c r="H5155" s="16">
        <v>126274.68784863201</v>
      </c>
      <c r="I5155" s="16">
        <v>142275.93745019601</v>
      </c>
      <c r="J5155" s="16">
        <v>39996.545660156298</v>
      </c>
      <c r="K5155" s="16">
        <v>171147.65104497</v>
      </c>
      <c r="L5155" s="15">
        <f t="shared" si="560"/>
        <v>6</v>
      </c>
      <c r="M5155" s="16">
        <v>248304.491395196</v>
      </c>
      <c r="N5155" s="16">
        <v>259313.51796999699</v>
      </c>
      <c r="O5155" s="16">
        <v>227057.678654841</v>
      </c>
      <c r="P5155" s="16">
        <v>197265.274369358</v>
      </c>
      <c r="Q5155" s="16">
        <v>349662.38361788</v>
      </c>
      <c r="R5155" s="16">
        <v>235047.89767127801</v>
      </c>
      <c r="S5155" s="17">
        <f t="shared" si="561"/>
        <v>248304.491395196</v>
      </c>
      <c r="T5155" s="17">
        <f t="shared" si="562"/>
        <v>235047.89767127801</v>
      </c>
      <c r="U5155" s="18">
        <f t="shared" si="563"/>
        <v>0.94661154274966741</v>
      </c>
      <c r="X5155" s="20">
        <f t="shared" si="564"/>
        <v>0.75306461255815571</v>
      </c>
      <c r="AA5155" s="20">
        <f t="shared" si="565"/>
        <v>-7.9155580833298239E-2</v>
      </c>
      <c r="AE5155" s="20">
        <f t="shared" si="566"/>
        <v>0.12316775995649758</v>
      </c>
    </row>
    <row r="5156" spans="1:31" x14ac:dyDescent="0.2">
      <c r="A5156" s="15" t="s">
        <v>6100</v>
      </c>
      <c r="B5156" s="15" t="s">
        <v>6101</v>
      </c>
      <c r="C5156" t="s">
        <v>6102</v>
      </c>
      <c r="D5156" s="15">
        <v>4</v>
      </c>
      <c r="E5156" s="15">
        <v>3</v>
      </c>
      <c r="F5156" s="16">
        <v>451136.68155494501</v>
      </c>
      <c r="G5156" s="16">
        <v>512694.81528033398</v>
      </c>
      <c r="H5156" s="16">
        <v>468206.20664942201</v>
      </c>
      <c r="I5156" s="16">
        <v>801676.08997265704</v>
      </c>
      <c r="J5156" s="16">
        <v>29261.648876367199</v>
      </c>
      <c r="K5156" s="16">
        <v>742565.23064884101</v>
      </c>
      <c r="L5156" s="15">
        <f t="shared" si="560"/>
        <v>6</v>
      </c>
      <c r="M5156" s="16">
        <v>802213.93832187203</v>
      </c>
      <c r="N5156" s="16">
        <v>882043.267971767</v>
      </c>
      <c r="O5156" s="16">
        <v>841893.30597310502</v>
      </c>
      <c r="P5156" s="16">
        <v>1111522.13563287</v>
      </c>
      <c r="Q5156" s="16">
        <v>255814.53912637799</v>
      </c>
      <c r="R5156" s="16">
        <v>1019811.81326255</v>
      </c>
      <c r="S5156" s="17">
        <f t="shared" si="561"/>
        <v>841893.30597310502</v>
      </c>
      <c r="T5156" s="17">
        <f t="shared" si="562"/>
        <v>1019811.81326255</v>
      </c>
      <c r="U5156" s="18">
        <f t="shared" si="563"/>
        <v>1.2113314193462998</v>
      </c>
      <c r="X5156" s="20">
        <f t="shared" si="564"/>
        <v>0.87311011908176217</v>
      </c>
      <c r="AA5156" s="20">
        <f t="shared" si="565"/>
        <v>0.27659363929519032</v>
      </c>
      <c r="AE5156" s="20">
        <f t="shared" si="566"/>
        <v>5.8930978409459177E-2</v>
      </c>
    </row>
    <row r="5157" spans="1:31" x14ac:dyDescent="0.2">
      <c r="A5157" s="15" t="s">
        <v>6956</v>
      </c>
      <c r="B5157" s="15" t="s">
        <v>6957</v>
      </c>
      <c r="C5157" t="s">
        <v>6958</v>
      </c>
      <c r="D5157" s="15">
        <v>3</v>
      </c>
      <c r="E5157" s="15">
        <v>3</v>
      </c>
      <c r="F5157" s="16">
        <v>86206.590773145494</v>
      </c>
      <c r="G5157" s="16">
        <v>81712.657305468601</v>
      </c>
      <c r="H5157" s="16">
        <v>63897.089460941403</v>
      </c>
      <c r="I5157" s="16">
        <v>89470.8087539064</v>
      </c>
      <c r="J5157" s="16">
        <v>13888.7156074219</v>
      </c>
      <c r="K5157" s="16">
        <v>86617.152594076397</v>
      </c>
      <c r="L5157" s="15">
        <f t="shared" si="560"/>
        <v>6</v>
      </c>
      <c r="M5157" s="16">
        <v>153293.07396389201</v>
      </c>
      <c r="N5157" s="16">
        <v>140578.95093977801</v>
      </c>
      <c r="O5157" s="16">
        <v>114894.95680396</v>
      </c>
      <c r="P5157" s="16">
        <v>124051.07956548101</v>
      </c>
      <c r="Q5157" s="16">
        <v>121419.520724256</v>
      </c>
      <c r="R5157" s="16">
        <v>118956.815914233</v>
      </c>
      <c r="S5157" s="17">
        <f t="shared" si="561"/>
        <v>140578.95093977801</v>
      </c>
      <c r="T5157" s="17">
        <f t="shared" si="562"/>
        <v>121419.520724256</v>
      </c>
      <c r="U5157" s="18">
        <f t="shared" si="563"/>
        <v>0.86371053356537264</v>
      </c>
      <c r="X5157" s="20">
        <f t="shared" si="564"/>
        <v>0.26414955088580627</v>
      </c>
      <c r="AA5157" s="20">
        <f t="shared" si="565"/>
        <v>-0.21138021046358721</v>
      </c>
      <c r="AE5157" s="20">
        <f t="shared" si="566"/>
        <v>0.57815012337561045</v>
      </c>
    </row>
    <row r="5158" spans="1:31" x14ac:dyDescent="0.2">
      <c r="A5158" s="15" t="s">
        <v>4526</v>
      </c>
      <c r="B5158" s="15" t="s">
        <v>4527</v>
      </c>
      <c r="C5158" t="s">
        <v>4528</v>
      </c>
      <c r="D5158" s="15">
        <v>4</v>
      </c>
      <c r="E5158" s="15">
        <v>4</v>
      </c>
      <c r="F5158" s="16">
        <v>99778.000510546306</v>
      </c>
      <c r="G5158" s="16">
        <v>91389.941292847405</v>
      </c>
      <c r="H5158" s="16">
        <v>96898.978829296204</v>
      </c>
      <c r="I5158" s="16">
        <v>99718.4934410157</v>
      </c>
      <c r="J5158" s="16">
        <v>26875.218004607799</v>
      </c>
      <c r="K5158" s="16">
        <v>107255.835043288</v>
      </c>
      <c r="L5158" s="15">
        <f t="shared" si="560"/>
        <v>6</v>
      </c>
      <c r="M5158" s="16">
        <v>177425.83571692699</v>
      </c>
      <c r="N5158" s="16">
        <v>157227.808971727</v>
      </c>
      <c r="O5158" s="16">
        <v>174236.48057937401</v>
      </c>
      <c r="P5158" s="16">
        <v>138259.47184657899</v>
      </c>
      <c r="Q5158" s="16">
        <v>234951.60976120699</v>
      </c>
      <c r="R5158" s="16">
        <v>147301.224328682</v>
      </c>
      <c r="S5158" s="17">
        <f t="shared" si="561"/>
        <v>174236.48057937401</v>
      </c>
      <c r="T5158" s="17">
        <f t="shared" si="562"/>
        <v>147301.224328682</v>
      </c>
      <c r="U5158" s="18">
        <f t="shared" si="563"/>
        <v>0.84540977778518911</v>
      </c>
      <c r="X5158" s="20">
        <f t="shared" si="564"/>
        <v>0.90794913572723523</v>
      </c>
      <c r="AA5158" s="20">
        <f t="shared" si="565"/>
        <v>-0.24227729659409114</v>
      </c>
      <c r="AE5158" s="20">
        <f t="shared" si="566"/>
        <v>4.1938480434565613E-2</v>
      </c>
    </row>
    <row r="5159" spans="1:31" x14ac:dyDescent="0.2">
      <c r="A5159" s="15" t="s">
        <v>1421</v>
      </c>
      <c r="B5159" s="15" t="s">
        <v>1422</v>
      </c>
      <c r="C5159" t="s">
        <v>1423</v>
      </c>
      <c r="D5159" s="15">
        <v>4</v>
      </c>
      <c r="E5159" s="15">
        <v>3</v>
      </c>
      <c r="F5159" s="16">
        <v>175400.216752151</v>
      </c>
      <c r="G5159" s="16">
        <v>180607.184681649</v>
      </c>
      <c r="H5159" s="16">
        <v>167716.25346577301</v>
      </c>
      <c r="I5159" s="16">
        <v>213305.537646093</v>
      </c>
      <c r="J5159" s="16">
        <v>11526.765178564499</v>
      </c>
      <c r="K5159" s="16">
        <v>213558.92130810101</v>
      </c>
      <c r="L5159" s="15">
        <f t="shared" si="560"/>
        <v>6</v>
      </c>
      <c r="M5159" s="16">
        <v>311897.71174950601</v>
      </c>
      <c r="N5159" s="16">
        <v>310717.69529925397</v>
      </c>
      <c r="O5159" s="16">
        <v>301574.79565718101</v>
      </c>
      <c r="P5159" s="16">
        <v>295747.65882663202</v>
      </c>
      <c r="Q5159" s="16">
        <v>100770.60709159001</v>
      </c>
      <c r="R5159" s="16">
        <v>293293.97847958503</v>
      </c>
      <c r="S5159" s="17">
        <f t="shared" si="561"/>
        <v>310717.69529925397</v>
      </c>
      <c r="T5159" s="17">
        <f t="shared" si="562"/>
        <v>293293.97847958503</v>
      </c>
      <c r="U5159" s="18">
        <f t="shared" si="563"/>
        <v>0.94392428534561557</v>
      </c>
      <c r="X5159" s="20">
        <f t="shared" si="564"/>
        <v>0.29355486067237768</v>
      </c>
      <c r="AA5159" s="20">
        <f t="shared" si="565"/>
        <v>-8.3256953030357628E-2</v>
      </c>
      <c r="AE5159" s="20">
        <f t="shared" si="566"/>
        <v>0.53231072419207393</v>
      </c>
    </row>
    <row r="5160" spans="1:31" x14ac:dyDescent="0.2">
      <c r="A5160" s="15" t="s">
        <v>16205</v>
      </c>
      <c r="B5160" s="15" t="s">
        <v>16206</v>
      </c>
      <c r="C5160" t="s">
        <v>16207</v>
      </c>
      <c r="D5160" s="15">
        <v>2</v>
      </c>
      <c r="E5160" s="15">
        <v>2</v>
      </c>
      <c r="F5160" s="16">
        <v>34623.591779003997</v>
      </c>
      <c r="G5160" s="16">
        <v>44655.1149</v>
      </c>
      <c r="H5160" s="16">
        <v>36313.281699132</v>
      </c>
      <c r="I5160" s="16">
        <v>61579.825048242201</v>
      </c>
      <c r="J5160" s="16">
        <v>10596.8306167969</v>
      </c>
      <c r="K5160" s="16">
        <v>55600.0133555707</v>
      </c>
      <c r="L5160" s="15">
        <f t="shared" si="560"/>
        <v>6</v>
      </c>
      <c r="M5160" s="16">
        <v>61567.877442705401</v>
      </c>
      <c r="N5160" s="16">
        <v>76824.930356500903</v>
      </c>
      <c r="O5160" s="16">
        <v>65295.821256180301</v>
      </c>
      <c r="P5160" s="16">
        <v>85380.291997800494</v>
      </c>
      <c r="Q5160" s="16">
        <v>92640.826629067698</v>
      </c>
      <c r="R5160" s="16">
        <v>76359.016147337999</v>
      </c>
      <c r="S5160" s="17">
        <f t="shared" si="561"/>
        <v>65295.821256180301</v>
      </c>
      <c r="T5160" s="17">
        <f t="shared" si="562"/>
        <v>85380.291997800494</v>
      </c>
      <c r="U5160" s="18">
        <f t="shared" si="563"/>
        <v>1.3075919768712485</v>
      </c>
      <c r="X5160" s="20">
        <f t="shared" si="564"/>
        <v>6.2053893294922599E-2</v>
      </c>
      <c r="AA5160" s="20">
        <f t="shared" si="565"/>
        <v>0.38691243015023258</v>
      </c>
      <c r="AE5160" s="20">
        <f t="shared" si="566"/>
        <v>1.2072309654390918</v>
      </c>
    </row>
    <row r="5161" spans="1:31" x14ac:dyDescent="0.2">
      <c r="A5161" s="15" t="s">
        <v>18080</v>
      </c>
      <c r="B5161" s="15" t="s">
        <v>18081</v>
      </c>
      <c r="C5161" t="s">
        <v>18082</v>
      </c>
      <c r="D5161" s="15">
        <v>4</v>
      </c>
      <c r="E5161" s="15">
        <v>1</v>
      </c>
      <c r="F5161" s="16">
        <v>33156.848535937803</v>
      </c>
      <c r="G5161" s="16">
        <v>32436.335765625001</v>
      </c>
      <c r="H5161" s="16">
        <v>45445.009654688001</v>
      </c>
      <c r="I5161" s="16">
        <v>60917.0208281249</v>
      </c>
      <c r="J5161" s="16">
        <v>11249.618897492601</v>
      </c>
      <c r="K5161" s="16">
        <v>51165.360520312999</v>
      </c>
      <c r="L5161" s="15">
        <f t="shared" si="560"/>
        <v>6</v>
      </c>
      <c r="M5161" s="16">
        <v>58959.705858271896</v>
      </c>
      <c r="N5161" s="16">
        <v>55803.668668070502</v>
      </c>
      <c r="O5161" s="16">
        <v>81715.809988851106</v>
      </c>
      <c r="P5161" s="16">
        <v>84461.315404303299</v>
      </c>
      <c r="Q5161" s="16">
        <v>98347.707122331398</v>
      </c>
      <c r="R5161" s="16">
        <v>70268.626828729204</v>
      </c>
      <c r="S5161" s="17">
        <f t="shared" si="561"/>
        <v>58959.705858271896</v>
      </c>
      <c r="T5161" s="17">
        <f t="shared" si="562"/>
        <v>84461.315404303299</v>
      </c>
      <c r="U5161" s="18">
        <f t="shared" si="563"/>
        <v>1.4325260646200051</v>
      </c>
      <c r="X5161" s="20">
        <f t="shared" si="564"/>
        <v>0.17634044953190989</v>
      </c>
      <c r="AA5161" s="20">
        <f t="shared" si="565"/>
        <v>0.5185613888641547</v>
      </c>
      <c r="AE5161" s="20">
        <f t="shared" si="566"/>
        <v>0.75364805642692934</v>
      </c>
    </row>
    <row r="5162" spans="1:31" x14ac:dyDescent="0.2">
      <c r="A5162" s="15" t="s">
        <v>12526</v>
      </c>
      <c r="B5162" s="15" t="s">
        <v>12527</v>
      </c>
      <c r="C5162" t="s">
        <v>12528</v>
      </c>
      <c r="D5162" s="15">
        <v>4</v>
      </c>
      <c r="E5162" s="15">
        <v>3</v>
      </c>
      <c r="F5162" s="16">
        <v>38150.259620214798</v>
      </c>
      <c r="G5162" s="16">
        <v>38060.435797119098</v>
      </c>
      <c r="H5162" s="16">
        <v>39184.1432200196</v>
      </c>
      <c r="I5162" s="16">
        <v>56166.522126052703</v>
      </c>
      <c r="J5162" s="16">
        <v>20386.955673046901</v>
      </c>
      <c r="K5162" s="16">
        <v>46417.380574896102</v>
      </c>
      <c r="L5162" s="15">
        <f t="shared" si="560"/>
        <v>6</v>
      </c>
      <c r="M5162" s="16">
        <v>67839.019235697095</v>
      </c>
      <c r="N5162" s="16">
        <v>65479.404453435804</v>
      </c>
      <c r="O5162" s="16">
        <v>70457.989254992804</v>
      </c>
      <c r="P5162" s="16">
        <v>77874.759401580799</v>
      </c>
      <c r="Q5162" s="16">
        <v>178229.17948764199</v>
      </c>
      <c r="R5162" s="16">
        <v>63747.925565570098</v>
      </c>
      <c r="S5162" s="17">
        <f t="shared" si="561"/>
        <v>67839.019235697095</v>
      </c>
      <c r="T5162" s="17">
        <f t="shared" si="562"/>
        <v>77874.759401580799</v>
      </c>
      <c r="U5162" s="18">
        <f t="shared" si="563"/>
        <v>1.1479346293468062</v>
      </c>
      <c r="X5162" s="20">
        <f t="shared" si="564"/>
        <v>0.34377080119671921</v>
      </c>
      <c r="AA5162" s="20">
        <f t="shared" si="565"/>
        <v>0.19904048817872907</v>
      </c>
      <c r="AE5162" s="20">
        <f t="shared" si="566"/>
        <v>0.46373101368056802</v>
      </c>
    </row>
    <row r="5163" spans="1:31" x14ac:dyDescent="0.2">
      <c r="A5163" s="15" t="s">
        <v>17137</v>
      </c>
      <c r="B5163" s="15" t="s">
        <v>17138</v>
      </c>
      <c r="C5163" t="s">
        <v>17139</v>
      </c>
      <c r="D5163" s="15">
        <v>6</v>
      </c>
      <c r="E5163" s="15">
        <v>1</v>
      </c>
      <c r="F5163" s="16">
        <v>159035.101732032</v>
      </c>
      <c r="G5163" s="16">
        <v>142776.01450276299</v>
      </c>
      <c r="H5163" s="16">
        <v>148738.158835715</v>
      </c>
      <c r="I5163" s="16">
        <v>189475.02031992201</v>
      </c>
      <c r="J5163" s="16">
        <v>44508.1932925781</v>
      </c>
      <c r="K5163" s="16">
        <v>174673.84844012701</v>
      </c>
      <c r="L5163" s="15">
        <f t="shared" si="560"/>
        <v>6</v>
      </c>
      <c r="M5163" s="16">
        <v>282797.166597359</v>
      </c>
      <c r="N5163" s="16">
        <v>245632.72080514801</v>
      </c>
      <c r="O5163" s="16">
        <v>267449.80841382901</v>
      </c>
      <c r="P5163" s="16">
        <v>262706.69896399701</v>
      </c>
      <c r="Q5163" s="16">
        <v>389104.626420566</v>
      </c>
      <c r="R5163" s="16">
        <v>239890.64765613101</v>
      </c>
      <c r="S5163" s="17">
        <f t="shared" si="561"/>
        <v>267449.80841382901</v>
      </c>
      <c r="T5163" s="17">
        <f t="shared" si="562"/>
        <v>262706.69896399701</v>
      </c>
      <c r="U5163" s="18">
        <f t="shared" si="563"/>
        <v>0.98226542214420687</v>
      </c>
      <c r="X5163" s="20">
        <f t="shared" si="564"/>
        <v>0.53929691601128416</v>
      </c>
      <c r="AA5163" s="20">
        <f t="shared" si="565"/>
        <v>-2.5815180865857476E-2</v>
      </c>
      <c r="AE5163" s="20">
        <f t="shared" si="566"/>
        <v>0.26817206323327486</v>
      </c>
    </row>
    <row r="5164" spans="1:31" x14ac:dyDescent="0.2">
      <c r="A5164" s="15" t="s">
        <v>8306</v>
      </c>
      <c r="B5164" s="15" t="s">
        <v>8307</v>
      </c>
      <c r="C5164" t="s">
        <v>8308</v>
      </c>
      <c r="D5164" s="15">
        <v>6</v>
      </c>
      <c r="E5164" s="15">
        <v>2</v>
      </c>
      <c r="F5164" s="16">
        <v>62795.397359587099</v>
      </c>
      <c r="G5164" s="16">
        <v>48715.746464095799</v>
      </c>
      <c r="H5164" s="16">
        <v>54657.884390107298</v>
      </c>
      <c r="I5164" s="16">
        <v>83030.667882421898</v>
      </c>
      <c r="J5164" s="16">
        <v>24136.3226736328</v>
      </c>
      <c r="K5164" s="16">
        <v>96410.571265722101</v>
      </c>
      <c r="L5164" s="15">
        <f t="shared" si="560"/>
        <v>6</v>
      </c>
      <c r="M5164" s="16">
        <v>111663.150180321</v>
      </c>
      <c r="N5164" s="16">
        <v>83810.865513395402</v>
      </c>
      <c r="O5164" s="16">
        <v>98281.710778641296</v>
      </c>
      <c r="P5164" s="16">
        <v>115121.838410873</v>
      </c>
      <c r="Q5164" s="16">
        <v>211007.32522108901</v>
      </c>
      <c r="R5164" s="16">
        <v>132406.737404421</v>
      </c>
      <c r="S5164" s="17">
        <f t="shared" si="561"/>
        <v>98281.710778641296</v>
      </c>
      <c r="T5164" s="17">
        <f t="shared" si="562"/>
        <v>132406.737404421</v>
      </c>
      <c r="U5164" s="18">
        <f t="shared" si="563"/>
        <v>1.3472164490770728</v>
      </c>
      <c r="X5164" s="20">
        <f t="shared" si="564"/>
        <v>0.14691632289496939</v>
      </c>
      <c r="AA5164" s="20">
        <f t="shared" si="565"/>
        <v>0.42998165846427866</v>
      </c>
      <c r="AE5164" s="20">
        <f t="shared" si="566"/>
        <v>0.83292994995925573</v>
      </c>
    </row>
    <row r="5165" spans="1:31" x14ac:dyDescent="0.2">
      <c r="A5165" s="15" t="s">
        <v>12103</v>
      </c>
      <c r="B5165" s="15" t="s">
        <v>12104</v>
      </c>
      <c r="C5165" t="s">
        <v>12105</v>
      </c>
      <c r="D5165" s="15">
        <v>3</v>
      </c>
      <c r="E5165" s="15">
        <v>3</v>
      </c>
      <c r="F5165" s="16">
        <v>152409.955912501</v>
      </c>
      <c r="G5165" s="16">
        <v>150722.681191615</v>
      </c>
      <c r="H5165" s="16">
        <v>138885.126203614</v>
      </c>
      <c r="I5165" s="16">
        <v>112550.59011796799</v>
      </c>
      <c r="J5165" s="16">
        <v>13382.370278320301</v>
      </c>
      <c r="K5165" s="16">
        <v>105743.261501008</v>
      </c>
      <c r="L5165" s="15">
        <f t="shared" si="560"/>
        <v>6</v>
      </c>
      <c r="M5165" s="16">
        <v>271016.29277986201</v>
      </c>
      <c r="N5165" s="16">
        <v>259304.21434635899</v>
      </c>
      <c r="O5165" s="16">
        <v>249732.82367784501</v>
      </c>
      <c r="P5165" s="16">
        <v>156051.14566773499</v>
      </c>
      <c r="Q5165" s="16">
        <v>116992.89057944799</v>
      </c>
      <c r="R5165" s="16">
        <v>145223.91138272401</v>
      </c>
      <c r="S5165" s="17">
        <f t="shared" si="561"/>
        <v>259304.21434635899</v>
      </c>
      <c r="T5165" s="17">
        <f t="shared" si="562"/>
        <v>145223.91138272401</v>
      </c>
      <c r="U5165" s="18">
        <f t="shared" si="563"/>
        <v>0.56005226042622225</v>
      </c>
      <c r="X5165" s="20">
        <f t="shared" si="564"/>
        <v>7.8934131464300636E-4</v>
      </c>
      <c r="AA5165" s="20">
        <f t="shared" si="565"/>
        <v>-0.83636663853870774</v>
      </c>
      <c r="AE5165" s="20">
        <f t="shared" si="566"/>
        <v>3.1027351653412145</v>
      </c>
    </row>
    <row r="5166" spans="1:31" x14ac:dyDescent="0.2">
      <c r="A5166" s="15" t="s">
        <v>16685</v>
      </c>
      <c r="B5166" s="15" t="s">
        <v>16686</v>
      </c>
      <c r="C5166" t="s">
        <v>16687</v>
      </c>
      <c r="D5166" s="15">
        <v>3</v>
      </c>
      <c r="E5166" s="15">
        <v>3</v>
      </c>
      <c r="F5166" s="16">
        <v>112515.323114649</v>
      </c>
      <c r="G5166" s="16">
        <v>106914.051215039</v>
      </c>
      <c r="H5166" s="16">
        <v>121697.372290593</v>
      </c>
      <c r="I5166" s="16">
        <v>84071.472117187499</v>
      </c>
      <c r="J5166" s="16">
        <v>39767.029304418596</v>
      </c>
      <c r="K5166" s="16">
        <v>131486.135427539</v>
      </c>
      <c r="L5166" s="15">
        <f t="shared" si="560"/>
        <v>6</v>
      </c>
      <c r="M5166" s="16">
        <v>200075.418753923</v>
      </c>
      <c r="N5166" s="16">
        <v>183935.58178319101</v>
      </c>
      <c r="O5166" s="16">
        <v>218827.09291524501</v>
      </c>
      <c r="P5166" s="16">
        <v>116564.911193351</v>
      </c>
      <c r="Q5166" s="16">
        <v>347655.87943853397</v>
      </c>
      <c r="R5166" s="16">
        <v>180578.22889455399</v>
      </c>
      <c r="S5166" s="17">
        <f t="shared" si="561"/>
        <v>200075.418753923</v>
      </c>
      <c r="T5166" s="17">
        <f t="shared" si="562"/>
        <v>180578.22889455399</v>
      </c>
      <c r="U5166" s="18">
        <f t="shared" si="563"/>
        <v>0.90255079819001149</v>
      </c>
      <c r="X5166" s="20">
        <f t="shared" si="564"/>
        <v>0.85057552259467739</v>
      </c>
      <c r="AA5166" s="20">
        <f t="shared" si="565"/>
        <v>-0.14791996151980433</v>
      </c>
      <c r="AE5166" s="20">
        <f t="shared" si="566"/>
        <v>7.0287119335397163E-2</v>
      </c>
    </row>
    <row r="5167" spans="1:31" x14ac:dyDescent="0.2">
      <c r="A5167" s="15" t="s">
        <v>12475</v>
      </c>
      <c r="B5167" s="15" t="s">
        <v>12476</v>
      </c>
      <c r="C5167" t="s">
        <v>12477</v>
      </c>
      <c r="D5167" s="15">
        <v>2</v>
      </c>
      <c r="E5167" s="15">
        <v>2</v>
      </c>
      <c r="F5167" s="16">
        <v>22972.664069824299</v>
      </c>
      <c r="G5167" s="16">
        <v>25608.024804074099</v>
      </c>
      <c r="H5167" s="16">
        <v>24674.2041878458</v>
      </c>
      <c r="I5167" s="16">
        <v>20261.680853906299</v>
      </c>
      <c r="J5167" s="16">
        <v>6159.7033330078002</v>
      </c>
      <c r="K5167" s="16">
        <v>24415.0121375864</v>
      </c>
      <c r="L5167" s="15">
        <f t="shared" si="560"/>
        <v>6</v>
      </c>
      <c r="M5167" s="16">
        <v>40850.1282885697</v>
      </c>
      <c r="N5167" s="16">
        <v>44056.201099160899</v>
      </c>
      <c r="O5167" s="16">
        <v>44367.304493071599</v>
      </c>
      <c r="P5167" s="16">
        <v>28092.775942729699</v>
      </c>
      <c r="Q5167" s="16">
        <v>53850.064155517597</v>
      </c>
      <c r="R5167" s="16">
        <v>33530.680903417902</v>
      </c>
      <c r="S5167" s="17">
        <f t="shared" si="561"/>
        <v>44056.201099160899</v>
      </c>
      <c r="T5167" s="17">
        <f t="shared" si="562"/>
        <v>33530.680903417902</v>
      </c>
      <c r="U5167" s="18">
        <f t="shared" si="563"/>
        <v>0.76108879265254059</v>
      </c>
      <c r="X5167" s="20">
        <f t="shared" si="564"/>
        <v>0.59244885979621298</v>
      </c>
      <c r="AA5167" s="20">
        <f t="shared" si="565"/>
        <v>-0.39386331888949744</v>
      </c>
      <c r="AE5167" s="20">
        <f t="shared" si="566"/>
        <v>0.22734913201298176</v>
      </c>
    </row>
    <row r="5168" spans="1:31" x14ac:dyDescent="0.2">
      <c r="A5168" s="15" t="s">
        <v>18083</v>
      </c>
      <c r="B5168" s="15" t="s">
        <v>18084</v>
      </c>
      <c r="C5168" t="s">
        <v>18085</v>
      </c>
      <c r="D5168" s="15">
        <v>3</v>
      </c>
      <c r="E5168" s="15">
        <v>1</v>
      </c>
      <c r="F5168" s="16">
        <v>25614.5491078126</v>
      </c>
      <c r="G5168" s="16">
        <v>32283.676669921799</v>
      </c>
      <c r="H5168" s="16">
        <v>32261.923443750198</v>
      </c>
      <c r="I5168" s="16">
        <v>29206.404208584401</v>
      </c>
      <c r="J5168" s="16">
        <v>10458.535621875</v>
      </c>
      <c r="K5168" s="16">
        <v>34743.609862500103</v>
      </c>
      <c r="L5168" s="15">
        <f t="shared" si="560"/>
        <v>6</v>
      </c>
      <c r="M5168" s="16">
        <v>45547.944022846503</v>
      </c>
      <c r="N5168" s="16">
        <v>55541.033034460597</v>
      </c>
      <c r="O5168" s="16">
        <v>58010.972514611298</v>
      </c>
      <c r="P5168" s="16">
        <v>40494.615201994799</v>
      </c>
      <c r="Q5168" s="16">
        <v>91431.8082808912</v>
      </c>
      <c r="R5168" s="16">
        <v>47715.597648173003</v>
      </c>
      <c r="S5168" s="17">
        <f t="shared" si="561"/>
        <v>55541.033034460597</v>
      </c>
      <c r="T5168" s="17">
        <f t="shared" si="562"/>
        <v>47715.597648173003</v>
      </c>
      <c r="U5168" s="18">
        <f t="shared" si="563"/>
        <v>0.85910533242274623</v>
      </c>
      <c r="X5168" s="20">
        <f t="shared" si="564"/>
        <v>0.69708826354346187</v>
      </c>
      <c r="AA5168" s="20">
        <f t="shared" si="565"/>
        <v>-0.21909306800823983</v>
      </c>
      <c r="AE5168" s="20">
        <f t="shared" si="566"/>
        <v>0.15671222915736693</v>
      </c>
    </row>
    <row r="5169" spans="1:31" x14ac:dyDescent="0.2">
      <c r="A5169" s="15" t="s">
        <v>13111</v>
      </c>
      <c r="B5169" s="15" t="s">
        <v>13112</v>
      </c>
      <c r="C5169" t="s">
        <v>13113</v>
      </c>
      <c r="D5169" s="15">
        <v>3</v>
      </c>
      <c r="E5169" s="15">
        <v>2</v>
      </c>
      <c r="F5169" s="16">
        <v>144476.00107617199</v>
      </c>
      <c r="G5169" s="16">
        <v>157306.08712499999</v>
      </c>
      <c r="H5169" s="16">
        <v>117398.342337892</v>
      </c>
      <c r="I5169" s="16">
        <v>197161.02388125099</v>
      </c>
      <c r="J5169" s="16">
        <v>12796.975705078101</v>
      </c>
      <c r="K5169" s="16">
        <v>213839.31866601101</v>
      </c>
      <c r="L5169" s="15">
        <f t="shared" si="560"/>
        <v>6</v>
      </c>
      <c r="M5169" s="16">
        <v>256908.08696121399</v>
      </c>
      <c r="N5169" s="16">
        <v>270630.34582028998</v>
      </c>
      <c r="O5169" s="16">
        <v>211096.899492014</v>
      </c>
      <c r="P5169" s="16">
        <v>273363.32599806599</v>
      </c>
      <c r="Q5169" s="16">
        <v>111875.187076349</v>
      </c>
      <c r="R5169" s="16">
        <v>293679.06591190997</v>
      </c>
      <c r="S5169" s="17">
        <f t="shared" si="561"/>
        <v>256908.08696121399</v>
      </c>
      <c r="T5169" s="17">
        <f t="shared" si="562"/>
        <v>273363.32599806599</v>
      </c>
      <c r="U5169" s="18">
        <f t="shared" si="563"/>
        <v>1.064051074574917</v>
      </c>
      <c r="X5169" s="20">
        <f t="shared" si="564"/>
        <v>0.75774665596130542</v>
      </c>
      <c r="AA5169" s="20">
        <f t="shared" si="565"/>
        <v>8.9567402030338306E-2</v>
      </c>
      <c r="AE5169" s="20">
        <f t="shared" si="566"/>
        <v>0.12047597155652212</v>
      </c>
    </row>
    <row r="5170" spans="1:31" x14ac:dyDescent="0.2">
      <c r="A5170" s="15" t="s">
        <v>15821</v>
      </c>
      <c r="B5170" s="15" t="s">
        <v>15822</v>
      </c>
      <c r="C5170" t="s">
        <v>15823</v>
      </c>
      <c r="D5170" s="15">
        <v>3</v>
      </c>
      <c r="E5170" s="15">
        <v>3</v>
      </c>
      <c r="F5170" s="16">
        <v>5799.6540164062299</v>
      </c>
      <c r="G5170" s="16">
        <v>7270.0311798204502</v>
      </c>
      <c r="H5170" s="16">
        <v>8199.5108507812092</v>
      </c>
      <c r="I5170" s="16">
        <v>5371.05782812499</v>
      </c>
      <c r="J5170" s="16">
        <v>3599.78525156249</v>
      </c>
      <c r="K5170" s="16">
        <v>6456.7576734374697</v>
      </c>
      <c r="L5170" s="15">
        <f t="shared" si="560"/>
        <v>6</v>
      </c>
      <c r="M5170" s="16">
        <v>10312.979368845399</v>
      </c>
      <c r="N5170" s="16">
        <v>12507.405709962601</v>
      </c>
      <c r="O5170" s="16">
        <v>14743.7458100494</v>
      </c>
      <c r="P5170" s="16">
        <v>7446.9598662082199</v>
      </c>
      <c r="Q5170" s="16">
        <v>31470.4550305136</v>
      </c>
      <c r="R5170" s="16">
        <v>8867.4738312101999</v>
      </c>
      <c r="S5170" s="17">
        <f t="shared" si="561"/>
        <v>12507.405709962601</v>
      </c>
      <c r="T5170" s="17">
        <f t="shared" si="562"/>
        <v>8867.4738312101999</v>
      </c>
      <c r="U5170" s="18">
        <f t="shared" si="563"/>
        <v>0.70897786774014504</v>
      </c>
      <c r="X5170" s="20">
        <f t="shared" si="564"/>
        <v>0.68800647855469244</v>
      </c>
      <c r="AA5170" s="20">
        <f t="shared" si="565"/>
        <v>-0.49618750352964353</v>
      </c>
      <c r="AE5170" s="20">
        <f t="shared" si="566"/>
        <v>0.16240747224805471</v>
      </c>
    </row>
    <row r="5171" spans="1:31" x14ac:dyDescent="0.2">
      <c r="A5171" s="15" t="s">
        <v>15069</v>
      </c>
      <c r="B5171" s="15" t="s">
        <v>15070</v>
      </c>
      <c r="C5171" t="s">
        <v>15071</v>
      </c>
      <c r="D5171" s="15">
        <v>4</v>
      </c>
      <c r="E5171" s="15">
        <v>4</v>
      </c>
      <c r="F5171" s="16">
        <v>21611.250969580102</v>
      </c>
      <c r="G5171" s="16">
        <v>35564.7092291968</v>
      </c>
      <c r="H5171" s="16">
        <v>26692.910386377102</v>
      </c>
      <c r="I5171" s="16">
        <v>46810.794154394302</v>
      </c>
      <c r="J5171" s="16">
        <v>1829.70624669888</v>
      </c>
      <c r="K5171" s="16">
        <v>30607.607797533699</v>
      </c>
      <c r="L5171" s="15">
        <f t="shared" si="560"/>
        <v>6</v>
      </c>
      <c r="M5171" s="16">
        <v>38429.255392432002</v>
      </c>
      <c r="N5171" s="16">
        <v>61185.741337824802</v>
      </c>
      <c r="O5171" s="16">
        <v>47997.190665303599</v>
      </c>
      <c r="P5171" s="16">
        <v>64903.063144788903</v>
      </c>
      <c r="Q5171" s="16">
        <v>15995.8675675983</v>
      </c>
      <c r="R5171" s="16">
        <v>42035.364328003401</v>
      </c>
      <c r="S5171" s="17">
        <f t="shared" si="561"/>
        <v>47997.190665303599</v>
      </c>
      <c r="T5171" s="17">
        <f t="shared" si="562"/>
        <v>42035.364328003401</v>
      </c>
      <c r="U5171" s="18">
        <f t="shared" si="563"/>
        <v>0.8757880147845839</v>
      </c>
      <c r="X5171" s="20">
        <f t="shared" si="564"/>
        <v>0.62571196808318796</v>
      </c>
      <c r="AA5171" s="20">
        <f t="shared" si="565"/>
        <v>-0.19134638833630346</v>
      </c>
      <c r="AE5171" s="20">
        <f t="shared" si="566"/>
        <v>0.2036255381297524</v>
      </c>
    </row>
    <row r="5172" spans="1:31" x14ac:dyDescent="0.2">
      <c r="A5172" s="15" t="s">
        <v>17215</v>
      </c>
      <c r="B5172" s="15" t="s">
        <v>17216</v>
      </c>
      <c r="C5172" t="s">
        <v>17217</v>
      </c>
      <c r="D5172" s="15">
        <v>3</v>
      </c>
      <c r="E5172" s="15">
        <v>3</v>
      </c>
      <c r="F5172" s="16">
        <v>23957.0108217774</v>
      </c>
      <c r="G5172" s="16">
        <v>23534.734784972901</v>
      </c>
      <c r="H5172" s="16">
        <v>18499.876096582</v>
      </c>
      <c r="I5172" s="16">
        <v>36149.384265478096</v>
      </c>
      <c r="J5172" s="16">
        <v>12313.3311404297</v>
      </c>
      <c r="K5172" s="16">
        <v>32692.204108007802</v>
      </c>
      <c r="L5172" s="15">
        <f t="shared" si="560"/>
        <v>6</v>
      </c>
      <c r="M5172" s="16">
        <v>42600.499554849601</v>
      </c>
      <c r="N5172" s="16">
        <v>40489.300382793597</v>
      </c>
      <c r="O5172" s="16">
        <v>33265.090521762999</v>
      </c>
      <c r="P5172" s="16">
        <v>50121.041781285698</v>
      </c>
      <c r="Q5172" s="16">
        <v>107647.01415522399</v>
      </c>
      <c r="R5172" s="16">
        <v>44898.272333334397</v>
      </c>
      <c r="S5172" s="17">
        <f t="shared" si="561"/>
        <v>40489.300382793597</v>
      </c>
      <c r="T5172" s="17">
        <f t="shared" si="562"/>
        <v>50121.041781285698</v>
      </c>
      <c r="U5172" s="18">
        <f t="shared" si="563"/>
        <v>1.2378836212883841</v>
      </c>
      <c r="X5172" s="20">
        <f t="shared" si="564"/>
        <v>0.22937311794676071</v>
      </c>
      <c r="AA5172" s="20">
        <f t="shared" si="565"/>
        <v>0.30787568702203583</v>
      </c>
      <c r="AE5172" s="20">
        <f t="shared" si="566"/>
        <v>0.63945748186406337</v>
      </c>
    </row>
    <row r="5173" spans="1:31" x14ac:dyDescent="0.2">
      <c r="A5173" s="15" t="s">
        <v>2606</v>
      </c>
      <c r="B5173" s="15" t="s">
        <v>2607</v>
      </c>
      <c r="C5173" t="s">
        <v>2608</v>
      </c>
      <c r="D5173" s="15">
        <v>4</v>
      </c>
      <c r="E5173" s="15">
        <v>3</v>
      </c>
      <c r="F5173" s="16">
        <v>43507.154850586099</v>
      </c>
      <c r="G5173" s="16">
        <v>52928.307119531302</v>
      </c>
      <c r="H5173" s="16">
        <v>44080.290271875201</v>
      </c>
      <c r="I5173" s="16">
        <v>63294.149257720099</v>
      </c>
      <c r="J5173" s="16">
        <v>5269.4185693359404</v>
      </c>
      <c r="K5173" s="16">
        <v>62699.2307712896</v>
      </c>
      <c r="L5173" s="15">
        <f t="shared" si="560"/>
        <v>6</v>
      </c>
      <c r="M5173" s="16">
        <v>77364.682290011202</v>
      </c>
      <c r="N5173" s="16">
        <v>91058.180399967605</v>
      </c>
      <c r="O5173" s="16">
        <v>79261.873888465198</v>
      </c>
      <c r="P5173" s="16">
        <v>87757.198743954097</v>
      </c>
      <c r="Q5173" s="16">
        <v>46066.914700331297</v>
      </c>
      <c r="R5173" s="16">
        <v>86108.820590973599</v>
      </c>
      <c r="S5173" s="17">
        <f t="shared" si="561"/>
        <v>79261.873888465198</v>
      </c>
      <c r="T5173" s="17">
        <f t="shared" si="562"/>
        <v>86108.820590973599</v>
      </c>
      <c r="U5173" s="18">
        <f t="shared" si="563"/>
        <v>1.0863838610747862</v>
      </c>
      <c r="X5173" s="20">
        <f t="shared" si="564"/>
        <v>0.55261926586849741</v>
      </c>
      <c r="AA5173" s="20">
        <f t="shared" si="565"/>
        <v>0.11953395269940953</v>
      </c>
      <c r="AE5173" s="20">
        <f t="shared" si="566"/>
        <v>0.25757397842326041</v>
      </c>
    </row>
    <row r="5174" spans="1:31" x14ac:dyDescent="0.2">
      <c r="A5174" s="15" t="s">
        <v>18086</v>
      </c>
      <c r="B5174" s="15" t="s">
        <v>18087</v>
      </c>
      <c r="C5174" t="s">
        <v>18088</v>
      </c>
      <c r="D5174" s="15">
        <v>4</v>
      </c>
      <c r="E5174" s="15">
        <v>2</v>
      </c>
      <c r="F5174" s="16">
        <v>58336.859473535304</v>
      </c>
      <c r="G5174" s="16">
        <v>63564.424760875001</v>
      </c>
      <c r="H5174" s="16">
        <v>44165.1382180703</v>
      </c>
      <c r="I5174" s="16">
        <v>83528.964189257895</v>
      </c>
      <c r="J5174" s="16">
        <v>30030.169369921899</v>
      </c>
      <c r="K5174" s="16">
        <v>86734.370246777296</v>
      </c>
      <c r="L5174" s="15">
        <f t="shared" si="560"/>
        <v>6</v>
      </c>
      <c r="M5174" s="16">
        <v>103734.951514677</v>
      </c>
      <c r="N5174" s="16">
        <v>109356.621662287</v>
      </c>
      <c r="O5174" s="16">
        <v>79414.441105457896</v>
      </c>
      <c r="P5174" s="16">
        <v>115812.72514440599</v>
      </c>
      <c r="Q5174" s="16">
        <v>262533.18702959502</v>
      </c>
      <c r="R5174" s="16">
        <v>119117.79833303401</v>
      </c>
      <c r="S5174" s="17">
        <f t="shared" si="561"/>
        <v>103734.951514677</v>
      </c>
      <c r="T5174" s="17">
        <f t="shared" si="562"/>
        <v>119117.79833303401</v>
      </c>
      <c r="U5174" s="18">
        <f t="shared" si="563"/>
        <v>1.1482899118739218</v>
      </c>
      <c r="X5174" s="20">
        <f t="shared" si="564"/>
        <v>0.23751697020631329</v>
      </c>
      <c r="AA5174" s="20">
        <f t="shared" si="565"/>
        <v>0.19948692913855076</v>
      </c>
      <c r="AE5174" s="20">
        <f t="shared" si="566"/>
        <v>0.62430535528685094</v>
      </c>
    </row>
    <row r="5175" spans="1:31" x14ac:dyDescent="0.2">
      <c r="A5175" s="15" t="s">
        <v>12703</v>
      </c>
      <c r="B5175" s="15" t="s">
        <v>12704</v>
      </c>
      <c r="C5175" t="s">
        <v>12705</v>
      </c>
      <c r="D5175" s="15">
        <v>3</v>
      </c>
      <c r="E5175" s="15">
        <v>3</v>
      </c>
      <c r="F5175" s="16">
        <v>109107.27990937501</v>
      </c>
      <c r="G5175" s="16">
        <v>101320.459814063</v>
      </c>
      <c r="H5175" s="16">
        <v>94828.414519365004</v>
      </c>
      <c r="I5175" s="16">
        <v>123894.86871093699</v>
      </c>
      <c r="J5175" s="16">
        <v>30688.284721874999</v>
      </c>
      <c r="K5175" s="16">
        <v>138214.60583906199</v>
      </c>
      <c r="L5175" s="15">
        <f t="shared" si="560"/>
        <v>6</v>
      </c>
      <c r="M5175" s="16">
        <v>194015.21599618901</v>
      </c>
      <c r="N5175" s="16">
        <v>174312.33323069999</v>
      </c>
      <c r="O5175" s="16">
        <v>170513.34703829401</v>
      </c>
      <c r="P5175" s="16">
        <v>171779.96298758499</v>
      </c>
      <c r="Q5175" s="16">
        <v>268286.63845549303</v>
      </c>
      <c r="R5175" s="16">
        <v>189818.86302021</v>
      </c>
      <c r="S5175" s="17">
        <f t="shared" si="561"/>
        <v>174312.33323069999</v>
      </c>
      <c r="T5175" s="17">
        <f t="shared" si="562"/>
        <v>189818.86302021</v>
      </c>
      <c r="U5175" s="18">
        <f t="shared" si="563"/>
        <v>1.0889583054859768</v>
      </c>
      <c r="X5175" s="20">
        <f t="shared" si="564"/>
        <v>0.37612787666710701</v>
      </c>
      <c r="AA5175" s="20">
        <f t="shared" si="565"/>
        <v>0.12294871657073271</v>
      </c>
      <c r="AE5175" s="20">
        <f t="shared" si="566"/>
        <v>0.42466447770750049</v>
      </c>
    </row>
    <row r="5176" spans="1:31" x14ac:dyDescent="0.2">
      <c r="A5176" s="15" t="s">
        <v>13996</v>
      </c>
      <c r="B5176" s="15" t="s">
        <v>13997</v>
      </c>
      <c r="C5176" t="s">
        <v>13998</v>
      </c>
      <c r="D5176" s="15">
        <v>3</v>
      </c>
      <c r="E5176" s="15">
        <v>3</v>
      </c>
      <c r="F5176" s="16">
        <v>33661.699667577901</v>
      </c>
      <c r="G5176" s="16">
        <v>34350.073307571001</v>
      </c>
      <c r="H5176" s="16">
        <v>39619.461613680403</v>
      </c>
      <c r="I5176" s="16">
        <v>61499.909953711103</v>
      </c>
      <c r="J5176" s="16">
        <v>9765.0326812499807</v>
      </c>
      <c r="K5176" s="16">
        <v>44839.930726464598</v>
      </c>
      <c r="L5176" s="15">
        <f t="shared" si="560"/>
        <v>6</v>
      </c>
      <c r="M5176" s="16">
        <v>59857.435152159997</v>
      </c>
      <c r="N5176" s="16">
        <v>59096.074335592901</v>
      </c>
      <c r="O5176" s="16">
        <v>71240.746160786002</v>
      </c>
      <c r="P5176" s="16">
        <v>85269.489894989194</v>
      </c>
      <c r="Q5176" s="16">
        <v>85368.987423176004</v>
      </c>
      <c r="R5176" s="16">
        <v>61581.513883657703</v>
      </c>
      <c r="S5176" s="17">
        <f t="shared" si="561"/>
        <v>59857.435152159997</v>
      </c>
      <c r="T5176" s="17">
        <f t="shared" si="562"/>
        <v>85269.489894989194</v>
      </c>
      <c r="U5176" s="18">
        <f t="shared" si="563"/>
        <v>1.4245429941699095</v>
      </c>
      <c r="X5176" s="20">
        <f t="shared" si="564"/>
        <v>0.18796686187957432</v>
      </c>
      <c r="AA5176" s="20">
        <f t="shared" si="565"/>
        <v>0.51049916433616194</v>
      </c>
      <c r="AE5176" s="20">
        <f t="shared" si="566"/>
        <v>0.72591870909471823</v>
      </c>
    </row>
    <row r="5177" spans="1:31" x14ac:dyDescent="0.2">
      <c r="A5177" s="15" t="s">
        <v>12517</v>
      </c>
      <c r="B5177" s="15" t="s">
        <v>12518</v>
      </c>
      <c r="C5177" t="s">
        <v>12519</v>
      </c>
      <c r="D5177" s="15">
        <v>3</v>
      </c>
      <c r="E5177" s="15">
        <v>3</v>
      </c>
      <c r="F5177" s="16">
        <v>55101.328879301298</v>
      </c>
      <c r="G5177" s="16">
        <v>49430.5348710939</v>
      </c>
      <c r="H5177" s="16">
        <v>61183.776205664202</v>
      </c>
      <c r="I5177" s="16">
        <v>70239.715476562604</v>
      </c>
      <c r="J5177" s="16">
        <v>3086.8084661132798</v>
      </c>
      <c r="K5177" s="16">
        <v>70577.476273291904</v>
      </c>
      <c r="L5177" s="15">
        <f t="shared" si="560"/>
        <v>6</v>
      </c>
      <c r="M5177" s="16">
        <v>97981.511710990206</v>
      </c>
      <c r="N5177" s="16">
        <v>85040.591821573806</v>
      </c>
      <c r="O5177" s="16">
        <v>110016.080287194</v>
      </c>
      <c r="P5177" s="16">
        <v>97387.211031099403</v>
      </c>
      <c r="Q5177" s="16">
        <v>26985.850608299901</v>
      </c>
      <c r="R5177" s="16">
        <v>96928.513594515302</v>
      </c>
      <c r="S5177" s="17">
        <f t="shared" si="561"/>
        <v>97981.511710990206</v>
      </c>
      <c r="T5177" s="17">
        <f t="shared" si="562"/>
        <v>96928.513594515302</v>
      </c>
      <c r="U5177" s="18">
        <f t="shared" si="563"/>
        <v>0.98925309379201187</v>
      </c>
      <c r="X5177" s="20">
        <f t="shared" si="564"/>
        <v>0.38392982615074123</v>
      </c>
      <c r="AA5177" s="20">
        <f t="shared" si="565"/>
        <v>-1.5588422795109035E-2</v>
      </c>
      <c r="AE5177" s="20">
        <f t="shared" si="566"/>
        <v>0.41574814776922964</v>
      </c>
    </row>
    <row r="5178" spans="1:31" x14ac:dyDescent="0.2">
      <c r="A5178" s="15" t="s">
        <v>968</v>
      </c>
      <c r="B5178" s="15" t="s">
        <v>969</v>
      </c>
      <c r="C5178" t="s">
        <v>970</v>
      </c>
      <c r="D5178" s="15">
        <v>4</v>
      </c>
      <c r="E5178" s="15">
        <v>4</v>
      </c>
      <c r="F5178" s="16">
        <v>82944.870516943207</v>
      </c>
      <c r="G5178" s="16">
        <v>92433.830545556106</v>
      </c>
      <c r="H5178" s="16">
        <v>58578.994294927397</v>
      </c>
      <c r="I5178" s="16">
        <v>67565.108598925595</v>
      </c>
      <c r="J5178" s="16">
        <v>19658.202609374999</v>
      </c>
      <c r="K5178" s="16">
        <v>105002.38922959</v>
      </c>
      <c r="L5178" s="15">
        <f t="shared" si="560"/>
        <v>6</v>
      </c>
      <c r="M5178" s="16">
        <v>147493.06354706301</v>
      </c>
      <c r="N5178" s="16">
        <v>159023.72236975201</v>
      </c>
      <c r="O5178" s="16">
        <v>105332.356699114</v>
      </c>
      <c r="P5178" s="16">
        <v>93678.874477478603</v>
      </c>
      <c r="Q5178" s="16">
        <v>171858.19096584499</v>
      </c>
      <c r="R5178" s="16">
        <v>144206.42461748599</v>
      </c>
      <c r="S5178" s="17">
        <f t="shared" si="561"/>
        <v>147493.06354706301</v>
      </c>
      <c r="T5178" s="17">
        <f t="shared" si="562"/>
        <v>144206.42461748599</v>
      </c>
      <c r="U5178" s="18">
        <f t="shared" si="563"/>
        <v>0.9777166542579252</v>
      </c>
      <c r="X5178" s="20">
        <f t="shared" si="564"/>
        <v>0.98127540457037765</v>
      </c>
      <c r="AA5178" s="20">
        <f t="shared" si="565"/>
        <v>-3.2511667260352768E-2</v>
      </c>
      <c r="AE5178" s="20">
        <f t="shared" si="566"/>
        <v>8.2090865046176333E-3</v>
      </c>
    </row>
    <row r="5179" spans="1:31" x14ac:dyDescent="0.2">
      <c r="A5179" s="15" t="s">
        <v>18089</v>
      </c>
      <c r="B5179" s="15" t="s">
        <v>18090</v>
      </c>
      <c r="C5179" t="s">
        <v>18091</v>
      </c>
      <c r="D5179" s="15">
        <v>2</v>
      </c>
      <c r="E5179" s="15">
        <v>2</v>
      </c>
      <c r="F5179" s="16">
        <v>70538.366353124497</v>
      </c>
      <c r="G5179" s="16">
        <v>73048.524430664198</v>
      </c>
      <c r="H5179" s="16">
        <v>52628.803392773101</v>
      </c>
      <c r="I5179" s="16">
        <v>118399.82464922</v>
      </c>
      <c r="J5179" s="16">
        <v>11405.35213125</v>
      </c>
      <c r="K5179" s="16">
        <v>99969.278126953999</v>
      </c>
      <c r="L5179" s="15">
        <f t="shared" si="560"/>
        <v>6</v>
      </c>
      <c r="M5179" s="16">
        <v>125431.743834023</v>
      </c>
      <c r="N5179" s="16">
        <v>125673.124223244</v>
      </c>
      <c r="O5179" s="16">
        <v>94633.169420854494</v>
      </c>
      <c r="P5179" s="16">
        <v>164161.096481182</v>
      </c>
      <c r="Q5179" s="16">
        <v>99709.176039843398</v>
      </c>
      <c r="R5179" s="16">
        <v>137294.13469590401</v>
      </c>
      <c r="S5179" s="17">
        <f t="shared" si="561"/>
        <v>125431.743834023</v>
      </c>
      <c r="T5179" s="17">
        <f t="shared" si="562"/>
        <v>137294.13469590401</v>
      </c>
      <c r="U5179" s="18">
        <f t="shared" si="563"/>
        <v>1.0945724782203288</v>
      </c>
      <c r="X5179" s="20">
        <f t="shared" si="564"/>
        <v>0.43554705805030541</v>
      </c>
      <c r="AA5179" s="20">
        <f t="shared" si="565"/>
        <v>0.13036748718862612</v>
      </c>
      <c r="AE5179" s="20">
        <f t="shared" si="566"/>
        <v>0.36096491540375497</v>
      </c>
    </row>
    <row r="5180" spans="1:31" x14ac:dyDescent="0.2">
      <c r="A5180" s="15" t="s">
        <v>2273</v>
      </c>
      <c r="B5180" s="15" t="s">
        <v>2274</v>
      </c>
      <c r="C5180" t="s">
        <v>2275</v>
      </c>
      <c r="D5180" s="15">
        <v>3</v>
      </c>
      <c r="E5180" s="15">
        <v>3</v>
      </c>
      <c r="F5180" s="16">
        <v>37702.2526707937</v>
      </c>
      <c r="G5180" s="16">
        <v>46245.610782421798</v>
      </c>
      <c r="H5180" s="16">
        <v>33092.4879140626</v>
      </c>
      <c r="I5180" s="16">
        <v>48172.308138281398</v>
      </c>
      <c r="J5180" s="16">
        <v>6941.3511234375001</v>
      </c>
      <c r="K5180" s="16">
        <v>55046.528676561698</v>
      </c>
      <c r="L5180" s="15">
        <f t="shared" si="560"/>
        <v>6</v>
      </c>
      <c r="M5180" s="16">
        <v>67042.370605725402</v>
      </c>
      <c r="N5180" s="16">
        <v>79561.229113608206</v>
      </c>
      <c r="O5180" s="16">
        <v>59504.431289408603</v>
      </c>
      <c r="P5180" s="16">
        <v>66790.799289091097</v>
      </c>
      <c r="Q5180" s="16">
        <v>60683.475017385397</v>
      </c>
      <c r="R5180" s="16">
        <v>75598.880618746101</v>
      </c>
      <c r="S5180" s="17">
        <f t="shared" si="561"/>
        <v>67042.370605725402</v>
      </c>
      <c r="T5180" s="17">
        <f t="shared" si="562"/>
        <v>66790.799289091097</v>
      </c>
      <c r="U5180" s="18">
        <f t="shared" si="563"/>
        <v>0.99624757725060487</v>
      </c>
      <c r="X5180" s="20">
        <f t="shared" si="564"/>
        <v>0.8961541533315629</v>
      </c>
      <c r="AA5180" s="20">
        <f t="shared" si="565"/>
        <v>-5.4237842337261696E-3</v>
      </c>
      <c r="AE5180" s="20">
        <f t="shared" si="566"/>
        <v>4.76172780802206E-2</v>
      </c>
    </row>
    <row r="5181" spans="1:31" x14ac:dyDescent="0.2">
      <c r="A5181" s="15" t="s">
        <v>1778</v>
      </c>
      <c r="B5181" s="15" t="s">
        <v>1779</v>
      </c>
      <c r="C5181" t="s">
        <v>1780</v>
      </c>
      <c r="D5181" s="15">
        <v>3</v>
      </c>
      <c r="E5181" s="15">
        <v>3</v>
      </c>
      <c r="F5181" s="16">
        <v>136345.13739580099</v>
      </c>
      <c r="G5181" s="16">
        <v>91013.371188867197</v>
      </c>
      <c r="H5181" s="16">
        <v>88286.422379589698</v>
      </c>
      <c r="I5181" s="16">
        <v>85643.0932951172</v>
      </c>
      <c r="J5181" s="16">
        <v>45577.126660703201</v>
      </c>
      <c r="K5181" s="16">
        <v>83771.656446972396</v>
      </c>
      <c r="L5181" s="15">
        <f t="shared" si="560"/>
        <v>6</v>
      </c>
      <c r="M5181" s="16">
        <v>242449.736661462</v>
      </c>
      <c r="N5181" s="16">
        <v>156579.955482213</v>
      </c>
      <c r="O5181" s="16">
        <v>158750.027133547</v>
      </c>
      <c r="P5181" s="16">
        <v>118743.960500107</v>
      </c>
      <c r="Q5181" s="16">
        <v>398449.57817222801</v>
      </c>
      <c r="R5181" s="16">
        <v>115048.916021217</v>
      </c>
      <c r="S5181" s="17">
        <f t="shared" si="561"/>
        <v>158750.027133547</v>
      </c>
      <c r="T5181" s="17">
        <f t="shared" si="562"/>
        <v>118743.960500107</v>
      </c>
      <c r="U5181" s="18">
        <f t="shared" si="563"/>
        <v>0.74799332412217312</v>
      </c>
      <c r="X5181" s="20">
        <f t="shared" si="564"/>
        <v>0.81258115310508716</v>
      </c>
      <c r="AA5181" s="20">
        <f t="shared" si="565"/>
        <v>-0.41890270084238351</v>
      </c>
      <c r="AE5181" s="20">
        <f t="shared" si="566"/>
        <v>9.0133254858958636E-2</v>
      </c>
    </row>
    <row r="5182" spans="1:31" x14ac:dyDescent="0.2">
      <c r="A5182" s="15" t="s">
        <v>482</v>
      </c>
      <c r="B5182" s="15" t="s">
        <v>483</v>
      </c>
      <c r="C5182" t="s">
        <v>484</v>
      </c>
      <c r="D5182" s="15">
        <v>4</v>
      </c>
      <c r="E5182" s="15">
        <v>3</v>
      </c>
      <c r="F5182" s="16">
        <v>27362.457080497599</v>
      </c>
      <c r="G5182" s="16">
        <v>25226.589287109298</v>
      </c>
      <c r="H5182" s="16">
        <v>25491.608645507898</v>
      </c>
      <c r="I5182" s="16">
        <v>32951.031609375001</v>
      </c>
      <c r="J5182" s="16">
        <v>13734.2544539063</v>
      </c>
      <c r="K5182" s="16">
        <v>56062.187272265801</v>
      </c>
      <c r="L5182" s="15">
        <f t="shared" si="560"/>
        <v>6</v>
      </c>
      <c r="M5182" s="16">
        <v>48656.084406729497</v>
      </c>
      <c r="N5182" s="16">
        <v>43399.977123655903</v>
      </c>
      <c r="O5182" s="16">
        <v>45837.099919541899</v>
      </c>
      <c r="P5182" s="16">
        <v>45686.532857687998</v>
      </c>
      <c r="Q5182" s="16">
        <v>120069.172732368</v>
      </c>
      <c r="R5182" s="16">
        <v>76993.748828823402</v>
      </c>
      <c r="S5182" s="17">
        <f t="shared" si="561"/>
        <v>45837.099919541899</v>
      </c>
      <c r="T5182" s="17">
        <f t="shared" si="562"/>
        <v>76993.748828823402</v>
      </c>
      <c r="U5182" s="18">
        <f t="shared" si="563"/>
        <v>1.6797255708579062</v>
      </c>
      <c r="X5182" s="20">
        <f t="shared" si="564"/>
        <v>0.1811828525522699</v>
      </c>
      <c r="AA5182" s="20">
        <f t="shared" si="565"/>
        <v>0.74822554853820378</v>
      </c>
      <c r="AE5182" s="20">
        <f t="shared" si="566"/>
        <v>0.7418829070693439</v>
      </c>
    </row>
    <row r="5183" spans="1:31" x14ac:dyDescent="0.2">
      <c r="A5183" s="15" t="s">
        <v>11164</v>
      </c>
      <c r="B5183" s="15" t="s">
        <v>11165</v>
      </c>
      <c r="C5183" t="s">
        <v>11166</v>
      </c>
      <c r="D5183" s="15">
        <v>10</v>
      </c>
      <c r="E5183" s="15">
        <v>1</v>
      </c>
      <c r="F5183" s="16">
        <v>39440.689651343302</v>
      </c>
      <c r="G5183" s="16">
        <v>40084.980821245401</v>
      </c>
      <c r="H5183" s="16">
        <v>35125.557270117002</v>
      </c>
      <c r="I5183" s="16">
        <v>58532.8925569477</v>
      </c>
      <c r="J5183" s="16">
        <v>7909.06587539061</v>
      </c>
      <c r="K5183" s="16">
        <v>56597.814609960697</v>
      </c>
      <c r="L5183" s="15">
        <f t="shared" si="560"/>
        <v>6</v>
      </c>
      <c r="M5183" s="16">
        <v>70133.669614895494</v>
      </c>
      <c r="N5183" s="16">
        <v>68962.443984974496</v>
      </c>
      <c r="O5183" s="16">
        <v>63160.144214895197</v>
      </c>
      <c r="P5183" s="16">
        <v>81155.726799693701</v>
      </c>
      <c r="Q5183" s="16">
        <v>69143.541786781105</v>
      </c>
      <c r="R5183" s="16">
        <v>77729.359740756801</v>
      </c>
      <c r="S5183" s="17">
        <f t="shared" si="561"/>
        <v>68962.443984974496</v>
      </c>
      <c r="T5183" s="17">
        <f t="shared" si="562"/>
        <v>77729.359740756801</v>
      </c>
      <c r="U5183" s="18">
        <f t="shared" si="563"/>
        <v>1.1271259434728333</v>
      </c>
      <c r="X5183" s="20">
        <f t="shared" si="564"/>
        <v>0.10860394756099445</v>
      </c>
      <c r="AA5183" s="20">
        <f t="shared" si="565"/>
        <v>0.17264872923858982</v>
      </c>
      <c r="AE5183" s="20">
        <f t="shared" si="566"/>
        <v>0.96415438862563674</v>
      </c>
    </row>
    <row r="5184" spans="1:31" x14ac:dyDescent="0.2">
      <c r="A5184" s="15" t="s">
        <v>749</v>
      </c>
      <c r="B5184" s="15" t="s">
        <v>750</v>
      </c>
      <c r="C5184" t="s">
        <v>751</v>
      </c>
      <c r="D5184" s="15">
        <v>3</v>
      </c>
      <c r="E5184" s="15">
        <v>3</v>
      </c>
      <c r="F5184" s="16">
        <v>9978.9981424804791</v>
      </c>
      <c r="G5184" s="16">
        <v>14946.83685</v>
      </c>
      <c r="H5184" s="16">
        <v>12833.7437443213</v>
      </c>
      <c r="I5184" s="16">
        <v>14102.4339424804</v>
      </c>
      <c r="J5184" s="16">
        <v>3152.4356499023502</v>
      </c>
      <c r="K5184" s="16">
        <v>14742.812073130601</v>
      </c>
      <c r="L5184" s="15">
        <f t="shared" si="560"/>
        <v>6</v>
      </c>
      <c r="M5184" s="16">
        <v>17744.714025013101</v>
      </c>
      <c r="N5184" s="16">
        <v>25714.628718853201</v>
      </c>
      <c r="O5184" s="16">
        <v>23076.676036053701</v>
      </c>
      <c r="P5184" s="16">
        <v>19552.993645977302</v>
      </c>
      <c r="Q5184" s="16">
        <v>27559.584092906101</v>
      </c>
      <c r="R5184" s="16">
        <v>20247.2365959704</v>
      </c>
      <c r="S5184" s="17">
        <f t="shared" si="561"/>
        <v>23076.676036053701</v>
      </c>
      <c r="T5184" s="17">
        <f t="shared" si="562"/>
        <v>20247.2365959704</v>
      </c>
      <c r="U5184" s="18">
        <f t="shared" si="563"/>
        <v>0.87738964503974737</v>
      </c>
      <c r="X5184" s="20">
        <f t="shared" si="564"/>
        <v>0.94075736374732966</v>
      </c>
      <c r="AA5184" s="20">
        <f t="shared" si="565"/>
        <v>-0.18871041512921594</v>
      </c>
      <c r="AE5184" s="20">
        <f t="shared" si="566"/>
        <v>2.6522373569017422E-2</v>
      </c>
    </row>
    <row r="5185" spans="1:31" x14ac:dyDescent="0.2">
      <c r="A5185" s="15" t="s">
        <v>11695</v>
      </c>
      <c r="B5185" s="15" t="s">
        <v>11696</v>
      </c>
      <c r="C5185" t="s">
        <v>11697</v>
      </c>
      <c r="D5185" s="15">
        <v>2</v>
      </c>
      <c r="E5185" s="15">
        <v>2</v>
      </c>
      <c r="F5185" s="16">
        <v>81152.897576953197</v>
      </c>
      <c r="G5185" s="16">
        <v>76972.345879687404</v>
      </c>
      <c r="H5185" s="16">
        <v>84714.822843749804</v>
      </c>
      <c r="I5185" s="16">
        <v>60103.8567459857</v>
      </c>
      <c r="J5185" s="16">
        <v>14078.2365410156</v>
      </c>
      <c r="K5185" s="16">
        <v>62348.886960937802</v>
      </c>
      <c r="L5185" s="15">
        <f t="shared" si="560"/>
        <v>6</v>
      </c>
      <c r="M5185" s="16">
        <v>144306.56657545699</v>
      </c>
      <c r="N5185" s="16">
        <v>132423.690428876</v>
      </c>
      <c r="O5185" s="16">
        <v>152327.84456070501</v>
      </c>
      <c r="P5185" s="16">
        <v>83333.865192796904</v>
      </c>
      <c r="Q5185" s="16">
        <v>123076.372342117</v>
      </c>
      <c r="R5185" s="16">
        <v>85627.671270007006</v>
      </c>
      <c r="S5185" s="17">
        <f t="shared" si="561"/>
        <v>144306.56657545699</v>
      </c>
      <c r="T5185" s="17">
        <f t="shared" si="562"/>
        <v>85627.671270007006</v>
      </c>
      <c r="U5185" s="18">
        <f t="shared" si="563"/>
        <v>0.59337335300838745</v>
      </c>
      <c r="X5185" s="20">
        <f t="shared" si="564"/>
        <v>3.1836130971552801E-2</v>
      </c>
      <c r="AA5185" s="20">
        <f t="shared" si="565"/>
        <v>-0.75298795463110357</v>
      </c>
      <c r="AE5185" s="20">
        <f t="shared" si="566"/>
        <v>1.4970797173101118</v>
      </c>
    </row>
    <row r="5186" spans="1:31" x14ac:dyDescent="0.2">
      <c r="A5186" s="15" t="s">
        <v>15278</v>
      </c>
      <c r="B5186" s="15" t="s">
        <v>15279</v>
      </c>
      <c r="C5186" t="s">
        <v>15280</v>
      </c>
      <c r="D5186" s="15">
        <v>3</v>
      </c>
      <c r="E5186" s="15">
        <v>3</v>
      </c>
      <c r="F5186" s="16">
        <v>26278.4289023438</v>
      </c>
      <c r="G5186" s="16">
        <v>22986.038485986799</v>
      </c>
      <c r="H5186" s="16">
        <v>30411.406081933801</v>
      </c>
      <c r="I5186" s="16">
        <v>37722.932336718703</v>
      </c>
      <c r="J5186" s="16">
        <v>2975.13571201172</v>
      </c>
      <c r="K5186" s="16">
        <v>43405.827071191503</v>
      </c>
      <c r="L5186" s="15">
        <f t="shared" ref="L5186:L5249" si="567">COUNTIF(F5186:K5186,"&gt;0")</f>
        <v>6</v>
      </c>
      <c r="M5186" s="16">
        <v>46728.459033746403</v>
      </c>
      <c r="N5186" s="16">
        <v>39545.319944026902</v>
      </c>
      <c r="O5186" s="16">
        <v>54683.510901812399</v>
      </c>
      <c r="P5186" s="16">
        <v>52302.762721380102</v>
      </c>
      <c r="Q5186" s="16">
        <v>26009.572263762198</v>
      </c>
      <c r="R5186" s="16">
        <v>59611.968598306099</v>
      </c>
      <c r="S5186" s="17">
        <f t="shared" ref="S5186:S5249" si="568">MEDIAN(M5186:O5186)</f>
        <v>46728.459033746403</v>
      </c>
      <c r="T5186" s="17">
        <f t="shared" ref="T5186:T5249" si="569">MEDIAN(P5186:R5186)</f>
        <v>52302.762721380102</v>
      </c>
      <c r="U5186" s="18">
        <f t="shared" ref="U5186:U5249" si="570">T5186/S5186</f>
        <v>1.119291408338718</v>
      </c>
      <c r="X5186" s="20">
        <f t="shared" ref="X5186:X5249" si="571">_xlfn.T.TEST(P5186:R5186,M5186:O5186,2,2)</f>
        <v>0.93180948422852228</v>
      </c>
      <c r="AA5186" s="20">
        <f t="shared" ref="AA5186:AA5249" si="572">LOG(U5186,2)</f>
        <v>0.16258569192907737</v>
      </c>
      <c r="AE5186" s="20">
        <f t="shared" si="566"/>
        <v>3.0672873489482392E-2</v>
      </c>
    </row>
    <row r="5187" spans="1:31" x14ac:dyDescent="0.2">
      <c r="A5187" s="15" t="s">
        <v>10939</v>
      </c>
      <c r="B5187" s="15" t="s">
        <v>10940</v>
      </c>
      <c r="C5187" t="s">
        <v>10941</v>
      </c>
      <c r="D5187" s="15">
        <v>2</v>
      </c>
      <c r="E5187" s="15">
        <v>2</v>
      </c>
      <c r="F5187" s="16">
        <v>58424.334748828303</v>
      </c>
      <c r="G5187" s="16">
        <v>73557.875092969</v>
      </c>
      <c r="H5187" s="16">
        <v>65477.962818780099</v>
      </c>
      <c r="I5187" s="16">
        <v>92131.322688281201</v>
      </c>
      <c r="J5187" s="16">
        <v>12081.648440757301</v>
      </c>
      <c r="K5187" s="16">
        <v>98872.932673388394</v>
      </c>
      <c r="L5187" s="15">
        <f t="shared" si="567"/>
        <v>6</v>
      </c>
      <c r="M5187" s="16">
        <v>103890.500571022</v>
      </c>
      <c r="N5187" s="16">
        <v>126549.414190166</v>
      </c>
      <c r="O5187" s="16">
        <v>117737.56478021901</v>
      </c>
      <c r="P5187" s="16">
        <v>127739.87628426299</v>
      </c>
      <c r="Q5187" s="16">
        <v>105621.571115748</v>
      </c>
      <c r="R5187" s="16">
        <v>135788.454118878</v>
      </c>
      <c r="S5187" s="17">
        <f t="shared" si="568"/>
        <v>117737.56478021901</v>
      </c>
      <c r="T5187" s="17">
        <f t="shared" si="569"/>
        <v>127739.87628426299</v>
      </c>
      <c r="U5187" s="18">
        <f t="shared" si="570"/>
        <v>1.0849542923935562</v>
      </c>
      <c r="X5187" s="20">
        <f t="shared" si="571"/>
        <v>0.56543178494305901</v>
      </c>
      <c r="AA5187" s="20">
        <f t="shared" si="572"/>
        <v>0.1176342652262958</v>
      </c>
      <c r="AE5187" s="20">
        <f t="shared" ref="AE5187:AE5250" si="573">-LOG10(X5187)</f>
        <v>0.24761978191409023</v>
      </c>
    </row>
    <row r="5188" spans="1:31" x14ac:dyDescent="0.2">
      <c r="A5188" s="15" t="s">
        <v>13039</v>
      </c>
      <c r="B5188" s="15" t="s">
        <v>13040</v>
      </c>
      <c r="C5188" t="s">
        <v>13041</v>
      </c>
      <c r="D5188" s="15">
        <v>3</v>
      </c>
      <c r="E5188" s="15">
        <v>3</v>
      </c>
      <c r="F5188" s="16">
        <v>31402.951323047</v>
      </c>
      <c r="G5188" s="16">
        <v>26035.361184388301</v>
      </c>
      <c r="H5188" s="16">
        <v>34371.389507812601</v>
      </c>
      <c r="I5188" s="16">
        <v>65971.007189309894</v>
      </c>
      <c r="J5188" s="16">
        <v>20779.0672933594</v>
      </c>
      <c r="K5188" s="16">
        <v>45463.974303515497</v>
      </c>
      <c r="L5188" s="15">
        <f t="shared" si="567"/>
        <v>6</v>
      </c>
      <c r="M5188" s="16">
        <v>55840.9153717273</v>
      </c>
      <c r="N5188" s="16">
        <v>44791.3931982063</v>
      </c>
      <c r="O5188" s="16">
        <v>61804.056274052702</v>
      </c>
      <c r="P5188" s="16">
        <v>91468.656378929707</v>
      </c>
      <c r="Q5188" s="16">
        <v>181657.14261645099</v>
      </c>
      <c r="R5188" s="16">
        <v>62438.552411183402</v>
      </c>
      <c r="S5188" s="17">
        <f t="shared" si="568"/>
        <v>55840.9153717273</v>
      </c>
      <c r="T5188" s="17">
        <f t="shared" si="569"/>
        <v>91468.656378929707</v>
      </c>
      <c r="U5188" s="18">
        <f t="shared" si="570"/>
        <v>1.6380221522163838</v>
      </c>
      <c r="X5188" s="20">
        <f t="shared" si="571"/>
        <v>0.18648336270310273</v>
      </c>
      <c r="AA5188" s="20">
        <f t="shared" si="572"/>
        <v>0.71195486777050798</v>
      </c>
      <c r="AE5188" s="20">
        <f t="shared" si="573"/>
        <v>0.72935990813701546</v>
      </c>
    </row>
    <row r="5189" spans="1:31" x14ac:dyDescent="0.2">
      <c r="A5189" s="15" t="s">
        <v>7457</v>
      </c>
      <c r="B5189" s="15" t="s">
        <v>7458</v>
      </c>
      <c r="C5189" t="s">
        <v>7459</v>
      </c>
      <c r="D5189" s="15">
        <v>3</v>
      </c>
      <c r="E5189" s="15">
        <v>3</v>
      </c>
      <c r="F5189" s="16">
        <v>65629.705097384896</v>
      </c>
      <c r="G5189" s="16">
        <v>66127.261035644595</v>
      </c>
      <c r="H5189" s="16">
        <v>78669.005729560493</v>
      </c>
      <c r="I5189" s="16">
        <v>112434.655769369</v>
      </c>
      <c r="J5189" s="16">
        <v>17681.324151562501</v>
      </c>
      <c r="K5189" s="16">
        <v>101137.614587109</v>
      </c>
      <c r="L5189" s="15">
        <f t="shared" si="567"/>
        <v>6</v>
      </c>
      <c r="M5189" s="16">
        <v>116703.133107264</v>
      </c>
      <c r="N5189" s="16">
        <v>113765.740724352</v>
      </c>
      <c r="O5189" s="16">
        <v>141456.70939571399</v>
      </c>
      <c r="P5189" s="16">
        <v>155890.402948376</v>
      </c>
      <c r="Q5189" s="16">
        <v>154575.69763367399</v>
      </c>
      <c r="R5189" s="16">
        <v>138898.68507714299</v>
      </c>
      <c r="S5189" s="17">
        <f t="shared" si="568"/>
        <v>116703.133107264</v>
      </c>
      <c r="T5189" s="17">
        <f t="shared" si="569"/>
        <v>154575.69763367399</v>
      </c>
      <c r="U5189" s="18">
        <f t="shared" si="570"/>
        <v>1.324520546432979</v>
      </c>
      <c r="X5189" s="20">
        <f t="shared" si="571"/>
        <v>6.7016952977705491E-2</v>
      </c>
      <c r="AA5189" s="20">
        <f t="shared" si="572"/>
        <v>0.40547022347881123</v>
      </c>
      <c r="AE5189" s="20">
        <f t="shared" si="573"/>
        <v>1.1738153218760274</v>
      </c>
    </row>
    <row r="5190" spans="1:31" x14ac:dyDescent="0.2">
      <c r="A5190" s="15" t="s">
        <v>1664</v>
      </c>
      <c r="B5190" s="15" t="s">
        <v>1665</v>
      </c>
      <c r="C5190" t="s">
        <v>1666</v>
      </c>
      <c r="D5190" s="15">
        <v>2</v>
      </c>
      <c r="E5190" s="15">
        <v>2</v>
      </c>
      <c r="F5190" s="16">
        <v>78636.2893078122</v>
      </c>
      <c r="G5190" s="16">
        <v>67239.697546807904</v>
      </c>
      <c r="H5190" s="16">
        <v>55263.793934765403</v>
      </c>
      <c r="I5190" s="16">
        <v>87883.117845702902</v>
      </c>
      <c r="J5190" s="16">
        <v>26283.991078125098</v>
      </c>
      <c r="K5190" s="16">
        <v>92692.898945331704</v>
      </c>
      <c r="L5190" s="15">
        <f t="shared" si="567"/>
        <v>6</v>
      </c>
      <c r="M5190" s="16">
        <v>139831.51873886201</v>
      </c>
      <c r="N5190" s="16">
        <v>115679.58324132999</v>
      </c>
      <c r="O5190" s="16">
        <v>99371.211905342105</v>
      </c>
      <c r="P5190" s="16">
        <v>121849.749613042</v>
      </c>
      <c r="Q5190" s="16">
        <v>229782.917991433</v>
      </c>
      <c r="R5190" s="16">
        <v>127301.02279015</v>
      </c>
      <c r="S5190" s="17">
        <f t="shared" si="568"/>
        <v>115679.58324132999</v>
      </c>
      <c r="T5190" s="17">
        <f t="shared" si="569"/>
        <v>127301.02279015</v>
      </c>
      <c r="U5190" s="18">
        <f t="shared" si="570"/>
        <v>1.1004623220726464</v>
      </c>
      <c r="X5190" s="20">
        <f t="shared" si="571"/>
        <v>0.32656207616923444</v>
      </c>
      <c r="AA5190" s="20">
        <f t="shared" si="572"/>
        <v>0.13810975069108652</v>
      </c>
      <c r="AE5190" s="20">
        <f t="shared" si="573"/>
        <v>0.48603425152445329</v>
      </c>
    </row>
    <row r="5191" spans="1:31" x14ac:dyDescent="0.2">
      <c r="A5191" s="15" t="s">
        <v>9802</v>
      </c>
      <c r="B5191" s="15" t="s">
        <v>9803</v>
      </c>
      <c r="C5191" t="s">
        <v>9804</v>
      </c>
      <c r="D5191" s="15">
        <v>3</v>
      </c>
      <c r="E5191" s="15">
        <v>3</v>
      </c>
      <c r="F5191" s="16">
        <v>25626.509298650199</v>
      </c>
      <c r="G5191" s="16">
        <v>33693.694943261602</v>
      </c>
      <c r="H5191" s="16">
        <v>25665.495171679599</v>
      </c>
      <c r="I5191" s="16">
        <v>32888.995244531303</v>
      </c>
      <c r="J5191" s="16">
        <v>17232.2514258681</v>
      </c>
      <c r="K5191" s="16">
        <v>42744.966853680802</v>
      </c>
      <c r="L5191" s="15">
        <f t="shared" si="567"/>
        <v>6</v>
      </c>
      <c r="M5191" s="16">
        <v>45569.211705540401</v>
      </c>
      <c r="N5191" s="16">
        <v>57966.837018915903</v>
      </c>
      <c r="O5191" s="16">
        <v>46149.769637080499</v>
      </c>
      <c r="P5191" s="16">
        <v>45600.519574267797</v>
      </c>
      <c r="Q5191" s="16">
        <v>150649.76260372699</v>
      </c>
      <c r="R5191" s="16">
        <v>58704.367449052399</v>
      </c>
      <c r="S5191" s="17">
        <f t="shared" si="568"/>
        <v>46149.769637080499</v>
      </c>
      <c r="T5191" s="17">
        <f t="shared" si="569"/>
        <v>58704.367449052399</v>
      </c>
      <c r="U5191" s="18">
        <f t="shared" si="570"/>
        <v>1.2720403137588905</v>
      </c>
      <c r="X5191" s="20">
        <f t="shared" si="571"/>
        <v>0.35138627309885556</v>
      </c>
      <c r="AA5191" s="20">
        <f t="shared" si="572"/>
        <v>0.34714439352981913</v>
      </c>
      <c r="AE5191" s="20">
        <f t="shared" si="573"/>
        <v>0.45421520821881844</v>
      </c>
    </row>
    <row r="5192" spans="1:31" x14ac:dyDescent="0.2">
      <c r="A5192" s="15" t="s">
        <v>16652</v>
      </c>
      <c r="B5192" s="15" t="s">
        <v>16653</v>
      </c>
      <c r="C5192" t="s">
        <v>16654</v>
      </c>
      <c r="D5192" s="15">
        <v>3</v>
      </c>
      <c r="E5192" s="15">
        <v>3</v>
      </c>
      <c r="F5192" s="16">
        <v>45869.882779101303</v>
      </c>
      <c r="G5192" s="16">
        <v>60296.739278466703</v>
      </c>
      <c r="H5192" s="16">
        <v>62003.057660156403</v>
      </c>
      <c r="I5192" s="16">
        <v>93992.218234278</v>
      </c>
      <c r="J5192" s="16">
        <v>8867.6051744524302</v>
      </c>
      <c r="K5192" s="16">
        <v>88271.004892383498</v>
      </c>
      <c r="L5192" s="15">
        <f t="shared" si="567"/>
        <v>6</v>
      </c>
      <c r="M5192" s="16">
        <v>81566.099186957596</v>
      </c>
      <c r="N5192" s="16">
        <v>103734.875750869</v>
      </c>
      <c r="O5192" s="16">
        <v>111489.250788672</v>
      </c>
      <c r="P5192" s="16">
        <v>130320.00386614801</v>
      </c>
      <c r="Q5192" s="16">
        <v>77523.393860737895</v>
      </c>
      <c r="R5192" s="16">
        <v>121228.155914534</v>
      </c>
      <c r="S5192" s="17">
        <f t="shared" si="568"/>
        <v>103734.875750869</v>
      </c>
      <c r="T5192" s="17">
        <f t="shared" si="569"/>
        <v>121228.155914534</v>
      </c>
      <c r="U5192" s="18">
        <f t="shared" si="570"/>
        <v>1.1686345121353119</v>
      </c>
      <c r="X5192" s="20">
        <f t="shared" si="571"/>
        <v>0.59392379188032063</v>
      </c>
      <c r="AA5192" s="20">
        <f t="shared" si="572"/>
        <v>0.2248238007204659</v>
      </c>
      <c r="AE5192" s="20">
        <f t="shared" si="573"/>
        <v>0.22626927705438585</v>
      </c>
    </row>
    <row r="5193" spans="1:31" x14ac:dyDescent="0.2">
      <c r="A5193" s="15" t="s">
        <v>6199</v>
      </c>
      <c r="B5193" s="15" t="s">
        <v>6200</v>
      </c>
      <c r="C5193" t="s">
        <v>6201</v>
      </c>
      <c r="D5193" s="15">
        <v>3</v>
      </c>
      <c r="E5193" s="15">
        <v>3</v>
      </c>
      <c r="F5193" s="16">
        <v>76053.471804491594</v>
      </c>
      <c r="G5193" s="16">
        <v>78028.432238159105</v>
      </c>
      <c r="H5193" s="16">
        <v>71788.159188247606</v>
      </c>
      <c r="I5193" s="16">
        <v>107411.887454899</v>
      </c>
      <c r="J5193" s="16">
        <v>15110.29265625</v>
      </c>
      <c r="K5193" s="16">
        <v>95905.465450779899</v>
      </c>
      <c r="L5193" s="15">
        <f t="shared" si="567"/>
        <v>6</v>
      </c>
      <c r="M5193" s="16">
        <v>135238.73724708901</v>
      </c>
      <c r="N5193" s="16">
        <v>134240.58780159001</v>
      </c>
      <c r="O5193" s="16">
        <v>129084.086905263</v>
      </c>
      <c r="P5193" s="16">
        <v>148926.34572686101</v>
      </c>
      <c r="Q5193" s="16">
        <v>132098.931548767</v>
      </c>
      <c r="R5193" s="16">
        <v>131713.04363077701</v>
      </c>
      <c r="S5193" s="17">
        <f t="shared" si="568"/>
        <v>134240.58780159001</v>
      </c>
      <c r="T5193" s="17">
        <f t="shared" si="569"/>
        <v>132098.931548767</v>
      </c>
      <c r="U5193" s="18">
        <f t="shared" si="570"/>
        <v>0.98404613472053315</v>
      </c>
      <c r="X5193" s="20">
        <f t="shared" si="571"/>
        <v>0.47410102471749871</v>
      </c>
      <c r="AA5193" s="20">
        <f t="shared" si="572"/>
        <v>-2.3202140326622506E-2</v>
      </c>
      <c r="AE5193" s="20">
        <f t="shared" si="573"/>
        <v>0.32412910600001771</v>
      </c>
    </row>
    <row r="5194" spans="1:31" x14ac:dyDescent="0.2">
      <c r="A5194" s="15" t="s">
        <v>2540</v>
      </c>
      <c r="B5194" s="15" t="s">
        <v>2541</v>
      </c>
      <c r="C5194" t="s">
        <v>2542</v>
      </c>
      <c r="D5194" s="15">
        <v>3</v>
      </c>
      <c r="E5194" s="15">
        <v>3</v>
      </c>
      <c r="F5194" s="16">
        <v>16777.8430713866</v>
      </c>
      <c r="G5194" s="16">
        <v>29285.454605859501</v>
      </c>
      <c r="H5194" s="16">
        <v>23639.653548547802</v>
      </c>
      <c r="I5194" s="16">
        <v>43660.577116406297</v>
      </c>
      <c r="J5194" s="16">
        <v>8347.6514472656308</v>
      </c>
      <c r="K5194" s="16">
        <v>25286.380034179601</v>
      </c>
      <c r="L5194" s="15">
        <f t="shared" si="567"/>
        <v>6</v>
      </c>
      <c r="M5194" s="16">
        <v>29834.4606349731</v>
      </c>
      <c r="N5194" s="16">
        <v>50382.873621351398</v>
      </c>
      <c r="O5194" s="16">
        <v>42507.053079174097</v>
      </c>
      <c r="P5194" s="16">
        <v>60535.294149843699</v>
      </c>
      <c r="Q5194" s="16">
        <v>72977.794819162504</v>
      </c>
      <c r="R5194" s="16">
        <v>34727.385567151003</v>
      </c>
      <c r="S5194" s="17">
        <f t="shared" si="568"/>
        <v>42507.053079174097</v>
      </c>
      <c r="T5194" s="17">
        <f t="shared" si="569"/>
        <v>60535.294149843699</v>
      </c>
      <c r="U5194" s="18">
        <f t="shared" si="570"/>
        <v>1.4241235222091262</v>
      </c>
      <c r="X5194" s="20">
        <f t="shared" si="571"/>
        <v>0.30005312544276308</v>
      </c>
      <c r="AA5194" s="20">
        <f t="shared" si="572"/>
        <v>0.51007428475232264</v>
      </c>
      <c r="AE5194" s="20">
        <f t="shared" si="573"/>
        <v>0.52280184513359163</v>
      </c>
    </row>
    <row r="5195" spans="1:31" x14ac:dyDescent="0.2">
      <c r="A5195" s="15" t="s">
        <v>13102</v>
      </c>
      <c r="B5195" s="15" t="s">
        <v>13103</v>
      </c>
      <c r="C5195" t="s">
        <v>13104</v>
      </c>
      <c r="D5195" s="15">
        <v>5</v>
      </c>
      <c r="E5195" s="15">
        <v>3</v>
      </c>
      <c r="F5195" s="16">
        <v>118789.397164453</v>
      </c>
      <c r="G5195" s="16">
        <v>140803.67299554599</v>
      </c>
      <c r="H5195" s="16">
        <v>138407.87098359299</v>
      </c>
      <c r="I5195" s="16">
        <v>165456.684008885</v>
      </c>
      <c r="J5195" s="16">
        <v>42230.366275195302</v>
      </c>
      <c r="K5195" s="16">
        <v>159691.363289648</v>
      </c>
      <c r="L5195" s="15">
        <f t="shared" si="567"/>
        <v>6</v>
      </c>
      <c r="M5195" s="16">
        <v>211232.014656229</v>
      </c>
      <c r="N5195" s="16">
        <v>242239.492520539</v>
      </c>
      <c r="O5195" s="16">
        <v>248874.659114304</v>
      </c>
      <c r="P5195" s="16">
        <v>229405.328491911</v>
      </c>
      <c r="Q5195" s="16">
        <v>369191.14611317299</v>
      </c>
      <c r="R5195" s="16">
        <v>219314.25285895</v>
      </c>
      <c r="S5195" s="17">
        <f t="shared" si="568"/>
        <v>242239.492520539</v>
      </c>
      <c r="T5195" s="17">
        <f t="shared" si="569"/>
        <v>229405.328491911</v>
      </c>
      <c r="U5195" s="18">
        <f t="shared" si="570"/>
        <v>0.94701869668283001</v>
      </c>
      <c r="X5195" s="20">
        <f t="shared" si="571"/>
        <v>0.48186442684588693</v>
      </c>
      <c r="AA5195" s="20">
        <f t="shared" si="572"/>
        <v>-7.8535186252484998E-2</v>
      </c>
      <c r="AE5195" s="20">
        <f t="shared" si="573"/>
        <v>0.31707513386642561</v>
      </c>
    </row>
    <row r="5196" spans="1:31" x14ac:dyDescent="0.2">
      <c r="A5196" s="15" t="s">
        <v>6247</v>
      </c>
      <c r="B5196" s="15" t="s">
        <v>6248</v>
      </c>
      <c r="C5196" t="s">
        <v>6249</v>
      </c>
      <c r="D5196" s="15">
        <v>3</v>
      </c>
      <c r="E5196" s="15">
        <v>2</v>
      </c>
      <c r="F5196" s="16">
        <v>37138.321141974702</v>
      </c>
      <c r="G5196" s="16">
        <v>46080.120790429697</v>
      </c>
      <c r="H5196" s="16">
        <v>47952.068031111601</v>
      </c>
      <c r="I5196" s="16">
        <v>71147.929586787606</v>
      </c>
      <c r="J5196" s="16">
        <v>5226.2225296875004</v>
      </c>
      <c r="K5196" s="16">
        <v>61019.488140381698</v>
      </c>
      <c r="L5196" s="15">
        <f t="shared" si="567"/>
        <v>6</v>
      </c>
      <c r="M5196" s="16">
        <v>66039.584197139702</v>
      </c>
      <c r="N5196" s="16">
        <v>79276.5191282468</v>
      </c>
      <c r="O5196" s="16">
        <v>86223.814442485498</v>
      </c>
      <c r="P5196" s="16">
        <v>98646.447897504593</v>
      </c>
      <c r="Q5196" s="16">
        <v>45689.281333823499</v>
      </c>
      <c r="R5196" s="16">
        <v>83801.923758834397</v>
      </c>
      <c r="S5196" s="17">
        <f t="shared" si="568"/>
        <v>79276.5191282468</v>
      </c>
      <c r="T5196" s="17">
        <f t="shared" si="569"/>
        <v>83801.923758834397</v>
      </c>
      <c r="U5196" s="18">
        <f t="shared" si="570"/>
        <v>1.0570837958118062</v>
      </c>
      <c r="X5196" s="20">
        <f t="shared" si="571"/>
        <v>0.94955741965935814</v>
      </c>
      <c r="AA5196" s="20">
        <f t="shared" si="572"/>
        <v>8.0089744753162051E-2</v>
      </c>
      <c r="AE5196" s="20">
        <f t="shared" si="573"/>
        <v>2.2478768381174939E-2</v>
      </c>
    </row>
    <row r="5197" spans="1:31" x14ac:dyDescent="0.2">
      <c r="A5197" s="15" t="s">
        <v>16046</v>
      </c>
      <c r="B5197" s="15" t="s">
        <v>16047</v>
      </c>
      <c r="C5197" t="s">
        <v>16048</v>
      </c>
      <c r="D5197" s="15">
        <v>4</v>
      </c>
      <c r="E5197" s="15">
        <v>1</v>
      </c>
      <c r="F5197" s="16">
        <v>59624.308347656799</v>
      </c>
      <c r="G5197" s="16">
        <v>52966.466174626199</v>
      </c>
      <c r="H5197" s="16">
        <v>72414.380800782194</v>
      </c>
      <c r="I5197" s="16">
        <v>98095.913437500698</v>
      </c>
      <c r="J5197" s="16">
        <v>5830.7683242187504</v>
      </c>
      <c r="K5197" s="16">
        <v>70909.666394532207</v>
      </c>
      <c r="L5197" s="15">
        <f t="shared" si="567"/>
        <v>6</v>
      </c>
      <c r="M5197" s="16">
        <v>106024.300782702</v>
      </c>
      <c r="N5197" s="16">
        <v>91123.829469658696</v>
      </c>
      <c r="O5197" s="16">
        <v>130210.11166990901</v>
      </c>
      <c r="P5197" s="16">
        <v>136009.76824022099</v>
      </c>
      <c r="Q5197" s="16">
        <v>50974.410837708201</v>
      </c>
      <c r="R5197" s="16">
        <v>97384.731305643407</v>
      </c>
      <c r="S5197" s="17">
        <f t="shared" si="568"/>
        <v>106024.300782702</v>
      </c>
      <c r="T5197" s="17">
        <f t="shared" si="569"/>
        <v>97384.731305643407</v>
      </c>
      <c r="U5197" s="18">
        <f t="shared" si="570"/>
        <v>0.91851330861624358</v>
      </c>
      <c r="X5197" s="20">
        <f t="shared" si="571"/>
        <v>0.6248436884670665</v>
      </c>
      <c r="AA5197" s="20">
        <f t="shared" si="572"/>
        <v>-0.12262746975590279</v>
      </c>
      <c r="AE5197" s="20">
        <f t="shared" si="573"/>
        <v>0.20422861261852124</v>
      </c>
    </row>
    <row r="5198" spans="1:31" x14ac:dyDescent="0.2">
      <c r="A5198" s="15" t="s">
        <v>1277</v>
      </c>
      <c r="B5198" s="15" t="s">
        <v>1278</v>
      </c>
      <c r="C5198" t="s">
        <v>1279</v>
      </c>
      <c r="D5198" s="15">
        <v>3</v>
      </c>
      <c r="E5198" s="15">
        <v>3</v>
      </c>
      <c r="F5198" s="16">
        <v>47522.7473622451</v>
      </c>
      <c r="G5198" s="16">
        <v>51329.207621484202</v>
      </c>
      <c r="H5198" s="16">
        <v>58063.111184689304</v>
      </c>
      <c r="I5198" s="16">
        <v>73256.437894921895</v>
      </c>
      <c r="J5198" s="16">
        <v>12134.9598111328</v>
      </c>
      <c r="K5198" s="16">
        <v>65988.196376578097</v>
      </c>
      <c r="L5198" s="15">
        <f t="shared" si="567"/>
        <v>6</v>
      </c>
      <c r="M5198" s="16">
        <v>84505.232848592597</v>
      </c>
      <c r="N5198" s="16">
        <v>88307.079930386695</v>
      </c>
      <c r="O5198" s="16">
        <v>104404.734358774</v>
      </c>
      <c r="P5198" s="16">
        <v>101569.89002952199</v>
      </c>
      <c r="Q5198" s="16">
        <v>106087.635885386</v>
      </c>
      <c r="R5198" s="16">
        <v>90625.765149173196</v>
      </c>
      <c r="S5198" s="17">
        <f t="shared" si="568"/>
        <v>88307.079930386695</v>
      </c>
      <c r="T5198" s="17">
        <f t="shared" si="569"/>
        <v>101569.89002952199</v>
      </c>
      <c r="U5198" s="18">
        <f t="shared" si="570"/>
        <v>1.1501896576083197</v>
      </c>
      <c r="X5198" s="20">
        <f t="shared" si="571"/>
        <v>0.40967221283381994</v>
      </c>
      <c r="AA5198" s="20">
        <f t="shared" si="572"/>
        <v>0.20187177032701475</v>
      </c>
      <c r="AE5198" s="20">
        <f t="shared" si="573"/>
        <v>0.38756349228849085</v>
      </c>
    </row>
    <row r="5199" spans="1:31" x14ac:dyDescent="0.2">
      <c r="A5199" s="15" t="s">
        <v>8948</v>
      </c>
      <c r="B5199" s="15" t="s">
        <v>8949</v>
      </c>
      <c r="C5199" t="s">
        <v>8950</v>
      </c>
      <c r="D5199" s="15">
        <v>7</v>
      </c>
      <c r="E5199" s="15">
        <v>2</v>
      </c>
      <c r="F5199" s="16">
        <v>124207.222987103</v>
      </c>
      <c r="G5199" s="16">
        <v>126083.09411864</v>
      </c>
      <c r="H5199" s="16">
        <v>133278.184999071</v>
      </c>
      <c r="I5199" s="16">
        <v>111731.896361286</v>
      </c>
      <c r="J5199" s="16">
        <v>28725.632655598602</v>
      </c>
      <c r="K5199" s="16">
        <v>143052.466850389</v>
      </c>
      <c r="L5199" s="15">
        <f t="shared" si="567"/>
        <v>6</v>
      </c>
      <c r="M5199" s="16">
        <v>220866.02485320499</v>
      </c>
      <c r="N5199" s="16">
        <v>216914.11939008799</v>
      </c>
      <c r="O5199" s="16">
        <v>239650.842277235</v>
      </c>
      <c r="P5199" s="16">
        <v>154916.028574636</v>
      </c>
      <c r="Q5199" s="16">
        <v>251128.516713235</v>
      </c>
      <c r="R5199" s="16">
        <v>196463.003637947</v>
      </c>
      <c r="S5199" s="17">
        <f t="shared" si="568"/>
        <v>220866.02485320499</v>
      </c>
      <c r="T5199" s="17">
        <f t="shared" si="569"/>
        <v>196463.003637947</v>
      </c>
      <c r="U5199" s="18">
        <f t="shared" si="570"/>
        <v>0.88951210929124536</v>
      </c>
      <c r="X5199" s="20">
        <f t="shared" si="571"/>
        <v>0.43373414782590658</v>
      </c>
      <c r="AA5199" s="20">
        <f t="shared" si="572"/>
        <v>-0.16891384926506256</v>
      </c>
      <c r="AE5199" s="20">
        <f t="shared" si="573"/>
        <v>0.3627763845642778</v>
      </c>
    </row>
    <row r="5200" spans="1:31" x14ac:dyDescent="0.2">
      <c r="A5200" s="15" t="s">
        <v>14750</v>
      </c>
      <c r="B5200" s="15" t="s">
        <v>14751</v>
      </c>
      <c r="C5200" t="s">
        <v>14752</v>
      </c>
      <c r="D5200" s="15">
        <v>5</v>
      </c>
      <c r="E5200" s="15">
        <v>3</v>
      </c>
      <c r="F5200" s="16">
        <v>77193.636711096697</v>
      </c>
      <c r="G5200" s="16">
        <v>80820.556191503798</v>
      </c>
      <c r="H5200" s="16">
        <v>91974.371344967294</v>
      </c>
      <c r="I5200" s="16">
        <v>109426.81287495101</v>
      </c>
      <c r="J5200" s="16">
        <v>18506.657155078199</v>
      </c>
      <c r="K5200" s="16">
        <v>97034.958607521694</v>
      </c>
      <c r="L5200" s="15">
        <f t="shared" si="567"/>
        <v>6</v>
      </c>
      <c r="M5200" s="16">
        <v>137266.18528547799</v>
      </c>
      <c r="N5200" s="16">
        <v>139044.17477573099</v>
      </c>
      <c r="O5200" s="16">
        <v>165381.42052950599</v>
      </c>
      <c r="P5200" s="16">
        <v>151720.03539036799</v>
      </c>
      <c r="Q5200" s="16">
        <v>161791.01837011601</v>
      </c>
      <c r="R5200" s="16">
        <v>133264.24804582601</v>
      </c>
      <c r="S5200" s="17">
        <f t="shared" si="568"/>
        <v>139044.17477573099</v>
      </c>
      <c r="T5200" s="17">
        <f t="shared" si="569"/>
        <v>151720.03539036799</v>
      </c>
      <c r="U5200" s="18">
        <f t="shared" si="570"/>
        <v>1.0911642694494921</v>
      </c>
      <c r="X5200" s="20">
        <f t="shared" si="571"/>
        <v>0.89745352344541152</v>
      </c>
      <c r="AA5200" s="20">
        <f t="shared" si="572"/>
        <v>0.12586830870126264</v>
      </c>
      <c r="AE5200" s="20">
        <f t="shared" si="573"/>
        <v>4.6988033038039591E-2</v>
      </c>
    </row>
    <row r="5201" spans="1:31" x14ac:dyDescent="0.2">
      <c r="A5201" s="15" t="s">
        <v>7958</v>
      </c>
      <c r="B5201" s="15" t="s">
        <v>7959</v>
      </c>
      <c r="C5201" t="s">
        <v>7960</v>
      </c>
      <c r="D5201" s="15">
        <v>3</v>
      </c>
      <c r="E5201" s="15">
        <v>3</v>
      </c>
      <c r="F5201" s="16">
        <v>42377.335107421801</v>
      </c>
      <c r="G5201" s="16">
        <v>59903.472316307598</v>
      </c>
      <c r="H5201" s="16">
        <v>57249.457411523399</v>
      </c>
      <c r="I5201" s="16">
        <v>68844.749376562497</v>
      </c>
      <c r="J5201" s="16">
        <v>11862.9599794922</v>
      </c>
      <c r="K5201" s="16">
        <v>67100.622174609205</v>
      </c>
      <c r="L5201" s="15">
        <f t="shared" si="567"/>
        <v>6</v>
      </c>
      <c r="M5201" s="16">
        <v>75355.630082964606</v>
      </c>
      <c r="N5201" s="16">
        <v>103058.296885334</v>
      </c>
      <c r="O5201" s="16">
        <v>102941.68313202899</v>
      </c>
      <c r="P5201" s="16">
        <v>95453.093601377303</v>
      </c>
      <c r="Q5201" s="16">
        <v>103709.727795942</v>
      </c>
      <c r="R5201" s="16">
        <v>92153.529880655304</v>
      </c>
      <c r="S5201" s="17">
        <f t="shared" si="568"/>
        <v>102941.68313202899</v>
      </c>
      <c r="T5201" s="17">
        <f t="shared" si="569"/>
        <v>95453.093601377303</v>
      </c>
      <c r="U5201" s="18">
        <f t="shared" si="570"/>
        <v>0.92725405974713748</v>
      </c>
      <c r="X5201" s="20">
        <f t="shared" si="571"/>
        <v>0.75263810122115604</v>
      </c>
      <c r="AA5201" s="20">
        <f t="shared" si="572"/>
        <v>-0.10896341567027622</v>
      </c>
      <c r="AE5201" s="20">
        <f t="shared" si="573"/>
        <v>0.12341379992625687</v>
      </c>
    </row>
    <row r="5202" spans="1:31" x14ac:dyDescent="0.2">
      <c r="A5202" s="15" t="s">
        <v>13492</v>
      </c>
      <c r="B5202" s="15" t="s">
        <v>13493</v>
      </c>
      <c r="C5202" t="s">
        <v>13494</v>
      </c>
      <c r="D5202" s="15">
        <v>4</v>
      </c>
      <c r="E5202" s="15">
        <v>4</v>
      </c>
      <c r="F5202" s="16">
        <v>109456.2393375</v>
      </c>
      <c r="G5202" s="16">
        <v>76739.888014453201</v>
      </c>
      <c r="H5202" s="16">
        <v>83570.907929663896</v>
      </c>
      <c r="I5202" s="16">
        <v>98058.006711328097</v>
      </c>
      <c r="J5202" s="16">
        <v>40674.986253515599</v>
      </c>
      <c r="K5202" s="16">
        <v>110405.287826532</v>
      </c>
      <c r="L5202" s="15">
        <f t="shared" si="567"/>
        <v>6</v>
      </c>
      <c r="M5202" s="16">
        <v>194635.73773294</v>
      </c>
      <c r="N5202" s="16">
        <v>132023.76850845499</v>
      </c>
      <c r="O5202" s="16">
        <v>150270.94250538299</v>
      </c>
      <c r="P5202" s="16">
        <v>135957.21064775001</v>
      </c>
      <c r="Q5202" s="16">
        <v>355593.524697733</v>
      </c>
      <c r="R5202" s="16">
        <v>151626.567101408</v>
      </c>
      <c r="S5202" s="17">
        <f t="shared" si="568"/>
        <v>150270.94250538299</v>
      </c>
      <c r="T5202" s="17">
        <f t="shared" si="569"/>
        <v>151626.567101408</v>
      </c>
      <c r="U5202" s="18">
        <f t="shared" si="570"/>
        <v>1.0090212024588616</v>
      </c>
      <c r="X5202" s="20">
        <f t="shared" si="571"/>
        <v>0.49087598560140994</v>
      </c>
      <c r="AA5202" s="20">
        <f t="shared" si="572"/>
        <v>1.2956489965453193E-2</v>
      </c>
      <c r="AE5202" s="20">
        <f t="shared" si="573"/>
        <v>0.30902821372595829</v>
      </c>
    </row>
    <row r="5203" spans="1:31" x14ac:dyDescent="0.2">
      <c r="A5203" s="15" t="s">
        <v>767</v>
      </c>
      <c r="B5203" s="15" t="s">
        <v>768</v>
      </c>
      <c r="C5203" t="s">
        <v>769</v>
      </c>
      <c r="D5203" s="15">
        <v>5</v>
      </c>
      <c r="E5203" s="15">
        <v>3</v>
      </c>
      <c r="F5203" s="16">
        <v>246216.320009341</v>
      </c>
      <c r="G5203" s="16">
        <v>212572.78339687499</v>
      </c>
      <c r="H5203" s="16">
        <v>241646.59096230401</v>
      </c>
      <c r="I5203" s="16">
        <v>259622.230376953</v>
      </c>
      <c r="J5203" s="16">
        <v>76863.448370800907</v>
      </c>
      <c r="K5203" s="16">
        <v>308623.39649238199</v>
      </c>
      <c r="L5203" s="15">
        <f t="shared" si="567"/>
        <v>6</v>
      </c>
      <c r="M5203" s="16">
        <v>437823.32900313201</v>
      </c>
      <c r="N5203" s="16">
        <v>365711.50509238697</v>
      </c>
      <c r="O5203" s="16">
        <v>434510.78702746599</v>
      </c>
      <c r="P5203" s="16">
        <v>359965.651434361</v>
      </c>
      <c r="Q5203" s="16">
        <v>671964.44409942301</v>
      </c>
      <c r="R5203" s="16">
        <v>423852.03696802602</v>
      </c>
      <c r="S5203" s="17">
        <f t="shared" si="568"/>
        <v>434510.78702746599</v>
      </c>
      <c r="T5203" s="17">
        <f t="shared" si="569"/>
        <v>423852.03696802602</v>
      </c>
      <c r="U5203" s="18">
        <f t="shared" si="570"/>
        <v>0.97546953866817065</v>
      </c>
      <c r="X5203" s="20">
        <f t="shared" si="571"/>
        <v>0.50011889626180261</v>
      </c>
      <c r="AA5203" s="20">
        <f t="shared" si="572"/>
        <v>-3.5831272897270831E-2</v>
      </c>
      <c r="AE5203" s="20">
        <f t="shared" si="573"/>
        <v>0.30092673595984792</v>
      </c>
    </row>
    <row r="5204" spans="1:31" x14ac:dyDescent="0.2">
      <c r="A5204" s="15" t="s">
        <v>8207</v>
      </c>
      <c r="B5204" s="15" t="s">
        <v>8208</v>
      </c>
      <c r="C5204" t="s">
        <v>8209</v>
      </c>
      <c r="D5204" s="15">
        <v>5</v>
      </c>
      <c r="E5204" s="15">
        <v>3</v>
      </c>
      <c r="F5204" s="16">
        <v>417141.86162343802</v>
      </c>
      <c r="G5204" s="16">
        <v>436760.581898437</v>
      </c>
      <c r="H5204" s="16">
        <v>355933.185860436</v>
      </c>
      <c r="I5204" s="16">
        <v>540921.51948369399</v>
      </c>
      <c r="J5204" s="16">
        <v>75424.493396484293</v>
      </c>
      <c r="K5204" s="16">
        <v>613463.95943849406</v>
      </c>
      <c r="L5204" s="15">
        <f t="shared" si="567"/>
        <v>6</v>
      </c>
      <c r="M5204" s="16">
        <v>741764.14672922005</v>
      </c>
      <c r="N5204" s="16">
        <v>751405.55257673794</v>
      </c>
      <c r="O5204" s="16">
        <v>640012.37551717705</v>
      </c>
      <c r="P5204" s="16">
        <v>749986.49712354201</v>
      </c>
      <c r="Q5204" s="16">
        <v>659384.64707111195</v>
      </c>
      <c r="R5204" s="16">
        <v>842508.86928753799</v>
      </c>
      <c r="S5204" s="17">
        <f t="shared" si="568"/>
        <v>741764.14672922005</v>
      </c>
      <c r="T5204" s="17">
        <f t="shared" si="569"/>
        <v>749986.49712354201</v>
      </c>
      <c r="U5204" s="18">
        <f t="shared" si="570"/>
        <v>1.0110848582134606</v>
      </c>
      <c r="X5204" s="20">
        <f t="shared" si="571"/>
        <v>0.56846209539297221</v>
      </c>
      <c r="AA5204" s="20">
        <f t="shared" si="572"/>
        <v>1.5904084665436934E-2</v>
      </c>
      <c r="AE5204" s="20">
        <f t="shared" si="573"/>
        <v>0.24529848842653201</v>
      </c>
    </row>
    <row r="5205" spans="1:31" x14ac:dyDescent="0.2">
      <c r="A5205" s="15" t="s">
        <v>10888</v>
      </c>
      <c r="B5205" s="15" t="s">
        <v>10889</v>
      </c>
      <c r="C5205" t="s">
        <v>10890</v>
      </c>
      <c r="D5205" s="15">
        <v>4</v>
      </c>
      <c r="E5205" s="15">
        <v>2</v>
      </c>
      <c r="F5205" s="16">
        <v>55348.826452750298</v>
      </c>
      <c r="G5205" s="16">
        <v>54890.4349175526</v>
      </c>
      <c r="H5205" s="16">
        <v>46728.254399707497</v>
      </c>
      <c r="I5205" s="16">
        <v>64386.899259374899</v>
      </c>
      <c r="J5205" s="16">
        <v>12489.413471777299</v>
      </c>
      <c r="K5205" s="16">
        <v>68887.8366012763</v>
      </c>
      <c r="L5205" s="15">
        <f t="shared" si="567"/>
        <v>6</v>
      </c>
      <c r="M5205" s="16">
        <v>98421.613372502805</v>
      </c>
      <c r="N5205" s="16">
        <v>94433.836957365595</v>
      </c>
      <c r="O5205" s="16">
        <v>84023.244502563204</v>
      </c>
      <c r="P5205" s="16">
        <v>89272.294217979696</v>
      </c>
      <c r="Q5205" s="16">
        <v>109186.381284955</v>
      </c>
      <c r="R5205" s="16">
        <v>94608.024529638104</v>
      </c>
      <c r="S5205" s="17">
        <f t="shared" si="568"/>
        <v>94433.836957365595</v>
      </c>
      <c r="T5205" s="17">
        <f t="shared" si="569"/>
        <v>94608.024529638104</v>
      </c>
      <c r="U5205" s="18">
        <f t="shared" si="570"/>
        <v>1.0018445461699406</v>
      </c>
      <c r="X5205" s="20">
        <f t="shared" si="571"/>
        <v>0.50290035929841226</v>
      </c>
      <c r="AA5205" s="20">
        <f t="shared" si="572"/>
        <v>2.6586663487637762E-3</v>
      </c>
      <c r="AE5205" s="20">
        <f t="shared" si="573"/>
        <v>0.29851805409618948</v>
      </c>
    </row>
    <row r="5206" spans="1:31" x14ac:dyDescent="0.2">
      <c r="A5206" s="15" t="s">
        <v>16544</v>
      </c>
      <c r="B5206" s="15" t="s">
        <v>16545</v>
      </c>
      <c r="C5206" t="s">
        <v>16546</v>
      </c>
      <c r="D5206" s="15">
        <v>3</v>
      </c>
      <c r="E5206" s="15">
        <v>2</v>
      </c>
      <c r="F5206" s="16">
        <v>96820.957496483796</v>
      </c>
      <c r="G5206" s="16">
        <v>82384.339447265593</v>
      </c>
      <c r="H5206" s="16">
        <v>86664.657414843299</v>
      </c>
      <c r="I5206" s="16">
        <v>94098.329548271096</v>
      </c>
      <c r="J5206" s="16">
        <v>28754.689249722</v>
      </c>
      <c r="K5206" s="16">
        <v>111558.617388281</v>
      </c>
      <c r="L5206" s="15">
        <f t="shared" si="567"/>
        <v>6</v>
      </c>
      <c r="M5206" s="16">
        <v>172167.60418957201</v>
      </c>
      <c r="N5206" s="16">
        <v>141734.51696801101</v>
      </c>
      <c r="O5206" s="16">
        <v>155833.890934814</v>
      </c>
      <c r="P5206" s="16">
        <v>130467.12696963</v>
      </c>
      <c r="Q5206" s="16">
        <v>251382.538599208</v>
      </c>
      <c r="R5206" s="16">
        <v>153210.50755958</v>
      </c>
      <c r="S5206" s="17">
        <f t="shared" si="568"/>
        <v>155833.890934814</v>
      </c>
      <c r="T5206" s="17">
        <f t="shared" si="569"/>
        <v>153210.50755958</v>
      </c>
      <c r="U5206" s="18">
        <f t="shared" si="570"/>
        <v>0.98316551451358314</v>
      </c>
      <c r="X5206" s="20">
        <f t="shared" si="571"/>
        <v>0.59848995635986291</v>
      </c>
      <c r="AA5206" s="20">
        <f t="shared" si="572"/>
        <v>-2.4493782220702146E-2</v>
      </c>
      <c r="AE5206" s="20">
        <f t="shared" si="573"/>
        <v>0.22294313336799565</v>
      </c>
    </row>
    <row r="5207" spans="1:31" x14ac:dyDescent="0.2">
      <c r="A5207" s="15" t="s">
        <v>4967</v>
      </c>
      <c r="B5207" s="15" t="s">
        <v>4968</v>
      </c>
      <c r="C5207" t="s">
        <v>4969</v>
      </c>
      <c r="D5207" s="15">
        <v>3</v>
      </c>
      <c r="E5207" s="15">
        <v>3</v>
      </c>
      <c r="F5207" s="16">
        <v>34267.619290527298</v>
      </c>
      <c r="G5207" s="16">
        <v>19969.2839800781</v>
      </c>
      <c r="H5207" s="16">
        <v>41288.662687803699</v>
      </c>
      <c r="I5207" s="16">
        <v>57052.272279545003</v>
      </c>
      <c r="J5207" s="16">
        <v>3119.7277031250001</v>
      </c>
      <c r="K5207" s="16">
        <v>55648.093494727102</v>
      </c>
      <c r="L5207" s="15">
        <f t="shared" si="567"/>
        <v>6</v>
      </c>
      <c r="M5207" s="16">
        <v>60934.885040201203</v>
      </c>
      <c r="N5207" s="16">
        <v>34355.277205628503</v>
      </c>
      <c r="O5207" s="16">
        <v>74242.178415783201</v>
      </c>
      <c r="P5207" s="16">
        <v>79102.850041380807</v>
      </c>
      <c r="Q5207" s="16">
        <v>27273.6409334495</v>
      </c>
      <c r="R5207" s="16">
        <v>76425.047644466205</v>
      </c>
      <c r="S5207" s="17">
        <f t="shared" si="568"/>
        <v>60934.885040201203</v>
      </c>
      <c r="T5207" s="17">
        <f t="shared" si="569"/>
        <v>76425.047644466205</v>
      </c>
      <c r="U5207" s="18">
        <f t="shared" si="570"/>
        <v>1.254208448806386</v>
      </c>
      <c r="X5207" s="20">
        <f t="shared" si="571"/>
        <v>0.83993136041374061</v>
      </c>
      <c r="AA5207" s="20">
        <f t="shared" si="572"/>
        <v>0.3267771432495552</v>
      </c>
      <c r="AE5207" s="20">
        <f t="shared" si="573"/>
        <v>7.5756203237588082E-2</v>
      </c>
    </row>
    <row r="5208" spans="1:31" x14ac:dyDescent="0.2">
      <c r="A5208" s="15" t="s">
        <v>10978</v>
      </c>
      <c r="B5208" s="15" t="s">
        <v>10979</v>
      </c>
      <c r="C5208" t="s">
        <v>10980</v>
      </c>
      <c r="D5208" s="15">
        <v>3</v>
      </c>
      <c r="E5208" s="15">
        <v>3</v>
      </c>
      <c r="F5208" s="16">
        <v>78869.879511328094</v>
      </c>
      <c r="G5208" s="16">
        <v>76586.101685156405</v>
      </c>
      <c r="H5208" s="16">
        <v>57707.155448413403</v>
      </c>
      <c r="I5208" s="16">
        <v>108206.31941442699</v>
      </c>
      <c r="J5208" s="16">
        <v>16964.579961914002</v>
      </c>
      <c r="K5208" s="16">
        <v>110457.903213282</v>
      </c>
      <c r="L5208" s="15">
        <f t="shared" si="567"/>
        <v>6</v>
      </c>
      <c r="M5208" s="16">
        <v>140246.89023219701</v>
      </c>
      <c r="N5208" s="16">
        <v>131759.19357533701</v>
      </c>
      <c r="O5208" s="16">
        <v>103764.68143479001</v>
      </c>
      <c r="P5208" s="16">
        <v>150027.823891565</v>
      </c>
      <c r="Q5208" s="16">
        <v>148309.69446614501</v>
      </c>
      <c r="R5208" s="16">
        <v>151698.82714100101</v>
      </c>
      <c r="S5208" s="17">
        <f t="shared" si="568"/>
        <v>131759.19357533701</v>
      </c>
      <c r="T5208" s="17">
        <f t="shared" si="569"/>
        <v>150027.823891565</v>
      </c>
      <c r="U5208" s="18">
        <f t="shared" si="570"/>
        <v>1.1386516554974389</v>
      </c>
      <c r="X5208" s="20">
        <f t="shared" si="571"/>
        <v>8.8897476118642363E-2</v>
      </c>
      <c r="AA5208" s="20">
        <f t="shared" si="572"/>
        <v>0.18732645490280239</v>
      </c>
      <c r="AE5208" s="20">
        <f t="shared" si="573"/>
        <v>1.0511105688757505</v>
      </c>
    </row>
    <row r="5209" spans="1:31" x14ac:dyDescent="0.2">
      <c r="A5209" s="15" t="s">
        <v>13897</v>
      </c>
      <c r="B5209" s="15" t="s">
        <v>13898</v>
      </c>
      <c r="C5209" t="s">
        <v>13899</v>
      </c>
      <c r="D5209" s="15">
        <v>6</v>
      </c>
      <c r="E5209" s="15">
        <v>4</v>
      </c>
      <c r="F5209" s="16">
        <v>14805.4534708008</v>
      </c>
      <c r="G5209" s="16">
        <v>22909.250118795801</v>
      </c>
      <c r="H5209" s="16">
        <v>11346.0674175722</v>
      </c>
      <c r="I5209" s="16">
        <v>24759.585513867201</v>
      </c>
      <c r="J5209" s="16">
        <v>15732.1237036072</v>
      </c>
      <c r="K5209" s="16">
        <v>29423.890458251899</v>
      </c>
      <c r="L5209" s="15">
        <f t="shared" si="567"/>
        <v>6</v>
      </c>
      <c r="M5209" s="16">
        <v>26327.1456812492</v>
      </c>
      <c r="N5209" s="16">
        <v>39413.2127716494</v>
      </c>
      <c r="O5209" s="16">
        <v>20401.6479754313</v>
      </c>
      <c r="P5209" s="16">
        <v>34329.110861591202</v>
      </c>
      <c r="Q5209" s="16">
        <v>137535.17417016701</v>
      </c>
      <c r="R5209" s="16">
        <v>40409.6904123145</v>
      </c>
      <c r="S5209" s="17">
        <f t="shared" si="568"/>
        <v>26327.1456812492</v>
      </c>
      <c r="T5209" s="17">
        <f t="shared" si="569"/>
        <v>40409.6904123145</v>
      </c>
      <c r="U5209" s="18">
        <f t="shared" si="570"/>
        <v>1.5349058687017185</v>
      </c>
      <c r="X5209" s="20">
        <f t="shared" si="571"/>
        <v>0.28270686347885288</v>
      </c>
      <c r="AA5209" s="20">
        <f t="shared" si="572"/>
        <v>0.61815018203106942</v>
      </c>
      <c r="AE5209" s="20">
        <f t="shared" si="573"/>
        <v>0.54866364770146381</v>
      </c>
    </row>
    <row r="5210" spans="1:31" x14ac:dyDescent="0.2">
      <c r="A5210" s="15" t="s">
        <v>14101</v>
      </c>
      <c r="B5210" s="15" t="s">
        <v>14102</v>
      </c>
      <c r="C5210" t="s">
        <v>14103</v>
      </c>
      <c r="D5210" s="15">
        <v>4</v>
      </c>
      <c r="E5210" s="15">
        <v>2</v>
      </c>
      <c r="F5210" s="16">
        <v>18109.293130371101</v>
      </c>
      <c r="G5210" s="16">
        <v>18822.175681173001</v>
      </c>
      <c r="H5210" s="16">
        <v>13691.0073748551</v>
      </c>
      <c r="I5210" s="16">
        <v>25665.007177734398</v>
      </c>
      <c r="J5210" s="16">
        <v>3930.5290353966302</v>
      </c>
      <c r="K5210" s="16">
        <v>32896.282570274103</v>
      </c>
      <c r="L5210" s="15">
        <f t="shared" si="567"/>
        <v>6</v>
      </c>
      <c r="M5210" s="16">
        <v>32202.0530724034</v>
      </c>
      <c r="N5210" s="16">
        <v>32381.7851348523</v>
      </c>
      <c r="O5210" s="16">
        <v>24618.1432395011</v>
      </c>
      <c r="P5210" s="16">
        <v>35584.476007262703</v>
      </c>
      <c r="Q5210" s="16">
        <v>34361.921228742001</v>
      </c>
      <c r="R5210" s="16">
        <v>45178.546197584401</v>
      </c>
      <c r="S5210" s="17">
        <f t="shared" si="568"/>
        <v>32202.0530724034</v>
      </c>
      <c r="T5210" s="17">
        <f t="shared" si="569"/>
        <v>35584.476007262703</v>
      </c>
      <c r="U5210" s="18">
        <f t="shared" si="570"/>
        <v>1.1050374933316902</v>
      </c>
      <c r="X5210" s="20">
        <f t="shared" si="571"/>
        <v>0.11309429580217174</v>
      </c>
      <c r="AA5210" s="20">
        <f t="shared" si="572"/>
        <v>0.14409532031900427</v>
      </c>
      <c r="AE5210" s="20">
        <f t="shared" si="573"/>
        <v>0.94655929926653359</v>
      </c>
    </row>
    <row r="5211" spans="1:31" x14ac:dyDescent="0.2">
      <c r="A5211" s="15" t="s">
        <v>9442</v>
      </c>
      <c r="B5211" s="15" t="s">
        <v>9443</v>
      </c>
      <c r="C5211" t="s">
        <v>9444</v>
      </c>
      <c r="D5211" s="15">
        <v>5</v>
      </c>
      <c r="E5211" s="15">
        <v>3</v>
      </c>
      <c r="F5211" s="16">
        <v>347851.15836317401</v>
      </c>
      <c r="G5211" s="16">
        <v>389121.93506484397</v>
      </c>
      <c r="H5211" s="16">
        <v>389823.68024531403</v>
      </c>
      <c r="I5211" s="16">
        <v>468768.61308750103</v>
      </c>
      <c r="J5211" s="16">
        <v>71205.381212109394</v>
      </c>
      <c r="K5211" s="16">
        <v>518371.37936718599</v>
      </c>
      <c r="L5211" s="15">
        <f t="shared" si="567"/>
        <v>6</v>
      </c>
      <c r="M5211" s="16">
        <v>618551.00484964903</v>
      </c>
      <c r="N5211" s="16">
        <v>669447.73579663399</v>
      </c>
      <c r="O5211" s="16">
        <v>700951.72222710203</v>
      </c>
      <c r="P5211" s="16">
        <v>649946.65109002695</v>
      </c>
      <c r="Q5211" s="16">
        <v>622499.841176252</v>
      </c>
      <c r="R5211" s="16">
        <v>711912.21257954999</v>
      </c>
      <c r="S5211" s="17">
        <f t="shared" si="568"/>
        <v>669447.73579663399</v>
      </c>
      <c r="T5211" s="17">
        <f t="shared" si="569"/>
        <v>649946.65109002695</v>
      </c>
      <c r="U5211" s="18">
        <f t="shared" si="570"/>
        <v>0.97086989220539976</v>
      </c>
      <c r="X5211" s="20">
        <f t="shared" si="571"/>
        <v>0.96787089800446846</v>
      </c>
      <c r="AA5211" s="20">
        <f t="shared" si="572"/>
        <v>-4.2650124110935723E-2</v>
      </c>
      <c r="AE5211" s="20">
        <f t="shared" si="573"/>
        <v>1.4182568335721303E-2</v>
      </c>
    </row>
    <row r="5212" spans="1:31" x14ac:dyDescent="0.2">
      <c r="A5212" s="15" t="s">
        <v>10168</v>
      </c>
      <c r="B5212" s="15" t="s">
        <v>10169</v>
      </c>
      <c r="C5212" t="s">
        <v>10170</v>
      </c>
      <c r="D5212" s="15">
        <v>2</v>
      </c>
      <c r="E5212" s="15">
        <v>2</v>
      </c>
      <c r="F5212" s="16">
        <v>13942.5787672611</v>
      </c>
      <c r="G5212" s="16">
        <v>11795.579483789101</v>
      </c>
      <c r="H5212" s="16">
        <v>10748.726927490299</v>
      </c>
      <c r="I5212" s="16">
        <v>15173.533764404399</v>
      </c>
      <c r="J5212" s="16">
        <v>12543.1403173828</v>
      </c>
      <c r="K5212" s="16">
        <v>17027.4467021483</v>
      </c>
      <c r="L5212" s="15">
        <f t="shared" si="567"/>
        <v>6</v>
      </c>
      <c r="M5212" s="16">
        <v>24792.7767360793</v>
      </c>
      <c r="N5212" s="16">
        <v>20293.186444284998</v>
      </c>
      <c r="O5212" s="16">
        <v>19327.5550803681</v>
      </c>
      <c r="P5212" s="16">
        <v>21038.071193421001</v>
      </c>
      <c r="Q5212" s="16">
        <v>109656.078269747</v>
      </c>
      <c r="R5212" s="16">
        <v>23384.8698805575</v>
      </c>
      <c r="S5212" s="17">
        <f t="shared" si="568"/>
        <v>20293.186444284998</v>
      </c>
      <c r="T5212" s="17">
        <f t="shared" si="569"/>
        <v>23384.8698805575</v>
      </c>
      <c r="U5212" s="18">
        <f t="shared" si="570"/>
        <v>1.1523508121684451</v>
      </c>
      <c r="X5212" s="20">
        <f t="shared" si="571"/>
        <v>0.36396556328622021</v>
      </c>
      <c r="AA5212" s="20">
        <f t="shared" si="572"/>
        <v>0.20457998581594397</v>
      </c>
      <c r="AE5212" s="20">
        <f t="shared" si="573"/>
        <v>0.43893970531321053</v>
      </c>
    </row>
    <row r="5213" spans="1:31" x14ac:dyDescent="0.2">
      <c r="A5213" s="15" t="s">
        <v>14338</v>
      </c>
      <c r="B5213" s="15" t="s">
        <v>14339</v>
      </c>
      <c r="C5213" t="s">
        <v>14340</v>
      </c>
      <c r="D5213" s="15">
        <v>2</v>
      </c>
      <c r="E5213" s="15">
        <v>2</v>
      </c>
      <c r="F5213" s="16">
        <v>53501.031685538597</v>
      </c>
      <c r="G5213" s="16">
        <v>57080.059807031197</v>
      </c>
      <c r="H5213" s="16">
        <v>54535.828501172298</v>
      </c>
      <c r="I5213" s="16">
        <v>91275.651411914107</v>
      </c>
      <c r="J5213" s="16">
        <v>11731.522520030499</v>
      </c>
      <c r="K5213" s="16">
        <v>82046.220235547793</v>
      </c>
      <c r="L5213" s="15">
        <f t="shared" si="567"/>
        <v>6</v>
      </c>
      <c r="M5213" s="16">
        <v>95135.853694734498</v>
      </c>
      <c r="N5213" s="16">
        <v>98200.880889908498</v>
      </c>
      <c r="O5213" s="16">
        <v>98062.239027969001</v>
      </c>
      <c r="P5213" s="16">
        <v>126553.489941445</v>
      </c>
      <c r="Q5213" s="16">
        <v>102560.660179889</v>
      </c>
      <c r="R5213" s="16">
        <v>112679.26530392699</v>
      </c>
      <c r="S5213" s="17">
        <f t="shared" si="568"/>
        <v>98062.239027969001</v>
      </c>
      <c r="T5213" s="17">
        <f t="shared" si="569"/>
        <v>112679.26530392699</v>
      </c>
      <c r="U5213" s="18">
        <f t="shared" si="570"/>
        <v>1.1490586633636721</v>
      </c>
      <c r="X5213" s="20">
        <f t="shared" si="571"/>
        <v>7.5092444398727878E-2</v>
      </c>
      <c r="AA5213" s="20">
        <f t="shared" si="572"/>
        <v>0.2004524543664496</v>
      </c>
      <c r="AE5213" s="20">
        <f t="shared" si="573"/>
        <v>1.1244037583488948</v>
      </c>
    </row>
    <row r="5214" spans="1:31" x14ac:dyDescent="0.2">
      <c r="A5214" s="15" t="s">
        <v>12961</v>
      </c>
      <c r="B5214" s="15" t="s">
        <v>12962</v>
      </c>
      <c r="C5214" t="s">
        <v>12963</v>
      </c>
      <c r="D5214" s="15">
        <v>5</v>
      </c>
      <c r="E5214" s="15">
        <v>2</v>
      </c>
      <c r="F5214" s="16">
        <v>281529.77310175402</v>
      </c>
      <c r="G5214" s="16">
        <v>374999.71509660297</v>
      </c>
      <c r="H5214" s="16">
        <v>322532.21222578199</v>
      </c>
      <c r="I5214" s="16">
        <v>669558.94558869896</v>
      </c>
      <c r="J5214" s="16">
        <v>5247.1084230468796</v>
      </c>
      <c r="K5214" s="16">
        <v>555042.37875411799</v>
      </c>
      <c r="L5214" s="15">
        <f t="shared" si="567"/>
        <v>6</v>
      </c>
      <c r="M5214" s="16">
        <v>500617.92194859497</v>
      </c>
      <c r="N5214" s="16">
        <v>645151.78295967705</v>
      </c>
      <c r="O5214" s="16">
        <v>579953.24832782894</v>
      </c>
      <c r="P5214" s="16">
        <v>928342.00550776604</v>
      </c>
      <c r="Q5214" s="16">
        <v>45871.872383512702</v>
      </c>
      <c r="R5214" s="16">
        <v>762274.81620732695</v>
      </c>
      <c r="S5214" s="17">
        <f t="shared" si="568"/>
        <v>579953.24832782894</v>
      </c>
      <c r="T5214" s="17">
        <f t="shared" si="569"/>
        <v>762274.81620732695</v>
      </c>
      <c r="U5214" s="18">
        <f t="shared" si="570"/>
        <v>1.3143728712705434</v>
      </c>
      <c r="X5214" s="20">
        <f t="shared" si="571"/>
        <v>0.9901762571849364</v>
      </c>
      <c r="AA5214" s="20">
        <f t="shared" si="572"/>
        <v>0.39437460840172045</v>
      </c>
      <c r="AE5214" s="20">
        <f t="shared" si="573"/>
        <v>4.2874915545154943E-3</v>
      </c>
    </row>
    <row r="5215" spans="1:31" x14ac:dyDescent="0.2">
      <c r="A5215" s="15" t="s">
        <v>5327</v>
      </c>
      <c r="B5215" s="15" t="s">
        <v>5328</v>
      </c>
      <c r="C5215" t="s">
        <v>5329</v>
      </c>
      <c r="D5215" s="15">
        <v>4</v>
      </c>
      <c r="E5215" s="15">
        <v>3</v>
      </c>
      <c r="F5215" s="16">
        <v>369759.14160410198</v>
      </c>
      <c r="G5215" s="16">
        <v>381629.686530468</v>
      </c>
      <c r="H5215" s="16">
        <v>412150.24145624897</v>
      </c>
      <c r="I5215" s="16">
        <v>518284.19051120197</v>
      </c>
      <c r="J5215" s="16">
        <v>107870.870237806</v>
      </c>
      <c r="K5215" s="16">
        <v>529591.00755644904</v>
      </c>
      <c r="L5215" s="15">
        <f t="shared" si="567"/>
        <v>6</v>
      </c>
      <c r="M5215" s="16">
        <v>657507.91133709799</v>
      </c>
      <c r="N5215" s="16">
        <v>656558.02600289602</v>
      </c>
      <c r="O5215" s="16">
        <v>741097.67108881497</v>
      </c>
      <c r="P5215" s="16">
        <v>718599.89028912096</v>
      </c>
      <c r="Q5215" s="16">
        <v>943041.07986657205</v>
      </c>
      <c r="R5215" s="16">
        <v>727320.83783638501</v>
      </c>
      <c r="S5215" s="17">
        <f t="shared" si="568"/>
        <v>657507.91133709799</v>
      </c>
      <c r="T5215" s="17">
        <f t="shared" si="569"/>
        <v>727320.83783638501</v>
      </c>
      <c r="U5215" s="18">
        <f t="shared" si="570"/>
        <v>1.1061780783098358</v>
      </c>
      <c r="X5215" s="20">
        <f t="shared" si="571"/>
        <v>0.2296792575264362</v>
      </c>
      <c r="AA5215" s="20">
        <f t="shared" si="572"/>
        <v>0.14558365683284447</v>
      </c>
      <c r="AE5215" s="20">
        <f t="shared" si="573"/>
        <v>0.63887822443306252</v>
      </c>
    </row>
    <row r="5216" spans="1:31" x14ac:dyDescent="0.2">
      <c r="A5216" s="15" t="s">
        <v>18092</v>
      </c>
      <c r="B5216" s="15" t="s">
        <v>18093</v>
      </c>
      <c r="C5216" t="s">
        <v>18094</v>
      </c>
      <c r="D5216" s="15">
        <v>5</v>
      </c>
      <c r="E5216" s="15">
        <v>3</v>
      </c>
      <c r="F5216" s="16">
        <v>99325.829634668102</v>
      </c>
      <c r="G5216" s="16">
        <v>106401.654072597</v>
      </c>
      <c r="H5216" s="16">
        <v>99118.548011017105</v>
      </c>
      <c r="I5216" s="16">
        <v>148568.873977735</v>
      </c>
      <c r="J5216" s="16">
        <v>27998.759884863201</v>
      </c>
      <c r="K5216" s="16">
        <v>171978.43806386701</v>
      </c>
      <c r="L5216" s="15">
        <f t="shared" si="567"/>
        <v>6</v>
      </c>
      <c r="M5216" s="16">
        <v>176621.78276808999</v>
      </c>
      <c r="N5216" s="16">
        <v>183054.05063337501</v>
      </c>
      <c r="O5216" s="16">
        <v>178227.543512109</v>
      </c>
      <c r="P5216" s="16">
        <v>205990.41702482899</v>
      </c>
      <c r="Q5216" s="16">
        <v>244773.96630376199</v>
      </c>
      <c r="R5216" s="16">
        <v>236188.87004812399</v>
      </c>
      <c r="S5216" s="17">
        <f t="shared" si="568"/>
        <v>178227.543512109</v>
      </c>
      <c r="T5216" s="17">
        <f t="shared" si="569"/>
        <v>236188.87004812399</v>
      </c>
      <c r="U5216" s="18">
        <f t="shared" si="570"/>
        <v>1.3252097032470014</v>
      </c>
      <c r="X5216" s="20">
        <f t="shared" si="571"/>
        <v>1.4048631585482347E-2</v>
      </c>
      <c r="AA5216" s="20">
        <f t="shared" si="572"/>
        <v>0.40622067205033907</v>
      </c>
      <c r="AE5216" s="20">
        <f t="shared" si="573"/>
        <v>1.8523659763864344</v>
      </c>
    </row>
    <row r="5217" spans="1:31" x14ac:dyDescent="0.2">
      <c r="A5217" s="15" t="s">
        <v>4235</v>
      </c>
      <c r="B5217" s="15" t="s">
        <v>4236</v>
      </c>
      <c r="C5217" t="s">
        <v>4237</v>
      </c>
      <c r="D5217" s="15">
        <v>4</v>
      </c>
      <c r="E5217" s="15">
        <v>4</v>
      </c>
      <c r="F5217" s="16">
        <v>10449.456993518001</v>
      </c>
      <c r="G5217" s="16">
        <v>4621.1698145507899</v>
      </c>
      <c r="H5217" s="16">
        <v>13039.3838884299</v>
      </c>
      <c r="I5217" s="16">
        <v>23065.664679492202</v>
      </c>
      <c r="J5217" s="16">
        <v>4012.9696067871</v>
      </c>
      <c r="K5217" s="16">
        <v>27648.6925429687</v>
      </c>
      <c r="L5217" s="15">
        <f t="shared" si="567"/>
        <v>6</v>
      </c>
      <c r="M5217" s="16">
        <v>18581.286760372099</v>
      </c>
      <c r="N5217" s="16">
        <v>7950.28856074959</v>
      </c>
      <c r="O5217" s="16">
        <v>23446.4427292449</v>
      </c>
      <c r="P5217" s="16">
        <v>31980.493350144901</v>
      </c>
      <c r="Q5217" s="16">
        <v>35082.642636639102</v>
      </c>
      <c r="R5217" s="16">
        <v>37971.698798698199</v>
      </c>
      <c r="S5217" s="17">
        <f t="shared" si="568"/>
        <v>18581.286760372099</v>
      </c>
      <c r="T5217" s="17">
        <f t="shared" si="569"/>
        <v>35082.642636639102</v>
      </c>
      <c r="U5217" s="18">
        <f t="shared" si="570"/>
        <v>1.8880631405710331</v>
      </c>
      <c r="X5217" s="20">
        <f t="shared" si="571"/>
        <v>1.9914838756294833E-2</v>
      </c>
      <c r="AA5217" s="20">
        <f t="shared" si="572"/>
        <v>0.91690701208615955</v>
      </c>
      <c r="AE5217" s="20">
        <f t="shared" si="573"/>
        <v>1.7008232055757624</v>
      </c>
    </row>
    <row r="5218" spans="1:31" x14ac:dyDescent="0.2">
      <c r="A5218" s="15" t="s">
        <v>7214</v>
      </c>
      <c r="B5218" s="15" t="s">
        <v>7215</v>
      </c>
      <c r="C5218" t="s">
        <v>7216</v>
      </c>
      <c r="D5218" s="15">
        <v>5</v>
      </c>
      <c r="E5218" s="15">
        <v>2</v>
      </c>
      <c r="F5218" s="16">
        <v>13380.6691539403</v>
      </c>
      <c r="G5218" s="16">
        <v>3695.6281151367298</v>
      </c>
      <c r="H5218" s="16">
        <v>7002.6219205077896</v>
      </c>
      <c r="I5218" s="16">
        <v>15671.0382046866</v>
      </c>
      <c r="J5218" s="16">
        <v>5169.4748208984201</v>
      </c>
      <c r="K5218" s="16">
        <v>8506.6127878752995</v>
      </c>
      <c r="L5218" s="15">
        <f t="shared" si="567"/>
        <v>6</v>
      </c>
      <c r="M5218" s="16">
        <v>23793.585709693802</v>
      </c>
      <c r="N5218" s="16">
        <v>6357.9810107913499</v>
      </c>
      <c r="O5218" s="16">
        <v>12591.589849534799</v>
      </c>
      <c r="P5218" s="16">
        <v>21727.860005718299</v>
      </c>
      <c r="Q5218" s="16">
        <v>45193.175012826701</v>
      </c>
      <c r="R5218" s="16">
        <v>11682.669553953299</v>
      </c>
      <c r="S5218" s="17">
        <f t="shared" si="568"/>
        <v>12591.589849534799</v>
      </c>
      <c r="T5218" s="17">
        <f t="shared" si="569"/>
        <v>21727.860005718299</v>
      </c>
      <c r="U5218" s="18">
        <f t="shared" si="570"/>
        <v>1.7255851139815392</v>
      </c>
      <c r="X5218" s="20">
        <f t="shared" si="571"/>
        <v>0.34454431045918954</v>
      </c>
      <c r="AA5218" s="20">
        <f t="shared" si="572"/>
        <v>0.78708563603981518</v>
      </c>
      <c r="AE5218" s="20">
        <f t="shared" si="573"/>
        <v>0.46275491729647017</v>
      </c>
    </row>
    <row r="5219" spans="1:31" x14ac:dyDescent="0.2">
      <c r="A5219" s="15" t="s">
        <v>14140</v>
      </c>
      <c r="B5219" s="15" t="s">
        <v>14141</v>
      </c>
      <c r="C5219" t="s">
        <v>14142</v>
      </c>
      <c r="D5219" s="15">
        <v>4</v>
      </c>
      <c r="E5219" s="15">
        <v>3</v>
      </c>
      <c r="F5219" s="16">
        <v>140327.45838632801</v>
      </c>
      <c r="G5219" s="16">
        <v>131800.89844453099</v>
      </c>
      <c r="H5219" s="16">
        <v>142707.02805066199</v>
      </c>
      <c r="I5219" s="16">
        <v>187824.55267825001</v>
      </c>
      <c r="J5219" s="16">
        <v>12106.378311328101</v>
      </c>
      <c r="K5219" s="16">
        <v>191551.750145511</v>
      </c>
      <c r="L5219" s="15">
        <f t="shared" si="567"/>
        <v>6</v>
      </c>
      <c r="M5219" s="16">
        <v>249531.12360269099</v>
      </c>
      <c r="N5219" s="16">
        <v>226751.06461153299</v>
      </c>
      <c r="O5219" s="16">
        <v>256605.081105063</v>
      </c>
      <c r="P5219" s="16">
        <v>260418.32920866599</v>
      </c>
      <c r="Q5219" s="16">
        <v>105837.76742339499</v>
      </c>
      <c r="R5219" s="16">
        <v>263070.13793093699</v>
      </c>
      <c r="S5219" s="17">
        <f t="shared" si="568"/>
        <v>249531.12360269099</v>
      </c>
      <c r="T5219" s="17">
        <f t="shared" si="569"/>
        <v>260418.32920866599</v>
      </c>
      <c r="U5219" s="18">
        <f t="shared" si="570"/>
        <v>1.0436306519555045</v>
      </c>
      <c r="X5219" s="20">
        <f t="shared" si="571"/>
        <v>0.54855715054738985</v>
      </c>
      <c r="AA5219" s="20">
        <f t="shared" si="572"/>
        <v>6.1611222566959063E-2</v>
      </c>
      <c r="AE5219" s="20">
        <f t="shared" si="573"/>
        <v>0.26077811945773027</v>
      </c>
    </row>
    <row r="5220" spans="1:31" x14ac:dyDescent="0.2">
      <c r="A5220" s="15" t="s">
        <v>18095</v>
      </c>
      <c r="B5220" s="15" t="s">
        <v>18096</v>
      </c>
      <c r="C5220" t="s">
        <v>18097</v>
      </c>
      <c r="D5220" s="15">
        <v>3</v>
      </c>
      <c r="E5220" s="15">
        <v>3</v>
      </c>
      <c r="F5220" s="16">
        <v>84213.659963152997</v>
      </c>
      <c r="G5220" s="16">
        <v>92295.377350465904</v>
      </c>
      <c r="H5220" s="16">
        <v>71706.199629345399</v>
      </c>
      <c r="I5220" s="16">
        <v>133338.08265937501</v>
      </c>
      <c r="J5220" s="16">
        <v>3387.3418927734401</v>
      </c>
      <c r="K5220" s="16">
        <v>133306.130419041</v>
      </c>
      <c r="L5220" s="15">
        <f t="shared" si="567"/>
        <v>6</v>
      </c>
      <c r="M5220" s="16">
        <v>149749.232509066</v>
      </c>
      <c r="N5220" s="16">
        <v>158785.52665366701</v>
      </c>
      <c r="O5220" s="16">
        <v>128936.713369798</v>
      </c>
      <c r="P5220" s="16">
        <v>184872.95835877399</v>
      </c>
      <c r="Q5220" s="16">
        <v>29613.2083610351</v>
      </c>
      <c r="R5220" s="16">
        <v>183077.74316724701</v>
      </c>
      <c r="S5220" s="17">
        <f t="shared" si="568"/>
        <v>149749.232509066</v>
      </c>
      <c r="T5220" s="17">
        <f t="shared" si="569"/>
        <v>183077.74316724701</v>
      </c>
      <c r="U5220" s="18">
        <f t="shared" si="570"/>
        <v>1.2225621467286203</v>
      </c>
      <c r="X5220" s="20">
        <f t="shared" si="571"/>
        <v>0.81144960812867328</v>
      </c>
      <c r="AA5220" s="20">
        <f t="shared" si="572"/>
        <v>0.28990780382644871</v>
      </c>
      <c r="AE5220" s="20">
        <f t="shared" si="573"/>
        <v>9.0738445142954358E-2</v>
      </c>
    </row>
    <row r="5221" spans="1:31" x14ac:dyDescent="0.2">
      <c r="A5221" s="15" t="s">
        <v>11884</v>
      </c>
      <c r="B5221" s="15" t="s">
        <v>11885</v>
      </c>
      <c r="C5221" t="s">
        <v>11886</v>
      </c>
      <c r="D5221" s="15">
        <v>3</v>
      </c>
      <c r="E5221" s="15">
        <v>3</v>
      </c>
      <c r="F5221" s="16">
        <v>24116.362321374701</v>
      </c>
      <c r="G5221" s="16">
        <v>23623.170514453199</v>
      </c>
      <c r="H5221" s="16">
        <v>34775.254564745999</v>
      </c>
      <c r="I5221" s="16">
        <v>34432.078182303703</v>
      </c>
      <c r="J5221" s="16">
        <v>4795.4782283203203</v>
      </c>
      <c r="K5221" s="16">
        <v>28746.406028613299</v>
      </c>
      <c r="L5221" s="15">
        <f t="shared" si="567"/>
        <v>6</v>
      </c>
      <c r="M5221" s="16">
        <v>42883.859342018397</v>
      </c>
      <c r="N5221" s="16">
        <v>40641.445747855701</v>
      </c>
      <c r="O5221" s="16">
        <v>62530.256147356296</v>
      </c>
      <c r="P5221" s="16">
        <v>47740.000673809896</v>
      </c>
      <c r="Q5221" s="16">
        <v>41923.579154799998</v>
      </c>
      <c r="R5221" s="16">
        <v>39479.258180733697</v>
      </c>
      <c r="S5221" s="17">
        <f t="shared" si="568"/>
        <v>42883.859342018397</v>
      </c>
      <c r="T5221" s="17">
        <f t="shared" si="569"/>
        <v>41923.579154799998</v>
      </c>
      <c r="U5221" s="18">
        <f t="shared" si="570"/>
        <v>0.9776074214878907</v>
      </c>
      <c r="X5221" s="20">
        <f t="shared" si="571"/>
        <v>0.48704541825721365</v>
      </c>
      <c r="AA5221" s="20">
        <f t="shared" si="572"/>
        <v>-3.2672857497562074E-2</v>
      </c>
      <c r="AE5221" s="20">
        <f t="shared" si="573"/>
        <v>0.31243053780229008</v>
      </c>
    </row>
    <row r="5222" spans="1:31" x14ac:dyDescent="0.2">
      <c r="A5222" s="15" t="s">
        <v>14875</v>
      </c>
      <c r="B5222" s="15" t="s">
        <v>14876</v>
      </c>
      <c r="C5222" t="s">
        <v>14877</v>
      </c>
      <c r="D5222" s="15">
        <v>2</v>
      </c>
      <c r="E5222" s="15">
        <v>2</v>
      </c>
      <c r="F5222" s="16">
        <v>67996.712617098296</v>
      </c>
      <c r="G5222" s="16">
        <v>54346.325098828202</v>
      </c>
      <c r="H5222" s="16">
        <v>50268.090482068103</v>
      </c>
      <c r="I5222" s="16">
        <v>41210.995392187499</v>
      </c>
      <c r="J5222" s="16">
        <v>35834.908570312502</v>
      </c>
      <c r="K5222" s="16">
        <v>78186.969080859606</v>
      </c>
      <c r="L5222" s="15">
        <f t="shared" si="567"/>
        <v>6</v>
      </c>
      <c r="M5222" s="16">
        <v>120912.159998808</v>
      </c>
      <c r="N5222" s="16">
        <v>93497.747127042705</v>
      </c>
      <c r="O5222" s="16">
        <v>90388.312414217202</v>
      </c>
      <c r="P5222" s="16">
        <v>57138.9544765428</v>
      </c>
      <c r="Q5222" s="16">
        <v>313280.04307898303</v>
      </c>
      <c r="R5222" s="16">
        <v>107379.111518839</v>
      </c>
      <c r="S5222" s="17">
        <f t="shared" si="568"/>
        <v>93497.747127042705</v>
      </c>
      <c r="T5222" s="17">
        <f t="shared" si="569"/>
        <v>107379.111518839</v>
      </c>
      <c r="U5222" s="18">
        <f t="shared" si="570"/>
        <v>1.1484673675926607</v>
      </c>
      <c r="X5222" s="20">
        <f t="shared" si="571"/>
        <v>0.50565706583939629</v>
      </c>
      <c r="AA5222" s="20">
        <f t="shared" si="572"/>
        <v>0.19970986474276123</v>
      </c>
      <c r="AE5222" s="20">
        <f t="shared" si="573"/>
        <v>0.29614391973231613</v>
      </c>
    </row>
    <row r="5223" spans="1:31" x14ac:dyDescent="0.2">
      <c r="A5223" s="15" t="s">
        <v>6013</v>
      </c>
      <c r="B5223" s="15" t="s">
        <v>6014</v>
      </c>
      <c r="C5223" t="s">
        <v>6015</v>
      </c>
      <c r="D5223" s="15">
        <v>5</v>
      </c>
      <c r="E5223" s="15">
        <v>4</v>
      </c>
      <c r="F5223" s="16">
        <v>708881.15206746897</v>
      </c>
      <c r="G5223" s="16">
        <v>689470.80804049596</v>
      </c>
      <c r="H5223" s="16">
        <v>609428.93801044603</v>
      </c>
      <c r="I5223" s="16">
        <v>757933.34669513197</v>
      </c>
      <c r="J5223" s="16">
        <v>101632.214603906</v>
      </c>
      <c r="K5223" s="16">
        <v>743697.42240556795</v>
      </c>
      <c r="L5223" s="15">
        <f t="shared" si="567"/>
        <v>6</v>
      </c>
      <c r="M5223" s="16">
        <v>1260536.6933190301</v>
      </c>
      <c r="N5223" s="16">
        <v>1186169.7574660501</v>
      </c>
      <c r="O5223" s="16">
        <v>1095829.4360276801</v>
      </c>
      <c r="P5223" s="16">
        <v>1050872.91828134</v>
      </c>
      <c r="Q5223" s="16">
        <v>888500.78986113402</v>
      </c>
      <c r="R5223" s="16">
        <v>1021366.7238357</v>
      </c>
      <c r="S5223" s="17">
        <f t="shared" si="568"/>
        <v>1186169.7574660501</v>
      </c>
      <c r="T5223" s="17">
        <f t="shared" si="569"/>
        <v>1021366.7238357</v>
      </c>
      <c r="U5223" s="18">
        <f t="shared" si="570"/>
        <v>0.86106286002232102</v>
      </c>
      <c r="X5223" s="20">
        <f t="shared" si="571"/>
        <v>4.8295988792348393E-2</v>
      </c>
      <c r="AA5223" s="20">
        <f t="shared" si="572"/>
        <v>-0.21580953260536181</v>
      </c>
      <c r="AE5223" s="20">
        <f t="shared" si="573"/>
        <v>1.3160889379377085</v>
      </c>
    </row>
    <row r="5224" spans="1:31" x14ac:dyDescent="0.2">
      <c r="A5224" s="15" t="s">
        <v>16676</v>
      </c>
      <c r="B5224" s="15" t="s">
        <v>16677</v>
      </c>
      <c r="C5224" t="s">
        <v>16678</v>
      </c>
      <c r="D5224" s="15">
        <v>5</v>
      </c>
      <c r="E5224" s="15">
        <v>4</v>
      </c>
      <c r="F5224" s="16">
        <v>89073.358144308004</v>
      </c>
      <c r="G5224" s="16">
        <v>81561.767219238507</v>
      </c>
      <c r="H5224" s="16">
        <v>85936.622420214597</v>
      </c>
      <c r="I5224" s="16">
        <v>120842.961089941</v>
      </c>
      <c r="J5224" s="16">
        <v>7117.5815648437301</v>
      </c>
      <c r="K5224" s="16">
        <v>111251.96846428599</v>
      </c>
      <c r="L5224" s="15">
        <f t="shared" si="567"/>
        <v>6</v>
      </c>
      <c r="M5224" s="16">
        <v>158390.77680451801</v>
      </c>
      <c r="N5224" s="16">
        <v>140319.35872078899</v>
      </c>
      <c r="O5224" s="16">
        <v>154524.792978001</v>
      </c>
      <c r="P5224" s="16">
        <v>167548.49978308799</v>
      </c>
      <c r="Q5224" s="16">
        <v>62224.136971838103</v>
      </c>
      <c r="R5224" s="16">
        <v>152789.36719061801</v>
      </c>
      <c r="S5224" s="17">
        <f t="shared" si="568"/>
        <v>154524.792978001</v>
      </c>
      <c r="T5224" s="17">
        <f t="shared" si="569"/>
        <v>152789.36719061801</v>
      </c>
      <c r="U5224" s="18">
        <f t="shared" si="570"/>
        <v>0.98876927285299743</v>
      </c>
      <c r="X5224" s="20">
        <f t="shared" si="571"/>
        <v>0.51928572796701988</v>
      </c>
      <c r="AA5224" s="20">
        <f t="shared" si="572"/>
        <v>-1.6294184362910188E-2</v>
      </c>
      <c r="AE5224" s="20">
        <f t="shared" si="573"/>
        <v>0.28459361337710715</v>
      </c>
    </row>
    <row r="5225" spans="1:31" x14ac:dyDescent="0.2">
      <c r="A5225" s="15" t="s">
        <v>12457</v>
      </c>
      <c r="B5225" s="15" t="s">
        <v>12458</v>
      </c>
      <c r="C5225" t="s">
        <v>12459</v>
      </c>
      <c r="D5225" s="15">
        <v>4</v>
      </c>
      <c r="E5225" s="15">
        <v>3</v>
      </c>
      <c r="F5225" s="16">
        <v>162898.20205312499</v>
      </c>
      <c r="G5225" s="16">
        <v>164278.921937109</v>
      </c>
      <c r="H5225" s="16">
        <v>156487.38737377201</v>
      </c>
      <c r="I5225" s="16">
        <v>231059.41167890601</v>
      </c>
      <c r="J5225" s="16">
        <v>56901.3182517448</v>
      </c>
      <c r="K5225" s="16">
        <v>265518.31450224598</v>
      </c>
      <c r="L5225" s="15">
        <f t="shared" si="567"/>
        <v>6</v>
      </c>
      <c r="M5225" s="16">
        <v>289666.55463300803</v>
      </c>
      <c r="N5225" s="16">
        <v>282626.45309775003</v>
      </c>
      <c r="O5225" s="16">
        <v>281383.89032045798</v>
      </c>
      <c r="P5225" s="16">
        <v>320363.36612729903</v>
      </c>
      <c r="Q5225" s="16">
        <v>497449.223239418</v>
      </c>
      <c r="R5225" s="16">
        <v>364653.10061763902</v>
      </c>
      <c r="S5225" s="17">
        <f t="shared" si="568"/>
        <v>282626.45309775003</v>
      </c>
      <c r="T5225" s="17">
        <f t="shared" si="569"/>
        <v>364653.10061763902</v>
      </c>
      <c r="U5225" s="18">
        <f t="shared" si="570"/>
        <v>1.2902299010613809</v>
      </c>
      <c r="X5225" s="20">
        <f t="shared" si="571"/>
        <v>0.10876881014718724</v>
      </c>
      <c r="AA5225" s="20">
        <f t="shared" si="572"/>
        <v>0.36762815678749394</v>
      </c>
      <c r="AE5225" s="20">
        <f t="shared" si="573"/>
        <v>0.96349562231159536</v>
      </c>
    </row>
    <row r="5226" spans="1:31" x14ac:dyDescent="0.2">
      <c r="A5226" s="15" t="s">
        <v>6160</v>
      </c>
      <c r="B5226" s="15" t="s">
        <v>6161</v>
      </c>
      <c r="C5226" t="s">
        <v>6162</v>
      </c>
      <c r="D5226" s="15">
        <v>4</v>
      </c>
      <c r="E5226" s="15">
        <v>3</v>
      </c>
      <c r="F5226" s="16">
        <v>95472.255340429896</v>
      </c>
      <c r="G5226" s="16">
        <v>72718.014403323294</v>
      </c>
      <c r="H5226" s="16">
        <v>73279.560866015599</v>
      </c>
      <c r="I5226" s="16">
        <v>87490.243847741105</v>
      </c>
      <c r="J5226" s="16">
        <v>22906.5690175782</v>
      </c>
      <c r="K5226" s="16">
        <v>82958.159992302797</v>
      </c>
      <c r="L5226" s="15">
        <f t="shared" si="567"/>
        <v>6</v>
      </c>
      <c r="M5226" s="16">
        <v>169769.33397021901</v>
      </c>
      <c r="N5226" s="16">
        <v>125104.51276877899</v>
      </c>
      <c r="O5226" s="16">
        <v>131765.81361285</v>
      </c>
      <c r="P5226" s="16">
        <v>121305.03067891</v>
      </c>
      <c r="Q5226" s="16">
        <v>200256.43192414101</v>
      </c>
      <c r="R5226" s="16">
        <v>113931.68987019701</v>
      </c>
      <c r="S5226" s="17">
        <f t="shared" si="568"/>
        <v>131765.81361285</v>
      </c>
      <c r="T5226" s="17">
        <f t="shared" si="569"/>
        <v>121305.03067891</v>
      </c>
      <c r="U5226" s="18">
        <f t="shared" si="570"/>
        <v>0.92061079693496572</v>
      </c>
      <c r="X5226" s="20">
        <f t="shared" si="571"/>
        <v>0.92858143698835216</v>
      </c>
      <c r="AA5226" s="20">
        <f t="shared" si="572"/>
        <v>-0.1193367322808208</v>
      </c>
      <c r="AE5226" s="20">
        <f t="shared" si="573"/>
        <v>3.2180002442520117E-2</v>
      </c>
    </row>
    <row r="5227" spans="1:31" x14ac:dyDescent="0.2">
      <c r="A5227" s="15" t="s">
        <v>764</v>
      </c>
      <c r="B5227" s="15" t="s">
        <v>765</v>
      </c>
      <c r="C5227" t="s">
        <v>766</v>
      </c>
      <c r="D5227" s="15">
        <v>4</v>
      </c>
      <c r="E5227" s="15">
        <v>4</v>
      </c>
      <c r="F5227" s="16">
        <v>97786.314546679103</v>
      </c>
      <c r="G5227" s="16">
        <v>89257.885414335498</v>
      </c>
      <c r="H5227" s="16">
        <v>90362.840866496903</v>
      </c>
      <c r="I5227" s="16">
        <v>106810.51393417999</v>
      </c>
      <c r="J5227" s="16">
        <v>8953.4162695312607</v>
      </c>
      <c r="K5227" s="16">
        <v>104767.25213496</v>
      </c>
      <c r="L5227" s="15">
        <f t="shared" si="567"/>
        <v>6</v>
      </c>
      <c r="M5227" s="16">
        <v>173884.207854907</v>
      </c>
      <c r="N5227" s="16">
        <v>153559.80711461301</v>
      </c>
      <c r="O5227" s="16">
        <v>162483.68721685899</v>
      </c>
      <c r="P5227" s="16">
        <v>148092.54266297599</v>
      </c>
      <c r="Q5227" s="16">
        <v>78273.581446962795</v>
      </c>
      <c r="R5227" s="16">
        <v>143883.49596833601</v>
      </c>
      <c r="S5227" s="17">
        <f t="shared" si="568"/>
        <v>162483.68721685899</v>
      </c>
      <c r="T5227" s="17">
        <f t="shared" si="569"/>
        <v>143883.49596833601</v>
      </c>
      <c r="U5227" s="18">
        <f t="shared" si="570"/>
        <v>0.88552579297576983</v>
      </c>
      <c r="X5227" s="20">
        <f t="shared" si="571"/>
        <v>0.16282809603423221</v>
      </c>
      <c r="AA5227" s="20">
        <f t="shared" si="572"/>
        <v>-0.17539376548635141</v>
      </c>
      <c r="AE5227" s="20">
        <f t="shared" si="573"/>
        <v>0.78827065534457763</v>
      </c>
    </row>
    <row r="5228" spans="1:31" x14ac:dyDescent="0.2">
      <c r="A5228" s="15" t="s">
        <v>6508</v>
      </c>
      <c r="B5228" s="15" t="s">
        <v>6509</v>
      </c>
      <c r="C5228" t="s">
        <v>6510</v>
      </c>
      <c r="D5228" s="15">
        <v>3</v>
      </c>
      <c r="E5228" s="15">
        <v>3</v>
      </c>
      <c r="F5228" s="16">
        <v>64762.297933007998</v>
      </c>
      <c r="G5228" s="16">
        <v>67524.156077008403</v>
      </c>
      <c r="H5228" s="16">
        <v>52912.118228320403</v>
      </c>
      <c r="I5228" s="16">
        <v>78138.726612890794</v>
      </c>
      <c r="J5228" s="16">
        <v>12721.957630078099</v>
      </c>
      <c r="K5228" s="16">
        <v>66725.492128711296</v>
      </c>
      <c r="L5228" s="15">
        <f t="shared" si="567"/>
        <v>6</v>
      </c>
      <c r="M5228" s="16">
        <v>115160.704513196</v>
      </c>
      <c r="N5228" s="16">
        <v>116168.96742096799</v>
      </c>
      <c r="O5228" s="16">
        <v>95142.604922013299</v>
      </c>
      <c r="P5228" s="16">
        <v>108339.17259944099</v>
      </c>
      <c r="Q5228" s="16">
        <v>111219.355466744</v>
      </c>
      <c r="R5228" s="16">
        <v>91638.340054190907</v>
      </c>
      <c r="S5228" s="17">
        <f t="shared" si="568"/>
        <v>115160.704513196</v>
      </c>
      <c r="T5228" s="17">
        <f t="shared" si="569"/>
        <v>108339.17259944099</v>
      </c>
      <c r="U5228" s="18">
        <f t="shared" si="570"/>
        <v>0.94076510783265188</v>
      </c>
      <c r="X5228" s="20">
        <f t="shared" si="571"/>
        <v>0.60840001878603989</v>
      </c>
      <c r="AA5228" s="20">
        <f t="shared" si="572"/>
        <v>-8.8093542036956185E-2</v>
      </c>
      <c r="AE5228" s="20">
        <f t="shared" si="573"/>
        <v>0.21581078120899097</v>
      </c>
    </row>
    <row r="5229" spans="1:31" x14ac:dyDescent="0.2">
      <c r="A5229" s="15" t="s">
        <v>14920</v>
      </c>
      <c r="B5229" s="15" t="s">
        <v>14921</v>
      </c>
      <c r="C5229" t="s">
        <v>14922</v>
      </c>
      <c r="D5229" s="15">
        <v>3</v>
      </c>
      <c r="E5229" s="15">
        <v>3</v>
      </c>
      <c r="F5229" s="16">
        <v>56317.585564453402</v>
      </c>
      <c r="G5229" s="16">
        <v>52158.008138671801</v>
      </c>
      <c r="H5229" s="16">
        <v>44774.813627930002</v>
      </c>
      <c r="I5229" s="16">
        <v>61415.400505078302</v>
      </c>
      <c r="J5229" s="16">
        <v>10339.540327069401</v>
      </c>
      <c r="K5229" s="16">
        <v>48839.028217676001</v>
      </c>
      <c r="L5229" s="15">
        <f t="shared" si="567"/>
        <v>6</v>
      </c>
      <c r="M5229" s="16">
        <v>100144.26660390499</v>
      </c>
      <c r="N5229" s="16">
        <v>89732.953364033805</v>
      </c>
      <c r="O5229" s="16">
        <v>80510.713728690302</v>
      </c>
      <c r="P5229" s="16">
        <v>85152.317730320094</v>
      </c>
      <c r="Q5229" s="16">
        <v>90391.513982113698</v>
      </c>
      <c r="R5229" s="16">
        <v>67073.727490753794</v>
      </c>
      <c r="S5229" s="17">
        <f t="shared" si="568"/>
        <v>89732.953364033805</v>
      </c>
      <c r="T5229" s="17">
        <f t="shared" si="569"/>
        <v>85152.317730320094</v>
      </c>
      <c r="U5229" s="18">
        <f t="shared" si="570"/>
        <v>0.94895258138745608</v>
      </c>
      <c r="X5229" s="20">
        <f t="shared" si="571"/>
        <v>0.36459243385146461</v>
      </c>
      <c r="AA5229" s="20">
        <f t="shared" si="572"/>
        <v>-7.5592096478020329E-2</v>
      </c>
      <c r="AE5229" s="20">
        <f t="shared" si="573"/>
        <v>0.43819234821711872</v>
      </c>
    </row>
    <row r="5230" spans="1:31" x14ac:dyDescent="0.2">
      <c r="A5230" s="15" t="s">
        <v>16136</v>
      </c>
      <c r="B5230" s="15" t="s">
        <v>16137</v>
      </c>
      <c r="C5230" t="s">
        <v>16138</v>
      </c>
      <c r="D5230" s="15">
        <v>7</v>
      </c>
      <c r="E5230" s="15">
        <v>3</v>
      </c>
      <c r="F5230" s="16">
        <v>39349.077501206099</v>
      </c>
      <c r="G5230" s="16">
        <v>51133.723697461101</v>
      </c>
      <c r="H5230" s="16">
        <v>58602.650559473397</v>
      </c>
      <c r="I5230" s="16">
        <v>97183.320867832896</v>
      </c>
      <c r="J5230" s="16">
        <v>7482.4739891601503</v>
      </c>
      <c r="K5230" s="16">
        <v>97704.697063756001</v>
      </c>
      <c r="L5230" s="15">
        <f t="shared" si="567"/>
        <v>6</v>
      </c>
      <c r="M5230" s="16">
        <v>69970.764343024493</v>
      </c>
      <c r="N5230" s="16">
        <v>87970.7682025471</v>
      </c>
      <c r="O5230" s="16">
        <v>105374.893620844</v>
      </c>
      <c r="P5230" s="16">
        <v>134744.46064942799</v>
      </c>
      <c r="Q5230" s="16">
        <v>65414.141327081401</v>
      </c>
      <c r="R5230" s="16">
        <v>134184.042242044</v>
      </c>
      <c r="S5230" s="17">
        <f t="shared" si="568"/>
        <v>87970.7682025471</v>
      </c>
      <c r="T5230" s="17">
        <f t="shared" si="569"/>
        <v>134184.042242044</v>
      </c>
      <c r="U5230" s="18">
        <f t="shared" si="570"/>
        <v>1.5253253436765923</v>
      </c>
      <c r="X5230" s="20">
        <f t="shared" si="571"/>
        <v>0.40040330262534146</v>
      </c>
      <c r="AA5230" s="20">
        <f t="shared" si="572"/>
        <v>0.60911699457586288</v>
      </c>
      <c r="AE5230" s="20">
        <f t="shared" si="573"/>
        <v>0.39750234900978615</v>
      </c>
    </row>
    <row r="5231" spans="1:31" x14ac:dyDescent="0.2">
      <c r="A5231" s="15" t="s">
        <v>16502</v>
      </c>
      <c r="B5231" s="15" t="s">
        <v>16503</v>
      </c>
      <c r="C5231" t="s">
        <v>16504</v>
      </c>
      <c r="D5231" s="15">
        <v>2</v>
      </c>
      <c r="E5231" s="15">
        <v>2</v>
      </c>
      <c r="F5231" s="16">
        <v>29929.8242249879</v>
      </c>
      <c r="G5231" s="16">
        <v>33971.273812082603</v>
      </c>
      <c r="H5231" s="16">
        <v>35677.049377148898</v>
      </c>
      <c r="I5231" s="16">
        <v>33827.473701269402</v>
      </c>
      <c r="J5231" s="16">
        <v>1141.0386764648399</v>
      </c>
      <c r="K5231" s="16">
        <v>28717.1162244144</v>
      </c>
      <c r="L5231" s="15">
        <f t="shared" si="567"/>
        <v>6</v>
      </c>
      <c r="M5231" s="16">
        <v>53221.391978263797</v>
      </c>
      <c r="N5231" s="16">
        <v>58444.385387414397</v>
      </c>
      <c r="O5231" s="16">
        <v>64151.795984165197</v>
      </c>
      <c r="P5231" s="16">
        <v>46901.717890553598</v>
      </c>
      <c r="Q5231" s="16">
        <v>9975.3190388724597</v>
      </c>
      <c r="R5231" s="16">
        <v>39439.032639464996</v>
      </c>
      <c r="S5231" s="17">
        <f t="shared" si="568"/>
        <v>58444.385387414397</v>
      </c>
      <c r="T5231" s="17">
        <f t="shared" si="569"/>
        <v>39439.032639464996</v>
      </c>
      <c r="U5231" s="18">
        <f t="shared" si="570"/>
        <v>0.67481302742825877</v>
      </c>
      <c r="X5231" s="20">
        <f t="shared" si="571"/>
        <v>8.6319439241294885E-2</v>
      </c>
      <c r="AA5231" s="20">
        <f t="shared" si="572"/>
        <v>-0.56744026941729842</v>
      </c>
      <c r="AE5231" s="20">
        <f t="shared" si="573"/>
        <v>1.0638913896319384</v>
      </c>
    </row>
    <row r="5232" spans="1:31" x14ac:dyDescent="0.2">
      <c r="A5232" s="15" t="s">
        <v>17167</v>
      </c>
      <c r="B5232" s="15" t="s">
        <v>17168</v>
      </c>
      <c r="C5232" t="s">
        <v>17169</v>
      </c>
      <c r="D5232" s="15">
        <v>6</v>
      </c>
      <c r="E5232" s="15">
        <v>3</v>
      </c>
      <c r="F5232" s="16">
        <v>73082.382321093595</v>
      </c>
      <c r="G5232" s="16">
        <v>86187.2111589868</v>
      </c>
      <c r="H5232" s="16">
        <v>80748.174236058301</v>
      </c>
      <c r="I5232" s="16">
        <v>98128.708309910493</v>
      </c>
      <c r="J5232" s="16">
        <v>26305.974711328101</v>
      </c>
      <c r="K5232" s="16">
        <v>97077.851752503295</v>
      </c>
      <c r="L5232" s="15">
        <f t="shared" si="567"/>
        <v>6</v>
      </c>
      <c r="M5232" s="16">
        <v>129955.52820417</v>
      </c>
      <c r="N5232" s="16">
        <v>148277.000512436</v>
      </c>
      <c r="O5232" s="16">
        <v>145195.31435812399</v>
      </c>
      <c r="P5232" s="16">
        <v>136055.238258692</v>
      </c>
      <c r="Q5232" s="16">
        <v>229975.105828145</v>
      </c>
      <c r="R5232" s="16">
        <v>133323.155915674</v>
      </c>
      <c r="S5232" s="17">
        <f t="shared" si="568"/>
        <v>145195.31435812399</v>
      </c>
      <c r="T5232" s="17">
        <f t="shared" si="569"/>
        <v>136055.238258692</v>
      </c>
      <c r="U5232" s="18">
        <f t="shared" si="570"/>
        <v>0.9370497860772008</v>
      </c>
      <c r="X5232" s="20">
        <f t="shared" si="571"/>
        <v>0.47675387210650633</v>
      </c>
      <c r="AA5232" s="20">
        <f t="shared" si="572"/>
        <v>-9.3802393621294861E-2</v>
      </c>
      <c r="AE5232" s="20">
        <f t="shared" si="573"/>
        <v>0.32170577100841707</v>
      </c>
    </row>
    <row r="5233" spans="1:31" x14ac:dyDescent="0.2">
      <c r="A5233" s="15" t="s">
        <v>329</v>
      </c>
      <c r="B5233" s="15" t="s">
        <v>330</v>
      </c>
      <c r="C5233" t="s">
        <v>331</v>
      </c>
      <c r="D5233" s="15">
        <v>8</v>
      </c>
      <c r="E5233" s="15">
        <v>4</v>
      </c>
      <c r="F5233" s="16">
        <v>72610.689330767505</v>
      </c>
      <c r="G5233" s="16">
        <v>71582.727845871996</v>
      </c>
      <c r="H5233" s="16">
        <v>50380.896369849899</v>
      </c>
      <c r="I5233" s="16">
        <v>83974.6826345273</v>
      </c>
      <c r="J5233" s="16">
        <v>17633.764298583999</v>
      </c>
      <c r="K5233" s="16">
        <v>91565.459086083996</v>
      </c>
      <c r="L5233" s="15">
        <f t="shared" si="567"/>
        <v>6</v>
      </c>
      <c r="M5233" s="16">
        <v>129116.760914966</v>
      </c>
      <c r="N5233" s="16">
        <v>123151.35889365899</v>
      </c>
      <c r="O5233" s="16">
        <v>90591.151506158101</v>
      </c>
      <c r="P5233" s="16">
        <v>116430.71278851001</v>
      </c>
      <c r="Q5233" s="16">
        <v>154159.91443833799</v>
      </c>
      <c r="R5233" s="16">
        <v>125752.638298461</v>
      </c>
      <c r="S5233" s="17">
        <f t="shared" si="568"/>
        <v>123151.35889365899</v>
      </c>
      <c r="T5233" s="17">
        <f t="shared" si="569"/>
        <v>125752.638298461</v>
      </c>
      <c r="U5233" s="18">
        <f t="shared" si="570"/>
        <v>1.0211226203930741</v>
      </c>
      <c r="X5233" s="20">
        <f t="shared" si="571"/>
        <v>0.34058349445016617</v>
      </c>
      <c r="AA5233" s="20">
        <f t="shared" si="572"/>
        <v>3.0156121074600865E-2</v>
      </c>
      <c r="AE5233" s="20">
        <f t="shared" si="573"/>
        <v>0.46777640288811878</v>
      </c>
    </row>
    <row r="5234" spans="1:31" x14ac:dyDescent="0.2">
      <c r="A5234" s="15" t="s">
        <v>17395</v>
      </c>
      <c r="B5234" s="15" t="s">
        <v>17396</v>
      </c>
      <c r="C5234" t="s">
        <v>17397</v>
      </c>
      <c r="D5234" s="15">
        <v>4</v>
      </c>
      <c r="E5234" s="15">
        <v>4</v>
      </c>
      <c r="F5234" s="16">
        <v>56984.063399999497</v>
      </c>
      <c r="G5234" s="16">
        <v>46904.257117550696</v>
      </c>
      <c r="H5234" s="16">
        <v>41579.3546510456</v>
      </c>
      <c r="I5234" s="16">
        <v>97115.808619628806</v>
      </c>
      <c r="J5234" s="16">
        <v>8426.1050687988209</v>
      </c>
      <c r="K5234" s="16">
        <v>99392.268376076507</v>
      </c>
      <c r="L5234" s="15">
        <f t="shared" si="567"/>
        <v>6</v>
      </c>
      <c r="M5234" s="16">
        <v>101329.401466835</v>
      </c>
      <c r="N5234" s="16">
        <v>80694.368261030802</v>
      </c>
      <c r="O5234" s="16">
        <v>74764.878915003195</v>
      </c>
      <c r="P5234" s="16">
        <v>134650.855065771</v>
      </c>
      <c r="Q5234" s="16">
        <v>73663.661057258098</v>
      </c>
      <c r="R5234" s="16">
        <v>136501.69069768701</v>
      </c>
      <c r="S5234" s="17">
        <f t="shared" si="568"/>
        <v>80694.368261030802</v>
      </c>
      <c r="T5234" s="17">
        <f t="shared" si="569"/>
        <v>134650.855065771</v>
      </c>
      <c r="U5234" s="18">
        <f t="shared" si="570"/>
        <v>1.6686524470976873</v>
      </c>
      <c r="X5234" s="20">
        <f t="shared" si="571"/>
        <v>0.25603422142743987</v>
      </c>
      <c r="AA5234" s="20">
        <f t="shared" si="572"/>
        <v>0.73868349630445485</v>
      </c>
      <c r="AE5234" s="20">
        <f t="shared" si="573"/>
        <v>0.59170198318885536</v>
      </c>
    </row>
    <row r="5235" spans="1:31" x14ac:dyDescent="0.2">
      <c r="A5235" s="15" t="s">
        <v>18098</v>
      </c>
      <c r="B5235" s="15" t="s">
        <v>18099</v>
      </c>
      <c r="C5235" t="s">
        <v>18100</v>
      </c>
      <c r="D5235" s="15">
        <v>3</v>
      </c>
      <c r="E5235" s="15">
        <v>3</v>
      </c>
      <c r="F5235" s="16">
        <v>36034.048136827303</v>
      </c>
      <c r="G5235" s="16">
        <v>43969.095805078199</v>
      </c>
      <c r="H5235" s="16">
        <v>41844.591582856803</v>
      </c>
      <c r="I5235" s="16">
        <v>48476.499988769501</v>
      </c>
      <c r="J5235" s="16">
        <v>8104.96346279298</v>
      </c>
      <c r="K5235" s="16">
        <v>63318.840012316701</v>
      </c>
      <c r="L5235" s="15">
        <f t="shared" si="567"/>
        <v>6</v>
      </c>
      <c r="M5235" s="16">
        <v>64075.959352029502</v>
      </c>
      <c r="N5235" s="16">
        <v>75644.698947207202</v>
      </c>
      <c r="O5235" s="16">
        <v>75241.808084709599</v>
      </c>
      <c r="P5235" s="16">
        <v>67212.560620788194</v>
      </c>
      <c r="Q5235" s="16">
        <v>70856.140118099996</v>
      </c>
      <c r="R5235" s="16">
        <v>86959.769164277997</v>
      </c>
      <c r="S5235" s="17">
        <f t="shared" si="568"/>
        <v>75241.808084709599</v>
      </c>
      <c r="T5235" s="17">
        <f t="shared" si="569"/>
        <v>70856.140118099996</v>
      </c>
      <c r="U5235" s="18">
        <f t="shared" si="570"/>
        <v>0.94171235276972509</v>
      </c>
      <c r="X5235" s="20">
        <f t="shared" si="571"/>
        <v>0.66347916735907064</v>
      </c>
      <c r="AA5235" s="20">
        <f t="shared" si="572"/>
        <v>-8.6641640787497837E-2</v>
      </c>
      <c r="AE5235" s="20">
        <f t="shared" si="573"/>
        <v>0.17817270903622881</v>
      </c>
    </row>
    <row r="5236" spans="1:31" x14ac:dyDescent="0.2">
      <c r="A5236" s="15" t="s">
        <v>2441</v>
      </c>
      <c r="B5236" s="15" t="s">
        <v>2442</v>
      </c>
      <c r="C5236" t="s">
        <v>2443</v>
      </c>
      <c r="D5236" s="15">
        <v>6</v>
      </c>
      <c r="E5236" s="15">
        <v>2</v>
      </c>
      <c r="F5236" s="16">
        <v>444024.86931225698</v>
      </c>
      <c r="G5236" s="16">
        <v>447345.74408988899</v>
      </c>
      <c r="H5236" s="16">
        <v>420037.79608498199</v>
      </c>
      <c r="I5236" s="16">
        <v>404202.082728751</v>
      </c>
      <c r="J5236" s="16">
        <v>94655.554211747396</v>
      </c>
      <c r="K5236" s="16">
        <v>399528.36793692003</v>
      </c>
      <c r="L5236" s="15">
        <f t="shared" si="567"/>
        <v>6</v>
      </c>
      <c r="M5236" s="16">
        <v>789567.67136759101</v>
      </c>
      <c r="N5236" s="16">
        <v>769616.32977418997</v>
      </c>
      <c r="O5236" s="16">
        <v>755280.48060334194</v>
      </c>
      <c r="P5236" s="16">
        <v>560425.29874782404</v>
      </c>
      <c r="Q5236" s="16">
        <v>827508.63010957697</v>
      </c>
      <c r="R5236" s="16">
        <v>548697.58579937904</v>
      </c>
      <c r="S5236" s="17">
        <f t="shared" si="568"/>
        <v>769616.32977418997</v>
      </c>
      <c r="T5236" s="17">
        <f t="shared" si="569"/>
        <v>560425.29874782404</v>
      </c>
      <c r="U5236" s="18">
        <f t="shared" si="570"/>
        <v>0.72818789969315767</v>
      </c>
      <c r="X5236" s="20">
        <f t="shared" si="571"/>
        <v>0.24108211986537031</v>
      </c>
      <c r="AA5236" s="20">
        <f t="shared" si="572"/>
        <v>-0.45761732718611525</v>
      </c>
      <c r="AE5236" s="20">
        <f t="shared" si="573"/>
        <v>0.61783499838139078</v>
      </c>
    </row>
    <row r="5237" spans="1:31" x14ac:dyDescent="0.2">
      <c r="A5237" s="15" t="s">
        <v>89</v>
      </c>
      <c r="B5237" s="15" t="s">
        <v>90</v>
      </c>
      <c r="C5237" t="s">
        <v>91</v>
      </c>
      <c r="D5237" s="15">
        <v>2</v>
      </c>
      <c r="E5237" s="15">
        <v>2</v>
      </c>
      <c r="F5237" s="16">
        <v>57980.084359570203</v>
      </c>
      <c r="G5237" s="16">
        <v>55905.476163281397</v>
      </c>
      <c r="H5237" s="16">
        <v>56126.907787499797</v>
      </c>
      <c r="I5237" s="16">
        <v>66811.936357031402</v>
      </c>
      <c r="J5237" s="16">
        <v>35024.3518801643</v>
      </c>
      <c r="K5237" s="16">
        <v>64317.143820702899</v>
      </c>
      <c r="L5237" s="15">
        <f t="shared" si="567"/>
        <v>6</v>
      </c>
      <c r="M5237" s="16">
        <v>103100.53187874101</v>
      </c>
      <c r="N5237" s="16">
        <v>96180.120069316195</v>
      </c>
      <c r="O5237" s="16">
        <v>100923.19853984199</v>
      </c>
      <c r="P5237" s="16">
        <v>92634.6028205326</v>
      </c>
      <c r="Q5237" s="16">
        <v>306193.90152208903</v>
      </c>
      <c r="R5237" s="16">
        <v>88330.802946896307</v>
      </c>
      <c r="S5237" s="17">
        <f t="shared" si="568"/>
        <v>100923.19853984199</v>
      </c>
      <c r="T5237" s="17">
        <f t="shared" si="569"/>
        <v>92634.6028205326</v>
      </c>
      <c r="U5237" s="18">
        <f t="shared" si="570"/>
        <v>0.91787224504148801</v>
      </c>
      <c r="X5237" s="20">
        <f t="shared" si="571"/>
        <v>0.43523865559122304</v>
      </c>
      <c r="AA5237" s="20">
        <f t="shared" si="572"/>
        <v>-0.12363473021482024</v>
      </c>
      <c r="AE5237" s="20">
        <f t="shared" si="573"/>
        <v>0.36127253986218766</v>
      </c>
    </row>
    <row r="5238" spans="1:31" x14ac:dyDescent="0.2">
      <c r="A5238" s="15" t="s">
        <v>5833</v>
      </c>
      <c r="B5238" s="15" t="s">
        <v>5834</v>
      </c>
      <c r="C5238" t="s">
        <v>5835</v>
      </c>
      <c r="D5238" s="15">
        <v>4</v>
      </c>
      <c r="E5238" s="15">
        <v>4</v>
      </c>
      <c r="F5238" s="16">
        <v>33869.379546485201</v>
      </c>
      <c r="G5238" s="16">
        <v>31993.525568720299</v>
      </c>
      <c r="H5238" s="16">
        <v>31933.645373437801</v>
      </c>
      <c r="I5238" s="16">
        <v>47173.038841113397</v>
      </c>
      <c r="J5238" s="16">
        <v>4314.0173097656298</v>
      </c>
      <c r="K5238" s="16">
        <v>22903.5262788949</v>
      </c>
      <c r="L5238" s="15">
        <f t="shared" si="567"/>
        <v>6</v>
      </c>
      <c r="M5238" s="16">
        <v>60226.732751712698</v>
      </c>
      <c r="N5238" s="16">
        <v>55041.8553211666</v>
      </c>
      <c r="O5238" s="16">
        <v>57420.687494958198</v>
      </c>
      <c r="P5238" s="16">
        <v>65405.3146062456</v>
      </c>
      <c r="Q5238" s="16">
        <v>37714.4963547222</v>
      </c>
      <c r="R5238" s="16">
        <v>31454.861742149002</v>
      </c>
      <c r="S5238" s="17">
        <f t="shared" si="568"/>
        <v>57420.687494958198</v>
      </c>
      <c r="T5238" s="17">
        <f t="shared" si="569"/>
        <v>37714.4963547222</v>
      </c>
      <c r="U5238" s="18">
        <f t="shared" si="570"/>
        <v>0.65681025428394091</v>
      </c>
      <c r="X5238" s="20">
        <f t="shared" si="571"/>
        <v>0.29441473851193262</v>
      </c>
      <c r="AA5238" s="20">
        <f t="shared" si="572"/>
        <v>-0.60645144388445438</v>
      </c>
      <c r="AE5238" s="20">
        <f t="shared" si="573"/>
        <v>0.53104045284613333</v>
      </c>
    </row>
    <row r="5239" spans="1:31" x14ac:dyDescent="0.2">
      <c r="A5239" s="15" t="s">
        <v>17599</v>
      </c>
      <c r="B5239" s="15" t="s">
        <v>17600</v>
      </c>
      <c r="C5239" t="s">
        <v>17601</v>
      </c>
      <c r="D5239" s="15">
        <v>3</v>
      </c>
      <c r="E5239" s="15">
        <v>3</v>
      </c>
      <c r="F5239" s="16">
        <v>17720.015171780298</v>
      </c>
      <c r="G5239" s="16">
        <v>19682.9545171875</v>
      </c>
      <c r="H5239" s="16">
        <v>18823.421048437402</v>
      </c>
      <c r="I5239" s="16">
        <v>35119.345941796797</v>
      </c>
      <c r="J5239" s="16">
        <v>14022.0870442383</v>
      </c>
      <c r="K5239" s="16">
        <v>34917.911283105299</v>
      </c>
      <c r="L5239" s="15">
        <f t="shared" si="567"/>
        <v>6</v>
      </c>
      <c r="M5239" s="16">
        <v>31509.836684264101</v>
      </c>
      <c r="N5239" s="16">
        <v>33862.674262049797</v>
      </c>
      <c r="O5239" s="16">
        <v>33846.864802582</v>
      </c>
      <c r="P5239" s="16">
        <v>48692.895910849496</v>
      </c>
      <c r="Q5239" s="16">
        <v>122585.495778702</v>
      </c>
      <c r="R5239" s="16">
        <v>47954.976817119998</v>
      </c>
      <c r="S5239" s="17">
        <f t="shared" si="568"/>
        <v>33846.864802582</v>
      </c>
      <c r="T5239" s="17">
        <f t="shared" si="569"/>
        <v>48692.895910849496</v>
      </c>
      <c r="U5239" s="18">
        <f t="shared" si="570"/>
        <v>1.4386235237697693</v>
      </c>
      <c r="X5239" s="20">
        <f t="shared" si="571"/>
        <v>0.18156271992311346</v>
      </c>
      <c r="AA5239" s="20">
        <f t="shared" si="572"/>
        <v>0.52468909975582834</v>
      </c>
      <c r="AE5239" s="20">
        <f t="shared" si="573"/>
        <v>0.74097331987746218</v>
      </c>
    </row>
    <row r="5240" spans="1:31" x14ac:dyDescent="0.2">
      <c r="A5240" s="15" t="s">
        <v>15135</v>
      </c>
      <c r="B5240" s="15" t="s">
        <v>15136</v>
      </c>
      <c r="C5240" t="s">
        <v>15137</v>
      </c>
      <c r="D5240" s="15">
        <v>3</v>
      </c>
      <c r="E5240" s="15">
        <v>2</v>
      </c>
      <c r="F5240" s="16">
        <v>88631.453417191296</v>
      </c>
      <c r="G5240" s="16">
        <v>85940.419743749706</v>
      </c>
      <c r="H5240" s="16">
        <v>87395.165736914394</v>
      </c>
      <c r="I5240" s="16">
        <v>71724.461905078104</v>
      </c>
      <c r="J5240" s="16">
        <v>25765.296678515599</v>
      </c>
      <c r="K5240" s="16">
        <v>76908.333562500295</v>
      </c>
      <c r="L5240" s="15">
        <f t="shared" si="567"/>
        <v>6</v>
      </c>
      <c r="M5240" s="16">
        <v>157604.97918264999</v>
      </c>
      <c r="N5240" s="16">
        <v>147852.41906570501</v>
      </c>
      <c r="O5240" s="16">
        <v>157147.43624364401</v>
      </c>
      <c r="P5240" s="16">
        <v>99445.808688855497</v>
      </c>
      <c r="Q5240" s="16">
        <v>225248.32838767799</v>
      </c>
      <c r="R5240" s="16">
        <v>105623.08046236201</v>
      </c>
      <c r="S5240" s="17">
        <f t="shared" si="568"/>
        <v>157147.43624364401</v>
      </c>
      <c r="T5240" s="17">
        <f t="shared" si="569"/>
        <v>105623.08046236201</v>
      </c>
      <c r="U5240" s="18">
        <f t="shared" si="570"/>
        <v>0.67212729006028593</v>
      </c>
      <c r="X5240" s="20">
        <f t="shared" si="571"/>
        <v>0.80620622210294512</v>
      </c>
      <c r="AA5240" s="20">
        <f t="shared" si="572"/>
        <v>-0.57319361285306614</v>
      </c>
      <c r="AE5240" s="20">
        <f t="shared" si="573"/>
        <v>9.3553854391169922E-2</v>
      </c>
    </row>
    <row r="5241" spans="1:31" x14ac:dyDescent="0.2">
      <c r="A5241" s="15" t="s">
        <v>17221</v>
      </c>
      <c r="B5241" s="15" t="s">
        <v>17222</v>
      </c>
      <c r="C5241" t="s">
        <v>17223</v>
      </c>
      <c r="D5241" s="15">
        <v>4</v>
      </c>
      <c r="E5241" s="15">
        <v>3</v>
      </c>
      <c r="F5241" s="16">
        <v>68933.860758984505</v>
      </c>
      <c r="G5241" s="16">
        <v>62894.133025195399</v>
      </c>
      <c r="H5241" s="16">
        <v>60774.589495898603</v>
      </c>
      <c r="I5241" s="16">
        <v>68477.521848544406</v>
      </c>
      <c r="J5241" s="16">
        <v>8980.0275468750006</v>
      </c>
      <c r="K5241" s="16">
        <v>79727.556762304404</v>
      </c>
      <c r="L5241" s="15">
        <f t="shared" si="567"/>
        <v>6</v>
      </c>
      <c r="M5241" s="16">
        <v>122578.60241511199</v>
      </c>
      <c r="N5241" s="16">
        <v>108203.44769716699</v>
      </c>
      <c r="O5241" s="16">
        <v>109280.311416657</v>
      </c>
      <c r="P5241" s="16">
        <v>94943.933441418296</v>
      </c>
      <c r="Q5241" s="16">
        <v>78506.225604440595</v>
      </c>
      <c r="R5241" s="16">
        <v>109494.89805456399</v>
      </c>
      <c r="S5241" s="17">
        <f t="shared" si="568"/>
        <v>109280.311416657</v>
      </c>
      <c r="T5241" s="17">
        <f t="shared" si="569"/>
        <v>94943.933441418296</v>
      </c>
      <c r="U5241" s="18">
        <f t="shared" si="570"/>
        <v>0.86881097071019608</v>
      </c>
      <c r="X5241" s="20">
        <f t="shared" si="571"/>
        <v>0.13177280356805293</v>
      </c>
      <c r="AA5241" s="20">
        <f t="shared" si="572"/>
        <v>-0.20288577433110749</v>
      </c>
      <c r="AE5241" s="20">
        <f t="shared" si="573"/>
        <v>0.88017421401434737</v>
      </c>
    </row>
    <row r="5242" spans="1:31" x14ac:dyDescent="0.2">
      <c r="A5242" s="15" t="s">
        <v>14560</v>
      </c>
      <c r="B5242" s="15" t="s">
        <v>14561</v>
      </c>
      <c r="C5242" t="s">
        <v>14562</v>
      </c>
      <c r="D5242" s="15">
        <v>5</v>
      </c>
      <c r="E5242" s="15">
        <v>2</v>
      </c>
      <c r="F5242" s="16">
        <v>208910.26877402401</v>
      </c>
      <c r="G5242" s="16">
        <v>203074.710571534</v>
      </c>
      <c r="H5242" s="16">
        <v>217813.67840332101</v>
      </c>
      <c r="I5242" s="16">
        <v>165351.035932709</v>
      </c>
      <c r="J5242" s="16">
        <v>50160.809357115897</v>
      </c>
      <c r="K5242" s="16">
        <v>180486.22237207001</v>
      </c>
      <c r="L5242" s="15">
        <f t="shared" si="567"/>
        <v>6</v>
      </c>
      <c r="M5242" s="16">
        <v>371485.48615344497</v>
      </c>
      <c r="N5242" s="16">
        <v>349370.96302991803</v>
      </c>
      <c r="O5242" s="16">
        <v>391656.23008163198</v>
      </c>
      <c r="P5242" s="16">
        <v>229258.84766664301</v>
      </c>
      <c r="Q5242" s="16">
        <v>438521.57416393002</v>
      </c>
      <c r="R5242" s="16">
        <v>247873.148525064</v>
      </c>
      <c r="S5242" s="17">
        <f t="shared" si="568"/>
        <v>371485.48615344497</v>
      </c>
      <c r="T5242" s="17">
        <f t="shared" si="569"/>
        <v>247873.148525064</v>
      </c>
      <c r="U5242" s="18">
        <f t="shared" si="570"/>
        <v>0.66724854069447559</v>
      </c>
      <c r="X5242" s="20">
        <f t="shared" si="571"/>
        <v>0.38902887288767335</v>
      </c>
      <c r="AA5242" s="20">
        <f t="shared" si="572"/>
        <v>-0.58370384976200218</v>
      </c>
      <c r="AE5242" s="20">
        <f t="shared" si="573"/>
        <v>0.41001816507413713</v>
      </c>
    </row>
    <row r="5243" spans="1:31" x14ac:dyDescent="0.2">
      <c r="A5243" s="15" t="s">
        <v>15248</v>
      </c>
      <c r="B5243" s="15" t="s">
        <v>15249</v>
      </c>
      <c r="C5243" t="s">
        <v>15250</v>
      </c>
      <c r="D5243" s="15">
        <v>4</v>
      </c>
      <c r="E5243" s="15">
        <v>4</v>
      </c>
      <c r="F5243" s="16">
        <v>74414.232408537398</v>
      </c>
      <c r="G5243" s="16">
        <v>80207.461487443201</v>
      </c>
      <c r="H5243" s="16">
        <v>58371.088343262003</v>
      </c>
      <c r="I5243" s="16">
        <v>68311.834674316298</v>
      </c>
      <c r="J5243" s="16">
        <v>7451.20216113281</v>
      </c>
      <c r="K5243" s="16">
        <v>90421.327009057102</v>
      </c>
      <c r="L5243" s="15">
        <f t="shared" si="567"/>
        <v>6</v>
      </c>
      <c r="M5243" s="16">
        <v>132323.83197459299</v>
      </c>
      <c r="N5243" s="16">
        <v>137989.402930515</v>
      </c>
      <c r="O5243" s="16">
        <v>104958.51580061</v>
      </c>
      <c r="P5243" s="16">
        <v>94714.208538744206</v>
      </c>
      <c r="Q5243" s="16">
        <v>65140.753169488002</v>
      </c>
      <c r="R5243" s="16">
        <v>124181.32932798201</v>
      </c>
      <c r="S5243" s="17">
        <f t="shared" si="568"/>
        <v>132323.83197459299</v>
      </c>
      <c r="T5243" s="17">
        <f t="shared" si="569"/>
        <v>94714.208538744206</v>
      </c>
      <c r="U5243" s="18">
        <f t="shared" si="570"/>
        <v>0.71577588953840099</v>
      </c>
      <c r="X5243" s="20">
        <f t="shared" si="571"/>
        <v>0.20047723807007445</v>
      </c>
      <c r="AA5243" s="20">
        <f t="shared" si="572"/>
        <v>-0.48242014659159438</v>
      </c>
      <c r="AE5243" s="20">
        <f t="shared" si="573"/>
        <v>0.69793492948634073</v>
      </c>
    </row>
    <row r="5244" spans="1:31" x14ac:dyDescent="0.2">
      <c r="A5244" s="15" t="s">
        <v>12094</v>
      </c>
      <c r="B5244" s="15" t="s">
        <v>12095</v>
      </c>
      <c r="C5244" t="s">
        <v>12096</v>
      </c>
      <c r="D5244" s="15">
        <v>4</v>
      </c>
      <c r="E5244" s="15">
        <v>3</v>
      </c>
      <c r="F5244" s="16">
        <v>153848.254286718</v>
      </c>
      <c r="G5244" s="16">
        <v>146822.74184531299</v>
      </c>
      <c r="H5244" s="16">
        <v>142028.30947306301</v>
      </c>
      <c r="I5244" s="16">
        <v>202181.988318749</v>
      </c>
      <c r="J5244" s="16">
        <v>42807.6496289063</v>
      </c>
      <c r="K5244" s="16">
        <v>201944.479966352</v>
      </c>
      <c r="L5244" s="15">
        <f t="shared" si="567"/>
        <v>6</v>
      </c>
      <c r="M5244" s="16">
        <v>273573.88352882402</v>
      </c>
      <c r="N5244" s="16">
        <v>252594.73505501301</v>
      </c>
      <c r="O5244" s="16">
        <v>255384.66023279499</v>
      </c>
      <c r="P5244" s="16">
        <v>280324.88214812602</v>
      </c>
      <c r="Q5244" s="16">
        <v>374237.93878363498</v>
      </c>
      <c r="R5244" s="16">
        <v>277343.13134065899</v>
      </c>
      <c r="S5244" s="17">
        <f t="shared" si="568"/>
        <v>255384.66023279499</v>
      </c>
      <c r="T5244" s="17">
        <f t="shared" si="569"/>
        <v>280324.88214812602</v>
      </c>
      <c r="U5244" s="18">
        <f t="shared" si="570"/>
        <v>1.0976574783019342</v>
      </c>
      <c r="X5244" s="20">
        <f t="shared" si="571"/>
        <v>0.19775894096255114</v>
      </c>
      <c r="AA5244" s="20">
        <f t="shared" si="572"/>
        <v>0.13442793462809377</v>
      </c>
      <c r="AE5244" s="20">
        <f t="shared" si="573"/>
        <v>0.70386387231615521</v>
      </c>
    </row>
    <row r="5245" spans="1:31" x14ac:dyDescent="0.2">
      <c r="A5245" s="15" t="s">
        <v>11665</v>
      </c>
      <c r="B5245" s="15" t="s">
        <v>11666</v>
      </c>
      <c r="C5245" t="s">
        <v>11667</v>
      </c>
      <c r="D5245" s="15">
        <v>3</v>
      </c>
      <c r="E5245" s="15">
        <v>3</v>
      </c>
      <c r="F5245" s="16">
        <v>22876.851188251901</v>
      </c>
      <c r="G5245" s="16">
        <v>15206.5469817744</v>
      </c>
      <c r="H5245" s="16">
        <v>9653.9891797851596</v>
      </c>
      <c r="I5245" s="16">
        <v>17704.982966601601</v>
      </c>
      <c r="J5245" s="16">
        <v>5151.6862611328097</v>
      </c>
      <c r="K5245" s="16">
        <v>12607.7816197266</v>
      </c>
      <c r="L5245" s="15">
        <f t="shared" si="567"/>
        <v>6</v>
      </c>
      <c r="M5245" s="16">
        <v>40679.753251001901</v>
      </c>
      <c r="N5245" s="16">
        <v>26161.435603823302</v>
      </c>
      <c r="O5245" s="16">
        <v>17359.0797195126</v>
      </c>
      <c r="P5245" s="16">
        <v>24547.9199448892</v>
      </c>
      <c r="Q5245" s="16">
        <v>45037.661827722601</v>
      </c>
      <c r="R5245" s="16">
        <v>17315.064191191599</v>
      </c>
      <c r="S5245" s="17">
        <f t="shared" si="568"/>
        <v>26161.435603823302</v>
      </c>
      <c r="T5245" s="17">
        <f t="shared" si="569"/>
        <v>24547.9199448892</v>
      </c>
      <c r="U5245" s="18">
        <f t="shared" si="570"/>
        <v>0.93832465146911515</v>
      </c>
      <c r="X5245" s="20">
        <f t="shared" si="571"/>
        <v>0.93718175129157733</v>
      </c>
      <c r="AA5245" s="20">
        <f t="shared" si="572"/>
        <v>-9.1840926913411433E-2</v>
      </c>
      <c r="AE5245" s="20">
        <f t="shared" si="573"/>
        <v>2.8176176531039186E-2</v>
      </c>
    </row>
    <row r="5246" spans="1:31" x14ac:dyDescent="0.2">
      <c r="A5246" s="15" t="s">
        <v>881</v>
      </c>
      <c r="B5246" s="15" t="s">
        <v>882</v>
      </c>
      <c r="C5246" t="s">
        <v>883</v>
      </c>
      <c r="D5246" s="15">
        <v>2</v>
      </c>
      <c r="E5246" s="15">
        <v>2</v>
      </c>
      <c r="F5246" s="16">
        <v>13652.890453124999</v>
      </c>
      <c r="G5246" s="16">
        <v>9652.8516562499808</v>
      </c>
      <c r="H5246" s="16">
        <v>20822.859885351601</v>
      </c>
      <c r="I5246" s="16">
        <v>18658.2559453125</v>
      </c>
      <c r="J5246" s="16">
        <v>6173.9173740234301</v>
      </c>
      <c r="K5246" s="16">
        <v>17880.922139501999</v>
      </c>
      <c r="L5246" s="15">
        <f t="shared" si="567"/>
        <v>6</v>
      </c>
      <c r="M5246" s="16">
        <v>24277.6512477951</v>
      </c>
      <c r="N5246" s="16">
        <v>16606.8245013751</v>
      </c>
      <c r="O5246" s="16">
        <v>37442.105849356703</v>
      </c>
      <c r="P5246" s="16">
        <v>25869.6308333528</v>
      </c>
      <c r="Q5246" s="16">
        <v>53974.327773295998</v>
      </c>
      <c r="R5246" s="16">
        <v>24557.001697963198</v>
      </c>
      <c r="S5246" s="17">
        <f t="shared" si="568"/>
        <v>24277.6512477951</v>
      </c>
      <c r="T5246" s="17">
        <f t="shared" si="569"/>
        <v>25869.6308333528</v>
      </c>
      <c r="U5246" s="18">
        <f t="shared" si="570"/>
        <v>1.0655738715952716</v>
      </c>
      <c r="X5246" s="20">
        <f t="shared" si="571"/>
        <v>0.48689275352944117</v>
      </c>
      <c r="AA5246" s="20">
        <f t="shared" si="572"/>
        <v>9.1630612350943524E-2</v>
      </c>
      <c r="AE5246" s="20">
        <f t="shared" si="573"/>
        <v>0.31256668905155111</v>
      </c>
    </row>
    <row r="5247" spans="1:31" x14ac:dyDescent="0.2">
      <c r="A5247" s="15" t="s">
        <v>5156</v>
      </c>
      <c r="B5247" s="15" t="s">
        <v>5157</v>
      </c>
      <c r="C5247" t="s">
        <v>5158</v>
      </c>
      <c r="D5247" s="15">
        <v>4</v>
      </c>
      <c r="E5247" s="15">
        <v>2</v>
      </c>
      <c r="F5247" s="16">
        <v>118962.60687023299</v>
      </c>
      <c r="G5247" s="16">
        <v>106970.27221611299</v>
      </c>
      <c r="H5247" s="16">
        <v>112094.33041348201</v>
      </c>
      <c r="I5247" s="16">
        <v>107504.826180469</v>
      </c>
      <c r="J5247" s="16">
        <v>37460.804558203097</v>
      </c>
      <c r="K5247" s="16">
        <v>110349.82438315501</v>
      </c>
      <c r="L5247" s="15">
        <f t="shared" si="567"/>
        <v>6</v>
      </c>
      <c r="M5247" s="16">
        <v>211540.01718830201</v>
      </c>
      <c r="N5247" s="16">
        <v>184032.30473423001</v>
      </c>
      <c r="O5247" s="16">
        <v>201559.622816599</v>
      </c>
      <c r="P5247" s="16">
        <v>149055.20506546501</v>
      </c>
      <c r="Q5247" s="16">
        <v>327494.13725279301</v>
      </c>
      <c r="R5247" s="16">
        <v>151550.39564545301</v>
      </c>
      <c r="S5247" s="17">
        <f t="shared" si="568"/>
        <v>201559.622816599</v>
      </c>
      <c r="T5247" s="17">
        <f t="shared" si="569"/>
        <v>151550.39564545301</v>
      </c>
      <c r="U5247" s="18">
        <f t="shared" si="570"/>
        <v>0.75188866464267079</v>
      </c>
      <c r="X5247" s="20">
        <f t="shared" si="571"/>
        <v>0.87093439261193273</v>
      </c>
      <c r="AA5247" s="20">
        <f t="shared" si="572"/>
        <v>-0.41140904316978349</v>
      </c>
      <c r="AE5247" s="20">
        <f t="shared" si="573"/>
        <v>6.0014559113768719E-2</v>
      </c>
    </row>
    <row r="5248" spans="1:31" x14ac:dyDescent="0.2">
      <c r="A5248" s="15" t="s">
        <v>11269</v>
      </c>
      <c r="B5248" s="15" t="s">
        <v>11270</v>
      </c>
      <c r="C5248" t="s">
        <v>11271</v>
      </c>
      <c r="D5248" s="15">
        <v>3</v>
      </c>
      <c r="E5248" s="15">
        <v>3</v>
      </c>
      <c r="F5248" s="16">
        <v>52776.1815732424</v>
      </c>
      <c r="G5248" s="16">
        <v>55774.073063671698</v>
      </c>
      <c r="H5248" s="16">
        <v>55321.662715813502</v>
      </c>
      <c r="I5248" s="16">
        <v>63176.4919467773</v>
      </c>
      <c r="J5248" s="16">
        <v>6805.5603764390298</v>
      </c>
      <c r="K5248" s="16">
        <v>75048.957050976504</v>
      </c>
      <c r="L5248" s="15">
        <f t="shared" si="567"/>
        <v>6</v>
      </c>
      <c r="M5248" s="16">
        <v>93846.920901076504</v>
      </c>
      <c r="N5248" s="16">
        <v>95954.053380231504</v>
      </c>
      <c r="O5248" s="16">
        <v>99475.267209815502</v>
      </c>
      <c r="P5248" s="16">
        <v>87594.067141093794</v>
      </c>
      <c r="Q5248" s="16">
        <v>59496.349592300503</v>
      </c>
      <c r="R5248" s="16">
        <v>103069.481056559</v>
      </c>
      <c r="S5248" s="17">
        <f t="shared" si="568"/>
        <v>95954.053380231504</v>
      </c>
      <c r="T5248" s="17">
        <f t="shared" si="569"/>
        <v>87594.067141093794</v>
      </c>
      <c r="U5248" s="18">
        <f t="shared" si="570"/>
        <v>0.91287511111166841</v>
      </c>
      <c r="X5248" s="20">
        <f t="shared" si="571"/>
        <v>0.36792138139547204</v>
      </c>
      <c r="AA5248" s="20">
        <f t="shared" si="572"/>
        <v>-0.13151059382805291</v>
      </c>
      <c r="AE5248" s="20">
        <f t="shared" si="573"/>
        <v>0.43424497283142971</v>
      </c>
    </row>
    <row r="5249" spans="1:31" x14ac:dyDescent="0.2">
      <c r="A5249" s="15" t="s">
        <v>18101</v>
      </c>
      <c r="B5249" s="15" t="s">
        <v>18102</v>
      </c>
      <c r="C5249" t="s">
        <v>18103</v>
      </c>
      <c r="D5249" s="15">
        <v>3</v>
      </c>
      <c r="E5249" s="15">
        <v>1</v>
      </c>
      <c r="F5249" s="16">
        <v>34981.449292968602</v>
      </c>
      <c r="G5249" s="16">
        <v>29431.301238281201</v>
      </c>
      <c r="H5249" s="16">
        <v>35843.761207240401</v>
      </c>
      <c r="I5249" s="16">
        <v>40847.078688281203</v>
      </c>
      <c r="J5249" s="16">
        <v>9507.7785257812593</v>
      </c>
      <c r="K5249" s="16">
        <v>39286.858436718598</v>
      </c>
      <c r="L5249" s="15">
        <f t="shared" si="567"/>
        <v>6</v>
      </c>
      <c r="M5249" s="16">
        <v>62204.221808776703</v>
      </c>
      <c r="N5249" s="16">
        <v>50633.789051837201</v>
      </c>
      <c r="O5249" s="16">
        <v>64451.564700998199</v>
      </c>
      <c r="P5249" s="16">
        <v>56634.384766933203</v>
      </c>
      <c r="Q5249" s="16">
        <v>83119.990673278997</v>
      </c>
      <c r="R5249" s="16">
        <v>53955.1283659361</v>
      </c>
      <c r="S5249" s="17">
        <f t="shared" si="568"/>
        <v>62204.221808776703</v>
      </c>
      <c r="T5249" s="17">
        <f t="shared" si="569"/>
        <v>56634.384766933203</v>
      </c>
      <c r="U5249" s="18">
        <f t="shared" si="570"/>
        <v>0.91045885825939832</v>
      </c>
      <c r="X5249" s="20">
        <f t="shared" si="571"/>
        <v>0.62147024141268847</v>
      </c>
      <c r="AA5249" s="20">
        <f t="shared" si="572"/>
        <v>-0.13533426859813566</v>
      </c>
      <c r="AE5249" s="20">
        <f t="shared" si="573"/>
        <v>0.20657966235569278</v>
      </c>
    </row>
    <row r="5250" spans="1:31" x14ac:dyDescent="0.2">
      <c r="A5250" s="15" t="s">
        <v>3173</v>
      </c>
      <c r="B5250" s="15" t="s">
        <v>3174</v>
      </c>
      <c r="C5250" t="s">
        <v>3175</v>
      </c>
      <c r="D5250" s="15">
        <v>4</v>
      </c>
      <c r="E5250" s="15">
        <v>4</v>
      </c>
      <c r="F5250" s="16">
        <v>16964.547039257901</v>
      </c>
      <c r="G5250" s="16">
        <v>22464.070180664101</v>
      </c>
      <c r="H5250" s="16">
        <v>31065.2572737111</v>
      </c>
      <c r="I5250" s="16">
        <v>37283.0438964844</v>
      </c>
      <c r="J5250" s="16">
        <v>4003.4826240234502</v>
      </c>
      <c r="K5250" s="16">
        <v>22442.558221875101</v>
      </c>
      <c r="L5250" s="15">
        <f t="shared" ref="L5250:L5313" si="574">COUNTIF(F5250:K5250,"&gt;0")</f>
        <v>6</v>
      </c>
      <c r="M5250" s="16">
        <v>30166.458744393301</v>
      </c>
      <c r="N5250" s="16">
        <v>38647.322507573903</v>
      </c>
      <c r="O5250" s="16">
        <v>55859.217104852898</v>
      </c>
      <c r="P5250" s="16">
        <v>51692.858366435299</v>
      </c>
      <c r="Q5250" s="16">
        <v>34999.704449060002</v>
      </c>
      <c r="R5250" s="16">
        <v>30821.7851440505</v>
      </c>
      <c r="S5250" s="17">
        <f t="shared" ref="S5250:S5313" si="575">MEDIAN(M5250:O5250)</f>
        <v>38647.322507573903</v>
      </c>
      <c r="T5250" s="17">
        <f t="shared" ref="T5250:T5313" si="576">MEDIAN(P5250:R5250)</f>
        <v>34999.704449060002</v>
      </c>
      <c r="U5250" s="18">
        <f t="shared" ref="U5250:U5313" si="577">T5250/S5250</f>
        <v>0.90561783270240626</v>
      </c>
      <c r="X5250" s="20">
        <f t="shared" ref="X5250:X5313" si="578">_xlfn.T.TEST(P5250:R5250,M5250:O5250,2,2)</f>
        <v>0.82117470164229012</v>
      </c>
      <c r="AA5250" s="20">
        <f t="shared" ref="AA5250:AA5313" si="579">LOG(U5250,2)</f>
        <v>-0.14302572804041797</v>
      </c>
      <c r="AE5250" s="20">
        <f t="shared" si="573"/>
        <v>8.5564438632172765E-2</v>
      </c>
    </row>
    <row r="5251" spans="1:31" x14ac:dyDescent="0.2">
      <c r="A5251" s="15" t="s">
        <v>16622</v>
      </c>
      <c r="B5251" s="15" t="s">
        <v>16623</v>
      </c>
      <c r="C5251" t="s">
        <v>16624</v>
      </c>
      <c r="D5251" s="15">
        <v>3</v>
      </c>
      <c r="E5251" s="15">
        <v>2</v>
      </c>
      <c r="F5251" s="16">
        <v>129051.51978984399</v>
      </c>
      <c r="G5251" s="16">
        <v>100584.534960937</v>
      </c>
      <c r="H5251" s="16">
        <v>107380.26829277301</v>
      </c>
      <c r="I5251" s="16">
        <v>163982.80707187601</v>
      </c>
      <c r="J5251" s="16">
        <v>11434.8996416016</v>
      </c>
      <c r="K5251" s="16">
        <v>153076.213073886</v>
      </c>
      <c r="L5251" s="15">
        <f t="shared" si="574"/>
        <v>6</v>
      </c>
      <c r="M5251" s="16">
        <v>229480.18232568601</v>
      </c>
      <c r="N5251" s="16">
        <v>173046.243652484</v>
      </c>
      <c r="O5251" s="16">
        <v>193083.14965797201</v>
      </c>
      <c r="P5251" s="16">
        <v>227361.80136022301</v>
      </c>
      <c r="Q5251" s="16">
        <v>99967.4896699073</v>
      </c>
      <c r="R5251" s="16">
        <v>210229.24852788899</v>
      </c>
      <c r="S5251" s="17">
        <f t="shared" si="575"/>
        <v>193083.14965797201</v>
      </c>
      <c r="T5251" s="17">
        <f t="shared" si="576"/>
        <v>210229.24852788899</v>
      </c>
      <c r="U5251" s="18">
        <f t="shared" si="577"/>
        <v>1.0888016323552294</v>
      </c>
      <c r="X5251" s="20">
        <f t="shared" si="578"/>
        <v>0.67739323612929492</v>
      </c>
      <c r="AA5251" s="20">
        <f t="shared" si="579"/>
        <v>0.12274113487613707</v>
      </c>
      <c r="AE5251" s="20">
        <f t="shared" ref="AE5251:AE5314" si="580">-LOG10(X5251)</f>
        <v>0.16915914416376704</v>
      </c>
    </row>
    <row r="5252" spans="1:31" x14ac:dyDescent="0.2">
      <c r="A5252" s="15" t="s">
        <v>16568</v>
      </c>
      <c r="B5252" s="15" t="s">
        <v>16569</v>
      </c>
      <c r="C5252" t="s">
        <v>16570</v>
      </c>
      <c r="D5252" s="15">
        <v>3</v>
      </c>
      <c r="E5252" s="15">
        <v>3</v>
      </c>
      <c r="F5252" s="16">
        <v>23249.474544140499</v>
      </c>
      <c r="G5252" s="16">
        <v>20374.779533496101</v>
      </c>
      <c r="H5252" s="16">
        <v>20015.564617382599</v>
      </c>
      <c r="I5252" s="16">
        <v>48292.813752388603</v>
      </c>
      <c r="J5252" s="16">
        <v>2630.0315282226502</v>
      </c>
      <c r="K5252" s="16">
        <v>43506.460058788798</v>
      </c>
      <c r="L5252" s="15">
        <f t="shared" si="574"/>
        <v>6</v>
      </c>
      <c r="M5252" s="16">
        <v>41342.354325265602</v>
      </c>
      <c r="N5252" s="16">
        <v>35052.894213690503</v>
      </c>
      <c r="O5252" s="16">
        <v>35990.488010048997</v>
      </c>
      <c r="P5252" s="16">
        <v>66957.880058024501</v>
      </c>
      <c r="Q5252" s="16">
        <v>22992.562931868801</v>
      </c>
      <c r="R5252" s="16">
        <v>59750.174247210402</v>
      </c>
      <c r="S5252" s="17">
        <f t="shared" si="575"/>
        <v>35990.488010048997</v>
      </c>
      <c r="T5252" s="17">
        <f t="shared" si="576"/>
        <v>59750.174247210402</v>
      </c>
      <c r="U5252" s="18">
        <f t="shared" si="577"/>
        <v>1.6601657146334721</v>
      </c>
      <c r="X5252" s="20">
        <f t="shared" si="578"/>
        <v>0.41695661463144001</v>
      </c>
      <c r="AA5252" s="20">
        <f t="shared" si="579"/>
        <v>0.73132725587790637</v>
      </c>
      <c r="AE5252" s="20">
        <f t="shared" si="580"/>
        <v>0.37990913209196597</v>
      </c>
    </row>
    <row r="5253" spans="1:31" x14ac:dyDescent="0.2">
      <c r="A5253" s="15" t="s">
        <v>11974</v>
      </c>
      <c r="B5253" s="15" t="s">
        <v>11975</v>
      </c>
      <c r="C5253" t="s">
        <v>11976</v>
      </c>
      <c r="D5253" s="15">
        <v>2</v>
      </c>
      <c r="E5253" s="15">
        <v>2</v>
      </c>
      <c r="F5253" s="16">
        <v>41146.833466406402</v>
      </c>
      <c r="G5253" s="16">
        <v>44011.024412295199</v>
      </c>
      <c r="H5253" s="16">
        <v>53479.549374023503</v>
      </c>
      <c r="I5253" s="16">
        <v>52544.552336719004</v>
      </c>
      <c r="J5253" s="16">
        <v>33595.950049457097</v>
      </c>
      <c r="K5253" s="16">
        <v>56193.285166992202</v>
      </c>
      <c r="L5253" s="15">
        <f t="shared" si="574"/>
        <v>6</v>
      </c>
      <c r="M5253" s="16">
        <v>73167.544724557898</v>
      </c>
      <c r="N5253" s="16">
        <v>75716.833177218898</v>
      </c>
      <c r="O5253" s="16">
        <v>96162.917075896694</v>
      </c>
      <c r="P5253" s="16">
        <v>72852.906254413596</v>
      </c>
      <c r="Q5253" s="16">
        <v>293706.36339484598</v>
      </c>
      <c r="R5253" s="16">
        <v>77173.793862199105</v>
      </c>
      <c r="S5253" s="17">
        <f t="shared" si="575"/>
        <v>75716.833177218898</v>
      </c>
      <c r="T5253" s="17">
        <f t="shared" si="576"/>
        <v>77173.793862199105</v>
      </c>
      <c r="U5253" s="18">
        <f t="shared" si="577"/>
        <v>1.0192422295524448</v>
      </c>
      <c r="X5253" s="20">
        <f t="shared" si="578"/>
        <v>0.41716910035247884</v>
      </c>
      <c r="AA5253" s="20">
        <f t="shared" si="579"/>
        <v>2.7496958122623434E-2</v>
      </c>
      <c r="AE5253" s="20">
        <f t="shared" si="580"/>
        <v>0.37968786717597353</v>
      </c>
    </row>
    <row r="5254" spans="1:31" x14ac:dyDescent="0.2">
      <c r="A5254" s="15" t="s">
        <v>13798</v>
      </c>
      <c r="B5254" s="15" t="s">
        <v>13799</v>
      </c>
      <c r="C5254" t="s">
        <v>13800</v>
      </c>
      <c r="D5254" s="15">
        <v>5</v>
      </c>
      <c r="E5254" s="15">
        <v>4</v>
      </c>
      <c r="F5254" s="16">
        <v>173850.41116759001</v>
      </c>
      <c r="G5254" s="16">
        <v>152473.27511772301</v>
      </c>
      <c r="H5254" s="16">
        <v>153647.69642900399</v>
      </c>
      <c r="I5254" s="16">
        <v>170083.477549918</v>
      </c>
      <c r="J5254" s="16">
        <v>16294.230269703099</v>
      </c>
      <c r="K5254" s="16">
        <v>177764.74294540999</v>
      </c>
      <c r="L5254" s="15">
        <f t="shared" si="574"/>
        <v>6</v>
      </c>
      <c r="M5254" s="16">
        <v>309141.83821393398</v>
      </c>
      <c r="N5254" s="16">
        <v>262315.94674827898</v>
      </c>
      <c r="O5254" s="16">
        <v>276277.77091520501</v>
      </c>
      <c r="P5254" s="16">
        <v>235820.367560916</v>
      </c>
      <c r="Q5254" s="16">
        <v>142449.28658923501</v>
      </c>
      <c r="R5254" s="16">
        <v>244135.568640757</v>
      </c>
      <c r="S5254" s="17">
        <f t="shared" si="575"/>
        <v>276277.77091520501</v>
      </c>
      <c r="T5254" s="17">
        <f t="shared" si="576"/>
        <v>235820.367560916</v>
      </c>
      <c r="U5254" s="18">
        <f t="shared" si="577"/>
        <v>0.85356258225093984</v>
      </c>
      <c r="X5254" s="20">
        <f t="shared" si="578"/>
        <v>0.10134641695485155</v>
      </c>
      <c r="AA5254" s="20">
        <f t="shared" si="579"/>
        <v>-0.22843116097456792</v>
      </c>
      <c r="AE5254" s="20">
        <f t="shared" si="580"/>
        <v>0.99419160093489467</v>
      </c>
    </row>
    <row r="5255" spans="1:31" x14ac:dyDescent="0.2">
      <c r="A5255" s="15" t="s">
        <v>16388</v>
      </c>
      <c r="B5255" s="15" t="s">
        <v>16389</v>
      </c>
      <c r="C5255" t="s">
        <v>16390</v>
      </c>
      <c r="D5255" s="15">
        <v>5</v>
      </c>
      <c r="E5255" s="15">
        <v>2</v>
      </c>
      <c r="F5255" s="16">
        <v>29255.292431835998</v>
      </c>
      <c r="G5255" s="16">
        <v>26198.710016015601</v>
      </c>
      <c r="H5255" s="16">
        <v>30854.954173828301</v>
      </c>
      <c r="I5255" s="16">
        <v>47502.1938209195</v>
      </c>
      <c r="J5255" s="16">
        <v>7240.0564371093797</v>
      </c>
      <c r="K5255" s="16">
        <v>35777.461100391003</v>
      </c>
      <c r="L5255" s="15">
        <f t="shared" si="574"/>
        <v>6</v>
      </c>
      <c r="M5255" s="16">
        <v>52021.935519873899</v>
      </c>
      <c r="N5255" s="16">
        <v>45072.419518297102</v>
      </c>
      <c r="O5255" s="16">
        <v>55481.065834104702</v>
      </c>
      <c r="P5255" s="16">
        <v>65861.6872618411</v>
      </c>
      <c r="Q5255" s="16">
        <v>63294.850831319302</v>
      </c>
      <c r="R5255" s="16">
        <v>49135.4509648116</v>
      </c>
      <c r="S5255" s="17">
        <f t="shared" si="575"/>
        <v>52021.935519873899</v>
      </c>
      <c r="T5255" s="17">
        <f t="shared" si="576"/>
        <v>63294.850831319302</v>
      </c>
      <c r="U5255" s="18">
        <f t="shared" si="577"/>
        <v>1.2166954227825457</v>
      </c>
      <c r="X5255" s="20">
        <f t="shared" si="578"/>
        <v>0.22847868856035902</v>
      </c>
      <c r="AA5255" s="20">
        <f t="shared" si="579"/>
        <v>0.28296806120205803</v>
      </c>
      <c r="AE5255" s="20">
        <f t="shared" si="580"/>
        <v>0.64115430269380935</v>
      </c>
    </row>
    <row r="5256" spans="1:31" x14ac:dyDescent="0.2">
      <c r="A5256" s="15" t="s">
        <v>6403</v>
      </c>
      <c r="B5256" s="15" t="s">
        <v>6404</v>
      </c>
      <c r="C5256" t="s">
        <v>6405</v>
      </c>
      <c r="D5256" s="15">
        <v>4</v>
      </c>
      <c r="E5256" s="15">
        <v>3</v>
      </c>
      <c r="F5256" s="16">
        <v>29643.492432027699</v>
      </c>
      <c r="G5256" s="16">
        <v>35360.356975195296</v>
      </c>
      <c r="H5256" s="16">
        <v>21602.320262402201</v>
      </c>
      <c r="I5256" s="16">
        <v>37035.217698915098</v>
      </c>
      <c r="J5256" s="16">
        <v>3445.0229311523499</v>
      </c>
      <c r="K5256" s="16">
        <v>37368.366382616798</v>
      </c>
      <c r="L5256" s="15">
        <f t="shared" si="574"/>
        <v>6</v>
      </c>
      <c r="M5256" s="16">
        <v>52712.235075957302</v>
      </c>
      <c r="N5256" s="16">
        <v>60834.172481333997</v>
      </c>
      <c r="O5256" s="16">
        <v>38843.673074204497</v>
      </c>
      <c r="P5256" s="16">
        <v>51349.247888546</v>
      </c>
      <c r="Q5256" s="16">
        <v>30117.474142897699</v>
      </c>
      <c r="R5256" s="16">
        <v>51320.3418452775</v>
      </c>
      <c r="S5256" s="17">
        <f t="shared" si="575"/>
        <v>52712.235075957302</v>
      </c>
      <c r="T5256" s="17">
        <f t="shared" si="576"/>
        <v>51320.3418452775</v>
      </c>
      <c r="U5256" s="18">
        <f t="shared" si="577"/>
        <v>0.97359449416868571</v>
      </c>
      <c r="X5256" s="20">
        <f t="shared" si="578"/>
        <v>0.53148779506583665</v>
      </c>
      <c r="AA5256" s="20">
        <f t="shared" si="579"/>
        <v>-3.860708548197532E-2</v>
      </c>
      <c r="AE5256" s="20">
        <f t="shared" si="580"/>
        <v>0.27450670404081362</v>
      </c>
    </row>
    <row r="5257" spans="1:31" x14ac:dyDescent="0.2">
      <c r="A5257" s="15" t="s">
        <v>15929</v>
      </c>
      <c r="B5257" s="15" t="s">
        <v>15930</v>
      </c>
      <c r="C5257" t="s">
        <v>15931</v>
      </c>
      <c r="D5257" s="15">
        <v>3</v>
      </c>
      <c r="E5257" s="15">
        <v>3</v>
      </c>
      <c r="F5257" s="16">
        <v>88274.547281250794</v>
      </c>
      <c r="G5257" s="16">
        <v>88832.387661330504</v>
      </c>
      <c r="H5257" s="16">
        <v>100906.939392189</v>
      </c>
      <c r="I5257" s="16">
        <v>118390.275970313</v>
      </c>
      <c r="J5257" s="16">
        <v>10806.022167187501</v>
      </c>
      <c r="K5257" s="16">
        <v>139260.708210938</v>
      </c>
      <c r="L5257" s="15">
        <f t="shared" si="574"/>
        <v>6</v>
      </c>
      <c r="M5257" s="16">
        <v>156970.326562656</v>
      </c>
      <c r="N5257" s="16">
        <v>152827.77820113499</v>
      </c>
      <c r="O5257" s="16">
        <v>181443.29484322199</v>
      </c>
      <c r="P5257" s="16">
        <v>164147.85725887699</v>
      </c>
      <c r="Q5257" s="16">
        <v>94469.644966626394</v>
      </c>
      <c r="R5257" s="16">
        <v>191255.54159427801</v>
      </c>
      <c r="S5257" s="17">
        <f t="shared" si="575"/>
        <v>156970.326562656</v>
      </c>
      <c r="T5257" s="17">
        <f t="shared" si="576"/>
        <v>164147.85725887699</v>
      </c>
      <c r="U5257" s="18">
        <f t="shared" si="577"/>
        <v>1.0457253982545294</v>
      </c>
      <c r="X5257" s="20">
        <f t="shared" si="578"/>
        <v>0.67142583665006184</v>
      </c>
      <c r="AA5257" s="20">
        <f t="shared" si="579"/>
        <v>6.4504057524203337E-2</v>
      </c>
      <c r="AE5257" s="20">
        <f t="shared" si="580"/>
        <v>0.17300195099586771</v>
      </c>
    </row>
    <row r="5258" spans="1:31" x14ac:dyDescent="0.2">
      <c r="A5258" s="15" t="s">
        <v>12634</v>
      </c>
      <c r="B5258" s="15" t="s">
        <v>12635</v>
      </c>
      <c r="C5258" t="s">
        <v>12636</v>
      </c>
      <c r="D5258" s="15">
        <v>4</v>
      </c>
      <c r="E5258" s="15">
        <v>3</v>
      </c>
      <c r="F5258" s="16">
        <v>394855.11006562301</v>
      </c>
      <c r="G5258" s="16">
        <v>433724.30146207701</v>
      </c>
      <c r="H5258" s="16">
        <v>412430.16115870798</v>
      </c>
      <c r="I5258" s="16">
        <v>478310.342126698</v>
      </c>
      <c r="J5258" s="16">
        <v>73217.233570700104</v>
      </c>
      <c r="K5258" s="16">
        <v>489731.99725312198</v>
      </c>
      <c r="L5258" s="15">
        <f t="shared" si="574"/>
        <v>6</v>
      </c>
      <c r="M5258" s="16">
        <v>702133.71216120198</v>
      </c>
      <c r="N5258" s="16">
        <v>746181.91730923206</v>
      </c>
      <c r="O5258" s="16">
        <v>741601.00171613996</v>
      </c>
      <c r="P5258" s="16">
        <v>663176.23741789197</v>
      </c>
      <c r="Q5258" s="16">
        <v>640088.08735054301</v>
      </c>
      <c r="R5258" s="16">
        <v>672579.937112057</v>
      </c>
      <c r="S5258" s="17">
        <f t="shared" si="575"/>
        <v>741601.00171613996</v>
      </c>
      <c r="T5258" s="17">
        <f t="shared" si="576"/>
        <v>663176.23741789197</v>
      </c>
      <c r="U5258" s="18">
        <f t="shared" si="577"/>
        <v>0.89424938192267123</v>
      </c>
      <c r="X5258" s="20">
        <f t="shared" si="578"/>
        <v>1.3697172932380576E-2</v>
      </c>
      <c r="AA5258" s="20">
        <f t="shared" si="579"/>
        <v>-0.16125087881240846</v>
      </c>
      <c r="AE5258" s="20">
        <f t="shared" si="580"/>
        <v>1.8633690610599403</v>
      </c>
    </row>
    <row r="5259" spans="1:31" x14ac:dyDescent="0.2">
      <c r="A5259" s="15" t="s">
        <v>12742</v>
      </c>
      <c r="B5259" s="15" t="s">
        <v>12743</v>
      </c>
      <c r="C5259" t="s">
        <v>12744</v>
      </c>
      <c r="D5259" s="15">
        <v>4</v>
      </c>
      <c r="E5259" s="15">
        <v>3</v>
      </c>
      <c r="F5259" s="16">
        <v>36098.383718226003</v>
      </c>
      <c r="G5259" s="16">
        <v>35971.437195623599</v>
      </c>
      <c r="H5259" s="16">
        <v>33614.376555761497</v>
      </c>
      <c r="I5259" s="16">
        <v>54963.5188201173</v>
      </c>
      <c r="J5259" s="16">
        <v>3556.44737314453</v>
      </c>
      <c r="K5259" s="16">
        <v>36161.711070117002</v>
      </c>
      <c r="L5259" s="15">
        <f t="shared" si="574"/>
        <v>6</v>
      </c>
      <c r="M5259" s="16">
        <v>64190.361266655898</v>
      </c>
      <c r="N5259" s="16">
        <v>61885.4785966977</v>
      </c>
      <c r="O5259" s="16">
        <v>60442.852326271801</v>
      </c>
      <c r="P5259" s="16">
        <v>76206.797963648496</v>
      </c>
      <c r="Q5259" s="16">
        <v>31091.5816648654</v>
      </c>
      <c r="R5259" s="16">
        <v>49663.165759685602</v>
      </c>
      <c r="S5259" s="17">
        <f t="shared" si="575"/>
        <v>61885.4785966977</v>
      </c>
      <c r="T5259" s="17">
        <f t="shared" si="576"/>
        <v>49663.165759685602</v>
      </c>
      <c r="U5259" s="18">
        <f t="shared" si="577"/>
        <v>0.80250111796559176</v>
      </c>
      <c r="X5259" s="20">
        <f t="shared" si="578"/>
        <v>0.49496376032461131</v>
      </c>
      <c r="AA5259" s="20">
        <f t="shared" si="579"/>
        <v>-0.31742469283025126</v>
      </c>
      <c r="AE5259" s="20">
        <f t="shared" si="580"/>
        <v>0.30542659756582868</v>
      </c>
    </row>
    <row r="5260" spans="1:31" x14ac:dyDescent="0.2">
      <c r="A5260" s="15" t="s">
        <v>1646</v>
      </c>
      <c r="B5260" s="15" t="s">
        <v>1647</v>
      </c>
      <c r="C5260" t="s">
        <v>1648</v>
      </c>
      <c r="D5260" s="15">
        <v>4</v>
      </c>
      <c r="E5260" s="15">
        <v>3</v>
      </c>
      <c r="F5260" s="16">
        <v>91873.873809885496</v>
      </c>
      <c r="G5260" s="16">
        <v>102172.790319195</v>
      </c>
      <c r="H5260" s="16">
        <v>88545.305217300396</v>
      </c>
      <c r="I5260" s="16">
        <v>113823.319322754</v>
      </c>
      <c r="J5260" s="16">
        <v>23327.336400585998</v>
      </c>
      <c r="K5260" s="16">
        <v>102697.475035547</v>
      </c>
      <c r="L5260" s="15">
        <f t="shared" si="574"/>
        <v>6</v>
      </c>
      <c r="M5260" s="16">
        <v>163370.67046705799</v>
      </c>
      <c r="N5260" s="16">
        <v>175778.68779823699</v>
      </c>
      <c r="O5260" s="16">
        <v>159215.530847519</v>
      </c>
      <c r="P5260" s="16">
        <v>157815.78191107599</v>
      </c>
      <c r="Q5260" s="16">
        <v>203934.91274449101</v>
      </c>
      <c r="R5260" s="16">
        <v>141040.94012316401</v>
      </c>
      <c r="S5260" s="17">
        <f t="shared" si="575"/>
        <v>163370.67046705799</v>
      </c>
      <c r="T5260" s="17">
        <f t="shared" si="576"/>
        <v>157815.78191107599</v>
      </c>
      <c r="U5260" s="18">
        <f t="shared" si="577"/>
        <v>0.96599825084820168</v>
      </c>
      <c r="X5260" s="20">
        <f t="shared" si="578"/>
        <v>0.94316965564386368</v>
      </c>
      <c r="AA5260" s="20">
        <f t="shared" si="579"/>
        <v>-4.9907518139885178E-2</v>
      </c>
      <c r="AE5260" s="20">
        <f t="shared" si="580"/>
        <v>2.5410180133511241E-2</v>
      </c>
    </row>
    <row r="5261" spans="1:31" x14ac:dyDescent="0.2">
      <c r="A5261" s="15" t="s">
        <v>11137</v>
      </c>
      <c r="B5261" s="15" t="s">
        <v>11138</v>
      </c>
      <c r="C5261" t="s">
        <v>11139</v>
      </c>
      <c r="D5261" s="15">
        <v>5</v>
      </c>
      <c r="E5261" s="15">
        <v>4</v>
      </c>
      <c r="F5261" s="16">
        <v>201027.44262948999</v>
      </c>
      <c r="G5261" s="16">
        <v>236307.169093968</v>
      </c>
      <c r="H5261" s="16">
        <v>217713.85523378701</v>
      </c>
      <c r="I5261" s="16">
        <v>269520.52462226199</v>
      </c>
      <c r="J5261" s="16">
        <v>19987.167676716501</v>
      </c>
      <c r="K5261" s="16">
        <v>233731.06931098</v>
      </c>
      <c r="L5261" s="15">
        <f t="shared" si="574"/>
        <v>6</v>
      </c>
      <c r="M5261" s="16">
        <v>357468.19767954701</v>
      </c>
      <c r="N5261" s="16">
        <v>406544.28611460101</v>
      </c>
      <c r="O5261" s="16">
        <v>391476.735540514</v>
      </c>
      <c r="P5261" s="16">
        <v>373689.61463631102</v>
      </c>
      <c r="Q5261" s="16">
        <v>174734.10706497601</v>
      </c>
      <c r="R5261" s="16">
        <v>320997.66562130803</v>
      </c>
      <c r="S5261" s="17">
        <f t="shared" si="575"/>
        <v>391476.735540514</v>
      </c>
      <c r="T5261" s="17">
        <f t="shared" si="576"/>
        <v>320997.66562130803</v>
      </c>
      <c r="U5261" s="18">
        <f t="shared" si="577"/>
        <v>0.81996613458550704</v>
      </c>
      <c r="X5261" s="20">
        <f t="shared" si="578"/>
        <v>0.19454439588127434</v>
      </c>
      <c r="AA5261" s="20">
        <f t="shared" si="579"/>
        <v>-0.28636376866208446</v>
      </c>
      <c r="AE5261" s="20">
        <f t="shared" si="580"/>
        <v>0.71098127512954312</v>
      </c>
    </row>
    <row r="5262" spans="1:31" x14ac:dyDescent="0.2">
      <c r="A5262" s="15" t="s">
        <v>10324</v>
      </c>
      <c r="B5262" s="15" t="s">
        <v>10325</v>
      </c>
      <c r="C5262" t="s">
        <v>10326</v>
      </c>
      <c r="D5262" s="15">
        <v>3</v>
      </c>
      <c r="E5262" s="15">
        <v>2</v>
      </c>
      <c r="F5262" s="16">
        <v>28951.433871679801</v>
      </c>
      <c r="G5262" s="16">
        <v>25502.815078125099</v>
      </c>
      <c r="H5262" s="16">
        <v>29498.8448777345</v>
      </c>
      <c r="I5262" s="16">
        <v>35721.3095507814</v>
      </c>
      <c r="J5262" s="16">
        <v>6550.7769615234602</v>
      </c>
      <c r="K5262" s="16">
        <v>38524.5999684657</v>
      </c>
      <c r="L5262" s="15">
        <f t="shared" si="574"/>
        <v>6</v>
      </c>
      <c r="M5262" s="16">
        <v>51481.612415586504</v>
      </c>
      <c r="N5262" s="16">
        <v>43875.197648896501</v>
      </c>
      <c r="O5262" s="16">
        <v>53042.611746279697</v>
      </c>
      <c r="P5262" s="16">
        <v>49527.517130817003</v>
      </c>
      <c r="Q5262" s="16">
        <v>57268.952833524199</v>
      </c>
      <c r="R5262" s="16">
        <v>52908.270583483201</v>
      </c>
      <c r="S5262" s="17">
        <f t="shared" si="575"/>
        <v>51481.612415586504</v>
      </c>
      <c r="T5262" s="17">
        <f t="shared" si="576"/>
        <v>52908.270583483201</v>
      </c>
      <c r="U5262" s="18">
        <f t="shared" si="577"/>
        <v>1.0277119946512159</v>
      </c>
      <c r="X5262" s="20">
        <f t="shared" si="578"/>
        <v>0.35559057534099503</v>
      </c>
      <c r="AA5262" s="20">
        <f t="shared" si="579"/>
        <v>3.9436021240668605E-2</v>
      </c>
      <c r="AE5262" s="20">
        <f t="shared" si="580"/>
        <v>0.44904975819575293</v>
      </c>
    </row>
    <row r="5263" spans="1:31" x14ac:dyDescent="0.2">
      <c r="A5263" s="15" t="s">
        <v>16580</v>
      </c>
      <c r="B5263" s="15" t="s">
        <v>16581</v>
      </c>
      <c r="C5263" t="s">
        <v>16582</v>
      </c>
      <c r="D5263" s="15">
        <v>5</v>
      </c>
      <c r="E5263" s="15">
        <v>4</v>
      </c>
      <c r="F5263" s="16">
        <v>436837.30902171502</v>
      </c>
      <c r="G5263" s="16">
        <v>431868.543215012</v>
      </c>
      <c r="H5263" s="16">
        <v>392248.79486073903</v>
      </c>
      <c r="I5263" s="16">
        <v>527290.43129296496</v>
      </c>
      <c r="J5263" s="16">
        <v>60320.313500390701</v>
      </c>
      <c r="K5263" s="16">
        <v>493196.18515019101</v>
      </c>
      <c r="L5263" s="15">
        <f t="shared" si="574"/>
        <v>6</v>
      </c>
      <c r="M5263" s="16">
        <v>776786.70878275402</v>
      </c>
      <c r="N5263" s="16">
        <v>742989.25957207195</v>
      </c>
      <c r="O5263" s="16">
        <v>705312.38155187701</v>
      </c>
      <c r="P5263" s="16">
        <v>731087.02332574502</v>
      </c>
      <c r="Q5263" s="16">
        <v>527339.15519448405</v>
      </c>
      <c r="R5263" s="16">
        <v>677337.52552985202</v>
      </c>
      <c r="S5263" s="17">
        <f t="shared" si="575"/>
        <v>742989.25957207195</v>
      </c>
      <c r="T5263" s="17">
        <f t="shared" si="576"/>
        <v>677337.52552985202</v>
      </c>
      <c r="U5263" s="18">
        <f t="shared" si="577"/>
        <v>0.91163838077547399</v>
      </c>
      <c r="X5263" s="20">
        <f t="shared" si="578"/>
        <v>0.20840680007759857</v>
      </c>
      <c r="AA5263" s="20">
        <f t="shared" si="579"/>
        <v>-0.1334664302788586</v>
      </c>
      <c r="AE5263" s="20">
        <f t="shared" si="580"/>
        <v>0.68108811460477481</v>
      </c>
    </row>
    <row r="5264" spans="1:31" x14ac:dyDescent="0.2">
      <c r="A5264" s="15" t="s">
        <v>17170</v>
      </c>
      <c r="B5264" s="15" t="s">
        <v>17171</v>
      </c>
      <c r="C5264" t="s">
        <v>17172</v>
      </c>
      <c r="D5264" s="15">
        <v>5</v>
      </c>
      <c r="E5264" s="15">
        <v>3</v>
      </c>
      <c r="F5264" s="16">
        <v>343166.18973036599</v>
      </c>
      <c r="G5264" s="16">
        <v>328131.66245262098</v>
      </c>
      <c r="H5264" s="16">
        <v>312017.28637178103</v>
      </c>
      <c r="I5264" s="16">
        <v>450212.06664843601</v>
      </c>
      <c r="J5264" s="16">
        <v>140663.49137285099</v>
      </c>
      <c r="K5264" s="16">
        <v>456379.64480624697</v>
      </c>
      <c r="L5264" s="15">
        <f t="shared" si="574"/>
        <v>6</v>
      </c>
      <c r="M5264" s="16">
        <v>610220.16567938903</v>
      </c>
      <c r="N5264" s="16">
        <v>564519.70109443099</v>
      </c>
      <c r="O5264" s="16">
        <v>561046.09681303601</v>
      </c>
      <c r="P5264" s="16">
        <v>624218.04026339902</v>
      </c>
      <c r="Q5264" s="16">
        <v>1229724.4891935999</v>
      </c>
      <c r="R5264" s="16">
        <v>626775.04129745101</v>
      </c>
      <c r="S5264" s="17">
        <f t="shared" si="575"/>
        <v>564519.70109443099</v>
      </c>
      <c r="T5264" s="17">
        <f t="shared" si="576"/>
        <v>626775.04129745101</v>
      </c>
      <c r="U5264" s="18">
        <f t="shared" si="577"/>
        <v>1.1102801905448578</v>
      </c>
      <c r="X5264" s="20">
        <f t="shared" si="578"/>
        <v>0.28640787040340271</v>
      </c>
      <c r="AA5264" s="20">
        <f t="shared" si="579"/>
        <v>0.15092380134975672</v>
      </c>
      <c r="AE5264" s="20">
        <f t="shared" si="580"/>
        <v>0.54301505191654276</v>
      </c>
    </row>
    <row r="5265" spans="1:31" x14ac:dyDescent="0.2">
      <c r="A5265" s="15" t="s">
        <v>8198</v>
      </c>
      <c r="B5265" s="15" t="s">
        <v>8199</v>
      </c>
      <c r="C5265" t="s">
        <v>8200</v>
      </c>
      <c r="D5265" s="15">
        <v>4</v>
      </c>
      <c r="E5265" s="15">
        <v>3</v>
      </c>
      <c r="F5265" s="16">
        <v>186041.053330289</v>
      </c>
      <c r="G5265" s="16">
        <v>192471.92760329301</v>
      </c>
      <c r="H5265" s="16">
        <v>192207.75913066301</v>
      </c>
      <c r="I5265" s="16">
        <v>266157.98822636798</v>
      </c>
      <c r="J5265" s="16">
        <v>21873.851432812498</v>
      </c>
      <c r="K5265" s="16">
        <v>219240.58273476301</v>
      </c>
      <c r="L5265" s="15">
        <f t="shared" si="574"/>
        <v>6</v>
      </c>
      <c r="M5265" s="16">
        <v>330819.31082889298</v>
      </c>
      <c r="N5265" s="16">
        <v>331129.870941267</v>
      </c>
      <c r="O5265" s="16">
        <v>345613.58536060702</v>
      </c>
      <c r="P5265" s="16">
        <v>369027.46531857998</v>
      </c>
      <c r="Q5265" s="16">
        <v>191228.08994277299</v>
      </c>
      <c r="R5265" s="16">
        <v>301096.96359485202</v>
      </c>
      <c r="S5265" s="17">
        <f t="shared" si="575"/>
        <v>331129.870941267</v>
      </c>
      <c r="T5265" s="17">
        <f t="shared" si="576"/>
        <v>301096.96359485202</v>
      </c>
      <c r="U5265" s="18">
        <f t="shared" si="577"/>
        <v>0.90930172726174263</v>
      </c>
      <c r="X5265" s="20">
        <f t="shared" si="578"/>
        <v>0.40193715774862898</v>
      </c>
      <c r="AA5265" s="20">
        <f t="shared" si="579"/>
        <v>-0.13716900157373035</v>
      </c>
      <c r="AE5265" s="20">
        <f t="shared" si="580"/>
        <v>0.39584184287678348</v>
      </c>
    </row>
    <row r="5266" spans="1:31" x14ac:dyDescent="0.2">
      <c r="A5266" s="15" t="s">
        <v>14044</v>
      </c>
      <c r="B5266" s="15" t="s">
        <v>14045</v>
      </c>
      <c r="C5266" t="s">
        <v>14046</v>
      </c>
      <c r="D5266" s="15">
        <v>3</v>
      </c>
      <c r="E5266" s="15">
        <v>2</v>
      </c>
      <c r="F5266" s="16">
        <v>383394.31669687101</v>
      </c>
      <c r="G5266" s="16">
        <v>399840.70765546901</v>
      </c>
      <c r="H5266" s="16">
        <v>397997.23282236402</v>
      </c>
      <c r="I5266" s="16">
        <v>444878.65407873399</v>
      </c>
      <c r="J5266" s="16">
        <v>89749.774576172305</v>
      </c>
      <c r="K5266" s="16">
        <v>456392.64025569998</v>
      </c>
      <c r="L5266" s="15">
        <f t="shared" si="574"/>
        <v>6</v>
      </c>
      <c r="M5266" s="16">
        <v>681754.06102543103</v>
      </c>
      <c r="N5266" s="16">
        <v>687888.37713471998</v>
      </c>
      <c r="O5266" s="16">
        <v>715648.79181505297</v>
      </c>
      <c r="P5266" s="16">
        <v>616823.27546520205</v>
      </c>
      <c r="Q5266" s="16">
        <v>784620.76135575003</v>
      </c>
      <c r="R5266" s="16">
        <v>626792.88877040497</v>
      </c>
      <c r="S5266" s="17">
        <f t="shared" si="575"/>
        <v>687888.37713471998</v>
      </c>
      <c r="T5266" s="17">
        <f t="shared" si="576"/>
        <v>626792.88877040497</v>
      </c>
      <c r="U5266" s="18">
        <f t="shared" si="577"/>
        <v>0.91118400834333368</v>
      </c>
      <c r="X5266" s="20">
        <f t="shared" si="578"/>
        <v>0.74839987834035693</v>
      </c>
      <c r="AA5266" s="20">
        <f t="shared" si="579"/>
        <v>-0.13418566751453823</v>
      </c>
      <c r="AE5266" s="20">
        <f t="shared" si="580"/>
        <v>0.125866291770793</v>
      </c>
    </row>
    <row r="5267" spans="1:31" x14ac:dyDescent="0.2">
      <c r="A5267" s="15" t="s">
        <v>4349</v>
      </c>
      <c r="B5267" s="15" t="s">
        <v>4350</v>
      </c>
      <c r="C5267" t="s">
        <v>4351</v>
      </c>
      <c r="D5267" s="15">
        <v>3</v>
      </c>
      <c r="E5267" s="15">
        <v>3</v>
      </c>
      <c r="F5267" s="16">
        <v>20591.905221679801</v>
      </c>
      <c r="G5267" s="16">
        <v>18669.55261875</v>
      </c>
      <c r="H5267" s="16">
        <v>8098.9881114116597</v>
      </c>
      <c r="I5267" s="16">
        <v>12130.6938140457</v>
      </c>
      <c r="J5267" s="16">
        <v>8661.8217031569602</v>
      </c>
      <c r="K5267" s="16">
        <v>13032.609353027399</v>
      </c>
      <c r="L5267" s="15">
        <f t="shared" si="574"/>
        <v>6</v>
      </c>
      <c r="M5267" s="16">
        <v>36616.648702778002</v>
      </c>
      <c r="N5267" s="16">
        <v>32119.211493115999</v>
      </c>
      <c r="O5267" s="16">
        <v>14562.9933548888</v>
      </c>
      <c r="P5267" s="16">
        <v>16819.180294320999</v>
      </c>
      <c r="Q5267" s="16">
        <v>75724.370022686504</v>
      </c>
      <c r="R5267" s="16">
        <v>17898.506996132899</v>
      </c>
      <c r="S5267" s="17">
        <f t="shared" si="575"/>
        <v>32119.211493115999</v>
      </c>
      <c r="T5267" s="17">
        <f t="shared" si="576"/>
        <v>17898.506996132899</v>
      </c>
      <c r="U5267" s="18">
        <f t="shared" si="577"/>
        <v>0.55725237837700425</v>
      </c>
      <c r="X5267" s="20">
        <f t="shared" si="578"/>
        <v>0.68302343321237402</v>
      </c>
      <c r="AA5267" s="20">
        <f t="shared" si="579"/>
        <v>-0.84359722590500497</v>
      </c>
      <c r="AE5267" s="20">
        <f t="shared" si="580"/>
        <v>0.16556439625953598</v>
      </c>
    </row>
    <row r="5268" spans="1:31" x14ac:dyDescent="0.2">
      <c r="A5268" s="15" t="s">
        <v>17128</v>
      </c>
      <c r="B5268" s="15" t="s">
        <v>17129</v>
      </c>
      <c r="C5268" t="s">
        <v>17130</v>
      </c>
      <c r="D5268" s="15">
        <v>5</v>
      </c>
      <c r="E5268" s="15">
        <v>1</v>
      </c>
      <c r="F5268" s="16">
        <v>44613.400528124701</v>
      </c>
      <c r="G5268" s="16">
        <v>40409.731441406097</v>
      </c>
      <c r="H5268" s="16">
        <v>40526.6768156248</v>
      </c>
      <c r="I5268" s="16">
        <v>54124.5493851559</v>
      </c>
      <c r="J5268" s="16">
        <v>8003.1672703124896</v>
      </c>
      <c r="K5268" s="16">
        <v>49500.674541432702</v>
      </c>
      <c r="L5268" s="15">
        <f t="shared" si="574"/>
        <v>6</v>
      </c>
      <c r="M5268" s="16">
        <v>79331.814952935005</v>
      </c>
      <c r="N5268" s="16">
        <v>69521.146920415296</v>
      </c>
      <c r="O5268" s="16">
        <v>72872.032535778199</v>
      </c>
      <c r="P5268" s="16">
        <v>75043.568687207604</v>
      </c>
      <c r="Q5268" s="16">
        <v>69966.205782060395</v>
      </c>
      <c r="R5268" s="16">
        <v>67982.408249451895</v>
      </c>
      <c r="S5268" s="17">
        <f t="shared" si="575"/>
        <v>72872.032535778199</v>
      </c>
      <c r="T5268" s="17">
        <f t="shared" si="576"/>
        <v>69966.205782060395</v>
      </c>
      <c r="U5268" s="18">
        <f t="shared" si="577"/>
        <v>0.96012425271257362</v>
      </c>
      <c r="X5268" s="20">
        <f t="shared" si="578"/>
        <v>0.46004664176280813</v>
      </c>
      <c r="AA5268" s="20">
        <f t="shared" si="579"/>
        <v>-5.8706973248855418E-2</v>
      </c>
      <c r="AE5268" s="20">
        <f t="shared" si="580"/>
        <v>0.33719813520246922</v>
      </c>
    </row>
    <row r="5269" spans="1:31" x14ac:dyDescent="0.2">
      <c r="A5269" s="15" t="s">
        <v>8957</v>
      </c>
      <c r="B5269" s="15" t="s">
        <v>8958</v>
      </c>
      <c r="C5269" t="s">
        <v>8959</v>
      </c>
      <c r="D5269" s="15">
        <v>2</v>
      </c>
      <c r="E5269" s="15">
        <v>2</v>
      </c>
      <c r="F5269" s="16">
        <v>18476.903269042999</v>
      </c>
      <c r="G5269" s="16">
        <v>18935.488266409</v>
      </c>
      <c r="H5269" s="16">
        <v>14175.814621289101</v>
      </c>
      <c r="I5269" s="16">
        <v>18662.530801506698</v>
      </c>
      <c r="J5269" s="16">
        <v>5101.6206011718696</v>
      </c>
      <c r="K5269" s="16">
        <v>14008.5483720703</v>
      </c>
      <c r="L5269" s="15">
        <f t="shared" si="574"/>
        <v>6</v>
      </c>
      <c r="M5269" s="16">
        <v>32855.739613906801</v>
      </c>
      <c r="N5269" s="16">
        <v>32576.728793350601</v>
      </c>
      <c r="O5269" s="16">
        <v>25489.887290868701</v>
      </c>
      <c r="P5269" s="16">
        <v>25875.5579120644</v>
      </c>
      <c r="Q5269" s="16">
        <v>44599.972079510502</v>
      </c>
      <c r="R5269" s="16">
        <v>19238.825798528502</v>
      </c>
      <c r="S5269" s="17">
        <f t="shared" si="575"/>
        <v>32576.728793350601</v>
      </c>
      <c r="T5269" s="17">
        <f t="shared" si="576"/>
        <v>25875.5579120644</v>
      </c>
      <c r="U5269" s="18">
        <f t="shared" si="577"/>
        <v>0.79429577095371184</v>
      </c>
      <c r="X5269" s="20">
        <f t="shared" si="578"/>
        <v>0.96211179428265936</v>
      </c>
      <c r="AA5269" s="20">
        <f t="shared" si="579"/>
        <v>-0.33225177286918189</v>
      </c>
      <c r="AE5269" s="20">
        <f t="shared" si="580"/>
        <v>1.6774461414176479E-2</v>
      </c>
    </row>
    <row r="5270" spans="1:31" x14ac:dyDescent="0.2">
      <c r="A5270" s="15" t="s">
        <v>13396</v>
      </c>
      <c r="B5270" s="15" t="s">
        <v>13397</v>
      </c>
      <c r="C5270" t="s">
        <v>13398</v>
      </c>
      <c r="D5270" s="15">
        <v>3</v>
      </c>
      <c r="E5270" s="15">
        <v>3</v>
      </c>
      <c r="F5270" s="16">
        <v>24388.930757812599</v>
      </c>
      <c r="G5270" s="16">
        <v>24626.6429771484</v>
      </c>
      <c r="H5270" s="16">
        <v>27668.783942557398</v>
      </c>
      <c r="I5270" s="16">
        <v>35773.165325390502</v>
      </c>
      <c r="J5270" s="16">
        <v>16253.38790625</v>
      </c>
      <c r="K5270" s="16">
        <v>36963.220000781497</v>
      </c>
      <c r="L5270" s="15">
        <f t="shared" si="574"/>
        <v>6</v>
      </c>
      <c r="M5270" s="16">
        <v>43368.542161653997</v>
      </c>
      <c r="N5270" s="16">
        <v>42367.825855349904</v>
      </c>
      <c r="O5270" s="16">
        <v>49751.933346533202</v>
      </c>
      <c r="P5270" s="16">
        <v>49599.415048267001</v>
      </c>
      <c r="Q5270" s="16">
        <v>142092.22980040699</v>
      </c>
      <c r="R5270" s="16">
        <v>50763.928685540399</v>
      </c>
      <c r="S5270" s="17">
        <f t="shared" si="575"/>
        <v>43368.542161653997</v>
      </c>
      <c r="T5270" s="17">
        <f t="shared" si="576"/>
        <v>50763.928685540399</v>
      </c>
      <c r="U5270" s="18">
        <f t="shared" si="577"/>
        <v>1.1705242130648634</v>
      </c>
      <c r="X5270" s="20">
        <f t="shared" si="578"/>
        <v>0.31040669143756505</v>
      </c>
      <c r="AA5270" s="20">
        <f t="shared" si="579"/>
        <v>0.22715477785642232</v>
      </c>
      <c r="AE5270" s="20">
        <f t="shared" si="580"/>
        <v>0.50806892522606772</v>
      </c>
    </row>
    <row r="5271" spans="1:31" x14ac:dyDescent="0.2">
      <c r="A5271" s="15" t="s">
        <v>7037</v>
      </c>
      <c r="B5271" s="15" t="s">
        <v>7038</v>
      </c>
      <c r="C5271" t="s">
        <v>7039</v>
      </c>
      <c r="D5271" s="15">
        <v>4</v>
      </c>
      <c r="E5271" s="15">
        <v>1</v>
      </c>
      <c r="F5271" s="16">
        <v>58697.514813867099</v>
      </c>
      <c r="G5271" s="16">
        <v>51678.551399707001</v>
      </c>
      <c r="H5271" s="16">
        <v>48061.939682071999</v>
      </c>
      <c r="I5271" s="16">
        <v>66677.104286684495</v>
      </c>
      <c r="J5271" s="16">
        <v>18756.087532617199</v>
      </c>
      <c r="K5271" s="16">
        <v>52086.329425195101</v>
      </c>
      <c r="L5271" s="15">
        <f t="shared" si="574"/>
        <v>6</v>
      </c>
      <c r="M5271" s="16">
        <v>104376.270992284</v>
      </c>
      <c r="N5271" s="16">
        <v>88908.093084032007</v>
      </c>
      <c r="O5271" s="16">
        <v>86421.377409712601</v>
      </c>
      <c r="P5271" s="16">
        <v>92447.658451530806</v>
      </c>
      <c r="Q5271" s="16">
        <v>163971.617192276</v>
      </c>
      <c r="R5271" s="16">
        <v>71533.451695395095</v>
      </c>
      <c r="S5271" s="17">
        <f t="shared" si="575"/>
        <v>88908.093084032007</v>
      </c>
      <c r="T5271" s="17">
        <f t="shared" si="576"/>
        <v>92447.658451530806</v>
      </c>
      <c r="U5271" s="18">
        <f t="shared" si="577"/>
        <v>1.0398115092194515</v>
      </c>
      <c r="X5271" s="20">
        <f t="shared" si="578"/>
        <v>0.60323367195877575</v>
      </c>
      <c r="AA5271" s="20">
        <f t="shared" si="579"/>
        <v>5.632202898155337E-2</v>
      </c>
      <c r="AE5271" s="20">
        <f t="shared" si="580"/>
        <v>0.2195144245359166</v>
      </c>
    </row>
    <row r="5272" spans="1:31" x14ac:dyDescent="0.2">
      <c r="A5272" s="15" t="s">
        <v>10564</v>
      </c>
      <c r="B5272" s="15" t="s">
        <v>10565</v>
      </c>
      <c r="C5272" t="s">
        <v>10566</v>
      </c>
      <c r="D5272" s="15">
        <v>2</v>
      </c>
      <c r="E5272" s="15">
        <v>2</v>
      </c>
      <c r="F5272" s="16">
        <v>55718.597801367498</v>
      </c>
      <c r="G5272" s="16">
        <v>46369.428071528899</v>
      </c>
      <c r="H5272" s="16">
        <v>34879.587915820499</v>
      </c>
      <c r="I5272" s="16">
        <v>62940.794400000101</v>
      </c>
      <c r="J5272" s="16">
        <v>11485.9930839844</v>
      </c>
      <c r="K5272" s="16">
        <v>51930.600445539501</v>
      </c>
      <c r="L5272" s="15">
        <f t="shared" si="574"/>
        <v>6</v>
      </c>
      <c r="M5272" s="16">
        <v>99079.142990423396</v>
      </c>
      <c r="N5272" s="16">
        <v>79774.245128322</v>
      </c>
      <c r="O5272" s="16">
        <v>62717.860558856803</v>
      </c>
      <c r="P5272" s="16">
        <v>87267.2730108533</v>
      </c>
      <c r="Q5272" s="16">
        <v>100414.16461535401</v>
      </c>
      <c r="R5272" s="16">
        <v>71319.579234680394</v>
      </c>
      <c r="S5272" s="17">
        <f t="shared" si="575"/>
        <v>79774.245128322</v>
      </c>
      <c r="T5272" s="17">
        <f t="shared" si="576"/>
        <v>87267.2730108533</v>
      </c>
      <c r="U5272" s="18">
        <f t="shared" si="577"/>
        <v>1.0939279070642196</v>
      </c>
      <c r="X5272" s="20">
        <f t="shared" si="578"/>
        <v>0.68817338037744069</v>
      </c>
      <c r="AA5272" s="20">
        <f t="shared" si="579"/>
        <v>0.12951766358926978</v>
      </c>
      <c r="AE5272" s="20">
        <f t="shared" si="580"/>
        <v>0.16230213057992307</v>
      </c>
    </row>
    <row r="5273" spans="1:31" x14ac:dyDescent="0.2">
      <c r="A5273" s="15" t="s">
        <v>12865</v>
      </c>
      <c r="B5273" s="15" t="s">
        <v>12866</v>
      </c>
      <c r="C5273" t="s">
        <v>12867</v>
      </c>
      <c r="D5273" s="15">
        <v>4</v>
      </c>
      <c r="E5273" s="15">
        <v>2</v>
      </c>
      <c r="F5273" s="16">
        <v>141115.660028321</v>
      </c>
      <c r="G5273" s="16">
        <v>158357.890988889</v>
      </c>
      <c r="H5273" s="16">
        <v>125008.900983399</v>
      </c>
      <c r="I5273" s="16">
        <v>188788.89517599301</v>
      </c>
      <c r="J5273" s="16">
        <v>45450.541372903899</v>
      </c>
      <c r="K5273" s="16">
        <v>196861.68236139099</v>
      </c>
      <c r="L5273" s="15">
        <f t="shared" si="574"/>
        <v>6</v>
      </c>
      <c r="M5273" s="16">
        <v>250932.70846436801</v>
      </c>
      <c r="N5273" s="16">
        <v>272439.875563365</v>
      </c>
      <c r="O5273" s="16">
        <v>224781.63559198999</v>
      </c>
      <c r="P5273" s="16">
        <v>261755.38796092299</v>
      </c>
      <c r="Q5273" s="16">
        <v>397342.92976716399</v>
      </c>
      <c r="R5273" s="16">
        <v>270362.60380177503</v>
      </c>
      <c r="S5273" s="17">
        <f t="shared" si="575"/>
        <v>250932.70846436801</v>
      </c>
      <c r="T5273" s="17">
        <f t="shared" si="576"/>
        <v>270362.60380177503</v>
      </c>
      <c r="U5273" s="18">
        <f t="shared" si="577"/>
        <v>1.0774307002714476</v>
      </c>
      <c r="X5273" s="20">
        <f t="shared" si="578"/>
        <v>0.25872598092761839</v>
      </c>
      <c r="AA5273" s="20">
        <f t="shared" si="579"/>
        <v>0.10759507897569633</v>
      </c>
      <c r="AE5273" s="20">
        <f t="shared" si="580"/>
        <v>0.58715995780471841</v>
      </c>
    </row>
    <row r="5274" spans="1:31" x14ac:dyDescent="0.2">
      <c r="A5274" s="15" t="s">
        <v>9439</v>
      </c>
      <c r="B5274" s="15" t="s">
        <v>9440</v>
      </c>
      <c r="C5274" t="s">
        <v>9441</v>
      </c>
      <c r="D5274" s="15">
        <v>3</v>
      </c>
      <c r="E5274" s="15">
        <v>3</v>
      </c>
      <c r="F5274" s="16">
        <v>128445.197061328</v>
      </c>
      <c r="G5274" s="16">
        <v>155387.149130873</v>
      </c>
      <c r="H5274" s="16">
        <v>121819.32823242201</v>
      </c>
      <c r="I5274" s="16">
        <v>190591.64491640599</v>
      </c>
      <c r="J5274" s="16">
        <v>20536.330562159401</v>
      </c>
      <c r="K5274" s="16">
        <v>202358.26648125</v>
      </c>
      <c r="L5274" s="15">
        <f t="shared" si="574"/>
        <v>6</v>
      </c>
      <c r="M5274" s="16">
        <v>228402.015632922</v>
      </c>
      <c r="N5274" s="16">
        <v>267328.99326331302</v>
      </c>
      <c r="O5274" s="16">
        <v>219046.384948522</v>
      </c>
      <c r="P5274" s="16">
        <v>264254.89651124598</v>
      </c>
      <c r="Q5274" s="16">
        <v>179535.06175616299</v>
      </c>
      <c r="R5274" s="16">
        <v>277911.41054179199</v>
      </c>
      <c r="S5274" s="17">
        <f t="shared" si="575"/>
        <v>228402.015632922</v>
      </c>
      <c r="T5274" s="17">
        <f t="shared" si="576"/>
        <v>264254.89651124598</v>
      </c>
      <c r="U5274" s="18">
        <f t="shared" si="577"/>
        <v>1.1569726991198939</v>
      </c>
      <c r="X5274" s="20">
        <f t="shared" si="578"/>
        <v>0.94934082446572776</v>
      </c>
      <c r="AA5274" s="20">
        <f t="shared" si="579"/>
        <v>0.21035482182739115</v>
      </c>
      <c r="AE5274" s="20">
        <f t="shared" si="580"/>
        <v>2.2577842776656018E-2</v>
      </c>
    </row>
    <row r="5275" spans="1:31" x14ac:dyDescent="0.2">
      <c r="A5275" s="15" t="s">
        <v>7934</v>
      </c>
      <c r="B5275" s="15" t="s">
        <v>7935</v>
      </c>
      <c r="C5275" t="s">
        <v>7936</v>
      </c>
      <c r="D5275" s="15">
        <v>2</v>
      </c>
      <c r="E5275" s="15">
        <v>2</v>
      </c>
      <c r="F5275" s="16">
        <v>61512.832860058697</v>
      </c>
      <c r="G5275" s="16">
        <v>58582.366476060197</v>
      </c>
      <c r="H5275" s="16">
        <v>50531.748635156298</v>
      </c>
      <c r="I5275" s="16">
        <v>75532.378865624705</v>
      </c>
      <c r="J5275" s="16">
        <v>15663.480035156301</v>
      </c>
      <c r="K5275" s="16">
        <v>70991.362610321594</v>
      </c>
      <c r="L5275" s="15">
        <f t="shared" si="574"/>
        <v>6</v>
      </c>
      <c r="M5275" s="16">
        <v>109382.486336334</v>
      </c>
      <c r="N5275" s="16">
        <v>100785.458389725</v>
      </c>
      <c r="O5275" s="16">
        <v>90862.402742362799</v>
      </c>
      <c r="P5275" s="16">
        <v>104725.47717995899</v>
      </c>
      <c r="Q5275" s="16">
        <v>136935.06962777101</v>
      </c>
      <c r="R5275" s="16">
        <v>97496.929887696693</v>
      </c>
      <c r="S5275" s="17">
        <f t="shared" si="575"/>
        <v>100785.458389725</v>
      </c>
      <c r="T5275" s="17">
        <f t="shared" si="576"/>
        <v>104725.47717995899</v>
      </c>
      <c r="U5275" s="18">
        <f t="shared" si="577"/>
        <v>1.0390931276513962</v>
      </c>
      <c r="X5275" s="20">
        <f t="shared" si="578"/>
        <v>0.39181043929027781</v>
      </c>
      <c r="AA5275" s="20">
        <f t="shared" si="579"/>
        <v>5.5324960093860703E-2</v>
      </c>
      <c r="AE5275" s="20">
        <f t="shared" si="580"/>
        <v>0.40692399696362952</v>
      </c>
    </row>
    <row r="5276" spans="1:31" x14ac:dyDescent="0.2">
      <c r="A5276" s="15" t="s">
        <v>3848</v>
      </c>
      <c r="B5276" s="15" t="s">
        <v>3849</v>
      </c>
      <c r="C5276" t="s">
        <v>3850</v>
      </c>
      <c r="D5276" s="15">
        <v>4</v>
      </c>
      <c r="E5276" s="15">
        <v>3</v>
      </c>
      <c r="F5276" s="16">
        <v>163542.17140569599</v>
      </c>
      <c r="G5276" s="16">
        <v>146292.69629003899</v>
      </c>
      <c r="H5276" s="16">
        <v>140719.921778163</v>
      </c>
      <c r="I5276" s="16">
        <v>209166.11583398399</v>
      </c>
      <c r="J5276" s="16">
        <v>45222.755002697901</v>
      </c>
      <c r="K5276" s="16">
        <v>236370.532251561</v>
      </c>
      <c r="L5276" s="15">
        <f t="shared" si="574"/>
        <v>6</v>
      </c>
      <c r="M5276" s="16">
        <v>290811.66477724299</v>
      </c>
      <c r="N5276" s="16">
        <v>251682.84146878301</v>
      </c>
      <c r="O5276" s="16">
        <v>253032.01555122001</v>
      </c>
      <c r="P5276" s="16">
        <v>290008.35958791099</v>
      </c>
      <c r="Q5276" s="16">
        <v>395351.54966552602</v>
      </c>
      <c r="R5276" s="16">
        <v>324622.60707610898</v>
      </c>
      <c r="S5276" s="17">
        <f t="shared" si="575"/>
        <v>253032.01555122001</v>
      </c>
      <c r="T5276" s="17">
        <f t="shared" si="576"/>
        <v>324622.60707610898</v>
      </c>
      <c r="U5276" s="18">
        <f t="shared" si="577"/>
        <v>1.2829309617952169</v>
      </c>
      <c r="X5276" s="20">
        <f t="shared" si="578"/>
        <v>0.10011165599468365</v>
      </c>
      <c r="AA5276" s="20">
        <f t="shared" si="579"/>
        <v>0.35944353694705417</v>
      </c>
      <c r="AE5276" s="20">
        <f t="shared" si="580"/>
        <v>0.99951535469382058</v>
      </c>
    </row>
    <row r="5277" spans="1:31" x14ac:dyDescent="0.2">
      <c r="A5277" s="15" t="s">
        <v>14554</v>
      </c>
      <c r="B5277" s="15" t="s">
        <v>14555</v>
      </c>
      <c r="C5277" t="s">
        <v>14556</v>
      </c>
      <c r="D5277" s="15">
        <v>5</v>
      </c>
      <c r="E5277" s="15">
        <v>3</v>
      </c>
      <c r="F5277" s="16">
        <v>21254.1207785156</v>
      </c>
      <c r="G5277" s="16">
        <v>9692.7382147567496</v>
      </c>
      <c r="H5277" s="16">
        <v>19193.587933007799</v>
      </c>
      <c r="I5277" s="16">
        <v>30016.814811328099</v>
      </c>
      <c r="J5277" s="16">
        <v>10933.876097460899</v>
      </c>
      <c r="K5277" s="16">
        <v>38924.628872857102</v>
      </c>
      <c r="L5277" s="15">
        <f t="shared" si="574"/>
        <v>6</v>
      </c>
      <c r="M5277" s="16">
        <v>37794.204356280301</v>
      </c>
      <c r="N5277" s="16">
        <v>16675.4455784075</v>
      </c>
      <c r="O5277" s="16">
        <v>34512.471148219498</v>
      </c>
      <c r="P5277" s="16">
        <v>41618.2477203749</v>
      </c>
      <c r="Q5277" s="16">
        <v>95587.384243267603</v>
      </c>
      <c r="R5277" s="16">
        <v>53457.655587664303</v>
      </c>
      <c r="S5277" s="17">
        <f t="shared" si="575"/>
        <v>34512.471148219498</v>
      </c>
      <c r="T5277" s="17">
        <f t="shared" si="576"/>
        <v>53457.655587664303</v>
      </c>
      <c r="U5277" s="18">
        <f t="shared" si="577"/>
        <v>1.5489373495766672</v>
      </c>
      <c r="X5277" s="20">
        <f t="shared" si="578"/>
        <v>0.12710561277109741</v>
      </c>
      <c r="AA5277" s="20">
        <f t="shared" si="579"/>
        <v>0.63127879210491611</v>
      </c>
      <c r="AE5277" s="20">
        <f t="shared" si="580"/>
        <v>0.89583527130519769</v>
      </c>
    </row>
    <row r="5278" spans="1:31" x14ac:dyDescent="0.2">
      <c r="A5278" s="15" t="s">
        <v>2450</v>
      </c>
      <c r="B5278" s="15" t="s">
        <v>2451</v>
      </c>
      <c r="C5278" t="s">
        <v>2452</v>
      </c>
      <c r="D5278" s="15">
        <v>4</v>
      </c>
      <c r="E5278" s="15">
        <v>1</v>
      </c>
      <c r="F5278" s="16">
        <v>14844.2675791332</v>
      </c>
      <c r="G5278" s="16">
        <v>22346.651971874999</v>
      </c>
      <c r="H5278" s="16">
        <v>23825.1503595703</v>
      </c>
      <c r="I5278" s="16">
        <v>15503.3145802734</v>
      </c>
      <c r="J5278" s="16">
        <v>4433.0362989257901</v>
      </c>
      <c r="K5278" s="16">
        <v>24509.783863218101</v>
      </c>
      <c r="L5278" s="15">
        <f t="shared" si="574"/>
        <v>6</v>
      </c>
      <c r="M5278" s="16">
        <v>26396.1651602249</v>
      </c>
      <c r="N5278" s="16">
        <v>38445.315509428001</v>
      </c>
      <c r="O5278" s="16">
        <v>42840.599540671901</v>
      </c>
      <c r="P5278" s="16">
        <v>21495.311569341498</v>
      </c>
      <c r="Q5278" s="16">
        <v>38754.997797000302</v>
      </c>
      <c r="R5278" s="16">
        <v>33660.836910423597</v>
      </c>
      <c r="S5278" s="17">
        <f t="shared" si="575"/>
        <v>38445.315509428001</v>
      </c>
      <c r="T5278" s="17">
        <f t="shared" si="576"/>
        <v>33660.836910423597</v>
      </c>
      <c r="U5278" s="18">
        <f t="shared" si="577"/>
        <v>0.87555106426864671</v>
      </c>
      <c r="X5278" s="20">
        <f t="shared" si="578"/>
        <v>0.55303886147062564</v>
      </c>
      <c r="AA5278" s="20">
        <f t="shared" si="579"/>
        <v>-0.19173677228930625</v>
      </c>
      <c r="AE5278" s="20">
        <f t="shared" si="580"/>
        <v>0.25724435019754144</v>
      </c>
    </row>
    <row r="5279" spans="1:31" x14ac:dyDescent="0.2">
      <c r="A5279" s="15" t="s">
        <v>4697</v>
      </c>
      <c r="B5279" s="15" t="s">
        <v>4698</v>
      </c>
      <c r="C5279" t="s">
        <v>4699</v>
      </c>
      <c r="D5279" s="15">
        <v>2</v>
      </c>
      <c r="E5279" s="15">
        <v>2</v>
      </c>
      <c r="F5279" s="16">
        <v>11519.4427976074</v>
      </c>
      <c r="G5279" s="16">
        <v>3769.99946103516</v>
      </c>
      <c r="H5279" s="16">
        <v>13635.493473679</v>
      </c>
      <c r="I5279" s="16">
        <v>16639.4508098181</v>
      </c>
      <c r="J5279" s="16">
        <v>3180.28351684569</v>
      </c>
      <c r="K5279" s="16">
        <v>11819.6170012206</v>
      </c>
      <c r="L5279" s="15">
        <f t="shared" si="574"/>
        <v>6</v>
      </c>
      <c r="M5279" s="16">
        <v>20483.941900026399</v>
      </c>
      <c r="N5279" s="16">
        <v>6485.9299250861905</v>
      </c>
      <c r="O5279" s="16">
        <v>24518.322303501402</v>
      </c>
      <c r="P5279" s="16">
        <v>23070.561952917698</v>
      </c>
      <c r="Q5279" s="16">
        <v>27803.038905649701</v>
      </c>
      <c r="R5279" s="16">
        <v>16232.6278535171</v>
      </c>
      <c r="S5279" s="17">
        <f t="shared" si="575"/>
        <v>20483.941900026399</v>
      </c>
      <c r="T5279" s="17">
        <f t="shared" si="576"/>
        <v>23070.561952917698</v>
      </c>
      <c r="U5279" s="18">
        <f t="shared" si="577"/>
        <v>1.1262755023186219</v>
      </c>
      <c r="X5279" s="20">
        <f t="shared" si="578"/>
        <v>0.46249519798225919</v>
      </c>
      <c r="AA5279" s="20">
        <f t="shared" si="579"/>
        <v>0.1715597734324312</v>
      </c>
      <c r="AE5279" s="20">
        <f t="shared" si="580"/>
        <v>0.33489277211550744</v>
      </c>
    </row>
    <row r="5280" spans="1:31" x14ac:dyDescent="0.2">
      <c r="A5280" s="15" t="s">
        <v>6601</v>
      </c>
      <c r="B5280" s="15" t="s">
        <v>6602</v>
      </c>
      <c r="C5280" t="s">
        <v>6603</v>
      </c>
      <c r="D5280" s="15">
        <v>3</v>
      </c>
      <c r="E5280" s="15">
        <v>3</v>
      </c>
      <c r="F5280" s="16">
        <v>75103.452825585206</v>
      </c>
      <c r="G5280" s="16">
        <v>61892.635515820402</v>
      </c>
      <c r="H5280" s="16">
        <v>53297.518873241999</v>
      </c>
      <c r="I5280" s="16">
        <v>67096.555214648397</v>
      </c>
      <c r="J5280" s="16">
        <v>10628.143517578101</v>
      </c>
      <c r="K5280" s="16">
        <v>72443.356387106105</v>
      </c>
      <c r="L5280" s="15">
        <f t="shared" si="574"/>
        <v>6</v>
      </c>
      <c r="M5280" s="16">
        <v>133549.40783161699</v>
      </c>
      <c r="N5280" s="16">
        <v>106480.465311336</v>
      </c>
      <c r="O5280" s="16">
        <v>95835.6034736539</v>
      </c>
      <c r="P5280" s="16">
        <v>93029.226240660602</v>
      </c>
      <c r="Q5280" s="16">
        <v>92914.573857595795</v>
      </c>
      <c r="R5280" s="16">
        <v>99491.0448088259</v>
      </c>
      <c r="S5280" s="17">
        <f t="shared" si="575"/>
        <v>106480.465311336</v>
      </c>
      <c r="T5280" s="17">
        <f t="shared" si="576"/>
        <v>93029.226240660602</v>
      </c>
      <c r="U5280" s="18">
        <f t="shared" si="577"/>
        <v>0.87367411448338816</v>
      </c>
      <c r="X5280" s="20">
        <f t="shared" si="578"/>
        <v>0.21546795378557282</v>
      </c>
      <c r="AA5280" s="20">
        <f t="shared" si="579"/>
        <v>-0.19483284844843424</v>
      </c>
      <c r="AE5280" s="20">
        <f t="shared" si="580"/>
        <v>0.66661731264479929</v>
      </c>
    </row>
    <row r="5281" spans="1:31" x14ac:dyDescent="0.2">
      <c r="A5281" s="15" t="s">
        <v>479</v>
      </c>
      <c r="B5281" s="15" t="s">
        <v>480</v>
      </c>
      <c r="C5281" t="s">
        <v>481</v>
      </c>
      <c r="D5281" s="15">
        <v>3</v>
      </c>
      <c r="E5281" s="15">
        <v>3</v>
      </c>
      <c r="F5281" s="16">
        <v>125745.272870974</v>
      </c>
      <c r="G5281" s="16">
        <v>130224.215833594</v>
      </c>
      <c r="H5281" s="16">
        <v>138608.25888808601</v>
      </c>
      <c r="I5281" s="16">
        <v>167526.216653187</v>
      </c>
      <c r="J5281" s="16">
        <v>11493.5782113281</v>
      </c>
      <c r="K5281" s="16">
        <v>170254.44732011601</v>
      </c>
      <c r="L5281" s="15">
        <f t="shared" si="574"/>
        <v>6</v>
      </c>
      <c r="M5281" s="16">
        <v>223600.99433168501</v>
      </c>
      <c r="N5281" s="16">
        <v>224038.530290419</v>
      </c>
      <c r="O5281" s="16">
        <v>249234.981623906</v>
      </c>
      <c r="P5281" s="16">
        <v>232274.73095174399</v>
      </c>
      <c r="Q5281" s="16">
        <v>100480.476184598</v>
      </c>
      <c r="R5281" s="16">
        <v>233821.20448304401</v>
      </c>
      <c r="S5281" s="17">
        <f t="shared" si="575"/>
        <v>224038.530290419</v>
      </c>
      <c r="T5281" s="17">
        <f t="shared" si="576"/>
        <v>232274.73095174399</v>
      </c>
      <c r="U5281" s="18">
        <f t="shared" si="577"/>
        <v>1.0367624294385813</v>
      </c>
      <c r="X5281" s="20">
        <f t="shared" si="578"/>
        <v>0.38908027881946611</v>
      </c>
      <c r="AA5281" s="20">
        <f t="shared" si="579"/>
        <v>5.2085343392330549E-2</v>
      </c>
      <c r="AE5281" s="20">
        <f t="shared" si="580"/>
        <v>0.40996078157595262</v>
      </c>
    </row>
    <row r="5282" spans="1:31" x14ac:dyDescent="0.2">
      <c r="A5282" s="15" t="s">
        <v>17560</v>
      </c>
      <c r="B5282" s="15" t="s">
        <v>17561</v>
      </c>
      <c r="C5282" t="s">
        <v>17562</v>
      </c>
      <c r="D5282" s="15">
        <v>4</v>
      </c>
      <c r="E5282" s="15">
        <v>3</v>
      </c>
      <c r="F5282" s="16">
        <v>65828.834244143305</v>
      </c>
      <c r="G5282" s="16">
        <v>48428.805175781403</v>
      </c>
      <c r="H5282" s="16">
        <v>63713.487641674197</v>
      </c>
      <c r="I5282" s="16">
        <v>54950.284086328204</v>
      </c>
      <c r="J5282" s="16">
        <v>21918.720636914</v>
      </c>
      <c r="K5282" s="16">
        <v>61152.855273935696</v>
      </c>
      <c r="L5282" s="15">
        <f t="shared" si="574"/>
        <v>6</v>
      </c>
      <c r="M5282" s="16">
        <v>117057.225743902</v>
      </c>
      <c r="N5282" s="16">
        <v>83317.209981648906</v>
      </c>
      <c r="O5282" s="16">
        <v>114564.817774596</v>
      </c>
      <c r="P5282" s="16">
        <v>76188.448034356901</v>
      </c>
      <c r="Q5282" s="16">
        <v>191620.350639246</v>
      </c>
      <c r="R5282" s="16">
        <v>83985.0852814666</v>
      </c>
      <c r="S5282" s="17">
        <f t="shared" si="575"/>
        <v>114564.817774596</v>
      </c>
      <c r="T5282" s="17">
        <f t="shared" si="576"/>
        <v>83985.0852814666</v>
      </c>
      <c r="U5282" s="18">
        <f t="shared" si="577"/>
        <v>0.73307920278549721</v>
      </c>
      <c r="X5282" s="20">
        <f t="shared" si="578"/>
        <v>0.76734127094797155</v>
      </c>
      <c r="AA5282" s="20">
        <f t="shared" si="579"/>
        <v>-0.44795901754744594</v>
      </c>
      <c r="AE5282" s="20">
        <f t="shared" si="580"/>
        <v>0.11501144292666222</v>
      </c>
    </row>
    <row r="5283" spans="1:31" x14ac:dyDescent="0.2">
      <c r="A5283" s="15" t="s">
        <v>10378</v>
      </c>
      <c r="B5283" s="15" t="s">
        <v>10379</v>
      </c>
      <c r="C5283" t="s">
        <v>10380</v>
      </c>
      <c r="D5283" s="15">
        <v>17</v>
      </c>
      <c r="E5283" s="15">
        <v>1</v>
      </c>
      <c r="F5283" s="16">
        <v>20092.688590283298</v>
      </c>
      <c r="G5283" s="16">
        <v>15818.0632531959</v>
      </c>
      <c r="H5283" s="16">
        <v>19895.8485614737</v>
      </c>
      <c r="I5283" s="16">
        <v>28238.322985253999</v>
      </c>
      <c r="J5283" s="16">
        <v>3481.8330228515701</v>
      </c>
      <c r="K5283" s="16">
        <v>31417.650609239099</v>
      </c>
      <c r="L5283" s="15">
        <f t="shared" si="574"/>
        <v>6</v>
      </c>
      <c r="M5283" s="16">
        <v>35728.938710834998</v>
      </c>
      <c r="N5283" s="16">
        <v>27213.4919039587</v>
      </c>
      <c r="O5283" s="16">
        <v>35775.223571739902</v>
      </c>
      <c r="P5283" s="16">
        <v>39152.372714933597</v>
      </c>
      <c r="Q5283" s="16">
        <v>30439.279543646699</v>
      </c>
      <c r="R5283" s="16">
        <v>43147.8473726292</v>
      </c>
      <c r="S5283" s="17">
        <f t="shared" si="575"/>
        <v>35728.938710834998</v>
      </c>
      <c r="T5283" s="17">
        <f t="shared" si="576"/>
        <v>39152.372714933597</v>
      </c>
      <c r="U5283" s="18">
        <f t="shared" si="577"/>
        <v>1.0958168400076329</v>
      </c>
      <c r="X5283" s="20">
        <f t="shared" si="578"/>
        <v>0.37714269233212389</v>
      </c>
      <c r="AA5283" s="20">
        <f t="shared" si="579"/>
        <v>0.1320066795986751</v>
      </c>
      <c r="AE5283" s="20">
        <f t="shared" si="580"/>
        <v>0.42349430293035517</v>
      </c>
    </row>
    <row r="5284" spans="1:31" x14ac:dyDescent="0.2">
      <c r="A5284" s="15" t="s">
        <v>4346</v>
      </c>
      <c r="B5284" s="15" t="s">
        <v>4347</v>
      </c>
      <c r="C5284" t="s">
        <v>4348</v>
      </c>
      <c r="D5284" s="15">
        <v>3</v>
      </c>
      <c r="E5284" s="15">
        <v>2</v>
      </c>
      <c r="F5284" s="16">
        <v>39886.417692773502</v>
      </c>
      <c r="G5284" s="16">
        <v>48269.0519517227</v>
      </c>
      <c r="H5284" s="16">
        <v>40292.737778905997</v>
      </c>
      <c r="I5284" s="16">
        <v>55306.738098046801</v>
      </c>
      <c r="J5284" s="16">
        <v>5735.5945775390801</v>
      </c>
      <c r="K5284" s="16">
        <v>54069.346805111403</v>
      </c>
      <c r="L5284" s="15">
        <f t="shared" si="574"/>
        <v>6</v>
      </c>
      <c r="M5284" s="16">
        <v>70926.265877083206</v>
      </c>
      <c r="N5284" s="16">
        <v>83042.369566614099</v>
      </c>
      <c r="O5284" s="16">
        <v>72451.380895064605</v>
      </c>
      <c r="P5284" s="16">
        <v>76682.670737660796</v>
      </c>
      <c r="Q5284" s="16">
        <v>50142.372006039499</v>
      </c>
      <c r="R5284" s="16">
        <v>74256.854928504399</v>
      </c>
      <c r="S5284" s="17">
        <f t="shared" si="575"/>
        <v>72451.380895064605</v>
      </c>
      <c r="T5284" s="17">
        <f t="shared" si="576"/>
        <v>74256.854928504399</v>
      </c>
      <c r="U5284" s="18">
        <f t="shared" si="577"/>
        <v>1.024919801543255</v>
      </c>
      <c r="X5284" s="20">
        <f t="shared" si="578"/>
        <v>0.41463969836850728</v>
      </c>
      <c r="AA5284" s="20">
        <f t="shared" si="579"/>
        <v>3.5511025396607533E-2</v>
      </c>
      <c r="AE5284" s="20">
        <f t="shared" si="580"/>
        <v>0.38232912009786274</v>
      </c>
    </row>
    <row r="5285" spans="1:31" x14ac:dyDescent="0.2">
      <c r="A5285" s="15" t="s">
        <v>251</v>
      </c>
      <c r="B5285" s="15" t="s">
        <v>252</v>
      </c>
      <c r="C5285" t="s">
        <v>253</v>
      </c>
      <c r="D5285" s="15">
        <v>3</v>
      </c>
      <c r="E5285" s="15">
        <v>3</v>
      </c>
      <c r="F5285" s="16">
        <v>66082.840108501696</v>
      </c>
      <c r="G5285" s="16">
        <v>61153.540787109399</v>
      </c>
      <c r="H5285" s="16">
        <v>61448.488580272999</v>
      </c>
      <c r="I5285" s="16">
        <v>73770.498147070495</v>
      </c>
      <c r="J5285" s="16">
        <v>15037.8539566406</v>
      </c>
      <c r="K5285" s="16">
        <v>69024.152440699705</v>
      </c>
      <c r="L5285" s="15">
        <f t="shared" si="574"/>
        <v>6</v>
      </c>
      <c r="M5285" s="16">
        <v>117508.900487134</v>
      </c>
      <c r="N5285" s="16">
        <v>105208.92225994699</v>
      </c>
      <c r="O5285" s="16">
        <v>110492.066237458</v>
      </c>
      <c r="P5285" s="16">
        <v>102282.633438561</v>
      </c>
      <c r="Q5285" s="16">
        <v>131465.64965020501</v>
      </c>
      <c r="R5285" s="16">
        <v>94795.235696605101</v>
      </c>
      <c r="S5285" s="17">
        <f t="shared" si="575"/>
        <v>110492.066237458</v>
      </c>
      <c r="T5285" s="17">
        <f t="shared" si="576"/>
        <v>102282.633438561</v>
      </c>
      <c r="U5285" s="18">
        <f t="shared" si="577"/>
        <v>0.92570115594314117</v>
      </c>
      <c r="X5285" s="20">
        <f t="shared" si="578"/>
        <v>0.90099208248520624</v>
      </c>
      <c r="AA5285" s="20">
        <f t="shared" si="579"/>
        <v>-0.11138157140609385</v>
      </c>
      <c r="AE5285" s="20">
        <f t="shared" si="580"/>
        <v>4.5279025389520174E-2</v>
      </c>
    </row>
    <row r="5286" spans="1:31" x14ac:dyDescent="0.2">
      <c r="A5286" s="15" t="s">
        <v>8174</v>
      </c>
      <c r="B5286" s="15" t="s">
        <v>8175</v>
      </c>
      <c r="C5286" t="s">
        <v>8176</v>
      </c>
      <c r="D5286" s="15">
        <v>7</v>
      </c>
      <c r="E5286" s="15">
        <v>3</v>
      </c>
      <c r="F5286" s="16">
        <v>404805.01660183602</v>
      </c>
      <c r="G5286" s="16">
        <v>413771.53895214899</v>
      </c>
      <c r="H5286" s="16">
        <v>368528.64379804902</v>
      </c>
      <c r="I5286" s="16">
        <v>517977.07363323699</v>
      </c>
      <c r="J5286" s="16">
        <v>28629.961547334198</v>
      </c>
      <c r="K5286" s="16">
        <v>498050.37177557102</v>
      </c>
      <c r="L5286" s="15">
        <f t="shared" si="574"/>
        <v>6</v>
      </c>
      <c r="M5286" s="16">
        <v>719826.69531841099</v>
      </c>
      <c r="N5286" s="16">
        <v>711855.06374099804</v>
      </c>
      <c r="O5286" s="16">
        <v>662660.58387653599</v>
      </c>
      <c r="P5286" s="16">
        <v>718174.073413259</v>
      </c>
      <c r="Q5286" s="16">
        <v>250292.12979014101</v>
      </c>
      <c r="R5286" s="16">
        <v>684004.08714628802</v>
      </c>
      <c r="S5286" s="17">
        <f t="shared" si="575"/>
        <v>711855.06374099804</v>
      </c>
      <c r="T5286" s="17">
        <f t="shared" si="576"/>
        <v>684004.08714628802</v>
      </c>
      <c r="U5286" s="18">
        <f t="shared" si="577"/>
        <v>0.96087549557020036</v>
      </c>
      <c r="X5286" s="20">
        <f t="shared" si="578"/>
        <v>0.38640985618836926</v>
      </c>
      <c r="AA5286" s="20">
        <f t="shared" si="579"/>
        <v>-5.7578587468044007E-2</v>
      </c>
      <c r="AE5286" s="20">
        <f t="shared" si="580"/>
        <v>0.41295180452975977</v>
      </c>
    </row>
    <row r="5287" spans="1:31" x14ac:dyDescent="0.2">
      <c r="A5287" s="15" t="s">
        <v>9421</v>
      </c>
      <c r="B5287" s="15" t="s">
        <v>9422</v>
      </c>
      <c r="C5287" t="s">
        <v>9423</v>
      </c>
      <c r="D5287" s="15">
        <v>4</v>
      </c>
      <c r="E5287" s="15">
        <v>4</v>
      </c>
      <c r="F5287" s="16">
        <v>32170.912211928498</v>
      </c>
      <c r="G5287" s="16">
        <v>40952.698939452901</v>
      </c>
      <c r="H5287" s="16">
        <v>36930.611672144601</v>
      </c>
      <c r="I5287" s="16">
        <v>46047.757974023501</v>
      </c>
      <c r="J5287" s="16">
        <v>7050.40733203125</v>
      </c>
      <c r="K5287" s="16">
        <v>55514.374802270002</v>
      </c>
      <c r="L5287" s="15">
        <f t="shared" si="574"/>
        <v>6</v>
      </c>
      <c r="M5287" s="16">
        <v>57206.508005479503</v>
      </c>
      <c r="N5287" s="16">
        <v>70455.271495320194</v>
      </c>
      <c r="O5287" s="16">
        <v>66405.857741119602</v>
      </c>
      <c r="P5287" s="16">
        <v>63845.115158838802</v>
      </c>
      <c r="Q5287" s="16">
        <v>61636.8786980238</v>
      </c>
      <c r="R5287" s="16">
        <v>76241.403303749306</v>
      </c>
      <c r="S5287" s="17">
        <f t="shared" si="575"/>
        <v>66405.857741119602</v>
      </c>
      <c r="T5287" s="17">
        <f t="shared" si="576"/>
        <v>63845.115158838802</v>
      </c>
      <c r="U5287" s="18">
        <f t="shared" si="577"/>
        <v>0.96143800156510673</v>
      </c>
      <c r="X5287" s="20">
        <f t="shared" si="578"/>
        <v>0.6925736041381958</v>
      </c>
      <c r="AA5287" s="20">
        <f t="shared" si="579"/>
        <v>-5.673426667053242E-2</v>
      </c>
      <c r="AE5287" s="20">
        <f t="shared" si="580"/>
        <v>0.15953406461384342</v>
      </c>
    </row>
    <row r="5288" spans="1:31" x14ac:dyDescent="0.2">
      <c r="A5288" s="15" t="s">
        <v>9110</v>
      </c>
      <c r="B5288" s="15" t="s">
        <v>9111</v>
      </c>
      <c r="C5288" t="s">
        <v>9112</v>
      </c>
      <c r="D5288" s="15">
        <v>3</v>
      </c>
      <c r="E5288" s="15">
        <v>3</v>
      </c>
      <c r="F5288" s="16">
        <v>47887.328923242399</v>
      </c>
      <c r="G5288" s="16">
        <v>30666.009147787601</v>
      </c>
      <c r="H5288" s="16">
        <v>33658.667467089901</v>
      </c>
      <c r="I5288" s="16">
        <v>41257.056406549003</v>
      </c>
      <c r="J5288" s="16">
        <v>6608.6500715699203</v>
      </c>
      <c r="K5288" s="16">
        <v>42902.431709924902</v>
      </c>
      <c r="L5288" s="15">
        <f t="shared" si="574"/>
        <v>6</v>
      </c>
      <c r="M5288" s="16">
        <v>85153.533955208797</v>
      </c>
      <c r="N5288" s="16">
        <v>52757.988023687802</v>
      </c>
      <c r="O5288" s="16">
        <v>60522.4929231567</v>
      </c>
      <c r="P5288" s="16">
        <v>57202.817971653698</v>
      </c>
      <c r="Q5288" s="16">
        <v>57774.897766323302</v>
      </c>
      <c r="R5288" s="16">
        <v>58920.623898914899</v>
      </c>
      <c r="S5288" s="17">
        <f t="shared" si="575"/>
        <v>60522.4929231567</v>
      </c>
      <c r="T5288" s="17">
        <f t="shared" si="576"/>
        <v>57774.897766323302</v>
      </c>
      <c r="U5288" s="18">
        <f t="shared" si="577"/>
        <v>0.9546020822321063</v>
      </c>
      <c r="X5288" s="20">
        <f t="shared" si="578"/>
        <v>0.44998186066745083</v>
      </c>
      <c r="AA5288" s="20">
        <f t="shared" si="579"/>
        <v>-6.702861160571244E-2</v>
      </c>
      <c r="AE5288" s="20">
        <f t="shared" si="580"/>
        <v>0.34680499282645993</v>
      </c>
    </row>
    <row r="5289" spans="1:31" x14ac:dyDescent="0.2">
      <c r="A5289" s="15" t="s">
        <v>7889</v>
      </c>
      <c r="B5289" s="15" t="s">
        <v>7890</v>
      </c>
      <c r="C5289" t="s">
        <v>7891</v>
      </c>
      <c r="D5289" s="15">
        <v>2</v>
      </c>
      <c r="E5289" s="15">
        <v>2</v>
      </c>
      <c r="F5289" s="16">
        <v>160618.32124658299</v>
      </c>
      <c r="G5289" s="16">
        <v>138832.145705859</v>
      </c>
      <c r="H5289" s="16">
        <v>147918.07750048899</v>
      </c>
      <c r="I5289" s="16">
        <v>190098.87478415799</v>
      </c>
      <c r="J5289" s="16">
        <v>38749.172343749997</v>
      </c>
      <c r="K5289" s="16">
        <v>213603.73374463001</v>
      </c>
      <c r="L5289" s="15">
        <f t="shared" si="574"/>
        <v>6</v>
      </c>
      <c r="M5289" s="16">
        <v>285612.456982565</v>
      </c>
      <c r="N5289" s="16">
        <v>238847.66502070299</v>
      </c>
      <c r="O5289" s="16">
        <v>265975.19962676999</v>
      </c>
      <c r="P5289" s="16">
        <v>263571.67180662602</v>
      </c>
      <c r="Q5289" s="16">
        <v>338757.45370763401</v>
      </c>
      <c r="R5289" s="16">
        <v>293355.522233948</v>
      </c>
      <c r="S5289" s="17">
        <f t="shared" si="575"/>
        <v>265975.19962676999</v>
      </c>
      <c r="T5289" s="17">
        <f t="shared" si="576"/>
        <v>293355.522233948</v>
      </c>
      <c r="U5289" s="18">
        <f t="shared" si="577"/>
        <v>1.1029431414868736</v>
      </c>
      <c r="X5289" s="20">
        <f t="shared" si="578"/>
        <v>0.24430582137627893</v>
      </c>
      <c r="AA5289" s="20">
        <f t="shared" si="579"/>
        <v>0.14135841957003856</v>
      </c>
      <c r="AE5289" s="20">
        <f t="shared" si="580"/>
        <v>0.61206618443272942</v>
      </c>
    </row>
    <row r="5290" spans="1:31" x14ac:dyDescent="0.2">
      <c r="A5290" s="15" t="s">
        <v>18104</v>
      </c>
      <c r="B5290" s="15" t="s">
        <v>18105</v>
      </c>
      <c r="C5290" t="s">
        <v>18106</v>
      </c>
      <c r="D5290" s="15">
        <v>2</v>
      </c>
      <c r="E5290" s="15">
        <v>2</v>
      </c>
      <c r="F5290" s="16">
        <v>19746.9702342772</v>
      </c>
      <c r="G5290" s="16">
        <v>16217.680591406201</v>
      </c>
      <c r="H5290" s="16">
        <v>27723.014001679901</v>
      </c>
      <c r="I5290" s="16">
        <v>33424.244145703298</v>
      </c>
      <c r="J5290" s="16">
        <v>1420.8539522460901</v>
      </c>
      <c r="K5290" s="16">
        <v>32476.6617656253</v>
      </c>
      <c r="L5290" s="15">
        <f t="shared" si="574"/>
        <v>6</v>
      </c>
      <c r="M5290" s="16">
        <v>35114.1802678596</v>
      </c>
      <c r="N5290" s="16">
        <v>27900.995994946199</v>
      </c>
      <c r="O5290" s="16">
        <v>49849.445773983702</v>
      </c>
      <c r="P5290" s="16">
        <v>46342.640998577903</v>
      </c>
      <c r="Q5290" s="16">
        <v>12421.552199448501</v>
      </c>
      <c r="R5290" s="16">
        <v>44602.2543972024</v>
      </c>
      <c r="S5290" s="17">
        <f t="shared" si="575"/>
        <v>35114.1802678596</v>
      </c>
      <c r="T5290" s="17">
        <f t="shared" si="576"/>
        <v>44602.2543972024</v>
      </c>
      <c r="U5290" s="18">
        <f t="shared" si="577"/>
        <v>1.2702063399163939</v>
      </c>
      <c r="X5290" s="20">
        <f t="shared" si="578"/>
        <v>0.81654401846132263</v>
      </c>
      <c r="AA5290" s="20">
        <f t="shared" si="579"/>
        <v>0.3450628760477536</v>
      </c>
      <c r="AE5290" s="20">
        <f t="shared" si="580"/>
        <v>8.8020398239543676E-2</v>
      </c>
    </row>
    <row r="5291" spans="1:31" x14ac:dyDescent="0.2">
      <c r="A5291" s="15" t="s">
        <v>14824</v>
      </c>
      <c r="B5291" s="15" t="s">
        <v>14825</v>
      </c>
      <c r="C5291" t="s">
        <v>14826</v>
      </c>
      <c r="D5291" s="15">
        <v>3</v>
      </c>
      <c r="E5291" s="15">
        <v>3</v>
      </c>
      <c r="F5291" s="16">
        <v>48949.066637109703</v>
      </c>
      <c r="G5291" s="16">
        <v>50583.3059733349</v>
      </c>
      <c r="H5291" s="16">
        <v>50553.923719922299</v>
      </c>
      <c r="I5291" s="16">
        <v>55543.571574868103</v>
      </c>
      <c r="J5291" s="16">
        <v>6450.2429062499996</v>
      </c>
      <c r="K5291" s="16">
        <v>63645.680286036797</v>
      </c>
      <c r="L5291" s="15">
        <f t="shared" si="574"/>
        <v>6</v>
      </c>
      <c r="M5291" s="16">
        <v>87041.522291627494</v>
      </c>
      <c r="N5291" s="16">
        <v>87023.826213534703</v>
      </c>
      <c r="O5291" s="16">
        <v>90902.276317635202</v>
      </c>
      <c r="P5291" s="16">
        <v>77011.039832409195</v>
      </c>
      <c r="Q5291" s="16">
        <v>56390.052497970799</v>
      </c>
      <c r="R5291" s="16">
        <v>87408.639591322601</v>
      </c>
      <c r="S5291" s="17">
        <f t="shared" si="575"/>
        <v>87041.522291627494</v>
      </c>
      <c r="T5291" s="17">
        <f t="shared" si="576"/>
        <v>77011.039832409195</v>
      </c>
      <c r="U5291" s="18">
        <f t="shared" si="577"/>
        <v>0.88476209750087143</v>
      </c>
      <c r="X5291" s="20">
        <f t="shared" si="578"/>
        <v>0.18508478674441969</v>
      </c>
      <c r="AA5291" s="20">
        <f t="shared" si="579"/>
        <v>-0.17663851189021082</v>
      </c>
      <c r="AE5291" s="20">
        <f t="shared" si="580"/>
        <v>0.73262927711138104</v>
      </c>
    </row>
    <row r="5292" spans="1:31" x14ac:dyDescent="0.2">
      <c r="A5292" s="15" t="s">
        <v>18107</v>
      </c>
      <c r="B5292" s="15" t="s">
        <v>18108</v>
      </c>
      <c r="C5292" t="s">
        <v>18109</v>
      </c>
      <c r="D5292" s="15">
        <v>2</v>
      </c>
      <c r="E5292" s="15">
        <v>2</v>
      </c>
      <c r="F5292" s="16">
        <v>13751.7442734376</v>
      </c>
      <c r="G5292" s="16">
        <v>12307.505356972</v>
      </c>
      <c r="H5292" s="16">
        <v>17696.468012695401</v>
      </c>
      <c r="I5292" s="16">
        <v>26820.5229316408</v>
      </c>
      <c r="J5292" s="16">
        <v>8618.0769518885299</v>
      </c>
      <c r="K5292" s="16">
        <v>15304.0829375701</v>
      </c>
      <c r="L5292" s="15">
        <f t="shared" si="574"/>
        <v>6</v>
      </c>
      <c r="M5292" s="16">
        <v>24453.433700770802</v>
      </c>
      <c r="N5292" s="16">
        <v>21173.906819611198</v>
      </c>
      <c r="O5292" s="16">
        <v>31820.462325504799</v>
      </c>
      <c r="P5292" s="16">
        <v>37186.596058745403</v>
      </c>
      <c r="Q5292" s="16">
        <v>75341.939646592</v>
      </c>
      <c r="R5292" s="16">
        <v>21018.065385644899</v>
      </c>
      <c r="S5292" s="17">
        <f t="shared" si="575"/>
        <v>24453.433700770802</v>
      </c>
      <c r="T5292" s="17">
        <f t="shared" si="576"/>
        <v>37186.596058745403</v>
      </c>
      <c r="U5292" s="18">
        <f t="shared" si="577"/>
        <v>1.5207106091433382</v>
      </c>
      <c r="X5292" s="20">
        <f t="shared" si="578"/>
        <v>0.31806961084645535</v>
      </c>
      <c r="AA5292" s="20">
        <f t="shared" si="579"/>
        <v>0.60474563466885223</v>
      </c>
      <c r="AE5292" s="20">
        <f t="shared" si="580"/>
        <v>0.49747782247437577</v>
      </c>
    </row>
    <row r="5293" spans="1:31" x14ac:dyDescent="0.2">
      <c r="A5293" s="15" t="s">
        <v>1382</v>
      </c>
      <c r="B5293" s="15" t="s">
        <v>1383</v>
      </c>
      <c r="C5293" t="s">
        <v>1384</v>
      </c>
      <c r="D5293" s="15">
        <v>3</v>
      </c>
      <c r="E5293" s="15">
        <v>3</v>
      </c>
      <c r="F5293" s="16">
        <v>54074.011599609199</v>
      </c>
      <c r="G5293" s="16">
        <v>55494.320347940498</v>
      </c>
      <c r="H5293" s="16">
        <v>49152.465136317602</v>
      </c>
      <c r="I5293" s="16">
        <v>76444.910501953098</v>
      </c>
      <c r="J5293" s="16">
        <v>17791.725728906302</v>
      </c>
      <c r="K5293" s="16">
        <v>79623.274117947003</v>
      </c>
      <c r="L5293" s="15">
        <f t="shared" si="574"/>
        <v>6</v>
      </c>
      <c r="M5293" s="16">
        <v>96154.7299959511</v>
      </c>
      <c r="N5293" s="16">
        <v>95472.765112331603</v>
      </c>
      <c r="O5293" s="16">
        <v>88382.278540205501</v>
      </c>
      <c r="P5293" s="16">
        <v>105990.700286811</v>
      </c>
      <c r="Q5293" s="16">
        <v>155540.86295112901</v>
      </c>
      <c r="R5293" s="16">
        <v>109351.68010111801</v>
      </c>
      <c r="S5293" s="17">
        <f t="shared" si="575"/>
        <v>95472.765112331603</v>
      </c>
      <c r="T5293" s="17">
        <f t="shared" si="576"/>
        <v>109351.68010111801</v>
      </c>
      <c r="U5293" s="18">
        <f t="shared" si="577"/>
        <v>1.1453704097965185</v>
      </c>
      <c r="X5293" s="20">
        <f t="shared" si="578"/>
        <v>0.13446272383455238</v>
      </c>
      <c r="AA5293" s="20">
        <f t="shared" si="579"/>
        <v>0.19581423758625022</v>
      </c>
      <c r="AE5293" s="20">
        <f t="shared" si="580"/>
        <v>0.87139809541407764</v>
      </c>
    </row>
    <row r="5294" spans="1:31" x14ac:dyDescent="0.2">
      <c r="A5294" s="15" t="s">
        <v>12661</v>
      </c>
      <c r="B5294" s="15" t="s">
        <v>12662</v>
      </c>
      <c r="C5294" t="s">
        <v>12663</v>
      </c>
      <c r="D5294" s="15">
        <v>2</v>
      </c>
      <c r="E5294" s="15">
        <v>2</v>
      </c>
      <c r="F5294" s="16">
        <v>38956.5544499998</v>
      </c>
      <c r="G5294" s="16">
        <v>37944.890542968598</v>
      </c>
      <c r="H5294" s="16">
        <v>34277.088449999901</v>
      </c>
      <c r="I5294" s="16">
        <v>69260.814846148394</v>
      </c>
      <c r="J5294" s="16">
        <v>14389.35795</v>
      </c>
      <c r="K5294" s="16">
        <v>51942.072599999701</v>
      </c>
      <c r="L5294" s="15">
        <f t="shared" si="574"/>
        <v>6</v>
      </c>
      <c r="M5294" s="16">
        <v>69272.777511838503</v>
      </c>
      <c r="N5294" s="16">
        <v>65280.619697803399</v>
      </c>
      <c r="O5294" s="16">
        <v>61634.491180315898</v>
      </c>
      <c r="P5294" s="16">
        <v>96029.967459911597</v>
      </c>
      <c r="Q5294" s="16">
        <v>125796.293566924</v>
      </c>
      <c r="R5294" s="16">
        <v>71335.334670242402</v>
      </c>
      <c r="S5294" s="17">
        <f t="shared" si="575"/>
        <v>65280.619697803399</v>
      </c>
      <c r="T5294" s="17">
        <f t="shared" si="576"/>
        <v>96029.967459911597</v>
      </c>
      <c r="U5294" s="18">
        <f t="shared" si="577"/>
        <v>1.4710333312467447</v>
      </c>
      <c r="X5294" s="20">
        <f t="shared" si="578"/>
        <v>0.11179867607721929</v>
      </c>
      <c r="AA5294" s="20">
        <f t="shared" si="579"/>
        <v>0.55682993610980369</v>
      </c>
      <c r="AE5294" s="20">
        <f t="shared" si="580"/>
        <v>0.95156333934550374</v>
      </c>
    </row>
    <row r="5295" spans="1:31" x14ac:dyDescent="0.2">
      <c r="A5295" s="15" t="s">
        <v>5231</v>
      </c>
      <c r="B5295" s="15" t="s">
        <v>5232</v>
      </c>
      <c r="C5295" t="s">
        <v>5233</v>
      </c>
      <c r="D5295" s="15">
        <v>3</v>
      </c>
      <c r="E5295" s="15">
        <v>3</v>
      </c>
      <c r="F5295" s="16">
        <v>39050.472975293</v>
      </c>
      <c r="G5295" s="16">
        <v>47409.044261217401</v>
      </c>
      <c r="H5295" s="16">
        <v>44581.207458691002</v>
      </c>
      <c r="I5295" s="16">
        <v>61844.105039062197</v>
      </c>
      <c r="J5295" s="16">
        <v>6446.1807445282702</v>
      </c>
      <c r="K5295" s="16">
        <v>56227.186766682702</v>
      </c>
      <c r="L5295" s="15">
        <f t="shared" si="574"/>
        <v>6</v>
      </c>
      <c r="M5295" s="16">
        <v>69439.783993770194</v>
      </c>
      <c r="N5295" s="16">
        <v>81562.807122825194</v>
      </c>
      <c r="O5295" s="16">
        <v>80162.585627092005</v>
      </c>
      <c r="P5295" s="16">
        <v>85746.715623845303</v>
      </c>
      <c r="Q5295" s="16">
        <v>56354.539802391198</v>
      </c>
      <c r="R5295" s="16">
        <v>77220.353074004102</v>
      </c>
      <c r="S5295" s="17">
        <f t="shared" si="575"/>
        <v>80162.585627092005</v>
      </c>
      <c r="T5295" s="17">
        <f t="shared" si="576"/>
        <v>77220.353074004102</v>
      </c>
      <c r="U5295" s="18">
        <f t="shared" si="577"/>
        <v>0.96329668597798401</v>
      </c>
      <c r="X5295" s="20">
        <f t="shared" si="578"/>
        <v>0.70003268820867715</v>
      </c>
      <c r="AA5295" s="20">
        <f t="shared" si="579"/>
        <v>-5.3947892386393512E-2</v>
      </c>
      <c r="AE5295" s="20">
        <f t="shared" si="580"/>
        <v>0.15488168001831965</v>
      </c>
    </row>
    <row r="5296" spans="1:31" x14ac:dyDescent="0.2">
      <c r="A5296" s="15" t="s">
        <v>18110</v>
      </c>
      <c r="B5296" s="15" t="s">
        <v>18111</v>
      </c>
      <c r="C5296" t="s">
        <v>18112</v>
      </c>
      <c r="D5296" s="15">
        <v>3</v>
      </c>
      <c r="E5296" s="15">
        <v>3</v>
      </c>
      <c r="F5296" s="16">
        <v>31793.114894562499</v>
      </c>
      <c r="G5296" s="16">
        <v>41865.347758007701</v>
      </c>
      <c r="H5296" s="16">
        <v>29568.936503906501</v>
      </c>
      <c r="I5296" s="16">
        <v>28769.837963542199</v>
      </c>
      <c r="J5296" s="16">
        <v>1262.96795625</v>
      </c>
      <c r="K5296" s="16">
        <v>39739.856223633702</v>
      </c>
      <c r="L5296" s="15">
        <f t="shared" si="574"/>
        <v>6</v>
      </c>
      <c r="M5296" s="16">
        <v>56534.706562052197</v>
      </c>
      <c r="N5296" s="16">
        <v>72025.398054896403</v>
      </c>
      <c r="O5296" s="16">
        <v>53168.645254680399</v>
      </c>
      <c r="P5296" s="16">
        <v>39889.317063377399</v>
      </c>
      <c r="Q5296" s="16">
        <v>11041.263157265699</v>
      </c>
      <c r="R5296" s="16">
        <v>54577.258887821903</v>
      </c>
      <c r="S5296" s="17">
        <f t="shared" si="575"/>
        <v>56534.706562052197</v>
      </c>
      <c r="T5296" s="17">
        <f t="shared" si="576"/>
        <v>39889.317063377399</v>
      </c>
      <c r="U5296" s="18">
        <f t="shared" si="577"/>
        <v>0.7055721960738417</v>
      </c>
      <c r="X5296" s="20">
        <f t="shared" si="578"/>
        <v>0.14469842734049634</v>
      </c>
      <c r="AA5296" s="20">
        <f t="shared" si="579"/>
        <v>-0.50313438401562205</v>
      </c>
      <c r="AE5296" s="20">
        <f t="shared" si="580"/>
        <v>0.83953618899883353</v>
      </c>
    </row>
    <row r="5297" spans="1:31" x14ac:dyDescent="0.2">
      <c r="A5297" s="15" t="s">
        <v>2603</v>
      </c>
      <c r="B5297" s="15" t="s">
        <v>2604</v>
      </c>
      <c r="C5297" t="s">
        <v>2605</v>
      </c>
      <c r="D5297" s="15">
        <v>3</v>
      </c>
      <c r="E5297" s="15">
        <v>3</v>
      </c>
      <c r="F5297" s="16">
        <v>120135.397462102</v>
      </c>
      <c r="G5297" s="16">
        <v>138602.98028671899</v>
      </c>
      <c r="H5297" s="16">
        <v>114626.333233784</v>
      </c>
      <c r="I5297" s="16">
        <v>145798.801242188</v>
      </c>
      <c r="J5297" s="16">
        <v>7216.5490719073796</v>
      </c>
      <c r="K5297" s="16">
        <v>167477.55468500801</v>
      </c>
      <c r="L5297" s="15">
        <f t="shared" si="574"/>
        <v>6</v>
      </c>
      <c r="M5297" s="16">
        <v>213625.48041485</v>
      </c>
      <c r="N5297" s="16">
        <v>238453.40744449999</v>
      </c>
      <c r="O5297" s="16">
        <v>206112.48049948199</v>
      </c>
      <c r="P5297" s="16">
        <v>202149.71726917199</v>
      </c>
      <c r="Q5297" s="16">
        <v>63089.342050162297</v>
      </c>
      <c r="R5297" s="16">
        <v>230007.52213358801</v>
      </c>
      <c r="S5297" s="17">
        <f t="shared" si="575"/>
        <v>213625.48041485</v>
      </c>
      <c r="T5297" s="17">
        <f t="shared" si="576"/>
        <v>202149.71726917199</v>
      </c>
      <c r="U5297" s="18">
        <f t="shared" si="577"/>
        <v>0.94628092527449137</v>
      </c>
      <c r="X5297" s="20">
        <f t="shared" si="578"/>
        <v>0.35966793256911495</v>
      </c>
      <c r="AA5297" s="20">
        <f t="shared" si="579"/>
        <v>-7.9659550503816304E-2</v>
      </c>
      <c r="AE5297" s="20">
        <f t="shared" si="580"/>
        <v>0.44409828147285813</v>
      </c>
    </row>
    <row r="5298" spans="1:31" x14ac:dyDescent="0.2">
      <c r="A5298" s="15" t="s">
        <v>17545</v>
      </c>
      <c r="B5298" s="15" t="s">
        <v>17546</v>
      </c>
      <c r="C5298" t="s">
        <v>17547</v>
      </c>
      <c r="D5298" s="15">
        <v>4</v>
      </c>
      <c r="E5298" s="15">
        <v>3</v>
      </c>
      <c r="F5298" s="16">
        <v>19423.174246584698</v>
      </c>
      <c r="G5298" s="16">
        <v>22700.1398878418</v>
      </c>
      <c r="H5298" s="16">
        <v>24917.083041684298</v>
      </c>
      <c r="I5298" s="16">
        <v>22969.509165136598</v>
      </c>
      <c r="J5298" s="16">
        <v>2734.1339006492699</v>
      </c>
      <c r="K5298" s="16">
        <v>29273.153710284601</v>
      </c>
      <c r="L5298" s="15">
        <f t="shared" si="574"/>
        <v>6</v>
      </c>
      <c r="M5298" s="16">
        <v>34538.404310993603</v>
      </c>
      <c r="N5298" s="16">
        <v>39053.458262768298</v>
      </c>
      <c r="O5298" s="16">
        <v>44804.031042837698</v>
      </c>
      <c r="P5298" s="16">
        <v>31847.173940964301</v>
      </c>
      <c r="Q5298" s="16">
        <v>23902.658618437799</v>
      </c>
      <c r="R5298" s="16">
        <v>40202.674099235199</v>
      </c>
      <c r="S5298" s="17">
        <f t="shared" si="575"/>
        <v>39053.458262768298</v>
      </c>
      <c r="T5298" s="17">
        <f t="shared" si="576"/>
        <v>31847.173940964301</v>
      </c>
      <c r="U5298" s="18">
        <f t="shared" si="577"/>
        <v>0.81547640996817627</v>
      </c>
      <c r="X5298" s="20">
        <f t="shared" si="578"/>
        <v>0.25002782167894666</v>
      </c>
      <c r="AA5298" s="20">
        <f t="shared" si="579"/>
        <v>-0.29428495150529382</v>
      </c>
      <c r="AE5298" s="20">
        <f t="shared" si="580"/>
        <v>0.60201166281049823</v>
      </c>
    </row>
    <row r="5299" spans="1:31" x14ac:dyDescent="0.2">
      <c r="A5299" s="15" t="s">
        <v>16112</v>
      </c>
      <c r="B5299" s="15" t="s">
        <v>16113</v>
      </c>
      <c r="C5299" t="s">
        <v>16114</v>
      </c>
      <c r="D5299" s="15">
        <v>1</v>
      </c>
      <c r="E5299" s="15">
        <v>1</v>
      </c>
      <c r="F5299" s="16">
        <v>34493.3198542971</v>
      </c>
      <c r="G5299" s="16">
        <v>47885.501941406401</v>
      </c>
      <c r="H5299" s="16">
        <v>44966.539083984397</v>
      </c>
      <c r="I5299" s="16">
        <v>49427.095007812597</v>
      </c>
      <c r="J5299" s="16">
        <v>13319.202716015599</v>
      </c>
      <c r="K5299" s="16">
        <v>57488.866423828003</v>
      </c>
      <c r="L5299" s="15">
        <f t="shared" si="574"/>
        <v>6</v>
      </c>
      <c r="M5299" s="16">
        <v>61336.227129076004</v>
      </c>
      <c r="N5299" s="16">
        <v>82382.507803929795</v>
      </c>
      <c r="O5299" s="16">
        <v>80855.460072810703</v>
      </c>
      <c r="P5299" s="16">
        <v>68530.5585240621</v>
      </c>
      <c r="Q5299" s="16">
        <v>116440.65987956501</v>
      </c>
      <c r="R5299" s="16">
        <v>78953.097573481296</v>
      </c>
      <c r="S5299" s="17">
        <f t="shared" si="575"/>
        <v>80855.460072810703</v>
      </c>
      <c r="T5299" s="17">
        <f t="shared" si="576"/>
        <v>78953.097573481296</v>
      </c>
      <c r="U5299" s="18">
        <f t="shared" si="577"/>
        <v>0.97647205893558309</v>
      </c>
      <c r="X5299" s="20">
        <f t="shared" si="578"/>
        <v>0.45961564489768686</v>
      </c>
      <c r="AA5299" s="20">
        <f t="shared" si="579"/>
        <v>-3.4349331893363338E-2</v>
      </c>
      <c r="AE5299" s="20">
        <f t="shared" si="580"/>
        <v>0.33760519674377232</v>
      </c>
    </row>
    <row r="5300" spans="1:31" x14ac:dyDescent="0.2">
      <c r="A5300" s="15" t="s">
        <v>4811</v>
      </c>
      <c r="B5300" s="15" t="s">
        <v>4812</v>
      </c>
      <c r="C5300" t="s">
        <v>4813</v>
      </c>
      <c r="D5300" s="15">
        <v>6</v>
      </c>
      <c r="E5300" s="15">
        <v>3</v>
      </c>
      <c r="F5300" s="16">
        <v>80949.482135155806</v>
      </c>
      <c r="G5300" s="16">
        <v>86368.568292187294</v>
      </c>
      <c r="H5300" s="16">
        <v>96099.491589679397</v>
      </c>
      <c r="I5300" s="16">
        <v>173752.327720898</v>
      </c>
      <c r="J5300" s="16">
        <v>21467.400969809001</v>
      </c>
      <c r="K5300" s="16">
        <v>158269.75317585201</v>
      </c>
      <c r="L5300" s="15">
        <f t="shared" si="574"/>
        <v>6</v>
      </c>
      <c r="M5300" s="16">
        <v>143944.85202341099</v>
      </c>
      <c r="N5300" s="16">
        <v>148589.00842371301</v>
      </c>
      <c r="O5300" s="16">
        <v>172798.90255139099</v>
      </c>
      <c r="P5300" s="16">
        <v>240907.220254132</v>
      </c>
      <c r="Q5300" s="16">
        <v>187674.77214068201</v>
      </c>
      <c r="R5300" s="16">
        <v>217361.865744574</v>
      </c>
      <c r="S5300" s="17">
        <f t="shared" si="575"/>
        <v>148589.00842371301</v>
      </c>
      <c r="T5300" s="17">
        <f t="shared" si="576"/>
        <v>217361.865744574</v>
      </c>
      <c r="U5300" s="18">
        <f t="shared" si="577"/>
        <v>1.4628394660576096</v>
      </c>
      <c r="X5300" s="20">
        <f t="shared" si="578"/>
        <v>2.7777820059662433E-2</v>
      </c>
      <c r="AA5300" s="20">
        <f t="shared" si="579"/>
        <v>0.5487714548966014</v>
      </c>
      <c r="AE5300" s="20">
        <f t="shared" si="580"/>
        <v>1.5563018397073796</v>
      </c>
    </row>
    <row r="5301" spans="1:31" x14ac:dyDescent="0.2">
      <c r="A5301" s="15" t="s">
        <v>18113</v>
      </c>
      <c r="B5301" s="15" t="s">
        <v>18114</v>
      </c>
      <c r="C5301" t="s">
        <v>18115</v>
      </c>
      <c r="D5301" s="15">
        <v>3</v>
      </c>
      <c r="E5301" s="15">
        <v>2</v>
      </c>
      <c r="F5301" s="16">
        <v>70108.355624999997</v>
      </c>
      <c r="G5301" s="16">
        <v>78545.909088280998</v>
      </c>
      <c r="H5301" s="16">
        <v>67664.653792401907</v>
      </c>
      <c r="I5301" s="16">
        <v>108383.530361132</v>
      </c>
      <c r="J5301" s="16">
        <v>913.03904999999997</v>
      </c>
      <c r="K5301" s="16">
        <v>99456.039374996893</v>
      </c>
      <c r="L5301" s="15">
        <f t="shared" si="574"/>
        <v>6</v>
      </c>
      <c r="M5301" s="16">
        <v>124667.096192115</v>
      </c>
      <c r="N5301" s="16">
        <v>135130.85811129</v>
      </c>
      <c r="O5301" s="16">
        <v>121669.508583566</v>
      </c>
      <c r="P5301" s="16">
        <v>150273.52647943399</v>
      </c>
      <c r="Q5301" s="16">
        <v>7982.0745839369001</v>
      </c>
      <c r="R5301" s="16">
        <v>136589.271445288</v>
      </c>
      <c r="S5301" s="17">
        <f t="shared" si="575"/>
        <v>124667.096192115</v>
      </c>
      <c r="T5301" s="17">
        <f t="shared" si="576"/>
        <v>136589.271445288</v>
      </c>
      <c r="U5301" s="18">
        <f t="shared" si="577"/>
        <v>1.0956320923269172</v>
      </c>
      <c r="X5301" s="20">
        <f t="shared" si="578"/>
        <v>0.56021877232177753</v>
      </c>
      <c r="AA5301" s="20">
        <f t="shared" si="579"/>
        <v>0.13176342997557591</v>
      </c>
      <c r="AE5301" s="20">
        <f t="shared" si="580"/>
        <v>0.25164234253286361</v>
      </c>
    </row>
    <row r="5302" spans="1:31" x14ac:dyDescent="0.2">
      <c r="A5302" s="15" t="s">
        <v>18116</v>
      </c>
      <c r="B5302" s="15" t="s">
        <v>18117</v>
      </c>
      <c r="C5302" t="s">
        <v>18118</v>
      </c>
      <c r="D5302" s="15">
        <v>4</v>
      </c>
      <c r="E5302" s="15">
        <v>3</v>
      </c>
      <c r="F5302" s="16">
        <v>77882.296410934607</v>
      </c>
      <c r="G5302" s="16">
        <v>58668.9276808594</v>
      </c>
      <c r="H5302" s="16">
        <v>60585.161896371697</v>
      </c>
      <c r="I5302" s="16">
        <v>71981.414761523294</v>
      </c>
      <c r="J5302" s="16">
        <v>6029.3555437499799</v>
      </c>
      <c r="K5302" s="16">
        <v>88066.105307313599</v>
      </c>
      <c r="L5302" s="15">
        <f t="shared" si="574"/>
        <v>6</v>
      </c>
      <c r="M5302" s="16">
        <v>138490.76407181501</v>
      </c>
      <c r="N5302" s="16">
        <v>100934.378811163</v>
      </c>
      <c r="O5302" s="16">
        <v>108939.69690590601</v>
      </c>
      <c r="P5302" s="16">
        <v>99802.073259204204</v>
      </c>
      <c r="Q5302" s="16">
        <v>52710.522779157996</v>
      </c>
      <c r="R5302" s="16">
        <v>120946.754350385</v>
      </c>
      <c r="S5302" s="17">
        <f t="shared" si="575"/>
        <v>108939.69690590601</v>
      </c>
      <c r="T5302" s="17">
        <f t="shared" si="576"/>
        <v>99802.073259204204</v>
      </c>
      <c r="U5302" s="18">
        <f t="shared" si="577"/>
        <v>0.91612218588606686</v>
      </c>
      <c r="X5302" s="20">
        <f t="shared" si="578"/>
        <v>0.34197536836792441</v>
      </c>
      <c r="AA5302" s="20">
        <f t="shared" si="579"/>
        <v>-0.12638806728994018</v>
      </c>
      <c r="AE5302" s="20">
        <f t="shared" si="580"/>
        <v>0.46600517396472552</v>
      </c>
    </row>
    <row r="5303" spans="1:31" x14ac:dyDescent="0.2">
      <c r="A5303" s="15" t="s">
        <v>16969</v>
      </c>
      <c r="B5303" s="15" t="s">
        <v>16970</v>
      </c>
      <c r="C5303" t="s">
        <v>16971</v>
      </c>
      <c r="D5303" s="15">
        <v>4</v>
      </c>
      <c r="E5303" s="15">
        <v>3</v>
      </c>
      <c r="F5303" s="16">
        <v>40123.873356445001</v>
      </c>
      <c r="G5303" s="16">
        <v>30188.266839843702</v>
      </c>
      <c r="H5303" s="16">
        <v>38225.836284368597</v>
      </c>
      <c r="I5303" s="16">
        <v>39702.144874218699</v>
      </c>
      <c r="J5303" s="16">
        <v>5601.5401485167404</v>
      </c>
      <c r="K5303" s="16">
        <v>38479.951382812302</v>
      </c>
      <c r="L5303" s="15">
        <f t="shared" si="574"/>
        <v>6</v>
      </c>
      <c r="M5303" s="16">
        <v>71348.510954726196</v>
      </c>
      <c r="N5303" s="16">
        <v>51936.077261206497</v>
      </c>
      <c r="O5303" s="16">
        <v>68734.833554077006</v>
      </c>
      <c r="P5303" s="16">
        <v>55046.936551771403</v>
      </c>
      <c r="Q5303" s="16">
        <v>48970.426018884398</v>
      </c>
      <c r="R5303" s="16">
        <v>52846.951855894702</v>
      </c>
      <c r="S5303" s="17">
        <f t="shared" si="575"/>
        <v>68734.833554077006</v>
      </c>
      <c r="T5303" s="17">
        <f t="shared" si="576"/>
        <v>52846.951855894702</v>
      </c>
      <c r="U5303" s="18">
        <f t="shared" si="577"/>
        <v>0.76885254714870965</v>
      </c>
      <c r="X5303" s="20">
        <f t="shared" si="578"/>
        <v>0.13808237357637992</v>
      </c>
      <c r="AA5303" s="20">
        <f t="shared" si="579"/>
        <v>-0.37922115456107802</v>
      </c>
      <c r="AE5303" s="20">
        <f t="shared" si="580"/>
        <v>0.85986175623007977</v>
      </c>
    </row>
    <row r="5304" spans="1:31" x14ac:dyDescent="0.2">
      <c r="A5304" s="15" t="s">
        <v>1040</v>
      </c>
      <c r="B5304" s="15" t="s">
        <v>1041</v>
      </c>
      <c r="C5304" t="s">
        <v>1042</v>
      </c>
      <c r="D5304" s="15">
        <v>4</v>
      </c>
      <c r="E5304" s="15">
        <v>4</v>
      </c>
      <c r="F5304" s="16">
        <v>85953.501506103101</v>
      </c>
      <c r="G5304" s="16">
        <v>97314.574499999901</v>
      </c>
      <c r="H5304" s="16">
        <v>102882.908989269</v>
      </c>
      <c r="I5304" s="16">
        <v>124394.74035481201</v>
      </c>
      <c r="J5304" s="16">
        <v>8713.7869822289904</v>
      </c>
      <c r="K5304" s="16">
        <v>108711.795701953</v>
      </c>
      <c r="L5304" s="15">
        <f t="shared" si="574"/>
        <v>6</v>
      </c>
      <c r="M5304" s="16">
        <v>152843.02911947499</v>
      </c>
      <c r="N5304" s="16">
        <v>167420.583854214</v>
      </c>
      <c r="O5304" s="16">
        <v>184996.33526208601</v>
      </c>
      <c r="P5304" s="16">
        <v>172473.03392245699</v>
      </c>
      <c r="Q5304" s="16">
        <v>76178.666838718593</v>
      </c>
      <c r="R5304" s="16">
        <v>149300.78721968201</v>
      </c>
      <c r="S5304" s="17">
        <f t="shared" si="575"/>
        <v>167420.583854214</v>
      </c>
      <c r="T5304" s="17">
        <f t="shared" si="576"/>
        <v>149300.78721968201</v>
      </c>
      <c r="U5304" s="18">
        <f t="shared" si="577"/>
        <v>0.89177079533834214</v>
      </c>
      <c r="X5304" s="20">
        <f t="shared" si="578"/>
        <v>0.30555397059604467</v>
      </c>
      <c r="AA5304" s="20">
        <f t="shared" si="579"/>
        <v>-0.16525514137868488</v>
      </c>
      <c r="AE5304" s="20">
        <f t="shared" si="580"/>
        <v>0.51491206836127823</v>
      </c>
    </row>
    <row r="5305" spans="1:31" x14ac:dyDescent="0.2">
      <c r="A5305" s="15" t="s">
        <v>2132</v>
      </c>
      <c r="B5305" s="15" t="s">
        <v>2133</v>
      </c>
      <c r="C5305" t="s">
        <v>2134</v>
      </c>
      <c r="D5305" s="15">
        <v>2</v>
      </c>
      <c r="E5305" s="15">
        <v>2</v>
      </c>
      <c r="F5305" s="16">
        <v>22948.628413476701</v>
      </c>
      <c r="G5305" s="16">
        <v>21063.642880371099</v>
      </c>
      <c r="H5305" s="16">
        <v>21752.608691601599</v>
      </c>
      <c r="I5305" s="16">
        <v>29138.928779297101</v>
      </c>
      <c r="J5305" s="16">
        <v>9493.4065423827906</v>
      </c>
      <c r="K5305" s="16">
        <v>31951.085886328299</v>
      </c>
      <c r="L5305" s="15">
        <f t="shared" si="574"/>
        <v>6</v>
      </c>
      <c r="M5305" s="16">
        <v>40807.387941071698</v>
      </c>
      <c r="N5305" s="16">
        <v>36238.018891285203</v>
      </c>
      <c r="O5305" s="16">
        <v>39113.910462584499</v>
      </c>
      <c r="P5305" s="16">
        <v>40401.060667685597</v>
      </c>
      <c r="Q5305" s="16">
        <v>82994.346273507006</v>
      </c>
      <c r="R5305" s="16">
        <v>43880.4477890415</v>
      </c>
      <c r="S5305" s="17">
        <f t="shared" si="575"/>
        <v>39113.910462584499</v>
      </c>
      <c r="T5305" s="17">
        <f t="shared" si="576"/>
        <v>43880.4477890415</v>
      </c>
      <c r="U5305" s="18">
        <f t="shared" si="577"/>
        <v>1.1218629707458314</v>
      </c>
      <c r="X5305" s="20">
        <f t="shared" si="578"/>
        <v>0.28211124335108551</v>
      </c>
      <c r="AA5305" s="20">
        <f t="shared" si="579"/>
        <v>0.16589646962014409</v>
      </c>
      <c r="AE5305" s="20">
        <f t="shared" si="580"/>
        <v>0.54957960498950997</v>
      </c>
    </row>
    <row r="5306" spans="1:31" x14ac:dyDescent="0.2">
      <c r="A5306" s="15" t="s">
        <v>15617</v>
      </c>
      <c r="B5306" s="15" t="s">
        <v>15618</v>
      </c>
      <c r="C5306" t="s">
        <v>15619</v>
      </c>
      <c r="D5306" s="15">
        <v>3</v>
      </c>
      <c r="E5306" s="15">
        <v>3</v>
      </c>
      <c r="F5306" s="16">
        <v>41656.2639506833</v>
      </c>
      <c r="G5306" s="16">
        <v>48065.929834570401</v>
      </c>
      <c r="H5306" s="16">
        <v>50307.325049101702</v>
      </c>
      <c r="I5306" s="16">
        <v>54827.316309771297</v>
      </c>
      <c r="J5306" s="16">
        <v>14564.4146484375</v>
      </c>
      <c r="K5306" s="16">
        <v>51056.190725976201</v>
      </c>
      <c r="L5306" s="15">
        <f t="shared" si="574"/>
        <v>6</v>
      </c>
      <c r="M5306" s="16">
        <v>74073.417050622098</v>
      </c>
      <c r="N5306" s="16">
        <v>82692.917045015405</v>
      </c>
      <c r="O5306" s="16">
        <v>90458.861071794207</v>
      </c>
      <c r="P5306" s="16">
        <v>76017.953482601995</v>
      </c>
      <c r="Q5306" s="16">
        <v>127326.694291127</v>
      </c>
      <c r="R5306" s="16">
        <v>70118.697043006599</v>
      </c>
      <c r="S5306" s="17">
        <f t="shared" si="575"/>
        <v>82692.917045015405</v>
      </c>
      <c r="T5306" s="17">
        <f t="shared" si="576"/>
        <v>76017.953482601995</v>
      </c>
      <c r="U5306" s="18">
        <f t="shared" si="577"/>
        <v>0.91928010522618553</v>
      </c>
      <c r="X5306" s="20">
        <f t="shared" si="578"/>
        <v>0.66552546815193925</v>
      </c>
      <c r="AA5306" s="20">
        <f t="shared" si="579"/>
        <v>-0.12142357630150664</v>
      </c>
      <c r="AE5306" s="20">
        <f t="shared" si="580"/>
        <v>0.17683532040536129</v>
      </c>
    </row>
    <row r="5307" spans="1:31" x14ac:dyDescent="0.2">
      <c r="A5307" s="15" t="s">
        <v>3839</v>
      </c>
      <c r="B5307" s="15" t="s">
        <v>3840</v>
      </c>
      <c r="C5307" t="s">
        <v>3841</v>
      </c>
      <c r="D5307" s="15">
        <v>3</v>
      </c>
      <c r="E5307" s="15">
        <v>3</v>
      </c>
      <c r="F5307" s="16">
        <v>19386.622326437198</v>
      </c>
      <c r="G5307" s="16">
        <v>25511.069358692599</v>
      </c>
      <c r="H5307" s="16">
        <v>9932.5204510253807</v>
      </c>
      <c r="I5307" s="16">
        <v>16000.054882324201</v>
      </c>
      <c r="J5307" s="16">
        <v>6845.0637137695203</v>
      </c>
      <c r="K5307" s="16">
        <v>23918.983558763601</v>
      </c>
      <c r="L5307" s="15">
        <f t="shared" si="574"/>
        <v>6</v>
      </c>
      <c r="M5307" s="16">
        <v>34473.407468543002</v>
      </c>
      <c r="N5307" s="16">
        <v>43889.398363219101</v>
      </c>
      <c r="O5307" s="16">
        <v>17859.913773890901</v>
      </c>
      <c r="P5307" s="16">
        <v>22184.040905661299</v>
      </c>
      <c r="Q5307" s="16">
        <v>59841.700193555102</v>
      </c>
      <c r="R5307" s="16">
        <v>32849.453472452296</v>
      </c>
      <c r="S5307" s="17">
        <f t="shared" si="575"/>
        <v>34473.407468543002</v>
      </c>
      <c r="T5307" s="17">
        <f t="shared" si="576"/>
        <v>32849.453472452296</v>
      </c>
      <c r="U5307" s="18">
        <f t="shared" si="577"/>
        <v>0.95289255935687345</v>
      </c>
      <c r="X5307" s="20">
        <f t="shared" si="578"/>
        <v>0.67006286583417118</v>
      </c>
      <c r="AA5307" s="20">
        <f t="shared" si="579"/>
        <v>-6.9614538486897096E-2</v>
      </c>
      <c r="AE5307" s="20">
        <f t="shared" si="580"/>
        <v>0.17388444953189053</v>
      </c>
    </row>
    <row r="5308" spans="1:31" x14ac:dyDescent="0.2">
      <c r="A5308" s="15" t="s">
        <v>9233</v>
      </c>
      <c r="B5308" s="15" t="s">
        <v>9234</v>
      </c>
      <c r="C5308" t="s">
        <v>9235</v>
      </c>
      <c r="D5308" s="15">
        <v>3</v>
      </c>
      <c r="E5308" s="15">
        <v>2</v>
      </c>
      <c r="F5308" s="16">
        <v>14011.525075878601</v>
      </c>
      <c r="G5308" s="16">
        <v>12921.402243750001</v>
      </c>
      <c r="H5308" s="16">
        <v>25886.8686043948</v>
      </c>
      <c r="I5308" s="16">
        <v>30462.572971948099</v>
      </c>
      <c r="J5308" s="16">
        <v>1651.3382144531199</v>
      </c>
      <c r="K5308" s="16">
        <v>16968.098464453298</v>
      </c>
      <c r="L5308" s="15">
        <f t="shared" si="574"/>
        <v>6</v>
      </c>
      <c r="M5308" s="16">
        <v>24915.377473350702</v>
      </c>
      <c r="N5308" s="16">
        <v>22230.0587448367</v>
      </c>
      <c r="O5308" s="16">
        <v>46547.826750541099</v>
      </c>
      <c r="P5308" s="16">
        <v>42236.290429725297</v>
      </c>
      <c r="Q5308" s="16">
        <v>14436.518121618101</v>
      </c>
      <c r="R5308" s="16">
        <v>23303.363190775199</v>
      </c>
      <c r="S5308" s="17">
        <f t="shared" si="575"/>
        <v>24915.377473350702</v>
      </c>
      <c r="T5308" s="17">
        <f t="shared" si="576"/>
        <v>23303.363190775199</v>
      </c>
      <c r="U5308" s="18">
        <f t="shared" si="577"/>
        <v>0.93530042704351157</v>
      </c>
      <c r="X5308" s="20">
        <f t="shared" si="578"/>
        <v>0.70512793470435797</v>
      </c>
      <c r="AA5308" s="20">
        <f t="shared" si="579"/>
        <v>-9.6498248616075366E-2</v>
      </c>
      <c r="AE5308" s="20">
        <f t="shared" si="580"/>
        <v>0.15173207975262482</v>
      </c>
    </row>
    <row r="5309" spans="1:31" x14ac:dyDescent="0.2">
      <c r="A5309" s="15" t="s">
        <v>17458</v>
      </c>
      <c r="B5309" s="15" t="s">
        <v>17459</v>
      </c>
      <c r="C5309" t="s">
        <v>17460</v>
      </c>
      <c r="D5309" s="15">
        <v>3</v>
      </c>
      <c r="E5309" s="15">
        <v>3</v>
      </c>
      <c r="F5309" s="16">
        <v>11489.6612873985</v>
      </c>
      <c r="G5309" s="16">
        <v>6730.1036085937703</v>
      </c>
      <c r="H5309" s="16">
        <v>11257.8353784308</v>
      </c>
      <c r="I5309" s="16">
        <v>26026.141466015601</v>
      </c>
      <c r="J5309" s="16">
        <v>17552.349221923901</v>
      </c>
      <c r="K5309" s="16">
        <v>36380.339516421896</v>
      </c>
      <c r="L5309" s="15">
        <f t="shared" si="574"/>
        <v>6</v>
      </c>
      <c r="M5309" s="16">
        <v>20430.984240916299</v>
      </c>
      <c r="N5309" s="16">
        <v>11578.511043586001</v>
      </c>
      <c r="O5309" s="16">
        <v>20242.995736160399</v>
      </c>
      <c r="P5309" s="16">
        <v>36085.187903727303</v>
      </c>
      <c r="Q5309" s="16">
        <v>153448.158227957</v>
      </c>
      <c r="R5309" s="16">
        <v>49963.422037591503</v>
      </c>
      <c r="S5309" s="17">
        <f t="shared" si="575"/>
        <v>20242.995736160399</v>
      </c>
      <c r="T5309" s="17">
        <f t="shared" si="576"/>
        <v>49963.422037591503</v>
      </c>
      <c r="U5309" s="18">
        <f t="shared" si="577"/>
        <v>2.4681832021700729</v>
      </c>
      <c r="X5309" s="20">
        <f t="shared" si="578"/>
        <v>0.16815366164349677</v>
      </c>
      <c r="AA5309" s="20">
        <f t="shared" si="579"/>
        <v>1.3034494832445915</v>
      </c>
      <c r="AE5309" s="20">
        <f t="shared" si="580"/>
        <v>0.77429367123218173</v>
      </c>
    </row>
    <row r="5310" spans="1:31" x14ac:dyDescent="0.2">
      <c r="A5310" s="15" t="s">
        <v>14971</v>
      </c>
      <c r="B5310" s="15" t="s">
        <v>14972</v>
      </c>
      <c r="C5310" t="s">
        <v>14973</v>
      </c>
      <c r="D5310" s="15">
        <v>4</v>
      </c>
      <c r="E5310" s="15">
        <v>2</v>
      </c>
      <c r="F5310" s="16">
        <v>103980.59404218799</v>
      </c>
      <c r="G5310" s="16">
        <v>97421.106427734296</v>
      </c>
      <c r="H5310" s="16">
        <v>92556.881110546499</v>
      </c>
      <c r="I5310" s="16">
        <v>114594.30087187501</v>
      </c>
      <c r="J5310" s="16">
        <v>20561.468412890601</v>
      </c>
      <c r="K5310" s="16">
        <v>133539.5754</v>
      </c>
      <c r="L5310" s="15">
        <f t="shared" si="574"/>
        <v>6</v>
      </c>
      <c r="M5310" s="16">
        <v>184898.91260476399</v>
      </c>
      <c r="N5310" s="16">
        <v>167603.862028445</v>
      </c>
      <c r="O5310" s="16">
        <v>166428.84592741801</v>
      </c>
      <c r="P5310" s="16">
        <v>158884.74613332399</v>
      </c>
      <c r="Q5310" s="16">
        <v>179754.82475470801</v>
      </c>
      <c r="R5310" s="16">
        <v>183398.34792963401</v>
      </c>
      <c r="S5310" s="17">
        <f t="shared" si="575"/>
        <v>167603.862028445</v>
      </c>
      <c r="T5310" s="17">
        <f t="shared" si="576"/>
        <v>179754.82475470801</v>
      </c>
      <c r="U5310" s="18">
        <f t="shared" si="577"/>
        <v>1.0724981070197583</v>
      </c>
      <c r="X5310" s="20">
        <f t="shared" si="578"/>
        <v>0.92007798135796071</v>
      </c>
      <c r="AA5310" s="20">
        <f t="shared" si="579"/>
        <v>0.10097510134196098</v>
      </c>
      <c r="AE5310" s="20">
        <f t="shared" si="580"/>
        <v>3.6175362395513271E-2</v>
      </c>
    </row>
    <row r="5311" spans="1:31" x14ac:dyDescent="0.2">
      <c r="A5311" s="15" t="s">
        <v>16223</v>
      </c>
      <c r="B5311" s="15" t="s">
        <v>16224</v>
      </c>
      <c r="C5311" t="s">
        <v>16225</v>
      </c>
      <c r="D5311" s="15">
        <v>4</v>
      </c>
      <c r="E5311" s="15">
        <v>2</v>
      </c>
      <c r="F5311" s="16">
        <v>29004.681079687402</v>
      </c>
      <c r="G5311" s="16">
        <v>41098.443101088</v>
      </c>
      <c r="H5311" s="16">
        <v>44991.925826074403</v>
      </c>
      <c r="I5311" s="16">
        <v>56322.303262499699</v>
      </c>
      <c r="J5311" s="16">
        <v>7046.3349515625096</v>
      </c>
      <c r="K5311" s="16">
        <v>81570.896276840795</v>
      </c>
      <c r="L5311" s="15">
        <f t="shared" si="574"/>
        <v>6</v>
      </c>
      <c r="M5311" s="16">
        <v>51576.2969185029</v>
      </c>
      <c r="N5311" s="16">
        <v>70706.010634443606</v>
      </c>
      <c r="O5311" s="16">
        <v>80901.1086095504</v>
      </c>
      <c r="P5311" s="16">
        <v>78090.749604657496</v>
      </c>
      <c r="Q5311" s="16">
        <v>61601.276666943602</v>
      </c>
      <c r="R5311" s="16">
        <v>112026.47283774499</v>
      </c>
      <c r="S5311" s="17">
        <f t="shared" si="575"/>
        <v>70706.010634443606</v>
      </c>
      <c r="T5311" s="17">
        <f t="shared" si="576"/>
        <v>78090.749604657496</v>
      </c>
      <c r="U5311" s="18">
        <f t="shared" si="577"/>
        <v>1.1044428741481915</v>
      </c>
      <c r="X5311" s="20">
        <f t="shared" si="578"/>
        <v>0.39899371836674197</v>
      </c>
      <c r="AA5311" s="20">
        <f t="shared" si="579"/>
        <v>0.14331879912371531</v>
      </c>
      <c r="AE5311" s="20">
        <f t="shared" si="580"/>
        <v>0.39903394165695155</v>
      </c>
    </row>
    <row r="5312" spans="1:31" x14ac:dyDescent="0.2">
      <c r="A5312" s="15" t="s">
        <v>17548</v>
      </c>
      <c r="B5312" s="15" t="s">
        <v>17549</v>
      </c>
      <c r="C5312" t="s">
        <v>17550</v>
      </c>
      <c r="D5312" s="15">
        <v>4</v>
      </c>
      <c r="E5312" s="15">
        <v>2</v>
      </c>
      <c r="F5312" s="16">
        <v>178580.26244325499</v>
      </c>
      <c r="G5312" s="16">
        <v>174444.81963691401</v>
      </c>
      <c r="H5312" s="16">
        <v>177531.84266747901</v>
      </c>
      <c r="I5312" s="16">
        <v>194764.64492603301</v>
      </c>
      <c r="J5312" s="16">
        <v>24853.2197686523</v>
      </c>
      <c r="K5312" s="16">
        <v>241110.341184666</v>
      </c>
      <c r="L5312" s="15">
        <f t="shared" si="574"/>
        <v>6</v>
      </c>
      <c r="M5312" s="16">
        <v>317552.487967461</v>
      </c>
      <c r="N5312" s="16">
        <v>300115.925122349</v>
      </c>
      <c r="O5312" s="16">
        <v>319224.452423234</v>
      </c>
      <c r="P5312" s="16">
        <v>270040.75184697699</v>
      </c>
      <c r="Q5312" s="16">
        <v>217274.66513546999</v>
      </c>
      <c r="R5312" s="16">
        <v>331132.08657108003</v>
      </c>
      <c r="S5312" s="17">
        <f t="shared" si="575"/>
        <v>317552.487967461</v>
      </c>
      <c r="T5312" s="17">
        <f t="shared" si="576"/>
        <v>270040.75184697699</v>
      </c>
      <c r="U5312" s="18">
        <f t="shared" si="577"/>
        <v>0.85038147102990913</v>
      </c>
      <c r="X5312" s="20">
        <f t="shared" si="578"/>
        <v>0.30338919572549305</v>
      </c>
      <c r="AA5312" s="20">
        <f t="shared" si="579"/>
        <v>-0.23381793257207109</v>
      </c>
      <c r="AE5312" s="20">
        <f t="shared" si="580"/>
        <v>0.51799988933817476</v>
      </c>
    </row>
    <row r="5313" spans="1:31" x14ac:dyDescent="0.2">
      <c r="A5313" s="15" t="s">
        <v>10861</v>
      </c>
      <c r="B5313" s="15" t="s">
        <v>10862</v>
      </c>
      <c r="C5313" t="s">
        <v>10863</v>
      </c>
      <c r="D5313" s="15">
        <v>2</v>
      </c>
      <c r="E5313" s="15">
        <v>2</v>
      </c>
      <c r="F5313" s="16">
        <v>119879.764357033</v>
      </c>
      <c r="G5313" s="16">
        <v>121554.46397827</v>
      </c>
      <c r="H5313" s="16">
        <v>118170.35525625201</v>
      </c>
      <c r="I5313" s="16">
        <v>141423.713005092</v>
      </c>
      <c r="J5313" s="16">
        <v>12822.003356249999</v>
      </c>
      <c r="K5313" s="16">
        <v>140790.90367031499</v>
      </c>
      <c r="L5313" s="15">
        <f t="shared" si="574"/>
        <v>6</v>
      </c>
      <c r="M5313" s="16">
        <v>213170.91210247899</v>
      </c>
      <c r="N5313" s="16">
        <v>209123.03664574001</v>
      </c>
      <c r="O5313" s="16">
        <v>212485.075254875</v>
      </c>
      <c r="P5313" s="16">
        <v>196083.66705050599</v>
      </c>
      <c r="Q5313" s="16">
        <v>112093.98667568099</v>
      </c>
      <c r="R5313" s="16">
        <v>193357.055833922</v>
      </c>
      <c r="S5313" s="17">
        <f t="shared" si="575"/>
        <v>212485.075254875</v>
      </c>
      <c r="T5313" s="17">
        <f t="shared" si="576"/>
        <v>193357.055833922</v>
      </c>
      <c r="U5313" s="18">
        <f t="shared" si="577"/>
        <v>0.9099794684496828</v>
      </c>
      <c r="X5313" s="20">
        <f t="shared" si="578"/>
        <v>0.18262124384943418</v>
      </c>
      <c r="AA5313" s="20">
        <f t="shared" si="579"/>
        <v>-0.13609410023535082</v>
      </c>
      <c r="AE5313" s="20">
        <f t="shared" si="580"/>
        <v>0.73844870352713265</v>
      </c>
    </row>
    <row r="5314" spans="1:31" x14ac:dyDescent="0.2">
      <c r="A5314" s="15" t="s">
        <v>2480</v>
      </c>
      <c r="B5314" s="15" t="s">
        <v>2481</v>
      </c>
      <c r="C5314" t="s">
        <v>2482</v>
      </c>
      <c r="D5314" s="15">
        <v>2</v>
      </c>
      <c r="E5314" s="15">
        <v>1</v>
      </c>
      <c r="F5314" s="16">
        <v>13188.7234294921</v>
      </c>
      <c r="G5314" s="16">
        <v>5662.1744566406096</v>
      </c>
      <c r="H5314" s="16">
        <v>9813.6690093749603</v>
      </c>
      <c r="I5314" s="16">
        <v>8734.9398629882398</v>
      </c>
      <c r="J5314" s="16">
        <v>6709.3596301607304</v>
      </c>
      <c r="K5314" s="16">
        <v>11015.342765625001</v>
      </c>
      <c r="L5314" s="15">
        <f t="shared" ref="L5314:L5377" si="581">COUNTIF(F5314:K5314,"&gt;0")</f>
        <v>6</v>
      </c>
      <c r="M5314" s="16">
        <v>23452.2666774598</v>
      </c>
      <c r="N5314" s="16">
        <v>9741.2392571802193</v>
      </c>
      <c r="O5314" s="16">
        <v>17646.2040201335</v>
      </c>
      <c r="P5314" s="16">
        <v>12110.974909410699</v>
      </c>
      <c r="Q5314" s="16">
        <v>58655.332407084003</v>
      </c>
      <c r="R5314" s="16">
        <v>15128.067159439701</v>
      </c>
      <c r="S5314" s="17">
        <f t="shared" ref="S5314:S5377" si="582">MEDIAN(M5314:O5314)</f>
        <v>17646.2040201335</v>
      </c>
      <c r="T5314" s="17">
        <f t="shared" ref="T5314:T5377" si="583">MEDIAN(P5314:R5314)</f>
        <v>15128.067159439701</v>
      </c>
      <c r="U5314" s="18">
        <f t="shared" ref="U5314:U5377" si="584">T5314/S5314</f>
        <v>0.85729866560418766</v>
      </c>
      <c r="X5314" s="20">
        <f t="shared" ref="X5314:X5377" si="585">_xlfn.T.TEST(P5314:R5314,M5314:O5314,2,2)</f>
        <v>0.49426879445941313</v>
      </c>
      <c r="AA5314" s="20">
        <f t="shared" ref="AA5314:AA5377" si="586">LOG(U5314,2)</f>
        <v>-0.22213019705859827</v>
      </c>
      <c r="AE5314" s="20">
        <f t="shared" si="580"/>
        <v>0.30603680775060543</v>
      </c>
    </row>
    <row r="5315" spans="1:31" x14ac:dyDescent="0.2">
      <c r="A5315" s="15" t="s">
        <v>4085</v>
      </c>
      <c r="B5315" s="15" t="s">
        <v>4086</v>
      </c>
      <c r="C5315" t="s">
        <v>4087</v>
      </c>
      <c r="D5315" s="15">
        <v>4</v>
      </c>
      <c r="E5315" s="15">
        <v>3</v>
      </c>
      <c r="F5315" s="16">
        <v>108895.361940232</v>
      </c>
      <c r="G5315" s="16">
        <v>113943.95332031199</v>
      </c>
      <c r="H5315" s="16">
        <v>98861.514365623501</v>
      </c>
      <c r="I5315" s="16">
        <v>130918.816514062</v>
      </c>
      <c r="J5315" s="16">
        <v>6192.4904749454399</v>
      </c>
      <c r="K5315" s="16">
        <v>111641.927769813</v>
      </c>
      <c r="L5315" s="15">
        <f t="shared" si="581"/>
        <v>6</v>
      </c>
      <c r="M5315" s="16">
        <v>193638.38219929801</v>
      </c>
      <c r="N5315" s="16">
        <v>196029.86797773</v>
      </c>
      <c r="O5315" s="16">
        <v>177765.364877154</v>
      </c>
      <c r="P5315" s="16">
        <v>181518.65116895401</v>
      </c>
      <c r="Q5315" s="16">
        <v>54136.699663977502</v>
      </c>
      <c r="R5315" s="16">
        <v>153324.922977576</v>
      </c>
      <c r="S5315" s="17">
        <f t="shared" si="582"/>
        <v>193638.38219929801</v>
      </c>
      <c r="T5315" s="17">
        <f t="shared" si="583"/>
        <v>153324.922977576</v>
      </c>
      <c r="U5315" s="18">
        <f t="shared" si="584"/>
        <v>0.79181059682563204</v>
      </c>
      <c r="X5315" s="20">
        <f t="shared" si="585"/>
        <v>0.20237149137986343</v>
      </c>
      <c r="AA5315" s="20">
        <f t="shared" si="586"/>
        <v>-0.33677271975793788</v>
      </c>
      <c r="AE5315" s="20">
        <f t="shared" ref="AE5315:AE5378" si="587">-LOG10(X5315)</f>
        <v>0.69385066776333115</v>
      </c>
    </row>
    <row r="5316" spans="1:31" x14ac:dyDescent="0.2">
      <c r="A5316" s="15" t="s">
        <v>10243</v>
      </c>
      <c r="B5316" s="15" t="s">
        <v>10244</v>
      </c>
      <c r="C5316" t="s">
        <v>10245</v>
      </c>
      <c r="D5316" s="15">
        <v>3</v>
      </c>
      <c r="E5316" s="15">
        <v>2</v>
      </c>
      <c r="F5316" s="16">
        <v>39816.501659473201</v>
      </c>
      <c r="G5316" s="16">
        <v>47266.786495380897</v>
      </c>
      <c r="H5316" s="16">
        <v>40982.380685254902</v>
      </c>
      <c r="I5316" s="16">
        <v>77288.419422070394</v>
      </c>
      <c r="J5316" s="16">
        <v>4107.3769300781196</v>
      </c>
      <c r="K5316" s="16">
        <v>69515.522970997394</v>
      </c>
      <c r="L5316" s="15">
        <f t="shared" si="581"/>
        <v>6</v>
      </c>
      <c r="M5316" s="16">
        <v>70801.940769596098</v>
      </c>
      <c r="N5316" s="16">
        <v>81318.066000166902</v>
      </c>
      <c r="O5316" s="16">
        <v>73691.4450764473</v>
      </c>
      <c r="P5316" s="16">
        <v>107160.223549437</v>
      </c>
      <c r="Q5316" s="16">
        <v>35907.981153955399</v>
      </c>
      <c r="R5316" s="16">
        <v>95470.065934816899</v>
      </c>
      <c r="S5316" s="17">
        <f t="shared" si="582"/>
        <v>73691.4450764473</v>
      </c>
      <c r="T5316" s="17">
        <f t="shared" si="583"/>
        <v>95470.065934816899</v>
      </c>
      <c r="U5316" s="18">
        <f t="shared" si="584"/>
        <v>1.2955379805047453</v>
      </c>
      <c r="X5316" s="20">
        <f t="shared" si="585"/>
        <v>0.85828737999726745</v>
      </c>
      <c r="AA5316" s="20">
        <f t="shared" si="586"/>
        <v>0.37355131075741543</v>
      </c>
      <c r="AE5316" s="20">
        <f t="shared" si="587"/>
        <v>6.6367273165209087E-2</v>
      </c>
    </row>
    <row r="5317" spans="1:31" x14ac:dyDescent="0.2">
      <c r="A5317" s="15" t="s">
        <v>16145</v>
      </c>
      <c r="B5317" s="15" t="s">
        <v>16146</v>
      </c>
      <c r="C5317" t="s">
        <v>16147</v>
      </c>
      <c r="D5317" s="15">
        <v>2</v>
      </c>
      <c r="E5317" s="15">
        <v>1</v>
      </c>
      <c r="F5317" s="16">
        <v>55378.507761328503</v>
      </c>
      <c r="G5317" s="16">
        <v>55419.418441406</v>
      </c>
      <c r="H5317" s="16">
        <v>44036.836239652403</v>
      </c>
      <c r="I5317" s="16">
        <v>69507.114600000394</v>
      </c>
      <c r="J5317" s="16">
        <v>10718.4208570312</v>
      </c>
      <c r="K5317" s="16">
        <v>69354.487898438005</v>
      </c>
      <c r="L5317" s="15">
        <f t="shared" si="581"/>
        <v>6</v>
      </c>
      <c r="M5317" s="16">
        <v>98474.392852475401</v>
      </c>
      <c r="N5317" s="16">
        <v>95343.903418302507</v>
      </c>
      <c r="O5317" s="16">
        <v>79183.738104858799</v>
      </c>
      <c r="P5317" s="16">
        <v>96371.461526943996</v>
      </c>
      <c r="Q5317" s="16">
        <v>93703.806757058395</v>
      </c>
      <c r="R5317" s="16">
        <v>95248.906281001604</v>
      </c>
      <c r="S5317" s="17">
        <f t="shared" si="582"/>
        <v>95343.903418302507</v>
      </c>
      <c r="T5317" s="17">
        <f t="shared" si="583"/>
        <v>95248.906281001604</v>
      </c>
      <c r="U5317" s="18">
        <f t="shared" si="584"/>
        <v>0.99900363700357309</v>
      </c>
      <c r="X5317" s="20">
        <f t="shared" si="585"/>
        <v>0.53297020526722449</v>
      </c>
      <c r="AA5317" s="20">
        <f t="shared" si="586"/>
        <v>-1.438164539871699E-3</v>
      </c>
      <c r="AE5317" s="20">
        <f t="shared" si="587"/>
        <v>0.27329706874024262</v>
      </c>
    </row>
    <row r="5318" spans="1:31" x14ac:dyDescent="0.2">
      <c r="A5318" s="15" t="s">
        <v>6211</v>
      </c>
      <c r="B5318" s="15" t="s">
        <v>6212</v>
      </c>
      <c r="C5318" t="s">
        <v>6213</v>
      </c>
      <c r="D5318" s="15">
        <v>3</v>
      </c>
      <c r="E5318" s="15">
        <v>3</v>
      </c>
      <c r="F5318" s="16">
        <v>113841.591633125</v>
      </c>
      <c r="G5318" s="16">
        <v>93332.959580566705</v>
      </c>
      <c r="H5318" s="16">
        <v>82151.225839159699</v>
      </c>
      <c r="I5318" s="16">
        <v>104746.850062207</v>
      </c>
      <c r="J5318" s="16">
        <v>22728.491852343799</v>
      </c>
      <c r="K5318" s="16">
        <v>121371.740982421</v>
      </c>
      <c r="L5318" s="15">
        <f t="shared" si="581"/>
        <v>6</v>
      </c>
      <c r="M5318" s="16">
        <v>202433.79734511001</v>
      </c>
      <c r="N5318" s="16">
        <v>160570.58941176601</v>
      </c>
      <c r="O5318" s="16">
        <v>147718.17658380599</v>
      </c>
      <c r="P5318" s="16">
        <v>145231.277243071</v>
      </c>
      <c r="Q5318" s="16">
        <v>198699.62532907</v>
      </c>
      <c r="R5318" s="16">
        <v>166687.49106655901</v>
      </c>
      <c r="S5318" s="17">
        <f t="shared" si="582"/>
        <v>160570.58941176601</v>
      </c>
      <c r="T5318" s="17">
        <f t="shared" si="583"/>
        <v>166687.49106655901</v>
      </c>
      <c r="U5318" s="18">
        <f t="shared" si="584"/>
        <v>1.0380947823458933</v>
      </c>
      <c r="X5318" s="20">
        <f t="shared" si="585"/>
        <v>0.99885153698633244</v>
      </c>
      <c r="AA5318" s="20">
        <f t="shared" si="586"/>
        <v>5.3938173732053979E-2</v>
      </c>
      <c r="AE5318" s="20">
        <f t="shared" si="587"/>
        <v>4.9905777909121181E-4</v>
      </c>
    </row>
    <row r="5319" spans="1:31" x14ac:dyDescent="0.2">
      <c r="A5319" s="15" t="s">
        <v>11314</v>
      </c>
      <c r="B5319" s="15" t="s">
        <v>11315</v>
      </c>
      <c r="C5319" t="s">
        <v>11316</v>
      </c>
      <c r="D5319" s="15">
        <v>2</v>
      </c>
      <c r="E5319" s="15">
        <v>2</v>
      </c>
      <c r="F5319" s="16">
        <v>13827.2606226561</v>
      </c>
      <c r="G5319" s="16">
        <v>22862.981637890502</v>
      </c>
      <c r="H5319" s="16">
        <v>31841.026593750299</v>
      </c>
      <c r="I5319" s="16">
        <v>31911.390732339001</v>
      </c>
      <c r="J5319" s="16">
        <v>619.13107265625001</v>
      </c>
      <c r="K5319" s="16">
        <v>29924.668511718901</v>
      </c>
      <c r="L5319" s="15">
        <f t="shared" si="581"/>
        <v>6</v>
      </c>
      <c r="M5319" s="16">
        <v>24587.7173234314</v>
      </c>
      <c r="N5319" s="16">
        <v>39333.612196637703</v>
      </c>
      <c r="O5319" s="16">
        <v>57254.147347649399</v>
      </c>
      <c r="P5319" s="16">
        <v>44245.073068144098</v>
      </c>
      <c r="Q5319" s="16">
        <v>5412.6385932507901</v>
      </c>
      <c r="R5319" s="16">
        <v>41097.440597307803</v>
      </c>
      <c r="S5319" s="17">
        <f t="shared" si="582"/>
        <v>39333.612196637703</v>
      </c>
      <c r="T5319" s="17">
        <f t="shared" si="583"/>
        <v>41097.440597307803</v>
      </c>
      <c r="U5319" s="18">
        <f t="shared" si="584"/>
        <v>1.0448427770084354</v>
      </c>
      <c r="X5319" s="20">
        <f t="shared" si="585"/>
        <v>0.55184246171983631</v>
      </c>
      <c r="AA5319" s="20">
        <f t="shared" si="586"/>
        <v>6.3285868722281494E-2</v>
      </c>
      <c r="AE5319" s="20">
        <f t="shared" si="587"/>
        <v>0.25818488562354536</v>
      </c>
    </row>
    <row r="5320" spans="1:31" x14ac:dyDescent="0.2">
      <c r="A5320" s="15" t="s">
        <v>1466</v>
      </c>
      <c r="B5320" s="15" t="s">
        <v>1467</v>
      </c>
      <c r="C5320" t="s">
        <v>1468</v>
      </c>
      <c r="D5320" s="15">
        <v>4</v>
      </c>
      <c r="E5320" s="15">
        <v>4</v>
      </c>
      <c r="F5320" s="16">
        <v>69269.428310156305</v>
      </c>
      <c r="G5320" s="16">
        <v>77657.490075000198</v>
      </c>
      <c r="H5320" s="16">
        <v>60540.148066405702</v>
      </c>
      <c r="I5320" s="16">
        <v>72709.966892578304</v>
      </c>
      <c r="J5320" s="16">
        <v>10405.0692345065</v>
      </c>
      <c r="K5320" s="16">
        <v>80719.296075000006</v>
      </c>
      <c r="L5320" s="15">
        <f t="shared" si="581"/>
        <v>6</v>
      </c>
      <c r="M5320" s="16">
        <v>123175.310636378</v>
      </c>
      <c r="N5320" s="16">
        <v>133602.416655579</v>
      </c>
      <c r="O5320" s="16">
        <v>108858.75641091399</v>
      </c>
      <c r="P5320" s="16">
        <v>100812.209186618</v>
      </c>
      <c r="Q5320" s="16">
        <v>90964.388303937099</v>
      </c>
      <c r="R5320" s="16">
        <v>110856.916399915</v>
      </c>
      <c r="S5320" s="17">
        <f t="shared" si="582"/>
        <v>123175.310636378</v>
      </c>
      <c r="T5320" s="17">
        <f t="shared" si="583"/>
        <v>100812.209186618</v>
      </c>
      <c r="U5320" s="18">
        <f t="shared" si="584"/>
        <v>0.81844493564317111</v>
      </c>
      <c r="X5320" s="20">
        <f t="shared" si="585"/>
        <v>8.42539742505653E-2</v>
      </c>
      <c r="AA5320" s="20">
        <f t="shared" si="586"/>
        <v>-0.28904273835511085</v>
      </c>
      <c r="AE5320" s="20">
        <f t="shared" si="587"/>
        <v>1.0744096043511986</v>
      </c>
    </row>
    <row r="5321" spans="1:31" x14ac:dyDescent="0.2">
      <c r="A5321" s="15" t="s">
        <v>1997</v>
      </c>
      <c r="B5321" s="15" t="s">
        <v>1998</v>
      </c>
      <c r="C5321" t="s">
        <v>1999</v>
      </c>
      <c r="D5321" s="15">
        <v>4</v>
      </c>
      <c r="E5321" s="15">
        <v>2</v>
      </c>
      <c r="F5321" s="16">
        <v>120465.044007688</v>
      </c>
      <c r="G5321" s="16">
        <v>83319.796642447996</v>
      </c>
      <c r="H5321" s="16">
        <v>90846.271260937807</v>
      </c>
      <c r="I5321" s="16">
        <v>138943.47573691499</v>
      </c>
      <c r="J5321" s="16">
        <v>30131.783601562402</v>
      </c>
      <c r="K5321" s="16">
        <v>131184.980711426</v>
      </c>
      <c r="L5321" s="15">
        <f t="shared" si="581"/>
        <v>6</v>
      </c>
      <c r="M5321" s="16">
        <v>214211.659868663</v>
      </c>
      <c r="N5321" s="16">
        <v>143343.883196993</v>
      </c>
      <c r="O5321" s="16">
        <v>163352.95551617601</v>
      </c>
      <c r="P5321" s="16">
        <v>192644.82353292601</v>
      </c>
      <c r="Q5321" s="16">
        <v>263421.53060673398</v>
      </c>
      <c r="R5321" s="16">
        <v>180164.634068894</v>
      </c>
      <c r="S5321" s="17">
        <f t="shared" si="582"/>
        <v>163352.95551617601</v>
      </c>
      <c r="T5321" s="17">
        <f t="shared" si="583"/>
        <v>192644.82353292601</v>
      </c>
      <c r="U5321" s="18">
        <f t="shared" si="584"/>
        <v>1.1793164251249153</v>
      </c>
      <c r="X5321" s="20">
        <f t="shared" si="585"/>
        <v>0.31415551525869129</v>
      </c>
      <c r="AA5321" s="20">
        <f t="shared" si="586"/>
        <v>0.23795086310995531</v>
      </c>
      <c r="AE5321" s="20">
        <f t="shared" si="587"/>
        <v>0.50285531148396267</v>
      </c>
    </row>
    <row r="5322" spans="1:31" x14ac:dyDescent="0.2">
      <c r="A5322" s="15" t="s">
        <v>15494</v>
      </c>
      <c r="B5322" s="15" t="s">
        <v>15495</v>
      </c>
      <c r="C5322" t="s">
        <v>15496</v>
      </c>
      <c r="D5322" s="15">
        <v>6</v>
      </c>
      <c r="E5322" s="15">
        <v>3</v>
      </c>
      <c r="F5322" s="16">
        <v>47795.921308947698</v>
      </c>
      <c r="G5322" s="16">
        <v>37016.755933007902</v>
      </c>
      <c r="H5322" s="16">
        <v>48918.017353039802</v>
      </c>
      <c r="I5322" s="16">
        <v>64562.149133496401</v>
      </c>
      <c r="J5322" s="16">
        <v>6184.5499160156196</v>
      </c>
      <c r="K5322" s="16">
        <v>61297.313074658501</v>
      </c>
      <c r="L5322" s="15">
        <f t="shared" si="581"/>
        <v>6</v>
      </c>
      <c r="M5322" s="16">
        <v>84990.992390193103</v>
      </c>
      <c r="N5322" s="16">
        <v>63683.851288823404</v>
      </c>
      <c r="O5322" s="16">
        <v>87960.712109563203</v>
      </c>
      <c r="P5322" s="16">
        <v>89515.277783024794</v>
      </c>
      <c r="Q5322" s="16">
        <v>54067.2808000023</v>
      </c>
      <c r="R5322" s="16">
        <v>84183.478319026806</v>
      </c>
      <c r="S5322" s="17">
        <f t="shared" si="582"/>
        <v>84990.992390193103</v>
      </c>
      <c r="T5322" s="17">
        <f t="shared" si="583"/>
        <v>84183.478319026806</v>
      </c>
      <c r="U5322" s="18">
        <f t="shared" si="584"/>
        <v>0.99049882759976482</v>
      </c>
      <c r="X5322" s="20">
        <f t="shared" si="585"/>
        <v>0.83647996593069696</v>
      </c>
      <c r="AA5322" s="20">
        <f t="shared" si="586"/>
        <v>-1.3772827412182899E-2</v>
      </c>
      <c r="AE5322" s="20">
        <f t="shared" si="587"/>
        <v>7.7544456124109346E-2</v>
      </c>
    </row>
    <row r="5323" spans="1:31" x14ac:dyDescent="0.2">
      <c r="A5323" s="15" t="s">
        <v>6076</v>
      </c>
      <c r="B5323" s="15" t="s">
        <v>6077</v>
      </c>
      <c r="C5323" t="s">
        <v>6078</v>
      </c>
      <c r="D5323" s="15">
        <v>3</v>
      </c>
      <c r="E5323" s="15">
        <v>2</v>
      </c>
      <c r="F5323" s="16">
        <v>17276.7893428711</v>
      </c>
      <c r="G5323" s="16">
        <v>20033.0592151151</v>
      </c>
      <c r="H5323" s="16">
        <v>5226.3286195312403</v>
      </c>
      <c r="I5323" s="16">
        <v>15910.693240606101</v>
      </c>
      <c r="J5323" s="16">
        <v>10261.220101171901</v>
      </c>
      <c r="K5323" s="16">
        <v>24006.3899414064</v>
      </c>
      <c r="L5323" s="15">
        <f t="shared" si="581"/>
        <v>6</v>
      </c>
      <c r="M5323" s="16">
        <v>30721.689871307899</v>
      </c>
      <c r="N5323" s="16">
        <v>34464.996506567702</v>
      </c>
      <c r="O5323" s="16">
        <v>9397.5923794056107</v>
      </c>
      <c r="P5323" s="16">
        <v>22060.141185950899</v>
      </c>
      <c r="Q5323" s="16">
        <v>89706.813930627002</v>
      </c>
      <c r="R5323" s="16">
        <v>32969.494187926903</v>
      </c>
      <c r="S5323" s="17">
        <f t="shared" si="582"/>
        <v>30721.689871307899</v>
      </c>
      <c r="T5323" s="17">
        <f t="shared" si="583"/>
        <v>32969.494187926903</v>
      </c>
      <c r="U5323" s="18">
        <f t="shared" si="584"/>
        <v>1.0731666886175526</v>
      </c>
      <c r="X5323" s="20">
        <f t="shared" si="585"/>
        <v>0.35496813892443951</v>
      </c>
      <c r="AA5323" s="20">
        <f t="shared" si="586"/>
        <v>0.1018741787642552</v>
      </c>
      <c r="AE5323" s="20">
        <f t="shared" si="587"/>
        <v>0.4498106264104737</v>
      </c>
    </row>
    <row r="5324" spans="1:31" x14ac:dyDescent="0.2">
      <c r="A5324" s="15" t="s">
        <v>1025</v>
      </c>
      <c r="B5324" s="15" t="s">
        <v>1026</v>
      </c>
      <c r="C5324" t="s">
        <v>1027</v>
      </c>
      <c r="D5324" s="15">
        <v>3</v>
      </c>
      <c r="E5324" s="15">
        <v>2</v>
      </c>
      <c r="F5324" s="16">
        <v>64779.708828752802</v>
      </c>
      <c r="G5324" s="16">
        <v>59962.194996386803</v>
      </c>
      <c r="H5324" s="16">
        <v>57476.644628906899</v>
      </c>
      <c r="I5324" s="16">
        <v>54304.206660644501</v>
      </c>
      <c r="J5324" s="16">
        <v>602.10754892578097</v>
      </c>
      <c r="K5324" s="16">
        <v>55367.540942871798</v>
      </c>
      <c r="L5324" s="15">
        <f t="shared" si="581"/>
        <v>6</v>
      </c>
      <c r="M5324" s="16">
        <v>115191.664671871</v>
      </c>
      <c r="N5324" s="16">
        <v>103159.323740097</v>
      </c>
      <c r="O5324" s="16">
        <v>103350.194157302</v>
      </c>
      <c r="P5324" s="16">
        <v>75292.6631045549</v>
      </c>
      <c r="Q5324" s="16">
        <v>5263.8135938183796</v>
      </c>
      <c r="R5324" s="16">
        <v>76039.7470744772</v>
      </c>
      <c r="S5324" s="17">
        <f t="shared" si="582"/>
        <v>103350.194157302</v>
      </c>
      <c r="T5324" s="17">
        <f t="shared" si="583"/>
        <v>75292.6631045549</v>
      </c>
      <c r="U5324" s="18">
        <f t="shared" si="584"/>
        <v>0.72851980316512299</v>
      </c>
      <c r="X5324" s="20">
        <f t="shared" si="585"/>
        <v>8.1846839857335582E-2</v>
      </c>
      <c r="AA5324" s="20">
        <f t="shared" si="586"/>
        <v>-0.45695990565892131</v>
      </c>
      <c r="AE5324" s="20">
        <f t="shared" si="587"/>
        <v>1.0869980842302434</v>
      </c>
    </row>
    <row r="5325" spans="1:31" x14ac:dyDescent="0.2">
      <c r="A5325" s="15" t="s">
        <v>803</v>
      </c>
      <c r="B5325" s="15" t="s">
        <v>804</v>
      </c>
      <c r="C5325" t="s">
        <v>805</v>
      </c>
      <c r="D5325" s="15">
        <v>3</v>
      </c>
      <c r="E5325" s="15">
        <v>3</v>
      </c>
      <c r="F5325" s="16">
        <v>42583.938013868799</v>
      </c>
      <c r="G5325" s="16">
        <v>53262.599723437401</v>
      </c>
      <c r="H5325" s="16">
        <v>49894.079361327902</v>
      </c>
      <c r="I5325" s="16">
        <v>57808.421872025501</v>
      </c>
      <c r="J5325" s="16">
        <v>1603.7877700195299</v>
      </c>
      <c r="K5325" s="16">
        <v>42527.168418835201</v>
      </c>
      <c r="L5325" s="15">
        <f t="shared" si="581"/>
        <v>6</v>
      </c>
      <c r="M5325" s="16">
        <v>75723.012603663898</v>
      </c>
      <c r="N5325" s="16">
        <v>91633.299422083903</v>
      </c>
      <c r="O5325" s="16">
        <v>89715.793651247499</v>
      </c>
      <c r="P5325" s="16">
        <v>80151.249788366506</v>
      </c>
      <c r="Q5325" s="16">
        <v>14020.817178741399</v>
      </c>
      <c r="R5325" s="16">
        <v>58405.251078398302</v>
      </c>
      <c r="S5325" s="17">
        <f t="shared" si="582"/>
        <v>89715.793651247499</v>
      </c>
      <c r="T5325" s="17">
        <f t="shared" si="583"/>
        <v>58405.251078398302</v>
      </c>
      <c r="U5325" s="18">
        <f t="shared" si="584"/>
        <v>0.65100300294324132</v>
      </c>
      <c r="X5325" s="20">
        <f t="shared" si="585"/>
        <v>0.15806607604426215</v>
      </c>
      <c r="AA5325" s="20">
        <f t="shared" si="586"/>
        <v>-0.61926389662497661</v>
      </c>
      <c r="AE5325" s="20">
        <f t="shared" si="587"/>
        <v>0.80116132783917837</v>
      </c>
    </row>
    <row r="5326" spans="1:31" x14ac:dyDescent="0.2">
      <c r="A5326" s="15" t="s">
        <v>236</v>
      </c>
      <c r="B5326" s="15" t="s">
        <v>237</v>
      </c>
      <c r="C5326" t="s">
        <v>238</v>
      </c>
      <c r="D5326" s="15">
        <v>2</v>
      </c>
      <c r="E5326" s="15">
        <v>2</v>
      </c>
      <c r="F5326" s="16">
        <v>33718.631357812199</v>
      </c>
      <c r="G5326" s="16">
        <v>22090.1714472657</v>
      </c>
      <c r="H5326" s="16">
        <v>29070.405375550399</v>
      </c>
      <c r="I5326" s="16">
        <v>40297.932920401101</v>
      </c>
      <c r="J5326" s="16">
        <v>9905.3046275390807</v>
      </c>
      <c r="K5326" s="16">
        <v>38936.569991601202</v>
      </c>
      <c r="L5326" s="15">
        <f t="shared" si="581"/>
        <v>6</v>
      </c>
      <c r="M5326" s="16">
        <v>59958.671423351101</v>
      </c>
      <c r="N5326" s="16">
        <v>38004.064860201499</v>
      </c>
      <c r="O5326" s="16">
        <v>52272.223947526501</v>
      </c>
      <c r="P5326" s="16">
        <v>55872.995367495598</v>
      </c>
      <c r="Q5326" s="16">
        <v>86595.288902081593</v>
      </c>
      <c r="R5326" s="16">
        <v>53474.0550815487</v>
      </c>
      <c r="S5326" s="17">
        <f t="shared" si="582"/>
        <v>52272.223947526501</v>
      </c>
      <c r="T5326" s="17">
        <f t="shared" si="583"/>
        <v>55872.995367495598</v>
      </c>
      <c r="U5326" s="18">
        <f t="shared" si="584"/>
        <v>1.0688849860986158</v>
      </c>
      <c r="X5326" s="20">
        <f t="shared" si="585"/>
        <v>0.28829098735726444</v>
      </c>
      <c r="AA5326" s="20">
        <f t="shared" si="586"/>
        <v>9.6106624890004169E-2</v>
      </c>
      <c r="AE5326" s="20">
        <f t="shared" si="587"/>
        <v>0.54016893444907743</v>
      </c>
    </row>
    <row r="5327" spans="1:31" x14ac:dyDescent="0.2">
      <c r="A5327" s="15" t="s">
        <v>14512</v>
      </c>
      <c r="B5327" s="15" t="s">
        <v>14513</v>
      </c>
      <c r="C5327" t="s">
        <v>14514</v>
      </c>
      <c r="D5327" s="15">
        <v>4</v>
      </c>
      <c r="E5327" s="15">
        <v>3</v>
      </c>
      <c r="F5327" s="16">
        <v>109669.617967989</v>
      </c>
      <c r="G5327" s="16">
        <v>121900.73607421901</v>
      </c>
      <c r="H5327" s="16">
        <v>111955.960501172</v>
      </c>
      <c r="I5327" s="16">
        <v>128862.46601316299</v>
      </c>
      <c r="J5327" s="16">
        <v>22076.166579199202</v>
      </c>
      <c r="K5327" s="16">
        <v>148237.21046835999</v>
      </c>
      <c r="L5327" s="15">
        <f t="shared" si="581"/>
        <v>6</v>
      </c>
      <c r="M5327" s="16">
        <v>195015.16888655</v>
      </c>
      <c r="N5327" s="16">
        <v>209718.765258581</v>
      </c>
      <c r="O5327" s="16">
        <v>201310.81641192699</v>
      </c>
      <c r="P5327" s="16">
        <v>178667.52572195799</v>
      </c>
      <c r="Q5327" s="16">
        <v>192996.79259346399</v>
      </c>
      <c r="R5327" s="16">
        <v>203583.54008660899</v>
      </c>
      <c r="S5327" s="17">
        <f t="shared" si="582"/>
        <v>201310.81641192699</v>
      </c>
      <c r="T5327" s="17">
        <f t="shared" si="583"/>
        <v>192996.79259346399</v>
      </c>
      <c r="U5327" s="18">
        <f t="shared" si="584"/>
        <v>0.95870056082108057</v>
      </c>
      <c r="X5327" s="20">
        <f t="shared" si="585"/>
        <v>0.28788728518703638</v>
      </c>
      <c r="AA5327" s="20">
        <f t="shared" si="586"/>
        <v>-6.0847818618404714E-2</v>
      </c>
      <c r="AE5327" s="20">
        <f t="shared" si="587"/>
        <v>0.54077751572298893</v>
      </c>
    </row>
    <row r="5328" spans="1:31" x14ac:dyDescent="0.2">
      <c r="A5328" s="15" t="s">
        <v>18119</v>
      </c>
      <c r="B5328" s="15" t="s">
        <v>18120</v>
      </c>
      <c r="C5328" t="s">
        <v>18121</v>
      </c>
      <c r="D5328" s="15">
        <v>2</v>
      </c>
      <c r="E5328" s="15">
        <v>2</v>
      </c>
      <c r="F5328" s="16">
        <v>26340.621659472301</v>
      </c>
      <c r="G5328" s="16">
        <v>28706.8506398438</v>
      </c>
      <c r="H5328" s="16">
        <v>31454.948539470999</v>
      </c>
      <c r="I5328" s="16">
        <v>42644.5763705766</v>
      </c>
      <c r="J5328" s="16">
        <v>3138.6261102539102</v>
      </c>
      <c r="K5328" s="16">
        <v>35648.470914696903</v>
      </c>
      <c r="L5328" s="15">
        <f t="shared" si="581"/>
        <v>6</v>
      </c>
      <c r="M5328" s="16">
        <v>46839.050565473</v>
      </c>
      <c r="N5328" s="16">
        <v>49387.439850937903</v>
      </c>
      <c r="O5328" s="16">
        <v>56559.930729277497</v>
      </c>
      <c r="P5328" s="16">
        <v>59126.6113502261</v>
      </c>
      <c r="Q5328" s="16">
        <v>27438.856753321201</v>
      </c>
      <c r="R5328" s="16">
        <v>48958.300581604497</v>
      </c>
      <c r="S5328" s="17">
        <f t="shared" si="582"/>
        <v>49387.439850937903</v>
      </c>
      <c r="T5328" s="17">
        <f t="shared" si="583"/>
        <v>48958.300581604497</v>
      </c>
      <c r="U5328" s="18">
        <f t="shared" si="584"/>
        <v>0.99131076098237447</v>
      </c>
      <c r="X5328" s="20">
        <f t="shared" si="585"/>
        <v>0.5880450605332409</v>
      </c>
      <c r="AA5328" s="20">
        <f t="shared" si="586"/>
        <v>-1.2590703421150226E-2</v>
      </c>
      <c r="AE5328" s="20">
        <f t="shared" si="587"/>
        <v>0.23058939366682979</v>
      </c>
    </row>
    <row r="5329" spans="1:31" x14ac:dyDescent="0.2">
      <c r="A5329" s="15" t="s">
        <v>815</v>
      </c>
      <c r="B5329" s="15" t="s">
        <v>816</v>
      </c>
      <c r="C5329" t="s">
        <v>817</v>
      </c>
      <c r="D5329" s="15">
        <v>2</v>
      </c>
      <c r="E5329" s="15">
        <v>2</v>
      </c>
      <c r="F5329" s="16">
        <v>40743.7092562498</v>
      </c>
      <c r="G5329" s="16">
        <v>25926.065472656101</v>
      </c>
      <c r="H5329" s="16">
        <v>24310.695543749898</v>
      </c>
      <c r="I5329" s="16">
        <v>35321.832037206899</v>
      </c>
      <c r="J5329" s="16">
        <v>9995.3382374999692</v>
      </c>
      <c r="K5329" s="16">
        <v>43428.300968833602</v>
      </c>
      <c r="L5329" s="15">
        <f t="shared" si="581"/>
        <v>6</v>
      </c>
      <c r="M5329" s="16">
        <v>72450.706849287104</v>
      </c>
      <c r="N5329" s="16">
        <v>44603.360193232598</v>
      </c>
      <c r="O5329" s="16">
        <v>43713.670496380902</v>
      </c>
      <c r="P5329" s="16">
        <v>48973.6424368109</v>
      </c>
      <c r="Q5329" s="16">
        <v>87382.391041654904</v>
      </c>
      <c r="R5329" s="16">
        <v>59642.833423858698</v>
      </c>
      <c r="S5329" s="17">
        <f t="shared" si="582"/>
        <v>44603.360193232598</v>
      </c>
      <c r="T5329" s="17">
        <f t="shared" si="583"/>
        <v>59642.833423858698</v>
      </c>
      <c r="U5329" s="18">
        <f t="shared" si="584"/>
        <v>1.3371825164174054</v>
      </c>
      <c r="X5329" s="20">
        <f t="shared" si="585"/>
        <v>0.47283897629836036</v>
      </c>
      <c r="AA5329" s="20">
        <f t="shared" si="586"/>
        <v>0.41919639703863648</v>
      </c>
      <c r="AE5329" s="20">
        <f t="shared" si="587"/>
        <v>0.32528673159036636</v>
      </c>
    </row>
    <row r="5330" spans="1:31" x14ac:dyDescent="0.2">
      <c r="A5330" s="15" t="s">
        <v>18122</v>
      </c>
      <c r="B5330" s="15" t="s">
        <v>18123</v>
      </c>
      <c r="C5330" t="s">
        <v>18124</v>
      </c>
      <c r="D5330" s="15">
        <v>3</v>
      </c>
      <c r="E5330" s="15">
        <v>3</v>
      </c>
      <c r="F5330" s="16">
        <v>24678.001261738002</v>
      </c>
      <c r="G5330" s="16">
        <v>30153.688871044898</v>
      </c>
      <c r="H5330" s="16">
        <v>31111.495319823902</v>
      </c>
      <c r="I5330" s="16">
        <v>24244.6447611328</v>
      </c>
      <c r="J5330" s="16">
        <v>1363.1299606933601</v>
      </c>
      <c r="K5330" s="16">
        <v>28876.721024044298</v>
      </c>
      <c r="L5330" s="15">
        <f t="shared" si="581"/>
        <v>6</v>
      </c>
      <c r="M5330" s="16">
        <v>43882.569056136097</v>
      </c>
      <c r="N5330" s="16">
        <v>51876.589114086397</v>
      </c>
      <c r="O5330" s="16">
        <v>55942.358893557997</v>
      </c>
      <c r="P5330" s="16">
        <v>33615.146640426399</v>
      </c>
      <c r="Q5330" s="16">
        <v>11916.910907428701</v>
      </c>
      <c r="R5330" s="16">
        <v>39658.228008973099</v>
      </c>
      <c r="S5330" s="17">
        <f t="shared" si="582"/>
        <v>51876.589114086397</v>
      </c>
      <c r="T5330" s="17">
        <f t="shared" si="583"/>
        <v>33615.146640426399</v>
      </c>
      <c r="U5330" s="18">
        <f t="shared" si="584"/>
        <v>0.64798297680096806</v>
      </c>
      <c r="X5330" s="20">
        <f t="shared" si="585"/>
        <v>7.2261861493637003E-2</v>
      </c>
      <c r="AA5330" s="20">
        <f t="shared" si="586"/>
        <v>-0.62597218240619668</v>
      </c>
      <c r="AE5330" s="20">
        <f t="shared" si="587"/>
        <v>1.1410908550292511</v>
      </c>
    </row>
    <row r="5331" spans="1:31" x14ac:dyDescent="0.2">
      <c r="A5331" s="15" t="s">
        <v>4121</v>
      </c>
      <c r="B5331" s="15" t="s">
        <v>4122</v>
      </c>
      <c r="C5331" t="s">
        <v>4123</v>
      </c>
      <c r="D5331" s="15">
        <v>2</v>
      </c>
      <c r="E5331" s="15">
        <v>2</v>
      </c>
      <c r="F5331" s="16">
        <v>15461.2775818359</v>
      </c>
      <c r="G5331" s="16">
        <v>17371.071609375002</v>
      </c>
      <c r="H5331" s="16">
        <v>22164.3286154296</v>
      </c>
      <c r="I5331" s="16">
        <v>28440.926759250699</v>
      </c>
      <c r="J5331" s="16">
        <v>7812.1743498046899</v>
      </c>
      <c r="K5331" s="16">
        <v>32945.451992578099</v>
      </c>
      <c r="L5331" s="15">
        <f t="shared" si="581"/>
        <v>6</v>
      </c>
      <c r="M5331" s="16">
        <v>27493.336027701502</v>
      </c>
      <c r="N5331" s="16">
        <v>29885.296893682898</v>
      </c>
      <c r="O5331" s="16">
        <v>39854.234368769001</v>
      </c>
      <c r="P5331" s="16">
        <v>39433.282401996701</v>
      </c>
      <c r="Q5331" s="16">
        <v>68296.485591563396</v>
      </c>
      <c r="R5331" s="16">
        <v>45246.073676177897</v>
      </c>
      <c r="S5331" s="17">
        <f t="shared" si="582"/>
        <v>29885.296893682898</v>
      </c>
      <c r="T5331" s="17">
        <f t="shared" si="583"/>
        <v>45246.073676177897</v>
      </c>
      <c r="U5331" s="18">
        <f t="shared" si="584"/>
        <v>1.5139911052963952</v>
      </c>
      <c r="X5331" s="20">
        <f t="shared" si="585"/>
        <v>0.12478521703484696</v>
      </c>
      <c r="AA5331" s="20">
        <f t="shared" si="586"/>
        <v>0.59835672950959196</v>
      </c>
      <c r="AE5331" s="20">
        <f t="shared" si="587"/>
        <v>0.90383686129194873</v>
      </c>
    </row>
    <row r="5332" spans="1:31" x14ac:dyDescent="0.2">
      <c r="A5332" s="15" t="s">
        <v>11398</v>
      </c>
      <c r="B5332" s="15" t="s">
        <v>11399</v>
      </c>
      <c r="C5332" t="s">
        <v>11400</v>
      </c>
      <c r="D5332" s="15">
        <v>4</v>
      </c>
      <c r="E5332" s="15">
        <v>4</v>
      </c>
      <c r="F5332" s="16">
        <v>69700.603454882701</v>
      </c>
      <c r="G5332" s="16">
        <v>73240.9935210939</v>
      </c>
      <c r="H5332" s="16">
        <v>61834.2079925281</v>
      </c>
      <c r="I5332" s="16">
        <v>86479.916150976598</v>
      </c>
      <c r="J5332" s="16">
        <v>21899.2630570744</v>
      </c>
      <c r="K5332" s="16">
        <v>89900.434724267194</v>
      </c>
      <c r="L5332" s="15">
        <f t="shared" si="581"/>
        <v>6</v>
      </c>
      <c r="M5332" s="16">
        <v>123942.028850834</v>
      </c>
      <c r="N5332" s="16">
        <v>126004.249213095</v>
      </c>
      <c r="O5332" s="16">
        <v>111185.637972624</v>
      </c>
      <c r="P5332" s="16">
        <v>119904.213549344</v>
      </c>
      <c r="Q5332" s="16">
        <v>191450.24635564201</v>
      </c>
      <c r="R5332" s="16">
        <v>123465.954996488</v>
      </c>
      <c r="S5332" s="17">
        <f t="shared" si="582"/>
        <v>123942.028850834</v>
      </c>
      <c r="T5332" s="17">
        <f t="shared" si="583"/>
        <v>123465.954996488</v>
      </c>
      <c r="U5332" s="18">
        <f t="shared" si="584"/>
        <v>0.99615889897268861</v>
      </c>
      <c r="X5332" s="20">
        <f t="shared" si="585"/>
        <v>0.3591793781097235</v>
      </c>
      <c r="AA5332" s="20">
        <f t="shared" si="586"/>
        <v>-5.5522075383033975E-3</v>
      </c>
      <c r="AE5332" s="20">
        <f t="shared" si="587"/>
        <v>0.44468860583058867</v>
      </c>
    </row>
    <row r="5333" spans="1:31" x14ac:dyDescent="0.2">
      <c r="A5333" s="15" t="s">
        <v>18125</v>
      </c>
      <c r="B5333" s="15" t="s">
        <v>18126</v>
      </c>
      <c r="C5333" t="s">
        <v>18127</v>
      </c>
      <c r="D5333" s="15">
        <v>3</v>
      </c>
      <c r="E5333" s="15">
        <v>3</v>
      </c>
      <c r="F5333" s="16">
        <v>114935.19483252001</v>
      </c>
      <c r="G5333" s="16">
        <v>139273.94044682899</v>
      </c>
      <c r="H5333" s="16">
        <v>129913.344261034</v>
      </c>
      <c r="I5333" s="16">
        <v>183481.27667460899</v>
      </c>
      <c r="J5333" s="16">
        <v>43919.646581250003</v>
      </c>
      <c r="K5333" s="16">
        <v>181048.72347133601</v>
      </c>
      <c r="L5333" s="15">
        <f t="shared" si="581"/>
        <v>6</v>
      </c>
      <c r="M5333" s="16">
        <v>204378.44907798301</v>
      </c>
      <c r="N5333" s="16">
        <v>239607.731371061</v>
      </c>
      <c r="O5333" s="16">
        <v>233600.43787680799</v>
      </c>
      <c r="P5333" s="16">
        <v>254396.38658172099</v>
      </c>
      <c r="Q5333" s="16">
        <v>383959.36593477201</v>
      </c>
      <c r="R5333" s="16">
        <v>248645.66687406399</v>
      </c>
      <c r="S5333" s="17">
        <f t="shared" si="582"/>
        <v>233600.43787680799</v>
      </c>
      <c r="T5333" s="17">
        <f t="shared" si="583"/>
        <v>254396.38658172099</v>
      </c>
      <c r="U5333" s="18">
        <f t="shared" si="584"/>
        <v>1.0890235861453308</v>
      </c>
      <c r="X5333" s="20">
        <f t="shared" si="585"/>
        <v>0.19975234911708847</v>
      </c>
      <c r="AA5333" s="20">
        <f t="shared" si="586"/>
        <v>0.12303520037843194</v>
      </c>
      <c r="AE5333" s="20">
        <f t="shared" si="587"/>
        <v>0.69950810461677482</v>
      </c>
    </row>
    <row r="5334" spans="1:31" x14ac:dyDescent="0.2">
      <c r="A5334" s="15" t="s">
        <v>4673</v>
      </c>
      <c r="B5334" s="15" t="s">
        <v>4674</v>
      </c>
      <c r="C5334" t="s">
        <v>4675</v>
      </c>
      <c r="D5334" s="15">
        <v>4</v>
      </c>
      <c r="E5334" s="15">
        <v>3</v>
      </c>
      <c r="F5334" s="16">
        <v>18820.094148926</v>
      </c>
      <c r="G5334" s="16">
        <v>15859.7791171875</v>
      </c>
      <c r="H5334" s="16">
        <v>24168.963012305001</v>
      </c>
      <c r="I5334" s="16">
        <v>21915.3311437499</v>
      </c>
      <c r="J5334" s="16">
        <v>1754.6553943359299</v>
      </c>
      <c r="K5334" s="16">
        <v>27254.177796464701</v>
      </c>
      <c r="L5334" s="15">
        <f t="shared" si="581"/>
        <v>6</v>
      </c>
      <c r="M5334" s="16">
        <v>33466.003683762901</v>
      </c>
      <c r="N5334" s="16">
        <v>27285.260129235801</v>
      </c>
      <c r="O5334" s="16">
        <v>43458.817682027897</v>
      </c>
      <c r="P5334" s="16">
        <v>30385.5584327496</v>
      </c>
      <c r="Q5334" s="16">
        <v>15339.7494079762</v>
      </c>
      <c r="R5334" s="16">
        <v>37429.886736424</v>
      </c>
      <c r="S5334" s="17">
        <f t="shared" si="582"/>
        <v>33466.003683762901</v>
      </c>
      <c r="T5334" s="17">
        <f t="shared" si="583"/>
        <v>30385.5584327496</v>
      </c>
      <c r="U5334" s="18">
        <f t="shared" si="584"/>
        <v>0.90795299970316212</v>
      </c>
      <c r="X5334" s="20">
        <f t="shared" si="585"/>
        <v>0.43198741055123685</v>
      </c>
      <c r="AA5334" s="20">
        <f t="shared" si="586"/>
        <v>-0.13931047672156774</v>
      </c>
      <c r="AE5334" s="20">
        <f t="shared" si="587"/>
        <v>0.36452890968461937</v>
      </c>
    </row>
    <row r="5335" spans="1:31" x14ac:dyDescent="0.2">
      <c r="A5335" s="15" t="s">
        <v>16913</v>
      </c>
      <c r="B5335" s="15" t="s">
        <v>16914</v>
      </c>
      <c r="C5335" t="s">
        <v>16915</v>
      </c>
      <c r="D5335" s="15">
        <v>7</v>
      </c>
      <c r="E5335" s="15">
        <v>2</v>
      </c>
      <c r="F5335" s="16">
        <v>314264.68291544903</v>
      </c>
      <c r="G5335" s="16">
        <v>477122.808151173</v>
      </c>
      <c r="H5335" s="16">
        <v>470205.68055917002</v>
      </c>
      <c r="I5335" s="16">
        <v>775902.08944101701</v>
      </c>
      <c r="J5335" s="16">
        <v>10113.4564246072</v>
      </c>
      <c r="K5335" s="16">
        <v>679889.71714397299</v>
      </c>
      <c r="L5335" s="15">
        <f t="shared" si="581"/>
        <v>6</v>
      </c>
      <c r="M5335" s="16">
        <v>558827.333853969</v>
      </c>
      <c r="N5335" s="16">
        <v>820844.97128260601</v>
      </c>
      <c r="O5335" s="16">
        <v>845488.61008522206</v>
      </c>
      <c r="P5335" s="16">
        <v>1075786.5405801199</v>
      </c>
      <c r="Q5335" s="16">
        <v>88415.0173890265</v>
      </c>
      <c r="R5335" s="16">
        <v>933735.56509414397</v>
      </c>
      <c r="S5335" s="17">
        <f t="shared" si="582"/>
        <v>820844.97128260601</v>
      </c>
      <c r="T5335" s="17">
        <f t="shared" si="583"/>
        <v>933735.56509414397</v>
      </c>
      <c r="U5335" s="18">
        <f t="shared" si="584"/>
        <v>1.1375297379664049</v>
      </c>
      <c r="X5335" s="20">
        <f t="shared" si="585"/>
        <v>0.90144191455734202</v>
      </c>
      <c r="AA5335" s="20">
        <f t="shared" si="586"/>
        <v>0.18590426158022036</v>
      </c>
      <c r="AE5335" s="20">
        <f t="shared" si="587"/>
        <v>4.5062252302585287E-2</v>
      </c>
    </row>
    <row r="5336" spans="1:31" x14ac:dyDescent="0.2">
      <c r="A5336" s="15" t="s">
        <v>6586</v>
      </c>
      <c r="B5336" s="15" t="s">
        <v>6587</v>
      </c>
      <c r="C5336" t="s">
        <v>6588</v>
      </c>
      <c r="D5336" s="15">
        <v>3</v>
      </c>
      <c r="E5336" s="15">
        <v>3</v>
      </c>
      <c r="F5336" s="16">
        <v>41649.947853808801</v>
      </c>
      <c r="G5336" s="16">
        <v>46230.713119335902</v>
      </c>
      <c r="H5336" s="16">
        <v>45712.739827734797</v>
      </c>
      <c r="I5336" s="16">
        <v>69939.352937695206</v>
      </c>
      <c r="J5336" s="16">
        <v>2921.1734578125001</v>
      </c>
      <c r="K5336" s="16">
        <v>60203.417343479501</v>
      </c>
      <c r="L5336" s="15">
        <f t="shared" si="581"/>
        <v>6</v>
      </c>
      <c r="M5336" s="16">
        <v>74062.185729482298</v>
      </c>
      <c r="N5336" s="16">
        <v>79535.599083731198</v>
      </c>
      <c r="O5336" s="16">
        <v>82197.222318064305</v>
      </c>
      <c r="P5336" s="16">
        <v>96970.759031542606</v>
      </c>
      <c r="Q5336" s="16">
        <v>25537.817262992401</v>
      </c>
      <c r="R5336" s="16">
        <v>82681.162100747795</v>
      </c>
      <c r="S5336" s="17">
        <f t="shared" si="582"/>
        <v>79535.599083731198</v>
      </c>
      <c r="T5336" s="17">
        <f t="shared" si="583"/>
        <v>82681.162100747795</v>
      </c>
      <c r="U5336" s="18">
        <f t="shared" si="584"/>
        <v>1.0395491208119914</v>
      </c>
      <c r="X5336" s="20">
        <f t="shared" si="585"/>
        <v>0.66631960301066573</v>
      </c>
      <c r="AA5336" s="20">
        <f t="shared" si="586"/>
        <v>5.595793008425623E-2</v>
      </c>
      <c r="AE5336" s="20">
        <f t="shared" si="587"/>
        <v>0.17631740967329085</v>
      </c>
    </row>
    <row r="5337" spans="1:31" x14ac:dyDescent="0.2">
      <c r="A5337" s="15" t="s">
        <v>18128</v>
      </c>
      <c r="B5337" s="15" t="s">
        <v>18129</v>
      </c>
      <c r="C5337" t="s">
        <v>18130</v>
      </c>
      <c r="D5337" s="15">
        <v>2</v>
      </c>
      <c r="E5337" s="15">
        <v>2</v>
      </c>
      <c r="F5337" s="16">
        <v>30206.349865023501</v>
      </c>
      <c r="G5337" s="16">
        <v>30149.720142629601</v>
      </c>
      <c r="H5337" s="16">
        <v>20445.358957031101</v>
      </c>
      <c r="I5337" s="16">
        <v>22987.4022339843</v>
      </c>
      <c r="J5337" s="16">
        <v>3171.89681015624</v>
      </c>
      <c r="K5337" s="16">
        <v>31521.442479784801</v>
      </c>
      <c r="L5337" s="15">
        <f t="shared" si="581"/>
        <v>6</v>
      </c>
      <c r="M5337" s="16">
        <v>53713.111520942897</v>
      </c>
      <c r="N5337" s="16">
        <v>51869.761289663802</v>
      </c>
      <c r="O5337" s="16">
        <v>36763.311975977696</v>
      </c>
      <c r="P5337" s="16">
        <v>31871.982641569601</v>
      </c>
      <c r="Q5337" s="16">
        <v>27729.719677617999</v>
      </c>
      <c r="R5337" s="16">
        <v>43290.391315348897</v>
      </c>
      <c r="S5337" s="17">
        <f t="shared" si="582"/>
        <v>51869.761289663802</v>
      </c>
      <c r="T5337" s="17">
        <f t="shared" si="583"/>
        <v>31871.982641569601</v>
      </c>
      <c r="U5337" s="18">
        <f t="shared" si="584"/>
        <v>0.61446171814021433</v>
      </c>
      <c r="X5337" s="20">
        <f t="shared" si="585"/>
        <v>0.13781532357244344</v>
      </c>
      <c r="AA5337" s="20">
        <f t="shared" si="586"/>
        <v>-0.70260496349147283</v>
      </c>
      <c r="AE5337" s="20">
        <f t="shared" si="587"/>
        <v>0.86070249089745898</v>
      </c>
    </row>
    <row r="5338" spans="1:31" x14ac:dyDescent="0.2">
      <c r="A5338" s="15" t="s">
        <v>10033</v>
      </c>
      <c r="B5338" s="15" t="s">
        <v>10034</v>
      </c>
      <c r="C5338" t="s">
        <v>10035</v>
      </c>
      <c r="D5338" s="15">
        <v>2</v>
      </c>
      <c r="E5338" s="15">
        <v>2</v>
      </c>
      <c r="F5338" s="16">
        <v>18705.332884863499</v>
      </c>
      <c r="G5338" s="16">
        <v>10653.424108593699</v>
      </c>
      <c r="H5338" s="16">
        <v>20928.849423926</v>
      </c>
      <c r="I5338" s="16">
        <v>20808.442410937401</v>
      </c>
      <c r="J5338" s="16">
        <v>2279.1044525390598</v>
      </c>
      <c r="K5338" s="16">
        <v>8338.1870214843402</v>
      </c>
      <c r="L5338" s="15">
        <f t="shared" si="581"/>
        <v>6</v>
      </c>
      <c r="M5338" s="16">
        <v>33261.9345194177</v>
      </c>
      <c r="N5338" s="16">
        <v>18328.215413481801</v>
      </c>
      <c r="O5338" s="16">
        <v>37632.6882930785</v>
      </c>
      <c r="P5338" s="16">
        <v>28850.8596390688</v>
      </c>
      <c r="Q5338" s="16">
        <v>19924.648047363899</v>
      </c>
      <c r="R5338" s="16">
        <v>11451.3597926907</v>
      </c>
      <c r="S5338" s="17">
        <f t="shared" si="582"/>
        <v>33261.9345194177</v>
      </c>
      <c r="T5338" s="17">
        <f t="shared" si="583"/>
        <v>19924.648047363899</v>
      </c>
      <c r="U5338" s="18">
        <f t="shared" si="584"/>
        <v>0.59902252635763742</v>
      </c>
      <c r="X5338" s="20">
        <f t="shared" si="585"/>
        <v>0.2780641706908924</v>
      </c>
      <c r="AA5338" s="20">
        <f t="shared" si="586"/>
        <v>-0.73931783802791606</v>
      </c>
      <c r="AE5338" s="20">
        <f t="shared" si="587"/>
        <v>0.55585496753172992</v>
      </c>
    </row>
    <row r="5339" spans="1:31" x14ac:dyDescent="0.2">
      <c r="A5339" s="15" t="s">
        <v>12667</v>
      </c>
      <c r="B5339" s="15" t="s">
        <v>12668</v>
      </c>
      <c r="C5339" t="s">
        <v>12669</v>
      </c>
      <c r="D5339" s="15">
        <v>3</v>
      </c>
      <c r="E5339" s="15">
        <v>3</v>
      </c>
      <c r="F5339" s="16">
        <v>37269.529365233902</v>
      </c>
      <c r="G5339" s="16">
        <v>34226.991369140604</v>
      </c>
      <c r="H5339" s="16">
        <v>38594.050596286499</v>
      </c>
      <c r="I5339" s="16">
        <v>57029.903260737301</v>
      </c>
      <c r="J5339" s="16">
        <v>1946.2976446289099</v>
      </c>
      <c r="K5339" s="16">
        <v>45021.701212131899</v>
      </c>
      <c r="L5339" s="15">
        <f t="shared" si="581"/>
        <v>6</v>
      </c>
      <c r="M5339" s="16">
        <v>66272.899442440103</v>
      </c>
      <c r="N5339" s="16">
        <v>58884.323422640802</v>
      </c>
      <c r="O5339" s="16">
        <v>69396.928929927599</v>
      </c>
      <c r="P5339" s="16">
        <v>79071.835445999794</v>
      </c>
      <c r="Q5339" s="16">
        <v>17015.146243710598</v>
      </c>
      <c r="R5339" s="16">
        <v>61831.150792221299</v>
      </c>
      <c r="S5339" s="17">
        <f t="shared" si="582"/>
        <v>66272.899442440103</v>
      </c>
      <c r="T5339" s="17">
        <f t="shared" si="583"/>
        <v>61831.150792221299</v>
      </c>
      <c r="U5339" s="18">
        <f t="shared" si="584"/>
        <v>0.93297790367423727</v>
      </c>
      <c r="X5339" s="20">
        <f t="shared" si="585"/>
        <v>0.55047738026197424</v>
      </c>
      <c r="AA5339" s="20">
        <f t="shared" si="586"/>
        <v>-0.10008518169574483</v>
      </c>
      <c r="AE5339" s="20">
        <f t="shared" si="587"/>
        <v>0.25926052197694494</v>
      </c>
    </row>
    <row r="5340" spans="1:31" x14ac:dyDescent="0.2">
      <c r="A5340" s="15" t="s">
        <v>15305</v>
      </c>
      <c r="B5340" s="15" t="s">
        <v>15306</v>
      </c>
      <c r="C5340" t="s">
        <v>15307</v>
      </c>
      <c r="D5340" s="15">
        <v>3</v>
      </c>
      <c r="E5340" s="15">
        <v>2</v>
      </c>
      <c r="F5340" s="16">
        <v>16549.7535650391</v>
      </c>
      <c r="G5340" s="16">
        <v>17151.463731445299</v>
      </c>
      <c r="H5340" s="16">
        <v>9769.2248770605893</v>
      </c>
      <c r="I5340" s="16">
        <v>34547.852832480901</v>
      </c>
      <c r="J5340" s="16">
        <v>11712.5335625977</v>
      </c>
      <c r="K5340" s="16">
        <v>41398.278036328098</v>
      </c>
      <c r="L5340" s="15">
        <f t="shared" si="581"/>
        <v>6</v>
      </c>
      <c r="M5340" s="16">
        <v>29428.8705141559</v>
      </c>
      <c r="N5340" s="16">
        <v>29507.482169312199</v>
      </c>
      <c r="O5340" s="16">
        <v>17566.287912756401</v>
      </c>
      <c r="P5340" s="16">
        <v>47900.521971659298</v>
      </c>
      <c r="Q5340" s="16">
        <v>102394.652740777</v>
      </c>
      <c r="R5340" s="16">
        <v>56854.8744913431</v>
      </c>
      <c r="S5340" s="17">
        <f t="shared" si="582"/>
        <v>29428.8705141559</v>
      </c>
      <c r="T5340" s="17">
        <f t="shared" si="583"/>
        <v>56854.8744913431</v>
      </c>
      <c r="U5340" s="18">
        <f t="shared" si="584"/>
        <v>1.9319421200346347</v>
      </c>
      <c r="X5340" s="20">
        <f t="shared" si="585"/>
        <v>6.5868287339863385E-2</v>
      </c>
      <c r="AA5340" s="20">
        <f t="shared" si="586"/>
        <v>0.95005187243981359</v>
      </c>
      <c r="AE5340" s="20">
        <f t="shared" si="587"/>
        <v>1.1813236286264457</v>
      </c>
    </row>
    <row r="5341" spans="1:31" x14ac:dyDescent="0.2">
      <c r="A5341" s="15" t="s">
        <v>18131</v>
      </c>
      <c r="B5341" s="15" t="s">
        <v>18132</v>
      </c>
      <c r="C5341" t="s">
        <v>18133</v>
      </c>
      <c r="D5341" s="15">
        <v>2</v>
      </c>
      <c r="E5341" s="15">
        <v>2</v>
      </c>
      <c r="F5341" s="16">
        <v>17895.1613768555</v>
      </c>
      <c r="G5341" s="16">
        <v>25296.7262141602</v>
      </c>
      <c r="H5341" s="16">
        <v>19316.224701855499</v>
      </c>
      <c r="I5341" s="16">
        <v>12414.8771170498</v>
      </c>
      <c r="J5341" s="16">
        <v>3219.42320068359</v>
      </c>
      <c r="K5341" s="16">
        <v>27042.661364941399</v>
      </c>
      <c r="L5341" s="15">
        <f t="shared" si="581"/>
        <v>6</v>
      </c>
      <c r="M5341" s="16">
        <v>31821.282710934502</v>
      </c>
      <c r="N5341" s="16">
        <v>43520.641118097898</v>
      </c>
      <c r="O5341" s="16">
        <v>34732.987393610398</v>
      </c>
      <c r="P5341" s="16">
        <v>17213.199818936198</v>
      </c>
      <c r="Q5341" s="16">
        <v>28145.210333679799</v>
      </c>
      <c r="R5341" s="16">
        <v>37139.397838393903</v>
      </c>
      <c r="S5341" s="17">
        <f t="shared" si="582"/>
        <v>34732.987393610398</v>
      </c>
      <c r="T5341" s="17">
        <f t="shared" si="583"/>
        <v>28145.210333679799</v>
      </c>
      <c r="U5341" s="18">
        <f t="shared" si="584"/>
        <v>0.81033082512382715</v>
      </c>
      <c r="X5341" s="20">
        <f t="shared" si="585"/>
        <v>0.24488131894369089</v>
      </c>
      <c r="AA5341" s="20">
        <f t="shared" si="586"/>
        <v>-0.30341707290821623</v>
      </c>
      <c r="AE5341" s="20">
        <f t="shared" si="587"/>
        <v>0.61104434427145238</v>
      </c>
    </row>
    <row r="5342" spans="1:31" x14ac:dyDescent="0.2">
      <c r="A5342" s="15" t="s">
        <v>635</v>
      </c>
      <c r="B5342" s="15" t="s">
        <v>636</v>
      </c>
      <c r="C5342" t="s">
        <v>637</v>
      </c>
      <c r="D5342" s="15">
        <v>4</v>
      </c>
      <c r="E5342" s="15">
        <v>2</v>
      </c>
      <c r="F5342" s="16">
        <v>11747.432785107399</v>
      </c>
      <c r="G5342" s="16">
        <v>4587.8924464764896</v>
      </c>
      <c r="H5342" s="16">
        <v>19937.211912619401</v>
      </c>
      <c r="I5342" s="16">
        <v>5570.06733325195</v>
      </c>
      <c r="J5342" s="16">
        <v>9451.0628600276395</v>
      </c>
      <c r="K5342" s="16">
        <v>10924.2611800782</v>
      </c>
      <c r="L5342" s="15">
        <f t="shared" si="581"/>
        <v>6</v>
      </c>
      <c r="M5342" s="16">
        <v>20889.3550558352</v>
      </c>
      <c r="N5342" s="16">
        <v>7893.03797499965</v>
      </c>
      <c r="O5342" s="16">
        <v>35849.600049342298</v>
      </c>
      <c r="P5342" s="16">
        <v>7722.8861073881399</v>
      </c>
      <c r="Q5342" s="16">
        <v>82624.164482577704</v>
      </c>
      <c r="R5342" s="16">
        <v>15002.9790552874</v>
      </c>
      <c r="S5342" s="17">
        <f t="shared" si="582"/>
        <v>20889.3550558352</v>
      </c>
      <c r="T5342" s="17">
        <f t="shared" si="583"/>
        <v>15002.9790552874</v>
      </c>
      <c r="U5342" s="18">
        <f t="shared" si="584"/>
        <v>0.71821169275862784</v>
      </c>
      <c r="X5342" s="20">
        <f t="shared" si="585"/>
        <v>0.61843287101645483</v>
      </c>
      <c r="AA5342" s="20">
        <f t="shared" si="586"/>
        <v>-0.47751895407141282</v>
      </c>
      <c r="AE5342" s="20">
        <f t="shared" si="587"/>
        <v>0.20870743480502535</v>
      </c>
    </row>
    <row r="5343" spans="1:31" x14ac:dyDescent="0.2">
      <c r="A5343" s="15" t="s">
        <v>14797</v>
      </c>
      <c r="B5343" s="15" t="s">
        <v>14798</v>
      </c>
      <c r="C5343" t="s">
        <v>14799</v>
      </c>
      <c r="D5343" s="15">
        <v>4</v>
      </c>
      <c r="E5343" s="15">
        <v>4</v>
      </c>
      <c r="F5343" s="16">
        <v>295662.10213418398</v>
      </c>
      <c r="G5343" s="16">
        <v>300196.351040226</v>
      </c>
      <c r="H5343" s="16">
        <v>300509.49194998603</v>
      </c>
      <c r="I5343" s="16">
        <v>406544.41972676199</v>
      </c>
      <c r="J5343" s="16">
        <v>45968.120736914199</v>
      </c>
      <c r="K5343" s="16">
        <v>373937.808335268</v>
      </c>
      <c r="L5343" s="15">
        <f t="shared" si="581"/>
        <v>6</v>
      </c>
      <c r="M5343" s="16">
        <v>525748.11373811995</v>
      </c>
      <c r="N5343" s="16">
        <v>516459.62200717803</v>
      </c>
      <c r="O5343" s="16">
        <v>540353.64346100704</v>
      </c>
      <c r="P5343" s="16">
        <v>563672.94384409999</v>
      </c>
      <c r="Q5343" s="16">
        <v>401867.77137896302</v>
      </c>
      <c r="R5343" s="16">
        <v>513552.451186814</v>
      </c>
      <c r="S5343" s="17">
        <f t="shared" si="582"/>
        <v>525748.11373811995</v>
      </c>
      <c r="T5343" s="17">
        <f t="shared" si="583"/>
        <v>513552.451186814</v>
      </c>
      <c r="U5343" s="18">
        <f t="shared" si="584"/>
        <v>0.97680322148073229</v>
      </c>
      <c r="X5343" s="20">
        <f t="shared" si="585"/>
        <v>0.51485304505857399</v>
      </c>
      <c r="AA5343" s="20">
        <f t="shared" si="586"/>
        <v>-3.3860136570018226E-2</v>
      </c>
      <c r="AE5343" s="20">
        <f t="shared" si="587"/>
        <v>0.28831671431342476</v>
      </c>
    </row>
    <row r="5344" spans="1:31" x14ac:dyDescent="0.2">
      <c r="A5344" s="15" t="s">
        <v>12193</v>
      </c>
      <c r="B5344" s="15" t="s">
        <v>12194</v>
      </c>
      <c r="C5344" t="s">
        <v>12195</v>
      </c>
      <c r="D5344" s="15">
        <v>4</v>
      </c>
      <c r="E5344" s="15">
        <v>4</v>
      </c>
      <c r="F5344" s="16">
        <v>35693.5280343224</v>
      </c>
      <c r="G5344" s="16">
        <v>33359.859295898503</v>
      </c>
      <c r="H5344" s="16">
        <v>41054.0753261719</v>
      </c>
      <c r="I5344" s="16">
        <v>38823.799033593801</v>
      </c>
      <c r="J5344" s="16">
        <v>6327.89817128905</v>
      </c>
      <c r="K5344" s="16">
        <v>35489.035292563203</v>
      </c>
      <c r="L5344" s="15">
        <f t="shared" si="581"/>
        <v>6</v>
      </c>
      <c r="M5344" s="16">
        <v>63470.444474439399</v>
      </c>
      <c r="N5344" s="16">
        <v>57392.504147606</v>
      </c>
      <c r="O5344" s="16">
        <v>73820.361005807004</v>
      </c>
      <c r="P5344" s="16">
        <v>53829.111975477797</v>
      </c>
      <c r="Q5344" s="16">
        <v>55320.476339743698</v>
      </c>
      <c r="R5344" s="16">
        <v>48739.337554255602</v>
      </c>
      <c r="S5344" s="17">
        <f t="shared" si="582"/>
        <v>63470.444474439399</v>
      </c>
      <c r="T5344" s="17">
        <f t="shared" si="583"/>
        <v>53829.111975477797</v>
      </c>
      <c r="U5344" s="18">
        <f t="shared" si="584"/>
        <v>0.84809729034047765</v>
      </c>
      <c r="X5344" s="20">
        <f t="shared" si="585"/>
        <v>7.7504442618074904E-2</v>
      </c>
      <c r="AA5344" s="20">
        <f t="shared" si="586"/>
        <v>-0.23769832038115313</v>
      </c>
      <c r="AE5344" s="20">
        <f t="shared" si="587"/>
        <v>1.1106734026650891</v>
      </c>
    </row>
    <row r="5345" spans="1:31" x14ac:dyDescent="0.2">
      <c r="A5345" s="15" t="s">
        <v>15887</v>
      </c>
      <c r="B5345" s="15" t="s">
        <v>15888</v>
      </c>
      <c r="C5345" t="s">
        <v>15889</v>
      </c>
      <c r="D5345" s="15">
        <v>6</v>
      </c>
      <c r="E5345" s="15">
        <v>3</v>
      </c>
      <c r="F5345" s="16">
        <v>238823.078518214</v>
      </c>
      <c r="G5345" s="16">
        <v>270701.20765488298</v>
      </c>
      <c r="H5345" s="16">
        <v>247892.10540703</v>
      </c>
      <c r="I5345" s="16">
        <v>397667.09075152798</v>
      </c>
      <c r="J5345" s="16">
        <v>52753.135088672003</v>
      </c>
      <c r="K5345" s="16">
        <v>399812.30750438903</v>
      </c>
      <c r="L5345" s="15">
        <f t="shared" si="581"/>
        <v>6</v>
      </c>
      <c r="M5345" s="16">
        <v>424676.62288045802</v>
      </c>
      <c r="N5345" s="16">
        <v>465715.99853854801</v>
      </c>
      <c r="O5345" s="16">
        <v>445741.002963732</v>
      </c>
      <c r="P5345" s="16">
        <v>551364.54674371495</v>
      </c>
      <c r="Q5345" s="16">
        <v>461184.50116046797</v>
      </c>
      <c r="R5345" s="16">
        <v>549087.53797220602</v>
      </c>
      <c r="S5345" s="17">
        <f t="shared" si="582"/>
        <v>445741.002963732</v>
      </c>
      <c r="T5345" s="17">
        <f t="shared" si="583"/>
        <v>549087.53797220602</v>
      </c>
      <c r="U5345" s="18">
        <f t="shared" si="584"/>
        <v>1.2318533281015722</v>
      </c>
      <c r="X5345" s="20">
        <f t="shared" si="585"/>
        <v>7.8380510080833479E-2</v>
      </c>
      <c r="AA5345" s="20">
        <f t="shared" si="586"/>
        <v>0.30083049027197456</v>
      </c>
      <c r="AE5345" s="20">
        <f t="shared" si="587"/>
        <v>1.105791914568423</v>
      </c>
    </row>
    <row r="5346" spans="1:31" x14ac:dyDescent="0.2">
      <c r="A5346" s="15" t="s">
        <v>15037</v>
      </c>
      <c r="B5346" s="15" t="s">
        <v>15038</v>
      </c>
      <c r="C5346" t="s">
        <v>15039</v>
      </c>
      <c r="D5346" s="15">
        <v>5</v>
      </c>
      <c r="E5346" s="15">
        <v>3</v>
      </c>
      <c r="F5346" s="16">
        <v>250750.25335954799</v>
      </c>
      <c r="G5346" s="16">
        <v>223683.26678371601</v>
      </c>
      <c r="H5346" s="16">
        <v>210712.548840234</v>
      </c>
      <c r="I5346" s="16">
        <v>272818.76717899099</v>
      </c>
      <c r="J5346" s="16">
        <v>149146.697834619</v>
      </c>
      <c r="K5346" s="16">
        <v>303538.90928990103</v>
      </c>
      <c r="L5346" s="15">
        <f t="shared" si="581"/>
        <v>6</v>
      </c>
      <c r="M5346" s="16">
        <v>445885.59633289499</v>
      </c>
      <c r="N5346" s="16">
        <v>384826.04805868701</v>
      </c>
      <c r="O5346" s="16">
        <v>378887.51117294398</v>
      </c>
      <c r="P5346" s="16">
        <v>378262.62068743998</v>
      </c>
      <c r="Q5346" s="16">
        <v>1303887.3485902101</v>
      </c>
      <c r="R5346" s="16">
        <v>416869.18899796798</v>
      </c>
      <c r="S5346" s="17">
        <f t="shared" si="582"/>
        <v>384826.04805868701</v>
      </c>
      <c r="T5346" s="17">
        <f t="shared" si="583"/>
        <v>416869.18899796798</v>
      </c>
      <c r="U5346" s="18">
        <f t="shared" si="584"/>
        <v>1.0832665592699025</v>
      </c>
      <c r="X5346" s="20">
        <f t="shared" si="585"/>
        <v>0.38334763435916042</v>
      </c>
      <c r="AA5346" s="20">
        <f t="shared" si="586"/>
        <v>0.11538829042374152</v>
      </c>
      <c r="AE5346" s="20">
        <f t="shared" si="587"/>
        <v>0.41640721243365725</v>
      </c>
    </row>
    <row r="5347" spans="1:31" x14ac:dyDescent="0.2">
      <c r="A5347" s="15" t="s">
        <v>7626</v>
      </c>
      <c r="B5347" s="15" t="s">
        <v>7627</v>
      </c>
      <c r="C5347" t="s">
        <v>7628</v>
      </c>
      <c r="D5347" s="15">
        <v>4</v>
      </c>
      <c r="E5347" s="15">
        <v>3</v>
      </c>
      <c r="F5347" s="16">
        <v>82733.822858428903</v>
      </c>
      <c r="G5347" s="16">
        <v>70438.268938769499</v>
      </c>
      <c r="H5347" s="16">
        <v>80763.568933008806</v>
      </c>
      <c r="I5347" s="16">
        <v>101979.693176179</v>
      </c>
      <c r="J5347" s="16">
        <v>8220.0481494140404</v>
      </c>
      <c r="K5347" s="16">
        <v>120839.90045118</v>
      </c>
      <c r="L5347" s="15">
        <f t="shared" si="581"/>
        <v>6</v>
      </c>
      <c r="M5347" s="16">
        <v>147117.777341724</v>
      </c>
      <c r="N5347" s="16">
        <v>121182.4248526</v>
      </c>
      <c r="O5347" s="16">
        <v>145222.99594825701</v>
      </c>
      <c r="P5347" s="16">
        <v>141394.62030636001</v>
      </c>
      <c r="Q5347" s="16">
        <v>71862.246649993001</v>
      </c>
      <c r="R5347" s="16">
        <v>165957.080815519</v>
      </c>
      <c r="S5347" s="17">
        <f t="shared" si="582"/>
        <v>145222.99594825701</v>
      </c>
      <c r="T5347" s="17">
        <f t="shared" si="583"/>
        <v>141394.62030636001</v>
      </c>
      <c r="U5347" s="18">
        <f t="shared" si="584"/>
        <v>0.97363795164189393</v>
      </c>
      <c r="X5347" s="20">
        <f t="shared" si="585"/>
        <v>0.71699466139776846</v>
      </c>
      <c r="AA5347" s="20">
        <f t="shared" si="586"/>
        <v>-3.8542690621225784E-2</v>
      </c>
      <c r="AE5347" s="20">
        <f t="shared" si="587"/>
        <v>0.144484077992063</v>
      </c>
    </row>
    <row r="5348" spans="1:31" x14ac:dyDescent="0.2">
      <c r="A5348" s="15" t="s">
        <v>2768</v>
      </c>
      <c r="B5348" s="15" t="s">
        <v>2769</v>
      </c>
      <c r="C5348" t="s">
        <v>2770</v>
      </c>
      <c r="D5348" s="15">
        <v>4</v>
      </c>
      <c r="E5348" s="15">
        <v>3</v>
      </c>
      <c r="F5348" s="16">
        <v>195250.58620546799</v>
      </c>
      <c r="G5348" s="16">
        <v>174593.83096289</v>
      </c>
      <c r="H5348" s="16">
        <v>170206.28721035001</v>
      </c>
      <c r="I5348" s="16">
        <v>222990.028555078</v>
      </c>
      <c r="J5348" s="16">
        <v>48907.669439062403</v>
      </c>
      <c r="K5348" s="16">
        <v>258566.795122996</v>
      </c>
      <c r="L5348" s="15">
        <f t="shared" si="581"/>
        <v>6</v>
      </c>
      <c r="M5348" s="16">
        <v>347195.757125473</v>
      </c>
      <c r="N5348" s="16">
        <v>300372.28511080903</v>
      </c>
      <c r="O5348" s="16">
        <v>306052.18769392598</v>
      </c>
      <c r="P5348" s="16">
        <v>309175.18417298398</v>
      </c>
      <c r="Q5348" s="16">
        <v>427566.23080812098</v>
      </c>
      <c r="R5348" s="16">
        <v>355106.13923232298</v>
      </c>
      <c r="S5348" s="17">
        <f t="shared" si="582"/>
        <v>306052.18769392598</v>
      </c>
      <c r="T5348" s="17">
        <f t="shared" si="583"/>
        <v>355106.13923232298</v>
      </c>
      <c r="U5348" s="18">
        <f t="shared" si="584"/>
        <v>1.1602796957865711</v>
      </c>
      <c r="X5348" s="20">
        <f t="shared" si="585"/>
        <v>0.28638244657638612</v>
      </c>
      <c r="AA5348" s="20">
        <f t="shared" si="586"/>
        <v>0.21447262180526122</v>
      </c>
      <c r="AE5348" s="20">
        <f t="shared" si="587"/>
        <v>0.54305360503960398</v>
      </c>
    </row>
    <row r="5349" spans="1:31" x14ac:dyDescent="0.2">
      <c r="A5349" s="15" t="s">
        <v>17086</v>
      </c>
      <c r="B5349" s="15" t="s">
        <v>17087</v>
      </c>
      <c r="C5349" t="s">
        <v>17088</v>
      </c>
      <c r="D5349" s="15">
        <v>3</v>
      </c>
      <c r="E5349" s="15">
        <v>3</v>
      </c>
      <c r="F5349" s="16">
        <v>74430.780725683493</v>
      </c>
      <c r="G5349" s="16">
        <v>94178.486389452999</v>
      </c>
      <c r="H5349" s="16">
        <v>75895.193518547399</v>
      </c>
      <c r="I5349" s="16">
        <v>185525.56975792901</v>
      </c>
      <c r="J5349" s="16">
        <v>5340.7008251953002</v>
      </c>
      <c r="K5349" s="16">
        <v>170323.892391281</v>
      </c>
      <c r="L5349" s="15">
        <f t="shared" si="581"/>
        <v>6</v>
      </c>
      <c r="M5349" s="16">
        <v>132353.25829085801</v>
      </c>
      <c r="N5349" s="16">
        <v>162025.23885903999</v>
      </c>
      <c r="O5349" s="16">
        <v>136469.048191498</v>
      </c>
      <c r="P5349" s="16">
        <v>257230.79444576</v>
      </c>
      <c r="Q5349" s="16">
        <v>46690.086603855802</v>
      </c>
      <c r="R5349" s="16">
        <v>233916.577793056</v>
      </c>
      <c r="S5349" s="17">
        <f t="shared" si="582"/>
        <v>136469.048191498</v>
      </c>
      <c r="T5349" s="17">
        <f t="shared" si="583"/>
        <v>233916.577793056</v>
      </c>
      <c r="U5349" s="18">
        <f t="shared" si="584"/>
        <v>1.7140632318679054</v>
      </c>
      <c r="X5349" s="20">
        <f t="shared" si="585"/>
        <v>0.62411329527789616</v>
      </c>
      <c r="AA5349" s="20">
        <f t="shared" si="586"/>
        <v>0.7774203315155227</v>
      </c>
      <c r="AE5349" s="20">
        <f t="shared" si="587"/>
        <v>0.20473656568970883</v>
      </c>
    </row>
    <row r="5350" spans="1:31" x14ac:dyDescent="0.2">
      <c r="A5350" s="15" t="s">
        <v>3548</v>
      </c>
      <c r="B5350" s="15" t="s">
        <v>3549</v>
      </c>
      <c r="C5350" t="s">
        <v>3550</v>
      </c>
      <c r="D5350" s="15">
        <v>4</v>
      </c>
      <c r="E5350" s="15">
        <v>2</v>
      </c>
      <c r="F5350" s="16">
        <v>140231.77008287099</v>
      </c>
      <c r="G5350" s="16">
        <v>164856.33545390601</v>
      </c>
      <c r="H5350" s="16">
        <v>133799.30404951199</v>
      </c>
      <c r="I5350" s="16">
        <v>180106.091214844</v>
      </c>
      <c r="J5350" s="16">
        <v>13036.9752033324</v>
      </c>
      <c r="K5350" s="16">
        <v>199508.35934273599</v>
      </c>
      <c r="L5350" s="15">
        <f t="shared" si="581"/>
        <v>6</v>
      </c>
      <c r="M5350" s="16">
        <v>249360.97009067101</v>
      </c>
      <c r="N5350" s="16">
        <v>283619.838812111</v>
      </c>
      <c r="O5350" s="16">
        <v>240587.87949278401</v>
      </c>
      <c r="P5350" s="16">
        <v>249716.699364751</v>
      </c>
      <c r="Q5350" s="16">
        <v>113973.33818519</v>
      </c>
      <c r="R5350" s="16">
        <v>273997.45275519002</v>
      </c>
      <c r="S5350" s="17">
        <f t="shared" si="582"/>
        <v>249360.97009067101</v>
      </c>
      <c r="T5350" s="17">
        <f t="shared" si="583"/>
        <v>249716.699364751</v>
      </c>
      <c r="U5350" s="18">
        <f t="shared" si="584"/>
        <v>1.0014265635634585</v>
      </c>
      <c r="X5350" s="20">
        <f t="shared" si="585"/>
        <v>0.42873492291006676</v>
      </c>
      <c r="AA5350" s="20">
        <f t="shared" si="586"/>
        <v>2.0566295706458191E-3</v>
      </c>
      <c r="AE5350" s="20">
        <f t="shared" si="587"/>
        <v>0.36781113928058534</v>
      </c>
    </row>
    <row r="5351" spans="1:31" x14ac:dyDescent="0.2">
      <c r="A5351" s="15" t="s">
        <v>1940</v>
      </c>
      <c r="B5351" s="15" t="s">
        <v>1941</v>
      </c>
      <c r="C5351" t="s">
        <v>1942</v>
      </c>
      <c r="D5351" s="15">
        <v>2</v>
      </c>
      <c r="E5351" s="15">
        <v>2</v>
      </c>
      <c r="F5351" s="16">
        <v>13440.9703473633</v>
      </c>
      <c r="G5351" s="16">
        <v>21677.094596630799</v>
      </c>
      <c r="H5351" s="16">
        <v>30164.014610038601</v>
      </c>
      <c r="I5351" s="16">
        <v>34324.628565820203</v>
      </c>
      <c r="J5351" s="16">
        <v>5183.4845197265504</v>
      </c>
      <c r="K5351" s="16">
        <v>46123.600674932</v>
      </c>
      <c r="L5351" s="15">
        <f t="shared" si="581"/>
        <v>6</v>
      </c>
      <c r="M5351" s="16">
        <v>23900.8136515554</v>
      </c>
      <c r="N5351" s="16">
        <v>37293.4049424525</v>
      </c>
      <c r="O5351" s="16">
        <v>54238.670100504103</v>
      </c>
      <c r="P5351" s="16">
        <v>47591.022016868003</v>
      </c>
      <c r="Q5351" s="16">
        <v>45315.652206923303</v>
      </c>
      <c r="R5351" s="16">
        <v>63344.459041530703</v>
      </c>
      <c r="S5351" s="17">
        <f t="shared" si="582"/>
        <v>37293.4049424525</v>
      </c>
      <c r="T5351" s="17">
        <f t="shared" si="583"/>
        <v>47591.022016868003</v>
      </c>
      <c r="U5351" s="18">
        <f t="shared" si="584"/>
        <v>1.2761243466587664</v>
      </c>
      <c r="X5351" s="20">
        <f t="shared" si="585"/>
        <v>0.26278739681523922</v>
      </c>
      <c r="AA5351" s="20">
        <f t="shared" si="586"/>
        <v>0.35176891340333194</v>
      </c>
      <c r="AE5351" s="20">
        <f t="shared" si="587"/>
        <v>0.58039546721289326</v>
      </c>
    </row>
    <row r="5352" spans="1:31" x14ac:dyDescent="0.2">
      <c r="A5352" s="15" t="s">
        <v>401</v>
      </c>
      <c r="B5352" s="15" t="s">
        <v>402</v>
      </c>
      <c r="C5352" t="s">
        <v>403</v>
      </c>
      <c r="D5352" s="15">
        <v>5</v>
      </c>
      <c r="E5352" s="15">
        <v>3</v>
      </c>
      <c r="F5352" s="16">
        <v>69795.798317469103</v>
      </c>
      <c r="G5352" s="16">
        <v>61916.425747558496</v>
      </c>
      <c r="H5352" s="16">
        <v>76234.185611719498</v>
      </c>
      <c r="I5352" s="16">
        <v>97519.599598758607</v>
      </c>
      <c r="J5352" s="16">
        <v>12344.875959667999</v>
      </c>
      <c r="K5352" s="16">
        <v>101642.127175489</v>
      </c>
      <c r="L5352" s="15">
        <f t="shared" si="581"/>
        <v>6</v>
      </c>
      <c r="M5352" s="16">
        <v>124111.304923355</v>
      </c>
      <c r="N5352" s="16">
        <v>106521.39417022601</v>
      </c>
      <c r="O5352" s="16">
        <v>137078.598363978</v>
      </c>
      <c r="P5352" s="16">
        <v>135210.71037028299</v>
      </c>
      <c r="Q5352" s="16">
        <v>107922.78888785699</v>
      </c>
      <c r="R5352" s="16">
        <v>139591.56413521501</v>
      </c>
      <c r="S5352" s="17">
        <f t="shared" si="582"/>
        <v>124111.304923355</v>
      </c>
      <c r="T5352" s="17">
        <f t="shared" si="583"/>
        <v>135210.71037028299</v>
      </c>
      <c r="U5352" s="18">
        <f t="shared" si="584"/>
        <v>1.0894310591108718</v>
      </c>
      <c r="X5352" s="20">
        <f t="shared" si="585"/>
        <v>0.72556940160457872</v>
      </c>
      <c r="AA5352" s="20">
        <f t="shared" si="586"/>
        <v>0.12357490335991761</v>
      </c>
      <c r="AE5352" s="20">
        <f t="shared" si="587"/>
        <v>0.13932104043870749</v>
      </c>
    </row>
    <row r="5353" spans="1:31" x14ac:dyDescent="0.2">
      <c r="A5353" s="15" t="s">
        <v>12766</v>
      </c>
      <c r="B5353" s="15" t="s">
        <v>12767</v>
      </c>
      <c r="C5353" t="s">
        <v>12768</v>
      </c>
      <c r="D5353" s="15">
        <v>3</v>
      </c>
      <c r="E5353" s="15">
        <v>2</v>
      </c>
      <c r="F5353" s="16">
        <v>63265.915458000803</v>
      </c>
      <c r="G5353" s="16">
        <v>47139.8761259764</v>
      </c>
      <c r="H5353" s="16">
        <v>48774.362632616998</v>
      </c>
      <c r="I5353" s="16">
        <v>67817.571041601594</v>
      </c>
      <c r="J5353" s="16">
        <v>34969.222702734303</v>
      </c>
      <c r="K5353" s="16">
        <v>68193.816448828002</v>
      </c>
      <c r="L5353" s="15">
        <f t="shared" si="581"/>
        <v>6</v>
      </c>
      <c r="M5353" s="16">
        <v>112499.82826971701</v>
      </c>
      <c r="N5353" s="16">
        <v>81099.728631360398</v>
      </c>
      <c r="O5353" s="16">
        <v>87702.402959069703</v>
      </c>
      <c r="P5353" s="16">
        <v>94028.913099011901</v>
      </c>
      <c r="Q5353" s="16">
        <v>305711.94491136499</v>
      </c>
      <c r="R5353" s="16">
        <v>93654.882743709706</v>
      </c>
      <c r="S5353" s="17">
        <f t="shared" si="582"/>
        <v>87702.402959069703</v>
      </c>
      <c r="T5353" s="17">
        <f t="shared" si="583"/>
        <v>94028.913099011901</v>
      </c>
      <c r="U5353" s="18">
        <f t="shared" si="584"/>
        <v>1.0721361094620721</v>
      </c>
      <c r="X5353" s="20">
        <f t="shared" si="585"/>
        <v>0.37734470128888176</v>
      </c>
      <c r="AA5353" s="20">
        <f t="shared" si="586"/>
        <v>0.10048806995708973</v>
      </c>
      <c r="AE5353" s="20">
        <f t="shared" si="587"/>
        <v>0.42326174403526134</v>
      </c>
    </row>
    <row r="5354" spans="1:31" x14ac:dyDescent="0.2">
      <c r="A5354" s="15" t="s">
        <v>8726</v>
      </c>
      <c r="B5354" s="15" t="s">
        <v>8727</v>
      </c>
      <c r="C5354" t="s">
        <v>8728</v>
      </c>
      <c r="D5354" s="15">
        <v>3</v>
      </c>
      <c r="E5354" s="15">
        <v>3</v>
      </c>
      <c r="F5354" s="16">
        <v>69685.797921094301</v>
      </c>
      <c r="G5354" s="16">
        <v>74236.700120214999</v>
      </c>
      <c r="H5354" s="16">
        <v>72576.445798828805</v>
      </c>
      <c r="I5354" s="16">
        <v>89618.602524902002</v>
      </c>
      <c r="J5354" s="16">
        <v>14497.409481569601</v>
      </c>
      <c r="K5354" s="16">
        <v>84231.428661768499</v>
      </c>
      <c r="L5354" s="15">
        <f t="shared" si="581"/>
        <v>6</v>
      </c>
      <c r="M5354" s="16">
        <v>123915.701562332</v>
      </c>
      <c r="N5354" s="16">
        <v>127717.268881822</v>
      </c>
      <c r="O5354" s="16">
        <v>130501.52480166699</v>
      </c>
      <c r="P5354" s="16">
        <v>124255.995303926</v>
      </c>
      <c r="Q5354" s="16">
        <v>126740.914044982</v>
      </c>
      <c r="R5354" s="16">
        <v>115680.350293529</v>
      </c>
      <c r="S5354" s="17">
        <f t="shared" si="582"/>
        <v>127717.268881822</v>
      </c>
      <c r="T5354" s="17">
        <f t="shared" si="583"/>
        <v>124255.995303926</v>
      </c>
      <c r="U5354" s="18">
        <f t="shared" si="584"/>
        <v>0.9728989383487463</v>
      </c>
      <c r="X5354" s="20">
        <f t="shared" si="585"/>
        <v>0.252424641254686</v>
      </c>
      <c r="AA5354" s="20">
        <f t="shared" si="586"/>
        <v>-3.963814467594505E-2</v>
      </c>
      <c r="AE5354" s="20">
        <f t="shared" si="587"/>
        <v>0.59786825228611873</v>
      </c>
    </row>
    <row r="5355" spans="1:31" x14ac:dyDescent="0.2">
      <c r="A5355" s="15" t="s">
        <v>1841</v>
      </c>
      <c r="B5355" s="15" t="s">
        <v>1842</v>
      </c>
      <c r="C5355" t="s">
        <v>1843</v>
      </c>
      <c r="D5355" s="15">
        <v>3</v>
      </c>
      <c r="E5355" s="15">
        <v>3</v>
      </c>
      <c r="F5355" s="16">
        <v>133938.14374746001</v>
      </c>
      <c r="G5355" s="16">
        <v>155860.36025097701</v>
      </c>
      <c r="H5355" s="16">
        <v>126532.98619306499</v>
      </c>
      <c r="I5355" s="16">
        <v>115702.263380859</v>
      </c>
      <c r="J5355" s="16">
        <v>23149.478702706201</v>
      </c>
      <c r="K5355" s="16">
        <v>153603.751653513</v>
      </c>
      <c r="L5355" s="15">
        <f t="shared" si="581"/>
        <v>6</v>
      </c>
      <c r="M5355" s="16">
        <v>238169.60619746201</v>
      </c>
      <c r="N5355" s="16">
        <v>268143.108542767</v>
      </c>
      <c r="O5355" s="16">
        <v>227522.13137681299</v>
      </c>
      <c r="P5355" s="16">
        <v>160420.93371530599</v>
      </c>
      <c r="Q5355" s="16">
        <v>202380.02480207101</v>
      </c>
      <c r="R5355" s="16">
        <v>210953.750636593</v>
      </c>
      <c r="S5355" s="17">
        <f t="shared" si="582"/>
        <v>238169.60619746201</v>
      </c>
      <c r="T5355" s="17">
        <f t="shared" si="583"/>
        <v>202380.02480207101</v>
      </c>
      <c r="U5355" s="18">
        <f t="shared" si="584"/>
        <v>0.84973069416036862</v>
      </c>
      <c r="X5355" s="20">
        <f t="shared" si="585"/>
        <v>5.4300163116506747E-2</v>
      </c>
      <c r="AA5355" s="20">
        <f t="shared" si="586"/>
        <v>-0.23492241570852587</v>
      </c>
      <c r="AE5355" s="20">
        <f t="shared" si="587"/>
        <v>1.2651988657980335</v>
      </c>
    </row>
    <row r="5356" spans="1:31" x14ac:dyDescent="0.2">
      <c r="A5356" s="15" t="s">
        <v>18134</v>
      </c>
      <c r="B5356" s="15" t="s">
        <v>18135</v>
      </c>
      <c r="C5356" t="s">
        <v>18136</v>
      </c>
      <c r="D5356" s="15">
        <v>2</v>
      </c>
      <c r="E5356" s="15">
        <v>2</v>
      </c>
      <c r="F5356" s="16">
        <v>18479.025742676</v>
      </c>
      <c r="G5356" s="16">
        <v>25500.167962500102</v>
      </c>
      <c r="H5356" s="16">
        <v>23398.219143329101</v>
      </c>
      <c r="I5356" s="16">
        <v>24575.754689062502</v>
      </c>
      <c r="J5356" s="16">
        <v>1151.59145932617</v>
      </c>
      <c r="K5356" s="16">
        <v>32833.747189160596</v>
      </c>
      <c r="L5356" s="15">
        <f t="shared" si="581"/>
        <v>6</v>
      </c>
      <c r="M5356" s="16">
        <v>32859.513809182303</v>
      </c>
      <c r="N5356" s="16">
        <v>43870.643535129399</v>
      </c>
      <c r="O5356" s="16">
        <v>42072.923828646301</v>
      </c>
      <c r="P5356" s="16">
        <v>34074.2298272958</v>
      </c>
      <c r="Q5356" s="16">
        <v>10067.574786167401</v>
      </c>
      <c r="R5356" s="16">
        <v>45092.6624020952</v>
      </c>
      <c r="S5356" s="17">
        <f t="shared" si="582"/>
        <v>42072.923828646301</v>
      </c>
      <c r="T5356" s="17">
        <f t="shared" si="583"/>
        <v>34074.2298272958</v>
      </c>
      <c r="U5356" s="18">
        <f t="shared" si="584"/>
        <v>0.80988499791629864</v>
      </c>
      <c r="X5356" s="20">
        <f t="shared" si="585"/>
        <v>0.4165324419897497</v>
      </c>
      <c r="AA5356" s="20">
        <f t="shared" si="586"/>
        <v>-0.3042110322171942</v>
      </c>
      <c r="AE5356" s="20">
        <f t="shared" si="587"/>
        <v>0.38035116753826359</v>
      </c>
    </row>
    <row r="5357" spans="1:31" x14ac:dyDescent="0.2">
      <c r="A5357" s="15" t="s">
        <v>16628</v>
      </c>
      <c r="B5357" s="15" t="s">
        <v>16629</v>
      </c>
      <c r="C5357" t="s">
        <v>16630</v>
      </c>
      <c r="D5357" s="15">
        <v>4</v>
      </c>
      <c r="E5357" s="15">
        <v>2</v>
      </c>
      <c r="F5357" s="16">
        <v>173342.64311355801</v>
      </c>
      <c r="G5357" s="16">
        <v>175624.94793164</v>
      </c>
      <c r="H5357" s="16">
        <v>176449.450092479</v>
      </c>
      <c r="I5357" s="16">
        <v>296203.00738359499</v>
      </c>
      <c r="J5357" s="16">
        <v>35312.421719723599</v>
      </c>
      <c r="K5357" s="16">
        <v>297803.412366795</v>
      </c>
      <c r="L5357" s="15">
        <f t="shared" si="581"/>
        <v>6</v>
      </c>
      <c r="M5357" s="16">
        <v>308238.92203124799</v>
      </c>
      <c r="N5357" s="16">
        <v>302146.22499409103</v>
      </c>
      <c r="O5357" s="16">
        <v>317278.17522659397</v>
      </c>
      <c r="P5357" s="16">
        <v>410684.81830251502</v>
      </c>
      <c r="Q5357" s="16">
        <v>308712.298675798</v>
      </c>
      <c r="R5357" s="16">
        <v>408992.268189269</v>
      </c>
      <c r="S5357" s="17">
        <f t="shared" si="582"/>
        <v>308238.92203124799</v>
      </c>
      <c r="T5357" s="17">
        <f t="shared" si="583"/>
        <v>408992.268189269</v>
      </c>
      <c r="U5357" s="18">
        <f t="shared" si="584"/>
        <v>1.3268676956630645</v>
      </c>
      <c r="X5357" s="20">
        <f t="shared" si="585"/>
        <v>0.12043991610991922</v>
      </c>
      <c r="AA5357" s="20">
        <f t="shared" si="586"/>
        <v>0.40802452419212887</v>
      </c>
      <c r="AE5357" s="20">
        <f t="shared" si="587"/>
        <v>0.91922955565854647</v>
      </c>
    </row>
    <row r="5358" spans="1:31" x14ac:dyDescent="0.2">
      <c r="A5358" s="15" t="s">
        <v>7202</v>
      </c>
      <c r="B5358" s="15" t="s">
        <v>7203</v>
      </c>
      <c r="C5358" t="s">
        <v>7204</v>
      </c>
      <c r="D5358" s="15">
        <v>6</v>
      </c>
      <c r="E5358" s="15">
        <v>2</v>
      </c>
      <c r="F5358" s="16">
        <v>219508.63434199299</v>
      </c>
      <c r="G5358" s="16">
        <v>164009.55163013301</v>
      </c>
      <c r="H5358" s="16">
        <v>186665.29815816801</v>
      </c>
      <c r="I5358" s="16">
        <v>220698.47187835901</v>
      </c>
      <c r="J5358" s="16">
        <v>78703.0265024088</v>
      </c>
      <c r="K5358" s="16">
        <v>235077.57221308601</v>
      </c>
      <c r="L5358" s="15">
        <f t="shared" si="581"/>
        <v>6</v>
      </c>
      <c r="M5358" s="16">
        <v>390331.56302919501</v>
      </c>
      <c r="N5358" s="16">
        <v>282163.02678880602</v>
      </c>
      <c r="O5358" s="16">
        <v>335647.54748009099</v>
      </c>
      <c r="P5358" s="16">
        <v>305997.94588049903</v>
      </c>
      <c r="Q5358" s="16">
        <v>688046.61479023099</v>
      </c>
      <c r="R5358" s="16">
        <v>322846.90324984503</v>
      </c>
      <c r="S5358" s="17">
        <f t="shared" si="582"/>
        <v>335647.54748009099</v>
      </c>
      <c r="T5358" s="17">
        <f t="shared" si="583"/>
        <v>322846.90324984503</v>
      </c>
      <c r="U5358" s="18">
        <f t="shared" si="584"/>
        <v>0.9618628399750031</v>
      </c>
      <c r="X5358" s="20">
        <f t="shared" si="585"/>
        <v>0.46802128228157885</v>
      </c>
      <c r="AA5358" s="20">
        <f t="shared" si="586"/>
        <v>-5.6096912114378464E-2</v>
      </c>
      <c r="AE5358" s="20">
        <f t="shared" si="587"/>
        <v>0.32973439785044667</v>
      </c>
    </row>
    <row r="5359" spans="1:31" x14ac:dyDescent="0.2">
      <c r="A5359" s="15" t="s">
        <v>8360</v>
      </c>
      <c r="B5359" s="15" t="s">
        <v>8361</v>
      </c>
      <c r="C5359" t="s">
        <v>8362</v>
      </c>
      <c r="D5359" s="15">
        <v>6</v>
      </c>
      <c r="E5359" s="15">
        <v>3</v>
      </c>
      <c r="F5359" s="16">
        <v>303703.14019115799</v>
      </c>
      <c r="G5359" s="16">
        <v>279029.72744967998</v>
      </c>
      <c r="H5359" s="16">
        <v>276027.79856953298</v>
      </c>
      <c r="I5359" s="16">
        <v>450173.74650225998</v>
      </c>
      <c r="J5359" s="16">
        <v>40318.353165234403</v>
      </c>
      <c r="K5359" s="16">
        <v>416434.370176545</v>
      </c>
      <c r="L5359" s="15">
        <f t="shared" si="581"/>
        <v>6</v>
      </c>
      <c r="M5359" s="16">
        <v>540046.73557850695</v>
      </c>
      <c r="N5359" s="16">
        <v>480044.434477876</v>
      </c>
      <c r="O5359" s="16">
        <v>496332.49747196498</v>
      </c>
      <c r="P5359" s="16">
        <v>624164.90946500201</v>
      </c>
      <c r="Q5359" s="16">
        <v>352475.72605619603</v>
      </c>
      <c r="R5359" s="16">
        <v>571915.66831577697</v>
      </c>
      <c r="S5359" s="17">
        <f t="shared" si="582"/>
        <v>496332.49747196498</v>
      </c>
      <c r="T5359" s="17">
        <f t="shared" si="583"/>
        <v>571915.66831577697</v>
      </c>
      <c r="U5359" s="18">
        <f t="shared" si="584"/>
        <v>1.152283340762069</v>
      </c>
      <c r="X5359" s="20">
        <f t="shared" si="585"/>
        <v>0.90595625708938909</v>
      </c>
      <c r="AA5359" s="20">
        <f t="shared" si="586"/>
        <v>0.20449551196287294</v>
      </c>
      <c r="AE5359" s="20">
        <f t="shared" si="587"/>
        <v>4.2892771156877112E-2</v>
      </c>
    </row>
    <row r="5360" spans="1:31" x14ac:dyDescent="0.2">
      <c r="A5360" s="15" t="s">
        <v>8048</v>
      </c>
      <c r="B5360" s="15" t="s">
        <v>8049</v>
      </c>
      <c r="C5360" t="s">
        <v>8050</v>
      </c>
      <c r="D5360" s="15">
        <v>2</v>
      </c>
      <c r="E5360" s="15">
        <v>2</v>
      </c>
      <c r="F5360" s="16">
        <v>66546.833212793194</v>
      </c>
      <c r="G5360" s="16">
        <v>62746.4914957031</v>
      </c>
      <c r="H5360" s="16">
        <v>44167.560299414297</v>
      </c>
      <c r="I5360" s="16">
        <v>59128.145220117403</v>
      </c>
      <c r="J5360" s="16">
        <v>19417.1896552734</v>
      </c>
      <c r="K5360" s="16">
        <v>87657.072151898901</v>
      </c>
      <c r="L5360" s="15">
        <f t="shared" si="581"/>
        <v>6</v>
      </c>
      <c r="M5360" s="16">
        <v>118333.975793059</v>
      </c>
      <c r="N5360" s="16">
        <v>107949.444314881</v>
      </c>
      <c r="O5360" s="16">
        <v>79418.796310581296</v>
      </c>
      <c r="P5360" s="16">
        <v>81981.043308048203</v>
      </c>
      <c r="Q5360" s="16">
        <v>169751.17990719099</v>
      </c>
      <c r="R5360" s="16">
        <v>120385.003238576</v>
      </c>
      <c r="S5360" s="17">
        <f t="shared" si="582"/>
        <v>107949.444314881</v>
      </c>
      <c r="T5360" s="17">
        <f t="shared" si="583"/>
        <v>120385.003238576</v>
      </c>
      <c r="U5360" s="18">
        <f t="shared" si="584"/>
        <v>1.1151979892311565</v>
      </c>
      <c r="X5360" s="20">
        <f t="shared" si="585"/>
        <v>0.47249947817418469</v>
      </c>
      <c r="AA5360" s="20">
        <f t="shared" si="586"/>
        <v>0.15729986505565402</v>
      </c>
      <c r="AE5360" s="20">
        <f t="shared" si="587"/>
        <v>0.32559866678688171</v>
      </c>
    </row>
    <row r="5361" spans="1:31" x14ac:dyDescent="0.2">
      <c r="A5361" s="15" t="s">
        <v>8249</v>
      </c>
      <c r="B5361" s="15" t="s">
        <v>8250</v>
      </c>
      <c r="C5361" t="s">
        <v>8251</v>
      </c>
      <c r="D5361" s="15">
        <v>3</v>
      </c>
      <c r="E5361" s="15">
        <v>3</v>
      </c>
      <c r="F5361" s="16">
        <v>12343.898644043</v>
      </c>
      <c r="G5361" s="16">
        <v>25979.133696608598</v>
      </c>
      <c r="H5361" s="16">
        <v>11511.057289746101</v>
      </c>
      <c r="I5361" s="16">
        <v>21937.643188183501</v>
      </c>
      <c r="J5361" s="16">
        <v>3212.45433446161</v>
      </c>
      <c r="K5361" s="16">
        <v>16686.5714200197</v>
      </c>
      <c r="L5361" s="15">
        <f t="shared" si="581"/>
        <v>6</v>
      </c>
      <c r="M5361" s="16">
        <v>21949.994204312399</v>
      </c>
      <c r="N5361" s="16">
        <v>44694.659087400199</v>
      </c>
      <c r="O5361" s="16">
        <v>20698.320396608</v>
      </c>
      <c r="P5361" s="16">
        <v>30416.494033286199</v>
      </c>
      <c r="Q5361" s="16">
        <v>28084.2863130158</v>
      </c>
      <c r="R5361" s="16">
        <v>22916.724288472298</v>
      </c>
      <c r="S5361" s="17">
        <f t="shared" si="582"/>
        <v>21949.994204312399</v>
      </c>
      <c r="T5361" s="17">
        <f t="shared" si="583"/>
        <v>28084.2863130158</v>
      </c>
      <c r="U5361" s="18">
        <f t="shared" si="584"/>
        <v>1.2794666846653759</v>
      </c>
      <c r="X5361" s="20">
        <f t="shared" si="585"/>
        <v>0.81950388381796391</v>
      </c>
      <c r="AA5361" s="20">
        <f t="shared" si="586"/>
        <v>0.35554258231772928</v>
      </c>
      <c r="AE5361" s="20">
        <f t="shared" si="587"/>
        <v>8.644898386686399E-2</v>
      </c>
    </row>
    <row r="5362" spans="1:31" x14ac:dyDescent="0.2">
      <c r="A5362" s="15" t="s">
        <v>10198</v>
      </c>
      <c r="B5362" s="15" t="s">
        <v>10199</v>
      </c>
      <c r="C5362" t="s">
        <v>10200</v>
      </c>
      <c r="D5362" s="15">
        <v>2</v>
      </c>
      <c r="E5362" s="15">
        <v>2</v>
      </c>
      <c r="F5362" s="16">
        <v>57175.423584081604</v>
      </c>
      <c r="G5362" s="16">
        <v>56939.517110857203</v>
      </c>
      <c r="H5362" s="16">
        <v>46118.314207803101</v>
      </c>
      <c r="I5362" s="16">
        <v>60208.361812500101</v>
      </c>
      <c r="J5362" s="16">
        <v>15572.587094238301</v>
      </c>
      <c r="K5362" s="16">
        <v>66307.583454491702</v>
      </c>
      <c r="L5362" s="15">
        <f t="shared" si="581"/>
        <v>6</v>
      </c>
      <c r="M5362" s="16">
        <v>101669.679287698</v>
      </c>
      <c r="N5362" s="16">
        <v>97959.090383493705</v>
      </c>
      <c r="O5362" s="16">
        <v>82926.495768105</v>
      </c>
      <c r="P5362" s="16">
        <v>83478.7612376826</v>
      </c>
      <c r="Q5362" s="16">
        <v>136140.454946657</v>
      </c>
      <c r="R5362" s="16">
        <v>91064.399630853804</v>
      </c>
      <c r="S5362" s="17">
        <f t="shared" si="582"/>
        <v>97959.090383493705</v>
      </c>
      <c r="T5362" s="17">
        <f t="shared" si="583"/>
        <v>91064.399630853804</v>
      </c>
      <c r="U5362" s="18">
        <f t="shared" si="584"/>
        <v>0.92961663153824392</v>
      </c>
      <c r="X5362" s="20">
        <f t="shared" si="585"/>
        <v>0.61870103070207083</v>
      </c>
      <c r="AA5362" s="20">
        <f t="shared" si="586"/>
        <v>-0.10529221501851334</v>
      </c>
      <c r="AE5362" s="20">
        <f t="shared" si="587"/>
        <v>0.20851916048258684</v>
      </c>
    </row>
    <row r="5363" spans="1:31" x14ac:dyDescent="0.2">
      <c r="A5363" s="15" t="s">
        <v>12067</v>
      </c>
      <c r="B5363" s="15" t="s">
        <v>12068</v>
      </c>
      <c r="C5363" t="s">
        <v>12069</v>
      </c>
      <c r="D5363" s="15">
        <v>2</v>
      </c>
      <c r="E5363" s="15">
        <v>2</v>
      </c>
      <c r="F5363" s="16">
        <v>71179.555192968997</v>
      </c>
      <c r="G5363" s="16">
        <v>55075.455268066296</v>
      </c>
      <c r="H5363" s="16">
        <v>51196.979625000102</v>
      </c>
      <c r="I5363" s="16">
        <v>54327.184183593999</v>
      </c>
      <c r="J5363" s="16">
        <v>29030.1301099548</v>
      </c>
      <c r="K5363" s="16">
        <v>69375.813117187703</v>
      </c>
      <c r="L5363" s="15">
        <f t="shared" si="581"/>
        <v>6</v>
      </c>
      <c r="M5363" s="16">
        <v>126571.90965394001</v>
      </c>
      <c r="N5363" s="16">
        <v>94752.147089913196</v>
      </c>
      <c r="O5363" s="16">
        <v>92058.571245303494</v>
      </c>
      <c r="P5363" s="16">
        <v>75324.5213895903</v>
      </c>
      <c r="Q5363" s="16">
        <v>253790.529243028</v>
      </c>
      <c r="R5363" s="16">
        <v>95278.193553154604</v>
      </c>
      <c r="S5363" s="17">
        <f t="shared" si="582"/>
        <v>94752.147089913196</v>
      </c>
      <c r="T5363" s="17">
        <f t="shared" si="583"/>
        <v>95278.193553154604</v>
      </c>
      <c r="U5363" s="18">
        <f t="shared" si="584"/>
        <v>1.0055518157571905</v>
      </c>
      <c r="X5363" s="20">
        <f t="shared" si="585"/>
        <v>0.55514424330944123</v>
      </c>
      <c r="AA5363" s="20">
        <f t="shared" si="586"/>
        <v>7.9874251637743893E-3</v>
      </c>
      <c r="AE5363" s="20">
        <f t="shared" si="587"/>
        <v>0.2555941593381853</v>
      </c>
    </row>
    <row r="5364" spans="1:31" x14ac:dyDescent="0.2">
      <c r="A5364" s="15" t="s">
        <v>2984</v>
      </c>
      <c r="B5364" s="15" t="s">
        <v>2985</v>
      </c>
      <c r="C5364" t="s">
        <v>2986</v>
      </c>
      <c r="D5364" s="15">
        <v>3</v>
      </c>
      <c r="E5364" s="15">
        <v>2</v>
      </c>
      <c r="F5364" s="16">
        <v>131855.95461972701</v>
      </c>
      <c r="G5364" s="16">
        <v>156061.96509492199</v>
      </c>
      <c r="H5364" s="16">
        <v>156428.50943553701</v>
      </c>
      <c r="I5364" s="16">
        <v>211857.20636953201</v>
      </c>
      <c r="J5364" s="16">
        <v>27804.8172028681</v>
      </c>
      <c r="K5364" s="16">
        <v>225978.75850429799</v>
      </c>
      <c r="L5364" s="15">
        <f t="shared" si="581"/>
        <v>6</v>
      </c>
      <c r="M5364" s="16">
        <v>234467.045069574</v>
      </c>
      <c r="N5364" s="16">
        <v>268489.95073834399</v>
      </c>
      <c r="O5364" s="16">
        <v>281278.02042517299</v>
      </c>
      <c r="P5364" s="16">
        <v>293739.55069697398</v>
      </c>
      <c r="Q5364" s="16">
        <v>243078.45837045499</v>
      </c>
      <c r="R5364" s="16">
        <v>310350.92670272198</v>
      </c>
      <c r="S5364" s="17">
        <f t="shared" si="582"/>
        <v>268489.95073834399</v>
      </c>
      <c r="T5364" s="17">
        <f t="shared" si="583"/>
        <v>293739.55069697398</v>
      </c>
      <c r="U5364" s="18">
        <f t="shared" si="584"/>
        <v>1.0940429982172291</v>
      </c>
      <c r="X5364" s="20">
        <f t="shared" si="585"/>
        <v>0.4416020381149513</v>
      </c>
      <c r="AA5364" s="20">
        <f t="shared" si="586"/>
        <v>0.12966944022894011</v>
      </c>
      <c r="AE5364" s="20">
        <f t="shared" si="587"/>
        <v>0.354968930885664</v>
      </c>
    </row>
    <row r="5365" spans="1:31" x14ac:dyDescent="0.2">
      <c r="A5365" s="15" t="s">
        <v>8966</v>
      </c>
      <c r="B5365" s="15" t="s">
        <v>8967</v>
      </c>
      <c r="C5365" t="s">
        <v>8968</v>
      </c>
      <c r="D5365" s="15">
        <v>2</v>
      </c>
      <c r="E5365" s="15">
        <v>2</v>
      </c>
      <c r="F5365" s="16">
        <v>86906.541642062701</v>
      </c>
      <c r="G5365" s="16">
        <v>88527.419938063802</v>
      </c>
      <c r="H5365" s="16">
        <v>95160.810334855196</v>
      </c>
      <c r="I5365" s="16">
        <v>91040.082864843294</v>
      </c>
      <c r="J5365" s="16">
        <v>11787.5761910156</v>
      </c>
      <c r="K5365" s="16">
        <v>82518.381012890095</v>
      </c>
      <c r="L5365" s="15">
        <f t="shared" si="581"/>
        <v>6</v>
      </c>
      <c r="M5365" s="16">
        <v>154537.73077444101</v>
      </c>
      <c r="N5365" s="16">
        <v>152303.10988142699</v>
      </c>
      <c r="O5365" s="16">
        <v>171111.036278677</v>
      </c>
      <c r="P5365" s="16">
        <v>126226.874669014</v>
      </c>
      <c r="Q5365" s="16">
        <v>103050.69900408501</v>
      </c>
      <c r="R5365" s="16">
        <v>113327.713573007</v>
      </c>
      <c r="S5365" s="17">
        <f t="shared" si="582"/>
        <v>154537.73077444101</v>
      </c>
      <c r="T5365" s="17">
        <f t="shared" si="583"/>
        <v>113327.713573007</v>
      </c>
      <c r="U5365" s="18">
        <f t="shared" si="584"/>
        <v>0.73333362024331128</v>
      </c>
      <c r="X5365" s="20">
        <f t="shared" si="585"/>
        <v>7.2840388420379841E-3</v>
      </c>
      <c r="AA5365" s="20">
        <f t="shared" si="586"/>
        <v>-0.44745841253005575</v>
      </c>
      <c r="AE5365" s="20">
        <f t="shared" si="587"/>
        <v>2.1376277470015292</v>
      </c>
    </row>
    <row r="5366" spans="1:31" x14ac:dyDescent="0.2">
      <c r="A5366" s="15" t="s">
        <v>18137</v>
      </c>
      <c r="B5366" s="15" t="s">
        <v>18138</v>
      </c>
      <c r="C5366" t="s">
        <v>18139</v>
      </c>
      <c r="D5366" s="15">
        <v>8</v>
      </c>
      <c r="E5366" s="15">
        <v>2</v>
      </c>
      <c r="F5366" s="16">
        <v>59210.464590234202</v>
      </c>
      <c r="G5366" s="16">
        <v>50769.037494140597</v>
      </c>
      <c r="H5366" s="16">
        <v>56116.564414453002</v>
      </c>
      <c r="I5366" s="16">
        <v>64847.710126330501</v>
      </c>
      <c r="J5366" s="16">
        <v>16398.191661328201</v>
      </c>
      <c r="K5366" s="16">
        <v>59847.700158984298</v>
      </c>
      <c r="L5366" s="15">
        <f t="shared" si="581"/>
        <v>6</v>
      </c>
      <c r="M5366" s="16">
        <v>105288.40134453699</v>
      </c>
      <c r="N5366" s="16">
        <v>87343.359847763597</v>
      </c>
      <c r="O5366" s="16">
        <v>100904.599861726</v>
      </c>
      <c r="P5366" s="16">
        <v>89911.207471559101</v>
      </c>
      <c r="Q5366" s="16">
        <v>143358.14977728901</v>
      </c>
      <c r="R5366" s="16">
        <v>82192.633185097206</v>
      </c>
      <c r="S5366" s="17">
        <f t="shared" si="582"/>
        <v>100904.599861726</v>
      </c>
      <c r="T5366" s="17">
        <f t="shared" si="583"/>
        <v>89911.207471559101</v>
      </c>
      <c r="U5366" s="18">
        <f t="shared" si="584"/>
        <v>0.89105162296633023</v>
      </c>
      <c r="X5366" s="20">
        <f t="shared" si="585"/>
        <v>0.73298932198605837</v>
      </c>
      <c r="AA5366" s="20">
        <f t="shared" si="586"/>
        <v>-0.16641907835891451</v>
      </c>
      <c r="AE5366" s="20">
        <f t="shared" si="587"/>
        <v>0.13490235201141046</v>
      </c>
    </row>
    <row r="5367" spans="1:31" x14ac:dyDescent="0.2">
      <c r="A5367" s="15" t="s">
        <v>16892</v>
      </c>
      <c r="B5367" s="15" t="s">
        <v>16893</v>
      </c>
      <c r="C5367" t="s">
        <v>16894</v>
      </c>
      <c r="D5367" s="15">
        <v>2</v>
      </c>
      <c r="E5367" s="15">
        <v>1</v>
      </c>
      <c r="F5367" s="16">
        <v>64860.977711743799</v>
      </c>
      <c r="G5367" s="16">
        <v>51961.790602734298</v>
      </c>
      <c r="H5367" s="16">
        <v>83339.570433002198</v>
      </c>
      <c r="I5367" s="16">
        <v>149381.22790078199</v>
      </c>
      <c r="J5367" s="16">
        <v>10491.336384374999</v>
      </c>
      <c r="K5367" s="16">
        <v>133449.98299746</v>
      </c>
      <c r="L5367" s="15">
        <f t="shared" si="581"/>
        <v>6</v>
      </c>
      <c r="M5367" s="16">
        <v>115336.177484402</v>
      </c>
      <c r="N5367" s="16">
        <v>89395.379525809898</v>
      </c>
      <c r="O5367" s="16">
        <v>149854.96875899899</v>
      </c>
      <c r="P5367" s="16">
        <v>207116.743952536</v>
      </c>
      <c r="Q5367" s="16">
        <v>91718.5628645916</v>
      </c>
      <c r="R5367" s="16">
        <v>183275.30501472499</v>
      </c>
      <c r="S5367" s="17">
        <f t="shared" si="582"/>
        <v>115336.177484402</v>
      </c>
      <c r="T5367" s="17">
        <f t="shared" si="583"/>
        <v>183275.30501472499</v>
      </c>
      <c r="U5367" s="18">
        <f t="shared" si="584"/>
        <v>1.5890530535357048</v>
      </c>
      <c r="X5367" s="20">
        <f t="shared" si="585"/>
        <v>0.3401676395297295</v>
      </c>
      <c r="AA5367" s="20">
        <f t="shared" si="586"/>
        <v>0.66816729258771046</v>
      </c>
      <c r="AE5367" s="20">
        <f t="shared" si="587"/>
        <v>0.46830700360449917</v>
      </c>
    </row>
    <row r="5368" spans="1:31" x14ac:dyDescent="0.2">
      <c r="A5368" s="15" t="s">
        <v>18140</v>
      </c>
      <c r="B5368" s="15" t="s">
        <v>18141</v>
      </c>
      <c r="C5368" t="s">
        <v>18142</v>
      </c>
      <c r="D5368" s="15">
        <v>13</v>
      </c>
      <c r="E5368" s="15">
        <v>1</v>
      </c>
      <c r="F5368" s="16">
        <v>626982.45129383204</v>
      </c>
      <c r="G5368" s="16">
        <v>696350.98052050895</v>
      </c>
      <c r="H5368" s="16">
        <v>692528.82550060505</v>
      </c>
      <c r="I5368" s="16">
        <v>889336.36104796198</v>
      </c>
      <c r="J5368" s="16">
        <v>100471.82271341499</v>
      </c>
      <c r="K5368" s="16">
        <v>930494.172116776</v>
      </c>
      <c r="L5368" s="15">
        <f t="shared" si="581"/>
        <v>6</v>
      </c>
      <c r="M5368" s="16">
        <v>1114903.9350502701</v>
      </c>
      <c r="N5368" s="16">
        <v>1198006.4479056899</v>
      </c>
      <c r="O5368" s="16">
        <v>1245253.42488451</v>
      </c>
      <c r="P5368" s="16">
        <v>1233062.90868886</v>
      </c>
      <c r="Q5368" s="16">
        <v>878356.27893742803</v>
      </c>
      <c r="R5368" s="16">
        <v>1277906.51882191</v>
      </c>
      <c r="S5368" s="17">
        <f t="shared" si="582"/>
        <v>1198006.4479056899</v>
      </c>
      <c r="T5368" s="17">
        <f t="shared" si="583"/>
        <v>1233062.90868886</v>
      </c>
      <c r="U5368" s="18">
        <f t="shared" si="584"/>
        <v>1.0292623306364121</v>
      </c>
      <c r="X5368" s="20">
        <f t="shared" si="585"/>
        <v>0.69177411380408316</v>
      </c>
      <c r="AA5368" s="20">
        <f t="shared" si="586"/>
        <v>4.1610732352593528E-2</v>
      </c>
      <c r="AE5368" s="20">
        <f t="shared" si="587"/>
        <v>0.16003569332250117</v>
      </c>
    </row>
    <row r="5369" spans="1:31" x14ac:dyDescent="0.2">
      <c r="A5369" s="15" t="s">
        <v>14500</v>
      </c>
      <c r="B5369" s="15" t="s">
        <v>14501</v>
      </c>
      <c r="C5369" t="s">
        <v>14502</v>
      </c>
      <c r="D5369" s="15">
        <v>3</v>
      </c>
      <c r="E5369" s="15">
        <v>2</v>
      </c>
      <c r="F5369" s="16">
        <v>33281.847144433603</v>
      </c>
      <c r="G5369" s="16">
        <v>46818.9363468749</v>
      </c>
      <c r="H5369" s="16">
        <v>45508.749251367197</v>
      </c>
      <c r="I5369" s="16">
        <v>59145.745763480001</v>
      </c>
      <c r="J5369" s="16">
        <v>2667.5861245793899</v>
      </c>
      <c r="K5369" s="16">
        <v>61815.119331152498</v>
      </c>
      <c r="L5369" s="15">
        <f t="shared" si="581"/>
        <v>6</v>
      </c>
      <c r="M5369" s="16">
        <v>59181.979129557702</v>
      </c>
      <c r="N5369" s="16">
        <v>80547.581889977693</v>
      </c>
      <c r="O5369" s="16">
        <v>81830.4217539401</v>
      </c>
      <c r="P5369" s="16">
        <v>82005.446422711801</v>
      </c>
      <c r="Q5369" s="16">
        <v>23320.877026527902</v>
      </c>
      <c r="R5369" s="16">
        <v>84894.614412609299</v>
      </c>
      <c r="S5369" s="17">
        <f t="shared" si="582"/>
        <v>80547.581889977693</v>
      </c>
      <c r="T5369" s="17">
        <f t="shared" si="583"/>
        <v>82005.446422711801</v>
      </c>
      <c r="U5369" s="18">
        <f t="shared" si="584"/>
        <v>1.0180994202249976</v>
      </c>
      <c r="X5369" s="20">
        <f t="shared" si="585"/>
        <v>0.65044425061693645</v>
      </c>
      <c r="AA5369" s="20">
        <f t="shared" si="586"/>
        <v>2.5878451454887454E-2</v>
      </c>
      <c r="AE5369" s="20">
        <f t="shared" si="587"/>
        <v>0.18678992075803061</v>
      </c>
    </row>
    <row r="5370" spans="1:31" x14ac:dyDescent="0.2">
      <c r="A5370" s="15" t="s">
        <v>9949</v>
      </c>
      <c r="B5370" s="15" t="s">
        <v>9950</v>
      </c>
      <c r="C5370" t="s">
        <v>9951</v>
      </c>
      <c r="D5370" s="15">
        <v>3</v>
      </c>
      <c r="E5370" s="15">
        <v>3</v>
      </c>
      <c r="F5370" s="16">
        <v>42596.201154027804</v>
      </c>
      <c r="G5370" s="16">
        <v>53296.148577246197</v>
      </c>
      <c r="H5370" s="16">
        <v>54702.666626953302</v>
      </c>
      <c r="I5370" s="16">
        <v>94212.168512988195</v>
      </c>
      <c r="J5370" s="16">
        <v>16359.2774103515</v>
      </c>
      <c r="K5370" s="16">
        <v>72156.7001658753</v>
      </c>
      <c r="L5370" s="15">
        <f t="shared" si="581"/>
        <v>6</v>
      </c>
      <c r="M5370" s="16">
        <v>75744.818992648405</v>
      </c>
      <c r="N5370" s="16">
        <v>91691.017073537194</v>
      </c>
      <c r="O5370" s="16">
        <v>98362.2348402442</v>
      </c>
      <c r="P5370" s="16">
        <v>130624.96444384599</v>
      </c>
      <c r="Q5370" s="16">
        <v>143017.949154245</v>
      </c>
      <c r="R5370" s="16">
        <v>99097.361683505194</v>
      </c>
      <c r="S5370" s="17">
        <f t="shared" si="582"/>
        <v>91691.017073537194</v>
      </c>
      <c r="T5370" s="17">
        <f t="shared" si="583"/>
        <v>130624.96444384599</v>
      </c>
      <c r="U5370" s="18">
        <f t="shared" si="584"/>
        <v>1.4246211746029969</v>
      </c>
      <c r="X5370" s="20">
        <f t="shared" si="585"/>
        <v>7.2305697507156444E-2</v>
      </c>
      <c r="AA5370" s="20">
        <f t="shared" si="586"/>
        <v>0.51057833880029024</v>
      </c>
      <c r="AE5370" s="20">
        <f t="shared" si="587"/>
        <v>1.1408274800439477</v>
      </c>
    </row>
    <row r="5371" spans="1:31" x14ac:dyDescent="0.2">
      <c r="A5371" s="15" t="s">
        <v>6722</v>
      </c>
      <c r="B5371" s="15" t="s">
        <v>6723</v>
      </c>
      <c r="C5371" t="s">
        <v>6724</v>
      </c>
      <c r="D5371" s="15">
        <v>3</v>
      </c>
      <c r="E5371" s="15">
        <v>3</v>
      </c>
      <c r="F5371" s="16">
        <v>121528.01416464899</v>
      </c>
      <c r="G5371" s="16">
        <v>130088.01403125</v>
      </c>
      <c r="H5371" s="16">
        <v>124797.378313926</v>
      </c>
      <c r="I5371" s="16">
        <v>145050.00660820201</v>
      </c>
      <c r="J5371" s="16">
        <v>12184.128515625</v>
      </c>
      <c r="K5371" s="16">
        <v>170479.784694139</v>
      </c>
      <c r="L5371" s="15">
        <f t="shared" si="581"/>
        <v>6</v>
      </c>
      <c r="M5371" s="16">
        <v>216101.839742743</v>
      </c>
      <c r="N5371" s="16">
        <v>223804.20788406301</v>
      </c>
      <c r="O5371" s="16">
        <v>224401.29138261901</v>
      </c>
      <c r="P5371" s="16">
        <v>201111.515155965</v>
      </c>
      <c r="Q5371" s="16">
        <v>106517.48416674099</v>
      </c>
      <c r="R5371" s="16">
        <v>234130.67455585799</v>
      </c>
      <c r="S5371" s="17">
        <f t="shared" si="582"/>
        <v>223804.20788406301</v>
      </c>
      <c r="T5371" s="17">
        <f t="shared" si="583"/>
        <v>201111.515155965</v>
      </c>
      <c r="U5371" s="18">
        <f t="shared" si="584"/>
        <v>0.89860470925616609</v>
      </c>
      <c r="X5371" s="20">
        <f t="shared" si="585"/>
        <v>0.34665566454669999</v>
      </c>
      <c r="AA5371" s="20">
        <f t="shared" si="586"/>
        <v>-0.15424147237309035</v>
      </c>
      <c r="AE5371" s="20">
        <f t="shared" si="587"/>
        <v>0.46010169879342339</v>
      </c>
    </row>
    <row r="5372" spans="1:31" x14ac:dyDescent="0.2">
      <c r="A5372" s="15" t="s">
        <v>18143</v>
      </c>
      <c r="B5372" s="15" t="s">
        <v>18144</v>
      </c>
      <c r="C5372" t="s">
        <v>18145</v>
      </c>
      <c r="D5372" s="15">
        <v>5</v>
      </c>
      <c r="E5372" s="15">
        <v>2</v>
      </c>
      <c r="F5372" s="16">
        <v>39673.025983594001</v>
      </c>
      <c r="G5372" s="16">
        <v>48922.590082224197</v>
      </c>
      <c r="H5372" s="16">
        <v>44325.378851501599</v>
      </c>
      <c r="I5372" s="16">
        <v>57015.645182389599</v>
      </c>
      <c r="J5372" s="16">
        <v>1570.1107898437499</v>
      </c>
      <c r="K5372" s="16">
        <v>60293.010789257904</v>
      </c>
      <c r="L5372" s="15">
        <f t="shared" si="581"/>
        <v>6</v>
      </c>
      <c r="M5372" s="16">
        <v>70546.811466867497</v>
      </c>
      <c r="N5372" s="16">
        <v>84166.7205278318</v>
      </c>
      <c r="O5372" s="16">
        <v>79702.573801510895</v>
      </c>
      <c r="P5372" s="16">
        <v>79052.066651728397</v>
      </c>
      <c r="Q5372" s="16">
        <v>13726.402424493101</v>
      </c>
      <c r="R5372" s="16">
        <v>82804.206448401703</v>
      </c>
      <c r="S5372" s="17">
        <f t="shared" si="582"/>
        <v>79702.573801510895</v>
      </c>
      <c r="T5372" s="17">
        <f t="shared" si="583"/>
        <v>79052.066651728397</v>
      </c>
      <c r="U5372" s="18">
        <f t="shared" si="584"/>
        <v>0.99183831689798996</v>
      </c>
      <c r="X5372" s="20">
        <f t="shared" si="585"/>
        <v>0.43788265323714259</v>
      </c>
      <c r="AA5372" s="20">
        <f t="shared" si="586"/>
        <v>-1.1823133973454405E-2</v>
      </c>
      <c r="AE5372" s="20">
        <f t="shared" si="587"/>
        <v>0.35864225908421177</v>
      </c>
    </row>
    <row r="5373" spans="1:31" x14ac:dyDescent="0.2">
      <c r="A5373" s="15" t="s">
        <v>1142</v>
      </c>
      <c r="B5373" s="15" t="s">
        <v>1143</v>
      </c>
      <c r="C5373" t="s">
        <v>1144</v>
      </c>
      <c r="D5373" s="15">
        <v>4</v>
      </c>
      <c r="E5373" s="15">
        <v>4</v>
      </c>
      <c r="F5373" s="16">
        <v>112726.69471660801</v>
      </c>
      <c r="G5373" s="16">
        <v>127631.279602148</v>
      </c>
      <c r="H5373" s="16">
        <v>109755.732281251</v>
      </c>
      <c r="I5373" s="16">
        <v>109131.597081937</v>
      </c>
      <c r="J5373" s="16">
        <v>17770.179551953101</v>
      </c>
      <c r="K5373" s="16">
        <v>131831.61475429899</v>
      </c>
      <c r="L5373" s="15">
        <f t="shared" si="581"/>
        <v>6</v>
      </c>
      <c r="M5373" s="16">
        <v>200451.280997428</v>
      </c>
      <c r="N5373" s="16">
        <v>219577.627080434</v>
      </c>
      <c r="O5373" s="16">
        <v>197354.53094697901</v>
      </c>
      <c r="P5373" s="16">
        <v>151310.719342617</v>
      </c>
      <c r="Q5373" s="16">
        <v>155352.49949456201</v>
      </c>
      <c r="R5373" s="16">
        <v>181052.697512429</v>
      </c>
      <c r="S5373" s="17">
        <f t="shared" si="582"/>
        <v>200451.280997428</v>
      </c>
      <c r="T5373" s="17">
        <f t="shared" si="583"/>
        <v>155352.49949456201</v>
      </c>
      <c r="U5373" s="18">
        <f t="shared" si="584"/>
        <v>0.7750137525763946</v>
      </c>
      <c r="X5373" s="20">
        <f t="shared" si="585"/>
        <v>2.0483996687790398E-2</v>
      </c>
      <c r="AA5373" s="20">
        <f t="shared" si="586"/>
        <v>-0.36770618372922759</v>
      </c>
      <c r="AE5373" s="20">
        <f t="shared" si="587"/>
        <v>1.6885853030619371</v>
      </c>
    </row>
    <row r="5374" spans="1:31" x14ac:dyDescent="0.2">
      <c r="A5374" s="15" t="s">
        <v>15192</v>
      </c>
      <c r="B5374" s="15" t="s">
        <v>15193</v>
      </c>
      <c r="C5374" t="s">
        <v>15194</v>
      </c>
      <c r="D5374" s="15">
        <v>2</v>
      </c>
      <c r="E5374" s="15">
        <v>2</v>
      </c>
      <c r="F5374" s="16">
        <v>24035.915832714902</v>
      </c>
      <c r="G5374" s="16">
        <v>30155.457653320202</v>
      </c>
      <c r="H5374" s="16">
        <v>26922.753480175699</v>
      </c>
      <c r="I5374" s="16">
        <v>41162.965429394601</v>
      </c>
      <c r="J5374" s="16">
        <v>7567.7570522759297</v>
      </c>
      <c r="K5374" s="16">
        <v>33533.469592089699</v>
      </c>
      <c r="L5374" s="15">
        <f t="shared" si="581"/>
        <v>6</v>
      </c>
      <c r="M5374" s="16">
        <v>42740.808915993301</v>
      </c>
      <c r="N5374" s="16">
        <v>51879.632137834502</v>
      </c>
      <c r="O5374" s="16">
        <v>48410.477288473201</v>
      </c>
      <c r="P5374" s="16">
        <v>57072.361038761999</v>
      </c>
      <c r="Q5374" s="16">
        <v>66159.712691785593</v>
      </c>
      <c r="R5374" s="16">
        <v>46053.6354493896</v>
      </c>
      <c r="S5374" s="17">
        <f t="shared" si="582"/>
        <v>48410.477288473201</v>
      </c>
      <c r="T5374" s="17">
        <f t="shared" si="583"/>
        <v>57072.361038761999</v>
      </c>
      <c r="U5374" s="18">
        <f t="shared" si="584"/>
        <v>1.1789258077063256</v>
      </c>
      <c r="X5374" s="20">
        <f t="shared" si="585"/>
        <v>0.2429304789778563</v>
      </c>
      <c r="AA5374" s="20">
        <f t="shared" si="586"/>
        <v>0.23747292932521305</v>
      </c>
      <c r="AE5374" s="20">
        <f t="shared" si="587"/>
        <v>0.61451799354608583</v>
      </c>
    </row>
    <row r="5375" spans="1:31" x14ac:dyDescent="0.2">
      <c r="A5375" s="15" t="s">
        <v>17488</v>
      </c>
      <c r="B5375" s="15" t="s">
        <v>17489</v>
      </c>
      <c r="C5375" t="s">
        <v>17490</v>
      </c>
      <c r="D5375" s="15">
        <v>5</v>
      </c>
      <c r="E5375" s="15">
        <v>1</v>
      </c>
      <c r="F5375" s="16">
        <v>52509.834351562997</v>
      </c>
      <c r="G5375" s="16">
        <v>47309.9167406251</v>
      </c>
      <c r="H5375" s="16">
        <v>45807.921283008101</v>
      </c>
      <c r="I5375" s="16">
        <v>40557.425005733297</v>
      </c>
      <c r="J5375" s="16">
        <v>5112.7996605468797</v>
      </c>
      <c r="K5375" s="16">
        <v>51058.9047181645</v>
      </c>
      <c r="L5375" s="15">
        <f t="shared" si="581"/>
        <v>6</v>
      </c>
      <c r="M5375" s="16">
        <v>93373.300682636094</v>
      </c>
      <c r="N5375" s="16">
        <v>81392.267535524297</v>
      </c>
      <c r="O5375" s="16">
        <v>82368.370476523807</v>
      </c>
      <c r="P5375" s="16">
        <v>56232.780573111602</v>
      </c>
      <c r="Q5375" s="16">
        <v>44697.702933091801</v>
      </c>
      <c r="R5375" s="16">
        <v>70122.424340192898</v>
      </c>
      <c r="S5375" s="17">
        <f t="shared" si="582"/>
        <v>82368.370476523807</v>
      </c>
      <c r="T5375" s="17">
        <f t="shared" si="583"/>
        <v>56232.780573111602</v>
      </c>
      <c r="U5375" s="18">
        <f t="shared" si="584"/>
        <v>0.68269871369057578</v>
      </c>
      <c r="X5375" s="20">
        <f t="shared" si="585"/>
        <v>2.5820487289022576E-2</v>
      </c>
      <c r="AA5375" s="20">
        <f t="shared" si="586"/>
        <v>-0.55067906126610577</v>
      </c>
      <c r="AE5375" s="20">
        <f t="shared" si="587"/>
        <v>1.588035565906289</v>
      </c>
    </row>
    <row r="5376" spans="1:31" x14ac:dyDescent="0.2">
      <c r="A5376" s="15" t="s">
        <v>581</v>
      </c>
      <c r="B5376" s="15" t="s">
        <v>582</v>
      </c>
      <c r="C5376" t="s">
        <v>583</v>
      </c>
      <c r="D5376" s="15">
        <v>3</v>
      </c>
      <c r="E5376" s="15">
        <v>2</v>
      </c>
      <c r="F5376" s="16">
        <v>91406.592308495994</v>
      </c>
      <c r="G5376" s="16">
        <v>60557.9496399243</v>
      </c>
      <c r="H5376" s="16">
        <v>71037.204639843796</v>
      </c>
      <c r="I5376" s="16">
        <v>59717.7146748952</v>
      </c>
      <c r="J5376" s="16">
        <v>40125.617683593802</v>
      </c>
      <c r="K5376" s="16">
        <v>74658.671200781406</v>
      </c>
      <c r="L5376" s="15">
        <f t="shared" si="581"/>
        <v>6</v>
      </c>
      <c r="M5376" s="16">
        <v>162539.747713797</v>
      </c>
      <c r="N5376" s="16">
        <v>104184.26364008</v>
      </c>
      <c r="O5376" s="16">
        <v>127733.776724807</v>
      </c>
      <c r="P5376" s="16">
        <v>82798.480060466405</v>
      </c>
      <c r="Q5376" s="16">
        <v>350790.77184812998</v>
      </c>
      <c r="R5376" s="16">
        <v>102533.476805147</v>
      </c>
      <c r="S5376" s="17">
        <f t="shared" si="582"/>
        <v>127733.776724807</v>
      </c>
      <c r="T5376" s="17">
        <f t="shared" si="583"/>
        <v>102533.476805147</v>
      </c>
      <c r="U5376" s="18">
        <f t="shared" si="584"/>
        <v>0.80271232429029182</v>
      </c>
      <c r="X5376" s="20">
        <f t="shared" si="585"/>
        <v>0.61953040169810647</v>
      </c>
      <c r="AA5376" s="20">
        <f t="shared" si="586"/>
        <v>-0.31704504697009789</v>
      </c>
      <c r="AE5376" s="20">
        <f t="shared" si="587"/>
        <v>0.20793737699451043</v>
      </c>
    </row>
    <row r="5377" spans="1:31" x14ac:dyDescent="0.2">
      <c r="A5377" s="15" t="s">
        <v>13069</v>
      </c>
      <c r="B5377" s="15" t="s">
        <v>13070</v>
      </c>
      <c r="C5377" t="s">
        <v>13071</v>
      </c>
      <c r="D5377" s="15">
        <v>2</v>
      </c>
      <c r="E5377" s="15">
        <v>2</v>
      </c>
      <c r="F5377" s="16">
        <v>72856.582244531906</v>
      </c>
      <c r="G5377" s="16">
        <v>105414.37634062499</v>
      </c>
      <c r="H5377" s="16">
        <v>104241.308294089</v>
      </c>
      <c r="I5377" s="16">
        <v>116912.100067383</v>
      </c>
      <c r="J5377" s="16">
        <v>9669.8106656250002</v>
      </c>
      <c r="K5377" s="16">
        <v>108432.653937278</v>
      </c>
      <c r="L5377" s="15">
        <f t="shared" si="581"/>
        <v>6</v>
      </c>
      <c r="M5377" s="16">
        <v>129554.009161055</v>
      </c>
      <c r="N5377" s="16">
        <v>181355.53203878301</v>
      </c>
      <c r="O5377" s="16">
        <v>187438.90707195099</v>
      </c>
      <c r="P5377" s="16">
        <v>162098.36962039501</v>
      </c>
      <c r="Q5377" s="16">
        <v>84536.526609203793</v>
      </c>
      <c r="R5377" s="16">
        <v>148917.42417298901</v>
      </c>
      <c r="S5377" s="17">
        <f t="shared" si="582"/>
        <v>181355.53203878301</v>
      </c>
      <c r="T5377" s="17">
        <f t="shared" si="583"/>
        <v>148917.42417298901</v>
      </c>
      <c r="U5377" s="18">
        <f t="shared" si="584"/>
        <v>0.82113527224051208</v>
      </c>
      <c r="X5377" s="20">
        <f t="shared" si="585"/>
        <v>0.31977418745202374</v>
      </c>
      <c r="AA5377" s="20">
        <f t="shared" si="586"/>
        <v>-0.28430818650813872</v>
      </c>
      <c r="AE5377" s="20">
        <f t="shared" si="587"/>
        <v>0.4951565959355938</v>
      </c>
    </row>
    <row r="5378" spans="1:31" x14ac:dyDescent="0.2">
      <c r="A5378" s="15" t="s">
        <v>14530</v>
      </c>
      <c r="B5378" s="15" t="s">
        <v>14531</v>
      </c>
      <c r="C5378" t="s">
        <v>14532</v>
      </c>
      <c r="D5378" s="15">
        <v>3</v>
      </c>
      <c r="E5378" s="15">
        <v>3</v>
      </c>
      <c r="F5378" s="16">
        <v>82792.475161814902</v>
      </c>
      <c r="G5378" s="16">
        <v>85716.546843822303</v>
      </c>
      <c r="H5378" s="16">
        <v>93628.188411912401</v>
      </c>
      <c r="I5378" s="16">
        <v>128366.04155332</v>
      </c>
      <c r="J5378" s="16">
        <v>917.23995644531306</v>
      </c>
      <c r="K5378" s="16">
        <v>117690.143734128</v>
      </c>
      <c r="L5378" s="15">
        <f t="shared" ref="L5378:L5441" si="588">COUNTIF(F5378:K5378,"&gt;0")</f>
        <v>6</v>
      </c>
      <c r="M5378" s="16">
        <v>147222.07321748501</v>
      </c>
      <c r="N5378" s="16">
        <v>147467.26677163699</v>
      </c>
      <c r="O5378" s="16">
        <v>168355.19041591699</v>
      </c>
      <c r="P5378" s="16">
        <v>177979.234300165</v>
      </c>
      <c r="Q5378" s="16">
        <v>8018.8002295340102</v>
      </c>
      <c r="R5378" s="16">
        <v>161631.32063126401</v>
      </c>
      <c r="S5378" s="17">
        <f t="shared" ref="S5378:S5441" si="589">MEDIAN(M5378:O5378)</f>
        <v>147467.26677163699</v>
      </c>
      <c r="T5378" s="17">
        <f t="shared" ref="T5378:T5441" si="590">MEDIAN(P5378:R5378)</f>
        <v>161631.32063126401</v>
      </c>
      <c r="U5378" s="18">
        <f t="shared" ref="U5378:U5441" si="591">T5378/S5378</f>
        <v>1.0960487989620165</v>
      </c>
      <c r="X5378" s="20">
        <f t="shared" ref="X5378:X5441" si="592">_xlfn.T.TEST(P5378:R5378,M5378:O5378,2,2)</f>
        <v>0.51981429440185511</v>
      </c>
      <c r="AA5378" s="20">
        <f t="shared" ref="AA5378:AA5441" si="593">LOG(U5378,2)</f>
        <v>0.13231203228861968</v>
      </c>
      <c r="AE5378" s="20">
        <f t="shared" si="587"/>
        <v>0.28415178198296653</v>
      </c>
    </row>
    <row r="5379" spans="1:31" x14ac:dyDescent="0.2">
      <c r="A5379" s="15" t="s">
        <v>18146</v>
      </c>
      <c r="B5379" s="15" t="s">
        <v>18147</v>
      </c>
      <c r="C5379" t="s">
        <v>18148</v>
      </c>
      <c r="D5379" s="15">
        <v>6</v>
      </c>
      <c r="E5379" s="15">
        <v>2</v>
      </c>
      <c r="F5379" s="16">
        <v>432141.98837348103</v>
      </c>
      <c r="G5379" s="16">
        <v>428430.63221176702</v>
      </c>
      <c r="H5379" s="16">
        <v>430024.66159833601</v>
      </c>
      <c r="I5379" s="16">
        <v>491580.57980866299</v>
      </c>
      <c r="J5379" s="16">
        <v>30762.795708970902</v>
      </c>
      <c r="K5379" s="16">
        <v>496794.47890165698</v>
      </c>
      <c r="L5379" s="15">
        <f t="shared" si="588"/>
        <v>6</v>
      </c>
      <c r="M5379" s="16">
        <v>768437.46159691003</v>
      </c>
      <c r="N5379" s="16">
        <v>737074.65664276294</v>
      </c>
      <c r="O5379" s="16">
        <v>773238.11359482806</v>
      </c>
      <c r="P5379" s="16">
        <v>681575.39277890103</v>
      </c>
      <c r="Q5379" s="16">
        <v>268938.03694312897</v>
      </c>
      <c r="R5379" s="16">
        <v>682279.29000235104</v>
      </c>
      <c r="S5379" s="17">
        <f t="shared" si="589"/>
        <v>768437.46159691003</v>
      </c>
      <c r="T5379" s="17">
        <f t="shared" si="590"/>
        <v>681575.39277890103</v>
      </c>
      <c r="U5379" s="18">
        <f t="shared" si="591"/>
        <v>0.88696273521400337</v>
      </c>
      <c r="X5379" s="20">
        <f t="shared" si="592"/>
        <v>0.19404417378740116</v>
      </c>
      <c r="AA5379" s="20">
        <f t="shared" si="593"/>
        <v>-0.17305460236926645</v>
      </c>
      <c r="AE5379" s="20">
        <f t="shared" ref="AE5379:AE5442" si="594">-LOG10(X5379)</f>
        <v>0.71209939250122956</v>
      </c>
    </row>
    <row r="5380" spans="1:31" x14ac:dyDescent="0.2">
      <c r="A5380" s="15" t="s">
        <v>16301</v>
      </c>
      <c r="B5380" s="15" t="s">
        <v>16302</v>
      </c>
      <c r="C5380" t="s">
        <v>16303</v>
      </c>
      <c r="D5380" s="15">
        <v>3</v>
      </c>
      <c r="E5380" s="15">
        <v>3</v>
      </c>
      <c r="F5380" s="16">
        <v>15123.8925805422</v>
      </c>
      <c r="G5380" s="16">
        <v>18698.234569971501</v>
      </c>
      <c r="H5380" s="16">
        <v>23309.867888623601</v>
      </c>
      <c r="I5380" s="16">
        <v>12477.1336529297</v>
      </c>
      <c r="J5380" s="16">
        <v>5463.7336584961004</v>
      </c>
      <c r="K5380" s="16">
        <v>43132.314979101502</v>
      </c>
      <c r="L5380" s="15">
        <f t="shared" si="588"/>
        <v>6</v>
      </c>
      <c r="M5380" s="16">
        <v>26893.396005786901</v>
      </c>
      <c r="N5380" s="16">
        <v>32168.5560958567</v>
      </c>
      <c r="O5380" s="16">
        <v>41914.0572248838</v>
      </c>
      <c r="P5380" s="16">
        <v>17299.518369013698</v>
      </c>
      <c r="Q5380" s="16">
        <v>47765.678334220502</v>
      </c>
      <c r="R5380" s="16">
        <v>59236.337137161703</v>
      </c>
      <c r="S5380" s="17">
        <f t="shared" si="589"/>
        <v>32168.5560958567</v>
      </c>
      <c r="T5380" s="17">
        <f t="shared" si="590"/>
        <v>47765.678334220502</v>
      </c>
      <c r="U5380" s="18">
        <f t="shared" si="591"/>
        <v>1.4848561493368584</v>
      </c>
      <c r="X5380" s="20">
        <f t="shared" si="592"/>
        <v>0.58923727798595504</v>
      </c>
      <c r="AA5380" s="20">
        <f t="shared" si="593"/>
        <v>0.57032317163833368</v>
      </c>
      <c r="AE5380" s="20">
        <f t="shared" si="594"/>
        <v>0.22970978540125125</v>
      </c>
    </row>
    <row r="5381" spans="1:31" x14ac:dyDescent="0.2">
      <c r="A5381" s="15" t="s">
        <v>11857</v>
      </c>
      <c r="B5381" s="15" t="s">
        <v>11858</v>
      </c>
      <c r="C5381" t="s">
        <v>11859</v>
      </c>
      <c r="D5381" s="15">
        <v>3</v>
      </c>
      <c r="E5381" s="15">
        <v>3</v>
      </c>
      <c r="F5381" s="16">
        <v>117861.844939688</v>
      </c>
      <c r="G5381" s="16">
        <v>125854.644584807</v>
      </c>
      <c r="H5381" s="16">
        <v>126813.10010917801</v>
      </c>
      <c r="I5381" s="16">
        <v>175946.140319481</v>
      </c>
      <c r="J5381" s="16">
        <v>22330.858842187499</v>
      </c>
      <c r="K5381" s="16">
        <v>185546.83061835699</v>
      </c>
      <c r="L5381" s="15">
        <f t="shared" si="588"/>
        <v>6</v>
      </c>
      <c r="M5381" s="16">
        <v>209582.635756993</v>
      </c>
      <c r="N5381" s="16">
        <v>216521.09342730601</v>
      </c>
      <c r="O5381" s="16">
        <v>228025.811224573</v>
      </c>
      <c r="P5381" s="16">
        <v>243948.93659724799</v>
      </c>
      <c r="Q5381" s="16">
        <v>195223.39247341899</v>
      </c>
      <c r="R5381" s="16">
        <v>254823.20201376299</v>
      </c>
      <c r="S5381" s="17">
        <f t="shared" si="589"/>
        <v>216521.09342730601</v>
      </c>
      <c r="T5381" s="17">
        <f t="shared" si="590"/>
        <v>243948.93659724799</v>
      </c>
      <c r="U5381" s="18">
        <f t="shared" si="591"/>
        <v>1.1266751554584704</v>
      </c>
      <c r="X5381" s="20">
        <f t="shared" si="592"/>
        <v>0.52485590320005204</v>
      </c>
      <c r="AA5381" s="20">
        <f t="shared" si="593"/>
        <v>0.17207161563100984</v>
      </c>
      <c r="AE5381" s="20">
        <f t="shared" si="594"/>
        <v>0.27995991380333735</v>
      </c>
    </row>
    <row r="5382" spans="1:31" x14ac:dyDescent="0.2">
      <c r="A5382" s="15" t="s">
        <v>15207</v>
      </c>
      <c r="B5382" s="15" t="s">
        <v>15208</v>
      </c>
      <c r="C5382" t="s">
        <v>15209</v>
      </c>
      <c r="D5382" s="15">
        <v>2</v>
      </c>
      <c r="E5382" s="15">
        <v>2</v>
      </c>
      <c r="F5382" s="16">
        <v>31689.525965319299</v>
      </c>
      <c r="G5382" s="16">
        <v>13763.8013036133</v>
      </c>
      <c r="H5382" s="16">
        <v>13062.005930273501</v>
      </c>
      <c r="I5382" s="16">
        <v>7970.7580476562798</v>
      </c>
      <c r="J5382" s="16">
        <v>10758.273874160601</v>
      </c>
      <c r="K5382" s="16">
        <v>17118.149041249901</v>
      </c>
      <c r="L5382" s="15">
        <f t="shared" si="588"/>
        <v>6</v>
      </c>
      <c r="M5382" s="16">
        <v>56350.504110129397</v>
      </c>
      <c r="N5382" s="16">
        <v>23679.327193732199</v>
      </c>
      <c r="O5382" s="16">
        <v>23487.119989232298</v>
      </c>
      <c r="P5382" s="16">
        <v>11051.438503106599</v>
      </c>
      <c r="Q5382" s="16">
        <v>94052.2143691112</v>
      </c>
      <c r="R5382" s="16">
        <v>23509.437141571801</v>
      </c>
      <c r="S5382" s="17">
        <f t="shared" si="589"/>
        <v>23679.327193732199</v>
      </c>
      <c r="T5382" s="17">
        <f t="shared" si="590"/>
        <v>23509.437141571801</v>
      </c>
      <c r="U5382" s="18">
        <f t="shared" si="591"/>
        <v>0.99282538516527752</v>
      </c>
      <c r="X5382" s="20">
        <f t="shared" si="592"/>
        <v>0.780418743054763</v>
      </c>
      <c r="AA5382" s="20">
        <f t="shared" si="593"/>
        <v>-1.038809124035206E-2</v>
      </c>
      <c r="AE5382" s="20">
        <f t="shared" si="594"/>
        <v>0.10767230884760039</v>
      </c>
    </row>
    <row r="5383" spans="1:31" x14ac:dyDescent="0.2">
      <c r="A5383" s="15" t="s">
        <v>938</v>
      </c>
      <c r="B5383" s="15" t="s">
        <v>939</v>
      </c>
      <c r="C5383" t="s">
        <v>940</v>
      </c>
      <c r="D5383" s="15">
        <v>3</v>
      </c>
      <c r="E5383" s="15">
        <v>2</v>
      </c>
      <c r="F5383" s="16">
        <v>5111.1614296874995</v>
      </c>
      <c r="G5383" s="16">
        <v>9499.6645927734098</v>
      </c>
      <c r="H5383" s="16">
        <v>5019.1526843261399</v>
      </c>
      <c r="I5383" s="16">
        <v>5631.2444750976201</v>
      </c>
      <c r="J5383" s="16">
        <v>4309.1262070312296</v>
      </c>
      <c r="K5383" s="16">
        <v>3354.2630134277201</v>
      </c>
      <c r="L5383" s="15">
        <f t="shared" si="588"/>
        <v>6</v>
      </c>
      <c r="M5383" s="16">
        <v>9088.6977440540595</v>
      </c>
      <c r="N5383" s="16">
        <v>16343.280548807499</v>
      </c>
      <c r="O5383" s="16">
        <v>9025.0641417812494</v>
      </c>
      <c r="P5383" s="16">
        <v>7807.7080800111798</v>
      </c>
      <c r="Q5383" s="16">
        <v>37671.736796055302</v>
      </c>
      <c r="R5383" s="16">
        <v>4606.6216201562102</v>
      </c>
      <c r="S5383" s="17">
        <f t="shared" si="589"/>
        <v>9088.6977440540595</v>
      </c>
      <c r="T5383" s="17">
        <f t="shared" si="590"/>
        <v>7807.7080800111798</v>
      </c>
      <c r="U5383" s="18">
        <f t="shared" si="591"/>
        <v>0.85905685279489907</v>
      </c>
      <c r="X5383" s="20">
        <f t="shared" si="592"/>
        <v>0.65490203492259402</v>
      </c>
      <c r="AA5383" s="20">
        <f t="shared" si="593"/>
        <v>-0.21917448211372942</v>
      </c>
      <c r="AE5383" s="20">
        <f t="shared" si="594"/>
        <v>0.18382366012199899</v>
      </c>
    </row>
    <row r="5384" spans="1:31" x14ac:dyDescent="0.2">
      <c r="A5384" s="15" t="s">
        <v>17041</v>
      </c>
      <c r="B5384" s="15" t="s">
        <v>17042</v>
      </c>
      <c r="C5384" t="s">
        <v>17043</v>
      </c>
      <c r="D5384" s="15">
        <v>3</v>
      </c>
      <c r="E5384" s="15">
        <v>3</v>
      </c>
      <c r="F5384" s="16">
        <v>53528.304070312399</v>
      </c>
      <c r="G5384" s="16">
        <v>51199.011703125099</v>
      </c>
      <c r="H5384" s="16">
        <v>40911.462186313998</v>
      </c>
      <c r="I5384" s="16">
        <v>84579.917657813101</v>
      </c>
      <c r="J5384" s="16">
        <v>33541.9318910156</v>
      </c>
      <c r="K5384" s="16">
        <v>77557.599771094305</v>
      </c>
      <c r="L5384" s="15">
        <f t="shared" si="588"/>
        <v>6</v>
      </c>
      <c r="M5384" s="16">
        <v>95184.349612028105</v>
      </c>
      <c r="N5384" s="16">
        <v>88083.090083242801</v>
      </c>
      <c r="O5384" s="16">
        <v>73563.924747412602</v>
      </c>
      <c r="P5384" s="16">
        <v>117269.869817211</v>
      </c>
      <c r="Q5384" s="16">
        <v>293234.11966160499</v>
      </c>
      <c r="R5384" s="16">
        <v>106514.758825618</v>
      </c>
      <c r="S5384" s="17">
        <f t="shared" si="589"/>
        <v>88083.090083242801</v>
      </c>
      <c r="T5384" s="17">
        <f t="shared" si="590"/>
        <v>117269.869817211</v>
      </c>
      <c r="U5384" s="18">
        <f t="shared" si="591"/>
        <v>1.3313550842322319</v>
      </c>
      <c r="X5384" s="20">
        <f t="shared" si="592"/>
        <v>0.22726931733571504</v>
      </c>
      <c r="AA5384" s="20">
        <f t="shared" si="593"/>
        <v>0.41289540215910786</v>
      </c>
      <c r="AE5384" s="20">
        <f t="shared" si="594"/>
        <v>0.64345919256911377</v>
      </c>
    </row>
    <row r="5385" spans="1:31" x14ac:dyDescent="0.2">
      <c r="A5385" s="15" t="s">
        <v>2531</v>
      </c>
      <c r="B5385" s="15" t="s">
        <v>2532</v>
      </c>
      <c r="C5385" t="s">
        <v>2533</v>
      </c>
      <c r="D5385" s="15">
        <v>2</v>
      </c>
      <c r="E5385" s="15">
        <v>2</v>
      </c>
      <c r="F5385" s="16">
        <v>49434.449334960897</v>
      </c>
      <c r="G5385" s="16">
        <v>45712.35645657</v>
      </c>
      <c r="H5385" s="16">
        <v>48535.079574609401</v>
      </c>
      <c r="I5385" s="16">
        <v>48031.998196875</v>
      </c>
      <c r="J5385" s="16">
        <v>13803.7274203125</v>
      </c>
      <c r="K5385" s="16">
        <v>49686.175829296903</v>
      </c>
      <c r="L5385" s="15">
        <f t="shared" si="588"/>
        <v>6</v>
      </c>
      <c r="M5385" s="16">
        <v>87904.632700416303</v>
      </c>
      <c r="N5385" s="16">
        <v>78643.815139025202</v>
      </c>
      <c r="O5385" s="16">
        <v>87272.142099840494</v>
      </c>
      <c r="P5385" s="16">
        <v>66596.259863912594</v>
      </c>
      <c r="Q5385" s="16">
        <v>120676.527258357</v>
      </c>
      <c r="R5385" s="16">
        <v>68237.168904719903</v>
      </c>
      <c r="S5385" s="17">
        <f t="shared" si="589"/>
        <v>87272.142099840494</v>
      </c>
      <c r="T5385" s="17">
        <f t="shared" si="590"/>
        <v>68237.168904719903</v>
      </c>
      <c r="U5385" s="18">
        <f t="shared" si="591"/>
        <v>0.78188946968501905</v>
      </c>
      <c r="X5385" s="20">
        <f t="shared" si="592"/>
        <v>0.97655314713249597</v>
      </c>
      <c r="AA5385" s="20">
        <f t="shared" si="593"/>
        <v>-0.35496341677640747</v>
      </c>
      <c r="AE5385" s="20">
        <f t="shared" si="594"/>
        <v>1.0304116044046891E-2</v>
      </c>
    </row>
    <row r="5386" spans="1:31" x14ac:dyDescent="0.2">
      <c r="A5386" s="15" t="s">
        <v>13630</v>
      </c>
      <c r="B5386" s="15" t="s">
        <v>13631</v>
      </c>
      <c r="C5386" t="s">
        <v>13632</v>
      </c>
      <c r="D5386" s="15">
        <v>2</v>
      </c>
      <c r="E5386" s="15">
        <v>2</v>
      </c>
      <c r="F5386" s="16">
        <v>22888.073487597601</v>
      </c>
      <c r="G5386" s="16">
        <v>20955.004437999702</v>
      </c>
      <c r="H5386" s="16">
        <v>18332.116655273501</v>
      </c>
      <c r="I5386" s="16">
        <v>19200.3845131446</v>
      </c>
      <c r="J5386" s="16">
        <v>9821.8020011718709</v>
      </c>
      <c r="K5386" s="16">
        <v>29864.116225195299</v>
      </c>
      <c r="L5386" s="15">
        <f t="shared" si="588"/>
        <v>6</v>
      </c>
      <c r="M5386" s="16">
        <v>40699.7088106433</v>
      </c>
      <c r="N5386" s="16">
        <v>36051.116656503997</v>
      </c>
      <c r="O5386" s="16">
        <v>32963.438068964097</v>
      </c>
      <c r="P5386" s="16">
        <v>26621.290900356798</v>
      </c>
      <c r="Q5386" s="16">
        <v>85865.282675494003</v>
      </c>
      <c r="R5386" s="16">
        <v>41014.280311089002</v>
      </c>
      <c r="S5386" s="17">
        <f t="shared" si="589"/>
        <v>36051.116656503997</v>
      </c>
      <c r="T5386" s="17">
        <f t="shared" si="590"/>
        <v>41014.280311089002</v>
      </c>
      <c r="U5386" s="18">
        <f t="shared" si="591"/>
        <v>1.1376701782048573</v>
      </c>
      <c r="X5386" s="20">
        <f t="shared" si="592"/>
        <v>0.46248993200244987</v>
      </c>
      <c r="AA5386" s="20">
        <f t="shared" si="593"/>
        <v>0.18608236675187911</v>
      </c>
      <c r="AE5386" s="20">
        <f t="shared" si="594"/>
        <v>0.33489771702953663</v>
      </c>
    </row>
    <row r="5387" spans="1:31" x14ac:dyDescent="0.2">
      <c r="A5387" s="15" t="s">
        <v>18149</v>
      </c>
      <c r="B5387" s="15" t="s">
        <v>18150</v>
      </c>
      <c r="C5387" t="s">
        <v>18151</v>
      </c>
      <c r="D5387" s="15">
        <v>1</v>
      </c>
      <c r="E5387" s="15">
        <v>1</v>
      </c>
      <c r="F5387" s="16">
        <v>44253.908015624998</v>
      </c>
      <c r="G5387" s="16">
        <v>43809.8234062501</v>
      </c>
      <c r="H5387" s="16">
        <v>56592.033974224199</v>
      </c>
      <c r="I5387" s="16">
        <v>75671.513156250498</v>
      </c>
      <c r="J5387" s="16">
        <v>12462.3074296875</v>
      </c>
      <c r="K5387" s="16">
        <v>58369.378675781001</v>
      </c>
      <c r="L5387" s="15">
        <f t="shared" si="588"/>
        <v>6</v>
      </c>
      <c r="M5387" s="16">
        <v>78692.563222715195</v>
      </c>
      <c r="N5387" s="16">
        <v>75370.685746813906</v>
      </c>
      <c r="O5387" s="16">
        <v>101759.55358485199</v>
      </c>
      <c r="P5387" s="16">
        <v>104918.386567915</v>
      </c>
      <c r="Q5387" s="16">
        <v>108949.411738432</v>
      </c>
      <c r="R5387" s="16">
        <v>80162.360758992305</v>
      </c>
      <c r="S5387" s="17">
        <f t="shared" si="589"/>
        <v>78692.563222715195</v>
      </c>
      <c r="T5387" s="17">
        <f t="shared" si="590"/>
        <v>104918.386567915</v>
      </c>
      <c r="U5387" s="18">
        <f t="shared" si="591"/>
        <v>1.3332694001970129</v>
      </c>
      <c r="X5387" s="20">
        <f t="shared" si="592"/>
        <v>0.35690738038024272</v>
      </c>
      <c r="AA5387" s="20">
        <f t="shared" si="593"/>
        <v>0.41496832060623856</v>
      </c>
      <c r="AE5387" s="20">
        <f t="shared" si="594"/>
        <v>0.44744447130667286</v>
      </c>
    </row>
    <row r="5388" spans="1:31" x14ac:dyDescent="0.2">
      <c r="A5388" s="15" t="s">
        <v>15126</v>
      </c>
      <c r="B5388" s="15" t="s">
        <v>15127</v>
      </c>
      <c r="C5388" t="s">
        <v>15128</v>
      </c>
      <c r="D5388" s="15">
        <v>2</v>
      </c>
      <c r="E5388" s="15">
        <v>2</v>
      </c>
      <c r="F5388" s="16">
        <v>30543.791625080001</v>
      </c>
      <c r="G5388" s="16">
        <v>22739.591917968701</v>
      </c>
      <c r="H5388" s="16">
        <v>32477.9678050779</v>
      </c>
      <c r="I5388" s="16">
        <v>34759.825134375002</v>
      </c>
      <c r="J5388" s="16">
        <v>10280.275068164099</v>
      </c>
      <c r="K5388" s="16">
        <v>36740.990472655998</v>
      </c>
      <c r="L5388" s="15">
        <f t="shared" si="588"/>
        <v>6</v>
      </c>
      <c r="M5388" s="16">
        <v>54313.1524716282</v>
      </c>
      <c r="N5388" s="16">
        <v>39121.331774542101</v>
      </c>
      <c r="O5388" s="16">
        <v>58399.447291348501</v>
      </c>
      <c r="P5388" s="16">
        <v>48194.421102048</v>
      </c>
      <c r="Q5388" s="16">
        <v>89873.398446071296</v>
      </c>
      <c r="R5388" s="16">
        <v>50458.726814130197</v>
      </c>
      <c r="S5388" s="17">
        <f t="shared" si="589"/>
        <v>54313.1524716282</v>
      </c>
      <c r="T5388" s="17">
        <f t="shared" si="590"/>
        <v>50458.726814130197</v>
      </c>
      <c r="U5388" s="18">
        <f t="shared" si="591"/>
        <v>0.92903329153078607</v>
      </c>
      <c r="X5388" s="20">
        <f t="shared" si="592"/>
        <v>0.45353568887294615</v>
      </c>
      <c r="AA5388" s="20">
        <f t="shared" si="593"/>
        <v>-0.10619779896210466</v>
      </c>
      <c r="AE5388" s="20">
        <f t="shared" si="594"/>
        <v>0.3433885324831798</v>
      </c>
    </row>
    <row r="5389" spans="1:31" x14ac:dyDescent="0.2">
      <c r="A5389" s="15" t="s">
        <v>10732</v>
      </c>
      <c r="B5389" s="15" t="s">
        <v>10733</v>
      </c>
      <c r="C5389" t="s">
        <v>10734</v>
      </c>
      <c r="D5389" s="15">
        <v>5</v>
      </c>
      <c r="E5389" s="15">
        <v>3</v>
      </c>
      <c r="F5389" s="16">
        <v>74849.560619237804</v>
      </c>
      <c r="G5389" s="16">
        <v>83103.666837860306</v>
      </c>
      <c r="H5389" s="16">
        <v>70540.238207225993</v>
      </c>
      <c r="I5389" s="16">
        <v>84302.043374999907</v>
      </c>
      <c r="J5389" s="16">
        <v>8893.2569504882595</v>
      </c>
      <c r="K5389" s="16">
        <v>101764.526363645</v>
      </c>
      <c r="L5389" s="15">
        <f t="shared" si="588"/>
        <v>6</v>
      </c>
      <c r="M5389" s="16">
        <v>133097.93519573801</v>
      </c>
      <c r="N5389" s="16">
        <v>142972.052171082</v>
      </c>
      <c r="O5389" s="16">
        <v>126840.16893624701</v>
      </c>
      <c r="P5389" s="16">
        <v>116884.59773521499</v>
      </c>
      <c r="Q5389" s="16">
        <v>77747.649755957798</v>
      </c>
      <c r="R5389" s="16">
        <v>139759.66268449099</v>
      </c>
      <c r="S5389" s="17">
        <f t="shared" si="589"/>
        <v>133097.93519573801</v>
      </c>
      <c r="T5389" s="17">
        <f t="shared" si="590"/>
        <v>116884.59773521499</v>
      </c>
      <c r="U5389" s="18">
        <f t="shared" si="591"/>
        <v>0.87818490619949008</v>
      </c>
      <c r="X5389" s="20">
        <f t="shared" si="592"/>
        <v>0.28910836615681906</v>
      </c>
      <c r="AA5389" s="20">
        <f t="shared" si="593"/>
        <v>-0.18740335652661788</v>
      </c>
      <c r="AE5389" s="20">
        <f t="shared" si="594"/>
        <v>0.53893934062553783</v>
      </c>
    </row>
    <row r="5390" spans="1:31" x14ac:dyDescent="0.2">
      <c r="A5390" s="15" t="s">
        <v>107</v>
      </c>
      <c r="B5390" s="15" t="s">
        <v>108</v>
      </c>
      <c r="C5390" t="s">
        <v>109</v>
      </c>
      <c r="D5390" s="15">
        <v>3</v>
      </c>
      <c r="E5390" s="15">
        <v>3</v>
      </c>
      <c r="F5390" s="16">
        <v>39773.074818017798</v>
      </c>
      <c r="G5390" s="16">
        <v>34854.695415021997</v>
      </c>
      <c r="H5390" s="16">
        <v>26945.560912330198</v>
      </c>
      <c r="I5390" s="16">
        <v>43261.771175390801</v>
      </c>
      <c r="J5390" s="16">
        <v>6547.8070420898302</v>
      </c>
      <c r="K5390" s="16">
        <v>30941.2890274442</v>
      </c>
      <c r="L5390" s="15">
        <f t="shared" si="588"/>
        <v>6</v>
      </c>
      <c r="M5390" s="16">
        <v>70724.718901064596</v>
      </c>
      <c r="N5390" s="16">
        <v>59964.229268081297</v>
      </c>
      <c r="O5390" s="16">
        <v>48451.487903421599</v>
      </c>
      <c r="P5390" s="16">
        <v>59982.350589713598</v>
      </c>
      <c r="Q5390" s="16">
        <v>57242.988863606901</v>
      </c>
      <c r="R5390" s="16">
        <v>42493.629873010599</v>
      </c>
      <c r="S5390" s="17">
        <f t="shared" si="589"/>
        <v>59964.229268081297</v>
      </c>
      <c r="T5390" s="17">
        <f t="shared" si="590"/>
        <v>57242.988863606901</v>
      </c>
      <c r="U5390" s="18">
        <f t="shared" si="591"/>
        <v>0.95461893802872744</v>
      </c>
      <c r="X5390" s="20">
        <f t="shared" si="592"/>
        <v>0.48472839085455127</v>
      </c>
      <c r="AA5390" s="20">
        <f t="shared" si="593"/>
        <v>-6.700313757841217E-2</v>
      </c>
      <c r="AE5390" s="20">
        <f t="shared" si="594"/>
        <v>0.31450154262431457</v>
      </c>
    </row>
    <row r="5391" spans="1:31" x14ac:dyDescent="0.2">
      <c r="A5391" s="15" t="s">
        <v>13426</v>
      </c>
      <c r="B5391" s="15" t="s">
        <v>13427</v>
      </c>
      <c r="C5391" t="s">
        <v>13428</v>
      </c>
      <c r="D5391" s="15">
        <v>2</v>
      </c>
      <c r="E5391" s="15">
        <v>2</v>
      </c>
      <c r="F5391" s="16">
        <v>114955.06584375</v>
      </c>
      <c r="G5391" s="16">
        <v>105588.002179687</v>
      </c>
      <c r="H5391" s="16">
        <v>105826.418096965</v>
      </c>
      <c r="I5391" s="16">
        <v>131518.86947266501</v>
      </c>
      <c r="J5391" s="16">
        <v>38248.879814062602</v>
      </c>
      <c r="K5391" s="16">
        <v>126524.29288125101</v>
      </c>
      <c r="L5391" s="15">
        <f t="shared" si="588"/>
        <v>6</v>
      </c>
      <c r="M5391" s="16">
        <v>204413.78382869001</v>
      </c>
      <c r="N5391" s="16">
        <v>181654.238984761</v>
      </c>
      <c r="O5391" s="16">
        <v>190289.13270613199</v>
      </c>
      <c r="P5391" s="16">
        <v>182350.62327636901</v>
      </c>
      <c r="Q5391" s="16">
        <v>334383.739039295</v>
      </c>
      <c r="R5391" s="16">
        <v>173763.81659055801</v>
      </c>
      <c r="S5391" s="17">
        <f t="shared" si="589"/>
        <v>190289.13270613199</v>
      </c>
      <c r="T5391" s="17">
        <f t="shared" si="590"/>
        <v>182350.62327636901</v>
      </c>
      <c r="U5391" s="18">
        <f t="shared" si="591"/>
        <v>0.95828185605311145</v>
      </c>
      <c r="X5391" s="20">
        <f t="shared" si="592"/>
        <v>0.50942164135999879</v>
      </c>
      <c r="AA5391" s="20">
        <f t="shared" si="593"/>
        <v>-6.1478041719706354E-2</v>
      </c>
      <c r="AE5391" s="20">
        <f t="shared" si="594"/>
        <v>0.29292260918868512</v>
      </c>
    </row>
    <row r="5392" spans="1:31" x14ac:dyDescent="0.2">
      <c r="A5392" s="15" t="s">
        <v>12520</v>
      </c>
      <c r="B5392" s="15" t="s">
        <v>12521</v>
      </c>
      <c r="C5392" t="s">
        <v>12522</v>
      </c>
      <c r="D5392" s="15">
        <v>2</v>
      </c>
      <c r="E5392" s="15">
        <v>2</v>
      </c>
      <c r="F5392" s="16">
        <v>40750.965898242299</v>
      </c>
      <c r="G5392" s="16">
        <v>31624.260757031199</v>
      </c>
      <c r="H5392" s="16">
        <v>38676.069467578302</v>
      </c>
      <c r="I5392" s="16">
        <v>28385.631643359298</v>
      </c>
      <c r="J5392" s="16">
        <v>8682.8761849398707</v>
      </c>
      <c r="K5392" s="16">
        <v>31372.4340316409</v>
      </c>
      <c r="L5392" s="15">
        <f t="shared" si="588"/>
        <v>6</v>
      </c>
      <c r="M5392" s="16">
        <v>72463.610653366399</v>
      </c>
      <c r="N5392" s="16">
        <v>54406.569900791903</v>
      </c>
      <c r="O5392" s="16">
        <v>69544.409116485098</v>
      </c>
      <c r="P5392" s="16">
        <v>39356.615845423003</v>
      </c>
      <c r="Q5392" s="16">
        <v>75908.434925405905</v>
      </c>
      <c r="R5392" s="16">
        <v>43085.748585766203</v>
      </c>
      <c r="S5392" s="17">
        <f t="shared" si="589"/>
        <v>69544.409116485098</v>
      </c>
      <c r="T5392" s="17">
        <f t="shared" si="590"/>
        <v>43085.748585766203</v>
      </c>
      <c r="U5392" s="18">
        <f t="shared" si="591"/>
        <v>0.61954295295828432</v>
      </c>
      <c r="X5392" s="20">
        <f t="shared" si="592"/>
        <v>0.38070318691791083</v>
      </c>
      <c r="AA5392" s="20">
        <f t="shared" si="593"/>
        <v>-0.69072378690125158</v>
      </c>
      <c r="AE5392" s="20">
        <f t="shared" si="594"/>
        <v>0.41941348763252045</v>
      </c>
    </row>
    <row r="5393" spans="1:31" x14ac:dyDescent="0.2">
      <c r="A5393" s="15" t="s">
        <v>18152</v>
      </c>
      <c r="B5393" s="15" t="s">
        <v>18153</v>
      </c>
      <c r="C5393" t="s">
        <v>18154</v>
      </c>
      <c r="D5393" s="15">
        <v>2</v>
      </c>
      <c r="E5393" s="15">
        <v>2</v>
      </c>
      <c r="F5393" s="16">
        <v>75761.041666406294</v>
      </c>
      <c r="G5393" s="16">
        <v>71418.9617496094</v>
      </c>
      <c r="H5393" s="16">
        <v>78266.068495312502</v>
      </c>
      <c r="I5393" s="16">
        <v>95906.795350781205</v>
      </c>
      <c r="J5393" s="16">
        <v>27711.995238362499</v>
      </c>
      <c r="K5393" s="16">
        <v>109184.20114335899</v>
      </c>
      <c r="L5393" s="15">
        <f t="shared" si="588"/>
        <v>6</v>
      </c>
      <c r="M5393" s="16">
        <v>134718.736231102</v>
      </c>
      <c r="N5393" s="16">
        <v>122869.61470896</v>
      </c>
      <c r="O5393" s="16">
        <v>140732.17786361801</v>
      </c>
      <c r="P5393" s="16">
        <v>132974.560827479</v>
      </c>
      <c r="Q5393" s="16">
        <v>242266.97955833701</v>
      </c>
      <c r="R5393" s="16">
        <v>149949.5715014</v>
      </c>
      <c r="S5393" s="17">
        <f t="shared" si="589"/>
        <v>134718.736231102</v>
      </c>
      <c r="T5393" s="17">
        <f t="shared" si="590"/>
        <v>149949.5715014</v>
      </c>
      <c r="U5393" s="18">
        <f t="shared" si="591"/>
        <v>1.1130565480080692</v>
      </c>
      <c r="X5393" s="20">
        <f t="shared" si="592"/>
        <v>0.28582493458395331</v>
      </c>
      <c r="AA5393" s="20">
        <f t="shared" si="593"/>
        <v>0.15452688958771973</v>
      </c>
      <c r="AE5393" s="20">
        <f t="shared" si="594"/>
        <v>0.54389988723202665</v>
      </c>
    </row>
    <row r="5394" spans="1:31" x14ac:dyDescent="0.2">
      <c r="A5394" s="15" t="s">
        <v>647</v>
      </c>
      <c r="B5394" s="15" t="s">
        <v>648</v>
      </c>
      <c r="C5394" t="s">
        <v>649</v>
      </c>
      <c r="D5394" s="15">
        <v>3</v>
      </c>
      <c r="E5394" s="15">
        <v>3</v>
      </c>
      <c r="F5394" s="16">
        <v>59330.586095355</v>
      </c>
      <c r="G5394" s="16">
        <v>76506.725804964401</v>
      </c>
      <c r="H5394" s="16">
        <v>62990.443969921798</v>
      </c>
      <c r="I5394" s="16">
        <v>67873.3361109377</v>
      </c>
      <c r="J5394" s="16">
        <v>13556.7452693784</v>
      </c>
      <c r="K5394" s="16">
        <v>68193.214327734095</v>
      </c>
      <c r="L5394" s="15">
        <f t="shared" si="588"/>
        <v>6</v>
      </c>
      <c r="M5394" s="16">
        <v>105502.002121507</v>
      </c>
      <c r="N5394" s="16">
        <v>131622.634829908</v>
      </c>
      <c r="O5394" s="16">
        <v>113264.694840449</v>
      </c>
      <c r="P5394" s="16">
        <v>94106.231245003102</v>
      </c>
      <c r="Q5394" s="16">
        <v>118517.3316033</v>
      </c>
      <c r="R5394" s="16">
        <v>93654.055812715204</v>
      </c>
      <c r="S5394" s="17">
        <f t="shared" si="589"/>
        <v>113264.694840449</v>
      </c>
      <c r="T5394" s="17">
        <f t="shared" si="590"/>
        <v>94106.231245003102</v>
      </c>
      <c r="U5394" s="18">
        <f t="shared" si="591"/>
        <v>0.83085229141849026</v>
      </c>
      <c r="X5394" s="20">
        <f t="shared" si="592"/>
        <v>0.26266768881892411</v>
      </c>
      <c r="AA5394" s="20">
        <f t="shared" si="593"/>
        <v>-0.26733607683180888</v>
      </c>
      <c r="AE5394" s="20">
        <f t="shared" si="594"/>
        <v>0.5805933472013457</v>
      </c>
    </row>
    <row r="5395" spans="1:31" x14ac:dyDescent="0.2">
      <c r="A5395" s="15" t="s">
        <v>15117</v>
      </c>
      <c r="B5395" s="15" t="s">
        <v>15118</v>
      </c>
      <c r="C5395" t="s">
        <v>15119</v>
      </c>
      <c r="D5395" s="15">
        <v>3</v>
      </c>
      <c r="E5395" s="15">
        <v>3</v>
      </c>
      <c r="F5395" s="16">
        <v>191152.26187148399</v>
      </c>
      <c r="G5395" s="16">
        <v>200016.017108481</v>
      </c>
      <c r="H5395" s="16">
        <v>150594.35436503901</v>
      </c>
      <c r="I5395" s="16">
        <v>184805.54557265699</v>
      </c>
      <c r="J5395" s="16">
        <v>67299.245726367197</v>
      </c>
      <c r="K5395" s="16">
        <v>233519.014437112</v>
      </c>
      <c r="L5395" s="15">
        <f t="shared" si="588"/>
        <v>6</v>
      </c>
      <c r="M5395" s="16">
        <v>339908.09234691202</v>
      </c>
      <c r="N5395" s="16">
        <v>344108.76825543202</v>
      </c>
      <c r="O5395" s="16">
        <v>270787.48008182598</v>
      </c>
      <c r="P5395" s="16">
        <v>256232.48249641899</v>
      </c>
      <c r="Q5395" s="16">
        <v>588351.17603191105</v>
      </c>
      <c r="R5395" s="16">
        <v>320706.43724633899</v>
      </c>
      <c r="S5395" s="17">
        <f t="shared" si="589"/>
        <v>339908.09234691202</v>
      </c>
      <c r="T5395" s="17">
        <f t="shared" si="590"/>
        <v>320706.43724633899</v>
      </c>
      <c r="U5395" s="18">
        <f t="shared" si="591"/>
        <v>0.94350927343919866</v>
      </c>
      <c r="X5395" s="20">
        <f t="shared" si="592"/>
        <v>0.53844897039438311</v>
      </c>
      <c r="AA5395" s="20">
        <f t="shared" si="593"/>
        <v>-8.3891397221688258E-2</v>
      </c>
      <c r="AE5395" s="20">
        <f t="shared" si="594"/>
        <v>0.26885544914642084</v>
      </c>
    </row>
    <row r="5396" spans="1:31" x14ac:dyDescent="0.2">
      <c r="A5396" s="15" t="s">
        <v>15479</v>
      </c>
      <c r="B5396" s="15" t="s">
        <v>15480</v>
      </c>
      <c r="C5396" t="s">
        <v>15481</v>
      </c>
      <c r="D5396" s="15">
        <v>2</v>
      </c>
      <c r="E5396" s="15">
        <v>2</v>
      </c>
      <c r="F5396" s="16">
        <v>43536.8579545209</v>
      </c>
      <c r="G5396" s="16">
        <v>35761.083545214897</v>
      </c>
      <c r="H5396" s="16">
        <v>32479.791789843701</v>
      </c>
      <c r="I5396" s="16">
        <v>47388.364714453302</v>
      </c>
      <c r="J5396" s="16">
        <v>20401.617624609298</v>
      </c>
      <c r="K5396" s="16">
        <v>46299.134748925899</v>
      </c>
      <c r="L5396" s="15">
        <f t="shared" si="588"/>
        <v>6</v>
      </c>
      <c r="M5396" s="16">
        <v>77417.500526617005</v>
      </c>
      <c r="N5396" s="16">
        <v>61523.584901449802</v>
      </c>
      <c r="O5396" s="16">
        <v>58402.727044035797</v>
      </c>
      <c r="P5396" s="16">
        <v>65703.8634560684</v>
      </c>
      <c r="Q5396" s="16">
        <v>178357.35888031599</v>
      </c>
      <c r="R5396" s="16">
        <v>63585.531091366101</v>
      </c>
      <c r="S5396" s="17">
        <f t="shared" si="589"/>
        <v>61523.584901449802</v>
      </c>
      <c r="T5396" s="17">
        <f t="shared" si="590"/>
        <v>65703.8634560684</v>
      </c>
      <c r="U5396" s="18">
        <f t="shared" si="591"/>
        <v>1.0679459521306289</v>
      </c>
      <c r="X5396" s="20">
        <f t="shared" si="592"/>
        <v>0.39213468699508935</v>
      </c>
      <c r="AA5396" s="20">
        <f t="shared" si="593"/>
        <v>9.483863525936756E-2</v>
      </c>
      <c r="AE5396" s="20">
        <f t="shared" si="594"/>
        <v>0.40656473968329704</v>
      </c>
    </row>
    <row r="5397" spans="1:31" x14ac:dyDescent="0.2">
      <c r="A5397" s="15" t="s">
        <v>6691</v>
      </c>
      <c r="B5397" s="15" t="s">
        <v>6692</v>
      </c>
      <c r="C5397" t="s">
        <v>6693</v>
      </c>
      <c r="D5397" s="15">
        <v>4</v>
      </c>
      <c r="E5397" s="15">
        <v>4</v>
      </c>
      <c r="F5397" s="16">
        <v>110296.87353222699</v>
      </c>
      <c r="G5397" s="16">
        <v>121166.171104687</v>
      </c>
      <c r="H5397" s="16">
        <v>108065.795506647</v>
      </c>
      <c r="I5397" s="16">
        <v>101482.409582812</v>
      </c>
      <c r="J5397" s="16">
        <v>12471.8511005859</v>
      </c>
      <c r="K5397" s="16">
        <v>96244.093690723399</v>
      </c>
      <c r="L5397" s="15">
        <f t="shared" si="588"/>
        <v>6</v>
      </c>
      <c r="M5397" s="16">
        <v>196130.558472668</v>
      </c>
      <c r="N5397" s="16">
        <v>208455.015232342</v>
      </c>
      <c r="O5397" s="16">
        <v>194315.813309641</v>
      </c>
      <c r="P5397" s="16">
        <v>140705.137697825</v>
      </c>
      <c r="Q5397" s="16">
        <v>109032.84551151701</v>
      </c>
      <c r="R5397" s="16">
        <v>132178.10321765899</v>
      </c>
      <c r="S5397" s="17">
        <f t="shared" si="589"/>
        <v>196130.558472668</v>
      </c>
      <c r="T5397" s="17">
        <f t="shared" si="590"/>
        <v>132178.10321765899</v>
      </c>
      <c r="U5397" s="18">
        <f t="shared" si="591"/>
        <v>0.67392916354785593</v>
      </c>
      <c r="X5397" s="20">
        <f t="shared" si="592"/>
        <v>2.2890303244188655E-3</v>
      </c>
      <c r="AA5397" s="20">
        <f t="shared" si="593"/>
        <v>-0.56933113666850022</v>
      </c>
      <c r="AE5397" s="20">
        <f t="shared" si="594"/>
        <v>2.6403484538782989</v>
      </c>
    </row>
    <row r="5398" spans="1:31" x14ac:dyDescent="0.2">
      <c r="A5398" s="15" t="s">
        <v>18155</v>
      </c>
      <c r="B5398" s="15" t="s">
        <v>18156</v>
      </c>
      <c r="C5398" t="s">
        <v>18157</v>
      </c>
      <c r="D5398" s="15">
        <v>3</v>
      </c>
      <c r="E5398" s="15">
        <v>2</v>
      </c>
      <c r="F5398" s="16">
        <v>28386.733340624902</v>
      </c>
      <c r="G5398" s="16">
        <v>17507.496548437499</v>
      </c>
      <c r="H5398" s="16">
        <v>30667.160082481299</v>
      </c>
      <c r="I5398" s="16">
        <v>34324.731445898396</v>
      </c>
      <c r="J5398" s="16">
        <v>3021.908175</v>
      </c>
      <c r="K5398" s="16">
        <v>33442.878829624096</v>
      </c>
      <c r="L5398" s="15">
        <f t="shared" si="588"/>
        <v>6</v>
      </c>
      <c r="M5398" s="16">
        <v>50477.458562637497</v>
      </c>
      <c r="N5398" s="16">
        <v>30120.003185802801</v>
      </c>
      <c r="O5398" s="16">
        <v>55143.388575322198</v>
      </c>
      <c r="P5398" s="16">
        <v>47591.164659870097</v>
      </c>
      <c r="Q5398" s="16">
        <v>26418.471848119301</v>
      </c>
      <c r="R5398" s="16">
        <v>45929.221423629002</v>
      </c>
      <c r="S5398" s="17">
        <f t="shared" si="589"/>
        <v>50477.458562637497</v>
      </c>
      <c r="T5398" s="17">
        <f t="shared" si="590"/>
        <v>45929.221423629002</v>
      </c>
      <c r="U5398" s="18">
        <f t="shared" si="591"/>
        <v>0.90989567881345323</v>
      </c>
      <c r="X5398" s="20">
        <f t="shared" si="592"/>
        <v>0.63467335822759319</v>
      </c>
      <c r="AA5398" s="20">
        <f t="shared" si="593"/>
        <v>-0.13622694769242338</v>
      </c>
      <c r="AE5398" s="20">
        <f t="shared" si="594"/>
        <v>0.19744973174368749</v>
      </c>
    </row>
    <row r="5399" spans="1:31" x14ac:dyDescent="0.2">
      <c r="A5399" s="15" t="s">
        <v>7061</v>
      </c>
      <c r="B5399" s="15" t="s">
        <v>7062</v>
      </c>
      <c r="C5399" t="s">
        <v>7063</v>
      </c>
      <c r="D5399" s="15">
        <v>4</v>
      </c>
      <c r="E5399" s="15">
        <v>3</v>
      </c>
      <c r="F5399" s="16">
        <v>89847.123296777601</v>
      </c>
      <c r="G5399" s="16">
        <v>110017.923223682</v>
      </c>
      <c r="H5399" s="16">
        <v>102951.682237175</v>
      </c>
      <c r="I5399" s="16">
        <v>141964.654850391</v>
      </c>
      <c r="J5399" s="16">
        <v>36505.226709961004</v>
      </c>
      <c r="K5399" s="16">
        <v>140656.440342774</v>
      </c>
      <c r="L5399" s="15">
        <f t="shared" si="588"/>
        <v>6</v>
      </c>
      <c r="M5399" s="16">
        <v>159766.69061440599</v>
      </c>
      <c r="N5399" s="16">
        <v>189275.50200136699</v>
      </c>
      <c r="O5399" s="16">
        <v>185119.998161508</v>
      </c>
      <c r="P5399" s="16">
        <v>196833.68172932701</v>
      </c>
      <c r="Q5399" s="16">
        <v>319140.17511346698</v>
      </c>
      <c r="R5399" s="16">
        <v>193172.388838732</v>
      </c>
      <c r="S5399" s="17">
        <f t="shared" si="589"/>
        <v>185119.998161508</v>
      </c>
      <c r="T5399" s="17">
        <f t="shared" si="590"/>
        <v>196833.68172932701</v>
      </c>
      <c r="U5399" s="18">
        <f t="shared" si="591"/>
        <v>1.0632761651045362</v>
      </c>
      <c r="X5399" s="20">
        <f t="shared" si="592"/>
        <v>0.24100210434019839</v>
      </c>
      <c r="AA5399" s="20">
        <f t="shared" si="593"/>
        <v>8.8516357246394742E-2</v>
      </c>
      <c r="AE5399" s="20">
        <f t="shared" si="594"/>
        <v>0.61797916531166164</v>
      </c>
    </row>
    <row r="5400" spans="1:31" x14ac:dyDescent="0.2">
      <c r="A5400" s="15" t="s">
        <v>17593</v>
      </c>
      <c r="B5400" s="15" t="s">
        <v>17594</v>
      </c>
      <c r="C5400" t="s">
        <v>17595</v>
      </c>
      <c r="D5400" s="15">
        <v>2</v>
      </c>
      <c r="E5400" s="15">
        <v>2</v>
      </c>
      <c r="F5400" s="16">
        <v>23625.622233984199</v>
      </c>
      <c r="G5400" s="16">
        <v>9859.0382859374895</v>
      </c>
      <c r="H5400" s="16">
        <v>14797.4214996094</v>
      </c>
      <c r="I5400" s="16">
        <v>15149.253951562399</v>
      </c>
      <c r="J5400" s="16">
        <v>8552.6381144531097</v>
      </c>
      <c r="K5400" s="16">
        <v>15951.359501069701</v>
      </c>
      <c r="L5400" s="15">
        <f t="shared" si="588"/>
        <v>6</v>
      </c>
      <c r="M5400" s="16">
        <v>42011.222391192299</v>
      </c>
      <c r="N5400" s="16">
        <v>16961.549228915399</v>
      </c>
      <c r="O5400" s="16">
        <v>26607.614186352999</v>
      </c>
      <c r="P5400" s="16">
        <v>21004.407286313901</v>
      </c>
      <c r="Q5400" s="16">
        <v>74769.852745056298</v>
      </c>
      <c r="R5400" s="16">
        <v>21907.011243408899</v>
      </c>
      <c r="S5400" s="17">
        <f t="shared" si="589"/>
        <v>26607.614186352999</v>
      </c>
      <c r="T5400" s="17">
        <f t="shared" si="590"/>
        <v>21907.011243408899</v>
      </c>
      <c r="U5400" s="18">
        <f t="shared" si="591"/>
        <v>0.82333617324641484</v>
      </c>
      <c r="X5400" s="20">
        <f t="shared" si="592"/>
        <v>0.60724676897039431</v>
      </c>
      <c r="AA5400" s="20">
        <f t="shared" si="593"/>
        <v>-0.28044648265032895</v>
      </c>
      <c r="AE5400" s="20">
        <f t="shared" si="594"/>
        <v>0.216634787304325</v>
      </c>
    </row>
    <row r="5401" spans="1:31" x14ac:dyDescent="0.2">
      <c r="A5401" s="15" t="s">
        <v>13174</v>
      </c>
      <c r="B5401" s="15" t="s">
        <v>13175</v>
      </c>
      <c r="C5401" t="s">
        <v>13176</v>
      </c>
      <c r="D5401" s="15">
        <v>4</v>
      </c>
      <c r="E5401" s="15">
        <v>2</v>
      </c>
      <c r="F5401" s="16">
        <v>59213.344929492203</v>
      </c>
      <c r="G5401" s="16">
        <v>34388.461374609396</v>
      </c>
      <c r="H5401" s="16">
        <v>42070.488073487497</v>
      </c>
      <c r="I5401" s="16">
        <v>35438.591164279002</v>
      </c>
      <c r="J5401" s="16">
        <v>13778.653034179701</v>
      </c>
      <c r="K5401" s="16">
        <v>40424.792235351699</v>
      </c>
      <c r="L5401" s="15">
        <f t="shared" si="588"/>
        <v>6</v>
      </c>
      <c r="M5401" s="16">
        <v>105293.52318098801</v>
      </c>
      <c r="N5401" s="16">
        <v>59162.117398819799</v>
      </c>
      <c r="O5401" s="16">
        <v>75647.9982218839</v>
      </c>
      <c r="P5401" s="16">
        <v>49135.528709709899</v>
      </c>
      <c r="Q5401" s="16">
        <v>120457.31908729501</v>
      </c>
      <c r="R5401" s="16">
        <v>55517.924848533003</v>
      </c>
      <c r="S5401" s="17">
        <f t="shared" si="589"/>
        <v>75647.9982218839</v>
      </c>
      <c r="T5401" s="17">
        <f t="shared" si="590"/>
        <v>55517.924848533003</v>
      </c>
      <c r="U5401" s="18">
        <f t="shared" si="591"/>
        <v>0.73389813548922767</v>
      </c>
      <c r="X5401" s="20">
        <f t="shared" si="592"/>
        <v>0.85950256224812482</v>
      </c>
      <c r="AA5401" s="20">
        <f t="shared" si="593"/>
        <v>-0.44634826291286739</v>
      </c>
      <c r="AE5401" s="20">
        <f t="shared" si="594"/>
        <v>6.575282430727987E-2</v>
      </c>
    </row>
    <row r="5402" spans="1:31" x14ac:dyDescent="0.2">
      <c r="A5402" s="15" t="s">
        <v>3509</v>
      </c>
      <c r="B5402" s="15" t="s">
        <v>3510</v>
      </c>
      <c r="C5402" t="s">
        <v>3511</v>
      </c>
      <c r="D5402" s="15">
        <v>2</v>
      </c>
      <c r="E5402" s="15">
        <v>2</v>
      </c>
      <c r="F5402" s="16">
        <v>72930.268253906106</v>
      </c>
      <c r="G5402" s="16">
        <v>66838.453958268103</v>
      </c>
      <c r="H5402" s="16">
        <v>67201.606699218595</v>
      </c>
      <c r="I5402" s="16">
        <v>74387.393643750198</v>
      </c>
      <c r="J5402" s="16">
        <v>27100.9758164062</v>
      </c>
      <c r="K5402" s="16">
        <v>79980.928628905996</v>
      </c>
      <c r="L5402" s="15">
        <f t="shared" si="588"/>
        <v>6</v>
      </c>
      <c r="M5402" s="16">
        <v>129685.038062486</v>
      </c>
      <c r="N5402" s="16">
        <v>114989.281339418</v>
      </c>
      <c r="O5402" s="16">
        <v>120836.892008722</v>
      </c>
      <c r="P5402" s="16">
        <v>103137.95768797801</v>
      </c>
      <c r="Q5402" s="16">
        <v>236925.255567135</v>
      </c>
      <c r="R5402" s="16">
        <v>109842.869669775</v>
      </c>
      <c r="S5402" s="17">
        <f t="shared" si="589"/>
        <v>120836.892008722</v>
      </c>
      <c r="T5402" s="17">
        <f t="shared" si="590"/>
        <v>109842.869669775</v>
      </c>
      <c r="U5402" s="18">
        <f t="shared" si="591"/>
        <v>0.90901766707014064</v>
      </c>
      <c r="X5402" s="20">
        <f t="shared" si="592"/>
        <v>0.55505666051025848</v>
      </c>
      <c r="AA5402" s="20">
        <f t="shared" si="593"/>
        <v>-0.13761976092255482</v>
      </c>
      <c r="AE5402" s="20">
        <f t="shared" si="594"/>
        <v>0.25566268157833616</v>
      </c>
    </row>
    <row r="5403" spans="1:31" x14ac:dyDescent="0.2">
      <c r="A5403" s="15" t="s">
        <v>98</v>
      </c>
      <c r="B5403" s="15" t="s">
        <v>99</v>
      </c>
      <c r="C5403" t="s">
        <v>100</v>
      </c>
      <c r="D5403" s="15">
        <v>3</v>
      </c>
      <c r="E5403" s="15">
        <v>2</v>
      </c>
      <c r="F5403" s="16">
        <v>50238.160105224699</v>
      </c>
      <c r="G5403" s="16">
        <v>62080.774672341497</v>
      </c>
      <c r="H5403" s="16">
        <v>58271.867774644998</v>
      </c>
      <c r="I5403" s="16">
        <v>61202.358033545097</v>
      </c>
      <c r="J5403" s="16">
        <v>21506.220182519501</v>
      </c>
      <c r="K5403" s="16">
        <v>76884.818352246395</v>
      </c>
      <c r="L5403" s="15">
        <f t="shared" si="588"/>
        <v>6</v>
      </c>
      <c r="M5403" s="16">
        <v>89333.7959865023</v>
      </c>
      <c r="N5403" s="16">
        <v>106804.141056644</v>
      </c>
      <c r="O5403" s="16">
        <v>104780.10481129101</v>
      </c>
      <c r="P5403" s="16">
        <v>84856.934812080595</v>
      </c>
      <c r="Q5403" s="16">
        <v>188014.141909308</v>
      </c>
      <c r="R5403" s="16">
        <v>105590.785536315</v>
      </c>
      <c r="S5403" s="17">
        <f t="shared" si="589"/>
        <v>104780.10481129101</v>
      </c>
      <c r="T5403" s="17">
        <f t="shared" si="590"/>
        <v>105590.785536315</v>
      </c>
      <c r="U5403" s="18">
        <f t="shared" si="591"/>
        <v>1.0077369718849207</v>
      </c>
      <c r="X5403" s="20">
        <f t="shared" si="592"/>
        <v>0.46431453501389264</v>
      </c>
      <c r="AA5403" s="20">
        <f t="shared" si="593"/>
        <v>1.11191320170629E-2</v>
      </c>
      <c r="AE5403" s="20">
        <f t="shared" si="594"/>
        <v>0.33318772086209797</v>
      </c>
    </row>
    <row r="5404" spans="1:31" x14ac:dyDescent="0.2">
      <c r="A5404" s="15" t="s">
        <v>18158</v>
      </c>
      <c r="B5404" s="15" t="s">
        <v>18159</v>
      </c>
      <c r="C5404" t="s">
        <v>18160</v>
      </c>
      <c r="D5404" s="15">
        <v>2</v>
      </c>
      <c r="E5404" s="15">
        <v>2</v>
      </c>
      <c r="F5404" s="16">
        <v>11796.009440918</v>
      </c>
      <c r="G5404" s="16">
        <v>14653.6903476563</v>
      </c>
      <c r="H5404" s="16">
        <v>16590.701441015601</v>
      </c>
      <c r="I5404" s="16">
        <v>22883.5526906249</v>
      </c>
      <c r="J5404" s="16">
        <v>3307.5006666570798</v>
      </c>
      <c r="K5404" s="16">
        <v>19897.633013671701</v>
      </c>
      <c r="L5404" s="15">
        <f t="shared" si="588"/>
        <v>6</v>
      </c>
      <c r="M5404" s="16">
        <v>20975.734354973501</v>
      </c>
      <c r="N5404" s="16">
        <v>25210.2976992771</v>
      </c>
      <c r="O5404" s="16">
        <v>29832.1557600536</v>
      </c>
      <c r="P5404" s="16">
        <v>31727.9954780966</v>
      </c>
      <c r="Q5404" s="16">
        <v>28915.211247183601</v>
      </c>
      <c r="R5404" s="16">
        <v>27326.678338514001</v>
      </c>
      <c r="S5404" s="17">
        <f t="shared" si="589"/>
        <v>25210.2976992771</v>
      </c>
      <c r="T5404" s="17">
        <f t="shared" si="590"/>
        <v>28915.211247183601</v>
      </c>
      <c r="U5404" s="18">
        <f t="shared" si="591"/>
        <v>1.1469603251853999</v>
      </c>
      <c r="X5404" s="20">
        <f t="shared" si="592"/>
        <v>0.23645385129513716</v>
      </c>
      <c r="AA5404" s="20">
        <f t="shared" si="593"/>
        <v>0.19781548756277087</v>
      </c>
      <c r="AE5404" s="20">
        <f t="shared" si="594"/>
        <v>0.62625360792216545</v>
      </c>
    </row>
    <row r="5405" spans="1:31" x14ac:dyDescent="0.2">
      <c r="A5405" s="15" t="s">
        <v>17089</v>
      </c>
      <c r="B5405" s="15" t="s">
        <v>17090</v>
      </c>
      <c r="C5405" t="s">
        <v>17091</v>
      </c>
      <c r="D5405" s="15">
        <v>2</v>
      </c>
      <c r="E5405" s="15">
        <v>2</v>
      </c>
      <c r="F5405" s="16">
        <v>25488.1562213539</v>
      </c>
      <c r="G5405" s="16">
        <v>31749.584460644401</v>
      </c>
      <c r="H5405" s="16">
        <v>20392.538331472701</v>
      </c>
      <c r="I5405" s="16">
        <v>26198.876988281299</v>
      </c>
      <c r="J5405" s="16">
        <v>8561.6562539062397</v>
      </c>
      <c r="K5405" s="16">
        <v>40192.503050390798</v>
      </c>
      <c r="L5405" s="15">
        <f t="shared" si="588"/>
        <v>6</v>
      </c>
      <c r="M5405" s="16">
        <v>45323.191438169997</v>
      </c>
      <c r="N5405" s="16">
        <v>54622.177560153403</v>
      </c>
      <c r="O5405" s="16">
        <v>36668.333886316701</v>
      </c>
      <c r="P5405" s="16">
        <v>36324.685325454098</v>
      </c>
      <c r="Q5405" s="16">
        <v>74848.692156933903</v>
      </c>
      <c r="R5405" s="16">
        <v>55198.907413917601</v>
      </c>
      <c r="S5405" s="17">
        <f t="shared" si="589"/>
        <v>45323.191438169997</v>
      </c>
      <c r="T5405" s="17">
        <f t="shared" si="590"/>
        <v>55198.907413917601</v>
      </c>
      <c r="U5405" s="18">
        <f t="shared" si="591"/>
        <v>1.2178954231239447</v>
      </c>
      <c r="X5405" s="20">
        <f t="shared" si="592"/>
        <v>0.46419309042465784</v>
      </c>
      <c r="AA5405" s="20">
        <f t="shared" si="593"/>
        <v>0.28439025884542096</v>
      </c>
      <c r="AE5405" s="20">
        <f t="shared" si="594"/>
        <v>0.3333013283626019</v>
      </c>
    </row>
    <row r="5406" spans="1:31" x14ac:dyDescent="0.2">
      <c r="A5406" s="15" t="s">
        <v>1550</v>
      </c>
      <c r="B5406" s="15" t="s">
        <v>1551</v>
      </c>
      <c r="C5406" t="s">
        <v>1552</v>
      </c>
      <c r="D5406" s="15">
        <v>4</v>
      </c>
      <c r="E5406" s="15">
        <v>4</v>
      </c>
      <c r="F5406" s="16">
        <v>89794.672996874899</v>
      </c>
      <c r="G5406" s="16">
        <v>117774.48244160099</v>
      </c>
      <c r="H5406" s="16">
        <v>117259.44488994199</v>
      </c>
      <c r="I5406" s="16">
        <v>98815.861598437506</v>
      </c>
      <c r="J5406" s="16">
        <v>7265.3917907226496</v>
      </c>
      <c r="K5406" s="16">
        <v>104719.206446834</v>
      </c>
      <c r="L5406" s="15">
        <f t="shared" si="588"/>
        <v>6</v>
      </c>
      <c r="M5406" s="16">
        <v>159673.423178236</v>
      </c>
      <c r="N5406" s="16">
        <v>202619.93349722601</v>
      </c>
      <c r="O5406" s="16">
        <v>210847.144512295</v>
      </c>
      <c r="P5406" s="16">
        <v>137007.974781989</v>
      </c>
      <c r="Q5406" s="16">
        <v>63516.340462186199</v>
      </c>
      <c r="R5406" s="16">
        <v>143817.511784987</v>
      </c>
      <c r="S5406" s="17">
        <f t="shared" si="589"/>
        <v>202619.93349722601</v>
      </c>
      <c r="T5406" s="17">
        <f t="shared" si="590"/>
        <v>137007.974781989</v>
      </c>
      <c r="U5406" s="18">
        <f t="shared" si="591"/>
        <v>0.67618211306867659</v>
      </c>
      <c r="X5406" s="20">
        <f t="shared" si="592"/>
        <v>6.503602347295373E-2</v>
      </c>
      <c r="AA5406" s="20">
        <f t="shared" si="593"/>
        <v>-0.56451624151976154</v>
      </c>
      <c r="AE5406" s="20">
        <f t="shared" si="594"/>
        <v>1.1868460208664657</v>
      </c>
    </row>
    <row r="5407" spans="1:31" x14ac:dyDescent="0.2">
      <c r="A5407" s="15" t="s">
        <v>18161</v>
      </c>
      <c r="B5407" s="15" t="s">
        <v>18162</v>
      </c>
      <c r="C5407" t="s">
        <v>18163</v>
      </c>
      <c r="D5407" s="15">
        <v>2</v>
      </c>
      <c r="E5407" s="15">
        <v>2</v>
      </c>
      <c r="F5407" s="16">
        <v>48693.369553124903</v>
      </c>
      <c r="G5407" s="16">
        <v>66519.510440625105</v>
      </c>
      <c r="H5407" s="16">
        <v>61203.053186559897</v>
      </c>
      <c r="I5407" s="16">
        <v>73715.346039843498</v>
      </c>
      <c r="J5407" s="16">
        <v>13550.048015625</v>
      </c>
      <c r="K5407" s="16">
        <v>83394.674408202394</v>
      </c>
      <c r="L5407" s="15">
        <f t="shared" si="588"/>
        <v>6</v>
      </c>
      <c r="M5407" s="16">
        <v>86586.840211567294</v>
      </c>
      <c r="N5407" s="16">
        <v>114440.56897834899</v>
      </c>
      <c r="O5407" s="16">
        <v>110050.742709317</v>
      </c>
      <c r="P5407" s="16">
        <v>102206.165163186</v>
      </c>
      <c r="Q5407" s="16">
        <v>118458.782104275</v>
      </c>
      <c r="R5407" s="16">
        <v>114531.182735767</v>
      </c>
      <c r="S5407" s="17">
        <f t="shared" si="589"/>
        <v>110050.742709317</v>
      </c>
      <c r="T5407" s="17">
        <f t="shared" si="590"/>
        <v>114531.182735767</v>
      </c>
      <c r="U5407" s="18">
        <f t="shared" si="591"/>
        <v>1.0407124924025677</v>
      </c>
      <c r="X5407" s="20">
        <f t="shared" si="592"/>
        <v>0.46384254693393201</v>
      </c>
      <c r="AA5407" s="20">
        <f t="shared" si="593"/>
        <v>5.7571564243294279E-2</v>
      </c>
      <c r="AE5407" s="20">
        <f t="shared" si="594"/>
        <v>0.33362941729539974</v>
      </c>
    </row>
    <row r="5408" spans="1:31" x14ac:dyDescent="0.2">
      <c r="A5408" s="15" t="s">
        <v>18164</v>
      </c>
      <c r="B5408" s="15" t="s">
        <v>18165</v>
      </c>
      <c r="C5408" t="s">
        <v>18166</v>
      </c>
      <c r="D5408" s="15">
        <v>3</v>
      </c>
      <c r="E5408" s="15">
        <v>2</v>
      </c>
      <c r="F5408" s="16">
        <v>7570.46735156254</v>
      </c>
      <c r="G5408" s="16">
        <v>6590.4319626030801</v>
      </c>
      <c r="H5408" s="16">
        <v>6745.2505312500298</v>
      </c>
      <c r="I5408" s="16">
        <v>9975.3912070312908</v>
      </c>
      <c r="J5408" s="16">
        <v>6634.1584160156199</v>
      </c>
      <c r="K5408" s="16">
        <v>5920.0337109375196</v>
      </c>
      <c r="L5408" s="15">
        <f t="shared" si="588"/>
        <v>6</v>
      </c>
      <c r="M5408" s="16">
        <v>13461.8502049129</v>
      </c>
      <c r="N5408" s="16">
        <v>11338.2190971865</v>
      </c>
      <c r="O5408" s="16">
        <v>12128.803908878999</v>
      </c>
      <c r="P5408" s="16">
        <v>13830.857969820399</v>
      </c>
      <c r="Q5408" s="16">
        <v>57997.8997374639</v>
      </c>
      <c r="R5408" s="16">
        <v>8130.3568550487098</v>
      </c>
      <c r="S5408" s="17">
        <f t="shared" si="589"/>
        <v>12128.803908878999</v>
      </c>
      <c r="T5408" s="17">
        <f t="shared" si="590"/>
        <v>13830.857969820399</v>
      </c>
      <c r="U5408" s="18">
        <f t="shared" si="591"/>
        <v>1.1403315672121137</v>
      </c>
      <c r="X5408" s="20">
        <f t="shared" si="592"/>
        <v>0.41453500900002538</v>
      </c>
      <c r="AA5408" s="20">
        <f t="shared" si="593"/>
        <v>0.18945336897106557</v>
      </c>
      <c r="AE5408" s="20">
        <f t="shared" si="594"/>
        <v>0.38243878580494034</v>
      </c>
    </row>
    <row r="5409" spans="1:31" x14ac:dyDescent="0.2">
      <c r="A5409" s="15" t="s">
        <v>11362</v>
      </c>
      <c r="B5409" s="15" t="s">
        <v>11363</v>
      </c>
      <c r="C5409" t="s">
        <v>11364</v>
      </c>
      <c r="D5409" s="15">
        <v>2</v>
      </c>
      <c r="E5409" s="15">
        <v>2</v>
      </c>
      <c r="F5409" s="16">
        <v>119862.03528749901</v>
      </c>
      <c r="G5409" s="16">
        <v>109179.711239931</v>
      </c>
      <c r="H5409" s="16">
        <v>107357.594817773</v>
      </c>
      <c r="I5409" s="16">
        <v>131533.818783984</v>
      </c>
      <c r="J5409" s="16">
        <v>21757.865056640701</v>
      </c>
      <c r="K5409" s="16">
        <v>126900.681612284</v>
      </c>
      <c r="L5409" s="15">
        <f t="shared" si="588"/>
        <v>6</v>
      </c>
      <c r="M5409" s="16">
        <v>213139.38616527501</v>
      </c>
      <c r="N5409" s="16">
        <v>187833.437023595</v>
      </c>
      <c r="O5409" s="16">
        <v>193042.37991473801</v>
      </c>
      <c r="P5409" s="16">
        <v>182371.350463635</v>
      </c>
      <c r="Q5409" s="16">
        <v>190214.100557189</v>
      </c>
      <c r="R5409" s="16">
        <v>174280.73504895499</v>
      </c>
      <c r="S5409" s="17">
        <f t="shared" si="589"/>
        <v>193042.37991473801</v>
      </c>
      <c r="T5409" s="17">
        <f t="shared" si="590"/>
        <v>182371.350463635</v>
      </c>
      <c r="U5409" s="18">
        <f t="shared" si="591"/>
        <v>0.94472183022289646</v>
      </c>
      <c r="X5409" s="20">
        <f t="shared" si="592"/>
        <v>0.15506838712105095</v>
      </c>
      <c r="AA5409" s="20">
        <f t="shared" si="593"/>
        <v>-8.2038499135529241E-2</v>
      </c>
      <c r="AE5409" s="20">
        <f t="shared" si="594"/>
        <v>0.80947673022150279</v>
      </c>
    </row>
    <row r="5410" spans="1:31" x14ac:dyDescent="0.2">
      <c r="A5410" s="15" t="s">
        <v>8828</v>
      </c>
      <c r="B5410" s="15" t="s">
        <v>8829</v>
      </c>
      <c r="C5410" t="s">
        <v>8830</v>
      </c>
      <c r="D5410" s="15">
        <v>3</v>
      </c>
      <c r="E5410" s="15">
        <v>3</v>
      </c>
      <c r="F5410" s="16">
        <v>180584.98421918901</v>
      </c>
      <c r="G5410" s="16">
        <v>195848.299362891</v>
      </c>
      <c r="H5410" s="16">
        <v>168358.81320434</v>
      </c>
      <c r="I5410" s="16">
        <v>200211.27843750099</v>
      </c>
      <c r="J5410" s="16">
        <v>12165.9044525391</v>
      </c>
      <c r="K5410" s="16">
        <v>237185.48852431501</v>
      </c>
      <c r="L5410" s="15">
        <f t="shared" si="588"/>
        <v>6</v>
      </c>
      <c r="M5410" s="16">
        <v>321117.29618826101</v>
      </c>
      <c r="N5410" s="16">
        <v>336938.60138277698</v>
      </c>
      <c r="O5410" s="16">
        <v>302730.19841541903</v>
      </c>
      <c r="P5410" s="16">
        <v>277592.497231927</v>
      </c>
      <c r="Q5410" s="16">
        <v>106358.163674617</v>
      </c>
      <c r="R5410" s="16">
        <v>325741.83808766701</v>
      </c>
      <c r="S5410" s="17">
        <f t="shared" si="589"/>
        <v>321117.29618826101</v>
      </c>
      <c r="T5410" s="17">
        <f t="shared" si="590"/>
        <v>277592.497231927</v>
      </c>
      <c r="U5410" s="18">
        <f t="shared" si="591"/>
        <v>0.86445825412401089</v>
      </c>
      <c r="X5410" s="20">
        <f t="shared" si="592"/>
        <v>0.28153477159447726</v>
      </c>
      <c r="AA5410" s="20">
        <f t="shared" si="593"/>
        <v>-0.21013179906197471</v>
      </c>
      <c r="AE5410" s="20">
        <f t="shared" si="594"/>
        <v>0.55046795896886436</v>
      </c>
    </row>
    <row r="5411" spans="1:31" x14ac:dyDescent="0.2">
      <c r="A5411" s="15" t="s">
        <v>7928</v>
      </c>
      <c r="B5411" s="15" t="s">
        <v>7929</v>
      </c>
      <c r="C5411" t="s">
        <v>7930</v>
      </c>
      <c r="D5411" s="15">
        <v>3</v>
      </c>
      <c r="E5411" s="15">
        <v>3</v>
      </c>
      <c r="F5411" s="16">
        <v>71427.308661328294</v>
      </c>
      <c r="G5411" s="16">
        <v>79311.114525585901</v>
      </c>
      <c r="H5411" s="16">
        <v>64554.5812828126</v>
      </c>
      <c r="I5411" s="16">
        <v>81864.611247511202</v>
      </c>
      <c r="J5411" s="16">
        <v>36753.995145943903</v>
      </c>
      <c r="K5411" s="16">
        <v>75225.198310930893</v>
      </c>
      <c r="L5411" s="15">
        <f t="shared" si="588"/>
        <v>6</v>
      </c>
      <c r="M5411" s="16">
        <v>127012.466349309</v>
      </c>
      <c r="N5411" s="16">
        <v>136447.32218401699</v>
      </c>
      <c r="O5411" s="16">
        <v>116077.209315149</v>
      </c>
      <c r="P5411" s="16">
        <v>113505.10345106</v>
      </c>
      <c r="Q5411" s="16">
        <v>321314.98703432101</v>
      </c>
      <c r="R5411" s="16">
        <v>103311.52432961699</v>
      </c>
      <c r="S5411" s="17">
        <f t="shared" si="589"/>
        <v>127012.466349309</v>
      </c>
      <c r="T5411" s="17">
        <f t="shared" si="590"/>
        <v>113505.10345106</v>
      </c>
      <c r="U5411" s="18">
        <f t="shared" si="591"/>
        <v>0.89365325084625058</v>
      </c>
      <c r="X5411" s="20">
        <f t="shared" si="592"/>
        <v>0.49944358475630635</v>
      </c>
      <c r="AA5411" s="20">
        <f t="shared" si="593"/>
        <v>-0.16221293945685258</v>
      </c>
      <c r="AE5411" s="20">
        <f t="shared" si="594"/>
        <v>0.30151356091695669</v>
      </c>
    </row>
    <row r="5412" spans="1:31" x14ac:dyDescent="0.2">
      <c r="A5412" s="15" t="s">
        <v>18167</v>
      </c>
      <c r="B5412" s="15" t="s">
        <v>18168</v>
      </c>
      <c r="C5412" t="s">
        <v>18169</v>
      </c>
      <c r="D5412" s="15">
        <v>4</v>
      </c>
      <c r="E5412" s="15">
        <v>4</v>
      </c>
      <c r="F5412" s="16">
        <v>105048.795012287</v>
      </c>
      <c r="G5412" s="16">
        <v>93905.553601480104</v>
      </c>
      <c r="H5412" s="16">
        <v>95279.482544808707</v>
      </c>
      <c r="I5412" s="16">
        <v>106567.527099902</v>
      </c>
      <c r="J5412" s="16">
        <v>30445.524868945198</v>
      </c>
      <c r="K5412" s="16">
        <v>129455.71217197301</v>
      </c>
      <c r="L5412" s="15">
        <f t="shared" si="588"/>
        <v>6</v>
      </c>
      <c r="M5412" s="16">
        <v>186798.39394196999</v>
      </c>
      <c r="N5412" s="16">
        <v>161555.68363619599</v>
      </c>
      <c r="O5412" s="16">
        <v>171324.42375143099</v>
      </c>
      <c r="P5412" s="16">
        <v>147755.64195164799</v>
      </c>
      <c r="Q5412" s="16">
        <v>266164.35545777198</v>
      </c>
      <c r="R5412" s="16">
        <v>177789.720173051</v>
      </c>
      <c r="S5412" s="17">
        <f t="shared" si="589"/>
        <v>171324.42375143099</v>
      </c>
      <c r="T5412" s="17">
        <f t="shared" si="590"/>
        <v>177789.720173051</v>
      </c>
      <c r="U5412" s="18">
        <f t="shared" si="591"/>
        <v>1.037737155509131</v>
      </c>
      <c r="X5412" s="20">
        <f t="shared" si="592"/>
        <v>0.5443759481627064</v>
      </c>
      <c r="AA5412" s="20">
        <f t="shared" si="593"/>
        <v>5.3441075234260026E-2</v>
      </c>
      <c r="AE5412" s="20">
        <f t="shared" si="594"/>
        <v>0.26410107121846094</v>
      </c>
    </row>
    <row r="5413" spans="1:31" x14ac:dyDescent="0.2">
      <c r="A5413" s="15" t="s">
        <v>10246</v>
      </c>
      <c r="B5413" s="15" t="s">
        <v>10247</v>
      </c>
      <c r="C5413" t="s">
        <v>10248</v>
      </c>
      <c r="D5413" s="15">
        <v>2</v>
      </c>
      <c r="E5413" s="15">
        <v>2</v>
      </c>
      <c r="F5413" s="16">
        <v>29918.7921205077</v>
      </c>
      <c r="G5413" s="16">
        <v>36397.595830243801</v>
      </c>
      <c r="H5413" s="16">
        <v>38718.574683848499</v>
      </c>
      <c r="I5413" s="16">
        <v>44770.687706249999</v>
      </c>
      <c r="J5413" s="16">
        <v>8921.8833193359405</v>
      </c>
      <c r="K5413" s="16">
        <v>40918.526936718503</v>
      </c>
      <c r="L5413" s="15">
        <f t="shared" si="588"/>
        <v>6</v>
      </c>
      <c r="M5413" s="16">
        <v>53201.774624267098</v>
      </c>
      <c r="N5413" s="16">
        <v>62618.644494911998</v>
      </c>
      <c r="O5413" s="16">
        <v>69620.838810364905</v>
      </c>
      <c r="P5413" s="16">
        <v>62074.4600412125</v>
      </c>
      <c r="Q5413" s="16">
        <v>77997.910477237398</v>
      </c>
      <c r="R5413" s="16">
        <v>56196.001952455001</v>
      </c>
      <c r="S5413" s="17">
        <f t="shared" si="589"/>
        <v>62618.644494911998</v>
      </c>
      <c r="T5413" s="17">
        <f t="shared" si="590"/>
        <v>62074.4600412125</v>
      </c>
      <c r="U5413" s="18">
        <f t="shared" si="591"/>
        <v>0.99130954593334075</v>
      </c>
      <c r="X5413" s="20">
        <f t="shared" si="592"/>
        <v>0.67767433398211607</v>
      </c>
      <c r="AA5413" s="20">
        <f t="shared" si="593"/>
        <v>-1.2592471732721808E-2</v>
      </c>
      <c r="AE5413" s="20">
        <f t="shared" si="594"/>
        <v>0.16897896237682317</v>
      </c>
    </row>
    <row r="5414" spans="1:31" x14ac:dyDescent="0.2">
      <c r="A5414" s="15" t="s">
        <v>18170</v>
      </c>
      <c r="B5414" s="15" t="s">
        <v>18171</v>
      </c>
      <c r="C5414" t="s">
        <v>18172</v>
      </c>
      <c r="D5414" s="15">
        <v>1</v>
      </c>
      <c r="E5414" s="15">
        <v>1</v>
      </c>
      <c r="F5414" s="16">
        <v>14221.6928390625</v>
      </c>
      <c r="G5414" s="16">
        <v>15491.7858691406</v>
      </c>
      <c r="H5414" s="16">
        <v>15318.2252308594</v>
      </c>
      <c r="I5414" s="16">
        <v>41150.711675390499</v>
      </c>
      <c r="J5414" s="16">
        <v>3023.7711410156298</v>
      </c>
      <c r="K5414" s="16">
        <v>34623.840977343803</v>
      </c>
      <c r="L5414" s="15">
        <f t="shared" si="588"/>
        <v>6</v>
      </c>
      <c r="M5414" s="16">
        <v>25289.099043565198</v>
      </c>
      <c r="N5414" s="16">
        <v>26652.162314659199</v>
      </c>
      <c r="O5414" s="16">
        <v>27544.0844185674</v>
      </c>
      <c r="P5414" s="16">
        <v>57055.371235784798</v>
      </c>
      <c r="Q5414" s="16">
        <v>26434.758483049201</v>
      </c>
      <c r="R5414" s="16">
        <v>47551.111460425003</v>
      </c>
      <c r="S5414" s="17">
        <f t="shared" si="589"/>
        <v>26652.162314659199</v>
      </c>
      <c r="T5414" s="17">
        <f t="shared" si="590"/>
        <v>47551.111460425003</v>
      </c>
      <c r="U5414" s="18">
        <f t="shared" si="591"/>
        <v>1.7841370954832803</v>
      </c>
      <c r="X5414" s="20">
        <f t="shared" si="592"/>
        <v>0.13111119892252832</v>
      </c>
      <c r="AA5414" s="20">
        <f t="shared" si="593"/>
        <v>0.83522647813633111</v>
      </c>
      <c r="AE5414" s="20">
        <f t="shared" si="594"/>
        <v>0.88236021126539399</v>
      </c>
    </row>
    <row r="5415" spans="1:31" x14ac:dyDescent="0.2">
      <c r="A5415" s="15" t="s">
        <v>4658</v>
      </c>
      <c r="B5415" s="15" t="s">
        <v>4659</v>
      </c>
      <c r="C5415" t="s">
        <v>4660</v>
      </c>
      <c r="D5415" s="15">
        <v>3</v>
      </c>
      <c r="E5415" s="15">
        <v>3</v>
      </c>
      <c r="F5415" s="16">
        <v>326854.944689686</v>
      </c>
      <c r="G5415" s="16">
        <v>266535.601290235</v>
      </c>
      <c r="H5415" s="16">
        <v>273324.87411474501</v>
      </c>
      <c r="I5415" s="16">
        <v>218649.855807452</v>
      </c>
      <c r="J5415" s="16">
        <v>49032.789248437497</v>
      </c>
      <c r="K5415" s="16">
        <v>214214.44784976501</v>
      </c>
      <c r="L5415" s="15">
        <f t="shared" si="588"/>
        <v>6</v>
      </c>
      <c r="M5415" s="16">
        <v>581215.412446031</v>
      </c>
      <c r="N5415" s="16">
        <v>458549.46409846499</v>
      </c>
      <c r="O5415" s="16">
        <v>491472.30131753598</v>
      </c>
      <c r="P5415" s="16">
        <v>303157.54420367698</v>
      </c>
      <c r="Q5415" s="16">
        <v>428660.06753981399</v>
      </c>
      <c r="R5415" s="16">
        <v>294194.25455433701</v>
      </c>
      <c r="S5415" s="17">
        <f t="shared" si="589"/>
        <v>491472.30131753598</v>
      </c>
      <c r="T5415" s="17">
        <f t="shared" si="590"/>
        <v>303157.54420367698</v>
      </c>
      <c r="U5415" s="18">
        <f t="shared" si="591"/>
        <v>0.61683546232610476</v>
      </c>
      <c r="X5415" s="20">
        <f t="shared" si="592"/>
        <v>4.1377136715926847E-2</v>
      </c>
      <c r="AA5415" s="20">
        <f t="shared" si="593"/>
        <v>-0.6970423856471738</v>
      </c>
      <c r="AE5415" s="20">
        <f t="shared" si="594"/>
        <v>1.3832395656639354</v>
      </c>
    </row>
    <row r="5416" spans="1:31" x14ac:dyDescent="0.2">
      <c r="A5416" s="15" t="s">
        <v>16121</v>
      </c>
      <c r="B5416" s="15" t="s">
        <v>16122</v>
      </c>
      <c r="C5416" t="s">
        <v>16123</v>
      </c>
      <c r="D5416" s="15">
        <v>2</v>
      </c>
      <c r="E5416" s="15">
        <v>2</v>
      </c>
      <c r="F5416" s="16">
        <v>205481.29732968999</v>
      </c>
      <c r="G5416" s="16">
        <v>246944.23864687601</v>
      </c>
      <c r="H5416" s="16">
        <v>242076.02102578399</v>
      </c>
      <c r="I5416" s="16">
        <v>146861.86594514101</v>
      </c>
      <c r="J5416" s="16">
        <v>21534.265448437502</v>
      </c>
      <c r="K5416" s="16">
        <v>162005.30973515799</v>
      </c>
      <c r="L5416" s="15">
        <f t="shared" si="588"/>
        <v>6</v>
      </c>
      <c r="M5416" s="16">
        <v>365388.06867617101</v>
      </c>
      <c r="N5416" s="16">
        <v>424844.36505134503</v>
      </c>
      <c r="O5416" s="16">
        <v>435282.95597929298</v>
      </c>
      <c r="P5416" s="16">
        <v>203623.654141835</v>
      </c>
      <c r="Q5416" s="16">
        <v>188259.32244598199</v>
      </c>
      <c r="R5416" s="16">
        <v>222492.14191568099</v>
      </c>
      <c r="S5416" s="17">
        <f t="shared" si="589"/>
        <v>424844.36505134503</v>
      </c>
      <c r="T5416" s="17">
        <f t="shared" si="590"/>
        <v>203623.654141835</v>
      </c>
      <c r="U5416" s="18">
        <f t="shared" si="591"/>
        <v>0.47928999627246049</v>
      </c>
      <c r="X5416" s="20">
        <f t="shared" si="592"/>
        <v>1.0417316043652652E-3</v>
      </c>
      <c r="AA5416" s="20">
        <f t="shared" si="593"/>
        <v>-1.0610292665072156</v>
      </c>
      <c r="AE5416" s="20">
        <f t="shared" si="594"/>
        <v>2.9822441598826304</v>
      </c>
    </row>
    <row r="5417" spans="1:31" x14ac:dyDescent="0.2">
      <c r="A5417" s="15" t="s">
        <v>7217</v>
      </c>
      <c r="B5417" s="15" t="s">
        <v>7218</v>
      </c>
      <c r="C5417" t="s">
        <v>7219</v>
      </c>
      <c r="D5417" s="15">
        <v>2</v>
      </c>
      <c r="E5417" s="15">
        <v>2</v>
      </c>
      <c r="F5417" s="16">
        <v>58023.098418020403</v>
      </c>
      <c r="G5417" s="16">
        <v>62316.059308593904</v>
      </c>
      <c r="H5417" s="16">
        <v>64937.096915625298</v>
      </c>
      <c r="I5417" s="16">
        <v>95785.206644531296</v>
      </c>
      <c r="J5417" s="16">
        <v>21975.766428515701</v>
      </c>
      <c r="K5417" s="16">
        <v>86824.552778905505</v>
      </c>
      <c r="L5417" s="15">
        <f t="shared" si="588"/>
        <v>6</v>
      </c>
      <c r="M5417" s="16">
        <v>103177.019734071</v>
      </c>
      <c r="N5417" s="16">
        <v>107208.92617106</v>
      </c>
      <c r="O5417" s="16">
        <v>116765.020254264</v>
      </c>
      <c r="P5417" s="16">
        <v>132805.97835367199</v>
      </c>
      <c r="Q5417" s="16">
        <v>192119.06289395699</v>
      </c>
      <c r="R5417" s="16">
        <v>119241.651710244</v>
      </c>
      <c r="S5417" s="17">
        <f t="shared" si="589"/>
        <v>107208.92617106</v>
      </c>
      <c r="T5417" s="17">
        <f t="shared" si="590"/>
        <v>132805.97835367199</v>
      </c>
      <c r="U5417" s="18">
        <f t="shared" si="591"/>
        <v>1.2387585912554515</v>
      </c>
      <c r="X5417" s="20">
        <f t="shared" si="592"/>
        <v>0.16139651815988323</v>
      </c>
      <c r="AA5417" s="20">
        <f t="shared" si="593"/>
        <v>0.30889506307768022</v>
      </c>
      <c r="AE5417" s="20">
        <f t="shared" si="594"/>
        <v>0.7921058386366272</v>
      </c>
    </row>
    <row r="5418" spans="1:31" x14ac:dyDescent="0.2">
      <c r="A5418" s="15" t="s">
        <v>11620</v>
      </c>
      <c r="B5418" s="15" t="s">
        <v>11621</v>
      </c>
      <c r="C5418" t="s">
        <v>11622</v>
      </c>
      <c r="D5418" s="15">
        <v>4</v>
      </c>
      <c r="E5418" s="15">
        <v>2</v>
      </c>
      <c r="F5418" s="16">
        <v>264284.29148592497</v>
      </c>
      <c r="G5418" s="16">
        <v>273442.83399246598</v>
      </c>
      <c r="H5418" s="16">
        <v>243348.72817258001</v>
      </c>
      <c r="I5418" s="16">
        <v>78692.245464551001</v>
      </c>
      <c r="J5418" s="16">
        <v>12109.1828859375</v>
      </c>
      <c r="K5418" s="16">
        <v>83858.186078905899</v>
      </c>
      <c r="L5418" s="15">
        <f t="shared" si="588"/>
        <v>6</v>
      </c>
      <c r="M5418" s="16">
        <v>469951.90366427501</v>
      </c>
      <c r="N5418" s="16">
        <v>470432.70910843502</v>
      </c>
      <c r="O5418" s="16">
        <v>437571.44257373502</v>
      </c>
      <c r="P5418" s="16">
        <v>109106.625269923</v>
      </c>
      <c r="Q5418" s="16">
        <v>105862.285896847</v>
      </c>
      <c r="R5418" s="16">
        <v>115167.752639471</v>
      </c>
      <c r="S5418" s="17">
        <f t="shared" si="589"/>
        <v>469951.90366427501</v>
      </c>
      <c r="T5418" s="17">
        <f t="shared" si="590"/>
        <v>109106.625269923</v>
      </c>
      <c r="U5418" s="18">
        <f t="shared" si="591"/>
        <v>0.23216551400091096</v>
      </c>
      <c r="X5418" s="20">
        <f t="shared" si="592"/>
        <v>6.3259185504714276E-6</v>
      </c>
      <c r="AA5418" s="20">
        <f t="shared" si="593"/>
        <v>-2.1067744055212483</v>
      </c>
      <c r="AE5418" s="20">
        <f t="shared" si="594"/>
        <v>5.198876404154178</v>
      </c>
    </row>
    <row r="5419" spans="1:31" x14ac:dyDescent="0.2">
      <c r="A5419" s="15" t="s">
        <v>1502</v>
      </c>
      <c r="B5419" s="15" t="s">
        <v>1503</v>
      </c>
      <c r="C5419" t="s">
        <v>1504</v>
      </c>
      <c r="D5419" s="15">
        <v>2</v>
      </c>
      <c r="E5419" s="15">
        <v>2</v>
      </c>
      <c r="F5419" s="16">
        <v>85599.3132199221</v>
      </c>
      <c r="G5419" s="16">
        <v>91171.824356249897</v>
      </c>
      <c r="H5419" s="16">
        <v>92721.319053516097</v>
      </c>
      <c r="I5419" s="16">
        <v>103448.24878007801</v>
      </c>
      <c r="J5419" s="16">
        <v>37046.784537956897</v>
      </c>
      <c r="K5419" s="16">
        <v>92327.569485938002</v>
      </c>
      <c r="L5419" s="15">
        <f t="shared" si="588"/>
        <v>6</v>
      </c>
      <c r="M5419" s="16">
        <v>152213.20939613701</v>
      </c>
      <c r="N5419" s="16">
        <v>156852.55927186101</v>
      </c>
      <c r="O5419" s="16">
        <v>166724.52591087</v>
      </c>
      <c r="P5419" s="16">
        <v>143430.76942139401</v>
      </c>
      <c r="Q5419" s="16">
        <v>323874.64400017902</v>
      </c>
      <c r="R5419" s="16">
        <v>126799.29272921399</v>
      </c>
      <c r="S5419" s="17">
        <f t="shared" si="589"/>
        <v>156852.55927186101</v>
      </c>
      <c r="T5419" s="17">
        <f t="shared" si="590"/>
        <v>143430.76942139401</v>
      </c>
      <c r="U5419" s="18">
        <f t="shared" si="591"/>
        <v>0.91443053328059509</v>
      </c>
      <c r="X5419" s="20">
        <f t="shared" si="592"/>
        <v>0.56671751400399761</v>
      </c>
      <c r="AA5419" s="20">
        <f t="shared" si="593"/>
        <v>-0.1290545182410742</v>
      </c>
      <c r="AE5419" s="20">
        <f t="shared" si="594"/>
        <v>0.24663336558726995</v>
      </c>
    </row>
    <row r="5420" spans="1:31" x14ac:dyDescent="0.2">
      <c r="A5420" s="15" t="s">
        <v>6520</v>
      </c>
      <c r="B5420" s="15" t="s">
        <v>6521</v>
      </c>
      <c r="C5420" t="s">
        <v>6522</v>
      </c>
      <c r="D5420" s="15">
        <v>6</v>
      </c>
      <c r="E5420" s="15">
        <v>2</v>
      </c>
      <c r="F5420" s="16">
        <v>39178.481805761498</v>
      </c>
      <c r="G5420" s="16">
        <v>21610.420860602298</v>
      </c>
      <c r="H5420" s="16">
        <v>37176.643730273398</v>
      </c>
      <c r="I5420" s="16">
        <v>45961.126767187299</v>
      </c>
      <c r="J5420" s="16">
        <v>11821.971417480499</v>
      </c>
      <c r="K5420" s="16">
        <v>43725.093913593999</v>
      </c>
      <c r="L5420" s="15">
        <f t="shared" si="588"/>
        <v>6</v>
      </c>
      <c r="M5420" s="16">
        <v>69667.410059724702</v>
      </c>
      <c r="N5420" s="16">
        <v>37178.699042837899</v>
      </c>
      <c r="O5420" s="16">
        <v>66848.254146489198</v>
      </c>
      <c r="P5420" s="16">
        <v>63725.001181087202</v>
      </c>
      <c r="Q5420" s="16">
        <v>103351.392893326</v>
      </c>
      <c r="R5420" s="16">
        <v>60050.437952952001</v>
      </c>
      <c r="S5420" s="17">
        <f t="shared" si="589"/>
        <v>66848.254146489198</v>
      </c>
      <c r="T5420" s="17">
        <f t="shared" si="590"/>
        <v>63725.001181087202</v>
      </c>
      <c r="U5420" s="18">
        <f t="shared" si="591"/>
        <v>0.9532784662026057</v>
      </c>
      <c r="X5420" s="20">
        <f t="shared" si="592"/>
        <v>0.36201704488216113</v>
      </c>
      <c r="AA5420" s="20">
        <f t="shared" si="593"/>
        <v>-6.9030387439877619E-2</v>
      </c>
      <c r="AE5420" s="20">
        <f t="shared" si="594"/>
        <v>0.44127098105799928</v>
      </c>
    </row>
    <row r="5421" spans="1:31" x14ac:dyDescent="0.2">
      <c r="A5421" s="15" t="s">
        <v>1658</v>
      </c>
      <c r="B5421" s="15" t="s">
        <v>1659</v>
      </c>
      <c r="C5421" t="s">
        <v>1660</v>
      </c>
      <c r="D5421" s="15">
        <v>5</v>
      </c>
      <c r="E5421" s="15">
        <v>3</v>
      </c>
      <c r="F5421" s="16">
        <v>212229.004801173</v>
      </c>
      <c r="G5421" s="16">
        <v>179276.50405371099</v>
      </c>
      <c r="H5421" s="16">
        <v>172842.27722373101</v>
      </c>
      <c r="I5421" s="16">
        <v>135103.684249921</v>
      </c>
      <c r="J5421" s="16">
        <v>7684.3779464594199</v>
      </c>
      <c r="K5421" s="16">
        <v>131212.754834433</v>
      </c>
      <c r="L5421" s="15">
        <f t="shared" si="588"/>
        <v>6</v>
      </c>
      <c r="M5421" s="16">
        <v>377386.882354289</v>
      </c>
      <c r="N5421" s="16">
        <v>308428.38428086299</v>
      </c>
      <c r="O5421" s="16">
        <v>310792.02735294699</v>
      </c>
      <c r="P5421" s="16">
        <v>187320.96108100499</v>
      </c>
      <c r="Q5421" s="16">
        <v>67179.2492334243</v>
      </c>
      <c r="R5421" s="16">
        <v>180202.77802928601</v>
      </c>
      <c r="S5421" s="17">
        <f t="shared" si="589"/>
        <v>310792.02735294699</v>
      </c>
      <c r="T5421" s="17">
        <f t="shared" si="590"/>
        <v>180202.77802928601</v>
      </c>
      <c r="U5421" s="18">
        <f t="shared" si="591"/>
        <v>0.57981789161097441</v>
      </c>
      <c r="X5421" s="20">
        <f t="shared" si="592"/>
        <v>1.4122488194552299E-2</v>
      </c>
      <c r="AA5421" s="20">
        <f t="shared" si="593"/>
        <v>-0.78632824313659366</v>
      </c>
      <c r="AE5421" s="20">
        <f t="shared" si="594"/>
        <v>1.8500887796323813</v>
      </c>
    </row>
    <row r="5422" spans="1:31" x14ac:dyDescent="0.2">
      <c r="A5422" s="15" t="s">
        <v>3578</v>
      </c>
      <c r="B5422" s="15" t="s">
        <v>3579</v>
      </c>
      <c r="C5422" t="s">
        <v>3580</v>
      </c>
      <c r="D5422" s="15">
        <v>3</v>
      </c>
      <c r="E5422" s="15">
        <v>3</v>
      </c>
      <c r="F5422" s="16">
        <v>76007.969912402303</v>
      </c>
      <c r="G5422" s="16">
        <v>58458.5579531248</v>
      </c>
      <c r="H5422" s="16">
        <v>59751.168046582003</v>
      </c>
      <c r="I5422" s="16">
        <v>89516.751838402604</v>
      </c>
      <c r="J5422" s="16">
        <v>34474.631516015703</v>
      </c>
      <c r="K5422" s="16">
        <v>91242.678605618799</v>
      </c>
      <c r="L5422" s="15">
        <f t="shared" si="588"/>
        <v>6</v>
      </c>
      <c r="M5422" s="16">
        <v>135157.82551114101</v>
      </c>
      <c r="N5422" s="16">
        <v>100572.45745638599</v>
      </c>
      <c r="O5422" s="16">
        <v>107440.071677985</v>
      </c>
      <c r="P5422" s="16">
        <v>124114.779551093</v>
      </c>
      <c r="Q5422" s="16">
        <v>301388.073176693</v>
      </c>
      <c r="R5422" s="16">
        <v>125309.343442357</v>
      </c>
      <c r="S5422" s="17">
        <f t="shared" si="589"/>
        <v>107440.071677985</v>
      </c>
      <c r="T5422" s="17">
        <f t="shared" si="590"/>
        <v>125309.343442357</v>
      </c>
      <c r="U5422" s="18">
        <f t="shared" si="591"/>
        <v>1.166318501889398</v>
      </c>
      <c r="X5422" s="20">
        <f t="shared" si="592"/>
        <v>0.3117481713044577</v>
      </c>
      <c r="AA5422" s="20">
        <f t="shared" si="593"/>
        <v>0.22196181799779274</v>
      </c>
      <c r="AE5422" s="20">
        <f t="shared" si="594"/>
        <v>0.50619608538658878</v>
      </c>
    </row>
    <row r="5423" spans="1:31" x14ac:dyDescent="0.2">
      <c r="A5423" s="15" t="s">
        <v>3785</v>
      </c>
      <c r="B5423" s="15" t="s">
        <v>3786</v>
      </c>
      <c r="C5423" t="s">
        <v>3787</v>
      </c>
      <c r="D5423" s="15">
        <v>3</v>
      </c>
      <c r="E5423" s="15">
        <v>2</v>
      </c>
      <c r="F5423" s="16">
        <v>19317.534192773499</v>
      </c>
      <c r="G5423" s="16">
        <v>20553.694705010101</v>
      </c>
      <c r="H5423" s="16">
        <v>21130.9069217244</v>
      </c>
      <c r="I5423" s="16">
        <v>31066.7582833009</v>
      </c>
      <c r="J5423" s="16">
        <v>4804.2026000976603</v>
      </c>
      <c r="K5423" s="16">
        <v>28709.843114229301</v>
      </c>
      <c r="L5423" s="15">
        <f t="shared" si="588"/>
        <v>6</v>
      </c>
      <c r="M5423" s="16">
        <v>34350.554537128402</v>
      </c>
      <c r="N5423" s="16">
        <v>35360.700959279799</v>
      </c>
      <c r="O5423" s="16">
        <v>37996.012940215303</v>
      </c>
      <c r="P5423" s="16">
        <v>43073.992035140298</v>
      </c>
      <c r="Q5423" s="16">
        <v>41999.850357247102</v>
      </c>
      <c r="R5423" s="16">
        <v>39429.044017079003</v>
      </c>
      <c r="S5423" s="17">
        <f t="shared" si="589"/>
        <v>35360.700959279799</v>
      </c>
      <c r="T5423" s="17">
        <f t="shared" si="590"/>
        <v>41999.850357247102</v>
      </c>
      <c r="U5423" s="18">
        <f t="shared" si="591"/>
        <v>1.187755027979019</v>
      </c>
      <c r="X5423" s="20">
        <f t="shared" si="592"/>
        <v>2.1734026506431345E-2</v>
      </c>
      <c r="AA5423" s="20">
        <f t="shared" si="593"/>
        <v>0.24823731394727755</v>
      </c>
      <c r="AE5423" s="20">
        <f t="shared" si="594"/>
        <v>1.6628598076173069</v>
      </c>
    </row>
    <row r="5424" spans="1:31" x14ac:dyDescent="0.2">
      <c r="A5424" s="15" t="s">
        <v>8195</v>
      </c>
      <c r="B5424" s="15" t="s">
        <v>8196</v>
      </c>
      <c r="C5424" t="s">
        <v>8197</v>
      </c>
      <c r="D5424" s="15">
        <v>3</v>
      </c>
      <c r="E5424" s="15">
        <v>1</v>
      </c>
      <c r="F5424" s="16">
        <v>27117.965647265399</v>
      </c>
      <c r="G5424" s="16">
        <v>22493.125900781299</v>
      </c>
      <c r="H5424" s="16">
        <v>27905.030613281</v>
      </c>
      <c r="I5424" s="16">
        <v>19565.026671093801</v>
      </c>
      <c r="J5424" s="16">
        <v>8299.9578234375003</v>
      </c>
      <c r="K5424" s="16">
        <v>29894.413956608802</v>
      </c>
      <c r="L5424" s="15">
        <f t="shared" si="588"/>
        <v>6</v>
      </c>
      <c r="M5424" s="16">
        <v>48221.3282816828</v>
      </c>
      <c r="N5424" s="16">
        <v>38697.310144588402</v>
      </c>
      <c r="O5424" s="16">
        <v>50176.734401743401</v>
      </c>
      <c r="P5424" s="16">
        <v>27126.8664504013</v>
      </c>
      <c r="Q5424" s="16">
        <v>72560.842156979605</v>
      </c>
      <c r="R5424" s="16">
        <v>41055.890102573001</v>
      </c>
      <c r="S5424" s="17">
        <f t="shared" si="589"/>
        <v>48221.3282816828</v>
      </c>
      <c r="T5424" s="17">
        <f t="shared" si="590"/>
        <v>41055.890102573001</v>
      </c>
      <c r="U5424" s="18">
        <f t="shared" si="591"/>
        <v>0.85140520938674269</v>
      </c>
      <c r="X5424" s="20">
        <f t="shared" si="592"/>
        <v>0.93448277707317984</v>
      </c>
      <c r="AA5424" s="20">
        <f t="shared" si="593"/>
        <v>-0.23208217750273424</v>
      </c>
      <c r="AE5424" s="20">
        <f t="shared" si="594"/>
        <v>2.9428698448881616E-2</v>
      </c>
    </row>
    <row r="5425" spans="1:31" x14ac:dyDescent="0.2">
      <c r="A5425" s="15" t="s">
        <v>18173</v>
      </c>
      <c r="B5425" s="15" t="s">
        <v>18174</v>
      </c>
      <c r="C5425" t="s">
        <v>18175</v>
      </c>
      <c r="D5425" s="15">
        <v>3</v>
      </c>
      <c r="E5425" s="15">
        <v>2</v>
      </c>
      <c r="F5425" s="16">
        <v>118648.019928083</v>
      </c>
      <c r="G5425" s="16">
        <v>115973.517125684</v>
      </c>
      <c r="H5425" s="16">
        <v>133659.785389453</v>
      </c>
      <c r="I5425" s="16">
        <v>149608.62887514499</v>
      </c>
      <c r="J5425" s="16">
        <v>57960.945553706202</v>
      </c>
      <c r="K5425" s="16">
        <v>178821.41357695201</v>
      </c>
      <c r="L5425" s="15">
        <f t="shared" si="588"/>
        <v>6</v>
      </c>
      <c r="M5425" s="16">
        <v>210980.61681115301</v>
      </c>
      <c r="N5425" s="16">
        <v>199521.541850946</v>
      </c>
      <c r="O5425" s="16">
        <v>240337.00749601299</v>
      </c>
      <c r="P5425" s="16">
        <v>207432.03490336999</v>
      </c>
      <c r="Q5425" s="16">
        <v>506712.81843332801</v>
      </c>
      <c r="R5425" s="16">
        <v>245586.761274477</v>
      </c>
      <c r="S5425" s="17">
        <f t="shared" si="589"/>
        <v>210980.61681115301</v>
      </c>
      <c r="T5425" s="17">
        <f t="shared" si="590"/>
        <v>245586.761274477</v>
      </c>
      <c r="U5425" s="18">
        <f t="shared" si="591"/>
        <v>1.1640252312576167</v>
      </c>
      <c r="X5425" s="20">
        <f t="shared" si="592"/>
        <v>0.33863686574741081</v>
      </c>
      <c r="AA5425" s="20">
        <f t="shared" si="593"/>
        <v>0.21912233025283293</v>
      </c>
      <c r="AE5425" s="20">
        <f t="shared" si="594"/>
        <v>0.47026576412683968</v>
      </c>
    </row>
    <row r="5426" spans="1:31" x14ac:dyDescent="0.2">
      <c r="A5426" s="15" t="s">
        <v>5312</v>
      </c>
      <c r="B5426" s="15" t="s">
        <v>5313</v>
      </c>
      <c r="C5426" t="s">
        <v>5314</v>
      </c>
      <c r="D5426" s="15">
        <v>2</v>
      </c>
      <c r="E5426" s="15">
        <v>2</v>
      </c>
      <c r="F5426" s="16">
        <v>21552.0884261719</v>
      </c>
      <c r="G5426" s="16">
        <v>11581.5055898437</v>
      </c>
      <c r="H5426" s="16">
        <v>10671.4224246094</v>
      </c>
      <c r="I5426" s="16">
        <v>21891.8703222656</v>
      </c>
      <c r="J5426" s="16">
        <v>9625.2045398437604</v>
      </c>
      <c r="K5426" s="16">
        <v>19320.156938671898</v>
      </c>
      <c r="L5426" s="15">
        <f t="shared" si="588"/>
        <v>6</v>
      </c>
      <c r="M5426" s="16">
        <v>38324.0522048192</v>
      </c>
      <c r="N5426" s="16">
        <v>19924.892419505799</v>
      </c>
      <c r="O5426" s="16">
        <v>19188.551917717399</v>
      </c>
      <c r="P5426" s="16">
        <v>30353.0300553587</v>
      </c>
      <c r="Q5426" s="16">
        <v>84146.565826161401</v>
      </c>
      <c r="R5426" s="16">
        <v>26533.5939078753</v>
      </c>
      <c r="S5426" s="17">
        <f t="shared" si="589"/>
        <v>19924.892419505799</v>
      </c>
      <c r="T5426" s="17">
        <f t="shared" si="590"/>
        <v>30353.0300553587</v>
      </c>
      <c r="U5426" s="18">
        <f t="shared" si="591"/>
        <v>1.5233723433128354</v>
      </c>
      <c r="X5426" s="20">
        <f t="shared" si="592"/>
        <v>0.34085021222234491</v>
      </c>
      <c r="AA5426" s="20">
        <f t="shared" si="593"/>
        <v>0.60726860905893321</v>
      </c>
      <c r="AE5426" s="20">
        <f t="shared" si="594"/>
        <v>0.46743643126222545</v>
      </c>
    </row>
    <row r="5427" spans="1:31" x14ac:dyDescent="0.2">
      <c r="A5427" s="15" t="s">
        <v>18176</v>
      </c>
      <c r="B5427" s="15" t="s">
        <v>18177</v>
      </c>
      <c r="C5427" t="s">
        <v>18178</v>
      </c>
      <c r="D5427" s="15">
        <v>2</v>
      </c>
      <c r="E5427" s="15">
        <v>2</v>
      </c>
      <c r="F5427" s="16">
        <v>26158.9700238281</v>
      </c>
      <c r="G5427" s="16">
        <v>27143.136364153299</v>
      </c>
      <c r="H5427" s="16">
        <v>25621.422227929699</v>
      </c>
      <c r="I5427" s="16">
        <v>33529.550155663899</v>
      </c>
      <c r="J5427" s="16">
        <v>8645.7189328125096</v>
      </c>
      <c r="K5427" s="16">
        <v>38894.560821105697</v>
      </c>
      <c r="L5427" s="15">
        <f t="shared" si="588"/>
        <v>6</v>
      </c>
      <c r="M5427" s="16">
        <v>46516.036543357703</v>
      </c>
      <c r="N5427" s="16">
        <v>46697.216332391203</v>
      </c>
      <c r="O5427" s="16">
        <v>46070.520973157203</v>
      </c>
      <c r="P5427" s="16">
        <v>46488.647549790301</v>
      </c>
      <c r="Q5427" s="16">
        <v>75583.594538990103</v>
      </c>
      <c r="R5427" s="16">
        <v>53416.361229792099</v>
      </c>
      <c r="S5427" s="17">
        <f t="shared" si="589"/>
        <v>46516.036543357703</v>
      </c>
      <c r="T5427" s="17">
        <f t="shared" si="590"/>
        <v>53416.361229792099</v>
      </c>
      <c r="U5427" s="18">
        <f t="shared" si="591"/>
        <v>1.1483429199734716</v>
      </c>
      <c r="X5427" s="20">
        <f t="shared" si="592"/>
        <v>0.24110759219710576</v>
      </c>
      <c r="AA5427" s="20">
        <f t="shared" si="593"/>
        <v>0.19955352622041816</v>
      </c>
      <c r="AE5427" s="20">
        <f t="shared" si="594"/>
        <v>0.61778911398009617</v>
      </c>
    </row>
    <row r="5428" spans="1:31" x14ac:dyDescent="0.2">
      <c r="A5428" s="15" t="s">
        <v>18179</v>
      </c>
      <c r="B5428" s="15" t="s">
        <v>18180</v>
      </c>
      <c r="C5428" t="s">
        <v>18181</v>
      </c>
      <c r="D5428" s="15">
        <v>1</v>
      </c>
      <c r="E5428" s="15">
        <v>1</v>
      </c>
      <c r="F5428" s="16">
        <v>30943.5612749998</v>
      </c>
      <c r="G5428" s="16">
        <v>23622.762410156301</v>
      </c>
      <c r="H5428" s="16">
        <v>28940.741774999799</v>
      </c>
      <c r="I5428" s="16">
        <v>25627.118008593799</v>
      </c>
      <c r="J5428" s="16">
        <v>12866.4697656399</v>
      </c>
      <c r="K5428" s="16">
        <v>24234.115949999901</v>
      </c>
      <c r="L5428" s="15">
        <f t="shared" si="588"/>
        <v>6</v>
      </c>
      <c r="M5428" s="16">
        <v>55024.025247874903</v>
      </c>
      <c r="N5428" s="16">
        <v>40640.743642749498</v>
      </c>
      <c r="O5428" s="16">
        <v>52039.072580070097</v>
      </c>
      <c r="P5428" s="16">
        <v>35531.942757578297</v>
      </c>
      <c r="Q5428" s="16">
        <v>112482.726014081</v>
      </c>
      <c r="R5428" s="16">
        <v>33282.244723725402</v>
      </c>
      <c r="S5428" s="17">
        <f t="shared" si="589"/>
        <v>52039.072580070097</v>
      </c>
      <c r="T5428" s="17">
        <f t="shared" si="590"/>
        <v>35531.942757578297</v>
      </c>
      <c r="U5428" s="18">
        <f t="shared" si="591"/>
        <v>0.68279354331126774</v>
      </c>
      <c r="X5428" s="20">
        <f t="shared" si="592"/>
        <v>0.69326562599844621</v>
      </c>
      <c r="AA5428" s="20">
        <f t="shared" si="593"/>
        <v>-0.55047867898928193</v>
      </c>
      <c r="AE5428" s="20">
        <f t="shared" si="594"/>
        <v>0.15910033277293748</v>
      </c>
    </row>
    <row r="5429" spans="1:31" x14ac:dyDescent="0.2">
      <c r="A5429" s="15" t="s">
        <v>3350</v>
      </c>
      <c r="B5429" s="15" t="s">
        <v>3351</v>
      </c>
      <c r="C5429" t="s">
        <v>3352</v>
      </c>
      <c r="D5429" s="15">
        <v>6</v>
      </c>
      <c r="E5429" s="15">
        <v>3</v>
      </c>
      <c r="F5429" s="16">
        <v>265276.02541816299</v>
      </c>
      <c r="G5429" s="16">
        <v>223978.53571757799</v>
      </c>
      <c r="H5429" s="16">
        <v>233875.731741978</v>
      </c>
      <c r="I5429" s="16">
        <v>216263.71372258401</v>
      </c>
      <c r="J5429" s="16">
        <v>76999.106636718803</v>
      </c>
      <c r="K5429" s="16">
        <v>248118.125399607</v>
      </c>
      <c r="L5429" s="15">
        <f t="shared" si="588"/>
        <v>6</v>
      </c>
      <c r="M5429" s="16">
        <v>471715.41085860401</v>
      </c>
      <c r="N5429" s="16">
        <v>385334.03052231303</v>
      </c>
      <c r="O5429" s="16">
        <v>420537.81044932798</v>
      </c>
      <c r="P5429" s="16">
        <v>299849.16345081403</v>
      </c>
      <c r="Q5429" s="16">
        <v>673150.411333228</v>
      </c>
      <c r="R5429" s="16">
        <v>340756.32001512102</v>
      </c>
      <c r="S5429" s="17">
        <f t="shared" si="589"/>
        <v>420537.81044932798</v>
      </c>
      <c r="T5429" s="17">
        <f t="shared" si="590"/>
        <v>340756.32001512102</v>
      </c>
      <c r="U5429" s="18">
        <f t="shared" si="591"/>
        <v>0.81028699809664295</v>
      </c>
      <c r="X5429" s="20">
        <f t="shared" si="592"/>
        <v>0.92532605563812131</v>
      </c>
      <c r="AA5429" s="20">
        <f t="shared" si="593"/>
        <v>-0.30349510368621335</v>
      </c>
      <c r="AE5429" s="20">
        <f t="shared" si="594"/>
        <v>3.3705208652227883E-2</v>
      </c>
    </row>
    <row r="5430" spans="1:31" x14ac:dyDescent="0.2">
      <c r="A5430" s="15" t="s">
        <v>2327</v>
      </c>
      <c r="B5430" s="15" t="s">
        <v>2328</v>
      </c>
      <c r="C5430" t="s">
        <v>2329</v>
      </c>
      <c r="D5430" s="15">
        <v>2</v>
      </c>
      <c r="E5430" s="15">
        <v>2</v>
      </c>
      <c r="F5430" s="16">
        <v>16789.3632972657</v>
      </c>
      <c r="G5430" s="16">
        <v>13472.771090624999</v>
      </c>
      <c r="H5430" s="16">
        <v>12581.133803906299</v>
      </c>
      <c r="I5430" s="16">
        <v>16388.151140624999</v>
      </c>
      <c r="J5430" s="16">
        <v>12916.0352707031</v>
      </c>
      <c r="K5430" s="16">
        <v>17050.996440932398</v>
      </c>
      <c r="L5430" s="15">
        <f t="shared" si="588"/>
        <v>6</v>
      </c>
      <c r="M5430" s="16">
        <v>29854.945969353201</v>
      </c>
      <c r="N5430" s="16">
        <v>23178.637051191199</v>
      </c>
      <c r="O5430" s="16">
        <v>22622.4517758082</v>
      </c>
      <c r="P5430" s="16">
        <v>22722.135514261099</v>
      </c>
      <c r="Q5430" s="16">
        <v>112916.043250847</v>
      </c>
      <c r="R5430" s="16">
        <v>23417.2122268188</v>
      </c>
      <c r="S5430" s="17">
        <f t="shared" si="589"/>
        <v>23178.637051191199</v>
      </c>
      <c r="T5430" s="17">
        <f t="shared" si="590"/>
        <v>23417.2122268188</v>
      </c>
      <c r="U5430" s="18">
        <f t="shared" si="591"/>
        <v>1.0102928906087401</v>
      </c>
      <c r="X5430" s="20">
        <f t="shared" si="592"/>
        <v>0.40711479550175556</v>
      </c>
      <c r="AA5430" s="20">
        <f t="shared" si="593"/>
        <v>1.4773600474638125E-2</v>
      </c>
      <c r="AE5430" s="20">
        <f t="shared" si="594"/>
        <v>0.39028311405880417</v>
      </c>
    </row>
    <row r="5431" spans="1:31" x14ac:dyDescent="0.2">
      <c r="A5431" s="15" t="s">
        <v>5318</v>
      </c>
      <c r="B5431" s="15" t="s">
        <v>5319</v>
      </c>
      <c r="C5431" t="s">
        <v>5320</v>
      </c>
      <c r="D5431" s="15">
        <v>2</v>
      </c>
      <c r="E5431" s="15">
        <v>2</v>
      </c>
      <c r="F5431" s="16">
        <v>33785.294989745897</v>
      </c>
      <c r="G5431" s="16">
        <v>31712.512308984398</v>
      </c>
      <c r="H5431" s="16">
        <v>21954.892088918499</v>
      </c>
      <c r="I5431" s="16">
        <v>32890.801375781099</v>
      </c>
      <c r="J5431" s="16">
        <v>9374.3912496093708</v>
      </c>
      <c r="K5431" s="16">
        <v>24816.9666292968</v>
      </c>
      <c r="L5431" s="15">
        <f t="shared" si="588"/>
        <v>6</v>
      </c>
      <c r="M5431" s="16">
        <v>60077.213091326397</v>
      </c>
      <c r="N5431" s="16">
        <v>54558.39840572</v>
      </c>
      <c r="O5431" s="16">
        <v>39477.641305302903</v>
      </c>
      <c r="P5431" s="16">
        <v>45603.023771273503</v>
      </c>
      <c r="Q5431" s="16">
        <v>81953.877146204599</v>
      </c>
      <c r="R5431" s="16">
        <v>34082.710438495902</v>
      </c>
      <c r="S5431" s="17">
        <f t="shared" si="589"/>
        <v>54558.39840572</v>
      </c>
      <c r="T5431" s="17">
        <f t="shared" si="590"/>
        <v>45603.023771273503</v>
      </c>
      <c r="U5431" s="18">
        <f t="shared" si="591"/>
        <v>0.8358570834896869</v>
      </c>
      <c r="X5431" s="20">
        <f t="shared" si="592"/>
        <v>0.88066914236178073</v>
      </c>
      <c r="AA5431" s="20">
        <f t="shared" si="593"/>
        <v>-0.2586718063690529</v>
      </c>
      <c r="AE5431" s="20">
        <f t="shared" si="594"/>
        <v>5.5187220571492043E-2</v>
      </c>
    </row>
    <row r="5432" spans="1:31" x14ac:dyDescent="0.2">
      <c r="A5432" s="15" t="s">
        <v>17200</v>
      </c>
      <c r="B5432" s="15" t="s">
        <v>17201</v>
      </c>
      <c r="C5432" t="s">
        <v>17202</v>
      </c>
      <c r="D5432" s="15">
        <v>2</v>
      </c>
      <c r="E5432" s="15">
        <v>2</v>
      </c>
      <c r="F5432" s="16">
        <v>19668.3197131335</v>
      </c>
      <c r="G5432" s="16">
        <v>16859.053857421899</v>
      </c>
      <c r="H5432" s="16">
        <v>12013.6612438477</v>
      </c>
      <c r="I5432" s="16">
        <v>19941.947611523399</v>
      </c>
      <c r="J5432" s="16">
        <v>9498.4387877929603</v>
      </c>
      <c r="K5432" s="16">
        <v>16398.762187499899</v>
      </c>
      <c r="L5432" s="15">
        <f t="shared" si="588"/>
        <v>6</v>
      </c>
      <c r="M5432" s="16">
        <v>34974.323441985303</v>
      </c>
      <c r="N5432" s="16">
        <v>29004.418449563502</v>
      </c>
      <c r="O5432" s="16">
        <v>21602.0651537349</v>
      </c>
      <c r="P5432" s="16">
        <v>27649.466505350301</v>
      </c>
      <c r="Q5432" s="16">
        <v>83038.339745843899</v>
      </c>
      <c r="R5432" s="16">
        <v>22521.457659797499</v>
      </c>
      <c r="S5432" s="17">
        <f t="shared" si="589"/>
        <v>29004.418449563502</v>
      </c>
      <c r="T5432" s="17">
        <f t="shared" si="590"/>
        <v>27649.466505350301</v>
      </c>
      <c r="U5432" s="18">
        <f t="shared" si="591"/>
        <v>0.95328463673321495</v>
      </c>
      <c r="X5432" s="20">
        <f t="shared" si="592"/>
        <v>0.46667210083471133</v>
      </c>
      <c r="AA5432" s="20">
        <f t="shared" si="593"/>
        <v>-6.9021048967003631E-2</v>
      </c>
      <c r="AE5432" s="20">
        <f t="shared" si="594"/>
        <v>0.33098816186544988</v>
      </c>
    </row>
    <row r="5433" spans="1:31" x14ac:dyDescent="0.2">
      <c r="A5433" s="15" t="s">
        <v>5791</v>
      </c>
      <c r="B5433" s="15" t="s">
        <v>5792</v>
      </c>
      <c r="C5433" t="s">
        <v>5793</v>
      </c>
      <c r="D5433" s="15">
        <v>14</v>
      </c>
      <c r="E5433" s="15">
        <v>1</v>
      </c>
      <c r="F5433" s="16">
        <v>503996.2551676</v>
      </c>
      <c r="G5433" s="16">
        <v>471320.34774257801</v>
      </c>
      <c r="H5433" s="16">
        <v>472324.28617110901</v>
      </c>
      <c r="I5433" s="16">
        <v>560180.83080652903</v>
      </c>
      <c r="J5433" s="16">
        <v>121035.67696452999</v>
      </c>
      <c r="K5433" s="16">
        <v>548559.70771644905</v>
      </c>
      <c r="L5433" s="15">
        <f t="shared" si="588"/>
        <v>6</v>
      </c>
      <c r="M5433" s="16">
        <v>896209.14744489396</v>
      </c>
      <c r="N5433" s="16">
        <v>810862.38322332304</v>
      </c>
      <c r="O5433" s="16">
        <v>849298.12789459201</v>
      </c>
      <c r="P5433" s="16">
        <v>776689.489915938</v>
      </c>
      <c r="Q5433" s="16">
        <v>1058131.96144039</v>
      </c>
      <c r="R5433" s="16">
        <v>753371.753913483</v>
      </c>
      <c r="S5433" s="17">
        <f t="shared" si="589"/>
        <v>849298.12789459201</v>
      </c>
      <c r="T5433" s="17">
        <f t="shared" si="590"/>
        <v>776689.489915938</v>
      </c>
      <c r="U5433" s="18">
        <f t="shared" si="591"/>
        <v>0.91450747906550711</v>
      </c>
      <c r="X5433" s="20">
        <f t="shared" si="592"/>
        <v>0.92140431601228223</v>
      </c>
      <c r="AA5433" s="20">
        <f t="shared" si="593"/>
        <v>-0.12893312615274097</v>
      </c>
      <c r="AE5433" s="20">
        <f t="shared" si="594"/>
        <v>3.5549757770415399E-2</v>
      </c>
    </row>
    <row r="5434" spans="1:31" x14ac:dyDescent="0.2">
      <c r="A5434" s="15" t="s">
        <v>15147</v>
      </c>
      <c r="B5434" s="15" t="s">
        <v>15148</v>
      </c>
      <c r="C5434" t="s">
        <v>15149</v>
      </c>
      <c r="D5434" s="15">
        <v>2</v>
      </c>
      <c r="E5434" s="15">
        <v>2</v>
      </c>
      <c r="F5434" s="16">
        <v>19358.0448413083</v>
      </c>
      <c r="G5434" s="16">
        <v>19822.625689453202</v>
      </c>
      <c r="H5434" s="16">
        <v>25586.285355468401</v>
      </c>
      <c r="I5434" s="16">
        <v>27957.523322970199</v>
      </c>
      <c r="J5434" s="16">
        <v>2356.63154589844</v>
      </c>
      <c r="K5434" s="16">
        <v>27303.259767480002</v>
      </c>
      <c r="L5434" s="15">
        <f t="shared" si="588"/>
        <v>6</v>
      </c>
      <c r="M5434" s="16">
        <v>34422.590814012598</v>
      </c>
      <c r="N5434" s="16">
        <v>34102.965393449798</v>
      </c>
      <c r="O5434" s="16">
        <v>46007.340482813503</v>
      </c>
      <c r="P5434" s="16">
        <v>38763.044600735702</v>
      </c>
      <c r="Q5434" s="16">
        <v>20602.414284711998</v>
      </c>
      <c r="R5434" s="16">
        <v>37497.294112629701</v>
      </c>
      <c r="S5434" s="17">
        <f t="shared" si="589"/>
        <v>34422.590814012598</v>
      </c>
      <c r="T5434" s="17">
        <f t="shared" si="590"/>
        <v>37497.294112629701</v>
      </c>
      <c r="U5434" s="18">
        <f t="shared" si="591"/>
        <v>1.089322251053964</v>
      </c>
      <c r="X5434" s="20">
        <f t="shared" si="592"/>
        <v>0.45003679373819427</v>
      </c>
      <c r="AA5434" s="20">
        <f t="shared" si="593"/>
        <v>0.12343080550036845</v>
      </c>
      <c r="AE5434" s="20">
        <f t="shared" si="594"/>
        <v>0.34675197808190827</v>
      </c>
    </row>
    <row r="5435" spans="1:31" x14ac:dyDescent="0.2">
      <c r="A5435" s="15" t="s">
        <v>548</v>
      </c>
      <c r="B5435" s="15" t="s">
        <v>549</v>
      </c>
      <c r="C5435" t="s">
        <v>550</v>
      </c>
      <c r="D5435" s="15">
        <v>2</v>
      </c>
      <c r="E5435" s="15">
        <v>2</v>
      </c>
      <c r="F5435" s="16">
        <v>10438.95703125</v>
      </c>
      <c r="G5435" s="16">
        <v>9155.6127609374907</v>
      </c>
      <c r="H5435" s="16">
        <v>12189.4252734375</v>
      </c>
      <c r="I5435" s="16">
        <v>13706.331529687501</v>
      </c>
      <c r="J5435" s="16">
        <v>11073.7895126407</v>
      </c>
      <c r="K5435" s="16">
        <v>7476.1808343749899</v>
      </c>
      <c r="L5435" s="15">
        <f t="shared" si="588"/>
        <v>6</v>
      </c>
      <c r="M5435" s="16">
        <v>18562.615664831399</v>
      </c>
      <c r="N5435" s="16">
        <v>15751.371691804001</v>
      </c>
      <c r="O5435" s="16">
        <v>21918.110857189899</v>
      </c>
      <c r="P5435" s="16">
        <v>19003.798521781999</v>
      </c>
      <c r="Q5435" s="16">
        <v>96810.551330434202</v>
      </c>
      <c r="R5435" s="16">
        <v>10267.512156905999</v>
      </c>
      <c r="S5435" s="17">
        <f t="shared" si="589"/>
        <v>18562.615664831399</v>
      </c>
      <c r="T5435" s="17">
        <f t="shared" si="590"/>
        <v>19003.798521781999</v>
      </c>
      <c r="U5435" s="18">
        <f t="shared" si="591"/>
        <v>1.0237672785407319</v>
      </c>
      <c r="X5435" s="20">
        <f t="shared" si="592"/>
        <v>0.44585933157917007</v>
      </c>
      <c r="AA5435" s="20">
        <f t="shared" si="593"/>
        <v>3.3887801028354085E-2</v>
      </c>
      <c r="AE5435" s="20">
        <f t="shared" si="594"/>
        <v>0.35080213939347399</v>
      </c>
    </row>
    <row r="5436" spans="1:31" x14ac:dyDescent="0.2">
      <c r="A5436" s="15" t="s">
        <v>299</v>
      </c>
      <c r="B5436" s="15" t="s">
        <v>300</v>
      </c>
      <c r="C5436" t="s">
        <v>301</v>
      </c>
      <c r="D5436" s="15">
        <v>4</v>
      </c>
      <c r="E5436" s="15">
        <v>3</v>
      </c>
      <c r="F5436" s="16">
        <v>58459.330458492797</v>
      </c>
      <c r="G5436" s="16">
        <v>62049.904385556401</v>
      </c>
      <c r="H5436" s="16">
        <v>51547.314682001102</v>
      </c>
      <c r="I5436" s="16">
        <v>36661.631350781303</v>
      </c>
      <c r="J5436" s="16">
        <v>12965.8321772461</v>
      </c>
      <c r="K5436" s="16">
        <v>59228.4699703121</v>
      </c>
      <c r="L5436" s="15">
        <f t="shared" si="588"/>
        <v>6</v>
      </c>
      <c r="M5436" s="16">
        <v>103952.730150709</v>
      </c>
      <c r="N5436" s="16">
        <v>106751.031628135</v>
      </c>
      <c r="O5436" s="16">
        <v>92688.517485118398</v>
      </c>
      <c r="P5436" s="16">
        <v>50831.271238481298</v>
      </c>
      <c r="Q5436" s="16">
        <v>113351.383472139</v>
      </c>
      <c r="R5436" s="16">
        <v>81342.205188374399</v>
      </c>
      <c r="S5436" s="17">
        <f t="shared" si="589"/>
        <v>103952.730150709</v>
      </c>
      <c r="T5436" s="17">
        <f t="shared" si="590"/>
        <v>81342.205188374399</v>
      </c>
      <c r="U5436" s="18">
        <f t="shared" si="591"/>
        <v>0.78249224498910008</v>
      </c>
      <c r="X5436" s="20">
        <f t="shared" si="592"/>
        <v>0.35723315242275955</v>
      </c>
      <c r="AA5436" s="20">
        <f t="shared" si="593"/>
        <v>-0.35385164082448078</v>
      </c>
      <c r="AE5436" s="20">
        <f t="shared" si="594"/>
        <v>0.4470482439431821</v>
      </c>
    </row>
    <row r="5437" spans="1:31" x14ac:dyDescent="0.2">
      <c r="A5437" s="15" t="s">
        <v>4562</v>
      </c>
      <c r="B5437" s="15" t="s">
        <v>4563</v>
      </c>
      <c r="C5437" t="s">
        <v>4564</v>
      </c>
      <c r="D5437" s="15">
        <v>2</v>
      </c>
      <c r="E5437" s="15">
        <v>1</v>
      </c>
      <c r="F5437" s="16">
        <v>22538.377539111101</v>
      </c>
      <c r="G5437" s="16">
        <v>20628.705999902399</v>
      </c>
      <c r="H5437" s="16">
        <v>19459.310085349902</v>
      </c>
      <c r="I5437" s="16">
        <v>14378.6807059203</v>
      </c>
      <c r="J5437" s="16">
        <v>2272.8248409667999</v>
      </c>
      <c r="K5437" s="16">
        <v>13179.9187571777</v>
      </c>
      <c r="L5437" s="15">
        <f t="shared" si="588"/>
        <v>6</v>
      </c>
      <c r="M5437" s="16">
        <v>40077.877388991401</v>
      </c>
      <c r="N5437" s="16">
        <v>35489.750845702802</v>
      </c>
      <c r="O5437" s="16">
        <v>34990.272805114299</v>
      </c>
      <c r="P5437" s="16">
        <v>19936.009175941199</v>
      </c>
      <c r="Q5437" s="16">
        <v>19869.749707661998</v>
      </c>
      <c r="R5437" s="16">
        <v>18100.8163211008</v>
      </c>
      <c r="S5437" s="17">
        <f t="shared" si="589"/>
        <v>35489.750845702802</v>
      </c>
      <c r="T5437" s="17">
        <f t="shared" si="590"/>
        <v>19869.749707661998</v>
      </c>
      <c r="U5437" s="18">
        <f t="shared" si="591"/>
        <v>0.55987289947593089</v>
      </c>
      <c r="X5437" s="20">
        <f t="shared" si="592"/>
        <v>5.2800893211353789E-4</v>
      </c>
      <c r="AA5437" s="20">
        <f t="shared" si="593"/>
        <v>-0.83682874648125904</v>
      </c>
      <c r="AE5437" s="20">
        <f t="shared" si="594"/>
        <v>3.277358730619957</v>
      </c>
    </row>
    <row r="5438" spans="1:31" x14ac:dyDescent="0.2">
      <c r="A5438" s="15" t="s">
        <v>1523</v>
      </c>
      <c r="B5438" s="15" t="s">
        <v>1524</v>
      </c>
      <c r="C5438" t="s">
        <v>1525</v>
      </c>
      <c r="D5438" s="15">
        <v>3</v>
      </c>
      <c r="E5438" s="15">
        <v>3</v>
      </c>
      <c r="F5438" s="16">
        <v>57057.678636621102</v>
      </c>
      <c r="G5438" s="16">
        <v>57653.592227516798</v>
      </c>
      <c r="H5438" s="16">
        <v>53888.812470410201</v>
      </c>
      <c r="I5438" s="16">
        <v>57517.253162554</v>
      </c>
      <c r="J5438" s="16">
        <v>22438.447066406301</v>
      </c>
      <c r="K5438" s="16">
        <v>88513.049589662405</v>
      </c>
      <c r="L5438" s="15">
        <f t="shared" si="588"/>
        <v>6</v>
      </c>
      <c r="M5438" s="16">
        <v>101460.304519735</v>
      </c>
      <c r="N5438" s="16">
        <v>99187.589542650196</v>
      </c>
      <c r="O5438" s="16">
        <v>96898.823299130207</v>
      </c>
      <c r="P5438" s="16">
        <v>79747.545013047304</v>
      </c>
      <c r="Q5438" s="16">
        <v>196163.962572877</v>
      </c>
      <c r="R5438" s="16">
        <v>121560.571211445</v>
      </c>
      <c r="S5438" s="17">
        <f t="shared" si="589"/>
        <v>99187.589542650196</v>
      </c>
      <c r="T5438" s="17">
        <f t="shared" si="590"/>
        <v>121560.571211445</v>
      </c>
      <c r="U5438" s="18">
        <f t="shared" si="591"/>
        <v>1.2255623084697962</v>
      </c>
      <c r="X5438" s="20">
        <f t="shared" si="592"/>
        <v>0.3836483089975925</v>
      </c>
      <c r="AA5438" s="20">
        <f t="shared" si="593"/>
        <v>0.29344383372352167</v>
      </c>
      <c r="AE5438" s="20">
        <f t="shared" si="594"/>
        <v>0.41606671169401338</v>
      </c>
    </row>
    <row r="5439" spans="1:31" x14ac:dyDescent="0.2">
      <c r="A5439" s="15" t="s">
        <v>16322</v>
      </c>
      <c r="B5439" s="15" t="s">
        <v>16323</v>
      </c>
      <c r="C5439" t="s">
        <v>16324</v>
      </c>
      <c r="D5439" s="15">
        <v>2</v>
      </c>
      <c r="E5439" s="15">
        <v>2</v>
      </c>
      <c r="F5439" s="16">
        <v>60184.436116406199</v>
      </c>
      <c r="G5439" s="16">
        <v>54106.600745795302</v>
      </c>
      <c r="H5439" s="16">
        <v>45071.705378906299</v>
      </c>
      <c r="I5439" s="16">
        <v>76437.219838879799</v>
      </c>
      <c r="J5439" s="16">
        <v>10621.407895312501</v>
      </c>
      <c r="K5439" s="16">
        <v>88508.367260155705</v>
      </c>
      <c r="L5439" s="15">
        <f t="shared" si="588"/>
        <v>6</v>
      </c>
      <c r="M5439" s="16">
        <v>107020.32332244101</v>
      </c>
      <c r="N5439" s="16">
        <v>93085.323896965798</v>
      </c>
      <c r="O5439" s="16">
        <v>81044.562221503598</v>
      </c>
      <c r="P5439" s="16">
        <v>105980.037199374</v>
      </c>
      <c r="Q5439" s="16">
        <v>92855.6889289682</v>
      </c>
      <c r="R5439" s="16">
        <v>121554.140672083</v>
      </c>
      <c r="S5439" s="17">
        <f t="shared" si="589"/>
        <v>93085.323896965798</v>
      </c>
      <c r="T5439" s="17">
        <f t="shared" si="590"/>
        <v>105980.037199374</v>
      </c>
      <c r="U5439" s="18">
        <f t="shared" si="591"/>
        <v>1.1385257392097716</v>
      </c>
      <c r="X5439" s="20">
        <f t="shared" si="592"/>
        <v>0.30720755965099117</v>
      </c>
      <c r="AA5439" s="20">
        <f t="shared" si="593"/>
        <v>0.18716690755757404</v>
      </c>
      <c r="AE5439" s="20">
        <f t="shared" si="594"/>
        <v>0.51256810154965515</v>
      </c>
    </row>
    <row r="5440" spans="1:31" x14ac:dyDescent="0.2">
      <c r="A5440" s="15" t="s">
        <v>18182</v>
      </c>
      <c r="B5440" s="15" t="s">
        <v>18183</v>
      </c>
      <c r="C5440" t="s">
        <v>18184</v>
      </c>
      <c r="D5440" s="15">
        <v>3</v>
      </c>
      <c r="E5440" s="15">
        <v>1</v>
      </c>
      <c r="F5440" s="16">
        <v>21789.9471410156</v>
      </c>
      <c r="G5440" s="16">
        <v>16532.253723046801</v>
      </c>
      <c r="H5440" s="16">
        <v>18047.105557591902</v>
      </c>
      <c r="I5440" s="16">
        <v>11047.2536560547</v>
      </c>
      <c r="J5440" s="16">
        <v>4960.31317031251</v>
      </c>
      <c r="K5440" s="16">
        <v>14792.362490039</v>
      </c>
      <c r="L5440" s="15">
        <f t="shared" si="588"/>
        <v>6</v>
      </c>
      <c r="M5440" s="16">
        <v>38747.013990460902</v>
      </c>
      <c r="N5440" s="16">
        <v>28442.1895174448</v>
      </c>
      <c r="O5440" s="16">
        <v>32450.952476380298</v>
      </c>
      <c r="P5440" s="16">
        <v>15316.9928980602</v>
      </c>
      <c r="Q5440" s="16">
        <v>43364.618068766002</v>
      </c>
      <c r="R5440" s="16">
        <v>20315.287318559502</v>
      </c>
      <c r="S5440" s="17">
        <f t="shared" si="589"/>
        <v>32450.952476380298</v>
      </c>
      <c r="T5440" s="17">
        <f t="shared" si="590"/>
        <v>20315.287318559502</v>
      </c>
      <c r="U5440" s="18">
        <f t="shared" si="591"/>
        <v>0.6260305405009654</v>
      </c>
      <c r="X5440" s="20">
        <f t="shared" si="592"/>
        <v>0.49357044081865814</v>
      </c>
      <c r="AA5440" s="20">
        <f t="shared" si="593"/>
        <v>-0.67569505505449001</v>
      </c>
      <c r="AE5440" s="20">
        <f t="shared" si="594"/>
        <v>0.30665085743053699</v>
      </c>
    </row>
    <row r="5441" spans="1:31" x14ac:dyDescent="0.2">
      <c r="A5441" s="15" t="s">
        <v>14350</v>
      </c>
      <c r="B5441" s="15" t="s">
        <v>14351</v>
      </c>
      <c r="C5441" t="s">
        <v>14352</v>
      </c>
      <c r="D5441" s="15">
        <v>4</v>
      </c>
      <c r="E5441" s="15">
        <v>3</v>
      </c>
      <c r="F5441" s="16">
        <v>62602.856137207003</v>
      </c>
      <c r="G5441" s="16">
        <v>78770.938924218703</v>
      </c>
      <c r="H5441" s="16">
        <v>56016.201298535198</v>
      </c>
      <c r="I5441" s="16">
        <v>104396.396602949</v>
      </c>
      <c r="J5441" s="16">
        <v>15156.583842529</v>
      </c>
      <c r="K5441" s="16">
        <v>81853.101164355205</v>
      </c>
      <c r="L5441" s="15">
        <f t="shared" si="588"/>
        <v>6</v>
      </c>
      <c r="M5441" s="16">
        <v>111320.77223011199</v>
      </c>
      <c r="N5441" s="16">
        <v>135518.00080508299</v>
      </c>
      <c r="O5441" s="16">
        <v>100724.134429492</v>
      </c>
      <c r="P5441" s="16">
        <v>144745.37429255599</v>
      </c>
      <c r="Q5441" s="16">
        <v>132503.62366073899</v>
      </c>
      <c r="R5441" s="16">
        <v>112414.04266483799</v>
      </c>
      <c r="S5441" s="17">
        <f t="shared" si="589"/>
        <v>111320.77223011199</v>
      </c>
      <c r="T5441" s="17">
        <f t="shared" si="590"/>
        <v>132503.62366073899</v>
      </c>
      <c r="U5441" s="18">
        <f t="shared" si="591"/>
        <v>1.1902866015593188</v>
      </c>
      <c r="X5441" s="20">
        <f t="shared" si="592"/>
        <v>0.37160774617980885</v>
      </c>
      <c r="AA5441" s="20">
        <f t="shared" si="593"/>
        <v>0.25130899274741558</v>
      </c>
      <c r="AE5441" s="20">
        <f t="shared" si="594"/>
        <v>0.42991524169646927</v>
      </c>
    </row>
    <row r="5442" spans="1:31" x14ac:dyDescent="0.2">
      <c r="A5442" s="15" t="s">
        <v>10819</v>
      </c>
      <c r="B5442" s="15" t="s">
        <v>10820</v>
      </c>
      <c r="C5442" t="s">
        <v>10821</v>
      </c>
      <c r="D5442" s="15">
        <v>2</v>
      </c>
      <c r="E5442" s="15">
        <v>2</v>
      </c>
      <c r="F5442" s="16">
        <v>57649.1520515624</v>
      </c>
      <c r="G5442" s="16">
        <v>73748.306775000106</v>
      </c>
      <c r="H5442" s="16">
        <v>80131.290060938394</v>
      </c>
      <c r="I5442" s="16">
        <v>103537.701271335</v>
      </c>
      <c r="J5442" s="16">
        <v>5362.71181875</v>
      </c>
      <c r="K5442" s="16">
        <v>109626.205064065</v>
      </c>
      <c r="L5442" s="15">
        <f t="shared" ref="L5442:L5505" si="595">COUNTIF(F5442:K5442,"&gt;0")</f>
        <v>6</v>
      </c>
      <c r="M5442" s="16">
        <v>102512.06607452</v>
      </c>
      <c r="N5442" s="16">
        <v>126877.034010257</v>
      </c>
      <c r="O5442" s="16">
        <v>144086.07947354001</v>
      </c>
      <c r="P5442" s="16">
        <v>143554.79510379001</v>
      </c>
      <c r="Q5442" s="16">
        <v>46882.513633367998</v>
      </c>
      <c r="R5442" s="16">
        <v>150556.60345124101</v>
      </c>
      <c r="S5442" s="17">
        <f t="shared" ref="S5442:S5505" si="596">MEDIAN(M5442:O5442)</f>
        <v>126877.034010257</v>
      </c>
      <c r="T5442" s="17">
        <f t="shared" ref="T5442:T5505" si="597">MEDIAN(P5442:R5442)</f>
        <v>143554.79510379001</v>
      </c>
      <c r="U5442" s="18">
        <f t="shared" ref="U5442:U5505" si="598">T5442/S5442</f>
        <v>1.1314482264157022</v>
      </c>
      <c r="X5442" s="20">
        <f t="shared" ref="X5442:X5505" si="599">_xlfn.T.TEST(P5442:R5442,M5442:O5442,2,2)</f>
        <v>0.77594941681443519</v>
      </c>
      <c r="AA5442" s="20">
        <f t="shared" ref="AA5442:AA5505" si="600">LOG(U5442,2)</f>
        <v>0.17817057028555885</v>
      </c>
      <c r="AE5442" s="20">
        <f t="shared" si="594"/>
        <v>0.11016658894076219</v>
      </c>
    </row>
    <row r="5443" spans="1:31" x14ac:dyDescent="0.2">
      <c r="A5443" s="15" t="s">
        <v>41</v>
      </c>
      <c r="B5443" s="15" t="s">
        <v>42</v>
      </c>
      <c r="C5443" t="s">
        <v>43</v>
      </c>
      <c r="D5443" s="15">
        <v>3</v>
      </c>
      <c r="E5443" s="15">
        <v>3</v>
      </c>
      <c r="F5443" s="16">
        <v>72201.991434375697</v>
      </c>
      <c r="G5443" s="16">
        <v>60888.302294311601</v>
      </c>
      <c r="H5443" s="16">
        <v>65858.866373437995</v>
      </c>
      <c r="I5443" s="16">
        <v>39966.8036624999</v>
      </c>
      <c r="J5443" s="16">
        <v>17234.813017382799</v>
      </c>
      <c r="K5443" s="16">
        <v>41582.708732812403</v>
      </c>
      <c r="L5443" s="15">
        <f t="shared" si="595"/>
        <v>6</v>
      </c>
      <c r="M5443" s="16">
        <v>128390.01187758301</v>
      </c>
      <c r="N5443" s="16">
        <v>104752.60434916199</v>
      </c>
      <c r="O5443" s="16">
        <v>118422.477001231</v>
      </c>
      <c r="P5443" s="16">
        <v>55413.885379663203</v>
      </c>
      <c r="Q5443" s="16">
        <v>150672.156842531</v>
      </c>
      <c r="R5443" s="16">
        <v>57108.164835732801</v>
      </c>
      <c r="S5443" s="17">
        <f t="shared" si="596"/>
        <v>118422.477001231</v>
      </c>
      <c r="T5443" s="17">
        <f t="shared" si="597"/>
        <v>57108.164835732801</v>
      </c>
      <c r="U5443" s="18">
        <f t="shared" si="598"/>
        <v>0.482240924880664</v>
      </c>
      <c r="X5443" s="20">
        <f t="shared" si="599"/>
        <v>0.41219708303309344</v>
      </c>
      <c r="AA5443" s="20">
        <f t="shared" si="600"/>
        <v>-1.0521740059190561</v>
      </c>
      <c r="AE5443" s="20">
        <f t="shared" ref="AE5443:AE5506" si="601">-LOG10(X5443)</f>
        <v>0.38489508588798937</v>
      </c>
    </row>
    <row r="5444" spans="1:31" x14ac:dyDescent="0.2">
      <c r="A5444" s="15" t="s">
        <v>16193</v>
      </c>
      <c r="B5444" s="15" t="s">
        <v>16194</v>
      </c>
      <c r="C5444" t="s">
        <v>16195</v>
      </c>
      <c r="D5444" s="15">
        <v>3</v>
      </c>
      <c r="E5444" s="15">
        <v>3</v>
      </c>
      <c r="F5444" s="16">
        <v>69343.993943555397</v>
      </c>
      <c r="G5444" s="16">
        <v>84610.8803037537</v>
      </c>
      <c r="H5444" s="16">
        <v>95200.1485290688</v>
      </c>
      <c r="I5444" s="16">
        <v>122206.38890947201</v>
      </c>
      <c r="J5444" s="16">
        <v>9050.7375041015694</v>
      </c>
      <c r="K5444" s="16">
        <v>132364.440279309</v>
      </c>
      <c r="L5444" s="15">
        <f t="shared" si="595"/>
        <v>6</v>
      </c>
      <c r="M5444" s="16">
        <v>123307.903690497</v>
      </c>
      <c r="N5444" s="16">
        <v>145565.07135396701</v>
      </c>
      <c r="O5444" s="16">
        <v>171181.771270881</v>
      </c>
      <c r="P5444" s="16">
        <v>169438.88945630199</v>
      </c>
      <c r="Q5444" s="16">
        <v>79124.394293292906</v>
      </c>
      <c r="R5444" s="16">
        <v>181784.46051773199</v>
      </c>
      <c r="S5444" s="17">
        <f t="shared" si="596"/>
        <v>145565.07135396701</v>
      </c>
      <c r="T5444" s="17">
        <f t="shared" si="597"/>
        <v>169438.88945630199</v>
      </c>
      <c r="U5444" s="18">
        <f t="shared" si="598"/>
        <v>1.1640078755176206</v>
      </c>
      <c r="X5444" s="20">
        <f t="shared" si="599"/>
        <v>0.93116239083812746</v>
      </c>
      <c r="AA5444" s="20">
        <f t="shared" si="600"/>
        <v>0.21910081935597248</v>
      </c>
      <c r="AE5444" s="20">
        <f t="shared" si="601"/>
        <v>3.0974573266905364E-2</v>
      </c>
    </row>
    <row r="5445" spans="1:31" x14ac:dyDescent="0.2">
      <c r="A5445" s="15" t="s">
        <v>18185</v>
      </c>
      <c r="B5445" s="15" t="s">
        <v>18186</v>
      </c>
      <c r="C5445" t="s">
        <v>18187</v>
      </c>
      <c r="D5445" s="15">
        <v>3</v>
      </c>
      <c r="E5445" s="15">
        <v>2</v>
      </c>
      <c r="F5445" s="16">
        <v>100541.89965058499</v>
      </c>
      <c r="G5445" s="16">
        <v>95613.071820319601</v>
      </c>
      <c r="H5445" s="16">
        <v>101059.886814867</v>
      </c>
      <c r="I5445" s="16">
        <v>56435.0601503906</v>
      </c>
      <c r="J5445" s="16">
        <v>10005.5906338561</v>
      </c>
      <c r="K5445" s="16">
        <v>51659.125740234602</v>
      </c>
      <c r="L5445" s="15">
        <f t="shared" si="595"/>
        <v>6</v>
      </c>
      <c r="M5445" s="16">
        <v>178784.20572465699</v>
      </c>
      <c r="N5445" s="16">
        <v>164493.308330222</v>
      </c>
      <c r="O5445" s="16">
        <v>181718.313434368</v>
      </c>
      <c r="P5445" s="16">
        <v>78247.086781733698</v>
      </c>
      <c r="Q5445" s="16">
        <v>87472.020715630395</v>
      </c>
      <c r="R5445" s="16">
        <v>70946.745845713303</v>
      </c>
      <c r="S5445" s="17">
        <f t="shared" si="596"/>
        <v>178784.20572465699</v>
      </c>
      <c r="T5445" s="17">
        <f t="shared" si="597"/>
        <v>78247.086781733698</v>
      </c>
      <c r="U5445" s="18">
        <f t="shared" si="598"/>
        <v>0.43766218869602452</v>
      </c>
      <c r="X5445" s="20">
        <f t="shared" si="599"/>
        <v>1.7750014213706436E-4</v>
      </c>
      <c r="AA5445" s="20">
        <f t="shared" si="600"/>
        <v>-1.1921103454479076</v>
      </c>
      <c r="AE5445" s="20">
        <f t="shared" si="601"/>
        <v>3.7508012948380816</v>
      </c>
    </row>
    <row r="5446" spans="1:31" x14ac:dyDescent="0.2">
      <c r="A5446" s="15" t="s">
        <v>18188</v>
      </c>
      <c r="B5446" s="15" t="s">
        <v>18189</v>
      </c>
      <c r="C5446" t="s">
        <v>18190</v>
      </c>
      <c r="D5446" s="15">
        <v>1</v>
      </c>
      <c r="E5446" s="15">
        <v>1</v>
      </c>
      <c r="F5446" s="16">
        <v>27703.772888085499</v>
      </c>
      <c r="G5446" s="16">
        <v>37582.0967285156</v>
      </c>
      <c r="H5446" s="16">
        <v>29044.278027831599</v>
      </c>
      <c r="I5446" s="16">
        <v>33215.689933593501</v>
      </c>
      <c r="J5446" s="16">
        <v>1993.57174628906</v>
      </c>
      <c r="K5446" s="16">
        <v>25406.994386001701</v>
      </c>
      <c r="L5446" s="15">
        <f t="shared" si="595"/>
        <v>6</v>
      </c>
      <c r="M5446" s="16">
        <v>49263.0142118449</v>
      </c>
      <c r="N5446" s="16">
        <v>64656.467020298602</v>
      </c>
      <c r="O5446" s="16">
        <v>52225.243709257702</v>
      </c>
      <c r="P5446" s="16">
        <v>46053.481042157902</v>
      </c>
      <c r="Q5446" s="16">
        <v>17428.431311134598</v>
      </c>
      <c r="R5446" s="16">
        <v>34893.032887763802</v>
      </c>
      <c r="S5446" s="17">
        <f t="shared" si="596"/>
        <v>52225.243709257702</v>
      </c>
      <c r="T5446" s="17">
        <f t="shared" si="597"/>
        <v>34893.032887763802</v>
      </c>
      <c r="U5446" s="18">
        <f t="shared" si="598"/>
        <v>0.66812580295491264</v>
      </c>
      <c r="X5446" s="20">
        <f t="shared" si="599"/>
        <v>7.7663622202959734E-2</v>
      </c>
      <c r="AA5446" s="20">
        <f t="shared" si="600"/>
        <v>-0.58180831821943613</v>
      </c>
      <c r="AE5446" s="20">
        <f t="shared" si="601"/>
        <v>1.1097823579816695</v>
      </c>
    </row>
    <row r="5447" spans="1:31" x14ac:dyDescent="0.2">
      <c r="A5447" s="15" t="s">
        <v>3395</v>
      </c>
      <c r="B5447" s="15" t="s">
        <v>3396</v>
      </c>
      <c r="C5447" t="s">
        <v>3397</v>
      </c>
      <c r="D5447" s="15">
        <v>2</v>
      </c>
      <c r="E5447" s="15">
        <v>2</v>
      </c>
      <c r="F5447" s="16">
        <v>21761.935174804599</v>
      </c>
      <c r="G5447" s="16">
        <v>19827.244303710999</v>
      </c>
      <c r="H5447" s="16">
        <v>27623.823765527199</v>
      </c>
      <c r="I5447" s="16">
        <v>36150.605100585701</v>
      </c>
      <c r="J5447" s="16">
        <v>2373.2471006835999</v>
      </c>
      <c r="K5447" s="16">
        <v>28069.644000878801</v>
      </c>
      <c r="L5447" s="15">
        <f t="shared" si="595"/>
        <v>6</v>
      </c>
      <c r="M5447" s="16">
        <v>38697.202945043799</v>
      </c>
      <c r="N5447" s="16">
        <v>34110.911285415197</v>
      </c>
      <c r="O5447" s="16">
        <v>49671.089326228801</v>
      </c>
      <c r="P5447" s="16">
        <v>50122.734466477399</v>
      </c>
      <c r="Q5447" s="16">
        <v>20747.6726912923</v>
      </c>
      <c r="R5447" s="16">
        <v>38549.818069394103</v>
      </c>
      <c r="S5447" s="17">
        <f t="shared" si="596"/>
        <v>38697.202945043799</v>
      </c>
      <c r="T5447" s="17">
        <f t="shared" si="597"/>
        <v>38549.818069394103</v>
      </c>
      <c r="U5447" s="18">
        <f t="shared" si="598"/>
        <v>0.99619133000752003</v>
      </c>
      <c r="X5447" s="20">
        <f t="shared" si="599"/>
        <v>0.67716609357043012</v>
      </c>
      <c r="AA5447" s="20">
        <f t="shared" si="600"/>
        <v>-5.5052397989514053E-3</v>
      </c>
      <c r="AE5447" s="20">
        <f t="shared" si="601"/>
        <v>0.16930479560727649</v>
      </c>
    </row>
    <row r="5448" spans="1:31" x14ac:dyDescent="0.2">
      <c r="A5448" s="15" t="s">
        <v>17227</v>
      </c>
      <c r="B5448" s="15" t="s">
        <v>17228</v>
      </c>
      <c r="C5448" t="s">
        <v>17229</v>
      </c>
      <c r="D5448" s="15">
        <v>5</v>
      </c>
      <c r="E5448" s="15">
        <v>2</v>
      </c>
      <c r="F5448" s="16">
        <v>458913.32068828098</v>
      </c>
      <c r="G5448" s="16">
        <v>412987.29968729801</v>
      </c>
      <c r="H5448" s="16">
        <v>428342.742147938</v>
      </c>
      <c r="I5448" s="16">
        <v>486356.54144471599</v>
      </c>
      <c r="J5448" s="16">
        <v>139656.87562148401</v>
      </c>
      <c r="K5448" s="16">
        <v>506864.31233997899</v>
      </c>
      <c r="L5448" s="15">
        <f t="shared" si="595"/>
        <v>6</v>
      </c>
      <c r="M5448" s="16">
        <v>816042.404419019</v>
      </c>
      <c r="N5448" s="16">
        <v>710505.85375598294</v>
      </c>
      <c r="O5448" s="16">
        <v>770213.81210892997</v>
      </c>
      <c r="P5448" s="16">
        <v>674332.27507643902</v>
      </c>
      <c r="Q5448" s="16">
        <v>1220924.33765049</v>
      </c>
      <c r="R5448" s="16">
        <v>696108.82938034495</v>
      </c>
      <c r="S5448" s="17">
        <f t="shared" si="596"/>
        <v>770213.81210892997</v>
      </c>
      <c r="T5448" s="17">
        <f t="shared" si="597"/>
        <v>696108.82938034495</v>
      </c>
      <c r="U5448" s="18">
        <f t="shared" si="598"/>
        <v>0.90378647907432685</v>
      </c>
      <c r="X5448" s="20">
        <f t="shared" si="599"/>
        <v>0.61676707281053722</v>
      </c>
      <c r="AA5448" s="20">
        <f t="shared" si="600"/>
        <v>-0.14594612088168596</v>
      </c>
      <c r="AE5448" s="20">
        <f t="shared" si="601"/>
        <v>0.2098788199091087</v>
      </c>
    </row>
    <row r="5449" spans="1:31" x14ac:dyDescent="0.2">
      <c r="A5449" s="15" t="s">
        <v>8597</v>
      </c>
      <c r="B5449" s="15" t="s">
        <v>8598</v>
      </c>
      <c r="C5449" t="s">
        <v>8599</v>
      </c>
      <c r="D5449" s="15">
        <v>2</v>
      </c>
      <c r="E5449" s="15">
        <v>2</v>
      </c>
      <c r="F5449" s="16">
        <v>51200.841482226402</v>
      </c>
      <c r="G5449" s="16">
        <v>68187.852304687505</v>
      </c>
      <c r="H5449" s="16">
        <v>63447.484662890703</v>
      </c>
      <c r="I5449" s="16">
        <v>103330.39980527401</v>
      </c>
      <c r="J5449" s="16">
        <v>11618.8667683844</v>
      </c>
      <c r="K5449" s="16">
        <v>93640.404255627305</v>
      </c>
      <c r="L5449" s="15">
        <f t="shared" si="595"/>
        <v>6</v>
      </c>
      <c r="M5449" s="16">
        <v>91045.641753802498</v>
      </c>
      <c r="N5449" s="16">
        <v>117310.794434144</v>
      </c>
      <c r="O5449" s="16">
        <v>114086.511156643</v>
      </c>
      <c r="P5449" s="16">
        <v>143267.37207701101</v>
      </c>
      <c r="Q5449" s="16">
        <v>101575.788161602</v>
      </c>
      <c r="R5449" s="16">
        <v>128602.291781326</v>
      </c>
      <c r="S5449" s="17">
        <f t="shared" si="596"/>
        <v>114086.511156643</v>
      </c>
      <c r="T5449" s="17">
        <f t="shared" si="597"/>
        <v>128602.291781326</v>
      </c>
      <c r="U5449" s="18">
        <f t="shared" si="598"/>
        <v>1.127234854300633</v>
      </c>
      <c r="X5449" s="20">
        <f t="shared" si="599"/>
        <v>0.31319838480976014</v>
      </c>
      <c r="AA5449" s="20">
        <f t="shared" si="600"/>
        <v>0.1727881258351267</v>
      </c>
      <c r="AE5449" s="20">
        <f t="shared" si="601"/>
        <v>0.5041804863012499</v>
      </c>
    </row>
    <row r="5450" spans="1:31" x14ac:dyDescent="0.2">
      <c r="A5450" s="15" t="s">
        <v>18191</v>
      </c>
      <c r="B5450" s="15" t="s">
        <v>18192</v>
      </c>
      <c r="C5450" t="s">
        <v>18193</v>
      </c>
      <c r="D5450" s="15">
        <v>2</v>
      </c>
      <c r="E5450" s="15">
        <v>2</v>
      </c>
      <c r="F5450" s="16">
        <v>93718.803486206903</v>
      </c>
      <c r="G5450" s="16">
        <v>69073.879552734303</v>
      </c>
      <c r="H5450" s="16">
        <v>87281.739606445393</v>
      </c>
      <c r="I5450" s="16">
        <v>96715.018137890394</v>
      </c>
      <c r="J5450" s="16">
        <v>16224.7339675781</v>
      </c>
      <c r="K5450" s="16">
        <v>90404.674922460705</v>
      </c>
      <c r="L5450" s="15">
        <f t="shared" si="595"/>
        <v>6</v>
      </c>
      <c r="M5450" s="16">
        <v>166651.33542311401</v>
      </c>
      <c r="N5450" s="16">
        <v>118835.12108244799</v>
      </c>
      <c r="O5450" s="16">
        <v>156943.48187779399</v>
      </c>
      <c r="P5450" s="16">
        <v>134095.15994429399</v>
      </c>
      <c r="Q5450" s="16">
        <v>141841.72805505199</v>
      </c>
      <c r="R5450" s="16">
        <v>124158.459963884</v>
      </c>
      <c r="S5450" s="17">
        <f t="shared" si="596"/>
        <v>156943.48187779399</v>
      </c>
      <c r="T5450" s="17">
        <f t="shared" si="597"/>
        <v>134095.15994429399</v>
      </c>
      <c r="U5450" s="18">
        <f t="shared" si="598"/>
        <v>0.85441687886540496</v>
      </c>
      <c r="X5450" s="20">
        <f t="shared" si="599"/>
        <v>0.41310322810527716</v>
      </c>
      <c r="AA5450" s="20">
        <f t="shared" si="600"/>
        <v>-0.22698794737630507</v>
      </c>
      <c r="AE5450" s="20">
        <f t="shared" si="601"/>
        <v>0.3839414113104358</v>
      </c>
    </row>
    <row r="5451" spans="1:31" x14ac:dyDescent="0.2">
      <c r="A5451" s="15" t="s">
        <v>8873</v>
      </c>
      <c r="B5451" s="15" t="s">
        <v>8874</v>
      </c>
      <c r="C5451" t="s">
        <v>8875</v>
      </c>
      <c r="D5451" s="15">
        <v>6</v>
      </c>
      <c r="E5451" s="15">
        <v>4</v>
      </c>
      <c r="F5451" s="16">
        <v>74950.589928675297</v>
      </c>
      <c r="G5451" s="16">
        <v>79532.065744936699</v>
      </c>
      <c r="H5451" s="16">
        <v>87892.908260888202</v>
      </c>
      <c r="I5451" s="16">
        <v>87051.083783287802</v>
      </c>
      <c r="J5451" s="16">
        <v>19038.666223242199</v>
      </c>
      <c r="K5451" s="16">
        <v>86259.253478320097</v>
      </c>
      <c r="L5451" s="15">
        <f t="shared" si="595"/>
        <v>6</v>
      </c>
      <c r="M5451" s="16">
        <v>133277.58611645401</v>
      </c>
      <c r="N5451" s="16">
        <v>136827.448001112</v>
      </c>
      <c r="O5451" s="16">
        <v>158042.43954150801</v>
      </c>
      <c r="P5451" s="16">
        <v>120696.136215383</v>
      </c>
      <c r="Q5451" s="16">
        <v>166442.00899468601</v>
      </c>
      <c r="R5451" s="16">
        <v>118465.290414331</v>
      </c>
      <c r="S5451" s="17">
        <f t="shared" si="596"/>
        <v>136827.448001112</v>
      </c>
      <c r="T5451" s="17">
        <f t="shared" si="597"/>
        <v>120696.136215383</v>
      </c>
      <c r="U5451" s="18">
        <f t="shared" si="598"/>
        <v>0.8821047090961025</v>
      </c>
      <c r="X5451" s="20">
        <f t="shared" si="599"/>
        <v>0.68877082325335404</v>
      </c>
      <c r="AA5451" s="20">
        <f t="shared" si="600"/>
        <v>-0.18097817569476826</v>
      </c>
      <c r="AE5451" s="20">
        <f t="shared" si="601"/>
        <v>0.16192525814041558</v>
      </c>
    </row>
    <row r="5452" spans="1:31" x14ac:dyDescent="0.2">
      <c r="A5452" s="15" t="s">
        <v>1601</v>
      </c>
      <c r="B5452" s="15" t="s">
        <v>1602</v>
      </c>
      <c r="C5452" t="s">
        <v>1603</v>
      </c>
      <c r="D5452" s="15">
        <v>2</v>
      </c>
      <c r="E5452" s="15">
        <v>2</v>
      </c>
      <c r="F5452" s="16">
        <v>20898.990936914099</v>
      </c>
      <c r="G5452" s="16">
        <v>20973.411041928201</v>
      </c>
      <c r="H5452" s="16">
        <v>17740.577900976499</v>
      </c>
      <c r="I5452" s="16">
        <v>28547.863479378</v>
      </c>
      <c r="J5452" s="16">
        <v>5609.9649826171799</v>
      </c>
      <c r="K5452" s="16">
        <v>36282.431766796697</v>
      </c>
      <c r="L5452" s="15">
        <f t="shared" si="595"/>
        <v>6</v>
      </c>
      <c r="M5452" s="16">
        <v>37162.710353476497</v>
      </c>
      <c r="N5452" s="16">
        <v>36082.783489476496</v>
      </c>
      <c r="O5452" s="16">
        <v>31899.777420314898</v>
      </c>
      <c r="P5452" s="16">
        <v>39581.549929268898</v>
      </c>
      <c r="Q5452" s="16">
        <v>49044.078568736499</v>
      </c>
      <c r="R5452" s="16">
        <v>49828.9591304196</v>
      </c>
      <c r="S5452" s="17">
        <f t="shared" si="596"/>
        <v>36082.783489476496</v>
      </c>
      <c r="T5452" s="17">
        <f t="shared" si="597"/>
        <v>49044.078568736499</v>
      </c>
      <c r="U5452" s="18">
        <f t="shared" si="598"/>
        <v>1.3592099562673747</v>
      </c>
      <c r="X5452" s="20">
        <f t="shared" si="599"/>
        <v>3.8739385765716672E-2</v>
      </c>
      <c r="AA5452" s="20">
        <f t="shared" si="600"/>
        <v>0.44276832547243983</v>
      </c>
      <c r="AE5452" s="20">
        <f t="shared" si="601"/>
        <v>1.4118472695403628</v>
      </c>
    </row>
    <row r="5453" spans="1:31" x14ac:dyDescent="0.2">
      <c r="A5453" s="15" t="s">
        <v>9029</v>
      </c>
      <c r="B5453" s="15" t="s">
        <v>9030</v>
      </c>
      <c r="C5453" t="s">
        <v>9031</v>
      </c>
      <c r="D5453" s="15">
        <v>3</v>
      </c>
      <c r="E5453" s="15">
        <v>3</v>
      </c>
      <c r="F5453" s="16">
        <v>52135.6205619432</v>
      </c>
      <c r="G5453" s="16">
        <v>41550.407894531199</v>
      </c>
      <c r="H5453" s="16">
        <v>37388.297924999999</v>
      </c>
      <c r="I5453" s="16">
        <v>59377.390041291801</v>
      </c>
      <c r="J5453" s="16">
        <v>25392.979296093701</v>
      </c>
      <c r="K5453" s="16">
        <v>60571.661390624802</v>
      </c>
      <c r="L5453" s="15">
        <f t="shared" si="595"/>
        <v>6</v>
      </c>
      <c r="M5453" s="16">
        <v>92707.871489623998</v>
      </c>
      <c r="N5453" s="16">
        <v>71483.573604724195</v>
      </c>
      <c r="O5453" s="16">
        <v>67228.834854713001</v>
      </c>
      <c r="P5453" s="16">
        <v>82326.620704446104</v>
      </c>
      <c r="Q5453" s="16">
        <v>221993.41271305399</v>
      </c>
      <c r="R5453" s="16">
        <v>83186.894949448804</v>
      </c>
      <c r="S5453" s="17">
        <f t="shared" si="596"/>
        <v>71483.573604724195</v>
      </c>
      <c r="T5453" s="17">
        <f t="shared" si="597"/>
        <v>83186.894949448804</v>
      </c>
      <c r="U5453" s="18">
        <f t="shared" si="598"/>
        <v>1.1637204291078023</v>
      </c>
      <c r="X5453" s="20">
        <f t="shared" si="599"/>
        <v>0.33108083282249584</v>
      </c>
      <c r="AA5453" s="20">
        <f t="shared" si="600"/>
        <v>0.21874450843149715</v>
      </c>
      <c r="AE5453" s="20">
        <f t="shared" si="601"/>
        <v>0.48006596101892052</v>
      </c>
    </row>
    <row r="5454" spans="1:31" x14ac:dyDescent="0.2">
      <c r="A5454" s="15" t="s">
        <v>13852</v>
      </c>
      <c r="B5454" s="15" t="s">
        <v>13853</v>
      </c>
      <c r="C5454" t="s">
        <v>13854</v>
      </c>
      <c r="D5454" s="15">
        <v>4</v>
      </c>
      <c r="E5454" s="15">
        <v>3</v>
      </c>
      <c r="F5454" s="16">
        <v>39294.296224218699</v>
      </c>
      <c r="G5454" s="16">
        <v>43881.848187890697</v>
      </c>
      <c r="H5454" s="16">
        <v>31770.6518229557</v>
      </c>
      <c r="I5454" s="16">
        <v>63949.069503343198</v>
      </c>
      <c r="J5454" s="16">
        <v>9568.9242193359296</v>
      </c>
      <c r="K5454" s="16">
        <v>71711.118043287293</v>
      </c>
      <c r="L5454" s="15">
        <f t="shared" si="595"/>
        <v>6</v>
      </c>
      <c r="M5454" s="16">
        <v>69873.351949496995</v>
      </c>
      <c r="N5454" s="16">
        <v>75494.597617735606</v>
      </c>
      <c r="O5454" s="16">
        <v>57127.604709811902</v>
      </c>
      <c r="P5454" s="16">
        <v>88665.244224154201</v>
      </c>
      <c r="Q5454" s="16">
        <v>83654.545560542596</v>
      </c>
      <c r="R5454" s="16">
        <v>98485.415562627895</v>
      </c>
      <c r="S5454" s="17">
        <f t="shared" si="596"/>
        <v>69873.351949496995</v>
      </c>
      <c r="T5454" s="17">
        <f t="shared" si="597"/>
        <v>88665.244224154201</v>
      </c>
      <c r="U5454" s="18">
        <f t="shared" si="598"/>
        <v>1.2689421896954305</v>
      </c>
      <c r="X5454" s="20">
        <f t="shared" si="599"/>
        <v>3.0796167180620962E-2</v>
      </c>
      <c r="AA5454" s="20">
        <f t="shared" si="600"/>
        <v>0.3436263445615963</v>
      </c>
      <c r="AE5454" s="20">
        <f t="shared" si="601"/>
        <v>1.5115033314179502</v>
      </c>
    </row>
    <row r="5455" spans="1:31" x14ac:dyDescent="0.2">
      <c r="A5455" s="15" t="s">
        <v>1253</v>
      </c>
      <c r="B5455" s="15" t="s">
        <v>1254</v>
      </c>
      <c r="C5455" t="s">
        <v>1255</v>
      </c>
      <c r="D5455" s="15">
        <v>4</v>
      </c>
      <c r="E5455" s="15">
        <v>3</v>
      </c>
      <c r="F5455" s="16">
        <v>158318.92493935401</v>
      </c>
      <c r="G5455" s="16">
        <v>153170.40354427899</v>
      </c>
      <c r="H5455" s="16">
        <v>164977.949232421</v>
      </c>
      <c r="I5455" s="16">
        <v>202042.10492490299</v>
      </c>
      <c r="J5455" s="16">
        <v>28397.781316629502</v>
      </c>
      <c r="K5455" s="16">
        <v>191794.49495507701</v>
      </c>
      <c r="L5455" s="15">
        <f t="shared" si="595"/>
        <v>6</v>
      </c>
      <c r="M5455" s="16">
        <v>281523.65675238502</v>
      </c>
      <c r="N5455" s="16">
        <v>263515.29071905598</v>
      </c>
      <c r="O5455" s="16">
        <v>296650.98223686102</v>
      </c>
      <c r="P5455" s="16">
        <v>280130.93413020199</v>
      </c>
      <c r="Q5455" s="16">
        <v>248262.33717787499</v>
      </c>
      <c r="R5455" s="16">
        <v>263403.51473634801</v>
      </c>
      <c r="S5455" s="17">
        <f t="shared" si="596"/>
        <v>281523.65675238502</v>
      </c>
      <c r="T5455" s="17">
        <f t="shared" si="597"/>
        <v>263403.51473634801</v>
      </c>
      <c r="U5455" s="18">
        <f t="shared" si="598"/>
        <v>0.93563545520448166</v>
      </c>
      <c r="X5455" s="20">
        <f t="shared" si="599"/>
        <v>0.27875775037896194</v>
      </c>
      <c r="AA5455" s="20">
        <f t="shared" si="600"/>
        <v>-9.5981562313629504E-2</v>
      </c>
      <c r="AE5455" s="20">
        <f t="shared" si="601"/>
        <v>0.55477304896612112</v>
      </c>
    </row>
    <row r="5456" spans="1:31" x14ac:dyDescent="0.2">
      <c r="A5456" s="15" t="s">
        <v>8372</v>
      </c>
      <c r="B5456" s="15" t="s">
        <v>8373</v>
      </c>
      <c r="C5456" t="s">
        <v>8374</v>
      </c>
      <c r="D5456" s="15">
        <v>4</v>
      </c>
      <c r="E5456" s="15">
        <v>2</v>
      </c>
      <c r="F5456" s="16">
        <v>609404.12748129899</v>
      </c>
      <c r="G5456" s="16">
        <v>683791.97022597597</v>
      </c>
      <c r="H5456" s="16">
        <v>670084.21462382202</v>
      </c>
      <c r="I5456" s="16">
        <v>793674.77022008202</v>
      </c>
      <c r="J5456" s="16">
        <v>118220.835253125</v>
      </c>
      <c r="K5456" s="16">
        <v>844750.72492850898</v>
      </c>
      <c r="L5456" s="15">
        <f t="shared" si="595"/>
        <v>6</v>
      </c>
      <c r="M5456" s="16">
        <v>1083646.05478625</v>
      </c>
      <c r="N5456" s="16">
        <v>1176399.8504669601</v>
      </c>
      <c r="O5456" s="16">
        <v>1204895.20796219</v>
      </c>
      <c r="P5456" s="16">
        <v>1100428.3233930999</v>
      </c>
      <c r="Q5456" s="16">
        <v>1033523.7297525899</v>
      </c>
      <c r="R5456" s="16">
        <v>1160149.6178207099</v>
      </c>
      <c r="S5456" s="17">
        <f t="shared" si="596"/>
        <v>1176399.8504669601</v>
      </c>
      <c r="T5456" s="17">
        <f t="shared" si="597"/>
        <v>1100428.3233930999</v>
      </c>
      <c r="U5456" s="18">
        <f t="shared" si="598"/>
        <v>0.93542031899808209</v>
      </c>
      <c r="X5456" s="20">
        <f t="shared" si="599"/>
        <v>0.33287187906591265</v>
      </c>
      <c r="AA5456" s="20">
        <f t="shared" si="600"/>
        <v>-9.6313327880145988E-2</v>
      </c>
      <c r="AE5456" s="20">
        <f t="shared" si="601"/>
        <v>0.47772289238418969</v>
      </c>
    </row>
    <row r="5457" spans="1:31" x14ac:dyDescent="0.2">
      <c r="A5457" s="15" t="s">
        <v>18194</v>
      </c>
      <c r="B5457" s="15" t="s">
        <v>18195</v>
      </c>
      <c r="C5457" t="s">
        <v>18196</v>
      </c>
      <c r="D5457" s="15">
        <v>2</v>
      </c>
      <c r="E5457" s="15">
        <v>2</v>
      </c>
      <c r="F5457" s="16">
        <v>36960.727869140799</v>
      </c>
      <c r="G5457" s="16">
        <v>39543.599648437397</v>
      </c>
      <c r="H5457" s="16">
        <v>34522.0819066408</v>
      </c>
      <c r="I5457" s="16">
        <v>53776.864040625303</v>
      </c>
      <c r="J5457" s="16">
        <v>7620.7686328125201</v>
      </c>
      <c r="K5457" s="16">
        <v>47787.161787523801</v>
      </c>
      <c r="L5457" s="15">
        <f t="shared" si="595"/>
        <v>6</v>
      </c>
      <c r="M5457" s="16">
        <v>65723.786779983304</v>
      </c>
      <c r="N5457" s="16">
        <v>68031.048533626294</v>
      </c>
      <c r="O5457" s="16">
        <v>62075.020050339197</v>
      </c>
      <c r="P5457" s="16">
        <v>74561.503721674904</v>
      </c>
      <c r="Q5457" s="16">
        <v>66623.156604349293</v>
      </c>
      <c r="R5457" s="16">
        <v>65629.132770763696</v>
      </c>
      <c r="S5457" s="17">
        <f t="shared" si="596"/>
        <v>65723.786779983304</v>
      </c>
      <c r="T5457" s="17">
        <f t="shared" si="597"/>
        <v>66623.156604349293</v>
      </c>
      <c r="U5457" s="18">
        <f t="shared" si="598"/>
        <v>1.0136840840801933</v>
      </c>
      <c r="X5457" s="20">
        <f t="shared" si="599"/>
        <v>0.33146217752292728</v>
      </c>
      <c r="AA5457" s="20">
        <f t="shared" si="600"/>
        <v>1.9608104664562417E-2</v>
      </c>
      <c r="AE5457" s="20">
        <f t="shared" si="601"/>
        <v>0.47956602089487332</v>
      </c>
    </row>
    <row r="5458" spans="1:31" x14ac:dyDescent="0.2">
      <c r="A5458" s="15" t="s">
        <v>18197</v>
      </c>
      <c r="B5458" s="15" t="s">
        <v>18198</v>
      </c>
      <c r="C5458" t="s">
        <v>18199</v>
      </c>
      <c r="D5458" s="15">
        <v>4</v>
      </c>
      <c r="E5458" s="15">
        <v>2</v>
      </c>
      <c r="F5458" s="16">
        <v>86978.754218555099</v>
      </c>
      <c r="G5458" s="16">
        <v>80241.148032572601</v>
      </c>
      <c r="H5458" s="16">
        <v>71866.741611328296</v>
      </c>
      <c r="I5458" s="16">
        <v>99913.233669706402</v>
      </c>
      <c r="J5458" s="16">
        <v>13480.9833919922</v>
      </c>
      <c r="K5458" s="16">
        <v>109099.673335253</v>
      </c>
      <c r="L5458" s="15">
        <f t="shared" si="595"/>
        <v>6</v>
      </c>
      <c r="M5458" s="16">
        <v>154666.13960873199</v>
      </c>
      <c r="N5458" s="16">
        <v>138047.35746695101</v>
      </c>
      <c r="O5458" s="16">
        <v>129225.387928229</v>
      </c>
      <c r="P5458" s="16">
        <v>138529.47874536901</v>
      </c>
      <c r="Q5458" s="16">
        <v>117854.99743926201</v>
      </c>
      <c r="R5458" s="16">
        <v>149833.48411446501</v>
      </c>
      <c r="S5458" s="17">
        <f t="shared" si="596"/>
        <v>138047.35746695101</v>
      </c>
      <c r="T5458" s="17">
        <f t="shared" si="597"/>
        <v>138529.47874536901</v>
      </c>
      <c r="U5458" s="18">
        <f t="shared" si="598"/>
        <v>1.0034924339535685</v>
      </c>
      <c r="X5458" s="20">
        <f t="shared" si="599"/>
        <v>0.68414410187415631</v>
      </c>
      <c r="AA5458" s="20">
        <f t="shared" si="600"/>
        <v>5.0297392328512505E-3</v>
      </c>
      <c r="AE5458" s="20">
        <f t="shared" si="601"/>
        <v>0.16485241281585453</v>
      </c>
    </row>
    <row r="5459" spans="1:31" x14ac:dyDescent="0.2">
      <c r="A5459" s="15" t="s">
        <v>7103</v>
      </c>
      <c r="B5459" s="15" t="s">
        <v>7104</v>
      </c>
      <c r="C5459" t="s">
        <v>7105</v>
      </c>
      <c r="D5459" s="15">
        <v>2</v>
      </c>
      <c r="E5459" s="15">
        <v>2</v>
      </c>
      <c r="F5459" s="16">
        <v>54838.959956470302</v>
      </c>
      <c r="G5459" s="16">
        <v>65277.129521484203</v>
      </c>
      <c r="H5459" s="16">
        <v>66957.974489354907</v>
      </c>
      <c r="I5459" s="16">
        <v>73163.508700248</v>
      </c>
      <c r="J5459" s="16">
        <v>15100.3042523437</v>
      </c>
      <c r="K5459" s="16">
        <v>74125.209262499397</v>
      </c>
      <c r="L5459" s="15">
        <f t="shared" si="595"/>
        <v>6</v>
      </c>
      <c r="M5459" s="16">
        <v>97514.965727293704</v>
      </c>
      <c r="N5459" s="16">
        <v>112303.169314213</v>
      </c>
      <c r="O5459" s="16">
        <v>120398.81083062</v>
      </c>
      <c r="P5459" s="16">
        <v>101441.043905484</v>
      </c>
      <c r="Q5459" s="16">
        <v>132011.60977983</v>
      </c>
      <c r="R5459" s="16">
        <v>101800.839773232</v>
      </c>
      <c r="S5459" s="17">
        <f t="shared" si="596"/>
        <v>112303.169314213</v>
      </c>
      <c r="T5459" s="17">
        <f t="shared" si="597"/>
        <v>101800.839773232</v>
      </c>
      <c r="U5459" s="18">
        <f t="shared" si="598"/>
        <v>0.90648234056871069</v>
      </c>
      <c r="X5459" s="20">
        <f t="shared" si="599"/>
        <v>0.89674038774876541</v>
      </c>
      <c r="AA5459" s="20">
        <f t="shared" si="600"/>
        <v>-0.14164918018225151</v>
      </c>
      <c r="AE5459" s="20">
        <f t="shared" si="601"/>
        <v>4.7333269873677947E-2</v>
      </c>
    </row>
    <row r="5460" spans="1:31" x14ac:dyDescent="0.2">
      <c r="A5460" s="15" t="s">
        <v>18200</v>
      </c>
      <c r="B5460" s="15" t="s">
        <v>18201</v>
      </c>
      <c r="C5460" t="s">
        <v>18202</v>
      </c>
      <c r="D5460" s="15">
        <v>4</v>
      </c>
      <c r="E5460" s="15">
        <v>2</v>
      </c>
      <c r="F5460" s="16">
        <v>30557.8479776364</v>
      </c>
      <c r="G5460" s="16">
        <v>37652.1282714845</v>
      </c>
      <c r="H5460" s="16">
        <v>20421.569489534199</v>
      </c>
      <c r="I5460" s="16">
        <v>51581.125776855501</v>
      </c>
      <c r="J5460" s="16">
        <v>6189.9326768554702</v>
      </c>
      <c r="K5460" s="16">
        <v>55233.706626268897</v>
      </c>
      <c r="L5460" s="15">
        <f t="shared" si="595"/>
        <v>6</v>
      </c>
      <c r="M5460" s="16">
        <v>54338.147561594698</v>
      </c>
      <c r="N5460" s="16">
        <v>64776.949711327099</v>
      </c>
      <c r="O5460" s="16">
        <v>36720.535538686003</v>
      </c>
      <c r="P5460" s="16">
        <v>71517.117448012403</v>
      </c>
      <c r="Q5460" s="16">
        <v>54114.338588484803</v>
      </c>
      <c r="R5460" s="16">
        <v>75855.943939805395</v>
      </c>
      <c r="S5460" s="17">
        <f t="shared" si="596"/>
        <v>54338.147561594698</v>
      </c>
      <c r="T5460" s="17">
        <f t="shared" si="597"/>
        <v>71517.117448012403</v>
      </c>
      <c r="U5460" s="18">
        <f t="shared" si="598"/>
        <v>1.3161493473244479</v>
      </c>
      <c r="X5460" s="20">
        <f t="shared" si="599"/>
        <v>0.22241400566467567</v>
      </c>
      <c r="AA5460" s="20">
        <f t="shared" si="600"/>
        <v>0.39632320519724235</v>
      </c>
      <c r="AE5460" s="20">
        <f t="shared" si="601"/>
        <v>0.65283786820793699</v>
      </c>
    </row>
    <row r="5461" spans="1:31" x14ac:dyDescent="0.2">
      <c r="A5461" s="15" t="s">
        <v>1943</v>
      </c>
      <c r="B5461" s="15" t="s">
        <v>1944</v>
      </c>
      <c r="C5461" t="s">
        <v>1945</v>
      </c>
      <c r="D5461" s="15">
        <v>4</v>
      </c>
      <c r="E5461" s="15">
        <v>3</v>
      </c>
      <c r="F5461" s="16">
        <v>126722.229078634</v>
      </c>
      <c r="G5461" s="16">
        <v>128362.079896875</v>
      </c>
      <c r="H5461" s="16">
        <v>93890.854102616795</v>
      </c>
      <c r="I5461" s="16">
        <v>136976.758069314</v>
      </c>
      <c r="J5461" s="16">
        <v>19273.805728417999</v>
      </c>
      <c r="K5461" s="16">
        <v>170347.12145537001</v>
      </c>
      <c r="L5461" s="15">
        <f t="shared" si="595"/>
        <v>6</v>
      </c>
      <c r="M5461" s="16">
        <v>225338.22368801601</v>
      </c>
      <c r="N5461" s="16">
        <v>220834.90033731901</v>
      </c>
      <c r="O5461" s="16">
        <v>168827.49617259501</v>
      </c>
      <c r="P5461" s="16">
        <v>189917.973812171</v>
      </c>
      <c r="Q5461" s="16">
        <v>168497.67251525799</v>
      </c>
      <c r="R5461" s="16">
        <v>233948.47973647001</v>
      </c>
      <c r="S5461" s="17">
        <f t="shared" si="596"/>
        <v>220834.90033731901</v>
      </c>
      <c r="T5461" s="17">
        <f t="shared" si="597"/>
        <v>189917.973812171</v>
      </c>
      <c r="U5461" s="18">
        <f t="shared" si="598"/>
        <v>0.859999816705044</v>
      </c>
      <c r="X5461" s="20">
        <f t="shared" si="599"/>
        <v>0.78965257802759048</v>
      </c>
      <c r="AA5461" s="20">
        <f t="shared" si="600"/>
        <v>-0.21759174255954797</v>
      </c>
      <c r="AE5461" s="20">
        <f t="shared" si="601"/>
        <v>0.10256394242170637</v>
      </c>
    </row>
    <row r="5462" spans="1:31" x14ac:dyDescent="0.2">
      <c r="A5462" s="15" t="s">
        <v>1463</v>
      </c>
      <c r="B5462" s="15" t="s">
        <v>1464</v>
      </c>
      <c r="C5462" t="s">
        <v>1465</v>
      </c>
      <c r="D5462" s="15">
        <v>5</v>
      </c>
      <c r="E5462" s="15">
        <v>3</v>
      </c>
      <c r="F5462" s="16">
        <v>169309.48311943401</v>
      </c>
      <c r="G5462" s="16">
        <v>171015.78869500299</v>
      </c>
      <c r="H5462" s="16">
        <v>149888.26144101701</v>
      </c>
      <c r="I5462" s="16">
        <v>186051.47068535199</v>
      </c>
      <c r="J5462" s="16">
        <v>15978.265328020299</v>
      </c>
      <c r="K5462" s="16">
        <v>174913.083636822</v>
      </c>
      <c r="L5462" s="15">
        <f t="shared" si="595"/>
        <v>6</v>
      </c>
      <c r="M5462" s="16">
        <v>301067.13287055102</v>
      </c>
      <c r="N5462" s="16">
        <v>294216.59950438701</v>
      </c>
      <c r="O5462" s="16">
        <v>269517.83671169</v>
      </c>
      <c r="P5462" s="16">
        <v>257959.95492502599</v>
      </c>
      <c r="Q5462" s="16">
        <v>139687.02167797799</v>
      </c>
      <c r="R5462" s="16">
        <v>240219.20448813299</v>
      </c>
      <c r="S5462" s="17">
        <f t="shared" si="596"/>
        <v>294216.59950438701</v>
      </c>
      <c r="T5462" s="17">
        <f t="shared" si="597"/>
        <v>240219.20448813299</v>
      </c>
      <c r="U5462" s="18">
        <f t="shared" si="598"/>
        <v>0.81647060326571119</v>
      </c>
      <c r="X5462" s="20">
        <f t="shared" si="599"/>
        <v>0.11772269344104076</v>
      </c>
      <c r="AA5462" s="20">
        <f t="shared" si="600"/>
        <v>-0.29252715188821277</v>
      </c>
      <c r="AE5462" s="20">
        <f t="shared" si="601"/>
        <v>0.9291398100009044</v>
      </c>
    </row>
    <row r="5463" spans="1:31" x14ac:dyDescent="0.2">
      <c r="A5463" s="15" t="s">
        <v>18203</v>
      </c>
      <c r="B5463" s="15" t="s">
        <v>18204</v>
      </c>
      <c r="C5463" t="s">
        <v>18205</v>
      </c>
      <c r="D5463" s="15">
        <v>4</v>
      </c>
      <c r="E5463" s="15">
        <v>2</v>
      </c>
      <c r="F5463" s="16">
        <v>62625.773038176303</v>
      </c>
      <c r="G5463" s="16">
        <v>45952.977467946497</v>
      </c>
      <c r="H5463" s="16">
        <v>62845.707584472701</v>
      </c>
      <c r="I5463" s="16">
        <v>57102.380298046803</v>
      </c>
      <c r="J5463" s="16">
        <v>37170.084633838</v>
      </c>
      <c r="K5463" s="16">
        <v>58107.709492342001</v>
      </c>
      <c r="L5463" s="15">
        <f t="shared" si="595"/>
        <v>6</v>
      </c>
      <c r="M5463" s="16">
        <v>111361.523200122</v>
      </c>
      <c r="N5463" s="16">
        <v>79057.780985551697</v>
      </c>
      <c r="O5463" s="16">
        <v>113004.440720983</v>
      </c>
      <c r="P5463" s="16">
        <v>79172.324698831697</v>
      </c>
      <c r="Q5463" s="16">
        <v>324952.57222409197</v>
      </c>
      <c r="R5463" s="16">
        <v>79802.993913597893</v>
      </c>
      <c r="S5463" s="17">
        <f t="shared" si="596"/>
        <v>111361.523200122</v>
      </c>
      <c r="T5463" s="17">
        <f t="shared" si="597"/>
        <v>79802.993913597893</v>
      </c>
      <c r="U5463" s="18">
        <f t="shared" si="598"/>
        <v>0.71661191065237217</v>
      </c>
      <c r="X5463" s="20">
        <f t="shared" si="599"/>
        <v>0.50653678348391384</v>
      </c>
      <c r="AA5463" s="20">
        <f t="shared" si="600"/>
        <v>-0.4807360724155913</v>
      </c>
      <c r="AE5463" s="20">
        <f t="shared" si="601"/>
        <v>0.29538901173697463</v>
      </c>
    </row>
    <row r="5464" spans="1:31" x14ac:dyDescent="0.2">
      <c r="A5464" s="15" t="s">
        <v>12223</v>
      </c>
      <c r="B5464" s="15" t="s">
        <v>12224</v>
      </c>
      <c r="C5464" t="s">
        <v>12225</v>
      </c>
      <c r="D5464" s="15">
        <v>3</v>
      </c>
      <c r="E5464" s="15">
        <v>2</v>
      </c>
      <c r="F5464" s="16">
        <v>123874.750963477</v>
      </c>
      <c r="G5464" s="16">
        <v>94794.9399906529</v>
      </c>
      <c r="H5464" s="16">
        <v>98351.361401572096</v>
      </c>
      <c r="I5464" s="16">
        <v>100575.95423392599</v>
      </c>
      <c r="J5464" s="16">
        <v>30122.881851562601</v>
      </c>
      <c r="K5464" s="16">
        <v>119626.188992579</v>
      </c>
      <c r="L5464" s="15">
        <f t="shared" si="595"/>
        <v>6</v>
      </c>
      <c r="M5464" s="16">
        <v>220274.82111748701</v>
      </c>
      <c r="N5464" s="16">
        <v>163085.789371255</v>
      </c>
      <c r="O5464" s="16">
        <v>176848.04605617799</v>
      </c>
      <c r="P5464" s="16">
        <v>139448.339350147</v>
      </c>
      <c r="Q5464" s="16">
        <v>263343.70870806801</v>
      </c>
      <c r="R5464" s="16">
        <v>164290.21407804399</v>
      </c>
      <c r="S5464" s="17">
        <f t="shared" si="596"/>
        <v>176848.04605617799</v>
      </c>
      <c r="T5464" s="17">
        <f t="shared" si="597"/>
        <v>164290.21407804399</v>
      </c>
      <c r="U5464" s="18">
        <f t="shared" si="598"/>
        <v>0.92899083558918805</v>
      </c>
      <c r="X5464" s="20">
        <f t="shared" si="599"/>
        <v>0.95870151644128865</v>
      </c>
      <c r="AA5464" s="20">
        <f t="shared" si="600"/>
        <v>-0.1062637302657044</v>
      </c>
      <c r="AE5464" s="20">
        <f t="shared" si="601"/>
        <v>1.831658567600478E-2</v>
      </c>
    </row>
    <row r="5465" spans="1:31" x14ac:dyDescent="0.2">
      <c r="A5465" s="15" t="s">
        <v>5785</v>
      </c>
      <c r="B5465" s="15" t="s">
        <v>5786</v>
      </c>
      <c r="C5465" t="s">
        <v>5787</v>
      </c>
      <c r="D5465" s="15">
        <v>5</v>
      </c>
      <c r="E5465" s="15">
        <v>3</v>
      </c>
      <c r="F5465" s="16">
        <v>334232.38400581398</v>
      </c>
      <c r="G5465" s="16">
        <v>312724.857096094</v>
      </c>
      <c r="H5465" s="16">
        <v>308163.62089139601</v>
      </c>
      <c r="I5465" s="16">
        <v>428573.152889063</v>
      </c>
      <c r="J5465" s="16">
        <v>56026.135842187497</v>
      </c>
      <c r="K5465" s="16">
        <v>438685.15928727499</v>
      </c>
      <c r="L5465" s="15">
        <f t="shared" si="595"/>
        <v>6</v>
      </c>
      <c r="M5465" s="16">
        <v>594334.01904685597</v>
      </c>
      <c r="N5465" s="16">
        <v>538013.73976879299</v>
      </c>
      <c r="O5465" s="16">
        <v>554116.72440122301</v>
      </c>
      <c r="P5465" s="16">
        <v>594215.73392616597</v>
      </c>
      <c r="Q5465" s="16">
        <v>489798.10331455199</v>
      </c>
      <c r="R5465" s="16">
        <v>602474.084806283</v>
      </c>
      <c r="S5465" s="17">
        <f t="shared" si="596"/>
        <v>554116.72440122301</v>
      </c>
      <c r="T5465" s="17">
        <f t="shared" si="597"/>
        <v>594215.73392616597</v>
      </c>
      <c r="U5465" s="18">
        <f t="shared" si="598"/>
        <v>1.0723656366233556</v>
      </c>
      <c r="X5465" s="20">
        <f t="shared" si="599"/>
        <v>0.99985329277459201</v>
      </c>
      <c r="AA5465" s="20">
        <f t="shared" si="600"/>
        <v>0.10079689479176472</v>
      </c>
      <c r="AE5465" s="20">
        <f t="shared" si="601"/>
        <v>6.3718812569420836E-5</v>
      </c>
    </row>
    <row r="5466" spans="1:31" x14ac:dyDescent="0.2">
      <c r="A5466" s="15" t="s">
        <v>18206</v>
      </c>
      <c r="B5466" s="15" t="s">
        <v>18207</v>
      </c>
      <c r="C5466" t="s">
        <v>18208</v>
      </c>
      <c r="D5466" s="15">
        <v>3</v>
      </c>
      <c r="E5466" s="15">
        <v>2</v>
      </c>
      <c r="F5466" s="16">
        <v>35066.023497656402</v>
      </c>
      <c r="G5466" s="16">
        <v>17508.625431265798</v>
      </c>
      <c r="H5466" s="16">
        <v>11877.3802253906</v>
      </c>
      <c r="I5466" s="16">
        <v>25279.4047429688</v>
      </c>
      <c r="J5466" s="16">
        <v>10482.992500885999</v>
      </c>
      <c r="K5466" s="16">
        <v>25196.8572152345</v>
      </c>
      <c r="L5466" s="15">
        <f t="shared" si="595"/>
        <v>6</v>
      </c>
      <c r="M5466" s="16">
        <v>62354.612164065897</v>
      </c>
      <c r="N5466" s="16">
        <v>30121.945322663501</v>
      </c>
      <c r="O5466" s="16">
        <v>21357.014841413598</v>
      </c>
      <c r="P5466" s="16">
        <v>35049.839079509897</v>
      </c>
      <c r="Q5466" s="16">
        <v>91645.618010449005</v>
      </c>
      <c r="R5466" s="16">
        <v>34604.438215795599</v>
      </c>
      <c r="S5466" s="17">
        <f t="shared" si="596"/>
        <v>30121.945322663501</v>
      </c>
      <c r="T5466" s="17">
        <f t="shared" si="597"/>
        <v>35049.839079509897</v>
      </c>
      <c r="U5466" s="18">
        <f t="shared" si="598"/>
        <v>1.1635981243594744</v>
      </c>
      <c r="X5466" s="20">
        <f t="shared" si="599"/>
        <v>0.52372323679489885</v>
      </c>
      <c r="AA5466" s="20">
        <f t="shared" si="600"/>
        <v>0.21859287602708108</v>
      </c>
      <c r="AE5466" s="20">
        <f t="shared" si="601"/>
        <v>0.28089815669251117</v>
      </c>
    </row>
    <row r="5467" spans="1:31" x14ac:dyDescent="0.2">
      <c r="A5467" s="15" t="s">
        <v>17575</v>
      </c>
      <c r="B5467" s="15" t="s">
        <v>17576</v>
      </c>
      <c r="C5467" t="s">
        <v>17577</v>
      </c>
      <c r="D5467" s="15">
        <v>2</v>
      </c>
      <c r="E5467" s="15">
        <v>2</v>
      </c>
      <c r="F5467" s="16">
        <v>57732.592700077199</v>
      </c>
      <c r="G5467" s="16">
        <v>56905.500712499997</v>
      </c>
      <c r="H5467" s="16">
        <v>44513.331585937398</v>
      </c>
      <c r="I5467" s="16">
        <v>59607.230306249803</v>
      </c>
      <c r="J5467" s="16">
        <v>27743.1927093751</v>
      </c>
      <c r="K5467" s="16">
        <v>64803.129239062102</v>
      </c>
      <c r="L5467" s="15">
        <f t="shared" si="595"/>
        <v>6</v>
      </c>
      <c r="M5467" s="16">
        <v>102660.440733461</v>
      </c>
      <c r="N5467" s="16">
        <v>97900.568365565297</v>
      </c>
      <c r="O5467" s="16">
        <v>80040.536320404601</v>
      </c>
      <c r="P5467" s="16">
        <v>82645.293726326097</v>
      </c>
      <c r="Q5467" s="16">
        <v>242539.71766351699</v>
      </c>
      <c r="R5467" s="16">
        <v>88998.237470167704</v>
      </c>
      <c r="S5467" s="17">
        <f t="shared" si="596"/>
        <v>97900.568365565297</v>
      </c>
      <c r="T5467" s="17">
        <f t="shared" si="597"/>
        <v>88998.237470167704</v>
      </c>
      <c r="U5467" s="18">
        <f t="shared" si="598"/>
        <v>0.90906762806365049</v>
      </c>
      <c r="X5467" s="20">
        <f t="shared" si="599"/>
        <v>0.44591478852969418</v>
      </c>
      <c r="AA5467" s="20">
        <f t="shared" si="600"/>
        <v>-0.13754047038785261</v>
      </c>
      <c r="AE5467" s="20">
        <f t="shared" si="601"/>
        <v>0.35074812426322122</v>
      </c>
    </row>
    <row r="5468" spans="1:31" x14ac:dyDescent="0.2">
      <c r="A5468" s="15" t="s">
        <v>18209</v>
      </c>
      <c r="B5468" s="15" t="s">
        <v>18210</v>
      </c>
      <c r="C5468" t="s">
        <v>18211</v>
      </c>
      <c r="D5468" s="15">
        <v>2</v>
      </c>
      <c r="E5468" s="15">
        <v>1</v>
      </c>
      <c r="F5468" s="16">
        <v>21835.614990234099</v>
      </c>
      <c r="G5468" s="16">
        <v>17989.76953125</v>
      </c>
      <c r="H5468" s="16">
        <v>16303.9258593748</v>
      </c>
      <c r="I5468" s="16">
        <v>24231.2939988283</v>
      </c>
      <c r="J5468" s="16">
        <v>2358.2464189453099</v>
      </c>
      <c r="K5468" s="16">
        <v>23029.2952763668</v>
      </c>
      <c r="L5468" s="15">
        <f t="shared" si="595"/>
        <v>6</v>
      </c>
      <c r="M5468" s="16">
        <v>38828.220832365099</v>
      </c>
      <c r="N5468" s="16">
        <v>30949.708548791201</v>
      </c>
      <c r="O5468" s="16">
        <v>29316.497404672798</v>
      </c>
      <c r="P5468" s="16">
        <v>33596.635837853202</v>
      </c>
      <c r="Q5468" s="16">
        <v>20616.532012868</v>
      </c>
      <c r="R5468" s="16">
        <v>31627.588263766502</v>
      </c>
      <c r="S5468" s="17">
        <f t="shared" si="596"/>
        <v>30949.708548791201</v>
      </c>
      <c r="T5468" s="17">
        <f t="shared" si="597"/>
        <v>31627.588263766502</v>
      </c>
      <c r="U5468" s="18">
        <f t="shared" si="598"/>
        <v>1.021902620307608</v>
      </c>
      <c r="X5468" s="20">
        <f t="shared" si="599"/>
        <v>0.42627299004340302</v>
      </c>
      <c r="AA5468" s="20">
        <f t="shared" si="600"/>
        <v>3.1257724756091419E-2</v>
      </c>
      <c r="AE5468" s="20">
        <f t="shared" si="601"/>
        <v>0.37031218470386867</v>
      </c>
    </row>
    <row r="5469" spans="1:31" x14ac:dyDescent="0.2">
      <c r="A5469" s="15" t="s">
        <v>15043</v>
      </c>
      <c r="B5469" s="15" t="s">
        <v>15044</v>
      </c>
      <c r="C5469" t="s">
        <v>15045</v>
      </c>
      <c r="D5469" s="15">
        <v>5</v>
      </c>
      <c r="E5469" s="15">
        <v>3</v>
      </c>
      <c r="F5469" s="16">
        <v>137202.32916119599</v>
      </c>
      <c r="G5469" s="16">
        <v>138523.616098828</v>
      </c>
      <c r="H5469" s="16">
        <v>135793.71955166099</v>
      </c>
      <c r="I5469" s="16">
        <v>152697.31998984399</v>
      </c>
      <c r="J5469" s="16">
        <v>49290.010829603903</v>
      </c>
      <c r="K5469" s="16">
        <v>173853.26453086</v>
      </c>
      <c r="L5469" s="15">
        <f t="shared" si="595"/>
        <v>6</v>
      </c>
      <c r="M5469" s="16">
        <v>243974.000172122</v>
      </c>
      <c r="N5469" s="16">
        <v>238316.868814577</v>
      </c>
      <c r="O5469" s="16">
        <v>244174.087955511</v>
      </c>
      <c r="P5469" s="16">
        <v>211714.498340989</v>
      </c>
      <c r="Q5469" s="16">
        <v>430908.77951491298</v>
      </c>
      <c r="R5469" s="16">
        <v>238763.687855289</v>
      </c>
      <c r="S5469" s="17">
        <f t="shared" si="596"/>
        <v>243974.000172122</v>
      </c>
      <c r="T5469" s="17">
        <f t="shared" si="597"/>
        <v>238763.687855289</v>
      </c>
      <c r="U5469" s="18">
        <f t="shared" si="598"/>
        <v>0.97864398537074782</v>
      </c>
      <c r="X5469" s="20">
        <f t="shared" si="599"/>
        <v>0.4959706463508689</v>
      </c>
      <c r="AA5469" s="20">
        <f t="shared" si="600"/>
        <v>-3.1143968410938801E-2</v>
      </c>
      <c r="AE5469" s="20">
        <f t="shared" si="601"/>
        <v>0.30454402614100834</v>
      </c>
    </row>
    <row r="5470" spans="1:31" x14ac:dyDescent="0.2">
      <c r="A5470" s="15" t="s">
        <v>18212</v>
      </c>
      <c r="B5470" s="15" t="s">
        <v>18213</v>
      </c>
      <c r="C5470" t="s">
        <v>18214</v>
      </c>
      <c r="D5470" s="15">
        <v>6</v>
      </c>
      <c r="E5470" s="15">
        <v>1</v>
      </c>
      <c r="F5470" s="16">
        <v>22742.267612109401</v>
      </c>
      <c r="G5470" s="16">
        <v>22088.282712890701</v>
      </c>
      <c r="H5470" s="16">
        <v>20604.370520507899</v>
      </c>
      <c r="I5470" s="16">
        <v>30120.385517578201</v>
      </c>
      <c r="J5470" s="16">
        <v>2354.7852023437499</v>
      </c>
      <c r="K5470" s="16">
        <v>36561.138667968698</v>
      </c>
      <c r="L5470" s="15">
        <f t="shared" si="595"/>
        <v>6</v>
      </c>
      <c r="M5470" s="16">
        <v>40440.435933069297</v>
      </c>
      <c r="N5470" s="16">
        <v>38000.815470133901</v>
      </c>
      <c r="O5470" s="16">
        <v>37049.234650564598</v>
      </c>
      <c r="P5470" s="16">
        <v>41761.8482768092</v>
      </c>
      <c r="Q5470" s="16">
        <v>20586.272968564401</v>
      </c>
      <c r="R5470" s="16">
        <v>50211.724951551201</v>
      </c>
      <c r="S5470" s="17">
        <f t="shared" si="596"/>
        <v>38000.815470133901</v>
      </c>
      <c r="T5470" s="17">
        <f t="shared" si="597"/>
        <v>41761.8482768092</v>
      </c>
      <c r="U5470" s="18">
        <f t="shared" si="598"/>
        <v>1.0989724236215725</v>
      </c>
      <c r="X5470" s="20">
        <f t="shared" si="599"/>
        <v>0.91759804679614732</v>
      </c>
      <c r="AA5470" s="20">
        <f t="shared" si="600"/>
        <v>0.13615518537399568</v>
      </c>
      <c r="AE5470" s="20">
        <f t="shared" si="601"/>
        <v>3.7347519547239985E-2</v>
      </c>
    </row>
    <row r="5471" spans="1:31" x14ac:dyDescent="0.2">
      <c r="A5471" s="15" t="s">
        <v>14716</v>
      </c>
      <c r="B5471" s="15" t="s">
        <v>14717</v>
      </c>
      <c r="C5471" t="s">
        <v>14718</v>
      </c>
      <c r="D5471" s="15">
        <v>2</v>
      </c>
      <c r="E5471" s="15">
        <v>2</v>
      </c>
      <c r="F5471" s="16">
        <v>61755.802876372298</v>
      </c>
      <c r="G5471" s="16">
        <v>72125.063226562401</v>
      </c>
      <c r="H5471" s="16">
        <v>67748.036835059</v>
      </c>
      <c r="I5471" s="16">
        <v>70312.597023926006</v>
      </c>
      <c r="J5471" s="16">
        <v>11314.1983693969</v>
      </c>
      <c r="K5471" s="16">
        <v>58944.299190820602</v>
      </c>
      <c r="L5471" s="15">
        <f t="shared" si="595"/>
        <v>6</v>
      </c>
      <c r="M5471" s="16">
        <v>109814.53706874</v>
      </c>
      <c r="N5471" s="16">
        <v>124084.395970032</v>
      </c>
      <c r="O5471" s="16">
        <v>121819.44172082</v>
      </c>
      <c r="P5471" s="16">
        <v>97488.261136231406</v>
      </c>
      <c r="Q5471" s="16">
        <v>98912.281180068807</v>
      </c>
      <c r="R5471" s="16">
        <v>80951.935477447798</v>
      </c>
      <c r="S5471" s="17">
        <f t="shared" si="596"/>
        <v>121819.44172082</v>
      </c>
      <c r="T5471" s="17">
        <f t="shared" si="597"/>
        <v>97488.261136231406</v>
      </c>
      <c r="U5471" s="18">
        <f t="shared" si="598"/>
        <v>0.80026849375693543</v>
      </c>
      <c r="X5471" s="20">
        <f t="shared" si="599"/>
        <v>2.2881761301458862E-2</v>
      </c>
      <c r="AA5471" s="20">
        <f t="shared" si="600"/>
        <v>-0.32144398285642972</v>
      </c>
      <c r="AE5471" s="20">
        <f t="shared" si="601"/>
        <v>1.6405105491943905</v>
      </c>
    </row>
    <row r="5472" spans="1:31" x14ac:dyDescent="0.2">
      <c r="A5472" s="15" t="s">
        <v>11896</v>
      </c>
      <c r="B5472" s="15" t="s">
        <v>11897</v>
      </c>
      <c r="C5472" t="s">
        <v>11898</v>
      </c>
      <c r="D5472" s="15">
        <v>4</v>
      </c>
      <c r="E5472" s="15">
        <v>3</v>
      </c>
      <c r="F5472" s="16">
        <v>169185.45025017401</v>
      </c>
      <c r="G5472" s="16">
        <v>175378.291403907</v>
      </c>
      <c r="H5472" s="16">
        <v>185849.32921758099</v>
      </c>
      <c r="I5472" s="16">
        <v>227953.89030175799</v>
      </c>
      <c r="J5472" s="16">
        <v>16346.976755792301</v>
      </c>
      <c r="K5472" s="16">
        <v>216363.38289199601</v>
      </c>
      <c r="L5472" s="15">
        <f t="shared" si="595"/>
        <v>6</v>
      </c>
      <c r="M5472" s="16">
        <v>300846.57688253402</v>
      </c>
      <c r="N5472" s="16">
        <v>301721.87560863799</v>
      </c>
      <c r="O5472" s="16">
        <v>334180.33329282497</v>
      </c>
      <c r="P5472" s="16">
        <v>316057.56756780902</v>
      </c>
      <c r="Q5472" s="16">
        <v>142910.41296275001</v>
      </c>
      <c r="R5472" s="16">
        <v>297145.52301069401</v>
      </c>
      <c r="S5472" s="17">
        <f t="shared" si="596"/>
        <v>301721.87560863799</v>
      </c>
      <c r="T5472" s="17">
        <f t="shared" si="597"/>
        <v>297145.52301069401</v>
      </c>
      <c r="U5472" s="18">
        <f t="shared" si="598"/>
        <v>0.98483254623579253</v>
      </c>
      <c r="X5472" s="20">
        <f t="shared" si="599"/>
        <v>0.34221934277294541</v>
      </c>
      <c r="AA5472" s="20">
        <f t="shared" si="600"/>
        <v>-2.2049654838846279E-2</v>
      </c>
      <c r="AE5472" s="20">
        <f t="shared" si="601"/>
        <v>0.46569544709723626</v>
      </c>
    </row>
    <row r="5473" spans="1:31" x14ac:dyDescent="0.2">
      <c r="A5473" s="15" t="s">
        <v>668</v>
      </c>
      <c r="B5473" s="15" t="s">
        <v>669</v>
      </c>
      <c r="C5473" t="s">
        <v>670</v>
      </c>
      <c r="D5473" s="15">
        <v>3</v>
      </c>
      <c r="E5473" s="15">
        <v>3</v>
      </c>
      <c r="F5473" s="16">
        <v>116132.15363061</v>
      </c>
      <c r="G5473" s="16">
        <v>119744.636878711</v>
      </c>
      <c r="H5473" s="16">
        <v>98268.323500488594</v>
      </c>
      <c r="I5473" s="16">
        <v>100218.353206641</v>
      </c>
      <c r="J5473" s="16">
        <v>12191.1242433105</v>
      </c>
      <c r="K5473" s="16">
        <v>107202.721948975</v>
      </c>
      <c r="L5473" s="15">
        <f t="shared" si="595"/>
        <v>6</v>
      </c>
      <c r="M5473" s="16">
        <v>206506.88835300499</v>
      </c>
      <c r="N5473" s="16">
        <v>206009.39913316499</v>
      </c>
      <c r="O5473" s="16">
        <v>176698.733526631</v>
      </c>
      <c r="P5473" s="16">
        <v>138952.52631228301</v>
      </c>
      <c r="Q5473" s="16">
        <v>106578.643018769</v>
      </c>
      <c r="R5473" s="16">
        <v>147228.28075580299</v>
      </c>
      <c r="S5473" s="17">
        <f t="shared" si="596"/>
        <v>206009.39913316499</v>
      </c>
      <c r="T5473" s="17">
        <f t="shared" si="597"/>
        <v>138952.52631228301</v>
      </c>
      <c r="U5473" s="18">
        <f t="shared" si="598"/>
        <v>0.6744960516217211</v>
      </c>
      <c r="X5473" s="20">
        <f t="shared" si="599"/>
        <v>1.4447750594641826E-2</v>
      </c>
      <c r="AA5473" s="20">
        <f t="shared" si="600"/>
        <v>-0.56811809696576177</v>
      </c>
      <c r="AE5473" s="20">
        <f t="shared" si="601"/>
        <v>1.8401997640063243</v>
      </c>
    </row>
    <row r="5474" spans="1:31" x14ac:dyDescent="0.2">
      <c r="A5474" s="15" t="s">
        <v>16511</v>
      </c>
      <c r="B5474" s="15" t="s">
        <v>16512</v>
      </c>
      <c r="C5474" t="s">
        <v>16513</v>
      </c>
      <c r="D5474" s="15">
        <v>3</v>
      </c>
      <c r="E5474" s="15">
        <v>2</v>
      </c>
      <c r="F5474" s="16">
        <v>138361.915165705</v>
      </c>
      <c r="G5474" s="16">
        <v>131155.68966328099</v>
      </c>
      <c r="H5474" s="16">
        <v>139447.862490233</v>
      </c>
      <c r="I5474" s="16">
        <v>217712.73748124999</v>
      </c>
      <c r="J5474" s="16">
        <v>6876.0544874999996</v>
      </c>
      <c r="K5474" s="16">
        <v>191392.26870889901</v>
      </c>
      <c r="L5474" s="15">
        <f t="shared" si="595"/>
        <v>6</v>
      </c>
      <c r="M5474" s="16">
        <v>246035.98292265899</v>
      </c>
      <c r="N5474" s="16">
        <v>225641.04351325799</v>
      </c>
      <c r="O5474" s="16">
        <v>250744.69388802999</v>
      </c>
      <c r="P5474" s="16">
        <v>301858.23170538899</v>
      </c>
      <c r="Q5474" s="16">
        <v>60112.631286075797</v>
      </c>
      <c r="R5474" s="16">
        <v>262851.11198366701</v>
      </c>
      <c r="S5474" s="17">
        <f t="shared" si="596"/>
        <v>246035.98292265899</v>
      </c>
      <c r="T5474" s="17">
        <f t="shared" si="597"/>
        <v>262851.11198366701</v>
      </c>
      <c r="U5474" s="18">
        <f t="shared" si="598"/>
        <v>1.068344186331045</v>
      </c>
      <c r="X5474" s="20">
        <f t="shared" si="599"/>
        <v>0.6880790054255177</v>
      </c>
      <c r="AA5474" s="20">
        <f t="shared" si="600"/>
        <v>9.5376512116414111E-2</v>
      </c>
      <c r="AE5474" s="20">
        <f t="shared" si="601"/>
        <v>0.16236169308653464</v>
      </c>
    </row>
    <row r="5475" spans="1:31" x14ac:dyDescent="0.2">
      <c r="A5475" s="15" t="s">
        <v>18215</v>
      </c>
      <c r="B5475" s="15" t="s">
        <v>18216</v>
      </c>
      <c r="C5475" t="s">
        <v>18217</v>
      </c>
      <c r="D5475" s="15">
        <v>6</v>
      </c>
      <c r="E5475" s="15">
        <v>1</v>
      </c>
      <c r="F5475" s="16">
        <v>186472.34381380701</v>
      </c>
      <c r="G5475" s="16">
        <v>200616.82050021499</v>
      </c>
      <c r="H5475" s="16">
        <v>173155.50566338</v>
      </c>
      <c r="I5475" s="16">
        <v>272599.830525</v>
      </c>
      <c r="J5475" s="16">
        <v>15663.901426464899</v>
      </c>
      <c r="K5475" s="16">
        <v>282658.07038634899</v>
      </c>
      <c r="L5475" s="15">
        <f t="shared" si="595"/>
        <v>6</v>
      </c>
      <c r="M5475" s="16">
        <v>331586.23413947597</v>
      </c>
      <c r="N5475" s="16">
        <v>345142.39405241399</v>
      </c>
      <c r="O5475" s="16">
        <v>311355.251254801</v>
      </c>
      <c r="P5475" s="16">
        <v>377959.06549818598</v>
      </c>
      <c r="Q5475" s="16">
        <v>136938.753563145</v>
      </c>
      <c r="R5475" s="16">
        <v>388192.21180356201</v>
      </c>
      <c r="S5475" s="17">
        <f t="shared" si="596"/>
        <v>331586.23413947597</v>
      </c>
      <c r="T5475" s="17">
        <f t="shared" si="597"/>
        <v>377959.06549818598</v>
      </c>
      <c r="U5475" s="18">
        <f t="shared" si="598"/>
        <v>1.1398514973911857</v>
      </c>
      <c r="X5475" s="20">
        <f t="shared" si="599"/>
        <v>0.74911281703602484</v>
      </c>
      <c r="AA5475" s="20">
        <f t="shared" si="600"/>
        <v>0.18884587883492837</v>
      </c>
      <c r="AE5475" s="20">
        <f t="shared" si="601"/>
        <v>0.12545277225164306</v>
      </c>
    </row>
    <row r="5476" spans="1:31" x14ac:dyDescent="0.2">
      <c r="A5476" s="15" t="s">
        <v>18218</v>
      </c>
      <c r="B5476" s="15" t="s">
        <v>18219</v>
      </c>
      <c r="C5476" t="s">
        <v>18220</v>
      </c>
      <c r="D5476" s="15">
        <v>4</v>
      </c>
      <c r="E5476" s="15">
        <v>2</v>
      </c>
      <c r="F5476" s="16">
        <v>15443.2307712892</v>
      </c>
      <c r="G5476" s="16">
        <v>12696.6063339843</v>
      </c>
      <c r="H5476" s="16">
        <v>20414.402681836</v>
      </c>
      <c r="I5476" s="16">
        <v>15235.9276007812</v>
      </c>
      <c r="J5476" s="16">
        <v>3382.02679160156</v>
      </c>
      <c r="K5476" s="16">
        <v>13528.1071664063</v>
      </c>
      <c r="L5476" s="15">
        <f t="shared" si="595"/>
        <v>6</v>
      </c>
      <c r="M5476" s="16">
        <v>27461.245081532099</v>
      </c>
      <c r="N5476" s="16">
        <v>21843.318499047298</v>
      </c>
      <c r="O5476" s="16">
        <v>36707.6487222777</v>
      </c>
      <c r="P5476" s="16">
        <v>21124.580110335599</v>
      </c>
      <c r="Q5476" s="16">
        <v>29566.742074653201</v>
      </c>
      <c r="R5476" s="16">
        <v>18579.005493333101</v>
      </c>
      <c r="S5476" s="17">
        <f t="shared" si="596"/>
        <v>27461.245081532099</v>
      </c>
      <c r="T5476" s="17">
        <f t="shared" si="597"/>
        <v>21124.580110335599</v>
      </c>
      <c r="U5476" s="18">
        <f t="shared" si="598"/>
        <v>0.76925063112094805</v>
      </c>
      <c r="X5476" s="20">
        <f t="shared" si="599"/>
        <v>0.36447112380487479</v>
      </c>
      <c r="AA5476" s="20">
        <f t="shared" si="600"/>
        <v>-0.37847437268903833</v>
      </c>
      <c r="AE5476" s="20">
        <f t="shared" si="601"/>
        <v>0.4383368741196037</v>
      </c>
    </row>
    <row r="5477" spans="1:31" x14ac:dyDescent="0.2">
      <c r="A5477" s="15" t="s">
        <v>6505</v>
      </c>
      <c r="B5477" s="15" t="s">
        <v>6506</v>
      </c>
      <c r="C5477" t="s">
        <v>6507</v>
      </c>
      <c r="D5477" s="15">
        <v>3</v>
      </c>
      <c r="E5477" s="15">
        <v>2</v>
      </c>
      <c r="F5477" s="16">
        <v>47968.281384375099</v>
      </c>
      <c r="G5477" s="16">
        <v>56664.262383257897</v>
      </c>
      <c r="H5477" s="16">
        <v>62539.026625195504</v>
      </c>
      <c r="I5477" s="16">
        <v>69627.585263671805</v>
      </c>
      <c r="J5477" s="16">
        <v>48978.090085546697</v>
      </c>
      <c r="K5477" s="16">
        <v>85144.305267573494</v>
      </c>
      <c r="L5477" s="15">
        <f t="shared" si="595"/>
        <v>6</v>
      </c>
      <c r="M5477" s="16">
        <v>85297.484104503499</v>
      </c>
      <c r="N5477" s="16">
        <v>97485.540481641001</v>
      </c>
      <c r="O5477" s="16">
        <v>112452.990007562</v>
      </c>
      <c r="P5477" s="16">
        <v>96538.493837175105</v>
      </c>
      <c r="Q5477" s="16">
        <v>428181.87025145697</v>
      </c>
      <c r="R5477" s="16">
        <v>116934.061493874</v>
      </c>
      <c r="S5477" s="17">
        <f t="shared" si="596"/>
        <v>97485.540481641001</v>
      </c>
      <c r="T5477" s="17">
        <f t="shared" si="597"/>
        <v>116934.061493874</v>
      </c>
      <c r="U5477" s="18">
        <f t="shared" si="598"/>
        <v>1.1995015970178229</v>
      </c>
      <c r="X5477" s="20">
        <f t="shared" si="599"/>
        <v>0.34361408936614418</v>
      </c>
      <c r="AA5477" s="20">
        <f t="shared" si="600"/>
        <v>0.2624350784384834</v>
      </c>
      <c r="AE5477" s="20">
        <f t="shared" si="601"/>
        <v>0.4639290368998189</v>
      </c>
    </row>
    <row r="5478" spans="1:31" x14ac:dyDescent="0.2">
      <c r="A5478" s="15" t="s">
        <v>11068</v>
      </c>
      <c r="B5478" s="15" t="s">
        <v>11069</v>
      </c>
      <c r="C5478" t="s">
        <v>11070</v>
      </c>
      <c r="D5478" s="15">
        <v>3</v>
      </c>
      <c r="E5478" s="15">
        <v>2</v>
      </c>
      <c r="F5478" s="16">
        <v>43568.380540209597</v>
      </c>
      <c r="G5478" s="16">
        <v>33701.465917968701</v>
      </c>
      <c r="H5478" s="16">
        <v>38320.774361718701</v>
      </c>
      <c r="I5478" s="16">
        <v>47134.091135742099</v>
      </c>
      <c r="J5478" s="16">
        <v>28422.913908984399</v>
      </c>
      <c r="K5478" s="16">
        <v>56440.519832812402</v>
      </c>
      <c r="L5478" s="15">
        <f t="shared" si="595"/>
        <v>6</v>
      </c>
      <c r="M5478" s="16">
        <v>77473.554176531296</v>
      </c>
      <c r="N5478" s="16">
        <v>57980.206250906696</v>
      </c>
      <c r="O5478" s="16">
        <v>68905.544088597599</v>
      </c>
      <c r="P5478" s="16">
        <v>65351.3136984054</v>
      </c>
      <c r="Q5478" s="16">
        <v>248482.054206039</v>
      </c>
      <c r="R5478" s="16">
        <v>77513.336871277395</v>
      </c>
      <c r="S5478" s="17">
        <f t="shared" si="596"/>
        <v>68905.544088597599</v>
      </c>
      <c r="T5478" s="17">
        <f t="shared" si="597"/>
        <v>77513.336871277395</v>
      </c>
      <c r="U5478" s="18">
        <f t="shared" si="598"/>
        <v>1.1249216285356087</v>
      </c>
      <c r="X5478" s="20">
        <f t="shared" si="599"/>
        <v>0.3531721118242197</v>
      </c>
      <c r="AA5478" s="20">
        <f t="shared" si="600"/>
        <v>0.16982449472097932</v>
      </c>
      <c r="AE5478" s="20">
        <f t="shared" si="601"/>
        <v>0.45201359773047567</v>
      </c>
    </row>
    <row r="5479" spans="1:31" x14ac:dyDescent="0.2">
      <c r="A5479" s="15" t="s">
        <v>17572</v>
      </c>
      <c r="B5479" s="15" t="s">
        <v>17573</v>
      </c>
      <c r="C5479" t="s">
        <v>17574</v>
      </c>
      <c r="D5479" s="15">
        <v>3</v>
      </c>
      <c r="E5479" s="15">
        <v>2</v>
      </c>
      <c r="F5479" s="16">
        <v>93713.702627611099</v>
      </c>
      <c r="G5479" s="16">
        <v>115659.39360937499</v>
      </c>
      <c r="H5479" s="16">
        <v>100538.354116407</v>
      </c>
      <c r="I5479" s="16">
        <v>138125.06892421999</v>
      </c>
      <c r="J5479" s="16">
        <v>18475.358146592702</v>
      </c>
      <c r="K5479" s="16">
        <v>129553.206851457</v>
      </c>
      <c r="L5479" s="15">
        <f t="shared" si="595"/>
        <v>6</v>
      </c>
      <c r="M5479" s="16">
        <v>166642.26504593101</v>
      </c>
      <c r="N5479" s="16">
        <v>198981.12184939001</v>
      </c>
      <c r="O5479" s="16">
        <v>180780.53242795699</v>
      </c>
      <c r="P5479" s="16">
        <v>191510.10428703399</v>
      </c>
      <c r="Q5479" s="16">
        <v>161517.392592408</v>
      </c>
      <c r="R5479" s="16">
        <v>177923.615784864</v>
      </c>
      <c r="S5479" s="17">
        <f t="shared" si="596"/>
        <v>180780.53242795699</v>
      </c>
      <c r="T5479" s="17">
        <f t="shared" si="597"/>
        <v>177923.615784864</v>
      </c>
      <c r="U5479" s="18">
        <f t="shared" si="598"/>
        <v>0.98419676828736247</v>
      </c>
      <c r="X5479" s="20">
        <f t="shared" si="599"/>
        <v>0.7070776550787683</v>
      </c>
      <c r="AA5479" s="20">
        <f t="shared" si="600"/>
        <v>-2.2981315651021489E-2</v>
      </c>
      <c r="AE5479" s="20">
        <f t="shared" si="601"/>
        <v>0.15053288702319542</v>
      </c>
    </row>
    <row r="5480" spans="1:31" x14ac:dyDescent="0.2">
      <c r="A5480" s="15" t="s">
        <v>7142</v>
      </c>
      <c r="B5480" s="15" t="s">
        <v>7143</v>
      </c>
      <c r="C5480" t="s">
        <v>7144</v>
      </c>
      <c r="D5480" s="15">
        <v>3</v>
      </c>
      <c r="E5480" s="15">
        <v>3</v>
      </c>
      <c r="F5480" s="16">
        <v>147738.51018222701</v>
      </c>
      <c r="G5480" s="16">
        <v>94504.127421386904</v>
      </c>
      <c r="H5480" s="16">
        <v>111130.169049023</v>
      </c>
      <c r="I5480" s="16">
        <v>103883.888753907</v>
      </c>
      <c r="J5480" s="16">
        <v>114544.891544531</v>
      </c>
      <c r="K5480" s="16">
        <v>133040.504695312</v>
      </c>
      <c r="L5480" s="15">
        <f t="shared" si="595"/>
        <v>6</v>
      </c>
      <c r="M5480" s="16">
        <v>262709.500115556</v>
      </c>
      <c r="N5480" s="16">
        <v>162585.47366429301</v>
      </c>
      <c r="O5480" s="16">
        <v>199825.94012062499</v>
      </c>
      <c r="P5480" s="16">
        <v>144034.78328701001</v>
      </c>
      <c r="Q5480" s="16">
        <v>1001387.47353403</v>
      </c>
      <c r="R5480" s="16">
        <v>182712.942554743</v>
      </c>
      <c r="S5480" s="17">
        <f t="shared" si="596"/>
        <v>199825.94012062499</v>
      </c>
      <c r="T5480" s="17">
        <f t="shared" si="597"/>
        <v>182712.942554743</v>
      </c>
      <c r="U5480" s="18">
        <f t="shared" si="598"/>
        <v>0.91436048014811433</v>
      </c>
      <c r="X5480" s="20">
        <f t="shared" si="599"/>
        <v>0.45134283839363415</v>
      </c>
      <c r="AA5480" s="20">
        <f t="shared" si="600"/>
        <v>-0.12916504514779675</v>
      </c>
      <c r="AE5480" s="20">
        <f t="shared" si="601"/>
        <v>0.34549344424401174</v>
      </c>
    </row>
    <row r="5481" spans="1:31" x14ac:dyDescent="0.2">
      <c r="A5481" s="15" t="s">
        <v>6992</v>
      </c>
      <c r="B5481" s="15" t="s">
        <v>6993</v>
      </c>
      <c r="C5481" t="s">
        <v>6994</v>
      </c>
      <c r="D5481" s="15">
        <v>2</v>
      </c>
      <c r="E5481" s="15">
        <v>2</v>
      </c>
      <c r="F5481" s="16">
        <v>19605.282352734401</v>
      </c>
      <c r="G5481" s="16">
        <v>31606.6947635742</v>
      </c>
      <c r="H5481" s="16">
        <v>24705.8436152344</v>
      </c>
      <c r="I5481" s="16">
        <v>28324.943860253999</v>
      </c>
      <c r="J5481" s="16">
        <v>3506.6358679687501</v>
      </c>
      <c r="K5481" s="16">
        <v>41073.210379908502</v>
      </c>
      <c r="L5481" s="15">
        <f t="shared" si="595"/>
        <v>6</v>
      </c>
      <c r="M5481" s="16">
        <v>34862.230031684703</v>
      </c>
      <c r="N5481" s="16">
        <v>54376.349259169998</v>
      </c>
      <c r="O5481" s="16">
        <v>44424.196139839703</v>
      </c>
      <c r="P5481" s="16">
        <v>39272.472367617098</v>
      </c>
      <c r="Q5481" s="16">
        <v>30656.113817733101</v>
      </c>
      <c r="R5481" s="16">
        <v>56408.438511790599</v>
      </c>
      <c r="S5481" s="17">
        <f t="shared" si="596"/>
        <v>44424.196139839703</v>
      </c>
      <c r="T5481" s="17">
        <f t="shared" si="597"/>
        <v>39272.472367617098</v>
      </c>
      <c r="U5481" s="18">
        <f t="shared" si="598"/>
        <v>0.88403338225849115</v>
      </c>
      <c r="X5481" s="20">
        <f t="shared" si="599"/>
        <v>0.8085508275568497</v>
      </c>
      <c r="AA5481" s="20">
        <f t="shared" si="600"/>
        <v>-0.17782724618754783</v>
      </c>
      <c r="AE5481" s="20">
        <f t="shared" si="601"/>
        <v>9.2292674046218173E-2</v>
      </c>
    </row>
    <row r="5482" spans="1:31" x14ac:dyDescent="0.2">
      <c r="A5482" s="15" t="s">
        <v>5911</v>
      </c>
      <c r="B5482" s="15" t="s">
        <v>5912</v>
      </c>
      <c r="C5482" t="s">
        <v>5913</v>
      </c>
      <c r="D5482" s="15">
        <v>3</v>
      </c>
      <c r="E5482" s="15">
        <v>3</v>
      </c>
      <c r="F5482" s="16">
        <v>94309.873923632695</v>
      </c>
      <c r="G5482" s="16">
        <v>79232.326561523398</v>
      </c>
      <c r="H5482" s="16">
        <v>77034.679934679196</v>
      </c>
      <c r="I5482" s="16">
        <v>88861.095042912406</v>
      </c>
      <c r="J5482" s="16">
        <v>16576.184425195301</v>
      </c>
      <c r="K5482" s="16">
        <v>86669.597347265299</v>
      </c>
      <c r="L5482" s="15">
        <f t="shared" si="595"/>
        <v>6</v>
      </c>
      <c r="M5482" s="16">
        <v>167702.38040087701</v>
      </c>
      <c r="N5482" s="16">
        <v>136311.774893061</v>
      </c>
      <c r="O5482" s="16">
        <v>138517.98725374101</v>
      </c>
      <c r="P5482" s="16">
        <v>123205.712846122</v>
      </c>
      <c r="Q5482" s="16">
        <v>144914.21850905701</v>
      </c>
      <c r="R5482" s="16">
        <v>119028.841611961</v>
      </c>
      <c r="S5482" s="17">
        <f t="shared" si="596"/>
        <v>138517.98725374101</v>
      </c>
      <c r="T5482" s="17">
        <f t="shared" si="597"/>
        <v>123205.712846122</v>
      </c>
      <c r="U5482" s="18">
        <f t="shared" si="598"/>
        <v>0.88945641854028978</v>
      </c>
      <c r="X5482" s="20">
        <f t="shared" si="599"/>
        <v>0.22599102610894703</v>
      </c>
      <c r="AA5482" s="20">
        <f t="shared" si="600"/>
        <v>-0.16900417663060754</v>
      </c>
      <c r="AE5482" s="20">
        <f t="shared" si="601"/>
        <v>0.64590880593553612</v>
      </c>
    </row>
    <row r="5483" spans="1:31" x14ac:dyDescent="0.2">
      <c r="A5483" s="15" t="s">
        <v>7271</v>
      </c>
      <c r="B5483" s="15" t="s">
        <v>7272</v>
      </c>
      <c r="C5483" t="s">
        <v>7273</v>
      </c>
      <c r="D5483" s="15">
        <v>2</v>
      </c>
      <c r="E5483" s="15">
        <v>2</v>
      </c>
      <c r="F5483" s="16">
        <v>31967.8761832032</v>
      </c>
      <c r="G5483" s="16">
        <v>35006.182921874897</v>
      </c>
      <c r="H5483" s="16">
        <v>36014.442788671797</v>
      </c>
      <c r="I5483" s="16">
        <v>33131.659683662998</v>
      </c>
      <c r="J5483" s="16">
        <v>6879.1632292968898</v>
      </c>
      <c r="K5483" s="16">
        <v>44910.907954687202</v>
      </c>
      <c r="L5483" s="15">
        <f t="shared" si="595"/>
        <v>6</v>
      </c>
      <c r="M5483" s="16">
        <v>56845.468128022498</v>
      </c>
      <c r="N5483" s="16">
        <v>60224.849293131498</v>
      </c>
      <c r="O5483" s="16">
        <v>64758.471527134301</v>
      </c>
      <c r="P5483" s="16">
        <v>45936.973285435597</v>
      </c>
      <c r="Q5483" s="16">
        <v>60139.808884761202</v>
      </c>
      <c r="R5483" s="16">
        <v>61678.991401896397</v>
      </c>
      <c r="S5483" s="17">
        <f t="shared" si="596"/>
        <v>60224.849293131498</v>
      </c>
      <c r="T5483" s="17">
        <f t="shared" si="597"/>
        <v>60139.808884761202</v>
      </c>
      <c r="U5483" s="18">
        <f t="shared" si="598"/>
        <v>0.99858795149562962</v>
      </c>
      <c r="X5483" s="20">
        <f t="shared" si="599"/>
        <v>0.44253872792569904</v>
      </c>
      <c r="AA5483" s="20">
        <f t="shared" si="600"/>
        <v>-2.0385950112338179E-3</v>
      </c>
      <c r="AE5483" s="20">
        <f t="shared" si="601"/>
        <v>0.35404871685666478</v>
      </c>
    </row>
    <row r="5484" spans="1:31" x14ac:dyDescent="0.2">
      <c r="A5484" s="15" t="s">
        <v>887</v>
      </c>
      <c r="B5484" s="15" t="s">
        <v>888</v>
      </c>
      <c r="C5484" t="s">
        <v>889</v>
      </c>
      <c r="D5484" s="15">
        <v>4</v>
      </c>
      <c r="E5484" s="15">
        <v>1</v>
      </c>
      <c r="F5484" s="16">
        <v>224019.79344873101</v>
      </c>
      <c r="G5484" s="16">
        <v>246774.303664454</v>
      </c>
      <c r="H5484" s="16">
        <v>179875.715082423</v>
      </c>
      <c r="I5484" s="16">
        <v>287418.88032945502</v>
      </c>
      <c r="J5484" s="16">
        <v>38950.550826114202</v>
      </c>
      <c r="K5484" s="16">
        <v>299859.561529684</v>
      </c>
      <c r="L5484" s="15">
        <f t="shared" si="595"/>
        <v>6</v>
      </c>
      <c r="M5484" s="16">
        <v>398353.33306336601</v>
      </c>
      <c r="N5484" s="16">
        <v>424552.00787750399</v>
      </c>
      <c r="O5484" s="16">
        <v>323439.028112687</v>
      </c>
      <c r="P5484" s="16">
        <v>398505.645460748</v>
      </c>
      <c r="Q5484" s="16">
        <v>340517.96774679999</v>
      </c>
      <c r="R5484" s="16">
        <v>411816.10792697303</v>
      </c>
      <c r="S5484" s="17">
        <f t="shared" si="596"/>
        <v>398353.33306336601</v>
      </c>
      <c r="T5484" s="17">
        <f t="shared" si="597"/>
        <v>398505.645460748</v>
      </c>
      <c r="U5484" s="18">
        <f t="shared" si="598"/>
        <v>1.0003823550218864</v>
      </c>
      <c r="X5484" s="20">
        <f t="shared" si="599"/>
        <v>0.96994171109051264</v>
      </c>
      <c r="AA5484" s="20">
        <f t="shared" si="600"/>
        <v>5.5151626314593142E-4</v>
      </c>
      <c r="AE5484" s="20">
        <f t="shared" si="601"/>
        <v>1.3254363993934221E-2</v>
      </c>
    </row>
    <row r="5485" spans="1:31" x14ac:dyDescent="0.2">
      <c r="A5485" s="15" t="s">
        <v>71</v>
      </c>
      <c r="B5485" s="15" t="s">
        <v>72</v>
      </c>
      <c r="C5485" t="s">
        <v>73</v>
      </c>
      <c r="D5485" s="15">
        <v>4</v>
      </c>
      <c r="E5485" s="15">
        <v>3</v>
      </c>
      <c r="F5485" s="16">
        <v>77617.023122460902</v>
      </c>
      <c r="G5485" s="16">
        <v>89116.916489648196</v>
      </c>
      <c r="H5485" s="16">
        <v>88445.612714541698</v>
      </c>
      <c r="I5485" s="16">
        <v>55078.4605593749</v>
      </c>
      <c r="J5485" s="16">
        <v>12636.0552591797</v>
      </c>
      <c r="K5485" s="16">
        <v>48593.172981808297</v>
      </c>
      <c r="L5485" s="15">
        <f t="shared" si="595"/>
        <v>6</v>
      </c>
      <c r="M5485" s="16">
        <v>138019.053527807</v>
      </c>
      <c r="N5485" s="16">
        <v>153317.28332208001</v>
      </c>
      <c r="O5485" s="16">
        <v>159036.27126160101</v>
      </c>
      <c r="P5485" s="16">
        <v>76366.164432339603</v>
      </c>
      <c r="Q5485" s="16">
        <v>110468.369918592</v>
      </c>
      <c r="R5485" s="16">
        <v>66736.078940105494</v>
      </c>
      <c r="S5485" s="17">
        <f t="shared" si="596"/>
        <v>153317.28332208001</v>
      </c>
      <c r="T5485" s="17">
        <f t="shared" si="597"/>
        <v>76366.164432339603</v>
      </c>
      <c r="U5485" s="18">
        <f t="shared" si="598"/>
        <v>0.49809234013046016</v>
      </c>
      <c r="X5485" s="20">
        <f t="shared" si="599"/>
        <v>1.107405652648538E-2</v>
      </c>
      <c r="AA5485" s="20">
        <f t="shared" si="600"/>
        <v>-1.0055148700659224</v>
      </c>
      <c r="AE5485" s="20">
        <f t="shared" si="601"/>
        <v>1.9556932640028801</v>
      </c>
    </row>
    <row r="5486" spans="1:31" x14ac:dyDescent="0.2">
      <c r="A5486" s="15" t="s">
        <v>11098</v>
      </c>
      <c r="B5486" s="15" t="s">
        <v>11099</v>
      </c>
      <c r="C5486" t="s">
        <v>11100</v>
      </c>
      <c r="D5486" s="15">
        <v>4</v>
      </c>
      <c r="E5486" s="15">
        <v>3</v>
      </c>
      <c r="F5486" s="16">
        <v>117144.97406455</v>
      </c>
      <c r="G5486" s="16">
        <v>114243.18866425801</v>
      </c>
      <c r="H5486" s="16">
        <v>98033.940030468002</v>
      </c>
      <c r="I5486" s="16">
        <v>111974.731397461</v>
      </c>
      <c r="J5486" s="16">
        <v>9270.9996134765497</v>
      </c>
      <c r="K5486" s="16">
        <v>113652.211727291</v>
      </c>
      <c r="L5486" s="15">
        <f t="shared" si="595"/>
        <v>6</v>
      </c>
      <c r="M5486" s="16">
        <v>208307.891690449</v>
      </c>
      <c r="N5486" s="16">
        <v>196544.674277307</v>
      </c>
      <c r="O5486" s="16">
        <v>176277.28273926699</v>
      </c>
      <c r="P5486" s="16">
        <v>155252.71881822901</v>
      </c>
      <c r="Q5486" s="16">
        <v>81049.994939887794</v>
      </c>
      <c r="R5486" s="16">
        <v>156085.77312680401</v>
      </c>
      <c r="S5486" s="17">
        <f t="shared" si="596"/>
        <v>196544.674277307</v>
      </c>
      <c r="T5486" s="17">
        <f t="shared" si="597"/>
        <v>155252.71881822901</v>
      </c>
      <c r="U5486" s="18">
        <f t="shared" si="598"/>
        <v>0.78991058592196339</v>
      </c>
      <c r="X5486" s="20">
        <f t="shared" si="599"/>
        <v>7.7038868830954954E-2</v>
      </c>
      <c r="AA5486" s="20">
        <f t="shared" si="600"/>
        <v>-0.34023873849335279</v>
      </c>
      <c r="AE5486" s="20">
        <f t="shared" si="601"/>
        <v>1.113290102623929</v>
      </c>
    </row>
    <row r="5487" spans="1:31" x14ac:dyDescent="0.2">
      <c r="A5487" s="15" t="s">
        <v>13297</v>
      </c>
      <c r="B5487" s="15" t="s">
        <v>13298</v>
      </c>
      <c r="C5487" t="s">
        <v>13299</v>
      </c>
      <c r="D5487" s="15">
        <v>3</v>
      </c>
      <c r="E5487" s="15">
        <v>3</v>
      </c>
      <c r="F5487" s="16">
        <v>41395.002058696497</v>
      </c>
      <c r="G5487" s="16">
        <v>33340.937102941003</v>
      </c>
      <c r="H5487" s="16">
        <v>40496.1422153319</v>
      </c>
      <c r="I5487" s="16">
        <v>51598.0159420696</v>
      </c>
      <c r="J5487" s="16">
        <v>7292.7385587890603</v>
      </c>
      <c r="K5487" s="16">
        <v>54834.025524609096</v>
      </c>
      <c r="L5487" s="15">
        <f t="shared" si="595"/>
        <v>6</v>
      </c>
      <c r="M5487" s="16">
        <v>73608.839595776793</v>
      </c>
      <c r="N5487" s="16">
        <v>57359.950292142697</v>
      </c>
      <c r="O5487" s="16">
        <v>72817.127506280405</v>
      </c>
      <c r="P5487" s="16">
        <v>71540.535624935597</v>
      </c>
      <c r="Q5487" s="16">
        <v>63755.414510920098</v>
      </c>
      <c r="R5487" s="16">
        <v>75307.036595120895</v>
      </c>
      <c r="S5487" s="17">
        <f t="shared" si="596"/>
        <v>72817.127506280405</v>
      </c>
      <c r="T5487" s="17">
        <f t="shared" si="597"/>
        <v>71540.535624935597</v>
      </c>
      <c r="U5487" s="18">
        <f t="shared" si="598"/>
        <v>0.98246852182908884</v>
      </c>
      <c r="X5487" s="20">
        <f t="shared" si="599"/>
        <v>0.73611454569965806</v>
      </c>
      <c r="AA5487" s="20">
        <f t="shared" si="600"/>
        <v>-2.551691054775378E-2</v>
      </c>
      <c r="AE5487" s="20">
        <f t="shared" si="601"/>
        <v>0.13305460047963211</v>
      </c>
    </row>
    <row r="5488" spans="1:31" x14ac:dyDescent="0.2">
      <c r="A5488" s="15" t="s">
        <v>17563</v>
      </c>
      <c r="B5488" s="15" t="s">
        <v>17564</v>
      </c>
      <c r="C5488" t="s">
        <v>17565</v>
      </c>
      <c r="D5488" s="15">
        <v>1</v>
      </c>
      <c r="E5488" s="15">
        <v>1</v>
      </c>
      <c r="F5488" s="16">
        <v>28114.5483351566</v>
      </c>
      <c r="G5488" s="16">
        <v>21147.531197357199</v>
      </c>
      <c r="H5488" s="16">
        <v>24681.958131445601</v>
      </c>
      <c r="I5488" s="16">
        <v>18744.388832812499</v>
      </c>
      <c r="J5488" s="16">
        <v>5612.0125552734298</v>
      </c>
      <c r="K5488" s="16">
        <v>17707.806606445502</v>
      </c>
      <c r="L5488" s="15">
        <f t="shared" si="595"/>
        <v>6</v>
      </c>
      <c r="M5488" s="16">
        <v>49993.457562239302</v>
      </c>
      <c r="N5488" s="16">
        <v>36382.340860327698</v>
      </c>
      <c r="O5488" s="16">
        <v>44381.247053248902</v>
      </c>
      <c r="P5488" s="16">
        <v>25989.053892440799</v>
      </c>
      <c r="Q5488" s="16">
        <v>49061.979092989299</v>
      </c>
      <c r="R5488" s="16">
        <v>24319.2511834178</v>
      </c>
      <c r="S5488" s="17">
        <f t="shared" si="596"/>
        <v>44381.247053248902</v>
      </c>
      <c r="T5488" s="17">
        <f t="shared" si="597"/>
        <v>25989.053892440799</v>
      </c>
      <c r="U5488" s="18">
        <f t="shared" si="598"/>
        <v>0.58558638204237401</v>
      </c>
      <c r="X5488" s="20">
        <f t="shared" si="599"/>
        <v>0.30531407036867564</v>
      </c>
      <c r="AA5488" s="20">
        <f t="shared" si="600"/>
        <v>-0.77204609110894362</v>
      </c>
      <c r="AE5488" s="20">
        <f t="shared" si="601"/>
        <v>0.51525318082198379</v>
      </c>
    </row>
    <row r="5489" spans="1:31" x14ac:dyDescent="0.2">
      <c r="A5489" s="15" t="s">
        <v>18221</v>
      </c>
      <c r="B5489" s="15" t="s">
        <v>18222</v>
      </c>
      <c r="C5489" t="s">
        <v>18223</v>
      </c>
      <c r="D5489" s="15">
        <v>3</v>
      </c>
      <c r="E5489" s="15">
        <v>1</v>
      </c>
      <c r="F5489" s="16">
        <v>64494.359956640401</v>
      </c>
      <c r="G5489" s="16">
        <v>79305.929999999702</v>
      </c>
      <c r="H5489" s="16">
        <v>84443.576927982096</v>
      </c>
      <c r="I5489" s="16">
        <v>93575.185945312202</v>
      </c>
      <c r="J5489" s="16">
        <v>18683.602884374999</v>
      </c>
      <c r="K5489" s="16">
        <v>103298.765947265</v>
      </c>
      <c r="L5489" s="15">
        <f t="shared" si="595"/>
        <v>6</v>
      </c>
      <c r="M5489" s="16">
        <v>114684.25560528001</v>
      </c>
      <c r="N5489" s="16">
        <v>136438.402694772</v>
      </c>
      <c r="O5489" s="16">
        <v>151840.11048645701</v>
      </c>
      <c r="P5489" s="16">
        <v>129741.78951467</v>
      </c>
      <c r="Q5489" s="16">
        <v>163337.93359631201</v>
      </c>
      <c r="R5489" s="16">
        <v>141866.73097583</v>
      </c>
      <c r="S5489" s="17">
        <f t="shared" si="596"/>
        <v>136438.402694772</v>
      </c>
      <c r="T5489" s="17">
        <f t="shared" si="597"/>
        <v>141866.73097583</v>
      </c>
      <c r="U5489" s="18">
        <f t="shared" si="598"/>
        <v>1.0397859266441412</v>
      </c>
      <c r="X5489" s="20">
        <f t="shared" si="599"/>
        <v>0.50524430229260264</v>
      </c>
      <c r="AA5489" s="20">
        <f t="shared" si="600"/>
        <v>5.6286533790129482E-2</v>
      </c>
      <c r="AE5489" s="20">
        <f t="shared" si="601"/>
        <v>0.2964985753818512</v>
      </c>
    </row>
    <row r="5490" spans="1:31" x14ac:dyDescent="0.2">
      <c r="A5490" s="15" t="s">
        <v>296</v>
      </c>
      <c r="B5490" s="15" t="s">
        <v>297</v>
      </c>
      <c r="C5490" t="s">
        <v>298</v>
      </c>
      <c r="D5490" s="15">
        <v>3</v>
      </c>
      <c r="E5490" s="15">
        <v>3</v>
      </c>
      <c r="F5490" s="16">
        <v>110398.841945069</v>
      </c>
      <c r="G5490" s="16">
        <v>78906.1405429687</v>
      </c>
      <c r="H5490" s="16">
        <v>105419.638930225</v>
      </c>
      <c r="I5490" s="16">
        <v>94552.734261548903</v>
      </c>
      <c r="J5490" s="16">
        <v>103409.09292172801</v>
      </c>
      <c r="K5490" s="16">
        <v>94930.438321626803</v>
      </c>
      <c r="L5490" s="15">
        <f t="shared" si="595"/>
        <v>6</v>
      </c>
      <c r="M5490" s="16">
        <v>196311.87931265999</v>
      </c>
      <c r="N5490" s="16">
        <v>135750.60248952199</v>
      </c>
      <c r="O5490" s="16">
        <v>189557.69289900301</v>
      </c>
      <c r="P5490" s="16">
        <v>131097.15810522501</v>
      </c>
      <c r="Q5490" s="16">
        <v>904034.81905674899</v>
      </c>
      <c r="R5490" s="16">
        <v>130373.977184462</v>
      </c>
      <c r="S5490" s="17">
        <f t="shared" si="596"/>
        <v>189557.69289900301</v>
      </c>
      <c r="T5490" s="17">
        <f t="shared" si="597"/>
        <v>131097.15810522501</v>
      </c>
      <c r="U5490" s="18">
        <f t="shared" si="598"/>
        <v>0.69159502893440483</v>
      </c>
      <c r="X5490" s="20">
        <f t="shared" si="599"/>
        <v>0.45302308217058096</v>
      </c>
      <c r="AA5490" s="20">
        <f t="shared" si="600"/>
        <v>-0.53200059571262837</v>
      </c>
      <c r="AE5490" s="20">
        <f t="shared" si="601"/>
        <v>0.34387966950167342</v>
      </c>
    </row>
    <row r="5491" spans="1:31" x14ac:dyDescent="0.2">
      <c r="A5491" s="15" t="s">
        <v>5950</v>
      </c>
      <c r="B5491" s="15" t="s">
        <v>5951</v>
      </c>
      <c r="C5491" t="s">
        <v>5952</v>
      </c>
      <c r="D5491" s="15">
        <v>2</v>
      </c>
      <c r="E5491" s="15">
        <v>2</v>
      </c>
      <c r="F5491" s="16">
        <v>23463.448464843601</v>
      </c>
      <c r="G5491" s="16">
        <v>25259.458609887199</v>
      </c>
      <c r="H5491" s="16">
        <v>26888.982308203002</v>
      </c>
      <c r="I5491" s="16">
        <v>42282.126412286903</v>
      </c>
      <c r="J5491" s="16">
        <v>6988.9910578125</v>
      </c>
      <c r="K5491" s="16">
        <v>38907.887229491898</v>
      </c>
      <c r="L5491" s="15">
        <f t="shared" si="595"/>
        <v>6</v>
      </c>
      <c r="M5491" s="16">
        <v>41722.8440274858</v>
      </c>
      <c r="N5491" s="16">
        <v>43456.525705804503</v>
      </c>
      <c r="O5491" s="16">
        <v>48349.752498380898</v>
      </c>
      <c r="P5491" s="16">
        <v>58624.075280188197</v>
      </c>
      <c r="Q5491" s="16">
        <v>61099.9583094802</v>
      </c>
      <c r="R5491" s="16">
        <v>53434.663229589198</v>
      </c>
      <c r="S5491" s="17">
        <f t="shared" si="596"/>
        <v>43456.525705804503</v>
      </c>
      <c r="T5491" s="17">
        <f t="shared" si="597"/>
        <v>58624.075280188197</v>
      </c>
      <c r="U5491" s="18">
        <f t="shared" si="598"/>
        <v>1.3490281224289811</v>
      </c>
      <c r="X5491" s="20">
        <f t="shared" si="599"/>
        <v>1.1745511360925874E-2</v>
      </c>
      <c r="AA5491" s="20">
        <f t="shared" si="600"/>
        <v>0.43192042365010491</v>
      </c>
      <c r="AE5491" s="20">
        <f t="shared" si="601"/>
        <v>1.9301280707217134</v>
      </c>
    </row>
    <row r="5492" spans="1:31" x14ac:dyDescent="0.2">
      <c r="A5492" s="15" t="s">
        <v>15587</v>
      </c>
      <c r="B5492" s="15" t="s">
        <v>15588</v>
      </c>
      <c r="C5492" t="s">
        <v>15589</v>
      </c>
      <c r="D5492" s="15">
        <v>3</v>
      </c>
      <c r="E5492" s="15">
        <v>3</v>
      </c>
      <c r="F5492" s="16">
        <v>42767.237639696898</v>
      </c>
      <c r="G5492" s="16">
        <v>40278.272087109297</v>
      </c>
      <c r="H5492" s="16">
        <v>39255.066554150297</v>
      </c>
      <c r="I5492" s="16">
        <v>55686.983885156398</v>
      </c>
      <c r="J5492" s="16">
        <v>10950.2748802735</v>
      </c>
      <c r="K5492" s="16">
        <v>39720.524937987699</v>
      </c>
      <c r="L5492" s="15">
        <f t="shared" si="595"/>
        <v>6</v>
      </c>
      <c r="M5492" s="16">
        <v>76048.957091754797</v>
      </c>
      <c r="N5492" s="16">
        <v>69294.983450425905</v>
      </c>
      <c r="O5492" s="16">
        <v>70585.518278303396</v>
      </c>
      <c r="P5492" s="16">
        <v>77209.880685219396</v>
      </c>
      <c r="Q5492" s="16">
        <v>95730.747561074502</v>
      </c>
      <c r="R5492" s="16">
        <v>54550.710010156203</v>
      </c>
      <c r="S5492" s="17">
        <f t="shared" si="596"/>
        <v>70585.518278303396</v>
      </c>
      <c r="T5492" s="17">
        <f t="shared" si="597"/>
        <v>77209.880685219396</v>
      </c>
      <c r="U5492" s="18">
        <f t="shared" si="598"/>
        <v>1.0938487464354596</v>
      </c>
      <c r="X5492" s="20">
        <f t="shared" si="599"/>
        <v>0.76578051444319239</v>
      </c>
      <c r="AA5492" s="20">
        <f t="shared" si="600"/>
        <v>0.12941326111618107</v>
      </c>
      <c r="AE5492" s="20">
        <f t="shared" si="601"/>
        <v>0.11589568862487171</v>
      </c>
    </row>
    <row r="5493" spans="1:31" x14ac:dyDescent="0.2">
      <c r="A5493" s="15" t="s">
        <v>10363</v>
      </c>
      <c r="B5493" s="15" t="s">
        <v>10364</v>
      </c>
      <c r="C5493" t="s">
        <v>10365</v>
      </c>
      <c r="D5493" s="15">
        <v>3</v>
      </c>
      <c r="E5493" s="15">
        <v>3</v>
      </c>
      <c r="F5493" s="16">
        <v>60537.467528613503</v>
      </c>
      <c r="G5493" s="16">
        <v>51478.157185411503</v>
      </c>
      <c r="H5493" s="16">
        <v>70427.074478320501</v>
      </c>
      <c r="I5493" s="16">
        <v>93221.172618749799</v>
      </c>
      <c r="J5493" s="16">
        <v>24047.9909726074</v>
      </c>
      <c r="K5493" s="16">
        <v>101289.96524221401</v>
      </c>
      <c r="L5493" s="15">
        <f t="shared" si="595"/>
        <v>6</v>
      </c>
      <c r="M5493" s="16">
        <v>107648.085885578</v>
      </c>
      <c r="N5493" s="16">
        <v>88563.333663043406</v>
      </c>
      <c r="O5493" s="16">
        <v>126636.68640121901</v>
      </c>
      <c r="P5493" s="16">
        <v>129250.95081596699</v>
      </c>
      <c r="Q5493" s="16">
        <v>210235.10170478799</v>
      </c>
      <c r="R5493" s="16">
        <v>139107.91787100499</v>
      </c>
      <c r="S5493" s="17">
        <f t="shared" si="596"/>
        <v>107648.085885578</v>
      </c>
      <c r="T5493" s="17">
        <f t="shared" si="597"/>
        <v>139107.91787100499</v>
      </c>
      <c r="U5493" s="18">
        <f t="shared" si="598"/>
        <v>1.2922470169963494</v>
      </c>
      <c r="X5493" s="20">
        <f t="shared" si="599"/>
        <v>0.13499654069122152</v>
      </c>
      <c r="AA5493" s="20">
        <f t="shared" si="600"/>
        <v>0.36988187199224648</v>
      </c>
      <c r="AE5493" s="20">
        <f t="shared" si="601"/>
        <v>0.8696773602306429</v>
      </c>
    </row>
    <row r="5494" spans="1:31" x14ac:dyDescent="0.2">
      <c r="A5494" s="15" t="s">
        <v>1583</v>
      </c>
      <c r="B5494" s="15" t="s">
        <v>1584</v>
      </c>
      <c r="C5494" t="s">
        <v>1585</v>
      </c>
      <c r="D5494" s="15">
        <v>4</v>
      </c>
      <c r="E5494" s="15">
        <v>4</v>
      </c>
      <c r="F5494" s="16">
        <v>71023.474848619895</v>
      </c>
      <c r="G5494" s="16">
        <v>58147.6987007813</v>
      </c>
      <c r="H5494" s="16">
        <v>40573.129555864303</v>
      </c>
      <c r="I5494" s="16">
        <v>84244.482526769207</v>
      </c>
      <c r="J5494" s="16">
        <v>11480.0325105469</v>
      </c>
      <c r="K5494" s="16">
        <v>67450.519866210903</v>
      </c>
      <c r="L5494" s="15">
        <f t="shared" si="595"/>
        <v>6</v>
      </c>
      <c r="M5494" s="16">
        <v>126294.366654547</v>
      </c>
      <c r="N5494" s="16">
        <v>100037.65331434199</v>
      </c>
      <c r="O5494" s="16">
        <v>72955.560371369298</v>
      </c>
      <c r="P5494" s="16">
        <v>116804.78974573599</v>
      </c>
      <c r="Q5494" s="16">
        <v>100362.055407384</v>
      </c>
      <c r="R5494" s="16">
        <v>92634.066518516498</v>
      </c>
      <c r="S5494" s="17">
        <f t="shared" si="596"/>
        <v>100037.65331434199</v>
      </c>
      <c r="T5494" s="17">
        <f t="shared" si="597"/>
        <v>100362.055407384</v>
      </c>
      <c r="U5494" s="18">
        <f t="shared" si="598"/>
        <v>1.003242799908777</v>
      </c>
      <c r="X5494" s="20">
        <f t="shared" si="599"/>
        <v>0.84645837537489577</v>
      </c>
      <c r="AA5494" s="20">
        <f t="shared" si="600"/>
        <v>4.6708021949817121E-3</v>
      </c>
      <c r="AE5494" s="20">
        <f t="shared" si="601"/>
        <v>7.2394393478807162E-2</v>
      </c>
    </row>
    <row r="5495" spans="1:31" x14ac:dyDescent="0.2">
      <c r="A5495" s="15" t="s">
        <v>10327</v>
      </c>
      <c r="B5495" s="15" t="s">
        <v>10328</v>
      </c>
      <c r="C5495" t="s">
        <v>10329</v>
      </c>
      <c r="D5495" s="15">
        <v>3</v>
      </c>
      <c r="E5495" s="15">
        <v>3</v>
      </c>
      <c r="F5495" s="16">
        <v>22544.576999999899</v>
      </c>
      <c r="G5495" s="16">
        <v>36268.570709765598</v>
      </c>
      <c r="H5495" s="16">
        <v>24936.944242675701</v>
      </c>
      <c r="I5495" s="16">
        <v>35424.598519922001</v>
      </c>
      <c r="J5495" s="16">
        <v>3190.7324926875899</v>
      </c>
      <c r="K5495" s="16">
        <v>27721.2764135742</v>
      </c>
      <c r="L5495" s="15">
        <f t="shared" si="595"/>
        <v>6</v>
      </c>
      <c r="M5495" s="16">
        <v>40088.901307325803</v>
      </c>
      <c r="N5495" s="16">
        <v>62396.6688955395</v>
      </c>
      <c r="O5495" s="16">
        <v>44839.7439657461</v>
      </c>
      <c r="P5495" s="16">
        <v>49116.127939082697</v>
      </c>
      <c r="Q5495" s="16">
        <v>27894.3871393269</v>
      </c>
      <c r="R5495" s="16">
        <v>38071.382820573497</v>
      </c>
      <c r="S5495" s="17">
        <f t="shared" si="596"/>
        <v>44839.7439657461</v>
      </c>
      <c r="T5495" s="17">
        <f t="shared" si="597"/>
        <v>38071.382820573497</v>
      </c>
      <c r="U5495" s="18">
        <f t="shared" si="598"/>
        <v>0.8490544203298066</v>
      </c>
      <c r="X5495" s="20">
        <f t="shared" si="599"/>
        <v>0.30493212197052005</v>
      </c>
      <c r="AA5495" s="20">
        <f t="shared" si="600"/>
        <v>-0.23607106828954119</v>
      </c>
      <c r="AE5495" s="20">
        <f t="shared" si="601"/>
        <v>0.51579682404478</v>
      </c>
    </row>
    <row r="5496" spans="1:31" x14ac:dyDescent="0.2">
      <c r="A5496" s="15" t="s">
        <v>8114</v>
      </c>
      <c r="B5496" s="15" t="s">
        <v>8115</v>
      </c>
      <c r="C5496" t="s">
        <v>8116</v>
      </c>
      <c r="D5496" s="15">
        <v>3</v>
      </c>
      <c r="E5496" s="15">
        <v>1</v>
      </c>
      <c r="F5496" s="16">
        <v>64398.079498242099</v>
      </c>
      <c r="G5496" s="16">
        <v>78628.000075195305</v>
      </c>
      <c r="H5496" s="16">
        <v>64904.651721679598</v>
      </c>
      <c r="I5496" s="16">
        <v>92786.830470295507</v>
      </c>
      <c r="J5496" s="16">
        <v>11136.567327831999</v>
      </c>
      <c r="K5496" s="16">
        <v>90773.751986094197</v>
      </c>
      <c r="L5496" s="15">
        <f t="shared" si="595"/>
        <v>6</v>
      </c>
      <c r="M5496" s="16">
        <v>114513.049119811</v>
      </c>
      <c r="N5496" s="16">
        <v>135272.087942782</v>
      </c>
      <c r="O5496" s="16">
        <v>116706.67973847</v>
      </c>
      <c r="P5496" s="16">
        <v>128648.736382378</v>
      </c>
      <c r="Q5496" s="16">
        <v>97359.374738451806</v>
      </c>
      <c r="R5496" s="16">
        <v>124665.336846833</v>
      </c>
      <c r="S5496" s="17">
        <f t="shared" si="596"/>
        <v>116706.67973847</v>
      </c>
      <c r="T5496" s="17">
        <f t="shared" si="597"/>
        <v>124665.336846833</v>
      </c>
      <c r="U5496" s="18">
        <f t="shared" si="598"/>
        <v>1.0681936726003831</v>
      </c>
      <c r="X5496" s="20">
        <f t="shared" si="599"/>
        <v>0.67897391574216226</v>
      </c>
      <c r="AA5496" s="20">
        <f t="shared" si="600"/>
        <v>9.5173243625511328E-2</v>
      </c>
      <c r="AE5496" s="20">
        <f t="shared" si="601"/>
        <v>0.16814690976491856</v>
      </c>
    </row>
    <row r="5497" spans="1:31" x14ac:dyDescent="0.2">
      <c r="A5497" s="15" t="s">
        <v>4244</v>
      </c>
      <c r="B5497" s="15" t="s">
        <v>4245</v>
      </c>
      <c r="C5497" t="s">
        <v>4246</v>
      </c>
      <c r="D5497" s="15">
        <v>3</v>
      </c>
      <c r="E5497" s="15">
        <v>3</v>
      </c>
      <c r="F5497" s="16">
        <v>113912.80598671699</v>
      </c>
      <c r="G5497" s="16">
        <v>121980.51301331</v>
      </c>
      <c r="H5497" s="16">
        <v>101871.149603917</v>
      </c>
      <c r="I5497" s="16">
        <v>177746.69052421901</v>
      </c>
      <c r="J5497" s="16">
        <v>7877.5710556640697</v>
      </c>
      <c r="K5497" s="16">
        <v>142365.215930562</v>
      </c>
      <c r="L5497" s="15">
        <f t="shared" si="595"/>
        <v>6</v>
      </c>
      <c r="M5497" s="16">
        <v>202560.43113348601</v>
      </c>
      <c r="N5497" s="16">
        <v>209856.01398817101</v>
      </c>
      <c r="O5497" s="16">
        <v>183177.06537269399</v>
      </c>
      <c r="P5497" s="16">
        <v>246445.39549619501</v>
      </c>
      <c r="Q5497" s="16">
        <v>68868.204165608302</v>
      </c>
      <c r="R5497" s="16">
        <v>195519.15846746601</v>
      </c>
      <c r="S5497" s="17">
        <f t="shared" si="596"/>
        <v>202560.43113348601</v>
      </c>
      <c r="T5497" s="17">
        <f t="shared" si="597"/>
        <v>195519.15846746601</v>
      </c>
      <c r="U5497" s="18">
        <f t="shared" si="598"/>
        <v>0.96523865679679643</v>
      </c>
      <c r="X5497" s="20">
        <f t="shared" si="599"/>
        <v>0.62467631167110782</v>
      </c>
      <c r="AA5497" s="20">
        <f t="shared" si="600"/>
        <v>-5.1042399751999389E-2</v>
      </c>
      <c r="AE5497" s="20">
        <f t="shared" si="601"/>
        <v>0.20434496260781349</v>
      </c>
    </row>
    <row r="5498" spans="1:31" x14ac:dyDescent="0.2">
      <c r="A5498" s="15" t="s">
        <v>11467</v>
      </c>
      <c r="B5498" s="15" t="s">
        <v>11468</v>
      </c>
      <c r="C5498" t="s">
        <v>11469</v>
      </c>
      <c r="D5498" s="15">
        <v>3</v>
      </c>
      <c r="E5498" s="15">
        <v>2</v>
      </c>
      <c r="F5498" s="16">
        <v>80927.739537304398</v>
      </c>
      <c r="G5498" s="16">
        <v>105263.52461367199</v>
      </c>
      <c r="H5498" s="16">
        <v>93274.812365694204</v>
      </c>
      <c r="I5498" s="16">
        <v>121494.111209193</v>
      </c>
      <c r="J5498" s="16">
        <v>29070.082451953102</v>
      </c>
      <c r="K5498" s="16">
        <v>116536.61645097499</v>
      </c>
      <c r="L5498" s="15">
        <f t="shared" si="595"/>
        <v>6</v>
      </c>
      <c r="M5498" s="16">
        <v>143906.18920620999</v>
      </c>
      <c r="N5498" s="16">
        <v>181096.00581332599</v>
      </c>
      <c r="O5498" s="16">
        <v>167719.77609723201</v>
      </c>
      <c r="P5498" s="16">
        <v>168451.317991366</v>
      </c>
      <c r="Q5498" s="16">
        <v>254139.80518432899</v>
      </c>
      <c r="R5498" s="16">
        <v>160047.10862977899</v>
      </c>
      <c r="S5498" s="17">
        <f t="shared" si="596"/>
        <v>167719.77609723201</v>
      </c>
      <c r="T5498" s="17">
        <f t="shared" si="597"/>
        <v>168451.317991366</v>
      </c>
      <c r="U5498" s="18">
        <f t="shared" si="598"/>
        <v>1.0043616913351345</v>
      </c>
      <c r="X5498" s="20">
        <f t="shared" si="599"/>
        <v>0.40155508781326932</v>
      </c>
      <c r="AA5498" s="20">
        <f t="shared" si="600"/>
        <v>6.2789070645136265E-3</v>
      </c>
      <c r="AE5498" s="20">
        <f t="shared" si="601"/>
        <v>0.39625486709213997</v>
      </c>
    </row>
    <row r="5499" spans="1:31" x14ac:dyDescent="0.2">
      <c r="A5499" s="15" t="s">
        <v>17521</v>
      </c>
      <c r="B5499" s="15" t="s">
        <v>17522</v>
      </c>
      <c r="C5499" t="s">
        <v>17523</v>
      </c>
      <c r="D5499" s="15">
        <v>2</v>
      </c>
      <c r="E5499" s="15">
        <v>2</v>
      </c>
      <c r="F5499" s="16">
        <v>93000.087368848093</v>
      </c>
      <c r="G5499" s="16">
        <v>106941.78367894101</v>
      </c>
      <c r="H5499" s="16">
        <v>89907.097500000498</v>
      </c>
      <c r="I5499" s="16">
        <v>127766.038589063</v>
      </c>
      <c r="J5499" s="16">
        <v>39334.35515625</v>
      </c>
      <c r="K5499" s="16">
        <v>137369.014451369</v>
      </c>
      <c r="L5499" s="15">
        <f t="shared" si="595"/>
        <v>6</v>
      </c>
      <c r="M5499" s="16">
        <v>165373.31013584501</v>
      </c>
      <c r="N5499" s="16">
        <v>183983.292882193</v>
      </c>
      <c r="O5499" s="16">
        <v>161664.20365588501</v>
      </c>
      <c r="P5499" s="16">
        <v>177147.33150979999</v>
      </c>
      <c r="Q5499" s="16">
        <v>343873.30593171198</v>
      </c>
      <c r="R5499" s="16">
        <v>188657.55886702501</v>
      </c>
      <c r="S5499" s="17">
        <f t="shared" si="596"/>
        <v>165373.31013584501</v>
      </c>
      <c r="T5499" s="17">
        <f t="shared" si="597"/>
        <v>188657.55886702501</v>
      </c>
      <c r="U5499" s="18">
        <f t="shared" si="598"/>
        <v>1.1407981052810352</v>
      </c>
      <c r="X5499" s="20">
        <f t="shared" si="599"/>
        <v>0.28888773141084317</v>
      </c>
      <c r="AA5499" s="20">
        <f t="shared" si="600"/>
        <v>0.19004349076547269</v>
      </c>
      <c r="AE5499" s="20">
        <f t="shared" si="601"/>
        <v>0.53927090154005197</v>
      </c>
    </row>
    <row r="5500" spans="1:31" x14ac:dyDescent="0.2">
      <c r="A5500" s="15" t="s">
        <v>13678</v>
      </c>
      <c r="B5500" s="15" t="s">
        <v>13679</v>
      </c>
      <c r="C5500" t="s">
        <v>13680</v>
      </c>
      <c r="D5500" s="15">
        <v>3</v>
      </c>
      <c r="E5500" s="15">
        <v>3</v>
      </c>
      <c r="F5500" s="16">
        <v>63619.303090340902</v>
      </c>
      <c r="G5500" s="16">
        <v>62917.327832519397</v>
      </c>
      <c r="H5500" s="16">
        <v>73372.2726580085</v>
      </c>
      <c r="I5500" s="16">
        <v>79953.907095981805</v>
      </c>
      <c r="J5500" s="16">
        <v>3759.8399179687499</v>
      </c>
      <c r="K5500" s="16">
        <v>76148.224646485207</v>
      </c>
      <c r="L5500" s="15">
        <f t="shared" si="595"/>
        <v>6</v>
      </c>
      <c r="M5500" s="16">
        <v>113128.22426562</v>
      </c>
      <c r="N5500" s="16">
        <v>108243.35218428601</v>
      </c>
      <c r="O5500" s="16">
        <v>131932.521007915</v>
      </c>
      <c r="P5500" s="16">
        <v>110855.916347148</v>
      </c>
      <c r="Q5500" s="16">
        <v>32869.703271606697</v>
      </c>
      <c r="R5500" s="16">
        <v>104579.174795999</v>
      </c>
      <c r="S5500" s="17">
        <f t="shared" si="596"/>
        <v>113128.22426562</v>
      </c>
      <c r="T5500" s="17">
        <f t="shared" si="597"/>
        <v>104579.174795999</v>
      </c>
      <c r="U5500" s="18">
        <f t="shared" si="598"/>
        <v>0.92443044584923206</v>
      </c>
      <c r="X5500" s="20">
        <f t="shared" si="599"/>
        <v>0.25004042452202901</v>
      </c>
      <c r="AA5500" s="20">
        <f t="shared" si="600"/>
        <v>-0.11336331955565937</v>
      </c>
      <c r="AE5500" s="20">
        <f t="shared" si="601"/>
        <v>0.60198977241753804</v>
      </c>
    </row>
    <row r="5501" spans="1:31" x14ac:dyDescent="0.2">
      <c r="A5501" s="15" t="s">
        <v>18224</v>
      </c>
      <c r="B5501" s="15" t="s">
        <v>18225</v>
      </c>
      <c r="C5501" t="s">
        <v>18226</v>
      </c>
      <c r="D5501" s="15">
        <v>3</v>
      </c>
      <c r="E5501" s="15">
        <v>3</v>
      </c>
      <c r="F5501" s="16">
        <v>55209.610087500201</v>
      </c>
      <c r="G5501" s="16">
        <v>54852.187648242398</v>
      </c>
      <c r="H5501" s="16">
        <v>58330.166854394804</v>
      </c>
      <c r="I5501" s="16">
        <v>59518.157402343597</v>
      </c>
      <c r="J5501" s="16">
        <v>15915.8549408203</v>
      </c>
      <c r="K5501" s="16">
        <v>52859.396712932699</v>
      </c>
      <c r="L5501" s="15">
        <f t="shared" si="595"/>
        <v>6</v>
      </c>
      <c r="M5501" s="16">
        <v>98174.058001343001</v>
      </c>
      <c r="N5501" s="16">
        <v>94368.036123403697</v>
      </c>
      <c r="O5501" s="16">
        <v>104884.933846637</v>
      </c>
      <c r="P5501" s="16">
        <v>82521.794340956898</v>
      </c>
      <c r="Q5501" s="16">
        <v>139141.41044104099</v>
      </c>
      <c r="R5501" s="16">
        <v>72595.1539135192</v>
      </c>
      <c r="S5501" s="17">
        <f t="shared" si="596"/>
        <v>98174.058001343001</v>
      </c>
      <c r="T5501" s="17">
        <f t="shared" si="597"/>
        <v>82521.794340956898</v>
      </c>
      <c r="U5501" s="18">
        <f t="shared" si="598"/>
        <v>0.84056619458297244</v>
      </c>
      <c r="X5501" s="20">
        <f t="shared" si="599"/>
        <v>0.96221395041044722</v>
      </c>
      <c r="AA5501" s="20">
        <f t="shared" si="600"/>
        <v>-0.2505666587260596</v>
      </c>
      <c r="AE5501" s="20">
        <f t="shared" si="601"/>
        <v>1.6728350881430244E-2</v>
      </c>
    </row>
    <row r="5502" spans="1:31" x14ac:dyDescent="0.2">
      <c r="A5502" s="15" t="s">
        <v>15144</v>
      </c>
      <c r="B5502" s="15" t="s">
        <v>15145</v>
      </c>
      <c r="C5502" t="s">
        <v>15146</v>
      </c>
      <c r="D5502" s="15">
        <v>2</v>
      </c>
      <c r="E5502" s="15">
        <v>2</v>
      </c>
      <c r="F5502" s="16">
        <v>31677.737721093901</v>
      </c>
      <c r="G5502" s="16">
        <v>36870.352702601303</v>
      </c>
      <c r="H5502" s="16">
        <v>29267.106032226799</v>
      </c>
      <c r="I5502" s="16">
        <v>41432.234617382899</v>
      </c>
      <c r="J5502" s="16">
        <v>6303.6843761718801</v>
      </c>
      <c r="K5502" s="16">
        <v>40015.890453515902</v>
      </c>
      <c r="L5502" s="15">
        <f t="shared" si="595"/>
        <v>6</v>
      </c>
      <c r="M5502" s="16">
        <v>56329.542183926897</v>
      </c>
      <c r="N5502" s="16">
        <v>63431.978283790602</v>
      </c>
      <c r="O5502" s="16">
        <v>52625.916324484599</v>
      </c>
      <c r="P5502" s="16">
        <v>57445.702175708102</v>
      </c>
      <c r="Q5502" s="16">
        <v>55108.791726051197</v>
      </c>
      <c r="R5502" s="16">
        <v>54956.3541603716</v>
      </c>
      <c r="S5502" s="17">
        <f t="shared" si="596"/>
        <v>56329.542183926897</v>
      </c>
      <c r="T5502" s="17">
        <f t="shared" si="597"/>
        <v>55108.791726051197</v>
      </c>
      <c r="U5502" s="18">
        <f t="shared" si="598"/>
        <v>0.97832841506345436</v>
      </c>
      <c r="X5502" s="20">
        <f t="shared" si="599"/>
        <v>0.64531607171283834</v>
      </c>
      <c r="AA5502" s="20">
        <f t="shared" si="600"/>
        <v>-3.1609250109576145E-2</v>
      </c>
      <c r="AE5502" s="20">
        <f t="shared" si="601"/>
        <v>0.1902275185759954</v>
      </c>
    </row>
    <row r="5503" spans="1:31" x14ac:dyDescent="0.2">
      <c r="A5503" s="15" t="s">
        <v>18227</v>
      </c>
      <c r="B5503" s="15" t="s">
        <v>18228</v>
      </c>
      <c r="C5503" t="s">
        <v>18229</v>
      </c>
      <c r="D5503" s="15">
        <v>2</v>
      </c>
      <c r="E5503" s="15">
        <v>2</v>
      </c>
      <c r="F5503" s="16">
        <v>43256.449738476498</v>
      </c>
      <c r="G5503" s="16">
        <v>30541.011251953099</v>
      </c>
      <c r="H5503" s="16">
        <v>37067.775225111604</v>
      </c>
      <c r="I5503" s="16">
        <v>48240.826263867297</v>
      </c>
      <c r="J5503" s="16">
        <v>29518.4975443359</v>
      </c>
      <c r="K5503" s="16">
        <v>50527.851818554598</v>
      </c>
      <c r="L5503" s="15">
        <f t="shared" si="595"/>
        <v>6</v>
      </c>
      <c r="M5503" s="16">
        <v>76918.876964118201</v>
      </c>
      <c r="N5503" s="16">
        <v>52542.940886003802</v>
      </c>
      <c r="O5503" s="16">
        <v>66652.494960845506</v>
      </c>
      <c r="P5503" s="16">
        <v>66885.799519524997</v>
      </c>
      <c r="Q5503" s="16">
        <v>258059.990976998</v>
      </c>
      <c r="R5503" s="16">
        <v>69393.095793505796</v>
      </c>
      <c r="S5503" s="17">
        <f t="shared" si="596"/>
        <v>66652.494960845506</v>
      </c>
      <c r="T5503" s="17">
        <f t="shared" si="597"/>
        <v>69393.095793505796</v>
      </c>
      <c r="U5503" s="18">
        <f t="shared" si="598"/>
        <v>1.041117753120423</v>
      </c>
      <c r="X5503" s="20">
        <f t="shared" si="599"/>
        <v>0.35821903652467635</v>
      </c>
      <c r="AA5503" s="20">
        <f t="shared" si="600"/>
        <v>5.8133250419734009E-2</v>
      </c>
      <c r="AE5503" s="20">
        <f t="shared" si="601"/>
        <v>0.44585133853739911</v>
      </c>
    </row>
    <row r="5504" spans="1:31" x14ac:dyDescent="0.2">
      <c r="A5504" s="15" t="s">
        <v>15347</v>
      </c>
      <c r="B5504" s="15" t="s">
        <v>15348</v>
      </c>
      <c r="C5504" t="s">
        <v>15349</v>
      </c>
      <c r="D5504" s="15">
        <v>2</v>
      </c>
      <c r="E5504" s="15">
        <v>2</v>
      </c>
      <c r="F5504" s="16">
        <v>39954.042886376403</v>
      </c>
      <c r="G5504" s="16">
        <v>38340.270271874899</v>
      </c>
      <c r="H5504" s="16">
        <v>32742.6335978022</v>
      </c>
      <c r="I5504" s="16">
        <v>56607.314781445697</v>
      </c>
      <c r="J5504" s="16">
        <v>159.21900263671901</v>
      </c>
      <c r="K5504" s="16">
        <v>38405.035901554897</v>
      </c>
      <c r="L5504" s="15">
        <f t="shared" si="595"/>
        <v>6</v>
      </c>
      <c r="M5504" s="16">
        <v>71046.517399754797</v>
      </c>
      <c r="N5504" s="16">
        <v>65960.8333800572</v>
      </c>
      <c r="O5504" s="16">
        <v>58875.349481559002</v>
      </c>
      <c r="P5504" s="16">
        <v>78485.917448854496</v>
      </c>
      <c r="Q5504" s="16">
        <v>1391.94260555048</v>
      </c>
      <c r="R5504" s="16">
        <v>52744.065685590504</v>
      </c>
      <c r="S5504" s="17">
        <f t="shared" si="596"/>
        <v>65960.8333800572</v>
      </c>
      <c r="T5504" s="17">
        <f t="shared" si="597"/>
        <v>52744.065685590504</v>
      </c>
      <c r="U5504" s="18">
        <f t="shared" si="598"/>
        <v>0.79962703596673035</v>
      </c>
      <c r="X5504" s="20">
        <f t="shared" si="599"/>
        <v>0.40988292553534766</v>
      </c>
      <c r="AA5504" s="20">
        <f t="shared" si="600"/>
        <v>-0.32260084342046419</v>
      </c>
      <c r="AE5504" s="20">
        <f t="shared" si="601"/>
        <v>0.38734017268185905</v>
      </c>
    </row>
    <row r="5505" spans="1:31" x14ac:dyDescent="0.2">
      <c r="A5505" s="15" t="s">
        <v>16978</v>
      </c>
      <c r="B5505" s="15" t="s">
        <v>16979</v>
      </c>
      <c r="C5505" t="s">
        <v>16980</v>
      </c>
      <c r="D5505" s="15">
        <v>2</v>
      </c>
      <c r="E5505" s="15">
        <v>2</v>
      </c>
      <c r="F5505" s="16">
        <v>33698.775515624999</v>
      </c>
      <c r="G5505" s="16">
        <v>25784.592435937499</v>
      </c>
      <c r="H5505" s="16">
        <v>25196.075211914002</v>
      </c>
      <c r="I5505" s="16">
        <v>49839.730501171704</v>
      </c>
      <c r="J5505" s="16">
        <v>9173.6381985716707</v>
      </c>
      <c r="K5505" s="16">
        <v>44541.668563477098</v>
      </c>
      <c r="L5505" s="15">
        <f t="shared" si="595"/>
        <v>6</v>
      </c>
      <c r="M5505" s="16">
        <v>59923.363646327103</v>
      </c>
      <c r="N5505" s="16">
        <v>44359.969123305498</v>
      </c>
      <c r="O5505" s="16">
        <v>45305.693851231903</v>
      </c>
      <c r="P5505" s="16">
        <v>69102.676728101404</v>
      </c>
      <c r="Q5505" s="16">
        <v>80198.830824433593</v>
      </c>
      <c r="R5505" s="16">
        <v>61171.891584215897</v>
      </c>
      <c r="S5505" s="17">
        <f t="shared" si="596"/>
        <v>45305.693851231903</v>
      </c>
      <c r="T5505" s="17">
        <f t="shared" si="597"/>
        <v>69102.676728101404</v>
      </c>
      <c r="U5505" s="18">
        <f t="shared" si="598"/>
        <v>1.5252536900772449</v>
      </c>
      <c r="X5505" s="20">
        <f t="shared" si="599"/>
        <v>5.3191323544049353E-2</v>
      </c>
      <c r="AA5505" s="20">
        <f t="shared" si="600"/>
        <v>0.60904922102119297</v>
      </c>
      <c r="AE5505" s="20">
        <f t="shared" si="601"/>
        <v>1.2741592031231923</v>
      </c>
    </row>
    <row r="5506" spans="1:31" x14ac:dyDescent="0.2">
      <c r="A5506" s="15" t="s">
        <v>14002</v>
      </c>
      <c r="B5506" s="15" t="s">
        <v>14003</v>
      </c>
      <c r="C5506" t="s">
        <v>14004</v>
      </c>
      <c r="D5506" s="15">
        <v>2</v>
      </c>
      <c r="E5506" s="15">
        <v>2</v>
      </c>
      <c r="F5506" s="16">
        <v>22805.252603976201</v>
      </c>
      <c r="G5506" s="16">
        <v>24458.6905664062</v>
      </c>
      <c r="H5506" s="16">
        <v>28067.697996679799</v>
      </c>
      <c r="I5506" s="16">
        <v>56982.941273197102</v>
      </c>
      <c r="J5506" s="16">
        <v>5578.6728937500102</v>
      </c>
      <c r="K5506" s="16">
        <v>45559.161965625099</v>
      </c>
      <c r="L5506" s="15">
        <f t="shared" ref="L5506:L5569" si="602">COUNTIF(F5506:K5506,"&gt;0")</f>
        <v>6</v>
      </c>
      <c r="M5506" s="16">
        <v>40552.436221333497</v>
      </c>
      <c r="N5506" s="16">
        <v>42078.879509844497</v>
      </c>
      <c r="O5506" s="16">
        <v>50469.230697688799</v>
      </c>
      <c r="P5506" s="16">
        <v>79006.722753558206</v>
      </c>
      <c r="Q5506" s="16">
        <v>48770.513284508103</v>
      </c>
      <c r="R5506" s="16">
        <v>62569.279650070501</v>
      </c>
      <c r="S5506" s="17">
        <f t="shared" ref="S5506:S5569" si="603">MEDIAN(M5506:O5506)</f>
        <v>42078.879509844497</v>
      </c>
      <c r="T5506" s="17">
        <f t="shared" ref="T5506:T5569" si="604">MEDIAN(P5506:R5506)</f>
        <v>62569.279650070501</v>
      </c>
      <c r="U5506" s="18">
        <f t="shared" ref="U5506:U5569" si="605">T5506/S5506</f>
        <v>1.4869521332057383</v>
      </c>
      <c r="X5506" s="20">
        <f t="shared" ref="X5506:X5569" si="606">_xlfn.T.TEST(P5506:R5506,M5506:O5506,2,2)</f>
        <v>0.10856767526207621</v>
      </c>
      <c r="AA5506" s="20">
        <f t="shared" ref="AA5506:AA5569" si="607">LOG(U5506,2)</f>
        <v>0.57235820603309562</v>
      </c>
      <c r="AE5506" s="20">
        <f t="shared" si="601"/>
        <v>0.96429946153348578</v>
      </c>
    </row>
    <row r="5507" spans="1:31" x14ac:dyDescent="0.2">
      <c r="A5507" s="15" t="s">
        <v>10285</v>
      </c>
      <c r="B5507" s="15" t="s">
        <v>10286</v>
      </c>
      <c r="C5507" t="s">
        <v>10287</v>
      </c>
      <c r="D5507" s="15">
        <v>3</v>
      </c>
      <c r="E5507" s="15">
        <v>2</v>
      </c>
      <c r="F5507" s="16">
        <v>60203.326280171401</v>
      </c>
      <c r="G5507" s="16">
        <v>48441.143024999903</v>
      </c>
      <c r="H5507" s="16">
        <v>45790.677880663097</v>
      </c>
      <c r="I5507" s="16">
        <v>78284.573309675994</v>
      </c>
      <c r="J5507" s="16">
        <v>14600.5572255636</v>
      </c>
      <c r="K5507" s="16">
        <v>77170.043127244702</v>
      </c>
      <c r="L5507" s="15">
        <f t="shared" si="602"/>
        <v>6</v>
      </c>
      <c r="M5507" s="16">
        <v>107053.91392433499</v>
      </c>
      <c r="N5507" s="16">
        <v>83338.436092231801</v>
      </c>
      <c r="O5507" s="16">
        <v>82337.364682921994</v>
      </c>
      <c r="P5507" s="16">
        <v>108541.38872377601</v>
      </c>
      <c r="Q5507" s="16">
        <v>127642.664069502</v>
      </c>
      <c r="R5507" s="16">
        <v>105982.50276595799</v>
      </c>
      <c r="S5507" s="17">
        <f t="shared" si="603"/>
        <v>83338.436092231801</v>
      </c>
      <c r="T5507" s="17">
        <f t="shared" si="604"/>
        <v>108541.38872377601</v>
      </c>
      <c r="U5507" s="18">
        <f t="shared" si="605"/>
        <v>1.3024169136513644</v>
      </c>
      <c r="X5507" s="20">
        <f t="shared" si="606"/>
        <v>9.3938203509589924E-2</v>
      </c>
      <c r="AA5507" s="20">
        <f t="shared" si="607"/>
        <v>0.38119134019169354</v>
      </c>
      <c r="AE5507" s="20">
        <f t="shared" ref="AE5507:AE5570" si="608">-LOG10(X5507)</f>
        <v>1.027157749595949</v>
      </c>
    </row>
    <row r="5508" spans="1:31" x14ac:dyDescent="0.2">
      <c r="A5508" s="15" t="s">
        <v>83</v>
      </c>
      <c r="B5508" s="15" t="s">
        <v>84</v>
      </c>
      <c r="C5508" t="s">
        <v>85</v>
      </c>
      <c r="D5508" s="15">
        <v>2</v>
      </c>
      <c r="E5508" s="15">
        <v>1</v>
      </c>
      <c r="F5508" s="16">
        <v>23450.592186914098</v>
      </c>
      <c r="G5508" s="16">
        <v>13837.9868085938</v>
      </c>
      <c r="H5508" s="16">
        <v>9365.1318234374994</v>
      </c>
      <c r="I5508" s="16">
        <v>24452.3015069826</v>
      </c>
      <c r="J5508" s="16">
        <v>4681.7924547125804</v>
      </c>
      <c r="K5508" s="16">
        <v>16306.7291618622</v>
      </c>
      <c r="L5508" s="15">
        <f t="shared" si="602"/>
        <v>6</v>
      </c>
      <c r="M5508" s="16">
        <v>41699.982917379602</v>
      </c>
      <c r="N5508" s="16">
        <v>23806.956386185298</v>
      </c>
      <c r="O5508" s="16">
        <v>16839.6780728952</v>
      </c>
      <c r="P5508" s="16">
        <v>33903.062261850697</v>
      </c>
      <c r="Q5508" s="16">
        <v>40929.702360516501</v>
      </c>
      <c r="R5508" s="16">
        <v>22395.062882770901</v>
      </c>
      <c r="S5508" s="17">
        <f t="shared" si="603"/>
        <v>23806.956386185298</v>
      </c>
      <c r="T5508" s="17">
        <f t="shared" si="604"/>
        <v>33903.062261850697</v>
      </c>
      <c r="U5508" s="18">
        <f t="shared" si="605"/>
        <v>1.4240821763139773</v>
      </c>
      <c r="X5508" s="20">
        <f t="shared" si="606"/>
        <v>0.61709590504951262</v>
      </c>
      <c r="AA5508" s="20">
        <f t="shared" si="607"/>
        <v>0.51003239907115316</v>
      </c>
      <c r="AE5508" s="20">
        <f t="shared" si="608"/>
        <v>0.20964733548530723</v>
      </c>
    </row>
    <row r="5509" spans="1:31" x14ac:dyDescent="0.2">
      <c r="A5509" s="15" t="s">
        <v>18230</v>
      </c>
      <c r="B5509" s="15" t="s">
        <v>18231</v>
      </c>
      <c r="C5509" t="s">
        <v>18232</v>
      </c>
      <c r="D5509" s="15">
        <v>3</v>
      </c>
      <c r="E5509" s="15">
        <v>2</v>
      </c>
      <c r="F5509" s="16">
        <v>87830.149987205805</v>
      </c>
      <c r="G5509" s="16">
        <v>74008.433619140502</v>
      </c>
      <c r="H5509" s="16">
        <v>80745.473975975605</v>
      </c>
      <c r="I5509" s="16">
        <v>116070.480854883</v>
      </c>
      <c r="J5509" s="16">
        <v>8275.7611406249998</v>
      </c>
      <c r="K5509" s="16">
        <v>116605.12293554901</v>
      </c>
      <c r="L5509" s="15">
        <f t="shared" si="602"/>
        <v>6</v>
      </c>
      <c r="M5509" s="16">
        <v>156180.09664340701</v>
      </c>
      <c r="N5509" s="16">
        <v>127324.557809708</v>
      </c>
      <c r="O5509" s="16">
        <v>145190.458952844</v>
      </c>
      <c r="P5509" s="16">
        <v>160931.46643322401</v>
      </c>
      <c r="Q5509" s="16">
        <v>72349.307144437407</v>
      </c>
      <c r="R5509" s="16">
        <v>160141.192919441</v>
      </c>
      <c r="S5509" s="17">
        <f t="shared" si="603"/>
        <v>145190.458952844</v>
      </c>
      <c r="T5509" s="17">
        <f t="shared" si="604"/>
        <v>160141.192919441</v>
      </c>
      <c r="U5509" s="18">
        <f t="shared" si="605"/>
        <v>1.1029732537139565</v>
      </c>
      <c r="X5509" s="20">
        <f t="shared" si="606"/>
        <v>0.72014278199120141</v>
      </c>
      <c r="AA5509" s="20">
        <f t="shared" si="607"/>
        <v>0.14139780706521279</v>
      </c>
      <c r="AE5509" s="20">
        <f t="shared" si="608"/>
        <v>0.14258138789760152</v>
      </c>
    </row>
    <row r="5510" spans="1:31" x14ac:dyDescent="0.2">
      <c r="A5510" s="15" t="s">
        <v>179</v>
      </c>
      <c r="B5510" s="15" t="s">
        <v>180</v>
      </c>
      <c r="C5510" t="s">
        <v>181</v>
      </c>
      <c r="D5510" s="15">
        <v>3</v>
      </c>
      <c r="E5510" s="15">
        <v>3</v>
      </c>
      <c r="F5510" s="16">
        <v>61264.130201091</v>
      </c>
      <c r="G5510" s="16">
        <v>57669.290619707499</v>
      </c>
      <c r="H5510" s="16">
        <v>57570.4759831548</v>
      </c>
      <c r="I5510" s="16">
        <v>66351.549567187598</v>
      </c>
      <c r="J5510" s="16">
        <v>10594.6252822266</v>
      </c>
      <c r="K5510" s="16">
        <v>82183.873354687705</v>
      </c>
      <c r="L5510" s="15">
        <f t="shared" si="602"/>
        <v>6</v>
      </c>
      <c r="M5510" s="16">
        <v>108940.241784563</v>
      </c>
      <c r="N5510" s="16">
        <v>99214.5971517328</v>
      </c>
      <c r="O5510" s="16">
        <v>103518.914665296</v>
      </c>
      <c r="P5510" s="16">
        <v>91996.277548936006</v>
      </c>
      <c r="Q5510" s="16">
        <v>92621.546900536094</v>
      </c>
      <c r="R5510" s="16">
        <v>112868.313041738</v>
      </c>
      <c r="S5510" s="17">
        <f t="shared" si="603"/>
        <v>103518.914665296</v>
      </c>
      <c r="T5510" s="17">
        <f t="shared" si="604"/>
        <v>92621.546900536094</v>
      </c>
      <c r="U5510" s="18">
        <f t="shared" si="605"/>
        <v>0.8947306605754709</v>
      </c>
      <c r="X5510" s="20">
        <f t="shared" si="606"/>
        <v>0.55806244179633402</v>
      </c>
      <c r="AA5510" s="20">
        <f t="shared" si="607"/>
        <v>-0.16047463947386234</v>
      </c>
      <c r="AE5510" s="20">
        <f t="shared" si="608"/>
        <v>0.25331720498642996</v>
      </c>
    </row>
    <row r="5511" spans="1:31" x14ac:dyDescent="0.2">
      <c r="A5511" s="15" t="s">
        <v>9104</v>
      </c>
      <c r="B5511" s="15" t="s">
        <v>9105</v>
      </c>
      <c r="C5511" t="s">
        <v>9106</v>
      </c>
      <c r="D5511" s="15">
        <v>3</v>
      </c>
      <c r="E5511" s="15">
        <v>3</v>
      </c>
      <c r="F5511" s="16">
        <v>31782.5932117675</v>
      </c>
      <c r="G5511" s="16">
        <v>13220.671692943401</v>
      </c>
      <c r="H5511" s="16">
        <v>23650.005215194102</v>
      </c>
      <c r="I5511" s="16">
        <v>31552.972059082</v>
      </c>
      <c r="J5511" s="16">
        <v>4007.2432640625002</v>
      </c>
      <c r="K5511" s="16">
        <v>33484.4111034366</v>
      </c>
      <c r="L5511" s="15">
        <f t="shared" si="602"/>
        <v>6</v>
      </c>
      <c r="M5511" s="16">
        <v>56515.996842940702</v>
      </c>
      <c r="N5511" s="16">
        <v>22744.923719287901</v>
      </c>
      <c r="O5511" s="16">
        <v>42525.666670218998</v>
      </c>
      <c r="P5511" s="16">
        <v>43748.1263659381</v>
      </c>
      <c r="Q5511" s="16">
        <v>35032.581147241799</v>
      </c>
      <c r="R5511" s="16">
        <v>45986.260322997703</v>
      </c>
      <c r="S5511" s="17">
        <f t="shared" si="603"/>
        <v>42525.666670218998</v>
      </c>
      <c r="T5511" s="17">
        <f t="shared" si="604"/>
        <v>43748.1263659381</v>
      </c>
      <c r="U5511" s="18">
        <f t="shared" si="605"/>
        <v>1.0287463969747757</v>
      </c>
      <c r="X5511" s="20">
        <f t="shared" si="606"/>
        <v>0.92815244330979763</v>
      </c>
      <c r="AA5511" s="20">
        <f t="shared" si="607"/>
        <v>4.0887377839390837E-2</v>
      </c>
      <c r="AE5511" s="20">
        <f t="shared" si="608"/>
        <v>3.2380687734752674E-2</v>
      </c>
    </row>
    <row r="5512" spans="1:31" x14ac:dyDescent="0.2">
      <c r="A5512" s="15" t="s">
        <v>3128</v>
      </c>
      <c r="B5512" s="15" t="s">
        <v>3129</v>
      </c>
      <c r="C5512" t="s">
        <v>3130</v>
      </c>
      <c r="D5512" s="15">
        <v>6</v>
      </c>
      <c r="E5512" s="15">
        <v>2</v>
      </c>
      <c r="F5512" s="16">
        <v>89216.753754347796</v>
      </c>
      <c r="G5512" s="16">
        <v>127197.888337724</v>
      </c>
      <c r="H5512" s="16">
        <v>114286.261179491</v>
      </c>
      <c r="I5512" s="16">
        <v>197051.130580684</v>
      </c>
      <c r="J5512" s="16">
        <v>5721.1130818359297</v>
      </c>
      <c r="K5512" s="16">
        <v>166641.540348373</v>
      </c>
      <c r="L5512" s="15">
        <f t="shared" si="602"/>
        <v>6</v>
      </c>
      <c r="M5512" s="16">
        <v>158645.76373369299</v>
      </c>
      <c r="N5512" s="16">
        <v>218832.01812206401</v>
      </c>
      <c r="O5512" s="16">
        <v>205500.98842186399</v>
      </c>
      <c r="P5512" s="16">
        <v>273210.95917851699</v>
      </c>
      <c r="Q5512" s="16">
        <v>50015.770215251403</v>
      </c>
      <c r="R5512" s="16">
        <v>228859.37075056101</v>
      </c>
      <c r="S5512" s="17">
        <f t="shared" si="603"/>
        <v>205500.98842186399</v>
      </c>
      <c r="T5512" s="17">
        <f t="shared" si="604"/>
        <v>228859.37075056101</v>
      </c>
      <c r="U5512" s="18">
        <f t="shared" si="605"/>
        <v>1.1136655473439652</v>
      </c>
      <c r="X5512" s="20">
        <f t="shared" si="606"/>
        <v>0.89111604768171193</v>
      </c>
      <c r="AA5512" s="20">
        <f t="shared" si="607"/>
        <v>0.1553160319288697</v>
      </c>
      <c r="AE5512" s="20">
        <f t="shared" si="608"/>
        <v>5.0065735260535774E-2</v>
      </c>
    </row>
    <row r="5513" spans="1:31" x14ac:dyDescent="0.2">
      <c r="A5513" s="15" t="s">
        <v>15464</v>
      </c>
      <c r="B5513" s="15" t="s">
        <v>15465</v>
      </c>
      <c r="C5513" t="s">
        <v>15466</v>
      </c>
      <c r="D5513" s="15">
        <v>3</v>
      </c>
      <c r="E5513" s="15">
        <v>3</v>
      </c>
      <c r="F5513" s="16">
        <v>48093.375000000102</v>
      </c>
      <c r="G5513" s="16">
        <v>48823.91229375</v>
      </c>
      <c r="H5513" s="16">
        <v>61995.1415595707</v>
      </c>
      <c r="I5513" s="16">
        <v>69966.045832031305</v>
      </c>
      <c r="J5513" s="16">
        <v>14569.7171876953</v>
      </c>
      <c r="K5513" s="16">
        <v>63837.970710620597</v>
      </c>
      <c r="L5513" s="15">
        <f t="shared" si="602"/>
        <v>6</v>
      </c>
      <c r="M5513" s="16">
        <v>85519.9263180329</v>
      </c>
      <c r="N5513" s="16">
        <v>83996.954662392993</v>
      </c>
      <c r="O5513" s="16">
        <v>111475.016649957</v>
      </c>
      <c r="P5513" s="16">
        <v>97007.768670834193</v>
      </c>
      <c r="Q5513" s="16">
        <v>127373.050757305</v>
      </c>
      <c r="R5513" s="16">
        <v>87672.724197595395</v>
      </c>
      <c r="S5513" s="17">
        <f t="shared" si="603"/>
        <v>85519.9263180329</v>
      </c>
      <c r="T5513" s="17">
        <f t="shared" si="604"/>
        <v>97007.768670834193</v>
      </c>
      <c r="U5513" s="18">
        <f t="shared" si="605"/>
        <v>1.1343294229473506</v>
      </c>
      <c r="X5513" s="20">
        <f t="shared" si="606"/>
        <v>0.5263615570623662</v>
      </c>
      <c r="AA5513" s="20">
        <f t="shared" si="607"/>
        <v>0.18183967717225372</v>
      </c>
      <c r="AE5513" s="20">
        <f t="shared" si="608"/>
        <v>0.27871583703344277</v>
      </c>
    </row>
    <row r="5514" spans="1:31" x14ac:dyDescent="0.2">
      <c r="A5514" s="15" t="s">
        <v>4955</v>
      </c>
      <c r="B5514" s="15" t="s">
        <v>4956</v>
      </c>
      <c r="C5514" t="s">
        <v>4957</v>
      </c>
      <c r="D5514" s="15">
        <v>2</v>
      </c>
      <c r="E5514" s="15">
        <v>2</v>
      </c>
      <c r="F5514" s="16">
        <v>29052.572378296001</v>
      </c>
      <c r="G5514" s="16">
        <v>36234.892882031301</v>
      </c>
      <c r="H5514" s="16">
        <v>34965.699785155499</v>
      </c>
      <c r="I5514" s="16">
        <v>32063.423248828101</v>
      </c>
      <c r="J5514" s="16">
        <v>2059.0912095703102</v>
      </c>
      <c r="K5514" s="16">
        <v>39488.575702519702</v>
      </c>
      <c r="L5514" s="15">
        <f t="shared" si="602"/>
        <v>6</v>
      </c>
      <c r="M5514" s="16">
        <v>51661.457511376298</v>
      </c>
      <c r="N5514" s="16">
        <v>62338.729356563003</v>
      </c>
      <c r="O5514" s="16">
        <v>62872.700467701099</v>
      </c>
      <c r="P5514" s="16">
        <v>44455.865817893398</v>
      </c>
      <c r="Q5514" s="16">
        <v>18001.2230691765</v>
      </c>
      <c r="R5514" s="16">
        <v>54232.159449687802</v>
      </c>
      <c r="S5514" s="17">
        <f t="shared" si="603"/>
        <v>62338.729356563003</v>
      </c>
      <c r="T5514" s="17">
        <f t="shared" si="604"/>
        <v>44455.865817893398</v>
      </c>
      <c r="U5514" s="18">
        <f t="shared" si="605"/>
        <v>0.71313397428452874</v>
      </c>
      <c r="X5514" s="20">
        <f t="shared" si="606"/>
        <v>0.15385257723269835</v>
      </c>
      <c r="AA5514" s="20">
        <f t="shared" si="607"/>
        <v>-0.48775495807946023</v>
      </c>
      <c r="AE5514" s="20">
        <f t="shared" si="608"/>
        <v>0.81289522435272854</v>
      </c>
    </row>
    <row r="5515" spans="1:31" x14ac:dyDescent="0.2">
      <c r="A5515" s="15" t="s">
        <v>239</v>
      </c>
      <c r="B5515" s="15" t="s">
        <v>240</v>
      </c>
      <c r="C5515" t="s">
        <v>241</v>
      </c>
      <c r="D5515" s="15">
        <v>3</v>
      </c>
      <c r="E5515" s="15">
        <v>3</v>
      </c>
      <c r="F5515" s="16">
        <v>23666.451371026302</v>
      </c>
      <c r="G5515" s="16">
        <v>18231.551941818201</v>
      </c>
      <c r="H5515" s="16">
        <v>25673.9889140624</v>
      </c>
      <c r="I5515" s="16">
        <v>25848.515527441399</v>
      </c>
      <c r="J5515" s="16">
        <v>14711.398001953101</v>
      </c>
      <c r="K5515" s="16">
        <v>21499.1714824218</v>
      </c>
      <c r="L5515" s="15">
        <f t="shared" si="602"/>
        <v>6</v>
      </c>
      <c r="M5515" s="16">
        <v>42083.825006239902</v>
      </c>
      <c r="N5515" s="16">
        <v>31365.672473526902</v>
      </c>
      <c r="O5515" s="16">
        <v>46165.042447977103</v>
      </c>
      <c r="P5515" s="16">
        <v>35838.909930544301</v>
      </c>
      <c r="Q5515" s="16">
        <v>128611.669003171</v>
      </c>
      <c r="R5515" s="16">
        <v>29526.172446794099</v>
      </c>
      <c r="S5515" s="17">
        <f t="shared" si="603"/>
        <v>42083.825006239902</v>
      </c>
      <c r="T5515" s="17">
        <f t="shared" si="604"/>
        <v>35838.909930544301</v>
      </c>
      <c r="U5515" s="18">
        <f t="shared" si="605"/>
        <v>0.85160771211339159</v>
      </c>
      <c r="X5515" s="20">
        <f t="shared" si="606"/>
        <v>0.48601833911060022</v>
      </c>
      <c r="AA5515" s="20">
        <f t="shared" si="607"/>
        <v>-0.23173908006971836</v>
      </c>
      <c r="AE5515" s="20">
        <f t="shared" si="608"/>
        <v>0.31334734303344802</v>
      </c>
    </row>
    <row r="5516" spans="1:31" x14ac:dyDescent="0.2">
      <c r="A5516" s="15" t="s">
        <v>18233</v>
      </c>
      <c r="B5516" s="15" t="s">
        <v>18234</v>
      </c>
      <c r="C5516" t="s">
        <v>18235</v>
      </c>
      <c r="D5516" s="15">
        <v>4</v>
      </c>
      <c r="E5516" s="15">
        <v>3</v>
      </c>
      <c r="F5516" s="16">
        <v>33678.802442871201</v>
      </c>
      <c r="G5516" s="16">
        <v>38691.8704927734</v>
      </c>
      <c r="H5516" s="16">
        <v>26558.803573242199</v>
      </c>
      <c r="I5516" s="16">
        <v>40118.077407946097</v>
      </c>
      <c r="J5516" s="16">
        <v>3185.2405825195301</v>
      </c>
      <c r="K5516" s="16">
        <v>52037.591730029599</v>
      </c>
      <c r="L5516" s="15">
        <f t="shared" si="602"/>
        <v>6</v>
      </c>
      <c r="M5516" s="16">
        <v>59887.847409210197</v>
      </c>
      <c r="N5516" s="16">
        <v>66565.728531359593</v>
      </c>
      <c r="O5516" s="16">
        <v>47756.049846023103</v>
      </c>
      <c r="P5516" s="16">
        <v>55623.626095030202</v>
      </c>
      <c r="Q5516" s="16">
        <v>27846.3751330827</v>
      </c>
      <c r="R5516" s="16">
        <v>71466.517134996306</v>
      </c>
      <c r="S5516" s="17">
        <f t="shared" si="603"/>
        <v>59887.847409210197</v>
      </c>
      <c r="T5516" s="17">
        <f t="shared" si="604"/>
        <v>55623.626095030202</v>
      </c>
      <c r="U5516" s="18">
        <f t="shared" si="605"/>
        <v>0.92879655057489685</v>
      </c>
      <c r="X5516" s="20">
        <f t="shared" si="606"/>
        <v>0.66766680639641418</v>
      </c>
      <c r="AA5516" s="20">
        <f t="shared" si="607"/>
        <v>-0.10656548064870977</v>
      </c>
      <c r="AE5516" s="20">
        <f t="shared" si="608"/>
        <v>0.17544021453664244</v>
      </c>
    </row>
    <row r="5517" spans="1:31" x14ac:dyDescent="0.2">
      <c r="A5517" s="15" t="s">
        <v>5384</v>
      </c>
      <c r="B5517" s="15" t="s">
        <v>5385</v>
      </c>
      <c r="C5517" t="s">
        <v>5386</v>
      </c>
      <c r="D5517" s="15">
        <v>2</v>
      </c>
      <c r="E5517" s="15">
        <v>2</v>
      </c>
      <c r="F5517" s="16">
        <v>73319.093282701899</v>
      </c>
      <c r="G5517" s="16">
        <v>80858.475457031498</v>
      </c>
      <c r="H5517" s="16">
        <v>64399.067712890203</v>
      </c>
      <c r="I5517" s="16">
        <v>83012.881797656402</v>
      </c>
      <c r="J5517" s="16">
        <v>12302.048778808599</v>
      </c>
      <c r="K5517" s="16">
        <v>78282.8228692376</v>
      </c>
      <c r="L5517" s="15">
        <f t="shared" si="602"/>
        <v>6</v>
      </c>
      <c r="M5517" s="16">
        <v>130376.449048162</v>
      </c>
      <c r="N5517" s="16">
        <v>139109.411309997</v>
      </c>
      <c r="O5517" s="16">
        <v>115797.57647037601</v>
      </c>
      <c r="P5517" s="16">
        <v>115097.178043462</v>
      </c>
      <c r="Q5517" s="16">
        <v>107548.380200912</v>
      </c>
      <c r="R5517" s="16">
        <v>107510.75359107601</v>
      </c>
      <c r="S5517" s="17">
        <f t="shared" si="603"/>
        <v>130376.449048162</v>
      </c>
      <c r="T5517" s="17">
        <f t="shared" si="604"/>
        <v>107548.380200912</v>
      </c>
      <c r="U5517" s="18">
        <f t="shared" si="605"/>
        <v>0.82490649949503414</v>
      </c>
      <c r="X5517" s="20">
        <f t="shared" si="606"/>
        <v>6.4411316955697712E-2</v>
      </c>
      <c r="AA5517" s="20">
        <f t="shared" si="607"/>
        <v>-0.2776974911160292</v>
      </c>
      <c r="AE5517" s="20">
        <f t="shared" si="608"/>
        <v>1.1910378211554478</v>
      </c>
    </row>
    <row r="5518" spans="1:31" x14ac:dyDescent="0.2">
      <c r="A5518" s="15" t="s">
        <v>9724</v>
      </c>
      <c r="B5518" s="15" t="s">
        <v>9725</v>
      </c>
      <c r="C5518" t="s">
        <v>9726</v>
      </c>
      <c r="D5518" s="15">
        <v>3</v>
      </c>
      <c r="E5518" s="15">
        <v>3</v>
      </c>
      <c r="F5518" s="16">
        <v>87834.911806641205</v>
      </c>
      <c r="G5518" s="16">
        <v>78326.580234374895</v>
      </c>
      <c r="H5518" s="16">
        <v>50115.352739273498</v>
      </c>
      <c r="I5518" s="16">
        <v>95948.760548437</v>
      </c>
      <c r="J5518" s="16">
        <v>17872.4950980469</v>
      </c>
      <c r="K5518" s="16">
        <v>80808.118862109899</v>
      </c>
      <c r="L5518" s="15">
        <f t="shared" si="602"/>
        <v>6</v>
      </c>
      <c r="M5518" s="16">
        <v>156188.564139133</v>
      </c>
      <c r="N5518" s="16">
        <v>134753.52342154001</v>
      </c>
      <c r="O5518" s="16">
        <v>90113.670853720905</v>
      </c>
      <c r="P5518" s="16">
        <v>133032.74548173501</v>
      </c>
      <c r="Q5518" s="16">
        <v>156246.97418325799</v>
      </c>
      <c r="R5518" s="16">
        <v>110978.90235326</v>
      </c>
      <c r="S5518" s="17">
        <f t="shared" si="603"/>
        <v>134753.52342154001</v>
      </c>
      <c r="T5518" s="17">
        <f t="shared" si="604"/>
        <v>133032.74548173501</v>
      </c>
      <c r="U5518" s="18">
        <f t="shared" si="605"/>
        <v>0.9872301822162971</v>
      </c>
      <c r="X5518" s="20">
        <f t="shared" si="606"/>
        <v>0.79833913330817596</v>
      </c>
      <c r="AA5518" s="20">
        <f t="shared" si="607"/>
        <v>-1.8541592754017521E-2</v>
      </c>
      <c r="AE5518" s="20">
        <f t="shared" si="608"/>
        <v>9.7812581785882896E-2</v>
      </c>
    </row>
    <row r="5519" spans="1:31" x14ac:dyDescent="0.2">
      <c r="A5519" s="15" t="s">
        <v>18236</v>
      </c>
      <c r="B5519" s="15" t="s">
        <v>18237</v>
      </c>
      <c r="C5519" t="s">
        <v>18238</v>
      </c>
      <c r="D5519" s="15">
        <v>3</v>
      </c>
      <c r="E5519" s="15">
        <v>1</v>
      </c>
      <c r="F5519" s="16">
        <v>10086.1742679199</v>
      </c>
      <c r="G5519" s="16">
        <v>10178.6525929688</v>
      </c>
      <c r="H5519" s="16">
        <v>2673.1731355957099</v>
      </c>
      <c r="I5519" s="16">
        <v>9839.0742301757291</v>
      </c>
      <c r="J5519" s="16">
        <v>3212.3004906738402</v>
      </c>
      <c r="K5519" s="16">
        <v>7929.6648476073897</v>
      </c>
      <c r="L5519" s="15">
        <f t="shared" si="602"/>
        <v>6</v>
      </c>
      <c r="M5519" s="16">
        <v>17935.295250610801</v>
      </c>
      <c r="N5519" s="16">
        <v>17511.415620113901</v>
      </c>
      <c r="O5519" s="16">
        <v>4806.6995622941104</v>
      </c>
      <c r="P5519" s="16">
        <v>13641.854781210001</v>
      </c>
      <c r="Q5519" s="16">
        <v>28082.941362229401</v>
      </c>
      <c r="R5519" s="16">
        <v>10890.310444156899</v>
      </c>
      <c r="S5519" s="17">
        <f t="shared" si="603"/>
        <v>17511.415620113901</v>
      </c>
      <c r="T5519" s="17">
        <f t="shared" si="604"/>
        <v>13641.854781210001</v>
      </c>
      <c r="U5519" s="18">
        <f t="shared" si="605"/>
        <v>0.77902638354038845</v>
      </c>
      <c r="X5519" s="20">
        <f t="shared" si="606"/>
        <v>0.5801340913732933</v>
      </c>
      <c r="AA5519" s="20">
        <f t="shared" si="607"/>
        <v>-0.36025590554994369</v>
      </c>
      <c r="AE5519" s="20">
        <f t="shared" si="608"/>
        <v>0.23647161262192623</v>
      </c>
    </row>
    <row r="5520" spans="1:31" x14ac:dyDescent="0.2">
      <c r="A5520" s="15" t="s">
        <v>797</v>
      </c>
      <c r="B5520" s="15" t="s">
        <v>798</v>
      </c>
      <c r="C5520" t="s">
        <v>799</v>
      </c>
      <c r="D5520" s="15">
        <v>3</v>
      </c>
      <c r="E5520" s="15">
        <v>2</v>
      </c>
      <c r="F5520" s="16">
        <v>44639.315614955303</v>
      </c>
      <c r="G5520" s="16">
        <v>24531.388809082098</v>
      </c>
      <c r="H5520" s="16">
        <v>37298.989048535099</v>
      </c>
      <c r="I5520" s="16">
        <v>45460.257062988501</v>
      </c>
      <c r="J5520" s="16">
        <v>28952.880567187702</v>
      </c>
      <c r="K5520" s="16">
        <v>42170.626716796898</v>
      </c>
      <c r="L5520" s="15">
        <f t="shared" si="602"/>
        <v>6</v>
      </c>
      <c r="M5520" s="16">
        <v>79377.897314929302</v>
      </c>
      <c r="N5520" s="16">
        <v>42203.9500072136</v>
      </c>
      <c r="O5520" s="16">
        <v>67068.246327282395</v>
      </c>
      <c r="P5520" s="16">
        <v>63030.546437770703</v>
      </c>
      <c r="Q5520" s="16">
        <v>253115.18944026501</v>
      </c>
      <c r="R5520" s="16">
        <v>57915.589800638598</v>
      </c>
      <c r="S5520" s="17">
        <f t="shared" si="603"/>
        <v>67068.246327282395</v>
      </c>
      <c r="T5520" s="17">
        <f t="shared" si="604"/>
        <v>63030.546437770703</v>
      </c>
      <c r="U5520" s="18">
        <f t="shared" si="605"/>
        <v>0.93979714528678204</v>
      </c>
      <c r="X5520" s="20">
        <f t="shared" si="606"/>
        <v>0.39655423489951502</v>
      </c>
      <c r="AA5520" s="20">
        <f t="shared" si="607"/>
        <v>-8.9578709449735991E-2</v>
      </c>
      <c r="AE5520" s="20">
        <f t="shared" si="608"/>
        <v>0.40169740782473295</v>
      </c>
    </row>
    <row r="5521" spans="1:31" x14ac:dyDescent="0.2">
      <c r="A5521" s="15" t="s">
        <v>10525</v>
      </c>
      <c r="B5521" s="15" t="s">
        <v>10526</v>
      </c>
      <c r="C5521" t="s">
        <v>10527</v>
      </c>
      <c r="D5521" s="15">
        <v>4</v>
      </c>
      <c r="E5521" s="15">
        <v>4</v>
      </c>
      <c r="F5521" s="16">
        <v>144693.73879511899</v>
      </c>
      <c r="G5521" s="16">
        <v>166357.189124414</v>
      </c>
      <c r="H5521" s="16">
        <v>138829.50998326001</v>
      </c>
      <c r="I5521" s="16">
        <v>149301.87017185701</v>
      </c>
      <c r="J5521" s="16">
        <v>13665.733253906301</v>
      </c>
      <c r="K5521" s="16">
        <v>165059.60070703301</v>
      </c>
      <c r="L5521" s="15">
        <f t="shared" si="602"/>
        <v>6</v>
      </c>
      <c r="M5521" s="16">
        <v>257295.26947192301</v>
      </c>
      <c r="N5521" s="16">
        <v>286201.91656446399</v>
      </c>
      <c r="O5521" s="16">
        <v>249632.81875916899</v>
      </c>
      <c r="P5521" s="16">
        <v>207006.71463591201</v>
      </c>
      <c r="Q5521" s="16">
        <v>119470.138847694</v>
      </c>
      <c r="R5521" s="16">
        <v>226686.79295197901</v>
      </c>
      <c r="S5521" s="17">
        <f t="shared" si="603"/>
        <v>257295.26947192301</v>
      </c>
      <c r="T5521" s="17">
        <f t="shared" si="604"/>
        <v>207006.71463591201</v>
      </c>
      <c r="U5521" s="18">
        <f t="shared" si="605"/>
        <v>0.80454924437894237</v>
      </c>
      <c r="X5521" s="20">
        <f t="shared" si="606"/>
        <v>8.2968637018575833E-2</v>
      </c>
      <c r="AA5521" s="20">
        <f t="shared" si="607"/>
        <v>-0.31374736760300537</v>
      </c>
      <c r="AE5521" s="20">
        <f t="shared" si="608"/>
        <v>1.0810860442966779</v>
      </c>
    </row>
    <row r="5522" spans="1:31" x14ac:dyDescent="0.2">
      <c r="A5522" s="15" t="s">
        <v>524</v>
      </c>
      <c r="B5522" s="15" t="s">
        <v>525</v>
      </c>
      <c r="C5522" t="s">
        <v>526</v>
      </c>
      <c r="D5522" s="15">
        <v>4</v>
      </c>
      <c r="E5522" s="15">
        <v>2</v>
      </c>
      <c r="F5522" s="16">
        <v>144131.76960068301</v>
      </c>
      <c r="G5522" s="16">
        <v>165865.06074059699</v>
      </c>
      <c r="H5522" s="16">
        <v>152389.92358154201</v>
      </c>
      <c r="I5522" s="16">
        <v>148779.13157490999</v>
      </c>
      <c r="J5522" s="16">
        <v>30208.747026562502</v>
      </c>
      <c r="K5522" s="16">
        <v>125343.279010782</v>
      </c>
      <c r="L5522" s="15">
        <f t="shared" si="602"/>
        <v>6</v>
      </c>
      <c r="M5522" s="16">
        <v>256295.97249804399</v>
      </c>
      <c r="N5522" s="16">
        <v>285355.25590984803</v>
      </c>
      <c r="O5522" s="16">
        <v>274016.13805841201</v>
      </c>
      <c r="P5522" s="16">
        <v>206281.938720896</v>
      </c>
      <c r="Q5522" s="16">
        <v>264094.36907797499</v>
      </c>
      <c r="R5522" s="16">
        <v>172141.85551963901</v>
      </c>
      <c r="S5522" s="17">
        <f t="shared" si="603"/>
        <v>274016.13805841201</v>
      </c>
      <c r="T5522" s="17">
        <f t="shared" si="604"/>
        <v>206281.938720896</v>
      </c>
      <c r="U5522" s="18">
        <f t="shared" si="605"/>
        <v>0.75280945196345661</v>
      </c>
      <c r="X5522" s="20">
        <f t="shared" si="606"/>
        <v>0.10953014524769351</v>
      </c>
      <c r="AA5522" s="20">
        <f t="shared" si="607"/>
        <v>-0.4096433528262271</v>
      </c>
      <c r="AE5522" s="20">
        <f t="shared" si="608"/>
        <v>0.96046633641323609</v>
      </c>
    </row>
    <row r="5523" spans="1:31" x14ac:dyDescent="0.2">
      <c r="A5523" s="15" t="s">
        <v>5554</v>
      </c>
      <c r="B5523" s="15" t="s">
        <v>5555</v>
      </c>
      <c r="C5523" t="s">
        <v>5556</v>
      </c>
      <c r="D5523" s="15">
        <v>2</v>
      </c>
      <c r="E5523" s="15">
        <v>2</v>
      </c>
      <c r="F5523" s="16">
        <v>62157.097715624703</v>
      </c>
      <c r="G5523" s="16">
        <v>53503.884805078102</v>
      </c>
      <c r="H5523" s="16">
        <v>70169.070435205096</v>
      </c>
      <c r="I5523" s="16">
        <v>51040.865676183603</v>
      </c>
      <c r="J5523" s="16">
        <v>13545.025621875</v>
      </c>
      <c r="K5523" s="16">
        <v>45817.872117187399</v>
      </c>
      <c r="L5523" s="15">
        <f t="shared" si="602"/>
        <v>6</v>
      </c>
      <c r="M5523" s="16">
        <v>110528.12194575599</v>
      </c>
      <c r="N5523" s="16">
        <v>92048.407739118295</v>
      </c>
      <c r="O5523" s="16">
        <v>126172.76286981801</v>
      </c>
      <c r="P5523" s="16">
        <v>70768.048006616897</v>
      </c>
      <c r="Q5523" s="16">
        <v>118414.874758251</v>
      </c>
      <c r="R5523" s="16">
        <v>62924.582669771102</v>
      </c>
      <c r="S5523" s="17">
        <f t="shared" si="603"/>
        <v>110528.12194575599</v>
      </c>
      <c r="T5523" s="17">
        <f t="shared" si="604"/>
        <v>70768.048006616897</v>
      </c>
      <c r="U5523" s="18">
        <f t="shared" si="605"/>
        <v>0.64027187615969638</v>
      </c>
      <c r="X5523" s="20">
        <f t="shared" si="606"/>
        <v>0.26949051260710066</v>
      </c>
      <c r="AA5523" s="20">
        <f t="shared" si="607"/>
        <v>-0.6432434536824464</v>
      </c>
      <c r="AE5523" s="20">
        <f t="shared" si="608"/>
        <v>0.56945651951216192</v>
      </c>
    </row>
    <row r="5524" spans="1:31" x14ac:dyDescent="0.2">
      <c r="A5524" s="15" t="s">
        <v>18239</v>
      </c>
      <c r="B5524" s="15" t="s">
        <v>18240</v>
      </c>
      <c r="C5524" t="s">
        <v>18241</v>
      </c>
      <c r="D5524" s="15">
        <v>2</v>
      </c>
      <c r="E5524" s="15">
        <v>2</v>
      </c>
      <c r="F5524" s="16">
        <v>23720.3629362307</v>
      </c>
      <c r="G5524" s="16">
        <v>13507.9645078125</v>
      </c>
      <c r="H5524" s="16">
        <v>8668.0583608802408</v>
      </c>
      <c r="I5524" s="16">
        <v>25467.360931933599</v>
      </c>
      <c r="J5524" s="16">
        <v>12412.8006704412</v>
      </c>
      <c r="K5524" s="16">
        <v>34501.732035742403</v>
      </c>
      <c r="L5524" s="15">
        <f t="shared" si="602"/>
        <v>6</v>
      </c>
      <c r="M5524" s="16">
        <v>42179.690873086802</v>
      </c>
      <c r="N5524" s="16">
        <v>23239.18401945</v>
      </c>
      <c r="O5524" s="16">
        <v>15586.2528223029</v>
      </c>
      <c r="P5524" s="16">
        <v>35310.4399221403</v>
      </c>
      <c r="Q5524" s="16">
        <v>108516.60807607599</v>
      </c>
      <c r="R5524" s="16">
        <v>47383.411525105803</v>
      </c>
      <c r="S5524" s="17">
        <f t="shared" si="603"/>
        <v>23239.18401945</v>
      </c>
      <c r="T5524" s="17">
        <f t="shared" si="604"/>
        <v>47383.411525105803</v>
      </c>
      <c r="U5524" s="18">
        <f t="shared" si="605"/>
        <v>2.0389447187753378</v>
      </c>
      <c r="X5524" s="20">
        <f t="shared" si="606"/>
        <v>0.20058644732944594</v>
      </c>
      <c r="AA5524" s="20">
        <f t="shared" si="607"/>
        <v>1.0278226605777387</v>
      </c>
      <c r="AE5524" s="20">
        <f t="shared" si="608"/>
        <v>0.69769841353330564</v>
      </c>
    </row>
    <row r="5525" spans="1:31" x14ac:dyDescent="0.2">
      <c r="A5525" s="15" t="s">
        <v>14380</v>
      </c>
      <c r="B5525" s="15" t="s">
        <v>14381</v>
      </c>
      <c r="C5525" t="s">
        <v>14382</v>
      </c>
      <c r="D5525" s="15">
        <v>6</v>
      </c>
      <c r="E5525" s="15">
        <v>3</v>
      </c>
      <c r="F5525" s="16">
        <v>281769.54270580702</v>
      </c>
      <c r="G5525" s="16">
        <v>270473.98934531299</v>
      </c>
      <c r="H5525" s="16">
        <v>242905.633341593</v>
      </c>
      <c r="I5525" s="16">
        <v>388595.28545127</v>
      </c>
      <c r="J5525" s="16">
        <v>35253.638500781199</v>
      </c>
      <c r="K5525" s="16">
        <v>391828.40419137402</v>
      </c>
      <c r="L5525" s="15">
        <f t="shared" si="602"/>
        <v>6</v>
      </c>
      <c r="M5525" s="16">
        <v>501044.28168882802</v>
      </c>
      <c r="N5525" s="16">
        <v>465325.09078145103</v>
      </c>
      <c r="O5525" s="16">
        <v>436774.70266123302</v>
      </c>
      <c r="P5525" s="16">
        <v>538786.50864639296</v>
      </c>
      <c r="Q5525" s="16">
        <v>308198.39728474402</v>
      </c>
      <c r="R5525" s="16">
        <v>538122.73841184506</v>
      </c>
      <c r="S5525" s="17">
        <f t="shared" si="603"/>
        <v>465325.09078145103</v>
      </c>
      <c r="T5525" s="17">
        <f t="shared" si="604"/>
        <v>538122.73841184506</v>
      </c>
      <c r="U5525" s="18">
        <f t="shared" si="605"/>
        <v>1.1564447073080459</v>
      </c>
      <c r="X5525" s="20">
        <f t="shared" si="606"/>
        <v>0.94297121286022512</v>
      </c>
      <c r="AA5525" s="20">
        <f t="shared" si="607"/>
        <v>0.20969628854265626</v>
      </c>
      <c r="AE5525" s="20">
        <f t="shared" si="608"/>
        <v>2.5501565255020321E-2</v>
      </c>
    </row>
    <row r="5526" spans="1:31" x14ac:dyDescent="0.2">
      <c r="A5526" s="15" t="s">
        <v>446</v>
      </c>
      <c r="B5526" s="15" t="s">
        <v>447</v>
      </c>
      <c r="C5526" t="s">
        <v>448</v>
      </c>
      <c r="D5526" s="15">
        <v>2</v>
      </c>
      <c r="E5526" s="15">
        <v>2</v>
      </c>
      <c r="F5526" s="16">
        <v>3728.6968898437399</v>
      </c>
      <c r="G5526" s="16">
        <v>16003.585502050701</v>
      </c>
      <c r="H5526" s="16">
        <v>24681.581431933399</v>
      </c>
      <c r="I5526" s="16">
        <v>15740.138809570301</v>
      </c>
      <c r="J5526" s="16">
        <v>4708.7444249999999</v>
      </c>
      <c r="K5526" s="16">
        <v>18453.168334863301</v>
      </c>
      <c r="L5526" s="15">
        <f t="shared" si="602"/>
        <v>6</v>
      </c>
      <c r="M5526" s="16">
        <v>6630.3910524415196</v>
      </c>
      <c r="N5526" s="16">
        <v>27532.665505454901</v>
      </c>
      <c r="O5526" s="16">
        <v>44380.569700421998</v>
      </c>
      <c r="P5526" s="16">
        <v>21823.667842417599</v>
      </c>
      <c r="Q5526" s="16">
        <v>41165.324962877603</v>
      </c>
      <c r="R5526" s="16">
        <v>25342.903604000599</v>
      </c>
      <c r="S5526" s="17">
        <f t="shared" si="603"/>
        <v>27532.665505454901</v>
      </c>
      <c r="T5526" s="17">
        <f t="shared" si="604"/>
        <v>25342.903604000599</v>
      </c>
      <c r="U5526" s="18">
        <f t="shared" si="605"/>
        <v>0.92046676697465213</v>
      </c>
      <c r="X5526" s="20">
        <f t="shared" si="606"/>
        <v>0.80596138882394763</v>
      </c>
      <c r="AA5526" s="20">
        <f t="shared" si="607"/>
        <v>-0.11956246020666279</v>
      </c>
      <c r="AE5526" s="20">
        <f t="shared" si="608"/>
        <v>9.3685763433569297E-2</v>
      </c>
    </row>
    <row r="5527" spans="1:31" x14ac:dyDescent="0.2">
      <c r="A5527" s="15" t="s">
        <v>18242</v>
      </c>
      <c r="B5527" s="15" t="s">
        <v>18243</v>
      </c>
      <c r="C5527" t="s">
        <v>18244</v>
      </c>
      <c r="D5527" s="15">
        <v>3</v>
      </c>
      <c r="E5527" s="15">
        <v>2</v>
      </c>
      <c r="F5527" s="16">
        <v>46720.342881737997</v>
      </c>
      <c r="G5527" s="16">
        <v>51324.754696874901</v>
      </c>
      <c r="H5527" s="16">
        <v>29617.665966185399</v>
      </c>
      <c r="I5527" s="16">
        <v>55069.555942222403</v>
      </c>
      <c r="J5527" s="16">
        <v>5939.40648984375</v>
      </c>
      <c r="K5527" s="16">
        <v>61042.464728759303</v>
      </c>
      <c r="L5527" s="15">
        <f t="shared" si="602"/>
        <v>6</v>
      </c>
      <c r="M5527" s="16">
        <v>83078.392414744405</v>
      </c>
      <c r="N5527" s="16">
        <v>88299.419091896794</v>
      </c>
      <c r="O5527" s="16">
        <v>53256.266921188901</v>
      </c>
      <c r="P5527" s="16">
        <v>76353.818200241396</v>
      </c>
      <c r="Q5527" s="16">
        <v>51924.159855212798</v>
      </c>
      <c r="R5527" s="16">
        <v>83833.478961379296</v>
      </c>
      <c r="S5527" s="17">
        <f t="shared" si="603"/>
        <v>83078.392414744405</v>
      </c>
      <c r="T5527" s="17">
        <f t="shared" si="604"/>
        <v>76353.818200241396</v>
      </c>
      <c r="U5527" s="18">
        <f t="shared" si="605"/>
        <v>0.91905748270943244</v>
      </c>
      <c r="X5527" s="20">
        <f t="shared" si="606"/>
        <v>0.78857886473850625</v>
      </c>
      <c r="AA5527" s="20">
        <f t="shared" si="607"/>
        <v>-0.12177299678291084</v>
      </c>
      <c r="AE5527" s="20">
        <f t="shared" si="608"/>
        <v>0.10315486694126974</v>
      </c>
    </row>
    <row r="5528" spans="1:31" x14ac:dyDescent="0.2">
      <c r="A5528" s="15" t="s">
        <v>18245</v>
      </c>
      <c r="B5528" s="15" t="s">
        <v>18246</v>
      </c>
      <c r="C5528" t="s">
        <v>18247</v>
      </c>
      <c r="D5528" s="15">
        <v>3</v>
      </c>
      <c r="E5528" s="15">
        <v>3</v>
      </c>
      <c r="F5528" s="16">
        <v>6989.7879433593498</v>
      </c>
      <c r="G5528" s="16">
        <v>6600.0833701172196</v>
      </c>
      <c r="H5528" s="16">
        <v>3345.1128014648398</v>
      </c>
      <c r="I5528" s="16">
        <v>9086.7584302560008</v>
      </c>
      <c r="J5528" s="16">
        <v>4493.4351064453003</v>
      </c>
      <c r="K5528" s="16">
        <v>6765.1161880370801</v>
      </c>
      <c r="L5528" s="15">
        <f t="shared" si="602"/>
        <v>6</v>
      </c>
      <c r="M5528" s="16">
        <v>12429.282617299499</v>
      </c>
      <c r="N5528" s="16">
        <v>11354.8234371771</v>
      </c>
      <c r="O5528" s="16">
        <v>6014.9311036085701</v>
      </c>
      <c r="P5528" s="16">
        <v>12598.770579178199</v>
      </c>
      <c r="Q5528" s="16">
        <v>39283.0231716013</v>
      </c>
      <c r="R5528" s="16">
        <v>9290.9620891158393</v>
      </c>
      <c r="S5528" s="17">
        <f t="shared" si="603"/>
        <v>11354.8234371771</v>
      </c>
      <c r="T5528" s="17">
        <f t="shared" si="604"/>
        <v>12598.770579178199</v>
      </c>
      <c r="U5528" s="18">
        <f t="shared" si="605"/>
        <v>1.1095523104241554</v>
      </c>
      <c r="X5528" s="20">
        <f t="shared" si="606"/>
        <v>0.34161469412617829</v>
      </c>
      <c r="AA5528" s="20">
        <f t="shared" si="607"/>
        <v>0.14997768575078629</v>
      </c>
      <c r="AE5528" s="20">
        <f t="shared" si="608"/>
        <v>0.46646345695063829</v>
      </c>
    </row>
    <row r="5529" spans="1:31" x14ac:dyDescent="0.2">
      <c r="A5529" s="15" t="s">
        <v>1031</v>
      </c>
      <c r="B5529" s="15" t="s">
        <v>1032</v>
      </c>
      <c r="C5529" t="s">
        <v>1033</v>
      </c>
      <c r="D5529" s="15">
        <v>3</v>
      </c>
      <c r="E5529" s="15">
        <v>3</v>
      </c>
      <c r="F5529" s="16">
        <v>67706.855020308896</v>
      </c>
      <c r="G5529" s="16">
        <v>61108.124549153399</v>
      </c>
      <c r="H5529" s="16">
        <v>67629.141898828602</v>
      </c>
      <c r="I5529" s="16">
        <v>61964.837034374897</v>
      </c>
      <c r="J5529" s="16">
        <v>11129.358990234399</v>
      </c>
      <c r="K5529" s="16">
        <v>66881.844098437999</v>
      </c>
      <c r="L5529" s="15">
        <f t="shared" si="602"/>
        <v>6</v>
      </c>
      <c r="M5529" s="16">
        <v>120396.73349110001</v>
      </c>
      <c r="N5529" s="16">
        <v>105130.787888872</v>
      </c>
      <c r="O5529" s="16">
        <v>121605.65375836899</v>
      </c>
      <c r="P5529" s="16">
        <v>85914.110269822399</v>
      </c>
      <c r="Q5529" s="16">
        <v>97296.357183692598</v>
      </c>
      <c r="R5529" s="16">
        <v>91853.068106586798</v>
      </c>
      <c r="S5529" s="17">
        <f t="shared" si="603"/>
        <v>120396.73349110001</v>
      </c>
      <c r="T5529" s="17">
        <f t="shared" si="604"/>
        <v>91853.068106586798</v>
      </c>
      <c r="U5529" s="18">
        <f t="shared" si="605"/>
        <v>0.76291993514406087</v>
      </c>
      <c r="X5529" s="20">
        <f t="shared" si="606"/>
        <v>1.8283604181661858E-2</v>
      </c>
      <c r="AA5529" s="20">
        <f t="shared" si="607"/>
        <v>-0.39039643393695733</v>
      </c>
      <c r="AE5529" s="20">
        <f t="shared" si="608"/>
        <v>1.7379381892412067</v>
      </c>
    </row>
    <row r="5530" spans="1:31" x14ac:dyDescent="0.2">
      <c r="A5530" s="15" t="s">
        <v>18248</v>
      </c>
      <c r="B5530" s="15" t="s">
        <v>18249</v>
      </c>
      <c r="C5530" t="s">
        <v>18250</v>
      </c>
      <c r="D5530" s="15">
        <v>3</v>
      </c>
      <c r="E5530" s="15">
        <v>2</v>
      </c>
      <c r="F5530" s="16">
        <v>77427.655967577695</v>
      </c>
      <c r="G5530" s="16">
        <v>86240.722257421803</v>
      </c>
      <c r="H5530" s="16">
        <v>70317.521867344694</v>
      </c>
      <c r="I5530" s="16">
        <v>85261.292468433603</v>
      </c>
      <c r="J5530" s="16">
        <v>11589.590512500001</v>
      </c>
      <c r="K5530" s="16">
        <v>91911.299210155994</v>
      </c>
      <c r="L5530" s="15">
        <f t="shared" si="602"/>
        <v>6</v>
      </c>
      <c r="M5530" s="16">
        <v>137682.31972335599</v>
      </c>
      <c r="N5530" s="16">
        <v>148369.06133054799</v>
      </c>
      <c r="O5530" s="16">
        <v>126439.69710777899</v>
      </c>
      <c r="P5530" s="16">
        <v>118214.594493599</v>
      </c>
      <c r="Q5530" s="16">
        <v>101319.845923417</v>
      </c>
      <c r="R5530" s="16">
        <v>126227.60242211301</v>
      </c>
      <c r="S5530" s="17">
        <f t="shared" si="603"/>
        <v>137682.31972335599</v>
      </c>
      <c r="T5530" s="17">
        <f t="shared" si="604"/>
        <v>118214.594493599</v>
      </c>
      <c r="U5530" s="18">
        <f t="shared" si="605"/>
        <v>0.85860402941442782</v>
      </c>
      <c r="X5530" s="20">
        <f t="shared" si="606"/>
        <v>8.3442064945300376E-2</v>
      </c>
      <c r="AA5530" s="20">
        <f t="shared" si="607"/>
        <v>-0.21993515154190965</v>
      </c>
      <c r="AE5530" s="20">
        <f t="shared" si="608"/>
        <v>1.0786149569394738</v>
      </c>
    </row>
    <row r="5531" spans="1:31" x14ac:dyDescent="0.2">
      <c r="A5531" s="15" t="s">
        <v>18251</v>
      </c>
      <c r="B5531" s="15" t="s">
        <v>18252</v>
      </c>
      <c r="C5531" t="s">
        <v>18253</v>
      </c>
      <c r="D5531" s="15">
        <v>3</v>
      </c>
      <c r="E5531" s="15">
        <v>3</v>
      </c>
      <c r="F5531" s="16">
        <v>39193.483286718802</v>
      </c>
      <c r="G5531" s="16">
        <v>51734.2259671875</v>
      </c>
      <c r="H5531" s="16">
        <v>56072.723141015696</v>
      </c>
      <c r="I5531" s="16">
        <v>76739.880866982698</v>
      </c>
      <c r="J5531" s="16">
        <v>15979.6933441406</v>
      </c>
      <c r="K5531" s="16">
        <v>92209.669579595196</v>
      </c>
      <c r="L5531" s="15">
        <f t="shared" si="602"/>
        <v>6</v>
      </c>
      <c r="M5531" s="16">
        <v>69694.085782651804</v>
      </c>
      <c r="N5531" s="16">
        <v>89003.875947403794</v>
      </c>
      <c r="O5531" s="16">
        <v>100825.767769994</v>
      </c>
      <c r="P5531" s="16">
        <v>106399.6760492</v>
      </c>
      <c r="Q5531" s="16">
        <v>139699.50584410399</v>
      </c>
      <c r="R5531" s="16">
        <v>126637.373328321</v>
      </c>
      <c r="S5531" s="17">
        <f t="shared" si="603"/>
        <v>89003.875947403794</v>
      </c>
      <c r="T5531" s="17">
        <f t="shared" si="604"/>
        <v>126637.373328321</v>
      </c>
      <c r="U5531" s="18">
        <f t="shared" si="605"/>
        <v>1.4228298709502996</v>
      </c>
      <c r="X5531" s="20">
        <f t="shared" si="606"/>
        <v>4.6711691027328042E-2</v>
      </c>
      <c r="AA5531" s="20">
        <f t="shared" si="607"/>
        <v>0.50876316783085407</v>
      </c>
      <c r="AE5531" s="20">
        <f t="shared" si="608"/>
        <v>1.3305744103713064</v>
      </c>
    </row>
    <row r="5532" spans="1:31" x14ac:dyDescent="0.2">
      <c r="A5532" s="15" t="s">
        <v>713</v>
      </c>
      <c r="B5532" s="15" t="s">
        <v>714</v>
      </c>
      <c r="C5532" t="s">
        <v>715</v>
      </c>
      <c r="D5532" s="15">
        <v>2</v>
      </c>
      <c r="E5532" s="15">
        <v>2</v>
      </c>
      <c r="F5532" s="16">
        <v>14107.965189689299</v>
      </c>
      <c r="G5532" s="16">
        <v>16105.403917968701</v>
      </c>
      <c r="H5532" s="16">
        <v>11127.477075000001</v>
      </c>
      <c r="I5532" s="16">
        <v>18814.0400314453</v>
      </c>
      <c r="J5532" s="16">
        <v>5236.4597999999896</v>
      </c>
      <c r="K5532" s="16">
        <v>10227.460546875</v>
      </c>
      <c r="L5532" s="15">
        <f t="shared" si="602"/>
        <v>6</v>
      </c>
      <c r="M5532" s="16">
        <v>25086.867859026301</v>
      </c>
      <c r="N5532" s="16">
        <v>27707.834525385199</v>
      </c>
      <c r="O5532" s="16">
        <v>20008.5952060569</v>
      </c>
      <c r="P5532" s="16">
        <v>26085.625126162398</v>
      </c>
      <c r="Q5532" s="16">
        <v>45778.778771167803</v>
      </c>
      <c r="R5532" s="16">
        <v>14046.0186592175</v>
      </c>
      <c r="S5532" s="17">
        <f t="shared" si="603"/>
        <v>25086.867859026301</v>
      </c>
      <c r="T5532" s="17">
        <f t="shared" si="604"/>
        <v>26085.625126162398</v>
      </c>
      <c r="U5532" s="18">
        <f t="shared" si="605"/>
        <v>1.0398119555118852</v>
      </c>
      <c r="X5532" s="20">
        <f t="shared" si="606"/>
        <v>0.67014363353062967</v>
      </c>
      <c r="AA5532" s="20">
        <f t="shared" si="607"/>
        <v>5.632264819353263E-2</v>
      </c>
      <c r="AE5532" s="20">
        <f t="shared" si="608"/>
        <v>0.17383210391955833</v>
      </c>
    </row>
    <row r="5533" spans="1:31" x14ac:dyDescent="0.2">
      <c r="A5533" s="15" t="s">
        <v>4772</v>
      </c>
      <c r="B5533" s="15" t="s">
        <v>4773</v>
      </c>
      <c r="C5533" t="s">
        <v>4774</v>
      </c>
      <c r="D5533" s="15">
        <v>2</v>
      </c>
      <c r="E5533" s="15">
        <v>2</v>
      </c>
      <c r="F5533" s="16">
        <v>28214.245608398502</v>
      </c>
      <c r="G5533" s="16">
        <v>37006.384033007802</v>
      </c>
      <c r="H5533" s="16">
        <v>35939.468972221497</v>
      </c>
      <c r="I5533" s="16">
        <v>45473.0412017579</v>
      </c>
      <c r="J5533" s="16">
        <v>6097.7503124999903</v>
      </c>
      <c r="K5533" s="16">
        <v>47725.695413085698</v>
      </c>
      <c r="L5533" s="15">
        <f t="shared" si="602"/>
        <v>6</v>
      </c>
      <c r="M5533" s="16">
        <v>50170.739848245597</v>
      </c>
      <c r="N5533" s="16">
        <v>63666.007409192702</v>
      </c>
      <c r="O5533" s="16">
        <v>64623.659230124402</v>
      </c>
      <c r="P5533" s="16">
        <v>63048.271618058599</v>
      </c>
      <c r="Q5533" s="16">
        <v>53308.4513620742</v>
      </c>
      <c r="R5533" s="16">
        <v>65544.717109777703</v>
      </c>
      <c r="S5533" s="17">
        <f t="shared" si="603"/>
        <v>63666.007409192702</v>
      </c>
      <c r="T5533" s="17">
        <f t="shared" si="604"/>
        <v>63048.271618058599</v>
      </c>
      <c r="U5533" s="18">
        <f t="shared" si="605"/>
        <v>0.99029724312435985</v>
      </c>
      <c r="X5533" s="20">
        <f t="shared" si="606"/>
        <v>0.85713353725606212</v>
      </c>
      <c r="AA5533" s="20">
        <f t="shared" si="607"/>
        <v>-1.4066471900163594E-2</v>
      </c>
      <c r="AE5533" s="20">
        <f t="shared" si="608"/>
        <v>6.6951511827594165E-2</v>
      </c>
    </row>
    <row r="5534" spans="1:31" x14ac:dyDescent="0.2">
      <c r="A5534" s="15" t="s">
        <v>17578</v>
      </c>
      <c r="B5534" s="15" t="s">
        <v>17579</v>
      </c>
      <c r="C5534" t="s">
        <v>17580</v>
      </c>
      <c r="D5534" s="15">
        <v>3</v>
      </c>
      <c r="E5534" s="15">
        <v>3</v>
      </c>
      <c r="F5534" s="16">
        <v>35503.031796826101</v>
      </c>
      <c r="G5534" s="16">
        <v>29079.257051367102</v>
      </c>
      <c r="H5534" s="16">
        <v>33820.621985067097</v>
      </c>
      <c r="I5534" s="16">
        <v>46795.742243128203</v>
      </c>
      <c r="J5534" s="16">
        <v>3090.9432629882699</v>
      </c>
      <c r="K5534" s="16">
        <v>35558.612267578203</v>
      </c>
      <c r="L5534" s="15">
        <f t="shared" si="602"/>
        <v>6</v>
      </c>
      <c r="M5534" s="16">
        <v>63131.702928549799</v>
      </c>
      <c r="N5534" s="16">
        <v>50028.130098710499</v>
      </c>
      <c r="O5534" s="16">
        <v>60813.7073979345</v>
      </c>
      <c r="P5534" s="16">
        <v>64882.193702921897</v>
      </c>
      <c r="Q5534" s="16">
        <v>27021.9983032376</v>
      </c>
      <c r="R5534" s="16">
        <v>48834.892016170503</v>
      </c>
      <c r="S5534" s="17">
        <f t="shared" si="603"/>
        <v>60813.7073979345</v>
      </c>
      <c r="T5534" s="17">
        <f t="shared" si="604"/>
        <v>48834.892016170503</v>
      </c>
      <c r="U5534" s="18">
        <f t="shared" si="605"/>
        <v>0.80302441843611638</v>
      </c>
      <c r="X5534" s="20">
        <f t="shared" si="606"/>
        <v>0.3969903479149075</v>
      </c>
      <c r="AA5534" s="20">
        <f t="shared" si="607"/>
        <v>-0.31648423688191768</v>
      </c>
      <c r="AE5534" s="20">
        <f t="shared" si="608"/>
        <v>0.40122005217454898</v>
      </c>
    </row>
    <row r="5535" spans="1:31" x14ac:dyDescent="0.2">
      <c r="A5535" s="15" t="s">
        <v>1406</v>
      </c>
      <c r="B5535" s="15" t="s">
        <v>1407</v>
      </c>
      <c r="C5535" t="s">
        <v>1408</v>
      </c>
      <c r="D5535" s="15">
        <v>3</v>
      </c>
      <c r="E5535" s="15">
        <v>3</v>
      </c>
      <c r="F5535" s="16">
        <v>66583.023790722393</v>
      </c>
      <c r="G5535" s="16">
        <v>62731.004572752303</v>
      </c>
      <c r="H5535" s="16">
        <v>52057.9813359373</v>
      </c>
      <c r="I5535" s="16">
        <v>79669.493033254403</v>
      </c>
      <c r="J5535" s="16">
        <v>15104.7135112996</v>
      </c>
      <c r="K5535" s="16">
        <v>87746.701079296399</v>
      </c>
      <c r="L5535" s="15">
        <f t="shared" si="602"/>
        <v>6</v>
      </c>
      <c r="M5535" s="16">
        <v>118398.33009462099</v>
      </c>
      <c r="N5535" s="16">
        <v>107922.800518761</v>
      </c>
      <c r="O5535" s="16">
        <v>93606.7599847409</v>
      </c>
      <c r="P5535" s="16">
        <v>110461.576874684</v>
      </c>
      <c r="Q5535" s="16">
        <v>132050.156908615</v>
      </c>
      <c r="R5535" s="16">
        <v>120508.096315382</v>
      </c>
      <c r="S5535" s="17">
        <f t="shared" si="603"/>
        <v>107922.800518761</v>
      </c>
      <c r="T5535" s="17">
        <f t="shared" si="604"/>
        <v>120508.096315382</v>
      </c>
      <c r="U5535" s="18">
        <f t="shared" si="605"/>
        <v>1.1166138733995623</v>
      </c>
      <c r="X5535" s="20">
        <f t="shared" si="606"/>
        <v>0.20563864419109382</v>
      </c>
      <c r="AA5535" s="20">
        <f t="shared" si="607"/>
        <v>0.15913038614614514</v>
      </c>
      <c r="AE5535" s="20">
        <f t="shared" si="608"/>
        <v>0.68689526816946378</v>
      </c>
    </row>
    <row r="5536" spans="1:31" x14ac:dyDescent="0.2">
      <c r="A5536" s="15" t="s">
        <v>18254</v>
      </c>
      <c r="B5536" s="15" t="s">
        <v>18255</v>
      </c>
      <c r="C5536" t="s">
        <v>18256</v>
      </c>
      <c r="D5536" s="15">
        <v>2</v>
      </c>
      <c r="E5536" s="15">
        <v>2</v>
      </c>
      <c r="F5536" s="16">
        <v>97155.607411344899</v>
      </c>
      <c r="G5536" s="16">
        <v>106154.42186250001</v>
      </c>
      <c r="H5536" s="16">
        <v>97275.353832923298</v>
      </c>
      <c r="I5536" s="16">
        <v>135201.274868407</v>
      </c>
      <c r="J5536" s="16">
        <v>8803.79743095704</v>
      </c>
      <c r="K5536" s="16">
        <v>131435.09847670901</v>
      </c>
      <c r="L5536" s="15">
        <f t="shared" si="602"/>
        <v>6</v>
      </c>
      <c r="M5536" s="16">
        <v>172762.680664477</v>
      </c>
      <c r="N5536" s="16">
        <v>182628.71084049501</v>
      </c>
      <c r="O5536" s="16">
        <v>174913.249899363</v>
      </c>
      <c r="P5536" s="16">
        <v>187456.270258907</v>
      </c>
      <c r="Q5536" s="16">
        <v>76965.566495508698</v>
      </c>
      <c r="R5536" s="16">
        <v>180508.13662087699</v>
      </c>
      <c r="S5536" s="17">
        <f t="shared" si="603"/>
        <v>174913.249899363</v>
      </c>
      <c r="T5536" s="17">
        <f t="shared" si="604"/>
        <v>180508.13662087699</v>
      </c>
      <c r="U5536" s="18">
        <f t="shared" si="605"/>
        <v>1.0319866375173581</v>
      </c>
      <c r="X5536" s="20">
        <f t="shared" si="606"/>
        <v>0.47178193218644465</v>
      </c>
      <c r="AA5536" s="20">
        <f t="shared" si="607"/>
        <v>4.5424290419839954E-2</v>
      </c>
      <c r="AE5536" s="20">
        <f t="shared" si="608"/>
        <v>0.32625869529014057</v>
      </c>
    </row>
    <row r="5537" spans="1:31" x14ac:dyDescent="0.2">
      <c r="A5537" s="15" t="s">
        <v>8099</v>
      </c>
      <c r="B5537" s="15" t="s">
        <v>8100</v>
      </c>
      <c r="C5537" t="s">
        <v>8101</v>
      </c>
      <c r="D5537" s="15">
        <v>3</v>
      </c>
      <c r="E5537" s="15">
        <v>2</v>
      </c>
      <c r="F5537" s="16">
        <v>51975.631717969198</v>
      </c>
      <c r="G5537" s="16">
        <v>45894.773460937497</v>
      </c>
      <c r="H5537" s="16">
        <v>49909.006202344099</v>
      </c>
      <c r="I5537" s="16">
        <v>77051.726528906307</v>
      </c>
      <c r="J5537" s="16">
        <v>11366.440335937499</v>
      </c>
      <c r="K5537" s="16">
        <v>62205.4280203132</v>
      </c>
      <c r="L5537" s="15">
        <f t="shared" si="602"/>
        <v>6</v>
      </c>
      <c r="M5537" s="16">
        <v>92423.378372882595</v>
      </c>
      <c r="N5537" s="16">
        <v>78957.646459082505</v>
      </c>
      <c r="O5537" s="16">
        <v>89742.633977907797</v>
      </c>
      <c r="P5537" s="16">
        <v>106832.04937362</v>
      </c>
      <c r="Q5537" s="16">
        <v>99368.996884987704</v>
      </c>
      <c r="R5537" s="16">
        <v>85430.650030217395</v>
      </c>
      <c r="S5537" s="17">
        <f t="shared" si="603"/>
        <v>89742.633977907797</v>
      </c>
      <c r="T5537" s="17">
        <f t="shared" si="604"/>
        <v>99368.996884987704</v>
      </c>
      <c r="U5537" s="18">
        <f t="shared" si="605"/>
        <v>1.1072663290610532</v>
      </c>
      <c r="X5537" s="20">
        <f t="shared" si="606"/>
        <v>0.246685178881029</v>
      </c>
      <c r="AA5537" s="20">
        <f t="shared" si="607"/>
        <v>0.14700227307032512</v>
      </c>
      <c r="AE5537" s="20">
        <f t="shared" si="608"/>
        <v>0.60785694262029155</v>
      </c>
    </row>
    <row r="5538" spans="1:31" x14ac:dyDescent="0.2">
      <c r="A5538" s="15" t="s">
        <v>1898</v>
      </c>
      <c r="B5538" s="15" t="s">
        <v>1899</v>
      </c>
      <c r="C5538" t="s">
        <v>1900</v>
      </c>
      <c r="D5538" s="15">
        <v>3</v>
      </c>
      <c r="E5538" s="15">
        <v>2</v>
      </c>
      <c r="F5538" s="16">
        <v>96434.088287109102</v>
      </c>
      <c r="G5538" s="16">
        <v>97438.284693749898</v>
      </c>
      <c r="H5538" s="16">
        <v>109575.417251954</v>
      </c>
      <c r="I5538" s="16">
        <v>118253.821692187</v>
      </c>
      <c r="J5538" s="16">
        <v>17355.497767377001</v>
      </c>
      <c r="K5538" s="16">
        <v>116085.245576954</v>
      </c>
      <c r="L5538" s="15">
        <f t="shared" si="602"/>
        <v>6</v>
      </c>
      <c r="M5538" s="16">
        <v>171479.67105365801</v>
      </c>
      <c r="N5538" s="16">
        <v>167633.41562142599</v>
      </c>
      <c r="O5538" s="16">
        <v>197030.30197697601</v>
      </c>
      <c r="P5538" s="16">
        <v>163958.663702358</v>
      </c>
      <c r="Q5538" s="16">
        <v>151727.22089000899</v>
      </c>
      <c r="R5538" s="16">
        <v>159427.21245030401</v>
      </c>
      <c r="S5538" s="17">
        <f t="shared" si="603"/>
        <v>171479.67105365801</v>
      </c>
      <c r="T5538" s="17">
        <f t="shared" si="604"/>
        <v>159427.21245030401</v>
      </c>
      <c r="U5538" s="18">
        <f t="shared" si="605"/>
        <v>0.9297149421310551</v>
      </c>
      <c r="X5538" s="20">
        <f t="shared" si="606"/>
        <v>0.10887067752057421</v>
      </c>
      <c r="AA5538" s="20">
        <f t="shared" si="607"/>
        <v>-0.10513965244510658</v>
      </c>
      <c r="AE5538" s="20">
        <f t="shared" si="608"/>
        <v>0.96308907438361879</v>
      </c>
    </row>
    <row r="5539" spans="1:31" x14ac:dyDescent="0.2">
      <c r="A5539" s="15" t="s">
        <v>16727</v>
      </c>
      <c r="B5539" s="15" t="s">
        <v>16728</v>
      </c>
      <c r="C5539" t="s">
        <v>16729</v>
      </c>
      <c r="D5539" s="15">
        <v>4</v>
      </c>
      <c r="E5539" s="15">
        <v>4</v>
      </c>
      <c r="F5539" s="16">
        <v>64853.771051953299</v>
      </c>
      <c r="G5539" s="16">
        <v>78610.788480468604</v>
      </c>
      <c r="H5539" s="16">
        <v>69245.317214648705</v>
      </c>
      <c r="I5539" s="16">
        <v>54952.427478222598</v>
      </c>
      <c r="J5539" s="16">
        <v>3781.0488117187501</v>
      </c>
      <c r="K5539" s="16">
        <v>63169.699222265699</v>
      </c>
      <c r="L5539" s="15">
        <f t="shared" si="602"/>
        <v>6</v>
      </c>
      <c r="M5539" s="16">
        <v>115323.362558972</v>
      </c>
      <c r="N5539" s="16">
        <v>135242.477010884</v>
      </c>
      <c r="O5539" s="16">
        <v>124511.73906938</v>
      </c>
      <c r="P5539" s="16">
        <v>76191.419842504605</v>
      </c>
      <c r="Q5539" s="16">
        <v>33055.1180923149</v>
      </c>
      <c r="R5539" s="16">
        <v>86754.944681181296</v>
      </c>
      <c r="S5539" s="17">
        <f t="shared" si="603"/>
        <v>124511.73906938</v>
      </c>
      <c r="T5539" s="17">
        <f t="shared" si="604"/>
        <v>76191.419842504605</v>
      </c>
      <c r="U5539" s="18">
        <f t="shared" si="605"/>
        <v>0.6119215779329007</v>
      </c>
      <c r="X5539" s="20">
        <f t="shared" si="606"/>
        <v>2.6542018259289486E-2</v>
      </c>
      <c r="AA5539" s="20">
        <f t="shared" si="607"/>
        <v>-0.70858132167005528</v>
      </c>
      <c r="AE5539" s="20">
        <f t="shared" si="608"/>
        <v>1.5760660563944804</v>
      </c>
    </row>
    <row r="5540" spans="1:31" x14ac:dyDescent="0.2">
      <c r="A5540" s="15" t="s">
        <v>15440</v>
      </c>
      <c r="B5540" s="15" t="s">
        <v>15441</v>
      </c>
      <c r="C5540" t="s">
        <v>15442</v>
      </c>
      <c r="D5540" s="15">
        <v>1</v>
      </c>
      <c r="E5540" s="15">
        <v>1</v>
      </c>
      <c r="F5540" s="16">
        <v>37041.073484765599</v>
      </c>
      <c r="G5540" s="16">
        <v>35876.777449218898</v>
      </c>
      <c r="H5540" s="16">
        <v>43748.099136328303</v>
      </c>
      <c r="I5540" s="16">
        <v>55445.928785156502</v>
      </c>
      <c r="J5540" s="16">
        <v>19511.347349999902</v>
      </c>
      <c r="K5540" s="16">
        <v>43156.8116912353</v>
      </c>
      <c r="L5540" s="15">
        <f t="shared" si="602"/>
        <v>6</v>
      </c>
      <c r="M5540" s="16">
        <v>65866.657832975805</v>
      </c>
      <c r="N5540" s="16">
        <v>61722.6253951912</v>
      </c>
      <c r="O5540" s="16">
        <v>78664.552688214593</v>
      </c>
      <c r="P5540" s="16">
        <v>76875.658319218404</v>
      </c>
      <c r="Q5540" s="16">
        <v>170574.33609307199</v>
      </c>
      <c r="R5540" s="16">
        <v>59269.980021839197</v>
      </c>
      <c r="S5540" s="17">
        <f t="shared" si="603"/>
        <v>65866.657832975805</v>
      </c>
      <c r="T5540" s="17">
        <f t="shared" si="604"/>
        <v>76875.658319218404</v>
      </c>
      <c r="U5540" s="18">
        <f t="shared" si="605"/>
        <v>1.167140718057369</v>
      </c>
      <c r="X5540" s="20">
        <f t="shared" si="606"/>
        <v>0.39182859161132422</v>
      </c>
      <c r="AA5540" s="20">
        <f t="shared" si="607"/>
        <v>0.22297851220613593</v>
      </c>
      <c r="AE5540" s="20">
        <f t="shared" si="608"/>
        <v>0.40690387685078488</v>
      </c>
    </row>
    <row r="5541" spans="1:31" x14ac:dyDescent="0.2">
      <c r="A5541" s="15" t="s">
        <v>2780</v>
      </c>
      <c r="B5541" s="15" t="s">
        <v>2781</v>
      </c>
      <c r="C5541" t="s">
        <v>2782</v>
      </c>
      <c r="D5541" s="15">
        <v>3</v>
      </c>
      <c r="E5541" s="15">
        <v>3</v>
      </c>
      <c r="F5541" s="16">
        <v>108866.031553127</v>
      </c>
      <c r="G5541" s="16">
        <v>95651.077846685497</v>
      </c>
      <c r="H5541" s="16">
        <v>91516.863178125903</v>
      </c>
      <c r="I5541" s="16">
        <v>115343.204625001</v>
      </c>
      <c r="J5541" s="16">
        <v>24288.835725000001</v>
      </c>
      <c r="K5541" s="16">
        <v>107131.114715626</v>
      </c>
      <c r="L5541" s="15">
        <f t="shared" si="602"/>
        <v>6</v>
      </c>
      <c r="M5541" s="16">
        <v>193586.22672998099</v>
      </c>
      <c r="N5541" s="16">
        <v>164558.69412835999</v>
      </c>
      <c r="O5541" s="16">
        <v>164558.76363683399</v>
      </c>
      <c r="P5541" s="16">
        <v>159923.09953998</v>
      </c>
      <c r="Q5541" s="16">
        <v>212340.64229119301</v>
      </c>
      <c r="R5541" s="16">
        <v>147129.93801166501</v>
      </c>
      <c r="S5541" s="17">
        <f t="shared" si="603"/>
        <v>164558.76363683399</v>
      </c>
      <c r="T5541" s="17">
        <f t="shared" si="604"/>
        <v>159923.09953998</v>
      </c>
      <c r="U5541" s="18">
        <f t="shared" si="605"/>
        <v>0.97182973428820563</v>
      </c>
      <c r="X5541" s="20">
        <f t="shared" si="606"/>
        <v>0.96269762509391799</v>
      </c>
      <c r="AA5541" s="20">
        <f t="shared" si="607"/>
        <v>-4.1224520783798117E-2</v>
      </c>
      <c r="AE5541" s="20">
        <f t="shared" si="608"/>
        <v>1.6510099556889868E-2</v>
      </c>
    </row>
    <row r="5542" spans="1:31" x14ac:dyDescent="0.2">
      <c r="A5542" s="15" t="s">
        <v>16541</v>
      </c>
      <c r="B5542" s="15" t="s">
        <v>16542</v>
      </c>
      <c r="C5542" t="s">
        <v>16543</v>
      </c>
      <c r="D5542" s="15">
        <v>2</v>
      </c>
      <c r="E5542" s="15">
        <v>2</v>
      </c>
      <c r="F5542" s="16">
        <v>114859.290897656</v>
      </c>
      <c r="G5542" s="16">
        <v>109563.320109375</v>
      </c>
      <c r="H5542" s="16">
        <v>115355.53592578101</v>
      </c>
      <c r="I5542" s="16">
        <v>144194.60438549999</v>
      </c>
      <c r="J5542" s="16">
        <v>34110.355228124899</v>
      </c>
      <c r="K5542" s="16">
        <v>159482.11634824099</v>
      </c>
      <c r="L5542" s="15">
        <f t="shared" si="602"/>
        <v>6</v>
      </c>
      <c r="M5542" s="16">
        <v>204243.47624821501</v>
      </c>
      <c r="N5542" s="16">
        <v>188493.40004787999</v>
      </c>
      <c r="O5542" s="16">
        <v>207423.678122176</v>
      </c>
      <c r="P5542" s="16">
        <v>199925.501855462</v>
      </c>
      <c r="Q5542" s="16">
        <v>298203.45527989703</v>
      </c>
      <c r="R5542" s="16">
        <v>219026.88079528799</v>
      </c>
      <c r="S5542" s="17">
        <f t="shared" si="603"/>
        <v>204243.47624821501</v>
      </c>
      <c r="T5542" s="17">
        <f t="shared" si="604"/>
        <v>219026.88079528799</v>
      </c>
      <c r="U5542" s="18">
        <f t="shared" si="605"/>
        <v>1.0723812814912475</v>
      </c>
      <c r="X5542" s="20">
        <f t="shared" si="606"/>
        <v>0.27216282287176941</v>
      </c>
      <c r="AA5542" s="20">
        <f t="shared" si="607"/>
        <v>0.10081794228518477</v>
      </c>
      <c r="AE5542" s="20">
        <f t="shared" si="608"/>
        <v>0.56517119920742209</v>
      </c>
    </row>
    <row r="5543" spans="1:31" x14ac:dyDescent="0.2">
      <c r="A5543" s="15" t="s">
        <v>15356</v>
      </c>
      <c r="B5543" s="15" t="s">
        <v>15357</v>
      </c>
      <c r="C5543" t="s">
        <v>15358</v>
      </c>
      <c r="D5543" s="15">
        <v>3</v>
      </c>
      <c r="E5543" s="15">
        <v>1</v>
      </c>
      <c r="F5543" s="16">
        <v>100151.86587656201</v>
      </c>
      <c r="G5543" s="16">
        <v>117896.307948633</v>
      </c>
      <c r="H5543" s="16">
        <v>107410.38960996</v>
      </c>
      <c r="I5543" s="16">
        <v>160998.07676132701</v>
      </c>
      <c r="J5543" s="16">
        <v>11836.368283440101</v>
      </c>
      <c r="K5543" s="16">
        <v>157377.57493663</v>
      </c>
      <c r="L5543" s="15">
        <f t="shared" si="602"/>
        <v>6</v>
      </c>
      <c r="M5543" s="16">
        <v>178090.64534100701</v>
      </c>
      <c r="N5543" s="16">
        <v>202829.52283798301</v>
      </c>
      <c r="O5543" s="16">
        <v>193137.31155276601</v>
      </c>
      <c r="P5543" s="16">
        <v>223223.47934891999</v>
      </c>
      <c r="Q5543" s="16">
        <v>103477.25482427501</v>
      </c>
      <c r="R5543" s="16">
        <v>216136.58092064201</v>
      </c>
      <c r="S5543" s="17">
        <f t="shared" si="603"/>
        <v>193137.31155276601</v>
      </c>
      <c r="T5543" s="17">
        <f t="shared" si="604"/>
        <v>216136.58092064201</v>
      </c>
      <c r="U5543" s="18">
        <f t="shared" si="605"/>
        <v>1.1190824765187461</v>
      </c>
      <c r="X5543" s="20">
        <f t="shared" si="606"/>
        <v>0.80497182382158394</v>
      </c>
      <c r="AA5543" s="20">
        <f t="shared" si="607"/>
        <v>0.16231636703793942</v>
      </c>
      <c r="AE5543" s="20">
        <f t="shared" si="608"/>
        <v>9.421932084078298E-2</v>
      </c>
    </row>
    <row r="5544" spans="1:31" x14ac:dyDescent="0.2">
      <c r="A5544" s="15" t="s">
        <v>16724</v>
      </c>
      <c r="B5544" s="15" t="s">
        <v>16725</v>
      </c>
      <c r="C5544" t="s">
        <v>16726</v>
      </c>
      <c r="D5544" s="15">
        <v>2</v>
      </c>
      <c r="E5544" s="15">
        <v>2</v>
      </c>
      <c r="F5544" s="16">
        <v>155241.853903126</v>
      </c>
      <c r="G5544" s="16">
        <v>163531.20939375</v>
      </c>
      <c r="H5544" s="16">
        <v>134226.61530432999</v>
      </c>
      <c r="I5544" s="16">
        <v>175982.955689063</v>
      </c>
      <c r="J5544" s="16">
        <v>42803.792521874901</v>
      </c>
      <c r="K5544" s="16">
        <v>199773.23857734699</v>
      </c>
      <c r="L5544" s="15">
        <f t="shared" si="602"/>
        <v>6</v>
      </c>
      <c r="M5544" s="16">
        <v>276051.99068000802</v>
      </c>
      <c r="N5544" s="16">
        <v>281340.08390580199</v>
      </c>
      <c r="O5544" s="16">
        <v>241356.23856169099</v>
      </c>
      <c r="P5544" s="16">
        <v>243999.98102620599</v>
      </c>
      <c r="Q5544" s="16">
        <v>374204.21874066099</v>
      </c>
      <c r="R5544" s="16">
        <v>274361.22816695803</v>
      </c>
      <c r="S5544" s="17">
        <f t="shared" si="603"/>
        <v>276051.99068000802</v>
      </c>
      <c r="T5544" s="17">
        <f t="shared" si="604"/>
        <v>274361.22816695803</v>
      </c>
      <c r="U5544" s="18">
        <f t="shared" si="605"/>
        <v>0.99387520260627327</v>
      </c>
      <c r="X5544" s="20">
        <f t="shared" si="606"/>
        <v>0.49089659459199608</v>
      </c>
      <c r="AA5544" s="20">
        <f t="shared" si="607"/>
        <v>-8.8633858405985921E-3</v>
      </c>
      <c r="AE5544" s="20">
        <f t="shared" si="608"/>
        <v>0.30900998064210355</v>
      </c>
    </row>
    <row r="5545" spans="1:31" x14ac:dyDescent="0.2">
      <c r="A5545" s="15" t="s">
        <v>11437</v>
      </c>
      <c r="B5545" s="15" t="s">
        <v>11438</v>
      </c>
      <c r="C5545" t="s">
        <v>11439</v>
      </c>
      <c r="D5545" s="15">
        <v>3</v>
      </c>
      <c r="E5545" s="15">
        <v>3</v>
      </c>
      <c r="F5545" s="16">
        <v>58124.1162884769</v>
      </c>
      <c r="G5545" s="16">
        <v>60974.2349262196</v>
      </c>
      <c r="H5545" s="16">
        <v>54566.779162500003</v>
      </c>
      <c r="I5545" s="16">
        <v>53420.485245703203</v>
      </c>
      <c r="J5545" s="16">
        <v>1663.1506933593801</v>
      </c>
      <c r="K5545" s="16">
        <v>63399.9886123775</v>
      </c>
      <c r="L5545" s="15">
        <f t="shared" si="602"/>
        <v>6</v>
      </c>
      <c r="M5545" s="16">
        <v>103356.650313922</v>
      </c>
      <c r="N5545" s="16">
        <v>104900.443369988</v>
      </c>
      <c r="O5545" s="16">
        <v>98117.892187233403</v>
      </c>
      <c r="P5545" s="16">
        <v>74067.385306294003</v>
      </c>
      <c r="Q5545" s="16">
        <v>14539.786527992301</v>
      </c>
      <c r="R5545" s="16">
        <v>87071.215671003607</v>
      </c>
      <c r="S5545" s="17">
        <f t="shared" si="603"/>
        <v>103356.650313922</v>
      </c>
      <c r="T5545" s="17">
        <f t="shared" si="604"/>
        <v>74067.385306294003</v>
      </c>
      <c r="U5545" s="18">
        <f t="shared" si="605"/>
        <v>0.71661944423828938</v>
      </c>
      <c r="X5545" s="20">
        <f t="shared" si="606"/>
        <v>0.12394968517755743</v>
      </c>
      <c r="AA5545" s="20">
        <f t="shared" si="607"/>
        <v>-0.48072090575459703</v>
      </c>
      <c r="AE5545" s="20">
        <f t="shared" si="608"/>
        <v>0.90675457196855369</v>
      </c>
    </row>
    <row r="5546" spans="1:31" x14ac:dyDescent="0.2">
      <c r="A5546" s="15" t="s">
        <v>6028</v>
      </c>
      <c r="B5546" s="15" t="s">
        <v>6029</v>
      </c>
      <c r="C5546" t="s">
        <v>6030</v>
      </c>
      <c r="D5546" s="15">
        <v>1</v>
      </c>
      <c r="E5546" s="15">
        <v>1</v>
      </c>
      <c r="F5546" s="16">
        <v>46073.624025000099</v>
      </c>
      <c r="G5546" s="16">
        <v>39184.300160156301</v>
      </c>
      <c r="H5546" s="16">
        <v>32340.1399406251</v>
      </c>
      <c r="I5546" s="16">
        <v>43367.113117968802</v>
      </c>
      <c r="J5546" s="16">
        <v>31454.108709375101</v>
      </c>
      <c r="K5546" s="16">
        <v>50725.287989062599</v>
      </c>
      <c r="L5546" s="15">
        <f t="shared" si="602"/>
        <v>6</v>
      </c>
      <c r="M5546" s="16">
        <v>81928.393085799296</v>
      </c>
      <c r="N5546" s="16">
        <v>67412.907516048799</v>
      </c>
      <c r="O5546" s="16">
        <v>58151.615556502802</v>
      </c>
      <c r="P5546" s="16">
        <v>60128.406961421097</v>
      </c>
      <c r="Q5546" s="16">
        <v>274981.71265455801</v>
      </c>
      <c r="R5546" s="16">
        <v>69664.247378227097</v>
      </c>
      <c r="S5546" s="17">
        <f t="shared" si="603"/>
        <v>67412.907516048799</v>
      </c>
      <c r="T5546" s="17">
        <f t="shared" si="604"/>
        <v>69664.247378227097</v>
      </c>
      <c r="U5546" s="18">
        <f t="shared" si="605"/>
        <v>1.0333962729858868</v>
      </c>
      <c r="X5546" s="20">
        <f t="shared" si="606"/>
        <v>0.40327590009042097</v>
      </c>
      <c r="AA5546" s="20">
        <f t="shared" si="607"/>
        <v>4.7393585706768937E-2</v>
      </c>
      <c r="AE5546" s="20">
        <f t="shared" si="608"/>
        <v>0.39439773080784851</v>
      </c>
    </row>
    <row r="5547" spans="1:31" x14ac:dyDescent="0.2">
      <c r="A5547" s="15" t="s">
        <v>17353</v>
      </c>
      <c r="B5547" s="15" t="s">
        <v>17354</v>
      </c>
      <c r="C5547" t="s">
        <v>17355</v>
      </c>
      <c r="D5547" s="15">
        <v>3</v>
      </c>
      <c r="E5547" s="15">
        <v>1</v>
      </c>
      <c r="F5547" s="16">
        <v>42613.385267578102</v>
      </c>
      <c r="G5547" s="16">
        <v>55702.518464466702</v>
      </c>
      <c r="H5547" s="16">
        <v>50105.848611328001</v>
      </c>
      <c r="I5547" s="16">
        <v>75631.877578125102</v>
      </c>
      <c r="J5547" s="16">
        <v>3813.1286660156202</v>
      </c>
      <c r="K5547" s="16">
        <v>86564.710417968599</v>
      </c>
      <c r="L5547" s="15">
        <f t="shared" si="602"/>
        <v>6</v>
      </c>
      <c r="M5547" s="16">
        <v>75775.375885872403</v>
      </c>
      <c r="N5547" s="16">
        <v>95830.950414022096</v>
      </c>
      <c r="O5547" s="16">
        <v>90096.5812432401</v>
      </c>
      <c r="P5547" s="16">
        <v>104863.431926014</v>
      </c>
      <c r="Q5547" s="16">
        <v>33335.570269732103</v>
      </c>
      <c r="R5547" s="16">
        <v>118884.79375577399</v>
      </c>
      <c r="S5547" s="17">
        <f t="shared" si="603"/>
        <v>90096.5812432401</v>
      </c>
      <c r="T5547" s="17">
        <f t="shared" si="604"/>
        <v>104863.431926014</v>
      </c>
      <c r="U5547" s="18">
        <f t="shared" si="605"/>
        <v>1.1639002332719683</v>
      </c>
      <c r="X5547" s="20">
        <f t="shared" si="606"/>
        <v>0.95750082280578219</v>
      </c>
      <c r="AA5547" s="20">
        <f t="shared" si="607"/>
        <v>0.21896739919774802</v>
      </c>
      <c r="AE5547" s="20">
        <f t="shared" si="608"/>
        <v>1.8860844158444245E-2</v>
      </c>
    </row>
    <row r="5548" spans="1:31" x14ac:dyDescent="0.2">
      <c r="A5548" s="15" t="s">
        <v>12877</v>
      </c>
      <c r="B5548" s="15" t="s">
        <v>12878</v>
      </c>
      <c r="C5548" t="s">
        <v>12879</v>
      </c>
      <c r="D5548" s="15">
        <v>3</v>
      </c>
      <c r="E5548" s="15">
        <v>2</v>
      </c>
      <c r="F5548" s="16">
        <v>44413.351601406401</v>
      </c>
      <c r="G5548" s="16">
        <v>50250.788242754599</v>
      </c>
      <c r="H5548" s="16">
        <v>62401.498596679397</v>
      </c>
      <c r="I5548" s="16">
        <v>52338.281782617298</v>
      </c>
      <c r="J5548" s="16">
        <v>5832.8654887207003</v>
      </c>
      <c r="K5548" s="16">
        <v>71315.601054199302</v>
      </c>
      <c r="L5548" s="15">
        <f t="shared" si="602"/>
        <v>6</v>
      </c>
      <c r="M5548" s="16">
        <v>78976.086758085803</v>
      </c>
      <c r="N5548" s="16">
        <v>86451.760694246797</v>
      </c>
      <c r="O5548" s="16">
        <v>112205.697415223</v>
      </c>
      <c r="P5548" s="16">
        <v>72566.912584799298</v>
      </c>
      <c r="Q5548" s="16">
        <v>50992.744909475899</v>
      </c>
      <c r="R5548" s="16">
        <v>97942.227057201104</v>
      </c>
      <c r="S5548" s="17">
        <f t="shared" si="603"/>
        <v>86451.760694246797</v>
      </c>
      <c r="T5548" s="17">
        <f t="shared" si="604"/>
        <v>72566.912584799298</v>
      </c>
      <c r="U5548" s="18">
        <f t="shared" si="605"/>
        <v>0.83939195687923673</v>
      </c>
      <c r="X5548" s="20">
        <f t="shared" si="606"/>
        <v>0.33016451185789797</v>
      </c>
      <c r="AA5548" s="20">
        <f t="shared" si="607"/>
        <v>-0.25258345561640189</v>
      </c>
      <c r="AE5548" s="20">
        <f t="shared" si="608"/>
        <v>0.48126960924573747</v>
      </c>
    </row>
    <row r="5549" spans="1:31" x14ac:dyDescent="0.2">
      <c r="A5549" s="15" t="s">
        <v>12994</v>
      </c>
      <c r="B5549" s="15" t="s">
        <v>12995</v>
      </c>
      <c r="C5549" t="s">
        <v>12996</v>
      </c>
      <c r="D5549" s="15">
        <v>5</v>
      </c>
      <c r="E5549" s="15">
        <v>2</v>
      </c>
      <c r="F5549" s="16">
        <v>127443.413589551</v>
      </c>
      <c r="G5549" s="16">
        <v>134500.55798707501</v>
      </c>
      <c r="H5549" s="16">
        <v>145408.52349374999</v>
      </c>
      <c r="I5549" s="16">
        <v>258016.235164746</v>
      </c>
      <c r="J5549" s="16">
        <v>30535.512760395701</v>
      </c>
      <c r="K5549" s="16">
        <v>294014.71702646097</v>
      </c>
      <c r="L5549" s="15">
        <f t="shared" si="602"/>
        <v>6</v>
      </c>
      <c r="M5549" s="16">
        <v>226620.63828743401</v>
      </c>
      <c r="N5549" s="16">
        <v>231395.575252849</v>
      </c>
      <c r="O5549" s="16">
        <v>261462.70771776501</v>
      </c>
      <c r="P5549" s="16">
        <v>357738.94260467798</v>
      </c>
      <c r="Q5549" s="16">
        <v>266951.05791174597</v>
      </c>
      <c r="R5549" s="16">
        <v>403789.013168092</v>
      </c>
      <c r="S5549" s="17">
        <f t="shared" si="603"/>
        <v>231395.575252849</v>
      </c>
      <c r="T5549" s="17">
        <f t="shared" si="604"/>
        <v>357738.94260467798</v>
      </c>
      <c r="U5549" s="18">
        <f t="shared" si="605"/>
        <v>1.5460059779179958</v>
      </c>
      <c r="X5549" s="20">
        <f t="shared" si="606"/>
        <v>6.8736003479863889E-2</v>
      </c>
      <c r="AA5549" s="20">
        <f t="shared" si="607"/>
        <v>0.62854589772069924</v>
      </c>
      <c r="AE5549" s="20">
        <f t="shared" si="608"/>
        <v>1.1628157226657621</v>
      </c>
    </row>
    <row r="5550" spans="1:31" x14ac:dyDescent="0.2">
      <c r="A5550" s="15" t="s">
        <v>17449</v>
      </c>
      <c r="B5550" s="15" t="s">
        <v>17450</v>
      </c>
      <c r="C5550" t="s">
        <v>17451</v>
      </c>
      <c r="D5550" s="15">
        <v>2</v>
      </c>
      <c r="E5550" s="15">
        <v>2</v>
      </c>
      <c r="F5550" s="16">
        <v>85597.333284374196</v>
      </c>
      <c r="G5550" s="16">
        <v>73605.857428125106</v>
      </c>
      <c r="H5550" s="16">
        <v>78611.464484179101</v>
      </c>
      <c r="I5550" s="16">
        <v>79042.363136900094</v>
      </c>
      <c r="J5550" s="16">
        <v>28324.799335280801</v>
      </c>
      <c r="K5550" s="16">
        <v>84194.098312499205</v>
      </c>
      <c r="L5550" s="15">
        <f t="shared" si="602"/>
        <v>6</v>
      </c>
      <c r="M5550" s="16">
        <v>152209.68866293499</v>
      </c>
      <c r="N5550" s="16">
        <v>126631.96329041899</v>
      </c>
      <c r="O5550" s="16">
        <v>141353.243041326</v>
      </c>
      <c r="P5550" s="16">
        <v>109592.062652626</v>
      </c>
      <c r="Q5550" s="16">
        <v>247624.305739451</v>
      </c>
      <c r="R5550" s="16">
        <v>115629.08216299101</v>
      </c>
      <c r="S5550" s="17">
        <f t="shared" si="603"/>
        <v>141353.243041326</v>
      </c>
      <c r="T5550" s="17">
        <f t="shared" si="604"/>
        <v>115629.08216299101</v>
      </c>
      <c r="U5550" s="18">
        <f t="shared" si="605"/>
        <v>0.81801506407027191</v>
      </c>
      <c r="X5550" s="20">
        <f t="shared" si="606"/>
        <v>0.72017488040141808</v>
      </c>
      <c r="AA5550" s="20">
        <f t="shared" si="607"/>
        <v>-0.28980068367710343</v>
      </c>
      <c r="AE5550" s="20">
        <f t="shared" si="608"/>
        <v>0.14256203083103036</v>
      </c>
    </row>
    <row r="5551" spans="1:31" x14ac:dyDescent="0.2">
      <c r="A5551" s="15" t="s">
        <v>4607</v>
      </c>
      <c r="B5551" s="15" t="s">
        <v>4608</v>
      </c>
      <c r="C5551" t="s">
        <v>4609</v>
      </c>
      <c r="D5551" s="15">
        <v>3</v>
      </c>
      <c r="E5551" s="15">
        <v>3</v>
      </c>
      <c r="F5551" s="16">
        <v>105781.941091406</v>
      </c>
      <c r="G5551" s="16">
        <v>96672.7587987304</v>
      </c>
      <c r="H5551" s="16">
        <v>108818.814612705</v>
      </c>
      <c r="I5551" s="16">
        <v>100052.09200078101</v>
      </c>
      <c r="J5551" s="16">
        <v>5585.4380935546897</v>
      </c>
      <c r="K5551" s="16">
        <v>101095.887128027</v>
      </c>
      <c r="L5551" s="15">
        <f t="shared" si="602"/>
        <v>6</v>
      </c>
      <c r="M5551" s="16">
        <v>188102.07867332001</v>
      </c>
      <c r="N5551" s="16">
        <v>166316.400231304</v>
      </c>
      <c r="O5551" s="16">
        <v>195669.83582291999</v>
      </c>
      <c r="P5551" s="16">
        <v>138722.00551601499</v>
      </c>
      <c r="Q5551" s="16">
        <v>48829.656789286099</v>
      </c>
      <c r="R5551" s="16">
        <v>138841.378117493</v>
      </c>
      <c r="S5551" s="17">
        <f t="shared" si="603"/>
        <v>188102.07867332001</v>
      </c>
      <c r="T5551" s="17">
        <f t="shared" si="604"/>
        <v>138722.00551601499</v>
      </c>
      <c r="U5551" s="18">
        <f t="shared" si="605"/>
        <v>0.73748257592057664</v>
      </c>
      <c r="X5551" s="20">
        <f t="shared" si="606"/>
        <v>7.547802268580138E-2</v>
      </c>
      <c r="AA5551" s="20">
        <f t="shared" si="607"/>
        <v>-0.43931913085423979</v>
      </c>
      <c r="AE5551" s="20">
        <f t="shared" si="608"/>
        <v>1.1221794856652092</v>
      </c>
    </row>
    <row r="5552" spans="1:31" x14ac:dyDescent="0.2">
      <c r="A5552" s="15" t="s">
        <v>104</v>
      </c>
      <c r="B5552" s="15" t="s">
        <v>105</v>
      </c>
      <c r="C5552" t="s">
        <v>106</v>
      </c>
      <c r="D5552" s="15">
        <v>2</v>
      </c>
      <c r="E5552" s="15">
        <v>2</v>
      </c>
      <c r="F5552" s="16">
        <v>40126.3404351563</v>
      </c>
      <c r="G5552" s="16">
        <v>29824.583359822002</v>
      </c>
      <c r="H5552" s="16">
        <v>34279.613140136702</v>
      </c>
      <c r="I5552" s="16">
        <v>42274.524535546901</v>
      </c>
      <c r="J5552" s="16">
        <v>9509.7085481307695</v>
      </c>
      <c r="K5552" s="16">
        <v>26400.675384961</v>
      </c>
      <c r="L5552" s="15">
        <f t="shared" si="602"/>
        <v>6</v>
      </c>
      <c r="M5552" s="16">
        <v>71352.897928807506</v>
      </c>
      <c r="N5552" s="16">
        <v>51310.393997664498</v>
      </c>
      <c r="O5552" s="16">
        <v>61639.030888879497</v>
      </c>
      <c r="P5552" s="16">
        <v>58613.535294806898</v>
      </c>
      <c r="Q5552" s="16">
        <v>83136.863535773198</v>
      </c>
      <c r="R5552" s="16">
        <v>36257.717873711401</v>
      </c>
      <c r="S5552" s="17">
        <f t="shared" si="603"/>
        <v>61639.030888879497</v>
      </c>
      <c r="T5552" s="17">
        <f t="shared" si="604"/>
        <v>58613.535294806898</v>
      </c>
      <c r="U5552" s="18">
        <f t="shared" si="605"/>
        <v>0.95091591236197648</v>
      </c>
      <c r="X5552" s="20">
        <f t="shared" si="606"/>
        <v>0.89356956874173266</v>
      </c>
      <c r="AA5552" s="20">
        <f t="shared" si="607"/>
        <v>-7.2610322867713281E-2</v>
      </c>
      <c r="AE5552" s="20">
        <f t="shared" si="608"/>
        <v>4.8871629902052842E-2</v>
      </c>
    </row>
    <row r="5553" spans="1:31" x14ac:dyDescent="0.2">
      <c r="A5553" s="15" t="s">
        <v>5210</v>
      </c>
      <c r="B5553" s="15" t="s">
        <v>5211</v>
      </c>
      <c r="C5553" t="s">
        <v>5212</v>
      </c>
      <c r="D5553" s="15">
        <v>3</v>
      </c>
      <c r="E5553" s="15">
        <v>2</v>
      </c>
      <c r="F5553" s="16">
        <v>18659.555268749999</v>
      </c>
      <c r="G5553" s="16">
        <v>11240.1068355469</v>
      </c>
      <c r="H5553" s="16">
        <v>12984.350259375</v>
      </c>
      <c r="I5553" s="16">
        <v>22015.9475846192</v>
      </c>
      <c r="J5553" s="16">
        <v>3735.6684441253501</v>
      </c>
      <c r="K5553" s="16">
        <v>28747.9300041518</v>
      </c>
      <c r="L5553" s="15">
        <f t="shared" si="602"/>
        <v>6</v>
      </c>
      <c r="M5553" s="16">
        <v>33180.532489366</v>
      </c>
      <c r="N5553" s="16">
        <v>19337.547933182399</v>
      </c>
      <c r="O5553" s="16">
        <v>23347.485382574301</v>
      </c>
      <c r="P5553" s="16">
        <v>30525.0629067306</v>
      </c>
      <c r="Q5553" s="16">
        <v>32658.3886438023</v>
      </c>
      <c r="R5553" s="16">
        <v>39481.351152762501</v>
      </c>
      <c r="S5553" s="17">
        <f t="shared" si="603"/>
        <v>23347.485382574301</v>
      </c>
      <c r="T5553" s="17">
        <f t="shared" si="604"/>
        <v>32658.3886438023</v>
      </c>
      <c r="U5553" s="18">
        <f t="shared" si="605"/>
        <v>1.3987968343767467</v>
      </c>
      <c r="X5553" s="20">
        <f t="shared" si="606"/>
        <v>0.14359847995883113</v>
      </c>
      <c r="AA5553" s="20">
        <f t="shared" si="607"/>
        <v>0.48418643618248441</v>
      </c>
      <c r="AE5553" s="20">
        <f t="shared" si="608"/>
        <v>0.84285015723150281</v>
      </c>
    </row>
    <row r="5554" spans="1:31" x14ac:dyDescent="0.2">
      <c r="A5554" s="15" t="s">
        <v>18257</v>
      </c>
      <c r="B5554" s="15" t="s">
        <v>18258</v>
      </c>
      <c r="C5554" t="s">
        <v>18259</v>
      </c>
      <c r="D5554" s="15">
        <v>1</v>
      </c>
      <c r="E5554" s="15">
        <v>1</v>
      </c>
      <c r="F5554" s="16">
        <v>63445.182178125498</v>
      </c>
      <c r="G5554" s="16">
        <v>59202.739678274898</v>
      </c>
      <c r="H5554" s="16">
        <v>62434.908576563001</v>
      </c>
      <c r="I5554" s="16">
        <v>68966.487614062295</v>
      </c>
      <c r="J5554" s="16">
        <v>8183.2161726562599</v>
      </c>
      <c r="K5554" s="16">
        <v>73749.972914063197</v>
      </c>
      <c r="L5554" s="15">
        <f t="shared" si="602"/>
        <v>6</v>
      </c>
      <c r="M5554" s="16">
        <v>112818.601420829</v>
      </c>
      <c r="N5554" s="16">
        <v>101852.752207285</v>
      </c>
      <c r="O5554" s="16">
        <v>112265.772736774</v>
      </c>
      <c r="P5554" s="16">
        <v>95621.883399933693</v>
      </c>
      <c r="Q5554" s="16">
        <v>71540.249923177806</v>
      </c>
      <c r="R5554" s="16">
        <v>101285.503954766</v>
      </c>
      <c r="S5554" s="17">
        <f t="shared" si="603"/>
        <v>112265.772736774</v>
      </c>
      <c r="T5554" s="17">
        <f t="shared" si="604"/>
        <v>95621.883399933693</v>
      </c>
      <c r="U5554" s="18">
        <f t="shared" si="605"/>
        <v>0.85174564846344836</v>
      </c>
      <c r="X5554" s="20">
        <f t="shared" si="606"/>
        <v>0.1172978634760191</v>
      </c>
      <c r="AA5554" s="20">
        <f t="shared" si="607"/>
        <v>-0.2315054232217314</v>
      </c>
      <c r="AE5554" s="20">
        <f t="shared" si="608"/>
        <v>0.93070989827684714</v>
      </c>
    </row>
    <row r="5555" spans="1:31" x14ac:dyDescent="0.2">
      <c r="A5555" s="15" t="s">
        <v>14759</v>
      </c>
      <c r="B5555" s="15" t="s">
        <v>14760</v>
      </c>
      <c r="C5555" t="s">
        <v>14761</v>
      </c>
      <c r="D5555" s="15">
        <v>2</v>
      </c>
      <c r="E5555" s="15">
        <v>2</v>
      </c>
      <c r="F5555" s="16">
        <v>38131.360955273303</v>
      </c>
      <c r="G5555" s="16">
        <v>39236.456002734303</v>
      </c>
      <c r="H5555" s="16">
        <v>40603.285858007599</v>
      </c>
      <c r="I5555" s="16">
        <v>41829.435597839001</v>
      </c>
      <c r="J5555" s="16">
        <v>7772.7305132812598</v>
      </c>
      <c r="K5555" s="16">
        <v>54924.866364843299</v>
      </c>
      <c r="L5555" s="15">
        <f t="shared" si="602"/>
        <v>6</v>
      </c>
      <c r="M5555" s="16">
        <v>67805.413516961198</v>
      </c>
      <c r="N5555" s="16">
        <v>67502.636743769297</v>
      </c>
      <c r="O5555" s="16">
        <v>73009.785173490207</v>
      </c>
      <c r="P5555" s="16">
        <v>57996.420461552203</v>
      </c>
      <c r="Q5555" s="16">
        <v>67951.655165081</v>
      </c>
      <c r="R5555" s="16">
        <v>75431.794068503499</v>
      </c>
      <c r="S5555" s="17">
        <f t="shared" si="603"/>
        <v>67805.413516961198</v>
      </c>
      <c r="T5555" s="17">
        <f t="shared" si="604"/>
        <v>67951.655165081</v>
      </c>
      <c r="U5555" s="18">
        <f t="shared" si="605"/>
        <v>1.0021567842526795</v>
      </c>
      <c r="X5555" s="20">
        <f t="shared" si="606"/>
        <v>0.6882062589109641</v>
      </c>
      <c r="AA5555" s="20">
        <f t="shared" si="607"/>
        <v>3.1082312570807828E-3</v>
      </c>
      <c r="AE5555" s="20">
        <f t="shared" si="608"/>
        <v>0.16228138199388267</v>
      </c>
    </row>
    <row r="5556" spans="1:31" x14ac:dyDescent="0.2">
      <c r="A5556" s="15" t="s">
        <v>18260</v>
      </c>
      <c r="B5556" s="15" t="s">
        <v>18261</v>
      </c>
      <c r="C5556" t="s">
        <v>18262</v>
      </c>
      <c r="D5556" s="15">
        <v>2</v>
      </c>
      <c r="E5556" s="15">
        <v>2</v>
      </c>
      <c r="F5556" s="16">
        <v>24176.566998632901</v>
      </c>
      <c r="G5556" s="16">
        <v>18548.831754492199</v>
      </c>
      <c r="H5556" s="16">
        <v>20991.104533819998</v>
      </c>
      <c r="I5556" s="16">
        <v>12388.7031275391</v>
      </c>
      <c r="J5556" s="16">
        <v>11503.939412109299</v>
      </c>
      <c r="K5556" s="16">
        <v>14331.123365625001</v>
      </c>
      <c r="L5556" s="15">
        <f t="shared" si="602"/>
        <v>6</v>
      </c>
      <c r="M5556" s="16">
        <v>42990.915658259903</v>
      </c>
      <c r="N5556" s="16">
        <v>31911.522586482301</v>
      </c>
      <c r="O5556" s="16">
        <v>37744.630765301299</v>
      </c>
      <c r="P5556" s="16">
        <v>17176.909640043599</v>
      </c>
      <c r="Q5556" s="16">
        <v>100571.05706108399</v>
      </c>
      <c r="R5556" s="16">
        <v>19681.838446458099</v>
      </c>
      <c r="S5556" s="17">
        <f t="shared" si="603"/>
        <v>37744.630765301299</v>
      </c>
      <c r="T5556" s="17">
        <f t="shared" si="604"/>
        <v>19681.838446458099</v>
      </c>
      <c r="U5556" s="18">
        <f t="shared" si="605"/>
        <v>0.52144737006015818</v>
      </c>
      <c r="X5556" s="20">
        <f t="shared" si="606"/>
        <v>0.7794302460637379</v>
      </c>
      <c r="AA5556" s="20">
        <f t="shared" si="607"/>
        <v>-0.93940644671539231</v>
      </c>
      <c r="AE5556" s="20">
        <f t="shared" si="608"/>
        <v>0.10822274526682134</v>
      </c>
    </row>
    <row r="5557" spans="1:31" x14ac:dyDescent="0.2">
      <c r="A5557" s="15" t="s">
        <v>18263</v>
      </c>
      <c r="B5557" s="15" t="s">
        <v>18264</v>
      </c>
      <c r="C5557" t="s">
        <v>18265</v>
      </c>
      <c r="D5557" s="15">
        <v>2</v>
      </c>
      <c r="E5557" s="15">
        <v>2</v>
      </c>
      <c r="F5557" s="16">
        <v>22104.875326631402</v>
      </c>
      <c r="G5557" s="16">
        <v>31095.918498046802</v>
      </c>
      <c r="H5557" s="16">
        <v>21164.093833007799</v>
      </c>
      <c r="I5557" s="16">
        <v>28317.3836988281</v>
      </c>
      <c r="J5557" s="16">
        <v>12228.1431035156</v>
      </c>
      <c r="K5557" s="16">
        <v>22951.283978906202</v>
      </c>
      <c r="L5557" s="15">
        <f t="shared" si="602"/>
        <v>6</v>
      </c>
      <c r="M5557" s="16">
        <v>39307.0211687747</v>
      </c>
      <c r="N5557" s="16">
        <v>53497.606675822797</v>
      </c>
      <c r="O5557" s="16">
        <v>38055.687156529799</v>
      </c>
      <c r="P5557" s="16">
        <v>39261.990220427098</v>
      </c>
      <c r="Q5557" s="16">
        <v>106902.273539467</v>
      </c>
      <c r="R5557" s="16">
        <v>31520.450413198501</v>
      </c>
      <c r="S5557" s="17">
        <f t="shared" si="603"/>
        <v>39307.0211687747</v>
      </c>
      <c r="T5557" s="17">
        <f t="shared" si="604"/>
        <v>39261.990220427098</v>
      </c>
      <c r="U5557" s="18">
        <f t="shared" si="605"/>
        <v>0.99885437901401253</v>
      </c>
      <c r="X5557" s="20">
        <f t="shared" si="606"/>
        <v>0.55792432070051712</v>
      </c>
      <c r="AA5557" s="20">
        <f t="shared" si="607"/>
        <v>-1.653729169616441E-3</v>
      </c>
      <c r="AE5557" s="20">
        <f t="shared" si="608"/>
        <v>0.25342470667385103</v>
      </c>
    </row>
    <row r="5558" spans="1:31" x14ac:dyDescent="0.2">
      <c r="A5558" s="15" t="s">
        <v>18266</v>
      </c>
      <c r="B5558" s="15" t="s">
        <v>18267</v>
      </c>
      <c r="C5558" t="s">
        <v>18268</v>
      </c>
      <c r="D5558" s="15">
        <v>4</v>
      </c>
      <c r="E5558" s="15">
        <v>2</v>
      </c>
      <c r="F5558" s="16">
        <v>214577.41311445399</v>
      </c>
      <c r="G5558" s="16">
        <v>241396.48570898399</v>
      </c>
      <c r="H5558" s="16">
        <v>215486.93866670001</v>
      </c>
      <c r="I5558" s="16">
        <v>184604.71350234401</v>
      </c>
      <c r="J5558" s="16">
        <v>10565.6878754883</v>
      </c>
      <c r="K5558" s="16">
        <v>187995.15397010499</v>
      </c>
      <c r="L5558" s="15">
        <f t="shared" si="602"/>
        <v>6</v>
      </c>
      <c r="M5558" s="16">
        <v>381562.83602600498</v>
      </c>
      <c r="N5558" s="16">
        <v>415299.97726860101</v>
      </c>
      <c r="O5558" s="16">
        <v>387472.461090144</v>
      </c>
      <c r="P5558" s="16">
        <v>255954.02927261699</v>
      </c>
      <c r="Q5558" s="16">
        <v>92368.566988175604</v>
      </c>
      <c r="R5558" s="16">
        <v>258185.63937784199</v>
      </c>
      <c r="S5558" s="17">
        <f t="shared" si="603"/>
        <v>387472.461090144</v>
      </c>
      <c r="T5558" s="17">
        <f t="shared" si="604"/>
        <v>255954.02927261699</v>
      </c>
      <c r="U5558" s="18">
        <f t="shared" si="605"/>
        <v>0.66057347289274904</v>
      </c>
      <c r="X5558" s="20">
        <f t="shared" si="606"/>
        <v>2.6131167353592572E-2</v>
      </c>
      <c r="AA5558" s="20">
        <f t="shared" si="607"/>
        <v>-0.59820905940636726</v>
      </c>
      <c r="AE5558" s="20">
        <f t="shared" si="608"/>
        <v>1.5828411886691724</v>
      </c>
    </row>
    <row r="5559" spans="1:31" x14ac:dyDescent="0.2">
      <c r="A5559" s="15" t="s">
        <v>17605</v>
      </c>
      <c r="B5559" s="15" t="s">
        <v>17606</v>
      </c>
      <c r="C5559" t="s">
        <v>17607</v>
      </c>
      <c r="D5559" s="15">
        <v>2</v>
      </c>
      <c r="E5559" s="15">
        <v>2</v>
      </c>
      <c r="F5559" s="16">
        <v>124046.310222656</v>
      </c>
      <c r="G5559" s="16">
        <v>117334.028604796</v>
      </c>
      <c r="H5559" s="16">
        <v>102473.35611562501</v>
      </c>
      <c r="I5559" s="16">
        <v>157213.97394140699</v>
      </c>
      <c r="J5559" s="16">
        <v>52381.3015429687</v>
      </c>
      <c r="K5559" s="16">
        <v>136613.181271874</v>
      </c>
      <c r="L5559" s="15">
        <f t="shared" si="602"/>
        <v>6</v>
      </c>
      <c r="M5559" s="16">
        <v>220579.88881556701</v>
      </c>
      <c r="N5559" s="16">
        <v>201862.17404652</v>
      </c>
      <c r="O5559" s="16">
        <v>184259.90798310799</v>
      </c>
      <c r="P5559" s="16">
        <v>217976.82911142099</v>
      </c>
      <c r="Q5559" s="16">
        <v>457933.81533863803</v>
      </c>
      <c r="R5559" s="16">
        <v>187619.525340152</v>
      </c>
      <c r="S5559" s="17">
        <f t="shared" si="603"/>
        <v>201862.17404652</v>
      </c>
      <c r="T5559" s="17">
        <f t="shared" si="604"/>
        <v>217976.82911142099</v>
      </c>
      <c r="U5559" s="18">
        <f t="shared" si="605"/>
        <v>1.0798299886594271</v>
      </c>
      <c r="X5559" s="20">
        <f t="shared" si="606"/>
        <v>0.3765348090925334</v>
      </c>
      <c r="AA5559" s="20">
        <f t="shared" si="607"/>
        <v>0.11080418847646022</v>
      </c>
      <c r="AE5559" s="20">
        <f t="shared" si="608"/>
        <v>0.42419486887094265</v>
      </c>
    </row>
    <row r="5560" spans="1:31" x14ac:dyDescent="0.2">
      <c r="A5560" s="15" t="s">
        <v>14215</v>
      </c>
      <c r="B5560" s="15" t="s">
        <v>14216</v>
      </c>
      <c r="C5560" t="s">
        <v>14217</v>
      </c>
      <c r="D5560" s="15">
        <v>3</v>
      </c>
      <c r="E5560" s="15">
        <v>2</v>
      </c>
      <c r="F5560" s="16">
        <v>51385.928691796697</v>
      </c>
      <c r="G5560" s="16">
        <v>37690.393157226601</v>
      </c>
      <c r="H5560" s="16">
        <v>45424.546320488997</v>
      </c>
      <c r="I5560" s="16">
        <v>56068.9944310547</v>
      </c>
      <c r="J5560" s="16">
        <v>21108.186631640601</v>
      </c>
      <c r="K5560" s="16">
        <v>63646.559799023002</v>
      </c>
      <c r="L5560" s="15">
        <f t="shared" si="602"/>
        <v>6</v>
      </c>
      <c r="M5560" s="16">
        <v>91374.764933967206</v>
      </c>
      <c r="N5560" s="16">
        <v>64842.780852705197</v>
      </c>
      <c r="O5560" s="16">
        <v>81679.014355142499</v>
      </c>
      <c r="P5560" s="16">
        <v>77739.537466957205</v>
      </c>
      <c r="Q5560" s="16">
        <v>184534.407400664</v>
      </c>
      <c r="R5560" s="16">
        <v>87409.8474821532</v>
      </c>
      <c r="S5560" s="17">
        <f t="shared" si="603"/>
        <v>81679.014355142499</v>
      </c>
      <c r="T5560" s="17">
        <f t="shared" si="604"/>
        <v>87409.8474821532</v>
      </c>
      <c r="U5560" s="18">
        <f t="shared" si="605"/>
        <v>1.0701628585047915</v>
      </c>
      <c r="X5560" s="20">
        <f t="shared" si="606"/>
        <v>0.34668108285606336</v>
      </c>
      <c r="AA5560" s="20">
        <f t="shared" si="607"/>
        <v>9.78303641763862E-2</v>
      </c>
      <c r="AE5560" s="20">
        <f t="shared" si="608"/>
        <v>0.46006985559012537</v>
      </c>
    </row>
    <row r="5561" spans="1:31" x14ac:dyDescent="0.2">
      <c r="A5561" s="15" t="s">
        <v>3218</v>
      </c>
      <c r="B5561" s="15" t="s">
        <v>3219</v>
      </c>
      <c r="C5561" t="s">
        <v>3220</v>
      </c>
      <c r="D5561" s="15">
        <v>3</v>
      </c>
      <c r="E5561" s="15">
        <v>2</v>
      </c>
      <c r="F5561" s="16">
        <v>29638.786572656201</v>
      </c>
      <c r="G5561" s="16">
        <v>28175.066390625001</v>
      </c>
      <c r="H5561" s="16">
        <v>25776.763753124898</v>
      </c>
      <c r="I5561" s="16">
        <v>24338.853644531198</v>
      </c>
      <c r="J5561" s="16">
        <v>4991.2242445312604</v>
      </c>
      <c r="K5561" s="16">
        <v>27751.567219921799</v>
      </c>
      <c r="L5561" s="15">
        <f t="shared" si="602"/>
        <v>6</v>
      </c>
      <c r="M5561" s="16">
        <v>52703.867088750798</v>
      </c>
      <c r="N5561" s="16">
        <v>48472.555005105402</v>
      </c>
      <c r="O5561" s="16">
        <v>46349.844459997301</v>
      </c>
      <c r="P5561" s="16">
        <v>33745.767050066097</v>
      </c>
      <c r="Q5561" s="16">
        <v>43634.852403084602</v>
      </c>
      <c r="R5561" s="16">
        <v>38112.983101426398</v>
      </c>
      <c r="S5561" s="17">
        <f t="shared" si="603"/>
        <v>48472.555005105402</v>
      </c>
      <c r="T5561" s="17">
        <f t="shared" si="604"/>
        <v>38112.983101426398</v>
      </c>
      <c r="U5561" s="18">
        <f t="shared" si="605"/>
        <v>0.7862796400439821</v>
      </c>
      <c r="X5561" s="20">
        <f t="shared" si="606"/>
        <v>3.5354841559743014E-2</v>
      </c>
      <c r="AA5561" s="20">
        <f t="shared" si="607"/>
        <v>-0.34688559721852252</v>
      </c>
      <c r="AE5561" s="20">
        <f t="shared" si="608"/>
        <v>1.4515511046760692</v>
      </c>
    </row>
    <row r="5562" spans="1:31" x14ac:dyDescent="0.2">
      <c r="A5562" s="15" t="s">
        <v>17242</v>
      </c>
      <c r="B5562" s="15" t="s">
        <v>17243</v>
      </c>
      <c r="C5562" t="s">
        <v>17244</v>
      </c>
      <c r="D5562" s="15">
        <v>2</v>
      </c>
      <c r="E5562" s="15">
        <v>2</v>
      </c>
      <c r="F5562" s="16">
        <v>14911.672312860001</v>
      </c>
      <c r="G5562" s="16">
        <v>4452.6202294921804</v>
      </c>
      <c r="H5562" s="16">
        <v>9696.5674910156195</v>
      </c>
      <c r="I5562" s="16">
        <v>12945.5810375975</v>
      </c>
      <c r="J5562" s="16">
        <v>9217.72465195312</v>
      </c>
      <c r="K5562" s="16">
        <v>10695.772828125</v>
      </c>
      <c r="L5562" s="15">
        <f t="shared" si="602"/>
        <v>6</v>
      </c>
      <c r="M5562" s="16">
        <v>26516.024659829702</v>
      </c>
      <c r="N5562" s="16">
        <v>7660.3148329304604</v>
      </c>
      <c r="O5562" s="16">
        <v>17435.640847270999</v>
      </c>
      <c r="P5562" s="16">
        <v>17949.019637606401</v>
      </c>
      <c r="Q5562" s="16">
        <v>80584.248467886995</v>
      </c>
      <c r="R5562" s="16">
        <v>14689.1815451196</v>
      </c>
      <c r="S5562" s="17">
        <f t="shared" si="603"/>
        <v>17435.640847270999</v>
      </c>
      <c r="T5562" s="17">
        <f t="shared" si="604"/>
        <v>17949.019637606401</v>
      </c>
      <c r="U5562" s="18">
        <f t="shared" si="605"/>
        <v>1.0294442168677589</v>
      </c>
      <c r="X5562" s="20">
        <f t="shared" si="606"/>
        <v>0.40579155665904254</v>
      </c>
      <c r="AA5562" s="20">
        <f t="shared" si="607"/>
        <v>4.1865655877241371E-2</v>
      </c>
      <c r="AE5562" s="20">
        <f t="shared" si="608"/>
        <v>0.39169699361251781</v>
      </c>
    </row>
    <row r="5563" spans="1:31" x14ac:dyDescent="0.2">
      <c r="A5563" s="15" t="s">
        <v>3044</v>
      </c>
      <c r="B5563" s="15" t="s">
        <v>3045</v>
      </c>
      <c r="C5563" t="s">
        <v>3046</v>
      </c>
      <c r="D5563" s="15">
        <v>3</v>
      </c>
      <c r="E5563" s="15">
        <v>3</v>
      </c>
      <c r="F5563" s="16">
        <v>50523.1597019529</v>
      </c>
      <c r="G5563" s="16">
        <v>69110.142397991804</v>
      </c>
      <c r="H5563" s="16">
        <v>67650.617725194606</v>
      </c>
      <c r="I5563" s="16">
        <v>74004.376358320704</v>
      </c>
      <c r="J5563" s="16">
        <v>5062.1387888671898</v>
      </c>
      <c r="K5563" s="16">
        <v>73369.6916648427</v>
      </c>
      <c r="L5563" s="15">
        <f t="shared" si="602"/>
        <v>6</v>
      </c>
      <c r="M5563" s="16">
        <v>89840.583969522093</v>
      </c>
      <c r="N5563" s="16">
        <v>118897.507901241</v>
      </c>
      <c r="O5563" s="16">
        <v>121644.26997959999</v>
      </c>
      <c r="P5563" s="16">
        <v>102606.905064095</v>
      </c>
      <c r="Q5563" s="16">
        <v>44254.809656802601</v>
      </c>
      <c r="R5563" s="16">
        <v>100763.23965486301</v>
      </c>
      <c r="S5563" s="17">
        <f t="shared" si="603"/>
        <v>118897.507901241</v>
      </c>
      <c r="T5563" s="17">
        <f t="shared" si="604"/>
        <v>100763.23965486301</v>
      </c>
      <c r="U5563" s="18">
        <f t="shared" si="605"/>
        <v>0.84747982891751839</v>
      </c>
      <c r="X5563" s="20">
        <f t="shared" si="606"/>
        <v>0.2722706390583573</v>
      </c>
      <c r="AA5563" s="20">
        <f t="shared" si="607"/>
        <v>-0.23874906418053971</v>
      </c>
      <c r="AE5563" s="20">
        <f t="shared" si="608"/>
        <v>0.56499918929700588</v>
      </c>
    </row>
    <row r="5564" spans="1:31" x14ac:dyDescent="0.2">
      <c r="A5564" s="15" t="s">
        <v>18269</v>
      </c>
      <c r="B5564" s="15" t="s">
        <v>18270</v>
      </c>
      <c r="C5564" t="s">
        <v>18271</v>
      </c>
      <c r="D5564" s="15">
        <v>3</v>
      </c>
      <c r="E5564" s="15">
        <v>3</v>
      </c>
      <c r="F5564" s="16">
        <v>17958.739637695198</v>
      </c>
      <c r="G5564" s="16">
        <v>9519.3156454238106</v>
      </c>
      <c r="H5564" s="16">
        <v>10749.9324925781</v>
      </c>
      <c r="I5564" s="16">
        <v>31261.960706660098</v>
      </c>
      <c r="J5564" s="16">
        <v>4980.6637031250002</v>
      </c>
      <c r="K5564" s="16">
        <v>19534.540858376298</v>
      </c>
      <c r="L5564" s="15">
        <f t="shared" si="602"/>
        <v>6</v>
      </c>
      <c r="M5564" s="16">
        <v>31934.3379536252</v>
      </c>
      <c r="N5564" s="16">
        <v>16377.088338904599</v>
      </c>
      <c r="O5564" s="16">
        <v>19329.7228371448</v>
      </c>
      <c r="P5564" s="16">
        <v>43344.639765822103</v>
      </c>
      <c r="Q5564" s="16">
        <v>43542.528828149298</v>
      </c>
      <c r="R5564" s="16">
        <v>26828.020908850001</v>
      </c>
      <c r="S5564" s="17">
        <f t="shared" si="603"/>
        <v>19329.7228371448</v>
      </c>
      <c r="T5564" s="17">
        <f t="shared" si="604"/>
        <v>43344.639765822103</v>
      </c>
      <c r="U5564" s="18">
        <f t="shared" si="605"/>
        <v>2.242382890381089</v>
      </c>
      <c r="X5564" s="20">
        <f t="shared" si="606"/>
        <v>0.10353920441329265</v>
      </c>
      <c r="AA5564" s="20">
        <f t="shared" si="607"/>
        <v>1.1650326416091037</v>
      </c>
      <c r="AE5564" s="20">
        <f t="shared" si="608"/>
        <v>0.98489517642432267</v>
      </c>
    </row>
    <row r="5565" spans="1:31" x14ac:dyDescent="0.2">
      <c r="A5565" s="15" t="s">
        <v>17569</v>
      </c>
      <c r="B5565" s="15" t="s">
        <v>17570</v>
      </c>
      <c r="C5565" t="s">
        <v>17571</v>
      </c>
      <c r="D5565" s="15">
        <v>3</v>
      </c>
      <c r="E5565" s="15">
        <v>2</v>
      </c>
      <c r="F5565" s="16">
        <v>21460.828795312402</v>
      </c>
      <c r="G5565" s="16">
        <v>11509.830743554699</v>
      </c>
      <c r="H5565" s="16">
        <v>23940.5134783592</v>
      </c>
      <c r="I5565" s="16">
        <v>8785.2814371093791</v>
      </c>
      <c r="J5565" s="16">
        <v>3860.96416406251</v>
      </c>
      <c r="K5565" s="16">
        <v>8135.0179453124902</v>
      </c>
      <c r="L5565" s="15">
        <f t="shared" si="602"/>
        <v>6</v>
      </c>
      <c r="M5565" s="16">
        <v>38161.773784830802</v>
      </c>
      <c r="N5565" s="16">
        <v>19801.5825794841</v>
      </c>
      <c r="O5565" s="16">
        <v>43048.036853730198</v>
      </c>
      <c r="P5565" s="16">
        <v>12180.773391214199</v>
      </c>
      <c r="Q5565" s="16">
        <v>33753.763240963803</v>
      </c>
      <c r="R5565" s="16">
        <v>11172.334845900999</v>
      </c>
      <c r="S5565" s="17">
        <f t="shared" si="603"/>
        <v>38161.773784830802</v>
      </c>
      <c r="T5565" s="17">
        <f t="shared" si="604"/>
        <v>12180.773391214199</v>
      </c>
      <c r="U5565" s="18">
        <f t="shared" si="605"/>
        <v>0.31918782024896397</v>
      </c>
      <c r="X5565" s="20">
        <f t="shared" si="606"/>
        <v>0.22517382916297954</v>
      </c>
      <c r="AA5565" s="20">
        <f t="shared" si="607"/>
        <v>-1.6475224934576473</v>
      </c>
      <c r="AE5565" s="20">
        <f t="shared" si="608"/>
        <v>0.64748208678062646</v>
      </c>
    </row>
    <row r="5566" spans="1:31" x14ac:dyDescent="0.2">
      <c r="A5566" s="15" t="s">
        <v>17524</v>
      </c>
      <c r="B5566" s="15" t="s">
        <v>17525</v>
      </c>
      <c r="C5566" t="s">
        <v>17526</v>
      </c>
      <c r="D5566" s="15">
        <v>3</v>
      </c>
      <c r="E5566" s="15">
        <v>3</v>
      </c>
      <c r="F5566" s="16">
        <v>7604.2803374999703</v>
      </c>
      <c r="G5566" s="16">
        <v>5900.1661619149199</v>
      </c>
      <c r="H5566" s="16">
        <v>7796.4136400390698</v>
      </c>
      <c r="I5566" s="16">
        <v>3228.2322187500099</v>
      </c>
      <c r="J5566" s="16">
        <v>3922.0107673828202</v>
      </c>
      <c r="K5566" s="16">
        <v>20967.567837304599</v>
      </c>
      <c r="L5566" s="15">
        <f t="shared" si="602"/>
        <v>6</v>
      </c>
      <c r="M5566" s="16">
        <v>13521.976658212599</v>
      </c>
      <c r="N5566" s="16">
        <v>10150.6816295505</v>
      </c>
      <c r="O5566" s="16">
        <v>14018.9266202125</v>
      </c>
      <c r="P5566" s="16">
        <v>4475.9368714940902</v>
      </c>
      <c r="Q5566" s="16">
        <v>34287.451850228303</v>
      </c>
      <c r="R5566" s="16">
        <v>28796.087526456198</v>
      </c>
      <c r="S5566" s="17">
        <f t="shared" si="603"/>
        <v>13521.976658212599</v>
      </c>
      <c r="T5566" s="17">
        <f t="shared" si="604"/>
        <v>28796.087526456198</v>
      </c>
      <c r="U5566" s="18">
        <f t="shared" si="605"/>
        <v>2.1295767811407096</v>
      </c>
      <c r="X5566" s="20">
        <f t="shared" si="606"/>
        <v>0.34192720760925038</v>
      </c>
      <c r="AA5566" s="20">
        <f t="shared" si="607"/>
        <v>1.0905667466874958</v>
      </c>
      <c r="AE5566" s="20">
        <f t="shared" si="608"/>
        <v>0.46606634043055173</v>
      </c>
    </row>
    <row r="5567" spans="1:31" x14ac:dyDescent="0.2">
      <c r="A5567" s="15" t="s">
        <v>15323</v>
      </c>
      <c r="B5567" s="15" t="s">
        <v>15324</v>
      </c>
      <c r="C5567" t="s">
        <v>15325</v>
      </c>
      <c r="D5567" s="15">
        <v>3</v>
      </c>
      <c r="E5567" s="15">
        <v>3</v>
      </c>
      <c r="F5567" s="16">
        <v>99199.682335687103</v>
      </c>
      <c r="G5567" s="16">
        <v>74167.751979492095</v>
      </c>
      <c r="H5567" s="16">
        <v>75965.449424361796</v>
      </c>
      <c r="I5567" s="16">
        <v>102934.401809766</v>
      </c>
      <c r="J5567" s="16">
        <v>30484.394591861201</v>
      </c>
      <c r="K5567" s="16">
        <v>126972.91541486001</v>
      </c>
      <c r="L5567" s="15">
        <f t="shared" si="602"/>
        <v>6</v>
      </c>
      <c r="M5567" s="16">
        <v>176397.46688853099</v>
      </c>
      <c r="N5567" s="16">
        <v>127598.65008258499</v>
      </c>
      <c r="O5567" s="16">
        <v>136595.37709523799</v>
      </c>
      <c r="P5567" s="16">
        <v>142718.32172715099</v>
      </c>
      <c r="Q5567" s="16">
        <v>266504.16680250299</v>
      </c>
      <c r="R5567" s="16">
        <v>174379.938300257</v>
      </c>
      <c r="S5567" s="17">
        <f t="shared" si="603"/>
        <v>136595.37709523799</v>
      </c>
      <c r="T5567" s="17">
        <f t="shared" si="604"/>
        <v>174379.938300257</v>
      </c>
      <c r="U5567" s="18">
        <f t="shared" si="605"/>
        <v>1.2766166909051</v>
      </c>
      <c r="X5567" s="20">
        <f t="shared" si="606"/>
        <v>0.29965639057498006</v>
      </c>
      <c r="AA5567" s="20">
        <f t="shared" si="607"/>
        <v>0.35232541529753186</v>
      </c>
      <c r="AE5567" s="20">
        <f t="shared" si="608"/>
        <v>0.52337645595563131</v>
      </c>
    </row>
    <row r="5568" spans="1:31" x14ac:dyDescent="0.2">
      <c r="A5568" s="15" t="s">
        <v>12643</v>
      </c>
      <c r="B5568" s="15" t="s">
        <v>12644</v>
      </c>
      <c r="C5568" t="s">
        <v>12645</v>
      </c>
      <c r="D5568" s="15">
        <v>5</v>
      </c>
      <c r="E5568" s="15">
        <v>2</v>
      </c>
      <c r="F5568" s="16">
        <v>235055.34875290201</v>
      </c>
      <c r="G5568" s="16">
        <v>231137.33895959801</v>
      </c>
      <c r="H5568" s="16">
        <v>222132.236951367</v>
      </c>
      <c r="I5568" s="16">
        <v>169188.435268111</v>
      </c>
      <c r="J5568" s="16">
        <v>14924.8802291016</v>
      </c>
      <c r="K5568" s="16">
        <v>189806.008450781</v>
      </c>
      <c r="L5568" s="15">
        <f t="shared" si="602"/>
        <v>6</v>
      </c>
      <c r="M5568" s="16">
        <v>417976.823336014</v>
      </c>
      <c r="N5568" s="16">
        <v>397650.07901386102</v>
      </c>
      <c r="O5568" s="16">
        <v>399421.538361229</v>
      </c>
      <c r="P5568" s="16">
        <v>234579.39340564399</v>
      </c>
      <c r="Q5568" s="16">
        <v>130477.99778663801</v>
      </c>
      <c r="R5568" s="16">
        <v>260672.600408698</v>
      </c>
      <c r="S5568" s="17">
        <f t="shared" si="603"/>
        <v>399421.538361229</v>
      </c>
      <c r="T5568" s="17">
        <f t="shared" si="604"/>
        <v>234579.39340564399</v>
      </c>
      <c r="U5568" s="18">
        <f t="shared" si="605"/>
        <v>0.58729780664330367</v>
      </c>
      <c r="X5568" s="20">
        <f t="shared" si="606"/>
        <v>8.1912844823987547E-3</v>
      </c>
      <c r="AA5568" s="20">
        <f t="shared" si="607"/>
        <v>-0.76783584501513724</v>
      </c>
      <c r="AE5568" s="20">
        <f t="shared" si="608"/>
        <v>2.0866479908064162</v>
      </c>
    </row>
    <row r="5569" spans="1:31" x14ac:dyDescent="0.2">
      <c r="A5569" s="15" t="s">
        <v>11212</v>
      </c>
      <c r="B5569" s="15" t="s">
        <v>11213</v>
      </c>
      <c r="C5569" t="s">
        <v>11214</v>
      </c>
      <c r="D5569" s="15">
        <v>2</v>
      </c>
      <c r="E5569" s="15">
        <v>2</v>
      </c>
      <c r="F5569" s="16">
        <v>20644.7768692516</v>
      </c>
      <c r="G5569" s="16">
        <v>28109.278209374901</v>
      </c>
      <c r="H5569" s="16">
        <v>16915.410026367099</v>
      </c>
      <c r="I5569" s="16">
        <v>26614.042924218898</v>
      </c>
      <c r="J5569" s="16">
        <v>4153.9108166015603</v>
      </c>
      <c r="K5569" s="16">
        <v>28220.899259179499</v>
      </c>
      <c r="L5569" s="15">
        <f t="shared" si="602"/>
        <v>6</v>
      </c>
      <c r="M5569" s="16">
        <v>36710.665381887302</v>
      </c>
      <c r="N5569" s="16">
        <v>48359.372619299596</v>
      </c>
      <c r="O5569" s="16">
        <v>30416.022399404101</v>
      </c>
      <c r="P5569" s="16">
        <v>36900.311982563398</v>
      </c>
      <c r="Q5569" s="16">
        <v>36314.795027809501</v>
      </c>
      <c r="R5569" s="16">
        <v>38757.546485520397</v>
      </c>
      <c r="S5569" s="17">
        <f t="shared" si="603"/>
        <v>36710.665381887302</v>
      </c>
      <c r="T5569" s="17">
        <f t="shared" si="604"/>
        <v>36900.311982563398</v>
      </c>
      <c r="U5569" s="18">
        <f t="shared" si="605"/>
        <v>1.0051659810222253</v>
      </c>
      <c r="X5569" s="20">
        <f t="shared" si="606"/>
        <v>0.83616272944622749</v>
      </c>
      <c r="AA5569" s="20">
        <f t="shared" si="607"/>
        <v>7.4337503850851732E-3</v>
      </c>
      <c r="AE5569" s="20">
        <f t="shared" si="608"/>
        <v>7.7709194303633586E-2</v>
      </c>
    </row>
    <row r="5570" spans="1:31" x14ac:dyDescent="0.2">
      <c r="A5570" s="15" t="s">
        <v>4565</v>
      </c>
      <c r="B5570" s="15" t="s">
        <v>4566</v>
      </c>
      <c r="C5570" t="s">
        <v>4567</v>
      </c>
      <c r="D5570" s="15">
        <v>2</v>
      </c>
      <c r="E5570" s="15">
        <v>2</v>
      </c>
      <c r="F5570" s="16">
        <v>102226.702324909</v>
      </c>
      <c r="G5570" s="16">
        <v>110063.311153125</v>
      </c>
      <c r="H5570" s="16">
        <v>111684.271028188</v>
      </c>
      <c r="I5570" s="16">
        <v>148186.34386875</v>
      </c>
      <c r="J5570" s="16">
        <v>11019.202966406299</v>
      </c>
      <c r="K5570" s="16">
        <v>128324.397931639</v>
      </c>
      <c r="L5570" s="15">
        <f t="shared" ref="L5570:L5633" si="609">COUNTIF(F5570:K5570,"&gt;0")</f>
        <v>6</v>
      </c>
      <c r="M5570" s="16">
        <v>181780.13189055101</v>
      </c>
      <c r="N5570" s="16">
        <v>189353.58767030601</v>
      </c>
      <c r="O5570" s="16">
        <v>200822.28476633801</v>
      </c>
      <c r="P5570" s="16">
        <v>205460.03987001401</v>
      </c>
      <c r="Q5570" s="16">
        <v>96333.3385723135</v>
      </c>
      <c r="R5570" s="16">
        <v>176236.014748685</v>
      </c>
      <c r="S5570" s="17">
        <f t="shared" ref="S5570:S5633" si="610">MEDIAN(M5570:O5570)</f>
        <v>189353.58767030601</v>
      </c>
      <c r="T5570" s="17">
        <f t="shared" ref="T5570:T5633" si="611">MEDIAN(P5570:R5570)</f>
        <v>176236.014748685</v>
      </c>
      <c r="U5570" s="18">
        <f t="shared" ref="U5570:U5633" si="612">T5570/S5570</f>
        <v>0.93072445532713788</v>
      </c>
      <c r="X5570" s="20">
        <f t="shared" ref="X5570:X5633" si="613">_xlfn.T.TEST(P5570:R5570,M5570:O5570,2,2)</f>
        <v>0.39752268244986627</v>
      </c>
      <c r="AA5570" s="20">
        <f t="shared" ref="AA5570:AA5633" si="614">LOG(U5570,2)</f>
        <v>-0.10357397948996286</v>
      </c>
      <c r="AE5570" s="20">
        <f t="shared" si="608"/>
        <v>0.40063808566973752</v>
      </c>
    </row>
    <row r="5571" spans="1:31" x14ac:dyDescent="0.2">
      <c r="A5571" s="15" t="s">
        <v>18272</v>
      </c>
      <c r="B5571" s="15" t="s">
        <v>18273</v>
      </c>
      <c r="C5571" t="s">
        <v>18274</v>
      </c>
      <c r="D5571" s="15">
        <v>2</v>
      </c>
      <c r="E5571" s="15">
        <v>2</v>
      </c>
      <c r="F5571" s="16">
        <v>27322.558969922098</v>
      </c>
      <c r="G5571" s="16">
        <v>41505.125341707899</v>
      </c>
      <c r="H5571" s="16">
        <v>37331.3378641116</v>
      </c>
      <c r="I5571" s="16">
        <v>56543.871037499797</v>
      </c>
      <c r="J5571" s="16">
        <v>13151.0781574219</v>
      </c>
      <c r="K5571" s="16">
        <v>59495.2253349608</v>
      </c>
      <c r="L5571" s="15">
        <f t="shared" si="609"/>
        <v>6</v>
      </c>
      <c r="M5571" s="16">
        <v>48585.137348498502</v>
      </c>
      <c r="N5571" s="16">
        <v>71405.669226361206</v>
      </c>
      <c r="O5571" s="16">
        <v>67126.413542716997</v>
      </c>
      <c r="P5571" s="16">
        <v>78397.952837404402</v>
      </c>
      <c r="Q5571" s="16">
        <v>114970.862102475</v>
      </c>
      <c r="R5571" s="16">
        <v>81708.557208226106</v>
      </c>
      <c r="S5571" s="17">
        <f t="shared" si="610"/>
        <v>67126.413542716997</v>
      </c>
      <c r="T5571" s="17">
        <f t="shared" si="611"/>
        <v>81708.557208226106</v>
      </c>
      <c r="U5571" s="18">
        <f t="shared" si="612"/>
        <v>1.2172340647430764</v>
      </c>
      <c r="X5571" s="20">
        <f t="shared" si="613"/>
        <v>9.7637396051492742E-2</v>
      </c>
      <c r="AA5571" s="20">
        <f t="shared" si="614"/>
        <v>0.28360661388153496</v>
      </c>
      <c r="AE5571" s="20">
        <f t="shared" ref="AE5571:AE5634" si="615">-LOG10(X5571)</f>
        <v>1.0103838115525525</v>
      </c>
    </row>
    <row r="5572" spans="1:31" x14ac:dyDescent="0.2">
      <c r="A5572" s="15" t="s">
        <v>1427</v>
      </c>
      <c r="B5572" s="15" t="s">
        <v>1428</v>
      </c>
      <c r="C5572" t="s">
        <v>1429</v>
      </c>
      <c r="D5572" s="15">
        <v>3</v>
      </c>
      <c r="E5572" s="15">
        <v>2</v>
      </c>
      <c r="F5572" s="16">
        <v>34023.631253906402</v>
      </c>
      <c r="G5572" s="16">
        <v>37599.110323242297</v>
      </c>
      <c r="H5572" s="16">
        <v>41801.518803515602</v>
      </c>
      <c r="I5572" s="16">
        <v>49748.537131347897</v>
      </c>
      <c r="J5572" s="16">
        <v>43161.733737890703</v>
      </c>
      <c r="K5572" s="16">
        <v>53656.953498913797</v>
      </c>
      <c r="L5572" s="15">
        <f t="shared" si="609"/>
        <v>6</v>
      </c>
      <c r="M5572" s="16">
        <v>60501.024058012001</v>
      </c>
      <c r="N5572" s="16">
        <v>64685.737311796402</v>
      </c>
      <c r="O5572" s="16">
        <v>75164.357841457793</v>
      </c>
      <c r="P5572" s="16">
        <v>68976.237321400899</v>
      </c>
      <c r="Q5572" s="16">
        <v>377333.45344634302</v>
      </c>
      <c r="R5572" s="16">
        <v>73690.489109028596</v>
      </c>
      <c r="S5572" s="17">
        <f t="shared" si="610"/>
        <v>64685.737311796402</v>
      </c>
      <c r="T5572" s="17">
        <f t="shared" si="611"/>
        <v>73690.489109028596</v>
      </c>
      <c r="U5572" s="18">
        <f t="shared" si="612"/>
        <v>1.139207685827677</v>
      </c>
      <c r="X5572" s="20">
        <f t="shared" si="613"/>
        <v>0.35560510502565629</v>
      </c>
      <c r="AA5572" s="20">
        <f t="shared" si="614"/>
        <v>0.18803078479833019</v>
      </c>
      <c r="AE5572" s="20">
        <f t="shared" si="615"/>
        <v>0.44903201297584439</v>
      </c>
    </row>
    <row r="5573" spans="1:31" x14ac:dyDescent="0.2">
      <c r="A5573" s="15" t="s">
        <v>17104</v>
      </c>
      <c r="B5573" s="15" t="s">
        <v>17105</v>
      </c>
      <c r="C5573" t="s">
        <v>17106</v>
      </c>
      <c r="D5573" s="15">
        <v>4</v>
      </c>
      <c r="E5573" s="15">
        <v>2</v>
      </c>
      <c r="F5573" s="16">
        <v>42634.600691936299</v>
      </c>
      <c r="G5573" s="16">
        <v>41065.792781835902</v>
      </c>
      <c r="H5573" s="16">
        <v>49106.064778418098</v>
      </c>
      <c r="I5573" s="16">
        <v>64794.3673878189</v>
      </c>
      <c r="J5573" s="16">
        <v>15807.9160293718</v>
      </c>
      <c r="K5573" s="16">
        <v>76283.911787402205</v>
      </c>
      <c r="L5573" s="15">
        <f t="shared" si="609"/>
        <v>6</v>
      </c>
      <c r="M5573" s="16">
        <v>75813.101280023402</v>
      </c>
      <c r="N5573" s="16">
        <v>70649.838827288302</v>
      </c>
      <c r="O5573" s="16">
        <v>88298.844894611902</v>
      </c>
      <c r="P5573" s="16">
        <v>89837.247881928706</v>
      </c>
      <c r="Q5573" s="16">
        <v>138197.77452350699</v>
      </c>
      <c r="R5573" s="16">
        <v>104765.522531529</v>
      </c>
      <c r="S5573" s="17">
        <f t="shared" si="610"/>
        <v>75813.101280023402</v>
      </c>
      <c r="T5573" s="17">
        <f t="shared" si="611"/>
        <v>104765.522531529</v>
      </c>
      <c r="U5573" s="18">
        <f t="shared" si="612"/>
        <v>1.3818920577403486</v>
      </c>
      <c r="X5573" s="20">
        <f t="shared" si="613"/>
        <v>9.8400220678704867E-2</v>
      </c>
      <c r="AA5573" s="20">
        <f t="shared" si="614"/>
        <v>0.46664492842903593</v>
      </c>
      <c r="AE5573" s="20">
        <f t="shared" si="615"/>
        <v>1.0070039275906471</v>
      </c>
    </row>
    <row r="5574" spans="1:31" x14ac:dyDescent="0.2">
      <c r="A5574" s="15" t="s">
        <v>7898</v>
      </c>
      <c r="B5574" s="15" t="s">
        <v>7899</v>
      </c>
      <c r="C5574" t="s">
        <v>7900</v>
      </c>
      <c r="D5574" s="15">
        <v>2</v>
      </c>
      <c r="E5574" s="15">
        <v>2</v>
      </c>
      <c r="F5574" s="16">
        <v>24586.7376433594</v>
      </c>
      <c r="G5574" s="16">
        <v>35016.6641214845</v>
      </c>
      <c r="H5574" s="16">
        <v>40614.383054079102</v>
      </c>
      <c r="I5574" s="16">
        <v>33773.30859375</v>
      </c>
      <c r="J5574" s="16">
        <v>9558.0458337890504</v>
      </c>
      <c r="K5574" s="16">
        <v>36239.557143763297</v>
      </c>
      <c r="L5574" s="15">
        <f t="shared" si="609"/>
        <v>6</v>
      </c>
      <c r="M5574" s="16">
        <v>43720.283545517297</v>
      </c>
      <c r="N5574" s="16">
        <v>60242.881212472901</v>
      </c>
      <c r="O5574" s="16">
        <v>73029.739319665401</v>
      </c>
      <c r="P5574" s="16">
        <v>46826.618088102397</v>
      </c>
      <c r="Q5574" s="16">
        <v>83559.4432921478</v>
      </c>
      <c r="R5574" s="16">
        <v>49770.076697935699</v>
      </c>
      <c r="S5574" s="17">
        <f t="shared" si="610"/>
        <v>60242.881212472901</v>
      </c>
      <c r="T5574" s="17">
        <f t="shared" si="611"/>
        <v>49770.076697935699</v>
      </c>
      <c r="U5574" s="18">
        <f t="shared" si="612"/>
        <v>0.82615697815646849</v>
      </c>
      <c r="X5574" s="20">
        <f t="shared" si="613"/>
        <v>0.945598377828336</v>
      </c>
      <c r="AA5574" s="20">
        <f t="shared" si="614"/>
        <v>-0.27551216059063499</v>
      </c>
      <c r="AE5574" s="20">
        <f t="shared" si="615"/>
        <v>2.4293281493283747E-2</v>
      </c>
    </row>
    <row r="5575" spans="1:31" x14ac:dyDescent="0.2">
      <c r="A5575" s="15" t="s">
        <v>18275</v>
      </c>
      <c r="B5575" s="15" t="s">
        <v>18276</v>
      </c>
      <c r="C5575" t="s">
        <v>18277</v>
      </c>
      <c r="D5575" s="15">
        <v>1</v>
      </c>
      <c r="E5575" s="15">
        <v>1</v>
      </c>
      <c r="F5575" s="16">
        <v>10567.171567089799</v>
      </c>
      <c r="G5575" s="16">
        <v>9548.3861186527502</v>
      </c>
      <c r="H5575" s="16">
        <v>9869.0401122069998</v>
      </c>
      <c r="I5575" s="16">
        <v>11010.304638867199</v>
      </c>
      <c r="J5575" s="16">
        <v>3934.9227457031302</v>
      </c>
      <c r="K5575" s="16">
        <v>12534.632939941301</v>
      </c>
      <c r="L5575" s="15">
        <f t="shared" si="609"/>
        <v>6</v>
      </c>
      <c r="M5575" s="16">
        <v>18790.607517304201</v>
      </c>
      <c r="N5575" s="16">
        <v>16427.101357261901</v>
      </c>
      <c r="O5575" s="16">
        <v>17745.768186854501</v>
      </c>
      <c r="P5575" s="16">
        <v>15265.763166991201</v>
      </c>
      <c r="Q5575" s="16">
        <v>34400.332426342698</v>
      </c>
      <c r="R5575" s="16">
        <v>17214.604481134302</v>
      </c>
      <c r="S5575" s="17">
        <f t="shared" si="610"/>
        <v>17745.768186854501</v>
      </c>
      <c r="T5575" s="17">
        <f t="shared" si="611"/>
        <v>17214.604481134302</v>
      </c>
      <c r="U5575" s="18">
        <f t="shared" si="612"/>
        <v>0.97006814807185027</v>
      </c>
      <c r="X5575" s="20">
        <f t="shared" si="613"/>
        <v>0.4904996962001803</v>
      </c>
      <c r="AA5575" s="20">
        <f t="shared" si="614"/>
        <v>-4.3841993534191548E-2</v>
      </c>
      <c r="AE5575" s="20">
        <f t="shared" si="615"/>
        <v>0.30936125727205749</v>
      </c>
    </row>
    <row r="5576" spans="1:31" x14ac:dyDescent="0.2">
      <c r="A5576" s="15" t="s">
        <v>16996</v>
      </c>
      <c r="B5576" s="15" t="s">
        <v>16997</v>
      </c>
      <c r="C5576" t="s">
        <v>16998</v>
      </c>
      <c r="D5576" s="15">
        <v>2</v>
      </c>
      <c r="E5576" s="15">
        <v>1</v>
      </c>
      <c r="F5576" s="16">
        <v>52860.602621192098</v>
      </c>
      <c r="G5576" s="16">
        <v>53367.525359719999</v>
      </c>
      <c r="H5576" s="16">
        <v>58407.407244682399</v>
      </c>
      <c r="I5576" s="16">
        <v>64438.026526758003</v>
      </c>
      <c r="J5576" s="16">
        <v>5824.3769689823202</v>
      </c>
      <c r="K5576" s="16">
        <v>49244.013408692197</v>
      </c>
      <c r="L5576" s="15">
        <f t="shared" si="609"/>
        <v>6</v>
      </c>
      <c r="M5576" s="16">
        <v>93997.038912140299</v>
      </c>
      <c r="N5576" s="16">
        <v>91813.814122764394</v>
      </c>
      <c r="O5576" s="16">
        <v>105023.821726828</v>
      </c>
      <c r="P5576" s="16">
        <v>89343.182061763</v>
      </c>
      <c r="Q5576" s="16">
        <v>50918.5355997437</v>
      </c>
      <c r="R5576" s="16">
        <v>67629.919276940505</v>
      </c>
      <c r="S5576" s="17">
        <f t="shared" si="610"/>
        <v>93997.038912140299</v>
      </c>
      <c r="T5576" s="17">
        <f t="shared" si="611"/>
        <v>67629.919276940505</v>
      </c>
      <c r="U5576" s="18">
        <f t="shared" si="612"/>
        <v>0.71948989095448712</v>
      </c>
      <c r="X5576" s="20">
        <f t="shared" si="613"/>
        <v>7.9994792890650993E-2</v>
      </c>
      <c r="AA5576" s="20">
        <f t="shared" si="614"/>
        <v>-0.47495367807090061</v>
      </c>
      <c r="AE5576" s="20">
        <f t="shared" si="615"/>
        <v>1.0969382816637656</v>
      </c>
    </row>
    <row r="5577" spans="1:31" x14ac:dyDescent="0.2">
      <c r="A5577" s="15" t="s">
        <v>17506</v>
      </c>
      <c r="B5577" s="15" t="s">
        <v>17507</v>
      </c>
      <c r="C5577" t="s">
        <v>17508</v>
      </c>
      <c r="D5577" s="15">
        <v>2</v>
      </c>
      <c r="E5577" s="15">
        <v>2</v>
      </c>
      <c r="F5577" s="16">
        <v>69716.059746093903</v>
      </c>
      <c r="G5577" s="16">
        <v>59739.476414062599</v>
      </c>
      <c r="H5577" s="16">
        <v>61696.6733109376</v>
      </c>
      <c r="I5577" s="16">
        <v>71792.865449500605</v>
      </c>
      <c r="J5577" s="16">
        <v>28667.029617187502</v>
      </c>
      <c r="K5577" s="16">
        <v>76700.027739843907</v>
      </c>
      <c r="L5577" s="15">
        <f t="shared" si="609"/>
        <v>6</v>
      </c>
      <c r="M5577" s="16">
        <v>123969.513320068</v>
      </c>
      <c r="N5577" s="16">
        <v>102776.15734103</v>
      </c>
      <c r="O5577" s="16">
        <v>110938.333417225</v>
      </c>
      <c r="P5577" s="16">
        <v>99540.650052758399</v>
      </c>
      <c r="Q5577" s="16">
        <v>250616.19051706299</v>
      </c>
      <c r="R5577" s="16">
        <v>105337.00089662299</v>
      </c>
      <c r="S5577" s="17">
        <f t="shared" si="610"/>
        <v>110938.333417225</v>
      </c>
      <c r="T5577" s="17">
        <f t="shared" si="611"/>
        <v>105337.00089662299</v>
      </c>
      <c r="U5577" s="18">
        <f t="shared" si="612"/>
        <v>0.94950949461683265</v>
      </c>
      <c r="X5577" s="20">
        <f t="shared" si="613"/>
        <v>0.47451864376142139</v>
      </c>
      <c r="AA5577" s="20">
        <f t="shared" si="614"/>
        <v>-7.4745668216503566E-2</v>
      </c>
      <c r="AE5577" s="20">
        <f t="shared" si="615"/>
        <v>0.32374671954091921</v>
      </c>
    </row>
    <row r="5578" spans="1:31" x14ac:dyDescent="0.2">
      <c r="A5578" s="15" t="s">
        <v>3443</v>
      </c>
      <c r="B5578" s="15" t="s">
        <v>3444</v>
      </c>
      <c r="C5578" t="s">
        <v>3445</v>
      </c>
      <c r="D5578" s="15">
        <v>3</v>
      </c>
      <c r="E5578" s="15">
        <v>2</v>
      </c>
      <c r="F5578" s="16">
        <v>60991.901650194697</v>
      </c>
      <c r="G5578" s="16">
        <v>58370.9080624329</v>
      </c>
      <c r="H5578" s="16">
        <v>55642.652959546504</v>
      </c>
      <c r="I5578" s="16">
        <v>72285.767519238696</v>
      </c>
      <c r="J5578" s="16">
        <v>14716.824130078199</v>
      </c>
      <c r="K5578" s="16">
        <v>55497.002021213797</v>
      </c>
      <c r="L5578" s="15">
        <f t="shared" si="609"/>
        <v>6</v>
      </c>
      <c r="M5578" s="16">
        <v>108456.163351425</v>
      </c>
      <c r="N5578" s="16">
        <v>100421.664053139</v>
      </c>
      <c r="O5578" s="16">
        <v>100052.447805979</v>
      </c>
      <c r="P5578" s="16">
        <v>100224.057688418</v>
      </c>
      <c r="Q5578" s="16">
        <v>128659.105922103</v>
      </c>
      <c r="R5578" s="16">
        <v>76217.544164350998</v>
      </c>
      <c r="S5578" s="17">
        <f t="shared" si="610"/>
        <v>100421.664053139</v>
      </c>
      <c r="T5578" s="17">
        <f t="shared" si="611"/>
        <v>100224.057688418</v>
      </c>
      <c r="U5578" s="18">
        <f t="shared" si="612"/>
        <v>0.99803223371586003</v>
      </c>
      <c r="X5578" s="20">
        <f t="shared" si="613"/>
        <v>0.93793077715905826</v>
      </c>
      <c r="AA5578" s="20">
        <f t="shared" si="614"/>
        <v>-2.841683462055137E-3</v>
      </c>
      <c r="AE5578" s="20">
        <f t="shared" si="615"/>
        <v>2.7829213014539559E-2</v>
      </c>
    </row>
    <row r="5579" spans="1:31" x14ac:dyDescent="0.2">
      <c r="A5579" s="15" t="s">
        <v>7196</v>
      </c>
      <c r="B5579" s="15" t="s">
        <v>7197</v>
      </c>
      <c r="C5579" t="s">
        <v>7198</v>
      </c>
      <c r="D5579" s="15">
        <v>3</v>
      </c>
      <c r="E5579" s="15">
        <v>2</v>
      </c>
      <c r="F5579" s="16">
        <v>59894.8678743165</v>
      </c>
      <c r="G5579" s="16">
        <v>69801.322091015507</v>
      </c>
      <c r="H5579" s="16">
        <v>67061.981663577593</v>
      </c>
      <c r="I5579" s="16">
        <v>90068.351735741904</v>
      </c>
      <c r="J5579" s="16">
        <v>8387.1676001953001</v>
      </c>
      <c r="K5579" s="16">
        <v>78983.6241240237</v>
      </c>
      <c r="L5579" s="15">
        <f t="shared" si="609"/>
        <v>6</v>
      </c>
      <c r="M5579" s="16">
        <v>106505.411346986</v>
      </c>
      <c r="N5579" s="16">
        <v>120086.61763479099</v>
      </c>
      <c r="O5579" s="16">
        <v>120585.82873535401</v>
      </c>
      <c r="P5579" s="16">
        <v>124879.57159562899</v>
      </c>
      <c r="Q5579" s="16">
        <v>73323.257458416294</v>
      </c>
      <c r="R5579" s="16">
        <v>108473.20829388501</v>
      </c>
      <c r="S5579" s="17">
        <f t="shared" si="610"/>
        <v>120086.61763479099</v>
      </c>
      <c r="T5579" s="17">
        <f t="shared" si="611"/>
        <v>108473.20829388501</v>
      </c>
      <c r="U5579" s="18">
        <f t="shared" si="612"/>
        <v>0.90329139441478112</v>
      </c>
      <c r="X5579" s="20">
        <f t="shared" si="613"/>
        <v>0.44343211972091373</v>
      </c>
      <c r="AA5579" s="20">
        <f t="shared" si="614"/>
        <v>-0.14673663047897109</v>
      </c>
      <c r="AE5579" s="20">
        <f t="shared" si="615"/>
        <v>0.35317285224017664</v>
      </c>
    </row>
    <row r="5580" spans="1:31" x14ac:dyDescent="0.2">
      <c r="A5580" s="15" t="s">
        <v>18278</v>
      </c>
      <c r="B5580" s="15" t="s">
        <v>18279</v>
      </c>
      <c r="C5580" t="s">
        <v>18280</v>
      </c>
      <c r="D5580" s="15">
        <v>5</v>
      </c>
      <c r="E5580" s="15">
        <v>1</v>
      </c>
      <c r="F5580" s="16">
        <v>32726.5742847656</v>
      </c>
      <c r="G5580" s="16">
        <v>27427.6655296875</v>
      </c>
      <c r="H5580" s="16">
        <v>18019.499975495899</v>
      </c>
      <c r="I5580" s="16">
        <v>26396.636255859299</v>
      </c>
      <c r="J5580" s="16">
        <v>7870.9482457031199</v>
      </c>
      <c r="K5580" s="16">
        <v>30931.445737499998</v>
      </c>
      <c r="L5580" s="15">
        <f t="shared" si="609"/>
        <v>6</v>
      </c>
      <c r="M5580" s="16">
        <v>58194.589618108097</v>
      </c>
      <c r="N5580" s="16">
        <v>47186.722033485203</v>
      </c>
      <c r="O5580" s="16">
        <v>32401.314187856799</v>
      </c>
      <c r="P5580" s="16">
        <v>36598.8781150219</v>
      </c>
      <c r="Q5580" s="16">
        <v>68810.305477634902</v>
      </c>
      <c r="R5580" s="16">
        <v>42480.1114601464</v>
      </c>
      <c r="S5580" s="17">
        <f t="shared" si="610"/>
        <v>47186.722033485203</v>
      </c>
      <c r="T5580" s="17">
        <f t="shared" si="611"/>
        <v>42480.1114601464</v>
      </c>
      <c r="U5580" s="18">
        <f t="shared" si="612"/>
        <v>0.90025561491644102</v>
      </c>
      <c r="X5580" s="20">
        <f t="shared" si="613"/>
        <v>0.79941011717996768</v>
      </c>
      <c r="AA5580" s="20">
        <f t="shared" si="614"/>
        <v>-0.15159340231924612</v>
      </c>
      <c r="AE5580" s="20">
        <f t="shared" si="615"/>
        <v>9.7230359694091925E-2</v>
      </c>
    </row>
    <row r="5581" spans="1:31" x14ac:dyDescent="0.2">
      <c r="A5581" s="15" t="s">
        <v>14735</v>
      </c>
      <c r="B5581" s="15" t="s">
        <v>14736</v>
      </c>
      <c r="C5581" t="s">
        <v>14737</v>
      </c>
      <c r="D5581" s="15">
        <v>3</v>
      </c>
      <c r="E5581" s="15">
        <v>2</v>
      </c>
      <c r="F5581" s="16">
        <v>64139.980821533303</v>
      </c>
      <c r="G5581" s="16">
        <v>49197.299303683802</v>
      </c>
      <c r="H5581" s="16">
        <v>39949.808314453097</v>
      </c>
      <c r="I5581" s="16">
        <v>64760.833886718799</v>
      </c>
      <c r="J5581" s="16">
        <v>35196.001234130898</v>
      </c>
      <c r="K5581" s="16">
        <v>70744.212001611595</v>
      </c>
      <c r="L5581" s="15">
        <f t="shared" si="609"/>
        <v>6</v>
      </c>
      <c r="M5581" s="16">
        <v>114054.096513242</v>
      </c>
      <c r="N5581" s="16">
        <v>84639.331937615003</v>
      </c>
      <c r="O5581" s="16">
        <v>71834.7508366767</v>
      </c>
      <c r="P5581" s="16">
        <v>89790.753756403094</v>
      </c>
      <c r="Q5581" s="16">
        <v>307694.51416910201</v>
      </c>
      <c r="R5581" s="16">
        <v>97157.502319566105</v>
      </c>
      <c r="S5581" s="17">
        <f t="shared" si="610"/>
        <v>84639.331937615003</v>
      </c>
      <c r="T5581" s="17">
        <f t="shared" si="611"/>
        <v>97157.502319566105</v>
      </c>
      <c r="U5581" s="18">
        <f t="shared" si="612"/>
        <v>1.1479001558185484</v>
      </c>
      <c r="X5581" s="20">
        <f t="shared" si="613"/>
        <v>0.36118103694951648</v>
      </c>
      <c r="AA5581" s="20">
        <f t="shared" si="614"/>
        <v>0.1989971620747911</v>
      </c>
      <c r="AE5581" s="20">
        <f t="shared" si="615"/>
        <v>0.44227505947806761</v>
      </c>
    </row>
    <row r="5582" spans="1:31" x14ac:dyDescent="0.2">
      <c r="A5582" s="15" t="s">
        <v>16874</v>
      </c>
      <c r="B5582" s="15" t="s">
        <v>16875</v>
      </c>
      <c r="C5582" t="s">
        <v>16876</v>
      </c>
      <c r="D5582" s="15">
        <v>3</v>
      </c>
      <c r="E5582" s="15">
        <v>3</v>
      </c>
      <c r="F5582" s="16">
        <v>109434.236846674</v>
      </c>
      <c r="G5582" s="16">
        <v>114185.602807032</v>
      </c>
      <c r="H5582" s="16">
        <v>114335.75795361301</v>
      </c>
      <c r="I5582" s="16">
        <v>100554.37619648399</v>
      </c>
      <c r="J5582" s="16">
        <v>14296.214257617199</v>
      </c>
      <c r="K5582" s="16">
        <v>116811.616438738</v>
      </c>
      <c r="L5582" s="15">
        <f t="shared" si="609"/>
        <v>6</v>
      </c>
      <c r="M5582" s="16">
        <v>194596.61277250099</v>
      </c>
      <c r="N5582" s="16">
        <v>196445.603219471</v>
      </c>
      <c r="O5582" s="16">
        <v>205589.98981101299</v>
      </c>
      <c r="P5582" s="16">
        <v>139418.42144869099</v>
      </c>
      <c r="Q5582" s="16">
        <v>124982.002108499</v>
      </c>
      <c r="R5582" s="16">
        <v>160424.78351218899</v>
      </c>
      <c r="S5582" s="17">
        <f t="shared" si="610"/>
        <v>196445.603219471</v>
      </c>
      <c r="T5582" s="17">
        <f t="shared" si="611"/>
        <v>139418.42144869099</v>
      </c>
      <c r="U5582" s="18">
        <f t="shared" si="612"/>
        <v>0.70970497259198684</v>
      </c>
      <c r="X5582" s="20">
        <f t="shared" si="613"/>
        <v>6.1501375095163067E-3</v>
      </c>
      <c r="AA5582" s="20">
        <f t="shared" si="614"/>
        <v>-0.49470868017887715</v>
      </c>
      <c r="AE5582" s="20">
        <f t="shared" si="615"/>
        <v>2.2111151738251511</v>
      </c>
    </row>
    <row r="5583" spans="1:31" x14ac:dyDescent="0.2">
      <c r="A5583" s="15" t="s">
        <v>3158</v>
      </c>
      <c r="B5583" s="15" t="s">
        <v>3159</v>
      </c>
      <c r="C5583" t="s">
        <v>3160</v>
      </c>
      <c r="D5583" s="15">
        <v>3</v>
      </c>
      <c r="E5583" s="15">
        <v>2</v>
      </c>
      <c r="F5583" s="16">
        <v>68484.219315116294</v>
      </c>
      <c r="G5583" s="16">
        <v>77751.914554392002</v>
      </c>
      <c r="H5583" s="16">
        <v>85046.8795429686</v>
      </c>
      <c r="I5583" s="16">
        <v>113383.83106230501</v>
      </c>
      <c r="J5583" s="16">
        <v>6707.4237172851699</v>
      </c>
      <c r="K5583" s="16">
        <v>109187.44137919899</v>
      </c>
      <c r="L5583" s="15">
        <f t="shared" si="609"/>
        <v>6</v>
      </c>
      <c r="M5583" s="16">
        <v>121779.04731736401</v>
      </c>
      <c r="N5583" s="16">
        <v>133764.86510229</v>
      </c>
      <c r="O5583" s="16">
        <v>152924.92402762701</v>
      </c>
      <c r="P5583" s="16">
        <v>157206.43240452401</v>
      </c>
      <c r="Q5583" s="16">
        <v>58638.408047758101</v>
      </c>
      <c r="R5583" s="16">
        <v>149954.021522289</v>
      </c>
      <c r="S5583" s="17">
        <f t="shared" si="610"/>
        <v>133764.86510229</v>
      </c>
      <c r="T5583" s="17">
        <f t="shared" si="611"/>
        <v>149954.021522289</v>
      </c>
      <c r="U5583" s="18">
        <f t="shared" si="612"/>
        <v>1.1210269707790543</v>
      </c>
      <c r="X5583" s="20">
        <f t="shared" si="613"/>
        <v>0.68856631137532442</v>
      </c>
      <c r="AA5583" s="20">
        <f t="shared" si="614"/>
        <v>0.16482098834950548</v>
      </c>
      <c r="AE5583" s="20">
        <f t="shared" si="615"/>
        <v>0.16205422929574367</v>
      </c>
    </row>
    <row r="5584" spans="1:31" x14ac:dyDescent="0.2">
      <c r="A5584" s="15" t="s">
        <v>4226</v>
      </c>
      <c r="B5584" s="15" t="s">
        <v>4227</v>
      </c>
      <c r="C5584" t="s">
        <v>4228</v>
      </c>
      <c r="D5584" s="15">
        <v>3</v>
      </c>
      <c r="E5584" s="15">
        <v>3</v>
      </c>
      <c r="F5584" s="16">
        <v>12189.5916672765</v>
      </c>
      <c r="G5584" s="16">
        <v>8581.3400465331906</v>
      </c>
      <c r="H5584" s="16">
        <v>20671.577634082001</v>
      </c>
      <c r="I5584" s="16">
        <v>19584.997333300798</v>
      </c>
      <c r="J5584" s="16">
        <v>5809.4858830078101</v>
      </c>
      <c r="K5584" s="16">
        <v>13918.668892105699</v>
      </c>
      <c r="L5584" s="15">
        <f t="shared" si="609"/>
        <v>6</v>
      </c>
      <c r="M5584" s="16">
        <v>21675.604617733501</v>
      </c>
      <c r="N5584" s="16">
        <v>14763.3894329172</v>
      </c>
      <c r="O5584" s="16">
        <v>37170.081444623102</v>
      </c>
      <c r="P5584" s="16">
        <v>27154.555729630101</v>
      </c>
      <c r="Q5584" s="16">
        <v>50788.353041961098</v>
      </c>
      <c r="R5584" s="16">
        <v>19115.388622029201</v>
      </c>
      <c r="S5584" s="17">
        <f t="shared" si="610"/>
        <v>21675.604617733501</v>
      </c>
      <c r="T5584" s="17">
        <f t="shared" si="611"/>
        <v>27154.555729630101</v>
      </c>
      <c r="U5584" s="18">
        <f t="shared" si="612"/>
        <v>1.2527703936532453</v>
      </c>
      <c r="X5584" s="20">
        <f t="shared" si="613"/>
        <v>0.53689018539120725</v>
      </c>
      <c r="AA5584" s="20">
        <f t="shared" si="614"/>
        <v>0.32512202336551466</v>
      </c>
      <c r="AE5584" s="20">
        <f t="shared" si="615"/>
        <v>0.27011453507457206</v>
      </c>
    </row>
    <row r="5585" spans="1:31" x14ac:dyDescent="0.2">
      <c r="A5585" s="15" t="s">
        <v>18281</v>
      </c>
      <c r="B5585" s="15" t="s">
        <v>18282</v>
      </c>
      <c r="C5585" t="s">
        <v>18283</v>
      </c>
      <c r="D5585" s="15">
        <v>2</v>
      </c>
      <c r="E5585" s="15">
        <v>1</v>
      </c>
      <c r="F5585" s="16">
        <v>29162.566801757999</v>
      </c>
      <c r="G5585" s="16">
        <v>25407.937564453099</v>
      </c>
      <c r="H5585" s="16">
        <v>23532.806088459001</v>
      </c>
      <c r="I5585" s="16">
        <v>30643.512577734298</v>
      </c>
      <c r="J5585" s="16">
        <v>4554.9151957031199</v>
      </c>
      <c r="K5585" s="16">
        <v>35272.818893554897</v>
      </c>
      <c r="L5585" s="15">
        <f t="shared" si="609"/>
        <v>6</v>
      </c>
      <c r="M5585" s="16">
        <v>51857.0502513299</v>
      </c>
      <c r="N5585" s="16">
        <v>43711.969799263199</v>
      </c>
      <c r="O5585" s="16">
        <v>42314.927985291499</v>
      </c>
      <c r="P5585" s="16">
        <v>42487.162795210097</v>
      </c>
      <c r="Q5585" s="16">
        <v>39820.501451290402</v>
      </c>
      <c r="R5585" s="16">
        <v>48442.393893512199</v>
      </c>
      <c r="S5585" s="17">
        <f t="shared" si="610"/>
        <v>43711.969799263199</v>
      </c>
      <c r="T5585" s="17">
        <f t="shared" si="611"/>
        <v>42487.162795210097</v>
      </c>
      <c r="U5585" s="18">
        <f t="shared" si="612"/>
        <v>0.97198005466974524</v>
      </c>
      <c r="X5585" s="20">
        <f t="shared" si="613"/>
        <v>0.57662357000858699</v>
      </c>
      <c r="AA5585" s="20">
        <f t="shared" si="614"/>
        <v>-4.1001385299394247E-2</v>
      </c>
      <c r="AE5585" s="20">
        <f t="shared" si="615"/>
        <v>0.23910760940626508</v>
      </c>
    </row>
    <row r="5586" spans="1:31" x14ac:dyDescent="0.2">
      <c r="A5586" s="15" t="s">
        <v>15902</v>
      </c>
      <c r="B5586" s="15" t="s">
        <v>15903</v>
      </c>
      <c r="C5586" t="s">
        <v>15904</v>
      </c>
      <c r="D5586" s="15">
        <v>4</v>
      </c>
      <c r="E5586" s="15">
        <v>3</v>
      </c>
      <c r="F5586" s="16">
        <v>15859.6551254884</v>
      </c>
      <c r="G5586" s="16">
        <v>12250.5548730469</v>
      </c>
      <c r="H5586" s="16">
        <v>16898.891786132899</v>
      </c>
      <c r="I5586" s="16">
        <v>13033.7935456548</v>
      </c>
      <c r="J5586" s="16">
        <v>5467.2885190429697</v>
      </c>
      <c r="K5586" s="16">
        <v>15594.7326240234</v>
      </c>
      <c r="L5586" s="15">
        <f t="shared" si="609"/>
        <v>6</v>
      </c>
      <c r="M5586" s="16">
        <v>28201.733352279301</v>
      </c>
      <c r="N5586" s="16">
        <v>21075.9288618541</v>
      </c>
      <c r="O5586" s="16">
        <v>30386.3205379547</v>
      </c>
      <c r="P5586" s="16">
        <v>18071.326086023299</v>
      </c>
      <c r="Q5586" s="16">
        <v>47796.756043350899</v>
      </c>
      <c r="R5586" s="16">
        <v>21417.2329894219</v>
      </c>
      <c r="S5586" s="17">
        <f t="shared" si="610"/>
        <v>28201.733352279301</v>
      </c>
      <c r="T5586" s="17">
        <f t="shared" si="611"/>
        <v>21417.2329894219</v>
      </c>
      <c r="U5586" s="18">
        <f t="shared" si="612"/>
        <v>0.75942966774029619</v>
      </c>
      <c r="X5586" s="20">
        <f t="shared" si="613"/>
        <v>0.80847850205372906</v>
      </c>
      <c r="AA5586" s="20">
        <f t="shared" si="614"/>
        <v>-0.39701173476924495</v>
      </c>
      <c r="AE5586" s="20">
        <f t="shared" si="615"/>
        <v>9.2331523764466253E-2</v>
      </c>
    </row>
    <row r="5587" spans="1:31" x14ac:dyDescent="0.2">
      <c r="A5587" s="15" t="s">
        <v>15569</v>
      </c>
      <c r="B5587" s="15" t="s">
        <v>15570</v>
      </c>
      <c r="C5587" t="s">
        <v>15571</v>
      </c>
      <c r="D5587" s="15">
        <v>2</v>
      </c>
      <c r="E5587" s="15">
        <v>1</v>
      </c>
      <c r="F5587" s="16">
        <v>13657.499802246</v>
      </c>
      <c r="G5587" s="16">
        <v>17554.924754296801</v>
      </c>
      <c r="H5587" s="16">
        <v>16522.896819579899</v>
      </c>
      <c r="I5587" s="16">
        <v>21016.459212890601</v>
      </c>
      <c r="J5587" s="16">
        <v>2035.2352646484301</v>
      </c>
      <c r="K5587" s="16">
        <v>11354.470423828099</v>
      </c>
      <c r="L5587" s="15">
        <f t="shared" si="609"/>
        <v>6</v>
      </c>
      <c r="M5587" s="16">
        <v>24285.847619898199</v>
      </c>
      <c r="N5587" s="16">
        <v>30201.598958655199</v>
      </c>
      <c r="O5587" s="16">
        <v>29710.2345721452</v>
      </c>
      <c r="P5587" s="16">
        <v>29139.274477488601</v>
      </c>
      <c r="Q5587" s="16">
        <v>17792.666894458001</v>
      </c>
      <c r="R5587" s="16">
        <v>15593.812629016</v>
      </c>
      <c r="S5587" s="17">
        <f t="shared" si="610"/>
        <v>29710.2345721452</v>
      </c>
      <c r="T5587" s="17">
        <f t="shared" si="611"/>
        <v>17792.666894458001</v>
      </c>
      <c r="U5587" s="18">
        <f t="shared" si="612"/>
        <v>0.5988733226340629</v>
      </c>
      <c r="X5587" s="20">
        <f t="shared" si="613"/>
        <v>0.19179673432768893</v>
      </c>
      <c r="AA5587" s="20">
        <f t="shared" si="614"/>
        <v>-0.73967722732436858</v>
      </c>
      <c r="AE5587" s="20">
        <f t="shared" si="615"/>
        <v>0.71715879171977925</v>
      </c>
    </row>
    <row r="5588" spans="1:31" x14ac:dyDescent="0.2">
      <c r="A5588" s="15" t="s">
        <v>18284</v>
      </c>
      <c r="B5588" s="15" t="s">
        <v>18285</v>
      </c>
      <c r="C5588" t="s">
        <v>18286</v>
      </c>
      <c r="D5588" s="15">
        <v>2</v>
      </c>
      <c r="E5588" s="15">
        <v>1</v>
      </c>
      <c r="F5588" s="16">
        <v>11728.374004101501</v>
      </c>
      <c r="G5588" s="16">
        <v>12972.8834941406</v>
      </c>
      <c r="H5588" s="16">
        <v>5353.3693189453097</v>
      </c>
      <c r="I5588" s="16">
        <v>9848.5649302734291</v>
      </c>
      <c r="J5588" s="16">
        <v>16613.606664352301</v>
      </c>
      <c r="K5588" s="16">
        <v>21331.746446484201</v>
      </c>
      <c r="L5588" s="15">
        <f t="shared" si="609"/>
        <v>6</v>
      </c>
      <c r="M5588" s="16">
        <v>20855.464617758498</v>
      </c>
      <c r="N5588" s="16">
        <v>22318.627400068701</v>
      </c>
      <c r="O5588" s="16">
        <v>9626.0274426403194</v>
      </c>
      <c r="P5588" s="16">
        <v>13655.013616022699</v>
      </c>
      <c r="Q5588" s="16">
        <v>145241.37549544199</v>
      </c>
      <c r="R5588" s="16">
        <v>29296.237051979198</v>
      </c>
      <c r="S5588" s="17">
        <f t="shared" si="610"/>
        <v>20855.464617758498</v>
      </c>
      <c r="T5588" s="17">
        <f t="shared" si="611"/>
        <v>29296.237051979198</v>
      </c>
      <c r="U5588" s="18">
        <f t="shared" si="612"/>
        <v>1.4047271345387988</v>
      </c>
      <c r="X5588" s="20">
        <f t="shared" si="613"/>
        <v>0.33996128241035811</v>
      </c>
      <c r="AA5588" s="20">
        <f t="shared" si="614"/>
        <v>0.4902899170090293</v>
      </c>
      <c r="AE5588" s="20">
        <f t="shared" si="615"/>
        <v>0.46857054117246155</v>
      </c>
    </row>
    <row r="5589" spans="1:31" x14ac:dyDescent="0.2">
      <c r="A5589" s="15" t="s">
        <v>10348</v>
      </c>
      <c r="B5589" s="15" t="s">
        <v>10349</v>
      </c>
      <c r="C5589" t="s">
        <v>10350</v>
      </c>
      <c r="D5589" s="15">
        <v>3</v>
      </c>
      <c r="E5589" s="15">
        <v>2</v>
      </c>
      <c r="F5589" s="16">
        <v>103111.375334675</v>
      </c>
      <c r="G5589" s="16">
        <v>115739.02023749999</v>
      </c>
      <c r="H5589" s="16">
        <v>116768.764045313</v>
      </c>
      <c r="I5589" s="16">
        <v>126160.626951563</v>
      </c>
      <c r="J5589" s="16">
        <v>15876.3524132812</v>
      </c>
      <c r="K5589" s="16">
        <v>174835.88089687299</v>
      </c>
      <c r="L5589" s="15">
        <f t="shared" si="609"/>
        <v>6</v>
      </c>
      <c r="M5589" s="16">
        <v>183353.26271388499</v>
      </c>
      <c r="N5589" s="16">
        <v>199118.11198308301</v>
      </c>
      <c r="O5589" s="16">
        <v>209964.838996915</v>
      </c>
      <c r="P5589" s="16">
        <v>174921.431805164</v>
      </c>
      <c r="Q5589" s="16">
        <v>138796.06691923799</v>
      </c>
      <c r="R5589" s="16">
        <v>240113.177080753</v>
      </c>
      <c r="S5589" s="17">
        <f t="shared" si="610"/>
        <v>199118.11198308301</v>
      </c>
      <c r="T5589" s="17">
        <f t="shared" si="611"/>
        <v>174921.431805164</v>
      </c>
      <c r="U5589" s="18">
        <f t="shared" si="612"/>
        <v>0.87848076733484315</v>
      </c>
      <c r="X5589" s="20">
        <f t="shared" si="613"/>
        <v>0.69603680146616576</v>
      </c>
      <c r="AA5589" s="20">
        <f t="shared" si="614"/>
        <v>-0.18691739337126945</v>
      </c>
      <c r="AE5589" s="20">
        <f t="shared" si="615"/>
        <v>0.15736779738491297</v>
      </c>
    </row>
    <row r="5590" spans="1:31" x14ac:dyDescent="0.2">
      <c r="A5590" s="15" t="s">
        <v>9502</v>
      </c>
      <c r="B5590" s="15" t="s">
        <v>9503</v>
      </c>
      <c r="C5590" t="s">
        <v>9504</v>
      </c>
      <c r="D5590" s="15">
        <v>3</v>
      </c>
      <c r="E5590" s="15">
        <v>2</v>
      </c>
      <c r="F5590" s="16">
        <v>420721.56405468599</v>
      </c>
      <c r="G5590" s="16">
        <v>477995.14511718601</v>
      </c>
      <c r="H5590" s="16">
        <v>419046.39318734303</v>
      </c>
      <c r="I5590" s="16">
        <v>605814.58910155995</v>
      </c>
      <c r="J5590" s="16">
        <v>52727.013722023097</v>
      </c>
      <c r="K5590" s="16">
        <v>659999.19621796196</v>
      </c>
      <c r="L5590" s="15">
        <f t="shared" si="609"/>
        <v>6</v>
      </c>
      <c r="M5590" s="16">
        <v>748129.59494658594</v>
      </c>
      <c r="N5590" s="16">
        <v>822345.74508671602</v>
      </c>
      <c r="O5590" s="16">
        <v>753497.81422431604</v>
      </c>
      <c r="P5590" s="16">
        <v>839960.59543035703</v>
      </c>
      <c r="Q5590" s="16">
        <v>460956.13995639299</v>
      </c>
      <c r="R5590" s="16">
        <v>906418.65423559397</v>
      </c>
      <c r="S5590" s="17">
        <f t="shared" si="610"/>
        <v>753497.81422431604</v>
      </c>
      <c r="T5590" s="17">
        <f t="shared" si="611"/>
        <v>839960.59543035703</v>
      </c>
      <c r="U5590" s="18">
        <f t="shared" si="612"/>
        <v>1.1147485494633447</v>
      </c>
      <c r="X5590" s="20">
        <f t="shared" si="613"/>
        <v>0.79610791542071901</v>
      </c>
      <c r="AA5590" s="20">
        <f t="shared" si="614"/>
        <v>0.15671832238480618</v>
      </c>
      <c r="AE5590" s="20">
        <f t="shared" si="615"/>
        <v>9.9028058022276794E-2</v>
      </c>
    </row>
    <row r="5591" spans="1:31" x14ac:dyDescent="0.2">
      <c r="A5591" s="15" t="s">
        <v>13960</v>
      </c>
      <c r="B5591" s="15" t="s">
        <v>13961</v>
      </c>
      <c r="C5591" t="s">
        <v>13962</v>
      </c>
      <c r="D5591" s="15">
        <v>4</v>
      </c>
      <c r="E5591" s="15">
        <v>3</v>
      </c>
      <c r="F5591" s="16">
        <v>92415.214327734502</v>
      </c>
      <c r="G5591" s="16">
        <v>117813.857210156</v>
      </c>
      <c r="H5591" s="16">
        <v>111979.064426367</v>
      </c>
      <c r="I5591" s="16">
        <v>162823.63504687499</v>
      </c>
      <c r="J5591" s="16">
        <v>20620.289371325001</v>
      </c>
      <c r="K5591" s="16">
        <v>130290.68076867099</v>
      </c>
      <c r="L5591" s="15">
        <f t="shared" si="609"/>
        <v>6</v>
      </c>
      <c r="M5591" s="16">
        <v>164333.28540517401</v>
      </c>
      <c r="N5591" s="16">
        <v>202687.674087722</v>
      </c>
      <c r="O5591" s="16">
        <v>201352.360158436</v>
      </c>
      <c r="P5591" s="16">
        <v>225754.61189690899</v>
      </c>
      <c r="Q5591" s="16">
        <v>180269.056076273</v>
      </c>
      <c r="R5591" s="16">
        <v>178936.435375259</v>
      </c>
      <c r="S5591" s="17">
        <f t="shared" si="610"/>
        <v>201352.360158436</v>
      </c>
      <c r="T5591" s="17">
        <f t="shared" si="611"/>
        <v>180269.056076273</v>
      </c>
      <c r="U5591" s="18">
        <f t="shared" si="612"/>
        <v>0.89529149762350235</v>
      </c>
      <c r="X5591" s="20">
        <f t="shared" si="613"/>
        <v>0.79459680297378443</v>
      </c>
      <c r="AA5591" s="20">
        <f t="shared" si="614"/>
        <v>-0.15957060948662294</v>
      </c>
      <c r="AE5591" s="20">
        <f t="shared" si="615"/>
        <v>9.9853186642394065E-2</v>
      </c>
    </row>
    <row r="5592" spans="1:31" x14ac:dyDescent="0.2">
      <c r="A5592" s="15" t="s">
        <v>15623</v>
      </c>
      <c r="B5592" s="15" t="s">
        <v>15624</v>
      </c>
      <c r="C5592" t="s">
        <v>15625</v>
      </c>
      <c r="D5592" s="15">
        <v>3</v>
      </c>
      <c r="E5592" s="15">
        <v>3</v>
      </c>
      <c r="F5592" s="16">
        <v>34740.858722754201</v>
      </c>
      <c r="G5592" s="16">
        <v>28058.870106738199</v>
      </c>
      <c r="H5592" s="16">
        <v>25811.369580176</v>
      </c>
      <c r="I5592" s="16">
        <v>24679.216150488199</v>
      </c>
      <c r="J5592" s="16">
        <v>8864.9685125976594</v>
      </c>
      <c r="K5592" s="16">
        <v>36993.060198718798</v>
      </c>
      <c r="L5592" s="15">
        <f t="shared" si="609"/>
        <v>6</v>
      </c>
      <c r="M5592" s="16">
        <v>61776.4022216183</v>
      </c>
      <c r="N5592" s="16">
        <v>48272.650213968402</v>
      </c>
      <c r="O5592" s="16">
        <v>46412.070064289102</v>
      </c>
      <c r="P5592" s="16">
        <v>34217.678916021199</v>
      </c>
      <c r="Q5592" s="16">
        <v>77500.343333405704</v>
      </c>
      <c r="R5592" s="16">
        <v>50804.910117353298</v>
      </c>
      <c r="S5592" s="17">
        <f t="shared" si="610"/>
        <v>48272.650213968402</v>
      </c>
      <c r="T5592" s="17">
        <f t="shared" si="611"/>
        <v>50804.910117353298</v>
      </c>
      <c r="U5592" s="18">
        <f t="shared" si="612"/>
        <v>1.0524574452026285</v>
      </c>
      <c r="X5592" s="20">
        <f t="shared" si="613"/>
        <v>0.88830806800208106</v>
      </c>
      <c r="AA5592" s="20">
        <f t="shared" si="614"/>
        <v>7.3761900905634642E-2</v>
      </c>
      <c r="AE5592" s="20">
        <f t="shared" si="615"/>
        <v>5.1436393420846098E-2</v>
      </c>
    </row>
    <row r="5593" spans="1:31" x14ac:dyDescent="0.2">
      <c r="A5593" s="15" t="s">
        <v>4010</v>
      </c>
      <c r="B5593" s="15" t="s">
        <v>4011</v>
      </c>
      <c r="C5593" t="s">
        <v>4012</v>
      </c>
      <c r="D5593" s="15">
        <v>2</v>
      </c>
      <c r="E5593" s="15">
        <v>1</v>
      </c>
      <c r="F5593" s="16">
        <v>25483.490162109501</v>
      </c>
      <c r="G5593" s="16">
        <v>22269.420421874998</v>
      </c>
      <c r="H5593" s="16">
        <v>15136.5790962889</v>
      </c>
      <c r="I5593" s="16">
        <v>24478.4484269532</v>
      </c>
      <c r="J5593" s="16">
        <v>2026.3980128906301</v>
      </c>
      <c r="K5593" s="16">
        <v>23856.2311517579</v>
      </c>
      <c r="L5593" s="15">
        <f t="shared" si="609"/>
        <v>6</v>
      </c>
      <c r="M5593" s="16">
        <v>45314.894223786898</v>
      </c>
      <c r="N5593" s="16">
        <v>38312.445882659398</v>
      </c>
      <c r="O5593" s="16">
        <v>27217.461954834602</v>
      </c>
      <c r="P5593" s="16">
        <v>33939.314908885397</v>
      </c>
      <c r="Q5593" s="16">
        <v>17715.4088597136</v>
      </c>
      <c r="R5593" s="16">
        <v>32763.271621574098</v>
      </c>
      <c r="S5593" s="17">
        <f t="shared" si="610"/>
        <v>38312.445882659398</v>
      </c>
      <c r="T5593" s="17">
        <f t="shared" si="611"/>
        <v>32763.271621574098</v>
      </c>
      <c r="U5593" s="18">
        <f t="shared" si="612"/>
        <v>0.8551600104550644</v>
      </c>
      <c r="X5593" s="20">
        <f t="shared" si="613"/>
        <v>0.30076829963003859</v>
      </c>
      <c r="AA5593" s="20">
        <f t="shared" si="614"/>
        <v>-0.22573370448924535</v>
      </c>
      <c r="AE5593" s="20">
        <f t="shared" si="615"/>
        <v>0.52176793942762145</v>
      </c>
    </row>
    <row r="5594" spans="1:31" x14ac:dyDescent="0.2">
      <c r="A5594" s="15" t="s">
        <v>18287</v>
      </c>
      <c r="B5594" s="15" t="s">
        <v>18288</v>
      </c>
      <c r="C5594" t="s">
        <v>18289</v>
      </c>
      <c r="D5594" s="15">
        <v>5</v>
      </c>
      <c r="E5594" s="15">
        <v>1</v>
      </c>
      <c r="F5594" s="16">
        <v>64484.050037710098</v>
      </c>
      <c r="G5594" s="16">
        <v>49703.979050984599</v>
      </c>
      <c r="H5594" s="16">
        <v>60685.627492015497</v>
      </c>
      <c r="I5594" s="16">
        <v>95342.690460058599</v>
      </c>
      <c r="J5594" s="16">
        <v>15364.6547758301</v>
      </c>
      <c r="K5594" s="16">
        <v>109563.946152245</v>
      </c>
      <c r="L5594" s="15">
        <f t="shared" si="609"/>
        <v>6</v>
      </c>
      <c r="M5594" s="16">
        <v>114665.922445936</v>
      </c>
      <c r="N5594" s="16">
        <v>85511.0268461737</v>
      </c>
      <c r="O5594" s="16">
        <v>109120.346609503</v>
      </c>
      <c r="P5594" s="16">
        <v>132192.43063711899</v>
      </c>
      <c r="Q5594" s="16">
        <v>134322.64521119601</v>
      </c>
      <c r="R5594" s="16">
        <v>150471.099348524</v>
      </c>
      <c r="S5594" s="17">
        <f t="shared" si="610"/>
        <v>109120.346609503</v>
      </c>
      <c r="T5594" s="17">
        <f t="shared" si="611"/>
        <v>134322.64521119601</v>
      </c>
      <c r="U5594" s="18">
        <f t="shared" si="612"/>
        <v>1.2309587477015786</v>
      </c>
      <c r="X5594" s="20">
        <f t="shared" si="613"/>
        <v>2.7943434531589467E-2</v>
      </c>
      <c r="AA5594" s="20">
        <f t="shared" si="614"/>
        <v>0.29978241455707277</v>
      </c>
      <c r="AE5594" s="20">
        <f t="shared" si="615"/>
        <v>1.5537202157434116</v>
      </c>
    </row>
    <row r="5595" spans="1:31" x14ac:dyDescent="0.2">
      <c r="A5595" s="15" t="s">
        <v>11356</v>
      </c>
      <c r="B5595" s="15" t="s">
        <v>11357</v>
      </c>
      <c r="C5595" t="s">
        <v>11358</v>
      </c>
      <c r="D5595" s="15">
        <v>2</v>
      </c>
      <c r="E5595" s="15">
        <v>2</v>
      </c>
      <c r="F5595" s="16">
        <v>37509.920907506101</v>
      </c>
      <c r="G5595" s="16">
        <v>37561.193381249897</v>
      </c>
      <c r="H5595" s="16">
        <v>38817.5958199218</v>
      </c>
      <c r="I5595" s="16">
        <v>53115.7130367188</v>
      </c>
      <c r="J5595" s="16">
        <v>22010.990138671801</v>
      </c>
      <c r="K5595" s="16">
        <v>37314.3266718749</v>
      </c>
      <c r="L5595" s="15">
        <f t="shared" si="609"/>
        <v>6</v>
      </c>
      <c r="M5595" s="16">
        <v>66700.365116924295</v>
      </c>
      <c r="N5595" s="16">
        <v>64620.504774954301</v>
      </c>
      <c r="O5595" s="16">
        <v>69798.891195032105</v>
      </c>
      <c r="P5595" s="16">
        <v>73644.8193088181</v>
      </c>
      <c r="Q5595" s="16">
        <v>192426.999648239</v>
      </c>
      <c r="R5595" s="16">
        <v>51246.125691429697</v>
      </c>
      <c r="S5595" s="17">
        <f t="shared" si="610"/>
        <v>66700.365116924295</v>
      </c>
      <c r="T5595" s="17">
        <f t="shared" si="611"/>
        <v>73644.8193088181</v>
      </c>
      <c r="U5595" s="18">
        <f t="shared" si="612"/>
        <v>1.10411418557785</v>
      </c>
      <c r="X5595" s="20">
        <f t="shared" si="613"/>
        <v>0.42679962070146055</v>
      </c>
      <c r="AA5595" s="20">
        <f t="shared" si="614"/>
        <v>0.14288938085549235</v>
      </c>
      <c r="AE5595" s="20">
        <f t="shared" si="615"/>
        <v>0.36977597520664895</v>
      </c>
    </row>
    <row r="5596" spans="1:31" x14ac:dyDescent="0.2">
      <c r="A5596" s="15" t="s">
        <v>18290</v>
      </c>
      <c r="B5596" s="15" t="s">
        <v>18291</v>
      </c>
      <c r="C5596" t="s">
        <v>18292</v>
      </c>
      <c r="D5596" s="15">
        <v>2</v>
      </c>
      <c r="E5596" s="15">
        <v>2</v>
      </c>
      <c r="F5596" s="16">
        <v>105052.677146485</v>
      </c>
      <c r="G5596" s="16">
        <v>102959.360251872</v>
      </c>
      <c r="H5596" s="16">
        <v>82237.635807422295</v>
      </c>
      <c r="I5596" s="16">
        <v>97682.003783202701</v>
      </c>
      <c r="J5596" s="16">
        <v>18776.56831875</v>
      </c>
      <c r="K5596" s="16">
        <v>91485.780684375495</v>
      </c>
      <c r="L5596" s="15">
        <f t="shared" si="609"/>
        <v>6</v>
      </c>
      <c r="M5596" s="16">
        <v>186805.29717616001</v>
      </c>
      <c r="N5596" s="16">
        <v>177131.907478307</v>
      </c>
      <c r="O5596" s="16">
        <v>147873.55251179801</v>
      </c>
      <c r="P5596" s="16">
        <v>135435.88341484201</v>
      </c>
      <c r="Q5596" s="16">
        <v>164150.66666715799</v>
      </c>
      <c r="R5596" s="16">
        <v>125643.210908152</v>
      </c>
      <c r="S5596" s="17">
        <f t="shared" si="610"/>
        <v>177131.907478307</v>
      </c>
      <c r="T5596" s="17">
        <f t="shared" si="611"/>
        <v>135435.88341484201</v>
      </c>
      <c r="U5596" s="18">
        <f t="shared" si="612"/>
        <v>0.76460466859381948</v>
      </c>
      <c r="X5596" s="20">
        <f t="shared" si="613"/>
        <v>0.15414286418692275</v>
      </c>
      <c r="AA5596" s="20">
        <f t="shared" si="614"/>
        <v>-0.38721408574725086</v>
      </c>
      <c r="AE5596" s="20">
        <f t="shared" si="615"/>
        <v>0.8120765754848297</v>
      </c>
    </row>
    <row r="5597" spans="1:31" x14ac:dyDescent="0.2">
      <c r="A5597" s="15" t="s">
        <v>203</v>
      </c>
      <c r="B5597" s="15" t="s">
        <v>204</v>
      </c>
      <c r="C5597" t="s">
        <v>205</v>
      </c>
      <c r="D5597" s="15">
        <v>3</v>
      </c>
      <c r="E5597" s="15">
        <v>3</v>
      </c>
      <c r="F5597" s="16">
        <v>62551.395494092198</v>
      </c>
      <c r="G5597" s="16">
        <v>72990.591071895906</v>
      </c>
      <c r="H5597" s="16">
        <v>68410.216535010302</v>
      </c>
      <c r="I5597" s="16">
        <v>84536.513466796794</v>
      </c>
      <c r="J5597" s="16">
        <v>11767.0127373047</v>
      </c>
      <c r="K5597" s="16">
        <v>82386.911914979006</v>
      </c>
      <c r="L5597" s="15">
        <f t="shared" si="609"/>
        <v>6</v>
      </c>
      <c r="M5597" s="16">
        <v>111229.264607545</v>
      </c>
      <c r="N5597" s="16">
        <v>125573.455321649</v>
      </c>
      <c r="O5597" s="16">
        <v>123010.123622988</v>
      </c>
      <c r="P5597" s="16">
        <v>117209.690001825</v>
      </c>
      <c r="Q5597" s="16">
        <v>102870.92682322999</v>
      </c>
      <c r="R5597" s="16">
        <v>113147.158742812</v>
      </c>
      <c r="S5597" s="17">
        <f t="shared" si="610"/>
        <v>123010.123622988</v>
      </c>
      <c r="T5597" s="17">
        <f t="shared" si="611"/>
        <v>113147.158742812</v>
      </c>
      <c r="U5597" s="18">
        <f t="shared" si="612"/>
        <v>0.91981989295121047</v>
      </c>
      <c r="X5597" s="20">
        <f t="shared" si="613"/>
        <v>0.22248877897384978</v>
      </c>
      <c r="AA5597" s="20">
        <f t="shared" si="614"/>
        <v>-0.12057669565645196</v>
      </c>
      <c r="AE5597" s="20">
        <f t="shared" si="615"/>
        <v>0.65269188739147566</v>
      </c>
    </row>
    <row r="5598" spans="1:31" x14ac:dyDescent="0.2">
      <c r="A5598" s="15" t="s">
        <v>13981</v>
      </c>
      <c r="B5598" s="15" t="s">
        <v>13982</v>
      </c>
      <c r="C5598" t="s">
        <v>13983</v>
      </c>
      <c r="D5598" s="15">
        <v>4</v>
      </c>
      <c r="E5598" s="15">
        <v>2</v>
      </c>
      <c r="F5598" s="16">
        <v>40130.409831862402</v>
      </c>
      <c r="G5598" s="16">
        <v>39022.022060742202</v>
      </c>
      <c r="H5598" s="16">
        <v>48311.9658043948</v>
      </c>
      <c r="I5598" s="16">
        <v>54166.438958076498</v>
      </c>
      <c r="J5598" s="16">
        <v>8567.0078677734291</v>
      </c>
      <c r="K5598" s="16">
        <v>49103.336038152403</v>
      </c>
      <c r="L5598" s="15">
        <f t="shared" si="609"/>
        <v>6</v>
      </c>
      <c r="M5598" s="16">
        <v>71360.134154305604</v>
      </c>
      <c r="N5598" s="16">
        <v>67133.723290148002</v>
      </c>
      <c r="O5598" s="16">
        <v>86870.955641937006</v>
      </c>
      <c r="P5598" s="16">
        <v>75101.648487934901</v>
      </c>
      <c r="Q5598" s="16">
        <v>74895.477648783693</v>
      </c>
      <c r="R5598" s="16">
        <v>67436.718143337901</v>
      </c>
      <c r="S5598" s="17">
        <f t="shared" si="610"/>
        <v>71360.134154305604</v>
      </c>
      <c r="T5598" s="17">
        <f t="shared" si="611"/>
        <v>74895.477648783693</v>
      </c>
      <c r="U5598" s="18">
        <f t="shared" si="612"/>
        <v>1.0495422764597588</v>
      </c>
      <c r="X5598" s="20">
        <f t="shared" si="613"/>
        <v>0.70538760753494434</v>
      </c>
      <c r="AA5598" s="20">
        <f t="shared" si="614"/>
        <v>6.9760280789589124E-2</v>
      </c>
      <c r="AE5598" s="20">
        <f t="shared" si="615"/>
        <v>0.15157217441968696</v>
      </c>
    </row>
    <row r="5599" spans="1:31" x14ac:dyDescent="0.2">
      <c r="A5599" s="15" t="s">
        <v>14545</v>
      </c>
      <c r="B5599" s="15" t="s">
        <v>14546</v>
      </c>
      <c r="C5599" t="s">
        <v>14547</v>
      </c>
      <c r="D5599" s="15">
        <v>2</v>
      </c>
      <c r="E5599" s="15">
        <v>2</v>
      </c>
      <c r="F5599" s="16">
        <v>19923.062307714699</v>
      </c>
      <c r="G5599" s="16">
        <v>10131.6963257813</v>
      </c>
      <c r="H5599" s="16">
        <v>14603.320368528901</v>
      </c>
      <c r="I5599" s="16">
        <v>26452.8333861838</v>
      </c>
      <c r="J5599" s="16">
        <v>6481.5237641601698</v>
      </c>
      <c r="K5599" s="16">
        <v>13783.475416992</v>
      </c>
      <c r="L5599" s="15">
        <f t="shared" si="609"/>
        <v>6</v>
      </c>
      <c r="M5599" s="16">
        <v>35427.308243294101</v>
      </c>
      <c r="N5599" s="16">
        <v>17430.631773413301</v>
      </c>
      <c r="O5599" s="16">
        <v>26258.596081471602</v>
      </c>
      <c r="P5599" s="16">
        <v>36676.795312623399</v>
      </c>
      <c r="Q5599" s="16">
        <v>56663.519597640297</v>
      </c>
      <c r="R5599" s="16">
        <v>18929.718868980799</v>
      </c>
      <c r="S5599" s="17">
        <f t="shared" si="610"/>
        <v>26258.596081471602</v>
      </c>
      <c r="T5599" s="17">
        <f t="shared" si="611"/>
        <v>36676.795312623399</v>
      </c>
      <c r="U5599" s="18">
        <f t="shared" si="612"/>
        <v>1.3967538553404617</v>
      </c>
      <c r="X5599" s="20">
        <f t="shared" si="613"/>
        <v>0.41183346285851924</v>
      </c>
      <c r="AA5599" s="20">
        <f t="shared" si="614"/>
        <v>0.4820778024454328</v>
      </c>
      <c r="AE5599" s="20">
        <f t="shared" si="615"/>
        <v>0.38527836839217211</v>
      </c>
    </row>
    <row r="5600" spans="1:31" x14ac:dyDescent="0.2">
      <c r="A5600" s="15" t="s">
        <v>128</v>
      </c>
      <c r="B5600" s="15" t="s">
        <v>129</v>
      </c>
      <c r="C5600" t="s">
        <v>130</v>
      </c>
      <c r="D5600" s="15">
        <v>2</v>
      </c>
      <c r="E5600" s="15">
        <v>2</v>
      </c>
      <c r="F5600" s="16">
        <v>43041.017327343703</v>
      </c>
      <c r="G5600" s="16">
        <v>38676.546465820298</v>
      </c>
      <c r="H5600" s="16">
        <v>54169.372054101397</v>
      </c>
      <c r="I5600" s="16">
        <v>54346.409184374897</v>
      </c>
      <c r="J5600" s="16">
        <v>21123.7339716649</v>
      </c>
      <c r="K5600" s="16">
        <v>66826.186318577704</v>
      </c>
      <c r="L5600" s="15">
        <f t="shared" si="609"/>
        <v>6</v>
      </c>
      <c r="M5600" s="16">
        <v>76535.793765515598</v>
      </c>
      <c r="N5600" s="16">
        <v>66539.364982500905</v>
      </c>
      <c r="O5600" s="16">
        <v>97403.304512923802</v>
      </c>
      <c r="P5600" s="16">
        <v>75351.176810891804</v>
      </c>
      <c r="Q5600" s="16">
        <v>184670.327137783</v>
      </c>
      <c r="R5600" s="16">
        <v>91776.629756043694</v>
      </c>
      <c r="S5600" s="17">
        <f t="shared" si="610"/>
        <v>76535.793765515598</v>
      </c>
      <c r="T5600" s="17">
        <f t="shared" si="611"/>
        <v>91776.629756043694</v>
      </c>
      <c r="U5600" s="18">
        <f t="shared" si="612"/>
        <v>1.1991334412395562</v>
      </c>
      <c r="X5600" s="20">
        <f t="shared" si="613"/>
        <v>0.35160758438547068</v>
      </c>
      <c r="AA5600" s="20">
        <f t="shared" si="614"/>
        <v>0.26199221279925172</v>
      </c>
      <c r="AE5600" s="20">
        <f t="shared" si="615"/>
        <v>0.4539417655060215</v>
      </c>
    </row>
    <row r="5601" spans="1:31" x14ac:dyDescent="0.2">
      <c r="A5601" s="15" t="s">
        <v>18293</v>
      </c>
      <c r="B5601" s="15" t="s">
        <v>18294</v>
      </c>
      <c r="C5601" t="s">
        <v>18295</v>
      </c>
      <c r="D5601" s="15">
        <v>2</v>
      </c>
      <c r="E5601" s="15">
        <v>2</v>
      </c>
      <c r="F5601" s="16">
        <v>17520.849553710799</v>
      </c>
      <c r="G5601" s="16">
        <v>12950.274208007801</v>
      </c>
      <c r="H5601" s="16">
        <v>7899.2304767578098</v>
      </c>
      <c r="I5601" s="16">
        <v>18572.9761108044</v>
      </c>
      <c r="J5601" s="16">
        <v>10156.1534701172</v>
      </c>
      <c r="K5601" s="16">
        <v>17438.063658984302</v>
      </c>
      <c r="L5601" s="15">
        <f t="shared" si="609"/>
        <v>6</v>
      </c>
      <c r="M5601" s="16">
        <v>31155.679194123699</v>
      </c>
      <c r="N5601" s="16">
        <v>22279.730247156702</v>
      </c>
      <c r="O5601" s="16">
        <v>14203.8041492703</v>
      </c>
      <c r="P5601" s="16">
        <v>25751.390530361899</v>
      </c>
      <c r="Q5601" s="16">
        <v>88788.288391810507</v>
      </c>
      <c r="R5601" s="16">
        <v>23948.7961270657</v>
      </c>
      <c r="S5601" s="17">
        <f t="shared" si="610"/>
        <v>22279.730247156702</v>
      </c>
      <c r="T5601" s="17">
        <f t="shared" si="611"/>
        <v>25751.390530361899</v>
      </c>
      <c r="U5601" s="18">
        <f t="shared" si="612"/>
        <v>1.1558214684241181</v>
      </c>
      <c r="X5601" s="20">
        <f t="shared" si="613"/>
        <v>0.34104701722640951</v>
      </c>
      <c r="AA5601" s="20">
        <f t="shared" si="614"/>
        <v>0.20891857213756179</v>
      </c>
      <c r="AE5601" s="20">
        <f t="shared" si="615"/>
        <v>0.46718574442568117</v>
      </c>
    </row>
    <row r="5602" spans="1:31" x14ac:dyDescent="0.2">
      <c r="A5602" s="15" t="s">
        <v>6406</v>
      </c>
      <c r="B5602" s="15" t="s">
        <v>6407</v>
      </c>
      <c r="C5602" t="s">
        <v>6408</v>
      </c>
      <c r="D5602" s="15">
        <v>4</v>
      </c>
      <c r="E5602" s="15">
        <v>3</v>
      </c>
      <c r="F5602" s="16">
        <v>55545.594933984103</v>
      </c>
      <c r="G5602" s="16">
        <v>46566.740242257103</v>
      </c>
      <c r="H5602" s="16">
        <v>44734.472107617097</v>
      </c>
      <c r="I5602" s="16">
        <v>51189.324615849</v>
      </c>
      <c r="J5602" s="16">
        <v>4644.53954443359</v>
      </c>
      <c r="K5602" s="16">
        <v>61493.846177929503</v>
      </c>
      <c r="L5602" s="15">
        <f t="shared" si="609"/>
        <v>6</v>
      </c>
      <c r="M5602" s="16">
        <v>98771.508259622293</v>
      </c>
      <c r="N5602" s="16">
        <v>80113.702182875204</v>
      </c>
      <c r="O5602" s="16">
        <v>80438.174630699199</v>
      </c>
      <c r="P5602" s="16">
        <v>70973.885999959399</v>
      </c>
      <c r="Q5602" s="16">
        <v>40604.025700448597</v>
      </c>
      <c r="R5602" s="16">
        <v>84453.389664374496</v>
      </c>
      <c r="S5602" s="17">
        <f t="shared" si="610"/>
        <v>80438.174630699199</v>
      </c>
      <c r="T5602" s="17">
        <f t="shared" si="611"/>
        <v>70973.885999959399</v>
      </c>
      <c r="U5602" s="18">
        <f t="shared" si="612"/>
        <v>0.88234083289195175</v>
      </c>
      <c r="X5602" s="20">
        <f t="shared" si="613"/>
        <v>0.21568414719861823</v>
      </c>
      <c r="AA5602" s="20">
        <f t="shared" si="614"/>
        <v>-0.18059204348129421</v>
      </c>
      <c r="AE5602" s="20">
        <f t="shared" si="615"/>
        <v>0.66618177440219628</v>
      </c>
    </row>
    <row r="5603" spans="1:31" x14ac:dyDescent="0.2">
      <c r="A5603" s="15" t="s">
        <v>5605</v>
      </c>
      <c r="B5603" s="15" t="s">
        <v>5606</v>
      </c>
      <c r="C5603" t="s">
        <v>5607</v>
      </c>
      <c r="D5603" s="15">
        <v>5</v>
      </c>
      <c r="E5603" s="15">
        <v>2</v>
      </c>
      <c r="F5603" s="16">
        <v>287437.07858217898</v>
      </c>
      <c r="G5603" s="16">
        <v>243975.21892150701</v>
      </c>
      <c r="H5603" s="16">
        <v>266574.58251445403</v>
      </c>
      <c r="I5603" s="16">
        <v>328863.095620899</v>
      </c>
      <c r="J5603" s="16">
        <v>94018.864364648602</v>
      </c>
      <c r="K5603" s="16">
        <v>345516.984345151</v>
      </c>
      <c r="L5603" s="15">
        <f t="shared" si="609"/>
        <v>6</v>
      </c>
      <c r="M5603" s="16">
        <v>511122.32779293502</v>
      </c>
      <c r="N5603" s="16">
        <v>419736.44551873801</v>
      </c>
      <c r="O5603" s="16">
        <v>479334.432936167</v>
      </c>
      <c r="P5603" s="16">
        <v>455967.95881469402</v>
      </c>
      <c r="Q5603" s="16">
        <v>821942.48718679801</v>
      </c>
      <c r="R5603" s="16">
        <v>474520.335419084</v>
      </c>
      <c r="S5603" s="17">
        <f t="shared" si="610"/>
        <v>479334.432936167</v>
      </c>
      <c r="T5603" s="17">
        <f t="shared" si="611"/>
        <v>474520.335419084</v>
      </c>
      <c r="U5603" s="18">
        <f t="shared" si="612"/>
        <v>0.9899567041583176</v>
      </c>
      <c r="X5603" s="20">
        <f t="shared" si="613"/>
        <v>0.40267526934176268</v>
      </c>
      <c r="AA5603" s="20">
        <f t="shared" si="614"/>
        <v>-1.4562664707208101E-2</v>
      </c>
      <c r="AE5603" s="20">
        <f t="shared" si="615"/>
        <v>0.39504504215371766</v>
      </c>
    </row>
    <row r="5604" spans="1:31" x14ac:dyDescent="0.2">
      <c r="A5604" s="15" t="s">
        <v>12754</v>
      </c>
      <c r="B5604" s="15" t="s">
        <v>12755</v>
      </c>
      <c r="C5604" t="s">
        <v>12756</v>
      </c>
      <c r="D5604" s="15">
        <v>2</v>
      </c>
      <c r="E5604" s="15">
        <v>2</v>
      </c>
      <c r="F5604" s="16">
        <v>50149.8077018556</v>
      </c>
      <c r="G5604" s="16">
        <v>51924.308197265404</v>
      </c>
      <c r="H5604" s="16">
        <v>49032.034843945301</v>
      </c>
      <c r="I5604" s="16">
        <v>48386.456747304299</v>
      </c>
      <c r="J5604" s="16">
        <v>18423.355026269499</v>
      </c>
      <c r="K5604" s="16">
        <v>48176.7146276368</v>
      </c>
      <c r="L5604" s="15">
        <f t="shared" si="609"/>
        <v>6</v>
      </c>
      <c r="M5604" s="16">
        <v>89176.687215779806</v>
      </c>
      <c r="N5604" s="16">
        <v>89330.894568236996</v>
      </c>
      <c r="O5604" s="16">
        <v>88165.729815424202</v>
      </c>
      <c r="P5604" s="16">
        <v>67087.715864527505</v>
      </c>
      <c r="Q5604" s="16">
        <v>161062.76495625399</v>
      </c>
      <c r="R5604" s="16">
        <v>66164.130333052104</v>
      </c>
      <c r="S5604" s="17">
        <f t="shared" si="610"/>
        <v>89176.687215779806</v>
      </c>
      <c r="T5604" s="17">
        <f t="shared" si="611"/>
        <v>67087.715864527505</v>
      </c>
      <c r="U5604" s="18">
        <f t="shared" si="612"/>
        <v>0.75230105489561561</v>
      </c>
      <c r="X5604" s="20">
        <f t="shared" si="613"/>
        <v>0.78433130664631523</v>
      </c>
      <c r="AA5604" s="20">
        <f t="shared" si="614"/>
        <v>-0.41061798153704815</v>
      </c>
      <c r="AE5604" s="20">
        <f t="shared" si="615"/>
        <v>0.10550044974524636</v>
      </c>
    </row>
    <row r="5605" spans="1:31" x14ac:dyDescent="0.2">
      <c r="A5605" s="15" t="s">
        <v>14059</v>
      </c>
      <c r="B5605" s="15" t="s">
        <v>14060</v>
      </c>
      <c r="C5605" t="s">
        <v>14061</v>
      </c>
      <c r="D5605" s="15">
        <v>3</v>
      </c>
      <c r="E5605" s="15">
        <v>2</v>
      </c>
      <c r="F5605" s="16">
        <v>61100.743558593997</v>
      </c>
      <c r="G5605" s="16">
        <v>66772.5922359377</v>
      </c>
      <c r="H5605" s="16">
        <v>66646.831246875401</v>
      </c>
      <c r="I5605" s="16">
        <v>105960.08452734401</v>
      </c>
      <c r="J5605" s="16">
        <v>10943.813203125001</v>
      </c>
      <c r="K5605" s="16">
        <v>94974.8587202052</v>
      </c>
      <c r="L5605" s="15">
        <f t="shared" si="609"/>
        <v>6</v>
      </c>
      <c r="M5605" s="16">
        <v>108649.706682219</v>
      </c>
      <c r="N5605" s="16">
        <v>114875.972433092</v>
      </c>
      <c r="O5605" s="16">
        <v>119839.336374019</v>
      </c>
      <c r="P5605" s="16">
        <v>146913.42416073501</v>
      </c>
      <c r="Q5605" s="16">
        <v>95674.257546834197</v>
      </c>
      <c r="R5605" s="16">
        <v>130434.98252830299</v>
      </c>
      <c r="S5605" s="17">
        <f t="shared" si="610"/>
        <v>114875.972433092</v>
      </c>
      <c r="T5605" s="17">
        <f t="shared" si="611"/>
        <v>130434.98252830299</v>
      </c>
      <c r="U5605" s="18">
        <f t="shared" si="612"/>
        <v>1.1354418140335929</v>
      </c>
      <c r="X5605" s="20">
        <f t="shared" si="613"/>
        <v>0.55695216570890227</v>
      </c>
      <c r="AA5605" s="20">
        <f t="shared" si="614"/>
        <v>0.18325377671320414</v>
      </c>
      <c r="AE5605" s="20">
        <f t="shared" si="615"/>
        <v>0.25418210296046712</v>
      </c>
    </row>
    <row r="5606" spans="1:31" x14ac:dyDescent="0.2">
      <c r="A5606" s="15" t="s">
        <v>14290</v>
      </c>
      <c r="B5606" s="15" t="s">
        <v>14291</v>
      </c>
      <c r="C5606" t="s">
        <v>14292</v>
      </c>
      <c r="D5606" s="15">
        <v>5</v>
      </c>
      <c r="E5606" s="15">
        <v>3</v>
      </c>
      <c r="F5606" s="16">
        <v>71701.835480947295</v>
      </c>
      <c r="G5606" s="16">
        <v>93867.751729733194</v>
      </c>
      <c r="H5606" s="16">
        <v>81993.9715606768</v>
      </c>
      <c r="I5606" s="16">
        <v>108143.27539356</v>
      </c>
      <c r="J5606" s="16">
        <v>4287.5419124999999</v>
      </c>
      <c r="K5606" s="16">
        <v>104502.84502962</v>
      </c>
      <c r="L5606" s="15">
        <f t="shared" si="609"/>
        <v>6</v>
      </c>
      <c r="M5606" s="16">
        <v>127500.63157759899</v>
      </c>
      <c r="N5606" s="16">
        <v>161490.649066902</v>
      </c>
      <c r="O5606" s="16">
        <v>147435.413727376</v>
      </c>
      <c r="P5606" s="16">
        <v>149940.413495285</v>
      </c>
      <c r="Q5606" s="16">
        <v>37483.040103630199</v>
      </c>
      <c r="R5606" s="16">
        <v>143520.36896156601</v>
      </c>
      <c r="S5606" s="17">
        <f t="shared" si="610"/>
        <v>147435.413727376</v>
      </c>
      <c r="T5606" s="17">
        <f t="shared" si="611"/>
        <v>143520.36896156601</v>
      </c>
      <c r="U5606" s="18">
        <f t="shared" si="612"/>
        <v>0.97344569620804045</v>
      </c>
      <c r="X5606" s="20">
        <f t="shared" si="613"/>
        <v>0.40462171511459522</v>
      </c>
      <c r="AA5606" s="20">
        <f t="shared" si="614"/>
        <v>-3.8827594623385184E-2</v>
      </c>
      <c r="AE5606" s="20">
        <f t="shared" si="615"/>
        <v>0.39295081335618137</v>
      </c>
    </row>
    <row r="5607" spans="1:31" x14ac:dyDescent="0.2">
      <c r="A5607" s="15" t="s">
        <v>7451</v>
      </c>
      <c r="B5607" s="15" t="s">
        <v>7452</v>
      </c>
      <c r="C5607" t="s">
        <v>7453</v>
      </c>
      <c r="D5607" s="15">
        <v>2</v>
      </c>
      <c r="E5607" s="15">
        <v>2</v>
      </c>
      <c r="F5607" s="16">
        <v>11583.074308007899</v>
      </c>
      <c r="G5607" s="16">
        <v>7865.0504560546697</v>
      </c>
      <c r="H5607" s="16">
        <v>6637.5081544922004</v>
      </c>
      <c r="I5607" s="16">
        <v>11773.742197851599</v>
      </c>
      <c r="J5607" s="16">
        <v>8308.8361779693296</v>
      </c>
      <c r="K5607" s="16">
        <v>7258.2822984375098</v>
      </c>
      <c r="L5607" s="15">
        <f t="shared" si="609"/>
        <v>6</v>
      </c>
      <c r="M5607" s="16">
        <v>20597.091831403599</v>
      </c>
      <c r="N5607" s="16">
        <v>13531.080479579399</v>
      </c>
      <c r="O5607" s="16">
        <v>11935.0696429214</v>
      </c>
      <c r="P5607" s="16">
        <v>16324.2676635063</v>
      </c>
      <c r="Q5607" s="16">
        <v>72638.459525103899</v>
      </c>
      <c r="R5607" s="16">
        <v>9968.2583110890191</v>
      </c>
      <c r="S5607" s="17">
        <f t="shared" si="610"/>
        <v>13531.080479579399</v>
      </c>
      <c r="T5607" s="17">
        <f t="shared" si="611"/>
        <v>16324.2676635063</v>
      </c>
      <c r="U5607" s="18">
        <f t="shared" si="612"/>
        <v>1.2064275050423559</v>
      </c>
      <c r="X5607" s="20">
        <f t="shared" si="613"/>
        <v>0.42996614785878939</v>
      </c>
      <c r="AA5607" s="20">
        <f t="shared" si="614"/>
        <v>0.27074122574164505</v>
      </c>
      <c r="AE5607" s="20">
        <f t="shared" si="615"/>
        <v>0.36656573599451803</v>
      </c>
    </row>
    <row r="5608" spans="1:31" x14ac:dyDescent="0.2">
      <c r="A5608" s="15" t="s">
        <v>14887</v>
      </c>
      <c r="B5608" s="15" t="s">
        <v>14888</v>
      </c>
      <c r="C5608" t="s">
        <v>14889</v>
      </c>
      <c r="D5608" s="15">
        <v>4</v>
      </c>
      <c r="E5608" s="15">
        <v>3</v>
      </c>
      <c r="F5608" s="16">
        <v>61593.548887793302</v>
      </c>
      <c r="G5608" s="16">
        <v>69832.570641796701</v>
      </c>
      <c r="H5608" s="16">
        <v>55763.6156130339</v>
      </c>
      <c r="I5608" s="16">
        <v>89598.735999609504</v>
      </c>
      <c r="J5608" s="16">
        <v>18334.576803156</v>
      </c>
      <c r="K5608" s="16">
        <v>103828.36719347299</v>
      </c>
      <c r="L5608" s="15">
        <f t="shared" si="609"/>
        <v>6</v>
      </c>
      <c r="M5608" s="16">
        <v>109526.01605835</v>
      </c>
      <c r="N5608" s="16">
        <v>120140.37783097199</v>
      </c>
      <c r="O5608" s="16">
        <v>100269.953782614</v>
      </c>
      <c r="P5608" s="16">
        <v>124228.45041030001</v>
      </c>
      <c r="Q5608" s="16">
        <v>160286.63780339999</v>
      </c>
      <c r="R5608" s="16">
        <v>142594.06587505399</v>
      </c>
      <c r="S5608" s="17">
        <f t="shared" si="610"/>
        <v>109526.01605835</v>
      </c>
      <c r="T5608" s="17">
        <f t="shared" si="611"/>
        <v>142594.06587505399</v>
      </c>
      <c r="U5608" s="18">
        <f t="shared" si="612"/>
        <v>1.3019195895803148</v>
      </c>
      <c r="X5608" s="20">
        <f t="shared" si="613"/>
        <v>5.272733628531804E-2</v>
      </c>
      <c r="AA5608" s="20">
        <f t="shared" si="614"/>
        <v>0.38064034612556669</v>
      </c>
      <c r="AE5608" s="20">
        <f t="shared" si="615"/>
        <v>1.277964168092169</v>
      </c>
    </row>
    <row r="5609" spans="1:31" x14ac:dyDescent="0.2">
      <c r="A5609" s="15" t="s">
        <v>15389</v>
      </c>
      <c r="B5609" s="15" t="s">
        <v>15390</v>
      </c>
      <c r="C5609" t="s">
        <v>15391</v>
      </c>
      <c r="D5609" s="15">
        <v>5</v>
      </c>
      <c r="E5609" s="15">
        <v>2</v>
      </c>
      <c r="F5609" s="16">
        <v>124511.766975879</v>
      </c>
      <c r="G5609" s="16">
        <v>123296.714674805</v>
      </c>
      <c r="H5609" s="16">
        <v>113648.952712197</v>
      </c>
      <c r="I5609" s="16">
        <v>134441.11557704501</v>
      </c>
      <c r="J5609" s="16">
        <v>60159.965614159999</v>
      </c>
      <c r="K5609" s="16">
        <v>148902.96047219</v>
      </c>
      <c r="L5609" s="15">
        <f t="shared" si="609"/>
        <v>6</v>
      </c>
      <c r="M5609" s="16">
        <v>221407.56679075299</v>
      </c>
      <c r="N5609" s="16">
        <v>212120.415304928</v>
      </c>
      <c r="O5609" s="16">
        <v>204355.02810601401</v>
      </c>
      <c r="P5609" s="16">
        <v>186402.31107324001</v>
      </c>
      <c r="Q5609" s="16">
        <v>525937.34353344899</v>
      </c>
      <c r="R5609" s="16">
        <v>204497.85668879101</v>
      </c>
      <c r="S5609" s="17">
        <f t="shared" si="610"/>
        <v>212120.415304928</v>
      </c>
      <c r="T5609" s="17">
        <f t="shared" si="611"/>
        <v>204497.85668879101</v>
      </c>
      <c r="U5609" s="18">
        <f t="shared" si="612"/>
        <v>0.96406494582249713</v>
      </c>
      <c r="X5609" s="20">
        <f t="shared" si="613"/>
        <v>0.44704469312401907</v>
      </c>
      <c r="AA5609" s="20">
        <f t="shared" si="614"/>
        <v>-5.2797755631352278E-2</v>
      </c>
      <c r="AE5609" s="20">
        <f t="shared" si="615"/>
        <v>0.34964905627107112</v>
      </c>
    </row>
    <row r="5610" spans="1:31" x14ac:dyDescent="0.2">
      <c r="A5610" s="15" t="s">
        <v>18296</v>
      </c>
      <c r="B5610" s="15" t="s">
        <v>18297</v>
      </c>
      <c r="C5610" t="s">
        <v>18298</v>
      </c>
      <c r="D5610" s="15">
        <v>4</v>
      </c>
      <c r="E5610" s="15">
        <v>2</v>
      </c>
      <c r="F5610" s="16">
        <v>819644.05053867504</v>
      </c>
      <c r="G5610" s="16">
        <v>899087.25225000002</v>
      </c>
      <c r="H5610" s="16">
        <v>818045.15566163696</v>
      </c>
      <c r="I5610" s="16">
        <v>1095300.7706456899</v>
      </c>
      <c r="J5610" s="16">
        <v>118248.952477734</v>
      </c>
      <c r="K5610" s="16">
        <v>1169077.46894297</v>
      </c>
      <c r="L5610" s="15">
        <f t="shared" si="609"/>
        <v>6</v>
      </c>
      <c r="M5610" s="16">
        <v>1457495.9401181899</v>
      </c>
      <c r="N5610" s="16">
        <v>1546795.1587002601</v>
      </c>
      <c r="O5610" s="16">
        <v>1470947.4815889001</v>
      </c>
      <c r="P5610" s="16">
        <v>1518632.1096216601</v>
      </c>
      <c r="Q5610" s="16">
        <v>1033769.53937478</v>
      </c>
      <c r="R5610" s="16">
        <v>1605568.0554897001</v>
      </c>
      <c r="S5610" s="17">
        <f t="shared" si="610"/>
        <v>1470947.4815889001</v>
      </c>
      <c r="T5610" s="17">
        <f t="shared" si="611"/>
        <v>1518632.1096216601</v>
      </c>
      <c r="U5610" s="18">
        <f t="shared" si="612"/>
        <v>1.032417627841649</v>
      </c>
      <c r="X5610" s="20">
        <f t="shared" si="613"/>
        <v>0.58850579635117406</v>
      </c>
      <c r="AA5610" s="20">
        <f t="shared" si="614"/>
        <v>4.6026679809353502E-2</v>
      </c>
      <c r="AE5610" s="20">
        <f t="shared" si="615"/>
        <v>0.23024925531683685</v>
      </c>
    </row>
    <row r="5611" spans="1:31" x14ac:dyDescent="0.2">
      <c r="A5611" s="15" t="s">
        <v>18299</v>
      </c>
      <c r="B5611" s="15" t="s">
        <v>18300</v>
      </c>
      <c r="C5611" t="s">
        <v>18301</v>
      </c>
      <c r="D5611" s="15">
        <v>3</v>
      </c>
      <c r="E5611" s="15">
        <v>2</v>
      </c>
      <c r="F5611" s="16">
        <v>12665.684731347699</v>
      </c>
      <c r="G5611" s="16">
        <v>13503.230632491101</v>
      </c>
      <c r="H5611" s="16">
        <v>14028.0614577458</v>
      </c>
      <c r="I5611" s="16">
        <v>23212.717436133</v>
      </c>
      <c r="J5611" s="16">
        <v>14579.894010644601</v>
      </c>
      <c r="K5611" s="16">
        <v>28199.457809532902</v>
      </c>
      <c r="L5611" s="15">
        <f t="shared" si="609"/>
        <v>6</v>
      </c>
      <c r="M5611" s="16">
        <v>22522.196144319099</v>
      </c>
      <c r="N5611" s="16">
        <v>23231.039831652</v>
      </c>
      <c r="O5611" s="16">
        <v>25224.208627158499</v>
      </c>
      <c r="P5611" s="16">
        <v>32184.381673816501</v>
      </c>
      <c r="Q5611" s="16">
        <v>127462.019744786</v>
      </c>
      <c r="R5611" s="16">
        <v>38728.099586122902</v>
      </c>
      <c r="S5611" s="17">
        <f t="shared" si="610"/>
        <v>23231.039831652</v>
      </c>
      <c r="T5611" s="17">
        <f t="shared" si="611"/>
        <v>38728.099586122902</v>
      </c>
      <c r="U5611" s="18">
        <f t="shared" si="612"/>
        <v>1.6670842057339315</v>
      </c>
      <c r="X5611" s="20">
        <f t="shared" si="613"/>
        <v>0.23925790385580623</v>
      </c>
      <c r="AA5611" s="20">
        <f t="shared" si="614"/>
        <v>0.73732697782558954</v>
      </c>
      <c r="AE5611" s="20">
        <f t="shared" si="615"/>
        <v>0.62113370644865695</v>
      </c>
    </row>
    <row r="5612" spans="1:31" x14ac:dyDescent="0.2">
      <c r="A5612" s="15" t="s">
        <v>18302</v>
      </c>
      <c r="B5612" s="15" t="s">
        <v>18303</v>
      </c>
      <c r="C5612" t="s">
        <v>18304</v>
      </c>
      <c r="D5612" s="15">
        <v>2</v>
      </c>
      <c r="E5612" s="15">
        <v>2</v>
      </c>
      <c r="F5612" s="16">
        <v>19796.6754755861</v>
      </c>
      <c r="G5612" s="16">
        <v>18137.784192773401</v>
      </c>
      <c r="H5612" s="16">
        <v>11417.492616208299</v>
      </c>
      <c r="I5612" s="16">
        <v>17099.056463671801</v>
      </c>
      <c r="J5612" s="16">
        <v>6649.6525315429599</v>
      </c>
      <c r="K5612" s="16">
        <v>15645.9189511682</v>
      </c>
      <c r="L5612" s="15">
        <f t="shared" si="609"/>
        <v>6</v>
      </c>
      <c r="M5612" s="16">
        <v>35202.566424463497</v>
      </c>
      <c r="N5612" s="16">
        <v>31204.353869685401</v>
      </c>
      <c r="O5612" s="16">
        <v>20530.0794138778</v>
      </c>
      <c r="P5612" s="16">
        <v>23707.804181182099</v>
      </c>
      <c r="Q5612" s="16">
        <v>58133.354169288497</v>
      </c>
      <c r="R5612" s="16">
        <v>21487.5304110426</v>
      </c>
      <c r="S5612" s="17">
        <f t="shared" si="610"/>
        <v>31204.353869685401</v>
      </c>
      <c r="T5612" s="17">
        <f t="shared" si="611"/>
        <v>23707.804181182099</v>
      </c>
      <c r="U5612" s="18">
        <f t="shared" si="612"/>
        <v>0.75975949638918505</v>
      </c>
      <c r="X5612" s="20">
        <f t="shared" si="613"/>
        <v>0.68794509687329297</v>
      </c>
      <c r="AA5612" s="20">
        <f t="shared" si="614"/>
        <v>-0.39638529248699739</v>
      </c>
      <c r="AE5612" s="20">
        <f t="shared" si="615"/>
        <v>0.16244622030578504</v>
      </c>
    </row>
    <row r="5613" spans="1:31" x14ac:dyDescent="0.2">
      <c r="A5613" s="15" t="s">
        <v>18305</v>
      </c>
      <c r="B5613" s="15" t="s">
        <v>18306</v>
      </c>
      <c r="C5613" t="s">
        <v>18307</v>
      </c>
      <c r="D5613" s="15">
        <v>2</v>
      </c>
      <c r="E5613" s="15">
        <v>2</v>
      </c>
      <c r="F5613" s="16">
        <v>23063.331048533</v>
      </c>
      <c r="G5613" s="16">
        <v>14108.1991875</v>
      </c>
      <c r="H5613" s="16">
        <v>14185.675498242201</v>
      </c>
      <c r="I5613" s="16">
        <v>20264.5042875</v>
      </c>
      <c r="J5613" s="16">
        <v>11101.7984601562</v>
      </c>
      <c r="K5613" s="16">
        <v>13393.179660351499</v>
      </c>
      <c r="L5613" s="15">
        <f t="shared" si="609"/>
        <v>6</v>
      </c>
      <c r="M5613" s="16">
        <v>41011.352850968397</v>
      </c>
      <c r="N5613" s="16">
        <v>24271.831400781601</v>
      </c>
      <c r="O5613" s="16">
        <v>25507.618380674699</v>
      </c>
      <c r="P5613" s="16">
        <v>28096.690627197899</v>
      </c>
      <c r="Q5613" s="16">
        <v>97055.414360210299</v>
      </c>
      <c r="R5613" s="16">
        <v>18393.701012420999</v>
      </c>
      <c r="S5613" s="17">
        <f t="shared" si="610"/>
        <v>25507.618380674699</v>
      </c>
      <c r="T5613" s="17">
        <f t="shared" si="611"/>
        <v>28096.690627197899</v>
      </c>
      <c r="U5613" s="18">
        <f t="shared" si="612"/>
        <v>1.101501920245316</v>
      </c>
      <c r="X5613" s="20">
        <f t="shared" si="613"/>
        <v>0.5259196665915149</v>
      </c>
      <c r="AA5613" s="20">
        <f t="shared" si="614"/>
        <v>0.139472010087348</v>
      </c>
      <c r="AE5613" s="20">
        <f t="shared" si="615"/>
        <v>0.27908058858476448</v>
      </c>
    </row>
    <row r="5614" spans="1:31" x14ac:dyDescent="0.2">
      <c r="A5614" s="15" t="s">
        <v>15656</v>
      </c>
      <c r="B5614" s="15" t="s">
        <v>15657</v>
      </c>
      <c r="C5614" t="s">
        <v>15658</v>
      </c>
      <c r="D5614" s="15">
        <v>6</v>
      </c>
      <c r="E5614" s="15">
        <v>3</v>
      </c>
      <c r="F5614" s="16">
        <v>330767.344599073</v>
      </c>
      <c r="G5614" s="16">
        <v>329936.78025660297</v>
      </c>
      <c r="H5614" s="16">
        <v>274270.50130283</v>
      </c>
      <c r="I5614" s="16">
        <v>349662.53541914001</v>
      </c>
      <c r="J5614" s="16">
        <v>118960.619830079</v>
      </c>
      <c r="K5614" s="16">
        <v>343149.089187907</v>
      </c>
      <c r="L5614" s="15">
        <f t="shared" si="609"/>
        <v>6</v>
      </c>
      <c r="M5614" s="16">
        <v>588172.46530367399</v>
      </c>
      <c r="N5614" s="16">
        <v>567625.23670634697</v>
      </c>
      <c r="O5614" s="16">
        <v>493172.65724680101</v>
      </c>
      <c r="P5614" s="16">
        <v>484806.33635105903</v>
      </c>
      <c r="Q5614" s="16">
        <v>1039991.1592336</v>
      </c>
      <c r="R5614" s="16">
        <v>471268.35518319899</v>
      </c>
      <c r="S5614" s="17">
        <f t="shared" si="610"/>
        <v>567625.23670634697</v>
      </c>
      <c r="T5614" s="17">
        <f t="shared" si="611"/>
        <v>484806.33635105903</v>
      </c>
      <c r="U5614" s="18">
        <f t="shared" si="612"/>
        <v>0.85409581005269297</v>
      </c>
      <c r="X5614" s="20">
        <f t="shared" si="613"/>
        <v>0.57461948410672403</v>
      </c>
      <c r="AA5614" s="20">
        <f t="shared" si="614"/>
        <v>-0.22753017851376264</v>
      </c>
      <c r="AE5614" s="20">
        <f t="shared" si="615"/>
        <v>0.24061965210569322</v>
      </c>
    </row>
    <row r="5615" spans="1:31" x14ac:dyDescent="0.2">
      <c r="A5615" s="15" t="s">
        <v>10534</v>
      </c>
      <c r="B5615" s="15" t="s">
        <v>10535</v>
      </c>
      <c r="C5615" t="s">
        <v>10536</v>
      </c>
      <c r="D5615" s="15">
        <v>2</v>
      </c>
      <c r="E5615" s="15">
        <v>2</v>
      </c>
      <c r="F5615" s="16">
        <v>191955.483347462</v>
      </c>
      <c r="G5615" s="16">
        <v>217288.83670784201</v>
      </c>
      <c r="H5615" s="16">
        <v>168021.140709083</v>
      </c>
      <c r="I5615" s="16">
        <v>286024.73965312401</v>
      </c>
      <c r="J5615" s="16">
        <v>22267.820221581998</v>
      </c>
      <c r="K5615" s="16">
        <v>271335.546197463</v>
      </c>
      <c r="L5615" s="15">
        <f t="shared" si="609"/>
        <v>6</v>
      </c>
      <c r="M5615" s="16">
        <v>341336.38556697901</v>
      </c>
      <c r="N5615" s="16">
        <v>373825.031795519</v>
      </c>
      <c r="O5615" s="16">
        <v>302123.02104499901</v>
      </c>
      <c r="P5615" s="16">
        <v>396572.67247912899</v>
      </c>
      <c r="Q5615" s="16">
        <v>194672.28902243101</v>
      </c>
      <c r="R5615" s="16">
        <v>372642.27296022698</v>
      </c>
      <c r="S5615" s="17">
        <f t="shared" si="610"/>
        <v>341336.38556697901</v>
      </c>
      <c r="T5615" s="17">
        <f t="shared" si="611"/>
        <v>372642.27296022698</v>
      </c>
      <c r="U5615" s="18">
        <f t="shared" si="612"/>
        <v>1.091715646842768</v>
      </c>
      <c r="X5615" s="20">
        <f t="shared" si="613"/>
        <v>0.80356455660561144</v>
      </c>
      <c r="AA5615" s="20">
        <f t="shared" si="614"/>
        <v>0.12659713436127079</v>
      </c>
      <c r="AE5615" s="20">
        <f t="shared" si="615"/>
        <v>9.4979227237464464E-2</v>
      </c>
    </row>
    <row r="5616" spans="1:31" x14ac:dyDescent="0.2">
      <c r="A5616" s="15" t="s">
        <v>860</v>
      </c>
      <c r="B5616" s="15" t="s">
        <v>861</v>
      </c>
      <c r="C5616" t="s">
        <v>862</v>
      </c>
      <c r="D5616" s="15">
        <v>2</v>
      </c>
      <c r="E5616" s="15">
        <v>2</v>
      </c>
      <c r="F5616" s="16">
        <v>42048.042938085899</v>
      </c>
      <c r="G5616" s="16">
        <v>44799.326372753902</v>
      </c>
      <c r="H5616" s="16">
        <v>41974.103000025301</v>
      </c>
      <c r="I5616" s="16">
        <v>73222.266191893897</v>
      </c>
      <c r="J5616" s="16">
        <v>2229.0646049042002</v>
      </c>
      <c r="K5616" s="16">
        <v>69234.130965525503</v>
      </c>
      <c r="L5616" s="15">
        <f t="shared" si="609"/>
        <v>6</v>
      </c>
      <c r="M5616" s="16">
        <v>74770.080783113794</v>
      </c>
      <c r="N5616" s="16">
        <v>77073.032648382505</v>
      </c>
      <c r="O5616" s="16">
        <v>75474.685807415401</v>
      </c>
      <c r="P5616" s="16">
        <v>101522.51103842699</v>
      </c>
      <c r="Q5616" s="16">
        <v>19487.183958626101</v>
      </c>
      <c r="R5616" s="16">
        <v>95083.612490064101</v>
      </c>
      <c r="S5616" s="17">
        <f t="shared" si="610"/>
        <v>75474.685807415401</v>
      </c>
      <c r="T5616" s="17">
        <f t="shared" si="611"/>
        <v>95083.612490064101</v>
      </c>
      <c r="U5616" s="18">
        <f t="shared" si="612"/>
        <v>1.259807993539499</v>
      </c>
      <c r="X5616" s="20">
        <f t="shared" si="613"/>
        <v>0.89393652582103766</v>
      </c>
      <c r="AA5616" s="20">
        <f t="shared" si="614"/>
        <v>0.3332038703311318</v>
      </c>
      <c r="AE5616" s="20">
        <f t="shared" si="615"/>
        <v>4.8693317293932448E-2</v>
      </c>
    </row>
    <row r="5617" spans="1:31" x14ac:dyDescent="0.2">
      <c r="A5617" s="15" t="s">
        <v>5713</v>
      </c>
      <c r="B5617" s="15" t="s">
        <v>5714</v>
      </c>
      <c r="C5617" t="s">
        <v>5715</v>
      </c>
      <c r="D5617" s="15">
        <v>3</v>
      </c>
      <c r="E5617" s="15">
        <v>2</v>
      </c>
      <c r="F5617" s="16">
        <v>101306.072494044</v>
      </c>
      <c r="G5617" s="16">
        <v>95450.803516406493</v>
      </c>
      <c r="H5617" s="16">
        <v>103820.16901845799</v>
      </c>
      <c r="I5617" s="16">
        <v>125945.17507669399</v>
      </c>
      <c r="J5617" s="16">
        <v>19901.322558691401</v>
      </c>
      <c r="K5617" s="16">
        <v>136811.160885352</v>
      </c>
      <c r="L5617" s="15">
        <f t="shared" si="609"/>
        <v>6</v>
      </c>
      <c r="M5617" s="16">
        <v>180143.06243344099</v>
      </c>
      <c r="N5617" s="16">
        <v>164214.14095656</v>
      </c>
      <c r="O5617" s="16">
        <v>186681.64599339201</v>
      </c>
      <c r="P5617" s="16">
        <v>174622.70825449799</v>
      </c>
      <c r="Q5617" s="16">
        <v>173983.62203945301</v>
      </c>
      <c r="R5617" s="16">
        <v>187891.42326948699</v>
      </c>
      <c r="S5617" s="17">
        <f t="shared" si="610"/>
        <v>180143.06243344099</v>
      </c>
      <c r="T5617" s="17">
        <f t="shared" si="611"/>
        <v>174622.70825449799</v>
      </c>
      <c r="U5617" s="18">
        <f t="shared" si="612"/>
        <v>0.96935572147840743</v>
      </c>
      <c r="X5617" s="20">
        <f t="shared" si="613"/>
        <v>0.83258096834565309</v>
      </c>
      <c r="AA5617" s="20">
        <f t="shared" si="614"/>
        <v>-4.4901910735093281E-2</v>
      </c>
      <c r="AE5617" s="20">
        <f t="shared" si="615"/>
        <v>7.9573520709547457E-2</v>
      </c>
    </row>
    <row r="5618" spans="1:31" x14ac:dyDescent="0.2">
      <c r="A5618" s="15" t="s">
        <v>18308</v>
      </c>
      <c r="B5618" s="15" t="s">
        <v>18309</v>
      </c>
      <c r="C5618" t="s">
        <v>18310</v>
      </c>
      <c r="D5618" s="15">
        <v>3</v>
      </c>
      <c r="E5618" s="15">
        <v>2</v>
      </c>
      <c r="F5618" s="16">
        <v>36255.538345898502</v>
      </c>
      <c r="G5618" s="16">
        <v>26000.594509570401</v>
      </c>
      <c r="H5618" s="16">
        <v>27601.270738056199</v>
      </c>
      <c r="I5618" s="16">
        <v>25772.9221285483</v>
      </c>
      <c r="J5618" s="16">
        <v>5797.6073525390602</v>
      </c>
      <c r="K5618" s="16">
        <v>48504.2444519532</v>
      </c>
      <c r="L5618" s="15">
        <f t="shared" si="609"/>
        <v>6</v>
      </c>
      <c r="M5618" s="16">
        <v>64469.814563063097</v>
      </c>
      <c r="N5618" s="16">
        <v>44731.580400106897</v>
      </c>
      <c r="O5618" s="16">
        <v>49630.536162713099</v>
      </c>
      <c r="P5618" s="16">
        <v>35734.099849230399</v>
      </c>
      <c r="Q5618" s="16">
        <v>50684.507192050201</v>
      </c>
      <c r="R5618" s="16">
        <v>66613.947763558201</v>
      </c>
      <c r="S5618" s="17">
        <f t="shared" si="610"/>
        <v>49630.536162713099</v>
      </c>
      <c r="T5618" s="17">
        <f t="shared" si="611"/>
        <v>50684.507192050201</v>
      </c>
      <c r="U5618" s="18">
        <f t="shared" si="612"/>
        <v>1.0212363417933199</v>
      </c>
      <c r="X5618" s="20">
        <f t="shared" si="613"/>
        <v>0.8655366508893404</v>
      </c>
      <c r="AA5618" s="20">
        <f t="shared" si="614"/>
        <v>3.0316783625489053E-2</v>
      </c>
      <c r="AE5618" s="20">
        <f t="shared" si="615"/>
        <v>6.2714537329908615E-2</v>
      </c>
    </row>
    <row r="5619" spans="1:31" x14ac:dyDescent="0.2">
      <c r="A5619" s="15" t="s">
        <v>6830</v>
      </c>
      <c r="B5619" s="15" t="s">
        <v>6831</v>
      </c>
      <c r="C5619" t="s">
        <v>6832</v>
      </c>
      <c r="D5619" s="15">
        <v>6</v>
      </c>
      <c r="E5619" s="15">
        <v>1</v>
      </c>
      <c r="F5619" s="16">
        <v>24048.762524782302</v>
      </c>
      <c r="G5619" s="16">
        <v>27809.609746875001</v>
      </c>
      <c r="H5619" s="16">
        <v>21273.9461085937</v>
      </c>
      <c r="I5619" s="16">
        <v>18242.0834578125</v>
      </c>
      <c r="J5619" s="16">
        <v>10437.778802343801</v>
      </c>
      <c r="K5619" s="16">
        <v>27010.740564843702</v>
      </c>
      <c r="L5619" s="15">
        <f t="shared" si="609"/>
        <v>6</v>
      </c>
      <c r="M5619" s="16">
        <v>42763.652980462502</v>
      </c>
      <c r="N5619" s="16">
        <v>47843.821179936902</v>
      </c>
      <c r="O5619" s="16">
        <v>38253.215284410799</v>
      </c>
      <c r="P5619" s="16">
        <v>25292.608594715999</v>
      </c>
      <c r="Q5619" s="16">
        <v>91250.345635209495</v>
      </c>
      <c r="R5619" s="16">
        <v>37095.558983994502</v>
      </c>
      <c r="S5619" s="17">
        <f t="shared" si="610"/>
        <v>42763.652980462502</v>
      </c>
      <c r="T5619" s="17">
        <f t="shared" si="611"/>
        <v>37095.558983994502</v>
      </c>
      <c r="U5619" s="18">
        <f t="shared" si="612"/>
        <v>0.86745533644991479</v>
      </c>
      <c r="X5619" s="20">
        <f t="shared" si="613"/>
        <v>0.70756214297346265</v>
      </c>
      <c r="AA5619" s="20">
        <f t="shared" si="614"/>
        <v>-0.20513861678266054</v>
      </c>
      <c r="AE5619" s="20">
        <f t="shared" si="615"/>
        <v>0.15023541140045249</v>
      </c>
    </row>
    <row r="5620" spans="1:31" x14ac:dyDescent="0.2">
      <c r="A5620" s="15" t="s">
        <v>992</v>
      </c>
      <c r="B5620" s="15" t="s">
        <v>993</v>
      </c>
      <c r="C5620" t="s">
        <v>994</v>
      </c>
      <c r="D5620" s="15">
        <v>3</v>
      </c>
      <c r="E5620" s="15">
        <v>3</v>
      </c>
      <c r="F5620" s="16">
        <v>29911.3096734379</v>
      </c>
      <c r="G5620" s="16">
        <v>36564.2915601563</v>
      </c>
      <c r="H5620" s="16">
        <v>38840.058829687703</v>
      </c>
      <c r="I5620" s="16">
        <v>55337.32348418</v>
      </c>
      <c r="J5620" s="16">
        <v>3962.1324380859301</v>
      </c>
      <c r="K5620" s="16">
        <v>65000.2956087887</v>
      </c>
      <c r="L5620" s="15">
        <f t="shared" si="609"/>
        <v>6</v>
      </c>
      <c r="M5620" s="16">
        <v>53188.469292252099</v>
      </c>
      <c r="N5620" s="16">
        <v>62905.428839100401</v>
      </c>
      <c r="O5620" s="16">
        <v>69839.282495457897</v>
      </c>
      <c r="P5620" s="16">
        <v>76725.077308268505</v>
      </c>
      <c r="Q5620" s="16">
        <v>34638.208116331502</v>
      </c>
      <c r="R5620" s="16">
        <v>89269.018520405603</v>
      </c>
      <c r="S5620" s="17">
        <f t="shared" si="610"/>
        <v>62905.428839100401</v>
      </c>
      <c r="T5620" s="17">
        <f t="shared" si="611"/>
        <v>76725.077308268505</v>
      </c>
      <c r="U5620" s="18">
        <f t="shared" si="612"/>
        <v>1.2196892815803866</v>
      </c>
      <c r="X5620" s="20">
        <f t="shared" si="613"/>
        <v>0.79003542488650658</v>
      </c>
      <c r="AA5620" s="20">
        <f t="shared" si="614"/>
        <v>0.28651366498705466</v>
      </c>
      <c r="AE5620" s="20">
        <f t="shared" si="615"/>
        <v>0.10235343467436656</v>
      </c>
    </row>
    <row r="5621" spans="1:31" x14ac:dyDescent="0.2">
      <c r="A5621" s="15" t="s">
        <v>17302</v>
      </c>
      <c r="B5621" s="15" t="s">
        <v>17303</v>
      </c>
      <c r="C5621" t="s">
        <v>17304</v>
      </c>
      <c r="D5621" s="15">
        <v>2</v>
      </c>
      <c r="E5621" s="15">
        <v>2</v>
      </c>
      <c r="F5621" s="16">
        <v>46840.973746874901</v>
      </c>
      <c r="G5621" s="16">
        <v>57515.797968750099</v>
      </c>
      <c r="H5621" s="16">
        <v>63354.035920312002</v>
      </c>
      <c r="I5621" s="16">
        <v>67340.907459374794</v>
      </c>
      <c r="J5621" s="16">
        <v>9497.7089624999808</v>
      </c>
      <c r="K5621" s="16">
        <v>63677.821453124503</v>
      </c>
      <c r="L5621" s="15">
        <f t="shared" si="609"/>
        <v>6</v>
      </c>
      <c r="M5621" s="16">
        <v>83292.898938734201</v>
      </c>
      <c r="N5621" s="16">
        <v>98950.527464610801</v>
      </c>
      <c r="O5621" s="16">
        <v>113918.478632274</v>
      </c>
      <c r="P5621" s="16">
        <v>93368.020090573598</v>
      </c>
      <c r="Q5621" s="16">
        <v>83031.959383556197</v>
      </c>
      <c r="R5621" s="16">
        <v>87452.781089651893</v>
      </c>
      <c r="S5621" s="17">
        <f t="shared" si="610"/>
        <v>98950.527464610801</v>
      </c>
      <c r="T5621" s="17">
        <f t="shared" si="611"/>
        <v>87452.781089651893</v>
      </c>
      <c r="U5621" s="18">
        <f t="shared" si="612"/>
        <v>0.88380308150382503</v>
      </c>
      <c r="X5621" s="20">
        <f t="shared" si="613"/>
        <v>0.31285991071921238</v>
      </c>
      <c r="AA5621" s="20">
        <f t="shared" si="614"/>
        <v>-0.17820313362437812</v>
      </c>
      <c r="AE5621" s="20">
        <f t="shared" si="615"/>
        <v>0.50465008296713265</v>
      </c>
    </row>
    <row r="5622" spans="1:31" x14ac:dyDescent="0.2">
      <c r="A5622" s="15" t="s">
        <v>2750</v>
      </c>
      <c r="B5622" s="15" t="s">
        <v>2751</v>
      </c>
      <c r="C5622" t="s">
        <v>2752</v>
      </c>
      <c r="D5622" s="15">
        <v>2</v>
      </c>
      <c r="E5622" s="15">
        <v>2</v>
      </c>
      <c r="F5622" s="16">
        <v>63198.738745312403</v>
      </c>
      <c r="G5622" s="16">
        <v>75468.003935156303</v>
      </c>
      <c r="H5622" s="16">
        <v>76518.494894531104</v>
      </c>
      <c r="I5622" s="16">
        <v>68635.609517577905</v>
      </c>
      <c r="J5622" s="16">
        <v>21334.477631351001</v>
      </c>
      <c r="K5622" s="16">
        <v>97796.999529113498</v>
      </c>
      <c r="L5622" s="15">
        <f t="shared" si="609"/>
        <v>6</v>
      </c>
      <c r="M5622" s="16">
        <v>112380.374238483</v>
      </c>
      <c r="N5622" s="16">
        <v>129835.61142874901</v>
      </c>
      <c r="O5622" s="16">
        <v>137589.82200566799</v>
      </c>
      <c r="P5622" s="16">
        <v>95163.121646853295</v>
      </c>
      <c r="Q5622" s="16">
        <v>186512.71450304001</v>
      </c>
      <c r="R5622" s="16">
        <v>134310.80705768499</v>
      </c>
      <c r="S5622" s="17">
        <f t="shared" si="610"/>
        <v>129835.61142874901</v>
      </c>
      <c r="T5622" s="17">
        <f t="shared" si="611"/>
        <v>134310.80705768499</v>
      </c>
      <c r="U5622" s="18">
        <f t="shared" si="612"/>
        <v>1.0344681677059908</v>
      </c>
      <c r="X5622" s="20">
        <f t="shared" si="613"/>
        <v>0.68352409199961728</v>
      </c>
      <c r="AA5622" s="20">
        <f t="shared" si="614"/>
        <v>4.8889251771839261E-2</v>
      </c>
      <c r="AE5622" s="20">
        <f t="shared" si="615"/>
        <v>0.16524617335936903</v>
      </c>
    </row>
    <row r="5623" spans="1:31" x14ac:dyDescent="0.2">
      <c r="A5623" s="15" t="s">
        <v>18311</v>
      </c>
      <c r="B5623" s="15" t="s">
        <v>18312</v>
      </c>
      <c r="C5623" t="s">
        <v>18313</v>
      </c>
      <c r="D5623" s="15">
        <v>2</v>
      </c>
      <c r="E5623" s="15">
        <v>2</v>
      </c>
      <c r="F5623" s="16">
        <v>75724.633120897706</v>
      </c>
      <c r="G5623" s="16">
        <v>82600.6381083983</v>
      </c>
      <c r="H5623" s="16">
        <v>54061.306290234097</v>
      </c>
      <c r="I5623" s="16">
        <v>89624.043899413795</v>
      </c>
      <c r="J5623" s="16">
        <v>25629.975184694398</v>
      </c>
      <c r="K5623" s="16">
        <v>93946.257854881696</v>
      </c>
      <c r="L5623" s="15">
        <f t="shared" si="609"/>
        <v>6</v>
      </c>
      <c r="M5623" s="16">
        <v>134653.99433829001</v>
      </c>
      <c r="N5623" s="16">
        <v>142106.638495744</v>
      </c>
      <c r="O5623" s="16">
        <v>97208.9887565057</v>
      </c>
      <c r="P5623" s="16">
        <v>124263.539757719</v>
      </c>
      <c r="Q5623" s="16">
        <v>224065.30532147799</v>
      </c>
      <c r="R5623" s="16">
        <v>129022.339880502</v>
      </c>
      <c r="S5623" s="17">
        <f t="shared" si="610"/>
        <v>134653.99433829001</v>
      </c>
      <c r="T5623" s="17">
        <f t="shared" si="611"/>
        <v>129022.339880502</v>
      </c>
      <c r="U5623" s="18">
        <f t="shared" si="612"/>
        <v>0.95817684811012993</v>
      </c>
      <c r="X5623" s="20">
        <f t="shared" si="613"/>
        <v>0.38480633136890857</v>
      </c>
      <c r="AA5623" s="20">
        <f t="shared" si="614"/>
        <v>-6.1636140027189729E-2</v>
      </c>
      <c r="AE5623" s="20">
        <f t="shared" si="615"/>
        <v>0.41475779095865556</v>
      </c>
    </row>
    <row r="5624" spans="1:31" x14ac:dyDescent="0.2">
      <c r="A5624" s="15" t="s">
        <v>18314</v>
      </c>
      <c r="B5624" s="15" t="s">
        <v>18315</v>
      </c>
      <c r="C5624" t="s">
        <v>18316</v>
      </c>
      <c r="D5624" s="15">
        <v>3</v>
      </c>
      <c r="E5624" s="15">
        <v>1</v>
      </c>
      <c r="F5624" s="16">
        <v>23260.092507589299</v>
      </c>
      <c r="G5624" s="16">
        <v>44535.501395214997</v>
      </c>
      <c r="H5624" s="16">
        <v>33806.818092480498</v>
      </c>
      <c r="I5624" s="16">
        <v>40842.205645312402</v>
      </c>
      <c r="J5624" s="16">
        <v>6871.5815108124498</v>
      </c>
      <c r="K5624" s="16">
        <v>57947.187572612202</v>
      </c>
      <c r="L5624" s="15">
        <f t="shared" si="609"/>
        <v>6</v>
      </c>
      <c r="M5624" s="16">
        <v>41361.235251210099</v>
      </c>
      <c r="N5624" s="16">
        <v>76619.146557816697</v>
      </c>
      <c r="O5624" s="16">
        <v>60788.886272968703</v>
      </c>
      <c r="P5624" s="16">
        <v>56627.628303574202</v>
      </c>
      <c r="Q5624" s="16">
        <v>60073.5271168377</v>
      </c>
      <c r="R5624" s="16">
        <v>79582.539005030398</v>
      </c>
      <c r="S5624" s="17">
        <f t="shared" si="610"/>
        <v>60788.886272968703</v>
      </c>
      <c r="T5624" s="17">
        <f t="shared" si="611"/>
        <v>60073.5271168377</v>
      </c>
      <c r="U5624" s="18">
        <f t="shared" si="612"/>
        <v>0.98823207332803031</v>
      </c>
      <c r="X5624" s="20">
        <f t="shared" si="613"/>
        <v>0.66356604190220536</v>
      </c>
      <c r="AA5624" s="20">
        <f t="shared" si="614"/>
        <v>-1.7078215300682945E-2</v>
      </c>
      <c r="AE5624" s="20">
        <f t="shared" si="615"/>
        <v>0.17811584716823536</v>
      </c>
    </row>
    <row r="5625" spans="1:31" x14ac:dyDescent="0.2">
      <c r="A5625" s="15" t="s">
        <v>7226</v>
      </c>
      <c r="B5625" s="15" t="s">
        <v>7227</v>
      </c>
      <c r="C5625" t="s">
        <v>7228</v>
      </c>
      <c r="D5625" s="15">
        <v>1</v>
      </c>
      <c r="E5625" s="15">
        <v>1</v>
      </c>
      <c r="F5625" s="16">
        <v>9119.3613875976698</v>
      </c>
      <c r="G5625" s="16">
        <v>7638.2524968749703</v>
      </c>
      <c r="H5625" s="16">
        <v>8740.1267984534607</v>
      </c>
      <c r="I5625" s="16">
        <v>11508.212280468701</v>
      </c>
      <c r="J5625" s="16">
        <v>6352.9696248046703</v>
      </c>
      <c r="K5625" s="16">
        <v>4996.0801816406301</v>
      </c>
      <c r="L5625" s="15">
        <f t="shared" si="609"/>
        <v>6</v>
      </c>
      <c r="M5625" s="16">
        <v>16216.1028194604</v>
      </c>
      <c r="N5625" s="16">
        <v>13140.895895842599</v>
      </c>
      <c r="O5625" s="16">
        <v>15715.8408847915</v>
      </c>
      <c r="P5625" s="16">
        <v>15956.1110170308</v>
      </c>
      <c r="Q5625" s="16">
        <v>55539.658872943503</v>
      </c>
      <c r="R5625" s="16">
        <v>6861.43301483703</v>
      </c>
      <c r="S5625" s="17">
        <f t="shared" si="610"/>
        <v>15715.8408847915</v>
      </c>
      <c r="T5625" s="17">
        <f t="shared" si="611"/>
        <v>15956.1110170308</v>
      </c>
      <c r="U5625" s="18">
        <f t="shared" si="612"/>
        <v>1.0152884044831361</v>
      </c>
      <c r="X5625" s="20">
        <f t="shared" si="613"/>
        <v>0.49984494184756123</v>
      </c>
      <c r="AA5625" s="20">
        <f t="shared" si="614"/>
        <v>2.1889599938384418E-2</v>
      </c>
      <c r="AE5625" s="20">
        <f t="shared" si="615"/>
        <v>0.30116469835176735</v>
      </c>
    </row>
    <row r="5626" spans="1:31" x14ac:dyDescent="0.2">
      <c r="A5626" s="15" t="s">
        <v>53</v>
      </c>
      <c r="B5626" s="15" t="s">
        <v>54</v>
      </c>
      <c r="C5626" t="s">
        <v>55</v>
      </c>
      <c r="D5626" s="15">
        <v>3</v>
      </c>
      <c r="E5626" s="15">
        <v>2</v>
      </c>
      <c r="F5626" s="16">
        <v>40602.825530566603</v>
      </c>
      <c r="G5626" s="16">
        <v>36871.023898242303</v>
      </c>
      <c r="H5626" s="16">
        <v>31666.0464398441</v>
      </c>
      <c r="I5626" s="16">
        <v>42151.960331236398</v>
      </c>
      <c r="J5626" s="16">
        <v>4200.1070684774504</v>
      </c>
      <c r="K5626" s="16">
        <v>40002.161138671901</v>
      </c>
      <c r="L5626" s="15">
        <f t="shared" si="609"/>
        <v>6</v>
      </c>
      <c r="M5626" s="16">
        <v>72200.186567858793</v>
      </c>
      <c r="N5626" s="16">
        <v>63433.133012839797</v>
      </c>
      <c r="O5626" s="16">
        <v>56939.511150692502</v>
      </c>
      <c r="P5626" s="16">
        <v>58443.600295083997</v>
      </c>
      <c r="Q5626" s="16">
        <v>36718.6571933671</v>
      </c>
      <c r="R5626" s="16">
        <v>54937.4988236442</v>
      </c>
      <c r="S5626" s="17">
        <f t="shared" si="610"/>
        <v>63433.133012839797</v>
      </c>
      <c r="T5626" s="17">
        <f t="shared" si="611"/>
        <v>54937.4988236442</v>
      </c>
      <c r="U5626" s="18">
        <f t="shared" si="612"/>
        <v>0.86606945320711248</v>
      </c>
      <c r="X5626" s="20">
        <f t="shared" si="613"/>
        <v>0.15367057021849095</v>
      </c>
      <c r="AA5626" s="20">
        <f t="shared" si="614"/>
        <v>-0.20744537042072297</v>
      </c>
      <c r="AE5626" s="20">
        <f t="shared" si="615"/>
        <v>0.8134092972075524</v>
      </c>
    </row>
    <row r="5627" spans="1:31" x14ac:dyDescent="0.2">
      <c r="A5627" s="15" t="s">
        <v>16100</v>
      </c>
      <c r="B5627" s="15" t="s">
        <v>16101</v>
      </c>
      <c r="C5627" t="s">
        <v>16102</v>
      </c>
      <c r="D5627" s="15">
        <v>2</v>
      </c>
      <c r="E5627" s="15">
        <v>2</v>
      </c>
      <c r="F5627" s="16">
        <v>75503.710089843007</v>
      </c>
      <c r="G5627" s="16">
        <v>72141.893999999797</v>
      </c>
      <c r="H5627" s="16">
        <v>74409.453421874307</v>
      </c>
      <c r="I5627" s="16">
        <v>84533.081236304395</v>
      </c>
      <c r="J5627" s="16">
        <v>19696.620023437499</v>
      </c>
      <c r="K5627" s="16">
        <v>88452.413994139599</v>
      </c>
      <c r="L5627" s="15">
        <f t="shared" si="609"/>
        <v>6</v>
      </c>
      <c r="M5627" s="16">
        <v>134261.147686588</v>
      </c>
      <c r="N5627" s="16">
        <v>124113.35173467601</v>
      </c>
      <c r="O5627" s="16">
        <v>133797.50171466701</v>
      </c>
      <c r="P5627" s="16">
        <v>117204.931221796</v>
      </c>
      <c r="Q5627" s="16">
        <v>172194.04808429899</v>
      </c>
      <c r="R5627" s="16">
        <v>121477.296511707</v>
      </c>
      <c r="S5627" s="17">
        <f t="shared" si="610"/>
        <v>133797.50171466701</v>
      </c>
      <c r="T5627" s="17">
        <f t="shared" si="611"/>
        <v>121477.296511707</v>
      </c>
      <c r="U5627" s="18">
        <f t="shared" si="612"/>
        <v>0.90791901907680039</v>
      </c>
      <c r="X5627" s="20">
        <f t="shared" si="613"/>
        <v>0.74608257803032396</v>
      </c>
      <c r="AA5627" s="20">
        <f t="shared" si="614"/>
        <v>-0.13936447136506364</v>
      </c>
      <c r="AE5627" s="20">
        <f t="shared" si="615"/>
        <v>0.1272131012161842</v>
      </c>
    </row>
    <row r="5628" spans="1:31" x14ac:dyDescent="0.2">
      <c r="A5628" s="15" t="s">
        <v>134</v>
      </c>
      <c r="B5628" s="15" t="s">
        <v>135</v>
      </c>
      <c r="C5628" t="s">
        <v>136</v>
      </c>
      <c r="D5628" s="15">
        <v>4</v>
      </c>
      <c r="E5628" s="15">
        <v>1</v>
      </c>
      <c r="F5628" s="16">
        <v>30383.5556835936</v>
      </c>
      <c r="G5628" s="16">
        <v>10766.3469052735</v>
      </c>
      <c r="H5628" s="16">
        <v>15943.9218356858</v>
      </c>
      <c r="I5628" s="16">
        <v>26288.380787109301</v>
      </c>
      <c r="J5628" s="16">
        <v>59036.711146874397</v>
      </c>
      <c r="K5628" s="16">
        <v>25700.861587499901</v>
      </c>
      <c r="L5628" s="15">
        <f t="shared" si="609"/>
        <v>6</v>
      </c>
      <c r="M5628" s="16">
        <v>54028.219964616197</v>
      </c>
      <c r="N5628" s="16">
        <v>18522.488477385199</v>
      </c>
      <c r="O5628" s="16">
        <v>28669.165153705599</v>
      </c>
      <c r="P5628" s="16">
        <v>36448.782145684803</v>
      </c>
      <c r="Q5628" s="16">
        <v>516117.49964548601</v>
      </c>
      <c r="R5628" s="16">
        <v>35296.619308523499</v>
      </c>
      <c r="S5628" s="17">
        <f t="shared" si="610"/>
        <v>28669.165153705599</v>
      </c>
      <c r="T5628" s="17">
        <f t="shared" si="611"/>
        <v>36448.782145684803</v>
      </c>
      <c r="U5628" s="18">
        <f t="shared" si="612"/>
        <v>1.2713583374426813</v>
      </c>
      <c r="X5628" s="20">
        <f t="shared" si="613"/>
        <v>0.36915181407566378</v>
      </c>
      <c r="AA5628" s="20">
        <f t="shared" si="614"/>
        <v>0.34637071703792255</v>
      </c>
      <c r="AE5628" s="20">
        <f t="shared" si="615"/>
        <v>0.43279499303830687</v>
      </c>
    </row>
    <row r="5629" spans="1:31" x14ac:dyDescent="0.2">
      <c r="A5629" s="15" t="s">
        <v>18317</v>
      </c>
      <c r="B5629" s="15" t="s">
        <v>18318</v>
      </c>
      <c r="C5629" t="s">
        <v>18319</v>
      </c>
      <c r="D5629" s="15">
        <v>2</v>
      </c>
      <c r="E5629" s="15">
        <v>2</v>
      </c>
      <c r="F5629" s="16">
        <v>6232.8920027343902</v>
      </c>
      <c r="G5629" s="16">
        <v>13850.8711171874</v>
      </c>
      <c r="H5629" s="16">
        <v>6771.5369906250098</v>
      </c>
      <c r="I5629" s="16">
        <v>8619.4804394531602</v>
      </c>
      <c r="J5629" s="16">
        <v>8528.7490664062898</v>
      </c>
      <c r="K5629" s="16">
        <v>12793.1235996094</v>
      </c>
      <c r="L5629" s="15">
        <f t="shared" si="609"/>
        <v>6</v>
      </c>
      <c r="M5629" s="16">
        <v>11083.3657405433</v>
      </c>
      <c r="N5629" s="16">
        <v>23829.122628789599</v>
      </c>
      <c r="O5629" s="16">
        <v>12176.0702498016</v>
      </c>
      <c r="P5629" s="16">
        <v>11950.8906726075</v>
      </c>
      <c r="Q5629" s="16">
        <v>74561.007172406404</v>
      </c>
      <c r="R5629" s="16">
        <v>17569.6060587293</v>
      </c>
      <c r="S5629" s="17">
        <f t="shared" si="610"/>
        <v>12176.0702498016</v>
      </c>
      <c r="T5629" s="17">
        <f t="shared" si="611"/>
        <v>17569.6060587293</v>
      </c>
      <c r="U5629" s="18">
        <f t="shared" si="612"/>
        <v>1.4429619489929917</v>
      </c>
      <c r="X5629" s="20">
        <f t="shared" si="613"/>
        <v>0.40467024592409367</v>
      </c>
      <c r="AA5629" s="20">
        <f t="shared" si="614"/>
        <v>0.52903325636209031</v>
      </c>
      <c r="AE5629" s="20">
        <f t="shared" si="615"/>
        <v>0.39289872668336756</v>
      </c>
    </row>
    <row r="5630" spans="1:31" x14ac:dyDescent="0.2">
      <c r="A5630" s="15" t="s">
        <v>1781</v>
      </c>
      <c r="B5630" s="15" t="s">
        <v>1782</v>
      </c>
      <c r="C5630" t="s">
        <v>1783</v>
      </c>
      <c r="D5630" s="15">
        <v>3</v>
      </c>
      <c r="E5630" s="15">
        <v>2</v>
      </c>
      <c r="F5630" s="16">
        <v>26818.445207812201</v>
      </c>
      <c r="G5630" s="16">
        <v>42534.7600608668</v>
      </c>
      <c r="H5630" s="16">
        <v>38915.5576476559</v>
      </c>
      <c r="I5630" s="16">
        <v>39826.468378125101</v>
      </c>
      <c r="J5630" s="16">
        <v>8845.1493152343501</v>
      </c>
      <c r="K5630" s="16">
        <v>29789.139806249801</v>
      </c>
      <c r="L5630" s="15">
        <f t="shared" si="609"/>
        <v>6</v>
      </c>
      <c r="M5630" s="16">
        <v>47688.7192495079</v>
      </c>
      <c r="N5630" s="16">
        <v>73177.059038461099</v>
      </c>
      <c r="O5630" s="16">
        <v>69975.038810845406</v>
      </c>
      <c r="P5630" s="16">
        <v>55219.310816514801</v>
      </c>
      <c r="Q5630" s="16">
        <v>77327.0776756579</v>
      </c>
      <c r="R5630" s="16">
        <v>40911.310451202196</v>
      </c>
      <c r="S5630" s="17">
        <f t="shared" si="610"/>
        <v>69975.038810845406</v>
      </c>
      <c r="T5630" s="17">
        <f t="shared" si="611"/>
        <v>55219.310816514801</v>
      </c>
      <c r="U5630" s="18">
        <f t="shared" si="612"/>
        <v>0.78912869152930543</v>
      </c>
      <c r="X5630" s="20">
        <f t="shared" si="613"/>
        <v>0.68519831654593089</v>
      </c>
      <c r="AA5630" s="20">
        <f t="shared" si="614"/>
        <v>-0.34166749998281143</v>
      </c>
      <c r="AE5630" s="20">
        <f t="shared" si="615"/>
        <v>0.16418371271719684</v>
      </c>
    </row>
    <row r="5631" spans="1:31" x14ac:dyDescent="0.2">
      <c r="A5631" s="15" t="s">
        <v>2135</v>
      </c>
      <c r="B5631" s="15" t="s">
        <v>2136</v>
      </c>
      <c r="C5631" t="s">
        <v>2137</v>
      </c>
      <c r="D5631" s="15">
        <v>3</v>
      </c>
      <c r="E5631" s="15">
        <v>3</v>
      </c>
      <c r="F5631" s="16">
        <v>83693.679301449505</v>
      </c>
      <c r="G5631" s="16">
        <v>108751.49411848299</v>
      </c>
      <c r="H5631" s="16">
        <v>102409.421793164</v>
      </c>
      <c r="I5631" s="16">
        <v>99995.520680859394</v>
      </c>
      <c r="J5631" s="16">
        <v>17694.257380078099</v>
      </c>
      <c r="K5631" s="16">
        <v>100699.94212910099</v>
      </c>
      <c r="L5631" s="15">
        <f t="shared" si="609"/>
        <v>6</v>
      </c>
      <c r="M5631" s="16">
        <v>148824.59979456701</v>
      </c>
      <c r="N5631" s="16">
        <v>187096.72969216501</v>
      </c>
      <c r="O5631" s="16">
        <v>184144.94607671499</v>
      </c>
      <c r="P5631" s="16">
        <v>138643.56950536001</v>
      </c>
      <c r="Q5631" s="16">
        <v>154688.76398568001</v>
      </c>
      <c r="R5631" s="16">
        <v>138297.60179907599</v>
      </c>
      <c r="S5631" s="17">
        <f t="shared" si="610"/>
        <v>184144.94607671499</v>
      </c>
      <c r="T5631" s="17">
        <f t="shared" si="611"/>
        <v>138643.56950536001</v>
      </c>
      <c r="U5631" s="18">
        <f t="shared" si="612"/>
        <v>0.75290455947458335</v>
      </c>
      <c r="X5631" s="20">
        <f t="shared" si="613"/>
        <v>9.3194690815116804E-2</v>
      </c>
      <c r="AA5631" s="20">
        <f t="shared" si="614"/>
        <v>-0.40946109891373905</v>
      </c>
      <c r="AE5631" s="20">
        <f t="shared" si="615"/>
        <v>1.0306088281543315</v>
      </c>
    </row>
    <row r="5632" spans="1:31" x14ac:dyDescent="0.2">
      <c r="A5632" s="15" t="s">
        <v>1151</v>
      </c>
      <c r="B5632" s="15" t="s">
        <v>1152</v>
      </c>
      <c r="C5632" t="s">
        <v>1153</v>
      </c>
      <c r="D5632" s="15">
        <v>2</v>
      </c>
      <c r="E5632" s="15">
        <v>2</v>
      </c>
      <c r="F5632" s="16">
        <v>15513.1595437501</v>
      </c>
      <c r="G5632" s="16">
        <v>20638.168959375002</v>
      </c>
      <c r="H5632" s="16">
        <v>22725.4179281252</v>
      </c>
      <c r="I5632" s="16">
        <v>21316.4328867189</v>
      </c>
      <c r="J5632" s="16">
        <v>7824.6199453125</v>
      </c>
      <c r="K5632" s="16">
        <v>17421.583523783302</v>
      </c>
      <c r="L5632" s="15">
        <f t="shared" si="609"/>
        <v>6</v>
      </c>
      <c r="M5632" s="16">
        <v>27585.592841870501</v>
      </c>
      <c r="N5632" s="16">
        <v>35506.030978540402</v>
      </c>
      <c r="O5632" s="16">
        <v>40863.1431138962</v>
      </c>
      <c r="P5632" s="16">
        <v>29555.187316523999</v>
      </c>
      <c r="Q5632" s="16">
        <v>68405.288902423796</v>
      </c>
      <c r="R5632" s="16">
        <v>23926.162914698001</v>
      </c>
      <c r="S5632" s="17">
        <f t="shared" si="610"/>
        <v>35506.030978540402</v>
      </c>
      <c r="T5632" s="17">
        <f t="shared" si="611"/>
        <v>29555.187316523999</v>
      </c>
      <c r="U5632" s="18">
        <f t="shared" si="612"/>
        <v>0.83239907424141402</v>
      </c>
      <c r="X5632" s="20">
        <f t="shared" si="613"/>
        <v>0.70140507260228768</v>
      </c>
      <c r="AA5632" s="20">
        <f t="shared" si="614"/>
        <v>-0.26465273431683428</v>
      </c>
      <c r="AE5632" s="20">
        <f t="shared" si="615"/>
        <v>0.15403109760020162</v>
      </c>
    </row>
    <row r="5633" spans="1:31" x14ac:dyDescent="0.2">
      <c r="A5633" s="15" t="s">
        <v>15392</v>
      </c>
      <c r="B5633" s="15" t="s">
        <v>15393</v>
      </c>
      <c r="C5633" t="s">
        <v>15394</v>
      </c>
      <c r="D5633" s="15">
        <v>2</v>
      </c>
      <c r="E5633" s="15">
        <v>2</v>
      </c>
      <c r="F5633" s="16">
        <v>50385.728314453503</v>
      </c>
      <c r="G5633" s="16">
        <v>28182.6978662109</v>
      </c>
      <c r="H5633" s="16">
        <v>39185.057790527397</v>
      </c>
      <c r="I5633" s="16">
        <v>37720.003545683299</v>
      </c>
      <c r="J5633" s="16">
        <v>10201.3061455078</v>
      </c>
      <c r="K5633" s="16">
        <v>49802.641469806498</v>
      </c>
      <c r="L5633" s="15">
        <f t="shared" si="609"/>
        <v>6</v>
      </c>
      <c r="M5633" s="16">
        <v>89596.202656446505</v>
      </c>
      <c r="N5633" s="16">
        <v>48485.684241962597</v>
      </c>
      <c r="O5633" s="16">
        <v>70459.633767127598</v>
      </c>
      <c r="P5633" s="16">
        <v>52298.701959050799</v>
      </c>
      <c r="Q5633" s="16">
        <v>89183.027283462798</v>
      </c>
      <c r="R5633" s="16">
        <v>68397.118537598697</v>
      </c>
      <c r="S5633" s="17">
        <f t="shared" si="610"/>
        <v>70459.633767127598</v>
      </c>
      <c r="T5633" s="17">
        <f t="shared" si="611"/>
        <v>68397.118537598697</v>
      </c>
      <c r="U5633" s="18">
        <f t="shared" si="612"/>
        <v>0.97072770437119205</v>
      </c>
      <c r="X5633" s="20">
        <f t="shared" si="613"/>
        <v>0.97906856262176545</v>
      </c>
      <c r="AA5633" s="20">
        <f t="shared" si="614"/>
        <v>-4.2861428125747669E-2</v>
      </c>
      <c r="AE5633" s="20">
        <f t="shared" si="615"/>
        <v>9.1868941767628432E-3</v>
      </c>
    </row>
    <row r="5634" spans="1:31" x14ac:dyDescent="0.2">
      <c r="A5634" s="15" t="s">
        <v>10171</v>
      </c>
      <c r="B5634" s="15" t="s">
        <v>10172</v>
      </c>
      <c r="C5634" t="s">
        <v>10173</v>
      </c>
      <c r="D5634" s="15">
        <v>5</v>
      </c>
      <c r="E5634" s="15">
        <v>3</v>
      </c>
      <c r="F5634" s="16">
        <v>332706.19970994903</v>
      </c>
      <c r="G5634" s="16">
        <v>331292.24359410303</v>
      </c>
      <c r="H5634" s="16">
        <v>320190.40945022198</v>
      </c>
      <c r="I5634" s="16">
        <v>304284.726561622</v>
      </c>
      <c r="J5634" s="16">
        <v>50518.2079746093</v>
      </c>
      <c r="K5634" s="16">
        <v>368742.51239912398</v>
      </c>
      <c r="L5634" s="15">
        <f t="shared" ref="L5634:L5697" si="616">COUNTIF(F5634:K5634,"&gt;0")</f>
        <v>6</v>
      </c>
      <c r="M5634" s="16">
        <v>591620.14902775094</v>
      </c>
      <c r="N5634" s="16">
        <v>569957.184048492</v>
      </c>
      <c r="O5634" s="16">
        <v>575742.39410878206</v>
      </c>
      <c r="P5634" s="16">
        <v>421890.10416884499</v>
      </c>
      <c r="Q5634" s="16">
        <v>441646.06530264701</v>
      </c>
      <c r="R5634" s="16">
        <v>506417.42257196002</v>
      </c>
      <c r="S5634" s="17">
        <f t="shared" ref="S5634:S5697" si="617">MEDIAN(M5634:O5634)</f>
        <v>575742.39410878206</v>
      </c>
      <c r="T5634" s="17">
        <f t="shared" ref="T5634:T5697" si="618">MEDIAN(P5634:R5634)</f>
        <v>441646.06530264701</v>
      </c>
      <c r="U5634" s="18">
        <f t="shared" ref="U5634:U5697" si="619">T5634/S5634</f>
        <v>0.76708970856018188</v>
      </c>
      <c r="X5634" s="20">
        <f t="shared" ref="X5634:X5697" si="620">_xlfn.T.TEST(P5634:R5634,M5634:O5634,2,2)</f>
        <v>9.664486780001421E-3</v>
      </c>
      <c r="AA5634" s="20">
        <f t="shared" ref="AA5634:AA5697" si="621">LOG(U5634,2)</f>
        <v>-0.38253278896245824</v>
      </c>
      <c r="AE5634" s="20">
        <f t="shared" si="615"/>
        <v>2.0148212036666115</v>
      </c>
    </row>
    <row r="5635" spans="1:31" x14ac:dyDescent="0.2">
      <c r="A5635" s="15" t="s">
        <v>6526</v>
      </c>
      <c r="B5635" s="15" t="s">
        <v>6527</v>
      </c>
      <c r="C5635" t="s">
        <v>6528</v>
      </c>
      <c r="D5635" s="15">
        <v>2</v>
      </c>
      <c r="E5635" s="15">
        <v>2</v>
      </c>
      <c r="F5635" s="16">
        <v>71611.931080076596</v>
      </c>
      <c r="G5635" s="16">
        <v>56209.940673061697</v>
      </c>
      <c r="H5635" s="16">
        <v>60856.737465819599</v>
      </c>
      <c r="I5635" s="16">
        <v>101949.95457539</v>
      </c>
      <c r="J5635" s="16">
        <v>6858.3270529176698</v>
      </c>
      <c r="K5635" s="16">
        <v>72239.344053807305</v>
      </c>
      <c r="L5635" s="15">
        <f t="shared" si="616"/>
        <v>6</v>
      </c>
      <c r="M5635" s="16">
        <v>127340.763035661</v>
      </c>
      <c r="N5635" s="16">
        <v>96703.922657491901</v>
      </c>
      <c r="O5635" s="16">
        <v>109428.02373869299</v>
      </c>
      <c r="P5635" s="16">
        <v>141353.38780177</v>
      </c>
      <c r="Q5635" s="16">
        <v>59957.652476551702</v>
      </c>
      <c r="R5635" s="16">
        <v>99210.861763670895</v>
      </c>
      <c r="S5635" s="17">
        <f t="shared" si="617"/>
        <v>109428.02373869299</v>
      </c>
      <c r="T5635" s="17">
        <f t="shared" si="618"/>
        <v>99210.861763670895</v>
      </c>
      <c r="U5635" s="18">
        <f t="shared" si="619"/>
        <v>0.90663121176875117</v>
      </c>
      <c r="X5635" s="20">
        <f t="shared" si="620"/>
        <v>0.68457077125750965</v>
      </c>
      <c r="AA5635" s="20">
        <f t="shared" si="621"/>
        <v>-0.14141226645753155</v>
      </c>
      <c r="AE5635" s="20">
        <f t="shared" ref="AE5635:AE5698" si="622">-LOG10(X5635)</f>
        <v>0.16458164763542557</v>
      </c>
    </row>
    <row r="5636" spans="1:31" x14ac:dyDescent="0.2">
      <c r="A5636" s="15" t="s">
        <v>11899</v>
      </c>
      <c r="B5636" s="15" t="s">
        <v>11900</v>
      </c>
      <c r="C5636" t="s">
        <v>11901</v>
      </c>
      <c r="D5636" s="15">
        <v>4</v>
      </c>
      <c r="E5636" s="15">
        <v>3</v>
      </c>
      <c r="F5636" s="16">
        <v>100314.657013184</v>
      </c>
      <c r="G5636" s="16">
        <v>72492.216175739901</v>
      </c>
      <c r="H5636" s="16">
        <v>64584.106775976601</v>
      </c>
      <c r="I5636" s="16">
        <v>118372.25976029701</v>
      </c>
      <c r="J5636" s="16">
        <v>68552.195482030904</v>
      </c>
      <c r="K5636" s="16">
        <v>108722.579560547</v>
      </c>
      <c r="L5636" s="15">
        <f t="shared" si="616"/>
        <v>6</v>
      </c>
      <c r="M5636" s="16">
        <v>178380.12151125199</v>
      </c>
      <c r="N5636" s="16">
        <v>124716.04812933999</v>
      </c>
      <c r="O5636" s="16">
        <v>116130.29984384601</v>
      </c>
      <c r="P5636" s="16">
        <v>164122.877823313</v>
      </c>
      <c r="Q5636" s="16">
        <v>599304.85692828998</v>
      </c>
      <c r="R5636" s="16">
        <v>149315.597374982</v>
      </c>
      <c r="S5636" s="17">
        <f t="shared" si="617"/>
        <v>124716.04812933999</v>
      </c>
      <c r="T5636" s="17">
        <f t="shared" si="618"/>
        <v>164122.877823313</v>
      </c>
      <c r="U5636" s="18">
        <f t="shared" si="619"/>
        <v>1.3159724051960429</v>
      </c>
      <c r="X5636" s="20">
        <f t="shared" si="620"/>
        <v>0.33114118496354839</v>
      </c>
      <c r="AA5636" s="20">
        <f t="shared" si="621"/>
        <v>0.39612923732222716</v>
      </c>
      <c r="AE5636" s="20">
        <f t="shared" si="622"/>
        <v>0.47998680145853517</v>
      </c>
    </row>
    <row r="5637" spans="1:31" x14ac:dyDescent="0.2">
      <c r="A5637" s="15" t="s">
        <v>15186</v>
      </c>
      <c r="B5637" s="15" t="s">
        <v>15187</v>
      </c>
      <c r="C5637" t="s">
        <v>15188</v>
      </c>
      <c r="D5637" s="15">
        <v>7</v>
      </c>
      <c r="E5637" s="15">
        <v>3</v>
      </c>
      <c r="F5637" s="16">
        <v>95650.910806387095</v>
      </c>
      <c r="G5637" s="16">
        <v>94946.691466862801</v>
      </c>
      <c r="H5637" s="16">
        <v>94485.926000683496</v>
      </c>
      <c r="I5637" s="16">
        <v>147528.805746094</v>
      </c>
      <c r="J5637" s="16">
        <v>20679.983742609798</v>
      </c>
      <c r="K5637" s="16">
        <v>115000.200610842</v>
      </c>
      <c r="L5637" s="15">
        <f t="shared" si="616"/>
        <v>6</v>
      </c>
      <c r="M5637" s="16">
        <v>170087.020185523</v>
      </c>
      <c r="N5637" s="16">
        <v>163346.863530787</v>
      </c>
      <c r="O5637" s="16">
        <v>169897.50985554099</v>
      </c>
      <c r="P5637" s="16">
        <v>204548.36470906599</v>
      </c>
      <c r="Q5637" s="16">
        <v>180790.92304772101</v>
      </c>
      <c r="R5637" s="16">
        <v>157937.051547679</v>
      </c>
      <c r="S5637" s="17">
        <f t="shared" si="617"/>
        <v>169897.50985554099</v>
      </c>
      <c r="T5637" s="17">
        <f t="shared" si="618"/>
        <v>180790.92304772101</v>
      </c>
      <c r="U5637" s="18">
        <f t="shared" si="619"/>
        <v>1.0641175565282996</v>
      </c>
      <c r="X5637" s="20">
        <f t="shared" si="620"/>
        <v>0.38417730053174765</v>
      </c>
      <c r="AA5637" s="20">
        <f t="shared" si="621"/>
        <v>8.965753885792159E-2</v>
      </c>
      <c r="AE5637" s="20">
        <f t="shared" si="622"/>
        <v>0.41546829940415436</v>
      </c>
    </row>
    <row r="5638" spans="1:31" x14ac:dyDescent="0.2">
      <c r="A5638" s="15" t="s">
        <v>8783</v>
      </c>
      <c r="B5638" s="15" t="s">
        <v>8784</v>
      </c>
      <c r="C5638" t="s">
        <v>8785</v>
      </c>
      <c r="D5638" s="15">
        <v>2</v>
      </c>
      <c r="E5638" s="15">
        <v>2</v>
      </c>
      <c r="F5638" s="16">
        <v>23650.878603515499</v>
      </c>
      <c r="G5638" s="16">
        <v>28555.073662500101</v>
      </c>
      <c r="H5638" s="16">
        <v>31919.953505859201</v>
      </c>
      <c r="I5638" s="16">
        <v>36461.392908251997</v>
      </c>
      <c r="J5638" s="16">
        <v>7955.2955302734499</v>
      </c>
      <c r="K5638" s="16">
        <v>47006.693006689202</v>
      </c>
      <c r="L5638" s="15">
        <f t="shared" si="616"/>
        <v>6</v>
      </c>
      <c r="M5638" s="16">
        <v>42056.133418155398</v>
      </c>
      <c r="N5638" s="16">
        <v>49126.321819100704</v>
      </c>
      <c r="O5638" s="16">
        <v>57396.0678049649</v>
      </c>
      <c r="P5638" s="16">
        <v>50553.641078295899</v>
      </c>
      <c r="Q5638" s="16">
        <v>69547.695971932902</v>
      </c>
      <c r="R5638" s="16">
        <v>64557.265613877898</v>
      </c>
      <c r="S5638" s="17">
        <f t="shared" si="617"/>
        <v>49126.321819100704</v>
      </c>
      <c r="T5638" s="17">
        <f t="shared" si="618"/>
        <v>64557.265613877898</v>
      </c>
      <c r="U5638" s="18">
        <f t="shared" si="619"/>
        <v>1.3141074524487912</v>
      </c>
      <c r="X5638" s="20">
        <f t="shared" si="620"/>
        <v>0.17058633965735473</v>
      </c>
      <c r="AA5638" s="20">
        <f t="shared" si="621"/>
        <v>0.39408324733217281</v>
      </c>
      <c r="AE5638" s="20">
        <f t="shared" si="622"/>
        <v>0.76805574953991129</v>
      </c>
    </row>
    <row r="5639" spans="1:31" x14ac:dyDescent="0.2">
      <c r="A5639" s="15" t="s">
        <v>440</v>
      </c>
      <c r="B5639" s="15" t="s">
        <v>441</v>
      </c>
      <c r="C5639" t="s">
        <v>442</v>
      </c>
      <c r="D5639" s="15">
        <v>5</v>
      </c>
      <c r="E5639" s="15">
        <v>3</v>
      </c>
      <c r="F5639" s="16">
        <v>131167.150270969</v>
      </c>
      <c r="G5639" s="16">
        <v>125853.909482812</v>
      </c>
      <c r="H5639" s="16">
        <v>131637.88922109301</v>
      </c>
      <c r="I5639" s="16">
        <v>173614.40128828099</v>
      </c>
      <c r="J5639" s="16">
        <v>50902.014861328098</v>
      </c>
      <c r="K5639" s="16">
        <v>149017.06976836</v>
      </c>
      <c r="L5639" s="15">
        <f t="shared" si="616"/>
        <v>6</v>
      </c>
      <c r="M5639" s="16">
        <v>233242.20906766501</v>
      </c>
      <c r="N5639" s="16">
        <v>216519.82875337801</v>
      </c>
      <c r="O5639" s="16">
        <v>236701.38535914401</v>
      </c>
      <c r="P5639" s="16">
        <v>240715.98555864801</v>
      </c>
      <c r="Q5639" s="16">
        <v>445001.425838013</v>
      </c>
      <c r="R5639" s="16">
        <v>204654.57020490299</v>
      </c>
      <c r="S5639" s="17">
        <f t="shared" si="617"/>
        <v>233242.20906766501</v>
      </c>
      <c r="T5639" s="17">
        <f t="shared" si="618"/>
        <v>240715.98555864801</v>
      </c>
      <c r="U5639" s="18">
        <f t="shared" si="619"/>
        <v>1.0320429845046393</v>
      </c>
      <c r="X5639" s="20">
        <f t="shared" si="620"/>
        <v>0.41657537475550316</v>
      </c>
      <c r="AA5639" s="20">
        <f t="shared" si="621"/>
        <v>4.5503060141235875E-2</v>
      </c>
      <c r="AE5639" s="20">
        <f t="shared" si="622"/>
        <v>0.38030640631312251</v>
      </c>
    </row>
    <row r="5640" spans="1:31" x14ac:dyDescent="0.2">
      <c r="A5640" s="15" t="s">
        <v>15467</v>
      </c>
      <c r="B5640" s="15" t="s">
        <v>15468</v>
      </c>
      <c r="C5640" t="s">
        <v>15469</v>
      </c>
      <c r="D5640" s="15">
        <v>3</v>
      </c>
      <c r="E5640" s="15">
        <v>2</v>
      </c>
      <c r="F5640" s="16">
        <v>42747.6892992184</v>
      </c>
      <c r="G5640" s="16">
        <v>40457.194555078102</v>
      </c>
      <c r="H5640" s="16">
        <v>38836.680854296501</v>
      </c>
      <c r="I5640" s="16">
        <v>68466.803180273404</v>
      </c>
      <c r="J5640" s="16">
        <v>6129.4650301757902</v>
      </c>
      <c r="K5640" s="16">
        <v>86665.791208858194</v>
      </c>
      <c r="L5640" s="15">
        <f t="shared" si="616"/>
        <v>6</v>
      </c>
      <c r="M5640" s="16">
        <v>76014.196116103703</v>
      </c>
      <c r="N5640" s="16">
        <v>69602.802748880204</v>
      </c>
      <c r="O5640" s="16">
        <v>69833.208473308594</v>
      </c>
      <c r="P5640" s="16">
        <v>94929.072031433898</v>
      </c>
      <c r="Q5640" s="16">
        <v>53585.7114002913</v>
      </c>
      <c r="R5640" s="16">
        <v>119023.614401272</v>
      </c>
      <c r="S5640" s="17">
        <f t="shared" si="617"/>
        <v>69833.208473308594</v>
      </c>
      <c r="T5640" s="17">
        <f t="shared" si="618"/>
        <v>94929.072031433898</v>
      </c>
      <c r="U5640" s="18">
        <f t="shared" si="619"/>
        <v>1.3593686171202826</v>
      </c>
      <c r="X5640" s="20">
        <f t="shared" si="620"/>
        <v>0.41747759008237306</v>
      </c>
      <c r="AA5640" s="20">
        <f t="shared" si="621"/>
        <v>0.44293672172787563</v>
      </c>
      <c r="AE5640" s="20">
        <f t="shared" si="622"/>
        <v>0.37936683219182282</v>
      </c>
    </row>
    <row r="5641" spans="1:31" x14ac:dyDescent="0.2">
      <c r="A5641" s="15" t="s">
        <v>18320</v>
      </c>
      <c r="B5641" s="15" t="s">
        <v>18321</v>
      </c>
      <c r="C5641" t="s">
        <v>18322</v>
      </c>
      <c r="D5641" s="15">
        <v>2</v>
      </c>
      <c r="E5641" s="15">
        <v>2</v>
      </c>
      <c r="F5641" s="16">
        <v>95244.179298339601</v>
      </c>
      <c r="G5641" s="16">
        <v>91036.270771875003</v>
      </c>
      <c r="H5641" s="16">
        <v>96991.380215038895</v>
      </c>
      <c r="I5641" s="16">
        <v>87248.735526562596</v>
      </c>
      <c r="J5641" s="16">
        <v>29500.8200549873</v>
      </c>
      <c r="K5641" s="16">
        <v>86330.463872167893</v>
      </c>
      <c r="L5641" s="15">
        <f t="shared" si="616"/>
        <v>6</v>
      </c>
      <c r="M5641" s="16">
        <v>169363.76779162401</v>
      </c>
      <c r="N5641" s="16">
        <v>156619.352063628</v>
      </c>
      <c r="O5641" s="16">
        <v>174402.62982518601</v>
      </c>
      <c r="P5641" s="16">
        <v>120970.17992274099</v>
      </c>
      <c r="Q5641" s="16">
        <v>257905.448804418</v>
      </c>
      <c r="R5641" s="16">
        <v>118563.08815367499</v>
      </c>
      <c r="S5641" s="17">
        <f t="shared" si="617"/>
        <v>169363.76779162401</v>
      </c>
      <c r="T5641" s="17">
        <f t="shared" si="618"/>
        <v>120970.17992274099</v>
      </c>
      <c r="U5641" s="18">
        <f t="shared" si="619"/>
        <v>0.71426245117300502</v>
      </c>
      <c r="X5641" s="20">
        <f t="shared" si="620"/>
        <v>0.9841075115626573</v>
      </c>
      <c r="AA5641" s="20">
        <f t="shared" si="621"/>
        <v>-0.48547381414366808</v>
      </c>
      <c r="AE5641" s="20">
        <f t="shared" si="622"/>
        <v>6.9574532680194258E-3</v>
      </c>
    </row>
    <row r="5642" spans="1:31" x14ac:dyDescent="0.2">
      <c r="A5642" s="15" t="s">
        <v>18323</v>
      </c>
      <c r="B5642" s="15" t="s">
        <v>18324</v>
      </c>
      <c r="C5642" t="s">
        <v>18325</v>
      </c>
      <c r="D5642" s="15">
        <v>2</v>
      </c>
      <c r="E5642" s="15">
        <v>2</v>
      </c>
      <c r="F5642" s="16">
        <v>20926.200468164199</v>
      </c>
      <c r="G5642" s="16">
        <v>17728.129649999999</v>
      </c>
      <c r="H5642" s="16">
        <v>8539.9758919921806</v>
      </c>
      <c r="I5642" s="16">
        <v>14798.2788357422</v>
      </c>
      <c r="J5642" s="16">
        <v>18905.2901425782</v>
      </c>
      <c r="K5642" s="16">
        <v>14885.4701550234</v>
      </c>
      <c r="L5642" s="15">
        <f t="shared" si="616"/>
        <v>6</v>
      </c>
      <c r="M5642" s="16">
        <v>37211.094504259301</v>
      </c>
      <c r="N5642" s="16">
        <v>30499.581711125898</v>
      </c>
      <c r="O5642" s="16">
        <v>15355.9445272868</v>
      </c>
      <c r="P5642" s="16">
        <v>20517.781060123401</v>
      </c>
      <c r="Q5642" s="16">
        <v>165275.99334226301</v>
      </c>
      <c r="R5642" s="16">
        <v>20443.157965793402</v>
      </c>
      <c r="S5642" s="17">
        <f t="shared" si="617"/>
        <v>30499.581711125898</v>
      </c>
      <c r="T5642" s="17">
        <f t="shared" si="618"/>
        <v>20517.781060123401</v>
      </c>
      <c r="U5642" s="18">
        <f t="shared" si="619"/>
        <v>0.67272335910884806</v>
      </c>
      <c r="X5642" s="20">
        <f t="shared" si="620"/>
        <v>0.4466255742409812</v>
      </c>
      <c r="AA5642" s="20">
        <f t="shared" si="621"/>
        <v>-0.57191474085753191</v>
      </c>
      <c r="AE5642" s="20">
        <f t="shared" si="622"/>
        <v>0.35005641240264868</v>
      </c>
    </row>
    <row r="5643" spans="1:31" x14ac:dyDescent="0.2">
      <c r="A5643" s="15" t="s">
        <v>6484</v>
      </c>
      <c r="B5643" s="15" t="s">
        <v>6485</v>
      </c>
      <c r="C5643" t="s">
        <v>6486</v>
      </c>
      <c r="D5643" s="15">
        <v>5</v>
      </c>
      <c r="E5643" s="15">
        <v>3</v>
      </c>
      <c r="F5643" s="16">
        <v>390744.60832558601</v>
      </c>
      <c r="G5643" s="16">
        <v>292540.205905137</v>
      </c>
      <c r="H5643" s="16">
        <v>325371.951222656</v>
      </c>
      <c r="I5643" s="16">
        <v>369528.58408125001</v>
      </c>
      <c r="J5643" s="16">
        <v>426655.18265390699</v>
      </c>
      <c r="K5643" s="16">
        <v>435085.61482031201</v>
      </c>
      <c r="L5643" s="15">
        <f t="shared" si="616"/>
        <v>6</v>
      </c>
      <c r="M5643" s="16">
        <v>694824.39344655501</v>
      </c>
      <c r="N5643" s="16">
        <v>503287.94350809202</v>
      </c>
      <c r="O5643" s="16">
        <v>585059.45413677802</v>
      </c>
      <c r="P5643" s="16">
        <v>512350.56912996998</v>
      </c>
      <c r="Q5643" s="16">
        <v>3729953.8169443002</v>
      </c>
      <c r="R5643" s="16">
        <v>597530.60264705901</v>
      </c>
      <c r="S5643" s="17">
        <f t="shared" si="617"/>
        <v>585059.45413677802</v>
      </c>
      <c r="T5643" s="17">
        <f t="shared" si="618"/>
        <v>597530.60264705901</v>
      </c>
      <c r="U5643" s="18">
        <f t="shared" si="619"/>
        <v>1.0213160362115359</v>
      </c>
      <c r="X5643" s="20">
        <f t="shared" si="620"/>
        <v>0.39090790056036034</v>
      </c>
      <c r="AA5643" s="20">
        <f t="shared" si="621"/>
        <v>3.0429363105205869E-2</v>
      </c>
      <c r="AE5643" s="20">
        <f t="shared" si="622"/>
        <v>0.40792555204128866</v>
      </c>
    </row>
    <row r="5644" spans="1:31" x14ac:dyDescent="0.2">
      <c r="A5644" s="15" t="s">
        <v>1037</v>
      </c>
      <c r="B5644" s="15" t="s">
        <v>1038</v>
      </c>
      <c r="C5644" t="s">
        <v>1039</v>
      </c>
      <c r="D5644" s="15">
        <v>2</v>
      </c>
      <c r="E5644" s="15">
        <v>2</v>
      </c>
      <c r="F5644" s="16">
        <v>18255.9211570312</v>
      </c>
      <c r="G5644" s="16">
        <v>10408.058130576999</v>
      </c>
      <c r="H5644" s="16">
        <v>17734.137784566799</v>
      </c>
      <c r="I5644" s="16">
        <v>42411.103707333998</v>
      </c>
      <c r="J5644" s="16">
        <v>4485.7290295898301</v>
      </c>
      <c r="K5644" s="16">
        <v>35195.720078320199</v>
      </c>
      <c r="L5644" s="15">
        <f t="shared" si="616"/>
        <v>6</v>
      </c>
      <c r="M5644" s="16">
        <v>32462.787904095399</v>
      </c>
      <c r="N5644" s="16">
        <v>17906.0862975854</v>
      </c>
      <c r="O5644" s="16">
        <v>31888.1972857117</v>
      </c>
      <c r="P5644" s="16">
        <v>58802.902016113199</v>
      </c>
      <c r="Q5644" s="16">
        <v>39215.654223679601</v>
      </c>
      <c r="R5644" s="16">
        <v>48336.5092125175</v>
      </c>
      <c r="S5644" s="17">
        <f t="shared" si="617"/>
        <v>31888.1972857117</v>
      </c>
      <c r="T5644" s="17">
        <f t="shared" si="618"/>
        <v>48336.5092125175</v>
      </c>
      <c r="U5644" s="18">
        <f t="shared" si="619"/>
        <v>1.5158119093228226</v>
      </c>
      <c r="X5644" s="20">
        <f t="shared" si="620"/>
        <v>4.4581693523936088E-2</v>
      </c>
      <c r="AA5644" s="20">
        <f t="shared" si="621"/>
        <v>0.6000907467000961</v>
      </c>
      <c r="AE5644" s="20">
        <f t="shared" si="622"/>
        <v>1.3508434380062802</v>
      </c>
    </row>
    <row r="5645" spans="1:31" x14ac:dyDescent="0.2">
      <c r="A5645" s="15" t="s">
        <v>956</v>
      </c>
      <c r="B5645" s="15" t="s">
        <v>957</v>
      </c>
      <c r="C5645" t="s">
        <v>958</v>
      </c>
      <c r="D5645" s="15">
        <v>2</v>
      </c>
      <c r="E5645" s="15">
        <v>2</v>
      </c>
      <c r="F5645" s="16">
        <v>23415.2853</v>
      </c>
      <c r="G5645" s="16">
        <v>10466.7884384766</v>
      </c>
      <c r="H5645" s="16">
        <v>22234.868917065502</v>
      </c>
      <c r="I5645" s="16">
        <v>24250.219518164002</v>
      </c>
      <c r="J5645" s="16">
        <v>7631.9961609374996</v>
      </c>
      <c r="K5645" s="16">
        <v>30085.8160453126</v>
      </c>
      <c r="L5645" s="15">
        <f t="shared" si="616"/>
        <v>6</v>
      </c>
      <c r="M5645" s="16">
        <v>41637.200000451601</v>
      </c>
      <c r="N5645" s="16">
        <v>18007.126275296901</v>
      </c>
      <c r="O5645" s="16">
        <v>39981.074651757903</v>
      </c>
      <c r="P5645" s="16">
        <v>33622.876028789702</v>
      </c>
      <c r="Q5645" s="16">
        <v>66721.311186989406</v>
      </c>
      <c r="R5645" s="16">
        <v>41318.754700976897</v>
      </c>
      <c r="S5645" s="17">
        <f t="shared" si="617"/>
        <v>39981.074651757903</v>
      </c>
      <c r="T5645" s="17">
        <f t="shared" si="618"/>
        <v>41318.754700976897</v>
      </c>
      <c r="U5645" s="18">
        <f t="shared" si="619"/>
        <v>1.0334578312581746</v>
      </c>
      <c r="X5645" s="20">
        <f t="shared" si="620"/>
        <v>0.32740463441320761</v>
      </c>
      <c r="AA5645" s="20">
        <f t="shared" si="621"/>
        <v>4.7479522894110053E-2</v>
      </c>
      <c r="AE5645" s="20">
        <f t="shared" si="622"/>
        <v>0.4849151774413713</v>
      </c>
    </row>
    <row r="5646" spans="1:31" x14ac:dyDescent="0.2">
      <c r="A5646" s="15" t="s">
        <v>15863</v>
      </c>
      <c r="B5646" s="15" t="s">
        <v>15864</v>
      </c>
      <c r="C5646" t="s">
        <v>15865</v>
      </c>
      <c r="D5646" s="15">
        <v>2</v>
      </c>
      <c r="E5646" s="15">
        <v>2</v>
      </c>
      <c r="F5646" s="16">
        <v>66191.0031365428</v>
      </c>
      <c r="G5646" s="16">
        <v>51900.8348518602</v>
      </c>
      <c r="H5646" s="16">
        <v>52142.151029590001</v>
      </c>
      <c r="I5646" s="16">
        <v>68125.401390234401</v>
      </c>
      <c r="J5646" s="16">
        <v>9203.7657421875101</v>
      </c>
      <c r="K5646" s="16">
        <v>45926.791053515801</v>
      </c>
      <c r="L5646" s="15">
        <f t="shared" si="616"/>
        <v>6</v>
      </c>
      <c r="M5646" s="16">
        <v>117701.23662882501</v>
      </c>
      <c r="N5646" s="16">
        <v>89290.510882515198</v>
      </c>
      <c r="O5646" s="16">
        <v>93758.107618850903</v>
      </c>
      <c r="P5646" s="16">
        <v>94455.719200384599</v>
      </c>
      <c r="Q5646" s="16">
        <v>80462.215287751402</v>
      </c>
      <c r="R5646" s="16">
        <v>63074.167936318801</v>
      </c>
      <c r="S5646" s="17">
        <f t="shared" si="617"/>
        <v>93758.107618850903</v>
      </c>
      <c r="T5646" s="17">
        <f t="shared" si="618"/>
        <v>80462.215287751402</v>
      </c>
      <c r="U5646" s="18">
        <f t="shared" si="619"/>
        <v>0.85818941242766467</v>
      </c>
      <c r="X5646" s="20">
        <f t="shared" si="620"/>
        <v>0.17370581076944455</v>
      </c>
      <c r="AA5646" s="20">
        <f t="shared" si="621"/>
        <v>-0.2206319923705409</v>
      </c>
      <c r="AE5646" s="20">
        <f t="shared" si="622"/>
        <v>0.76018565338424449</v>
      </c>
    </row>
    <row r="5647" spans="1:31" x14ac:dyDescent="0.2">
      <c r="A5647" s="15" t="s">
        <v>6685</v>
      </c>
      <c r="B5647" s="15" t="s">
        <v>6686</v>
      </c>
      <c r="C5647" t="s">
        <v>6687</v>
      </c>
      <c r="D5647" s="15">
        <v>2</v>
      </c>
      <c r="E5647" s="15">
        <v>2</v>
      </c>
      <c r="F5647" s="16">
        <v>4582.55047851564</v>
      </c>
      <c r="G5647" s="16">
        <v>7920.4576171875296</v>
      </c>
      <c r="H5647" s="16">
        <v>6194.9293505859596</v>
      </c>
      <c r="I5647" s="16">
        <v>9087.4228467773701</v>
      </c>
      <c r="J5647" s="16">
        <v>4506.7806738281197</v>
      </c>
      <c r="K5647" s="16">
        <v>10849.6571777344</v>
      </c>
      <c r="L5647" s="15">
        <f t="shared" si="616"/>
        <v>6</v>
      </c>
      <c r="M5647" s="16">
        <v>8148.7185973395099</v>
      </c>
      <c r="N5647" s="16">
        <v>13626.4032954498</v>
      </c>
      <c r="O5647" s="16">
        <v>11139.2576116357</v>
      </c>
      <c r="P5647" s="16">
        <v>12599.6917912238</v>
      </c>
      <c r="Q5647" s="16">
        <v>39399.694319691298</v>
      </c>
      <c r="R5647" s="16">
        <v>14900.520658682501</v>
      </c>
      <c r="S5647" s="17">
        <f t="shared" si="617"/>
        <v>11139.2576116357</v>
      </c>
      <c r="T5647" s="17">
        <f t="shared" si="618"/>
        <v>14900.520658682501</v>
      </c>
      <c r="U5647" s="18">
        <f t="shared" si="619"/>
        <v>1.3376583232187673</v>
      </c>
      <c r="X5647" s="20">
        <f t="shared" si="620"/>
        <v>0.26374622171019751</v>
      </c>
      <c r="AA5647" s="20">
        <f t="shared" si="621"/>
        <v>0.41970965682577183</v>
      </c>
      <c r="AE5647" s="20">
        <f t="shared" si="622"/>
        <v>0.5788137531242622</v>
      </c>
    </row>
    <row r="5648" spans="1:31" x14ac:dyDescent="0.2">
      <c r="A5648" s="15" t="s">
        <v>17038</v>
      </c>
      <c r="B5648" s="15" t="s">
        <v>17039</v>
      </c>
      <c r="C5648" t="s">
        <v>17040</v>
      </c>
      <c r="D5648" s="15">
        <v>2</v>
      </c>
      <c r="E5648" s="15">
        <v>1</v>
      </c>
      <c r="F5648" s="16">
        <v>33943.087435793903</v>
      </c>
      <c r="G5648" s="16">
        <v>43838.204708203099</v>
      </c>
      <c r="H5648" s="16">
        <v>45374.167871483201</v>
      </c>
      <c r="I5648" s="16">
        <v>60444.264284765602</v>
      </c>
      <c r="J5648" s="16">
        <v>908.99835468749995</v>
      </c>
      <c r="K5648" s="16">
        <v>57128.201474452202</v>
      </c>
      <c r="L5648" s="15">
        <f t="shared" si="616"/>
        <v>6</v>
      </c>
      <c r="M5648" s="16">
        <v>60357.800560173499</v>
      </c>
      <c r="N5648" s="16">
        <v>75419.513110730593</v>
      </c>
      <c r="O5648" s="16">
        <v>81588.427604302895</v>
      </c>
      <c r="P5648" s="16">
        <v>83805.839496661894</v>
      </c>
      <c r="Q5648" s="16">
        <v>7946.7495544594203</v>
      </c>
      <c r="R5648" s="16">
        <v>78457.773579275701</v>
      </c>
      <c r="S5648" s="17">
        <f t="shared" si="617"/>
        <v>75419.513110730593</v>
      </c>
      <c r="T5648" s="17">
        <f t="shared" si="618"/>
        <v>78457.773579275701</v>
      </c>
      <c r="U5648" s="18">
        <f t="shared" si="619"/>
        <v>1.0402848061891403</v>
      </c>
      <c r="X5648" s="20">
        <f t="shared" si="620"/>
        <v>0.567246498023804</v>
      </c>
      <c r="AA5648" s="20">
        <f t="shared" si="621"/>
        <v>5.6978559352540085E-2</v>
      </c>
      <c r="AE5648" s="20">
        <f t="shared" si="622"/>
        <v>0.24622817661293805</v>
      </c>
    </row>
    <row r="5649" spans="1:31" x14ac:dyDescent="0.2">
      <c r="A5649" s="15" t="s">
        <v>221</v>
      </c>
      <c r="B5649" s="15" t="s">
        <v>222</v>
      </c>
      <c r="C5649" t="s">
        <v>223</v>
      </c>
      <c r="D5649" s="15">
        <v>3</v>
      </c>
      <c r="E5649" s="15">
        <v>3</v>
      </c>
      <c r="F5649" s="16">
        <v>32206.852444335898</v>
      </c>
      <c r="G5649" s="16">
        <v>26067.904397845901</v>
      </c>
      <c r="H5649" s="16">
        <v>38942.778032812603</v>
      </c>
      <c r="I5649" s="16">
        <v>35276.281431445401</v>
      </c>
      <c r="J5649" s="16">
        <v>13931.594083300801</v>
      </c>
      <c r="K5649" s="16">
        <v>30444.132004687501</v>
      </c>
      <c r="L5649" s="15">
        <f t="shared" si="616"/>
        <v>6</v>
      </c>
      <c r="M5649" s="16">
        <v>57270.417141141799</v>
      </c>
      <c r="N5649" s="16">
        <v>44847.380739903398</v>
      </c>
      <c r="O5649" s="16">
        <v>70023.984467105198</v>
      </c>
      <c r="P5649" s="16">
        <v>48910.486622101402</v>
      </c>
      <c r="Q5649" s="16">
        <v>121794.377848396</v>
      </c>
      <c r="R5649" s="16">
        <v>41810.852678593998</v>
      </c>
      <c r="S5649" s="17">
        <f t="shared" si="617"/>
        <v>57270.417141141799</v>
      </c>
      <c r="T5649" s="17">
        <f t="shared" si="618"/>
        <v>48910.486622101402</v>
      </c>
      <c r="U5649" s="18">
        <f t="shared" si="619"/>
        <v>0.85402707128119015</v>
      </c>
      <c r="X5649" s="20">
        <f t="shared" si="620"/>
        <v>0.63918432143888837</v>
      </c>
      <c r="AA5649" s="20">
        <f t="shared" si="621"/>
        <v>-0.22764629321007773</v>
      </c>
      <c r="AE5649" s="20">
        <f t="shared" si="622"/>
        <v>0.19437388637880326</v>
      </c>
    </row>
    <row r="5650" spans="1:31" x14ac:dyDescent="0.2">
      <c r="A5650" s="15" t="s">
        <v>12172</v>
      </c>
      <c r="B5650" s="15" t="s">
        <v>12173</v>
      </c>
      <c r="C5650" t="s">
        <v>12174</v>
      </c>
      <c r="D5650" s="15">
        <v>2</v>
      </c>
      <c r="E5650" s="15">
        <v>2</v>
      </c>
      <c r="F5650" s="16">
        <v>38350.467231591501</v>
      </c>
      <c r="G5650" s="16">
        <v>29923.165529296799</v>
      </c>
      <c r="H5650" s="16">
        <v>42799.510678417602</v>
      </c>
      <c r="I5650" s="16">
        <v>41639.930049609196</v>
      </c>
      <c r="J5650" s="16">
        <v>4359.2409351562601</v>
      </c>
      <c r="K5650" s="16">
        <v>44374.837211718303</v>
      </c>
      <c r="L5650" s="15">
        <f t="shared" si="616"/>
        <v>6</v>
      </c>
      <c r="M5650" s="16">
        <v>68195.029604552401</v>
      </c>
      <c r="N5650" s="16">
        <v>51479.995359597102</v>
      </c>
      <c r="O5650" s="16">
        <v>76958.872025514007</v>
      </c>
      <c r="P5650" s="16">
        <v>57733.671435708398</v>
      </c>
      <c r="Q5650" s="16">
        <v>38109.855513592804</v>
      </c>
      <c r="R5650" s="16">
        <v>60942.771533446103</v>
      </c>
      <c r="S5650" s="17">
        <f t="shared" si="617"/>
        <v>68195.029604552401</v>
      </c>
      <c r="T5650" s="17">
        <f t="shared" si="618"/>
        <v>57733.671435708398</v>
      </c>
      <c r="U5650" s="18">
        <f t="shared" si="619"/>
        <v>0.84659647148029615</v>
      </c>
      <c r="X5650" s="20">
        <f t="shared" si="620"/>
        <v>0.26803580784198022</v>
      </c>
      <c r="AA5650" s="20">
        <f t="shared" si="621"/>
        <v>-0.24025361921057889</v>
      </c>
      <c r="AE5650" s="20">
        <f t="shared" si="622"/>
        <v>0.5718071831750603</v>
      </c>
    </row>
    <row r="5651" spans="1:31" x14ac:dyDescent="0.2">
      <c r="A5651" s="15" t="s">
        <v>6436</v>
      </c>
      <c r="B5651" s="15" t="s">
        <v>6437</v>
      </c>
      <c r="C5651" t="s">
        <v>6438</v>
      </c>
      <c r="D5651" s="15">
        <v>3</v>
      </c>
      <c r="E5651" s="15">
        <v>3</v>
      </c>
      <c r="F5651" s="16">
        <v>107501.613192187</v>
      </c>
      <c r="G5651" s="16">
        <v>106557.06716015701</v>
      </c>
      <c r="H5651" s="16">
        <v>86857.207645312199</v>
      </c>
      <c r="I5651" s="16">
        <v>118366.054717969</v>
      </c>
      <c r="J5651" s="16">
        <v>134574.54083906399</v>
      </c>
      <c r="K5651" s="16">
        <v>108847.28639502201</v>
      </c>
      <c r="L5651" s="15">
        <f t="shared" si="616"/>
        <v>6</v>
      </c>
      <c r="M5651" s="16">
        <v>191160.00986134799</v>
      </c>
      <c r="N5651" s="16">
        <v>183321.42425126801</v>
      </c>
      <c r="O5651" s="16">
        <v>156180.120326465</v>
      </c>
      <c r="P5651" s="16">
        <v>164114.27454577101</v>
      </c>
      <c r="Q5651" s="16">
        <v>1176492.96826513</v>
      </c>
      <c r="R5651" s="16">
        <v>149486.86516095401</v>
      </c>
      <c r="S5651" s="17">
        <f t="shared" si="617"/>
        <v>183321.42425126801</v>
      </c>
      <c r="T5651" s="17">
        <f t="shared" si="618"/>
        <v>164114.27454577101</v>
      </c>
      <c r="U5651" s="18">
        <f t="shared" si="619"/>
        <v>0.89522692296362005</v>
      </c>
      <c r="X5651" s="20">
        <f t="shared" si="620"/>
        <v>0.40026858393589043</v>
      </c>
      <c r="AA5651" s="20">
        <f t="shared" si="621"/>
        <v>-0.15967467045639405</v>
      </c>
      <c r="AE5651" s="20">
        <f t="shared" si="622"/>
        <v>0.39764849522766132</v>
      </c>
    </row>
    <row r="5652" spans="1:31" x14ac:dyDescent="0.2">
      <c r="A5652" s="15" t="s">
        <v>5680</v>
      </c>
      <c r="B5652" s="15" t="s">
        <v>5681</v>
      </c>
      <c r="C5652" t="s">
        <v>5682</v>
      </c>
      <c r="D5652" s="15">
        <v>2</v>
      </c>
      <c r="E5652" s="15">
        <v>2</v>
      </c>
      <c r="F5652" s="16">
        <v>33351.819852896202</v>
      </c>
      <c r="G5652" s="16">
        <v>24349.810190405598</v>
      </c>
      <c r="H5652" s="16">
        <v>20610.784992187499</v>
      </c>
      <c r="I5652" s="16">
        <v>25023.110790820301</v>
      </c>
      <c r="J5652" s="16">
        <v>9985.1576923828106</v>
      </c>
      <c r="K5652" s="16">
        <v>31043.649089062401</v>
      </c>
      <c r="L5652" s="15">
        <f t="shared" si="616"/>
        <v>6</v>
      </c>
      <c r="M5652" s="16">
        <v>59306.405017156401</v>
      </c>
      <c r="N5652" s="16">
        <v>41891.561050981203</v>
      </c>
      <c r="O5652" s="16">
        <v>37060.768672736303</v>
      </c>
      <c r="P5652" s="16">
        <v>34694.488078519302</v>
      </c>
      <c r="Q5652" s="16">
        <v>87293.389513811897</v>
      </c>
      <c r="R5652" s="16">
        <v>42634.2074219395</v>
      </c>
      <c r="S5652" s="17">
        <f t="shared" si="617"/>
        <v>41891.561050981203</v>
      </c>
      <c r="T5652" s="17">
        <f t="shared" si="618"/>
        <v>42634.2074219395</v>
      </c>
      <c r="U5652" s="18">
        <f t="shared" si="619"/>
        <v>1.0177278275702</v>
      </c>
      <c r="X5652" s="20">
        <f t="shared" si="620"/>
        <v>0.64577931420703583</v>
      </c>
      <c r="AA5652" s="20">
        <f t="shared" si="621"/>
        <v>2.5351790966536756E-2</v>
      </c>
      <c r="AE5652" s="20">
        <f t="shared" si="622"/>
        <v>0.18991587054465658</v>
      </c>
    </row>
    <row r="5653" spans="1:31" x14ac:dyDescent="0.2">
      <c r="A5653" s="15" t="s">
        <v>7577</v>
      </c>
      <c r="B5653" s="15" t="s">
        <v>7578</v>
      </c>
      <c r="C5653" t="s">
        <v>7579</v>
      </c>
      <c r="D5653" s="15">
        <v>6</v>
      </c>
      <c r="E5653" s="15">
        <v>2</v>
      </c>
      <c r="F5653" s="16">
        <v>64353.263658106</v>
      </c>
      <c r="G5653" s="16">
        <v>87484.510845291094</v>
      </c>
      <c r="H5653" s="16">
        <v>89359.947746000398</v>
      </c>
      <c r="I5653" s="16">
        <v>103807.49518388401</v>
      </c>
      <c r="J5653" s="16">
        <v>7958.4792741676401</v>
      </c>
      <c r="K5653" s="16">
        <v>91032.495136912505</v>
      </c>
      <c r="L5653" s="15">
        <f t="shared" si="616"/>
        <v>6</v>
      </c>
      <c r="M5653" s="16">
        <v>114433.35732553899</v>
      </c>
      <c r="N5653" s="16">
        <v>150508.882756498</v>
      </c>
      <c r="O5653" s="16">
        <v>160680.35998035199</v>
      </c>
      <c r="P5653" s="16">
        <v>143928.86377018501</v>
      </c>
      <c r="Q5653" s="16">
        <v>69575.529262545897</v>
      </c>
      <c r="R5653" s="16">
        <v>125020.68518650001</v>
      </c>
      <c r="S5653" s="17">
        <f t="shared" si="617"/>
        <v>150508.882756498</v>
      </c>
      <c r="T5653" s="17">
        <f t="shared" si="618"/>
        <v>125020.68518650001</v>
      </c>
      <c r="U5653" s="18">
        <f t="shared" si="619"/>
        <v>0.83065320064042814</v>
      </c>
      <c r="X5653" s="20">
        <f t="shared" si="620"/>
        <v>0.33248791322443244</v>
      </c>
      <c r="AA5653" s="20">
        <f t="shared" si="621"/>
        <v>-0.26768182023253123</v>
      </c>
      <c r="AE5653" s="20">
        <f t="shared" si="622"/>
        <v>0.47822413777544215</v>
      </c>
    </row>
    <row r="5654" spans="1:31" x14ac:dyDescent="0.2">
      <c r="A5654" s="15" t="s">
        <v>18326</v>
      </c>
      <c r="B5654" s="15" t="s">
        <v>18327</v>
      </c>
      <c r="C5654" t="s">
        <v>18328</v>
      </c>
      <c r="D5654" s="15">
        <v>2</v>
      </c>
      <c r="E5654" s="15">
        <v>1</v>
      </c>
      <c r="F5654" s="16">
        <v>23903.492842968601</v>
      </c>
      <c r="G5654" s="16">
        <v>28902.556199011</v>
      </c>
      <c r="H5654" s="16">
        <v>26041.824471093601</v>
      </c>
      <c r="I5654" s="16">
        <v>41175.9813093751</v>
      </c>
      <c r="J5654" s="16">
        <v>2940.2059886718798</v>
      </c>
      <c r="K5654" s="16">
        <v>37535.356972265399</v>
      </c>
      <c r="L5654" s="15">
        <f t="shared" si="616"/>
        <v>6</v>
      </c>
      <c r="M5654" s="16">
        <v>42505.333565679299</v>
      </c>
      <c r="N5654" s="16">
        <v>49724.132881222897</v>
      </c>
      <c r="O5654" s="16">
        <v>46826.456775180399</v>
      </c>
      <c r="P5654" s="16">
        <v>57090.407527729301</v>
      </c>
      <c r="Q5654" s="16">
        <v>25704.205634706301</v>
      </c>
      <c r="R5654" s="16">
        <v>51549.680587516399</v>
      </c>
      <c r="S5654" s="17">
        <f t="shared" si="617"/>
        <v>46826.456775180399</v>
      </c>
      <c r="T5654" s="17">
        <f t="shared" si="618"/>
        <v>51549.680587516399</v>
      </c>
      <c r="U5654" s="18">
        <f t="shared" si="619"/>
        <v>1.1008665642803763</v>
      </c>
      <c r="X5654" s="20">
        <f t="shared" si="620"/>
        <v>0.88159872344866053</v>
      </c>
      <c r="AA5654" s="20">
        <f t="shared" si="621"/>
        <v>0.13863961084835882</v>
      </c>
      <c r="AE5654" s="20">
        <f t="shared" si="622"/>
        <v>5.4729047348465287E-2</v>
      </c>
    </row>
    <row r="5655" spans="1:31" x14ac:dyDescent="0.2">
      <c r="A5655" s="15" t="s">
        <v>18329</v>
      </c>
      <c r="B5655" s="15" t="s">
        <v>18330</v>
      </c>
      <c r="C5655" t="s">
        <v>18331</v>
      </c>
      <c r="D5655" s="15">
        <v>2</v>
      </c>
      <c r="E5655" s="15">
        <v>2</v>
      </c>
      <c r="F5655" s="16">
        <v>33128.462154887602</v>
      </c>
      <c r="G5655" s="16">
        <v>32181.438622265501</v>
      </c>
      <c r="H5655" s="16">
        <v>34173.510885937299</v>
      </c>
      <c r="I5655" s="16">
        <v>34644.163460156102</v>
      </c>
      <c r="J5655" s="16">
        <v>10616.6409776367</v>
      </c>
      <c r="K5655" s="16">
        <v>48064.651761328598</v>
      </c>
      <c r="L5655" s="15">
        <f t="shared" si="616"/>
        <v>6</v>
      </c>
      <c r="M5655" s="16">
        <v>58909.229026154397</v>
      </c>
      <c r="N5655" s="16">
        <v>55365.142077544202</v>
      </c>
      <c r="O5655" s="16">
        <v>61448.245768369503</v>
      </c>
      <c r="P5655" s="16">
        <v>48034.056445116403</v>
      </c>
      <c r="Q5655" s="16">
        <v>92814.015035147706</v>
      </c>
      <c r="R5655" s="16">
        <v>66010.227308546906</v>
      </c>
      <c r="S5655" s="17">
        <f t="shared" si="617"/>
        <v>58909.229026154397</v>
      </c>
      <c r="T5655" s="17">
        <f t="shared" si="618"/>
        <v>66010.227308546906</v>
      </c>
      <c r="U5655" s="18">
        <f t="shared" si="619"/>
        <v>1.120541354890926</v>
      </c>
      <c r="X5655" s="20">
        <f t="shared" si="620"/>
        <v>0.47347147114389093</v>
      </c>
      <c r="AA5655" s="20">
        <f t="shared" si="621"/>
        <v>0.16419589418082275</v>
      </c>
      <c r="AE5655" s="20">
        <f t="shared" si="622"/>
        <v>0.32470618413283225</v>
      </c>
    </row>
    <row r="5656" spans="1:31" x14ac:dyDescent="0.2">
      <c r="A5656" s="15" t="s">
        <v>18332</v>
      </c>
      <c r="B5656" s="15" t="s">
        <v>18333</v>
      </c>
      <c r="C5656" t="s">
        <v>18334</v>
      </c>
      <c r="D5656" s="15">
        <v>3</v>
      </c>
      <c r="E5656" s="15">
        <v>3</v>
      </c>
      <c r="F5656" s="16">
        <v>106347.543057421</v>
      </c>
      <c r="G5656" s="16">
        <v>112037.288769141</v>
      </c>
      <c r="H5656" s="16">
        <v>114552.227786132</v>
      </c>
      <c r="I5656" s="16">
        <v>134257.28805586</v>
      </c>
      <c r="J5656" s="16">
        <v>14322.0608899978</v>
      </c>
      <c r="K5656" s="16">
        <v>136799.41489628801</v>
      </c>
      <c r="L5656" s="15">
        <f t="shared" si="616"/>
        <v>6</v>
      </c>
      <c r="M5656" s="16">
        <v>189107.835463294</v>
      </c>
      <c r="N5656" s="16">
        <v>192749.63072640999</v>
      </c>
      <c r="O5656" s="16">
        <v>205979.229638155</v>
      </c>
      <c r="P5656" s="16">
        <v>186147.43461940601</v>
      </c>
      <c r="Q5656" s="16">
        <v>125207.96149918</v>
      </c>
      <c r="R5656" s="16">
        <v>187875.291759538</v>
      </c>
      <c r="S5656" s="17">
        <f t="shared" si="617"/>
        <v>192749.63072640999</v>
      </c>
      <c r="T5656" s="17">
        <f t="shared" si="618"/>
        <v>186147.43461940601</v>
      </c>
      <c r="U5656" s="18">
        <f t="shared" si="619"/>
        <v>0.96574729569067153</v>
      </c>
      <c r="X5656" s="20">
        <f t="shared" si="620"/>
        <v>0.23663997419725846</v>
      </c>
      <c r="AA5656" s="20">
        <f t="shared" si="621"/>
        <v>-5.0282362294633946E-2</v>
      </c>
      <c r="AE5656" s="20">
        <f t="shared" si="622"/>
        <v>0.62591189070176723</v>
      </c>
    </row>
    <row r="5657" spans="1:31" x14ac:dyDescent="0.2">
      <c r="A5657" s="15" t="s">
        <v>10408</v>
      </c>
      <c r="B5657" s="15" t="s">
        <v>10409</v>
      </c>
      <c r="C5657" t="s">
        <v>10410</v>
      </c>
      <c r="D5657" s="15">
        <v>2</v>
      </c>
      <c r="E5657" s="15">
        <v>2</v>
      </c>
      <c r="F5657" s="16">
        <v>76860.403640624994</v>
      </c>
      <c r="G5657" s="16">
        <v>76760.780353124996</v>
      </c>
      <c r="H5657" s="16">
        <v>80462.890838010906</v>
      </c>
      <c r="I5657" s="16">
        <v>109026.39268125</v>
      </c>
      <c r="J5657" s="16">
        <v>35601.968901119297</v>
      </c>
      <c r="K5657" s="16">
        <v>111318.880818751</v>
      </c>
      <c r="L5657" s="15">
        <f t="shared" si="616"/>
        <v>6</v>
      </c>
      <c r="M5657" s="16">
        <v>136673.628251719</v>
      </c>
      <c r="N5657" s="16">
        <v>132059.71181454699</v>
      </c>
      <c r="O5657" s="16">
        <v>144682.33913543299</v>
      </c>
      <c r="P5657" s="16">
        <v>151164.85367243999</v>
      </c>
      <c r="Q5657" s="16">
        <v>311243.61121655803</v>
      </c>
      <c r="R5657" s="16">
        <v>152881.26216054099</v>
      </c>
      <c r="S5657" s="17">
        <f t="shared" si="617"/>
        <v>136673.628251719</v>
      </c>
      <c r="T5657" s="17">
        <f t="shared" si="618"/>
        <v>152881.26216054099</v>
      </c>
      <c r="U5657" s="18">
        <f t="shared" si="619"/>
        <v>1.1185864026304442</v>
      </c>
      <c r="X5657" s="20">
        <f t="shared" si="620"/>
        <v>0.2746173099792833</v>
      </c>
      <c r="AA5657" s="20">
        <f t="shared" si="621"/>
        <v>0.16167669835687473</v>
      </c>
      <c r="AE5657" s="20">
        <f t="shared" si="622"/>
        <v>0.56127209131066236</v>
      </c>
    </row>
    <row r="5658" spans="1:31" x14ac:dyDescent="0.2">
      <c r="A5658" s="15" t="s">
        <v>18335</v>
      </c>
      <c r="B5658" s="15" t="s">
        <v>18336</v>
      </c>
      <c r="C5658" t="s">
        <v>18337</v>
      </c>
      <c r="D5658" s="15">
        <v>3</v>
      </c>
      <c r="E5658" s="15">
        <v>1</v>
      </c>
      <c r="F5658" s="16">
        <v>195544.20610312599</v>
      </c>
      <c r="G5658" s="16">
        <v>226093.425370312</v>
      </c>
      <c r="H5658" s="16">
        <v>220576.361501298</v>
      </c>
      <c r="I5658" s="16">
        <v>232843.88007890701</v>
      </c>
      <c r="J5658" s="16">
        <v>634.53345686781699</v>
      </c>
      <c r="K5658" s="16">
        <v>236424.31079502101</v>
      </c>
      <c r="L5658" s="15">
        <f t="shared" si="616"/>
        <v>6</v>
      </c>
      <c r="M5658" s="16">
        <v>347717.87377902999</v>
      </c>
      <c r="N5658" s="16">
        <v>388972.499500543</v>
      </c>
      <c r="O5658" s="16">
        <v>396623.87974897999</v>
      </c>
      <c r="P5658" s="16">
        <v>322837.52763934399</v>
      </c>
      <c r="Q5658" s="16">
        <v>5547.2910810575004</v>
      </c>
      <c r="R5658" s="16">
        <v>324696.464552405</v>
      </c>
      <c r="S5658" s="17">
        <f t="shared" si="617"/>
        <v>388972.499500543</v>
      </c>
      <c r="T5658" s="17">
        <f t="shared" si="618"/>
        <v>322837.52763934399</v>
      </c>
      <c r="U5658" s="18">
        <f t="shared" si="619"/>
        <v>0.829975198899359</v>
      </c>
      <c r="X5658" s="20">
        <f t="shared" si="620"/>
        <v>0.2095123562256879</v>
      </c>
      <c r="AA5658" s="20">
        <f t="shared" si="621"/>
        <v>-0.2688598680175453</v>
      </c>
      <c r="AE5658" s="20">
        <f t="shared" si="622"/>
        <v>0.67879035893925976</v>
      </c>
    </row>
    <row r="5659" spans="1:31" x14ac:dyDescent="0.2">
      <c r="A5659" s="15" t="s">
        <v>18338</v>
      </c>
      <c r="B5659" s="15" t="s">
        <v>18339</v>
      </c>
      <c r="C5659" t="s">
        <v>18340</v>
      </c>
      <c r="D5659" s="15">
        <v>3</v>
      </c>
      <c r="E5659" s="15">
        <v>1</v>
      </c>
      <c r="F5659" s="16">
        <v>10983.675037499999</v>
      </c>
      <c r="G5659" s="16">
        <v>12372.9408515625</v>
      </c>
      <c r="H5659" s="16">
        <v>11212.501600781299</v>
      </c>
      <c r="I5659" s="16">
        <v>7502.5421850586099</v>
      </c>
      <c r="J5659" s="16">
        <v>3204.5606109421801</v>
      </c>
      <c r="K5659" s="16">
        <v>13958.4203601563</v>
      </c>
      <c r="L5659" s="15">
        <f t="shared" si="616"/>
        <v>6</v>
      </c>
      <c r="M5659" s="16">
        <v>19531.2364729699</v>
      </c>
      <c r="N5659" s="16">
        <v>21286.482441150099</v>
      </c>
      <c r="O5659" s="16">
        <v>20161.479935225801</v>
      </c>
      <c r="P5659" s="16">
        <v>10402.2582393551</v>
      </c>
      <c r="Q5659" s="16">
        <v>28015.276898930999</v>
      </c>
      <c r="R5659" s="16">
        <v>19169.981828173801</v>
      </c>
      <c r="S5659" s="17">
        <f t="shared" si="617"/>
        <v>20161.479935225801</v>
      </c>
      <c r="T5659" s="17">
        <f t="shared" si="618"/>
        <v>19169.981828173801</v>
      </c>
      <c r="U5659" s="18">
        <f t="shared" si="619"/>
        <v>0.95082215639737477</v>
      </c>
      <c r="X5659" s="20">
        <f t="shared" si="620"/>
        <v>0.83574681929748251</v>
      </c>
      <c r="AA5659" s="20">
        <f t="shared" si="621"/>
        <v>-7.2752573020367015E-2</v>
      </c>
      <c r="AE5659" s="20">
        <f t="shared" si="622"/>
        <v>7.7925267579163557E-2</v>
      </c>
    </row>
    <row r="5660" spans="1:31" x14ac:dyDescent="0.2">
      <c r="A5660" s="15" t="s">
        <v>16439</v>
      </c>
      <c r="B5660" s="15" t="s">
        <v>16440</v>
      </c>
      <c r="C5660" t="s">
        <v>16441</v>
      </c>
      <c r="D5660" s="15">
        <v>2</v>
      </c>
      <c r="E5660" s="15">
        <v>2</v>
      </c>
      <c r="F5660" s="16">
        <v>3510.9149721679601</v>
      </c>
      <c r="G5660" s="16">
        <v>5778.8352026367302</v>
      </c>
      <c r="H5660" s="16">
        <v>15297.3415095704</v>
      </c>
      <c r="I5660" s="16">
        <v>21788.711566552502</v>
      </c>
      <c r="J5660" s="16">
        <v>2961.1750007812502</v>
      </c>
      <c r="K5660" s="16">
        <v>12108.538122937</v>
      </c>
      <c r="L5660" s="15">
        <f t="shared" si="616"/>
        <v>6</v>
      </c>
      <c r="M5660" s="16">
        <v>6243.1299472886203</v>
      </c>
      <c r="N5660" s="16">
        <v>9941.9431117455806</v>
      </c>
      <c r="O5660" s="16">
        <v>27506.532876303801</v>
      </c>
      <c r="P5660" s="16">
        <v>30210.0006674379</v>
      </c>
      <c r="Q5660" s="16">
        <v>25887.523334654001</v>
      </c>
      <c r="R5660" s="16">
        <v>16629.421509974702</v>
      </c>
      <c r="S5660" s="17">
        <f t="shared" si="617"/>
        <v>9941.9431117455806</v>
      </c>
      <c r="T5660" s="17">
        <f t="shared" si="618"/>
        <v>25887.523334654001</v>
      </c>
      <c r="U5660" s="18">
        <f t="shared" si="619"/>
        <v>2.6038695900472453</v>
      </c>
      <c r="X5660" s="20">
        <f t="shared" si="620"/>
        <v>0.27638374332126453</v>
      </c>
      <c r="AA5660" s="20">
        <f t="shared" si="621"/>
        <v>1.3806571956220552</v>
      </c>
      <c r="AE5660" s="20">
        <f t="shared" si="622"/>
        <v>0.55848750541325942</v>
      </c>
    </row>
    <row r="5661" spans="1:31" x14ac:dyDescent="0.2">
      <c r="A5661" s="15" t="s">
        <v>15914</v>
      </c>
      <c r="B5661" s="15" t="s">
        <v>15915</v>
      </c>
      <c r="C5661" t="s">
        <v>15916</v>
      </c>
      <c r="D5661" s="15">
        <v>2</v>
      </c>
      <c r="E5661" s="15">
        <v>2</v>
      </c>
      <c r="F5661" s="16">
        <v>13742.2679173828</v>
      </c>
      <c r="G5661" s="16">
        <v>12114.0371214844</v>
      </c>
      <c r="H5661" s="16">
        <v>17287.421623828101</v>
      </c>
      <c r="I5661" s="16">
        <v>13573.0170597656</v>
      </c>
      <c r="J5661" s="16">
        <v>18792.613286132801</v>
      </c>
      <c r="K5661" s="16">
        <v>18875.3276808107</v>
      </c>
      <c r="L5661" s="15">
        <f t="shared" si="616"/>
        <v>6</v>
      </c>
      <c r="M5661" s="16">
        <v>24436.582787904601</v>
      </c>
      <c r="N5661" s="16">
        <v>20841.0628945465</v>
      </c>
      <c r="O5661" s="16">
        <v>31084.945769489299</v>
      </c>
      <c r="P5661" s="16">
        <v>18818.958302431802</v>
      </c>
      <c r="Q5661" s="16">
        <v>164290.93681918201</v>
      </c>
      <c r="R5661" s="16">
        <v>25922.681743761001</v>
      </c>
      <c r="S5661" s="17">
        <f t="shared" si="617"/>
        <v>24436.582787904601</v>
      </c>
      <c r="T5661" s="17">
        <f t="shared" si="618"/>
        <v>25922.681743761001</v>
      </c>
      <c r="U5661" s="18">
        <f t="shared" si="619"/>
        <v>1.0608145160374869</v>
      </c>
      <c r="X5661" s="20">
        <f t="shared" si="620"/>
        <v>0.40406162037907689</v>
      </c>
      <c r="AA5661" s="20">
        <f t="shared" si="621"/>
        <v>8.5172422335395015E-2</v>
      </c>
      <c r="AE5661" s="20">
        <f t="shared" si="622"/>
        <v>0.39355239887475746</v>
      </c>
    </row>
    <row r="5662" spans="1:31" x14ac:dyDescent="0.2">
      <c r="A5662" s="15" t="s">
        <v>12982</v>
      </c>
      <c r="B5662" s="15" t="s">
        <v>12983</v>
      </c>
      <c r="C5662" t="s">
        <v>12984</v>
      </c>
      <c r="D5662" s="15">
        <v>2</v>
      </c>
      <c r="E5662" s="15">
        <v>2</v>
      </c>
      <c r="F5662" s="16">
        <v>38184.5712832032</v>
      </c>
      <c r="G5662" s="16">
        <v>27570.9510720703</v>
      </c>
      <c r="H5662" s="16">
        <v>38250.1567819337</v>
      </c>
      <c r="I5662" s="16">
        <v>40102.663419184202</v>
      </c>
      <c r="J5662" s="16">
        <v>10876.180228417999</v>
      </c>
      <c r="K5662" s="16">
        <v>42085.348178027503</v>
      </c>
      <c r="L5662" s="15">
        <f t="shared" si="616"/>
        <v>6</v>
      </c>
      <c r="M5662" s="16">
        <v>67900.032439503499</v>
      </c>
      <c r="N5662" s="16">
        <v>47433.231349143804</v>
      </c>
      <c r="O5662" s="16">
        <v>68778.564849833405</v>
      </c>
      <c r="P5662" s="16">
        <v>55602.254633511599</v>
      </c>
      <c r="Q5662" s="16">
        <v>95082.988807074798</v>
      </c>
      <c r="R5662" s="16">
        <v>57798.471387783698</v>
      </c>
      <c r="S5662" s="17">
        <f t="shared" si="617"/>
        <v>67900.032439503499</v>
      </c>
      <c r="T5662" s="17">
        <f t="shared" si="618"/>
        <v>57798.471387783698</v>
      </c>
      <c r="U5662" s="18">
        <f t="shared" si="619"/>
        <v>0.85122892156612839</v>
      </c>
      <c r="X5662" s="20">
        <f t="shared" si="620"/>
        <v>0.60721483414584099</v>
      </c>
      <c r="AA5662" s="20">
        <f t="shared" si="621"/>
        <v>-0.23238092584902267</v>
      </c>
      <c r="AE5662" s="20">
        <f t="shared" si="622"/>
        <v>0.21665762724928772</v>
      </c>
    </row>
    <row r="5663" spans="1:31" x14ac:dyDescent="0.2">
      <c r="A5663" s="15" t="s">
        <v>18341</v>
      </c>
      <c r="B5663" s="15" t="s">
        <v>18342</v>
      </c>
      <c r="C5663" t="s">
        <v>18343</v>
      </c>
      <c r="D5663" s="15">
        <v>3</v>
      </c>
      <c r="E5663" s="15">
        <v>2</v>
      </c>
      <c r="F5663" s="16">
        <v>77038.532510156103</v>
      </c>
      <c r="G5663" s="16">
        <v>66735.496924447696</v>
      </c>
      <c r="H5663" s="16">
        <v>72469.427404687405</v>
      </c>
      <c r="I5663" s="16">
        <v>68361.367542187596</v>
      </c>
      <c r="J5663" s="16">
        <v>42714.7158539062</v>
      </c>
      <c r="K5663" s="16">
        <v>74082.340920233997</v>
      </c>
      <c r="L5663" s="15">
        <f t="shared" si="616"/>
        <v>6</v>
      </c>
      <c r="M5663" s="16">
        <v>136990.378070117</v>
      </c>
      <c r="N5663" s="16">
        <v>114812.15343434599</v>
      </c>
      <c r="O5663" s="16">
        <v>130309.092346983</v>
      </c>
      <c r="P5663" s="16">
        <v>94782.885751110894</v>
      </c>
      <c r="Q5663" s="16">
        <v>373425.48248900298</v>
      </c>
      <c r="R5663" s="16">
        <v>101741.965966524</v>
      </c>
      <c r="S5663" s="17">
        <f t="shared" si="617"/>
        <v>130309.092346983</v>
      </c>
      <c r="T5663" s="17">
        <f t="shared" si="618"/>
        <v>101741.965966524</v>
      </c>
      <c r="U5663" s="18">
        <f t="shared" si="619"/>
        <v>0.78077411279643216</v>
      </c>
      <c r="X5663" s="20">
        <f t="shared" si="620"/>
        <v>0.53340252603524085</v>
      </c>
      <c r="AA5663" s="20">
        <f t="shared" si="621"/>
        <v>-0.35702287492629642</v>
      </c>
      <c r="AE5663" s="20">
        <f t="shared" si="622"/>
        <v>0.27294493195216335</v>
      </c>
    </row>
    <row r="5664" spans="1:31" x14ac:dyDescent="0.2">
      <c r="A5664" s="15" t="s">
        <v>7325</v>
      </c>
      <c r="B5664" s="15" t="s">
        <v>7326</v>
      </c>
      <c r="C5664" t="s">
        <v>7327</v>
      </c>
      <c r="D5664" s="15">
        <v>3</v>
      </c>
      <c r="E5664" s="15">
        <v>1</v>
      </c>
      <c r="F5664" s="16">
        <v>142278.57262265499</v>
      </c>
      <c r="G5664" s="16">
        <v>130492.461902344</v>
      </c>
      <c r="H5664" s="16">
        <v>146417.046661381</v>
      </c>
      <c r="I5664" s="16">
        <v>170325.74779687499</v>
      </c>
      <c r="J5664" s="16">
        <v>29542.581242822798</v>
      </c>
      <c r="K5664" s="16">
        <v>175546.03180898301</v>
      </c>
      <c r="L5664" s="15">
        <f t="shared" si="616"/>
        <v>6</v>
      </c>
      <c r="M5664" s="16">
        <v>253000.60657677599</v>
      </c>
      <c r="N5664" s="16">
        <v>224500.02245310301</v>
      </c>
      <c r="O5664" s="16">
        <v>263276.15848302399</v>
      </c>
      <c r="P5664" s="16">
        <v>236156.2747255</v>
      </c>
      <c r="Q5664" s="16">
        <v>258270.538245025</v>
      </c>
      <c r="R5664" s="16">
        <v>241088.47225951601</v>
      </c>
      <c r="S5664" s="17">
        <f t="shared" si="617"/>
        <v>253000.60657677599</v>
      </c>
      <c r="T5664" s="17">
        <f t="shared" si="618"/>
        <v>241088.47225951601</v>
      </c>
      <c r="U5664" s="18">
        <f t="shared" si="619"/>
        <v>0.95291657803340046</v>
      </c>
      <c r="X5664" s="20">
        <f t="shared" si="620"/>
        <v>0.90215588138718394</v>
      </c>
      <c r="AA5664" s="20">
        <f t="shared" si="621"/>
        <v>-6.957817427304562E-2</v>
      </c>
      <c r="AE5664" s="20">
        <f t="shared" si="622"/>
        <v>4.471841525492877E-2</v>
      </c>
    </row>
    <row r="5665" spans="1:31" x14ac:dyDescent="0.2">
      <c r="A5665" s="15" t="s">
        <v>14365</v>
      </c>
      <c r="B5665" s="15" t="s">
        <v>14366</v>
      </c>
      <c r="C5665" t="s">
        <v>14367</v>
      </c>
      <c r="D5665" s="15">
        <v>2</v>
      </c>
      <c r="E5665" s="15">
        <v>2</v>
      </c>
      <c r="F5665" s="16">
        <v>70244.435209450094</v>
      </c>
      <c r="G5665" s="16">
        <v>70361.1270656251</v>
      </c>
      <c r="H5665" s="16">
        <v>64411.457126382396</v>
      </c>
      <c r="I5665" s="16">
        <v>65883.450703125098</v>
      </c>
      <c r="J5665" s="16">
        <v>18567.9553511718</v>
      </c>
      <c r="K5665" s="16">
        <v>72536.561070703305</v>
      </c>
      <c r="L5665" s="15">
        <f t="shared" si="616"/>
        <v>6</v>
      </c>
      <c r="M5665" s="16">
        <v>124909.073720944</v>
      </c>
      <c r="N5665" s="16">
        <v>121049.70950643699</v>
      </c>
      <c r="O5665" s="16">
        <v>115819.85418505799</v>
      </c>
      <c r="P5665" s="16">
        <v>91347.259503396097</v>
      </c>
      <c r="Q5665" s="16">
        <v>162326.906482547</v>
      </c>
      <c r="R5665" s="16">
        <v>99619.048697858903</v>
      </c>
      <c r="S5665" s="17">
        <f t="shared" si="617"/>
        <v>121049.70950643699</v>
      </c>
      <c r="T5665" s="17">
        <f t="shared" si="618"/>
        <v>99619.048697858903</v>
      </c>
      <c r="U5665" s="18">
        <f t="shared" si="619"/>
        <v>0.82295983281613339</v>
      </c>
      <c r="X5665" s="20">
        <f t="shared" si="620"/>
        <v>0.90628766618428969</v>
      </c>
      <c r="AA5665" s="20">
        <f t="shared" si="621"/>
        <v>-0.28110607786274666</v>
      </c>
      <c r="AE5665" s="20">
        <f t="shared" si="622"/>
        <v>4.273393035082014E-2</v>
      </c>
    </row>
    <row r="5666" spans="1:31" x14ac:dyDescent="0.2">
      <c r="A5666" s="15" t="s">
        <v>15204</v>
      </c>
      <c r="B5666" s="15" t="s">
        <v>15205</v>
      </c>
      <c r="C5666" t="s">
        <v>15206</v>
      </c>
      <c r="D5666" s="15">
        <v>3</v>
      </c>
      <c r="E5666" s="15">
        <v>3</v>
      </c>
      <c r="F5666" s="16">
        <v>67506.702628908199</v>
      </c>
      <c r="G5666" s="16">
        <v>64940.596127343902</v>
      </c>
      <c r="H5666" s="16">
        <v>64084.758001172602</v>
      </c>
      <c r="I5666" s="16">
        <v>90047.113374023596</v>
      </c>
      <c r="J5666" s="16">
        <v>4910.9728464843802</v>
      </c>
      <c r="K5666" s="16">
        <v>97078.580597755295</v>
      </c>
      <c r="L5666" s="15">
        <f t="shared" si="616"/>
        <v>6</v>
      </c>
      <c r="M5666" s="16">
        <v>120040.82131473599</v>
      </c>
      <c r="N5666" s="16">
        <v>111724.19522299401</v>
      </c>
      <c r="O5666" s="16">
        <v>115232.408306137</v>
      </c>
      <c r="P5666" s="16">
        <v>124850.124653815</v>
      </c>
      <c r="Q5666" s="16">
        <v>42933.269437191302</v>
      </c>
      <c r="R5666" s="16">
        <v>133324.15688497201</v>
      </c>
      <c r="S5666" s="17">
        <f t="shared" si="617"/>
        <v>115232.408306137</v>
      </c>
      <c r="T5666" s="17">
        <f t="shared" si="618"/>
        <v>124850.124653815</v>
      </c>
      <c r="U5666" s="18">
        <f t="shared" si="619"/>
        <v>1.0834636409067029</v>
      </c>
      <c r="X5666" s="20">
        <f t="shared" si="620"/>
        <v>0.6248749342951605</v>
      </c>
      <c r="AA5666" s="20">
        <f t="shared" si="621"/>
        <v>0.11565073999021104</v>
      </c>
      <c r="AE5666" s="20">
        <f t="shared" si="622"/>
        <v>0.20420689590488764</v>
      </c>
    </row>
    <row r="5667" spans="1:31" x14ac:dyDescent="0.2">
      <c r="A5667" s="15" t="s">
        <v>15368</v>
      </c>
      <c r="B5667" s="15" t="s">
        <v>15369</v>
      </c>
      <c r="C5667" t="s">
        <v>15370</v>
      </c>
      <c r="D5667" s="15">
        <v>4</v>
      </c>
      <c r="E5667" s="15">
        <v>3</v>
      </c>
      <c r="F5667" s="16">
        <v>70321.823195507895</v>
      </c>
      <c r="G5667" s="16">
        <v>81166.827083202894</v>
      </c>
      <c r="H5667" s="16">
        <v>74615.932069336006</v>
      </c>
      <c r="I5667" s="16">
        <v>125430.505986328</v>
      </c>
      <c r="J5667" s="16">
        <v>40661.695687645799</v>
      </c>
      <c r="K5667" s="16">
        <v>117745.082419335</v>
      </c>
      <c r="L5667" s="15">
        <f t="shared" si="616"/>
        <v>6</v>
      </c>
      <c r="M5667" s="16">
        <v>125046.685499397</v>
      </c>
      <c r="N5667" s="16">
        <v>139639.90131677399</v>
      </c>
      <c r="O5667" s="16">
        <v>134168.77614173701</v>
      </c>
      <c r="P5667" s="16">
        <v>173909.12069261001</v>
      </c>
      <c r="Q5667" s="16">
        <v>355477.33439017099</v>
      </c>
      <c r="R5667" s="16">
        <v>161706.77140362299</v>
      </c>
      <c r="S5667" s="17">
        <f t="shared" si="617"/>
        <v>134168.77614173701</v>
      </c>
      <c r="T5667" s="17">
        <f t="shared" si="618"/>
        <v>173909.12069261001</v>
      </c>
      <c r="U5667" s="18">
        <f t="shared" si="619"/>
        <v>1.2961966688053483</v>
      </c>
      <c r="X5667" s="20">
        <f t="shared" si="620"/>
        <v>0.19580688094682944</v>
      </c>
      <c r="AA5667" s="20">
        <f t="shared" si="621"/>
        <v>0.3742846314818073</v>
      </c>
      <c r="AE5667" s="20">
        <f t="shared" si="622"/>
        <v>0.70817205050668075</v>
      </c>
    </row>
    <row r="5668" spans="1:31" x14ac:dyDescent="0.2">
      <c r="A5668" s="15" t="s">
        <v>17008</v>
      </c>
      <c r="B5668" s="15" t="s">
        <v>17009</v>
      </c>
      <c r="C5668" t="s">
        <v>17010</v>
      </c>
      <c r="D5668" s="15">
        <v>3</v>
      </c>
      <c r="E5668" s="15">
        <v>3</v>
      </c>
      <c r="F5668" s="16">
        <v>56044.886773542603</v>
      </c>
      <c r="G5668" s="16">
        <v>61615.096563281397</v>
      </c>
      <c r="H5668" s="16">
        <v>49931.160185156499</v>
      </c>
      <c r="I5668" s="16">
        <v>47676.293183129899</v>
      </c>
      <c r="J5668" s="16">
        <v>17628.320627929701</v>
      </c>
      <c r="K5668" s="16">
        <v>70338.921185156694</v>
      </c>
      <c r="L5668" s="15">
        <f t="shared" si="616"/>
        <v>6</v>
      </c>
      <c r="M5668" s="16">
        <v>99659.351987167698</v>
      </c>
      <c r="N5668" s="16">
        <v>106002.98561505201</v>
      </c>
      <c r="O5668" s="16">
        <v>89782.469609228996</v>
      </c>
      <c r="P5668" s="16">
        <v>66103.075644651806</v>
      </c>
      <c r="Q5668" s="16">
        <v>154112.324157097</v>
      </c>
      <c r="R5668" s="16">
        <v>96600.890798627501</v>
      </c>
      <c r="S5668" s="17">
        <f t="shared" si="617"/>
        <v>99659.351987167698</v>
      </c>
      <c r="T5668" s="17">
        <f t="shared" si="618"/>
        <v>96600.890798627501</v>
      </c>
      <c r="U5668" s="18">
        <f t="shared" si="619"/>
        <v>0.96931084612175678</v>
      </c>
      <c r="X5668" s="20">
        <f t="shared" si="620"/>
        <v>0.79937740585820083</v>
      </c>
      <c r="AA5668" s="20">
        <f t="shared" si="621"/>
        <v>-4.4968700409595927E-2</v>
      </c>
      <c r="AE5668" s="20">
        <f t="shared" si="622"/>
        <v>9.7248131094401696E-2</v>
      </c>
    </row>
    <row r="5669" spans="1:31" x14ac:dyDescent="0.2">
      <c r="A5669" s="15" t="s">
        <v>16454</v>
      </c>
      <c r="B5669" s="15" t="s">
        <v>16455</v>
      </c>
      <c r="C5669" t="s">
        <v>16456</v>
      </c>
      <c r="D5669" s="15">
        <v>2</v>
      </c>
      <c r="E5669" s="15">
        <v>2</v>
      </c>
      <c r="F5669" s="16">
        <v>46051.681461328102</v>
      </c>
      <c r="G5669" s="16">
        <v>35544.580824883298</v>
      </c>
      <c r="H5669" s="16">
        <v>47775.651045117302</v>
      </c>
      <c r="I5669" s="16">
        <v>56217.939080273201</v>
      </c>
      <c r="J5669" s="16">
        <v>8138.4074964843603</v>
      </c>
      <c r="K5669" s="16">
        <v>70496.554522928302</v>
      </c>
      <c r="L5669" s="15">
        <f t="shared" si="616"/>
        <v>6</v>
      </c>
      <c r="M5669" s="16">
        <v>81889.374688183001</v>
      </c>
      <c r="N5669" s="16">
        <v>61151.112309033</v>
      </c>
      <c r="O5669" s="16">
        <v>85906.594641767006</v>
      </c>
      <c r="P5669" s="16">
        <v>77946.048895526998</v>
      </c>
      <c r="Q5669" s="16">
        <v>71148.518380905196</v>
      </c>
      <c r="R5669" s="16">
        <v>96817.378634831504</v>
      </c>
      <c r="S5669" s="17">
        <f t="shared" si="617"/>
        <v>81889.374688183001</v>
      </c>
      <c r="T5669" s="17">
        <f t="shared" si="618"/>
        <v>77946.048895526998</v>
      </c>
      <c r="U5669" s="18">
        <f t="shared" si="619"/>
        <v>0.95184569661605878</v>
      </c>
      <c r="X5669" s="20">
        <f t="shared" si="620"/>
        <v>0.62985485268835983</v>
      </c>
      <c r="AA5669" s="20">
        <f t="shared" si="621"/>
        <v>-7.1200377204633403E-2</v>
      </c>
      <c r="AE5669" s="20">
        <f t="shared" si="622"/>
        <v>0.20075952029120325</v>
      </c>
    </row>
    <row r="5670" spans="1:31" x14ac:dyDescent="0.2">
      <c r="A5670" s="15" t="s">
        <v>15153</v>
      </c>
      <c r="B5670" s="15" t="s">
        <v>15154</v>
      </c>
      <c r="C5670" t="s">
        <v>15155</v>
      </c>
      <c r="D5670" s="15">
        <v>3</v>
      </c>
      <c r="E5670" s="15">
        <v>2</v>
      </c>
      <c r="F5670" s="16">
        <v>34428.369441210998</v>
      </c>
      <c r="G5670" s="16">
        <v>31475.557877929699</v>
      </c>
      <c r="H5670" s="16">
        <v>32427.261558398499</v>
      </c>
      <c r="I5670" s="16">
        <v>46682.7684750509</v>
      </c>
      <c r="J5670" s="16">
        <v>20644.265503125102</v>
      </c>
      <c r="K5670" s="16">
        <v>54987.497709374999</v>
      </c>
      <c r="L5670" s="15">
        <f t="shared" si="616"/>
        <v>6</v>
      </c>
      <c r="M5670" s="16">
        <v>61220.731917075303</v>
      </c>
      <c r="N5670" s="16">
        <v>54150.740566204797</v>
      </c>
      <c r="O5670" s="16">
        <v>58308.271119302597</v>
      </c>
      <c r="P5670" s="16">
        <v>64725.555821944203</v>
      </c>
      <c r="Q5670" s="16">
        <v>180478.662962487</v>
      </c>
      <c r="R5670" s="16">
        <v>75517.809656626603</v>
      </c>
      <c r="S5670" s="17">
        <f t="shared" si="617"/>
        <v>58308.271119302597</v>
      </c>
      <c r="T5670" s="17">
        <f t="shared" si="618"/>
        <v>75517.809656626603</v>
      </c>
      <c r="U5670" s="18">
        <f t="shared" si="619"/>
        <v>1.2951474671940135</v>
      </c>
      <c r="X5670" s="20">
        <f t="shared" si="620"/>
        <v>0.25560374829920679</v>
      </c>
      <c r="AA5670" s="20">
        <f t="shared" si="621"/>
        <v>0.37311637441918766</v>
      </c>
      <c r="AE5670" s="20">
        <f t="shared" si="622"/>
        <v>0.59243278175884062</v>
      </c>
    </row>
    <row r="5671" spans="1:31" x14ac:dyDescent="0.2">
      <c r="A5671" s="15" t="s">
        <v>10672</v>
      </c>
      <c r="B5671" s="15" t="s">
        <v>10673</v>
      </c>
      <c r="C5671" t="s">
        <v>10674</v>
      </c>
      <c r="D5671" s="15">
        <v>4</v>
      </c>
      <c r="E5671" s="15">
        <v>3</v>
      </c>
      <c r="F5671" s="16">
        <v>198985.83468295899</v>
      </c>
      <c r="G5671" s="16">
        <v>220379.58440412299</v>
      </c>
      <c r="H5671" s="16">
        <v>175370.26322255901</v>
      </c>
      <c r="I5671" s="16">
        <v>186315.36188573099</v>
      </c>
      <c r="J5671" s="16">
        <v>85232.001768904098</v>
      </c>
      <c r="K5671" s="16">
        <v>238392.024822807</v>
      </c>
      <c r="L5671" s="15">
        <f t="shared" si="616"/>
        <v>6</v>
      </c>
      <c r="M5671" s="16">
        <v>353837.79825015197</v>
      </c>
      <c r="N5671" s="16">
        <v>379142.37286715303</v>
      </c>
      <c r="O5671" s="16">
        <v>315337.66228853998</v>
      </c>
      <c r="P5671" s="16">
        <v>258325.839493979</v>
      </c>
      <c r="Q5671" s="16">
        <v>745124.97034780099</v>
      </c>
      <c r="R5671" s="16">
        <v>327398.85072379198</v>
      </c>
      <c r="S5671" s="17">
        <f t="shared" si="617"/>
        <v>353837.79825015197</v>
      </c>
      <c r="T5671" s="17">
        <f t="shared" si="618"/>
        <v>327398.85072379198</v>
      </c>
      <c r="U5671" s="18">
        <f t="shared" si="619"/>
        <v>0.92527947082784945</v>
      </c>
      <c r="X5671" s="20">
        <f t="shared" si="620"/>
        <v>0.57196408932463461</v>
      </c>
      <c r="AA5671" s="20">
        <f t="shared" si="621"/>
        <v>-0.11203891273789823</v>
      </c>
      <c r="AE5671" s="20">
        <f t="shared" si="622"/>
        <v>0.24263123746175297</v>
      </c>
    </row>
    <row r="5672" spans="1:31" x14ac:dyDescent="0.2">
      <c r="A5672" s="15" t="s">
        <v>10831</v>
      </c>
      <c r="B5672" s="15" t="s">
        <v>10832</v>
      </c>
      <c r="C5672" t="s">
        <v>10833</v>
      </c>
      <c r="D5672" s="15">
        <v>2</v>
      </c>
      <c r="E5672" s="15">
        <v>2</v>
      </c>
      <c r="F5672" s="16">
        <v>79467.341057391299</v>
      </c>
      <c r="G5672" s="16">
        <v>91543.726518750205</v>
      </c>
      <c r="H5672" s="16">
        <v>75748.289582112106</v>
      </c>
      <c r="I5672" s="16">
        <v>95088.352308984395</v>
      </c>
      <c r="J5672" s="16">
        <v>5093.6968306640601</v>
      </c>
      <c r="K5672" s="16">
        <v>100948.283603319</v>
      </c>
      <c r="L5672" s="15">
        <f t="shared" si="616"/>
        <v>6</v>
      </c>
      <c r="M5672" s="16">
        <v>141309.299917464</v>
      </c>
      <c r="N5672" s="16">
        <v>157492.38200655801</v>
      </c>
      <c r="O5672" s="16">
        <v>136204.896544319</v>
      </c>
      <c r="P5672" s="16">
        <v>131839.79135001701</v>
      </c>
      <c r="Q5672" s="16">
        <v>44530.699985201602</v>
      </c>
      <c r="R5672" s="16">
        <v>138638.66485815501</v>
      </c>
      <c r="S5672" s="17">
        <f t="shared" si="617"/>
        <v>141309.299917464</v>
      </c>
      <c r="T5672" s="17">
        <f t="shared" si="618"/>
        <v>131839.79135001701</v>
      </c>
      <c r="U5672" s="18">
        <f t="shared" si="619"/>
        <v>0.93298736478789479</v>
      </c>
      <c r="X5672" s="20">
        <f t="shared" si="620"/>
        <v>0.26611513080213056</v>
      </c>
      <c r="AA5672" s="20">
        <f t="shared" si="621"/>
        <v>-0.10007055173238399</v>
      </c>
      <c r="AE5672" s="20">
        <f t="shared" si="622"/>
        <v>0.57493043158519563</v>
      </c>
    </row>
    <row r="5673" spans="1:31" x14ac:dyDescent="0.2">
      <c r="A5673" s="15" t="s">
        <v>392</v>
      </c>
      <c r="B5673" s="15" t="s">
        <v>393</v>
      </c>
      <c r="C5673" t="s">
        <v>394</v>
      </c>
      <c r="D5673" s="15">
        <v>2</v>
      </c>
      <c r="E5673" s="15">
        <v>2</v>
      </c>
      <c r="F5673" s="16">
        <v>35247.5483871537</v>
      </c>
      <c r="G5673" s="16">
        <v>41791.464921679697</v>
      </c>
      <c r="H5673" s="16">
        <v>34495.315382358996</v>
      </c>
      <c r="I5673" s="16">
        <v>45182.420952539098</v>
      </c>
      <c r="J5673" s="16">
        <v>19185.142794726598</v>
      </c>
      <c r="K5673" s="16">
        <v>50469.051422753597</v>
      </c>
      <c r="L5673" s="15">
        <f t="shared" si="616"/>
        <v>6</v>
      </c>
      <c r="M5673" s="16">
        <v>62677.4008054265</v>
      </c>
      <c r="N5673" s="16">
        <v>71898.289575427698</v>
      </c>
      <c r="O5673" s="16">
        <v>62026.890492685001</v>
      </c>
      <c r="P5673" s="16">
        <v>62645.327281673497</v>
      </c>
      <c r="Q5673" s="16">
        <v>167722.553258798</v>
      </c>
      <c r="R5673" s="16">
        <v>69312.341489658298</v>
      </c>
      <c r="S5673" s="17">
        <f t="shared" si="617"/>
        <v>62677.4008054265</v>
      </c>
      <c r="T5673" s="17">
        <f t="shared" si="618"/>
        <v>69312.341489658298</v>
      </c>
      <c r="U5673" s="18">
        <f t="shared" si="619"/>
        <v>1.1058585805883858</v>
      </c>
      <c r="X5673" s="20">
        <f t="shared" si="620"/>
        <v>0.37088099641769218</v>
      </c>
      <c r="AA5673" s="20">
        <f t="shared" si="621"/>
        <v>0.14516690263515755</v>
      </c>
      <c r="AE5673" s="20">
        <f t="shared" si="622"/>
        <v>0.4307654189290625</v>
      </c>
    </row>
    <row r="5674" spans="1:31" x14ac:dyDescent="0.2">
      <c r="A5674" s="15" t="s">
        <v>3077</v>
      </c>
      <c r="B5674" s="15" t="s">
        <v>3078</v>
      </c>
      <c r="C5674" t="s">
        <v>3079</v>
      </c>
      <c r="D5674" s="15">
        <v>3</v>
      </c>
      <c r="E5674" s="15">
        <v>2</v>
      </c>
      <c r="F5674" s="16">
        <v>79550.604062257</v>
      </c>
      <c r="G5674" s="16">
        <v>58623.894527343902</v>
      </c>
      <c r="H5674" s="16">
        <v>72344.283090234705</v>
      </c>
      <c r="I5674" s="16">
        <v>81269.703294140796</v>
      </c>
      <c r="J5674" s="16">
        <v>20318.321138671901</v>
      </c>
      <c r="K5674" s="16">
        <v>68532.673242773802</v>
      </c>
      <c r="L5674" s="15">
        <f t="shared" si="616"/>
        <v>6</v>
      </c>
      <c r="M5674" s="16">
        <v>141457.35868940799</v>
      </c>
      <c r="N5674" s="16">
        <v>100856.903500881</v>
      </c>
      <c r="O5674" s="16">
        <v>130084.067221041</v>
      </c>
      <c r="P5674" s="16">
        <v>112680.264882084</v>
      </c>
      <c r="Q5674" s="16">
        <v>177629.15479820999</v>
      </c>
      <c r="R5674" s="16">
        <v>94120.256218263807</v>
      </c>
      <c r="S5674" s="17">
        <f t="shared" si="617"/>
        <v>130084.067221041</v>
      </c>
      <c r="T5674" s="17">
        <f t="shared" si="618"/>
        <v>112680.264882084</v>
      </c>
      <c r="U5674" s="18">
        <f t="shared" si="619"/>
        <v>0.8662111147756153</v>
      </c>
      <c r="X5674" s="20">
        <f t="shared" si="620"/>
        <v>0.89324576890293717</v>
      </c>
      <c r="AA5674" s="20">
        <f t="shared" si="621"/>
        <v>-0.20720941044218766</v>
      </c>
      <c r="AE5674" s="20">
        <f t="shared" si="622"/>
        <v>4.9029032272411656E-2</v>
      </c>
    </row>
    <row r="5675" spans="1:31" x14ac:dyDescent="0.2">
      <c r="A5675" s="15" t="s">
        <v>18344</v>
      </c>
      <c r="B5675" s="15" t="s">
        <v>18345</v>
      </c>
      <c r="C5675" t="s">
        <v>18346</v>
      </c>
      <c r="D5675" s="15">
        <v>2</v>
      </c>
      <c r="E5675" s="15">
        <v>1</v>
      </c>
      <c r="F5675" s="16">
        <v>79941.161655770105</v>
      </c>
      <c r="G5675" s="16">
        <v>77529.317497499796</v>
      </c>
      <c r="H5675" s="16">
        <v>70676.638621874794</v>
      </c>
      <c r="I5675" s="16">
        <v>92156.403203906404</v>
      </c>
      <c r="J5675" s="16">
        <v>69496.662958593501</v>
      </c>
      <c r="K5675" s="16">
        <v>87532.310017968397</v>
      </c>
      <c r="L5675" s="15">
        <f t="shared" si="616"/>
        <v>6</v>
      </c>
      <c r="M5675" s="16">
        <v>142151.85053200001</v>
      </c>
      <c r="N5675" s="16">
        <v>133381.90777631299</v>
      </c>
      <c r="O5675" s="16">
        <v>127085.43393785</v>
      </c>
      <c r="P5675" s="16">
        <v>127774.650364018</v>
      </c>
      <c r="Q5675" s="16">
        <v>607561.68870347599</v>
      </c>
      <c r="R5675" s="16">
        <v>120213.659506364</v>
      </c>
      <c r="S5675" s="17">
        <f t="shared" si="617"/>
        <v>133381.90777631299</v>
      </c>
      <c r="T5675" s="17">
        <f t="shared" si="618"/>
        <v>127774.650364018</v>
      </c>
      <c r="U5675" s="18">
        <f t="shared" si="619"/>
        <v>0.95796088460738926</v>
      </c>
      <c r="X5675" s="20">
        <f t="shared" si="620"/>
        <v>0.40216584381595266</v>
      </c>
      <c r="AA5675" s="20">
        <f t="shared" si="621"/>
        <v>-6.1961345747442817E-2</v>
      </c>
      <c r="AE5675" s="20">
        <f t="shared" si="622"/>
        <v>0.39559481706140592</v>
      </c>
    </row>
    <row r="5676" spans="1:31" x14ac:dyDescent="0.2">
      <c r="A5676" s="15" t="s">
        <v>14395</v>
      </c>
      <c r="B5676" s="15" t="s">
        <v>14396</v>
      </c>
      <c r="C5676" t="s">
        <v>14397</v>
      </c>
      <c r="D5676" s="15">
        <v>4</v>
      </c>
      <c r="E5676" s="15">
        <v>3</v>
      </c>
      <c r="F5676" s="16">
        <v>104142.51853280699</v>
      </c>
      <c r="G5676" s="16">
        <v>119184.996317579</v>
      </c>
      <c r="H5676" s="16">
        <v>98562.885526874205</v>
      </c>
      <c r="I5676" s="16">
        <v>126384.976256336</v>
      </c>
      <c r="J5676" s="16">
        <v>48062.713713867299</v>
      </c>
      <c r="K5676" s="16">
        <v>122416.271503711</v>
      </c>
      <c r="L5676" s="15">
        <f t="shared" si="616"/>
        <v>6</v>
      </c>
      <c r="M5676" s="16">
        <v>185186.84769991701</v>
      </c>
      <c r="N5676" s="16">
        <v>205046.59011946199</v>
      </c>
      <c r="O5676" s="16">
        <v>177228.39288331199</v>
      </c>
      <c r="P5676" s="16">
        <v>175232.49162282399</v>
      </c>
      <c r="Q5676" s="16">
        <v>420179.36206616298</v>
      </c>
      <c r="R5676" s="16">
        <v>168122.010918766</v>
      </c>
      <c r="S5676" s="17">
        <f t="shared" si="617"/>
        <v>185186.84769991701</v>
      </c>
      <c r="T5676" s="17">
        <f t="shared" si="618"/>
        <v>175232.49162282399</v>
      </c>
      <c r="U5676" s="18">
        <f t="shared" si="619"/>
        <v>0.94624695975589268</v>
      </c>
      <c r="X5676" s="20">
        <f t="shared" si="620"/>
        <v>0.47640691984530997</v>
      </c>
      <c r="AA5676" s="20">
        <f t="shared" si="621"/>
        <v>-7.9711335088483617E-2</v>
      </c>
      <c r="AE5676" s="20">
        <f t="shared" si="622"/>
        <v>0.32202193898437365</v>
      </c>
    </row>
    <row r="5677" spans="1:31" x14ac:dyDescent="0.2">
      <c r="A5677" s="15" t="s">
        <v>6370</v>
      </c>
      <c r="B5677" s="15" t="s">
        <v>6371</v>
      </c>
      <c r="C5677" t="s">
        <v>6372</v>
      </c>
      <c r="D5677" s="15">
        <v>1</v>
      </c>
      <c r="E5677" s="15">
        <v>1</v>
      </c>
      <c r="F5677" s="16">
        <v>12503.743725</v>
      </c>
      <c r="G5677" s="16">
        <v>11722.2597421875</v>
      </c>
      <c r="H5677" s="16">
        <v>10969.853380664101</v>
      </c>
      <c r="I5677" s="16">
        <v>14492.97568125</v>
      </c>
      <c r="J5677" s="16">
        <v>11193.7279394531</v>
      </c>
      <c r="K5677" s="16">
        <v>12611.6001451172</v>
      </c>
      <c r="L5677" s="15">
        <f t="shared" si="616"/>
        <v>6</v>
      </c>
      <c r="M5677" s="16">
        <v>22234.231680799399</v>
      </c>
      <c r="N5677" s="16">
        <v>20167.046716396901</v>
      </c>
      <c r="O5677" s="16">
        <v>19725.168093730001</v>
      </c>
      <c r="P5677" s="16">
        <v>20094.478907868699</v>
      </c>
      <c r="Q5677" s="16">
        <v>97859.090785890498</v>
      </c>
      <c r="R5677" s="16">
        <v>17320.308413708099</v>
      </c>
      <c r="S5677" s="17">
        <f t="shared" si="617"/>
        <v>20167.046716396901</v>
      </c>
      <c r="T5677" s="17">
        <f t="shared" si="618"/>
        <v>20094.478907868699</v>
      </c>
      <c r="U5677" s="18">
        <f t="shared" si="619"/>
        <v>0.99640166408355668</v>
      </c>
      <c r="X5677" s="20">
        <f t="shared" si="620"/>
        <v>0.40809525880427849</v>
      </c>
      <c r="AA5677" s="20">
        <f t="shared" si="621"/>
        <v>-5.2006638715493131E-3</v>
      </c>
      <c r="AE5677" s="20">
        <f t="shared" si="622"/>
        <v>0.38923845077218472</v>
      </c>
    </row>
    <row r="5678" spans="1:31" x14ac:dyDescent="0.2">
      <c r="A5678" s="15" t="s">
        <v>16181</v>
      </c>
      <c r="B5678" s="15" t="s">
        <v>16182</v>
      </c>
      <c r="C5678" t="s">
        <v>16183</v>
      </c>
      <c r="D5678" s="15">
        <v>3</v>
      </c>
      <c r="E5678" s="15">
        <v>3</v>
      </c>
      <c r="F5678" s="16">
        <v>121839.585462891</v>
      </c>
      <c r="G5678" s="16">
        <v>142070.957550586</v>
      </c>
      <c r="H5678" s="16">
        <v>127245.54105849699</v>
      </c>
      <c r="I5678" s="16">
        <v>185705.54921015599</v>
      </c>
      <c r="J5678" s="16">
        <v>16012.9081921875</v>
      </c>
      <c r="K5678" s="16">
        <v>148659.84156181899</v>
      </c>
      <c r="L5678" s="15">
        <f t="shared" si="616"/>
        <v>6</v>
      </c>
      <c r="M5678" s="16">
        <v>216655.87768390399</v>
      </c>
      <c r="N5678" s="16">
        <v>244419.73655083301</v>
      </c>
      <c r="O5678" s="16">
        <v>228803.39412563201</v>
      </c>
      <c r="P5678" s="16">
        <v>257480.335560448</v>
      </c>
      <c r="Q5678" s="16">
        <v>139989.880493912</v>
      </c>
      <c r="R5678" s="16">
        <v>204163.96610707499</v>
      </c>
      <c r="S5678" s="17">
        <f t="shared" si="617"/>
        <v>228803.39412563201</v>
      </c>
      <c r="T5678" s="17">
        <f t="shared" si="618"/>
        <v>204163.96610707499</v>
      </c>
      <c r="U5678" s="18">
        <f t="shared" si="619"/>
        <v>0.89231178972359149</v>
      </c>
      <c r="X5678" s="20">
        <f t="shared" si="620"/>
        <v>0.44679820347651727</v>
      </c>
      <c r="AA5678" s="20">
        <f t="shared" si="621"/>
        <v>-0.16438019315912905</v>
      </c>
      <c r="AE5678" s="20">
        <f t="shared" si="622"/>
        <v>0.34988858180039395</v>
      </c>
    </row>
    <row r="5679" spans="1:31" x14ac:dyDescent="0.2">
      <c r="A5679" s="15" t="s">
        <v>10621</v>
      </c>
      <c r="B5679" s="15" t="s">
        <v>10622</v>
      </c>
      <c r="C5679" t="s">
        <v>10623</v>
      </c>
      <c r="D5679" s="15">
        <v>3</v>
      </c>
      <c r="E5679" s="15">
        <v>3</v>
      </c>
      <c r="F5679" s="16">
        <v>113271.09789059599</v>
      </c>
      <c r="G5679" s="16">
        <v>97304.6725664064</v>
      </c>
      <c r="H5679" s="16">
        <v>92746.761428320198</v>
      </c>
      <c r="I5679" s="16">
        <v>120041.72667415701</v>
      </c>
      <c r="J5679" s="16">
        <v>16928.332226953102</v>
      </c>
      <c r="K5679" s="16">
        <v>135959.98902363301</v>
      </c>
      <c r="L5679" s="15">
        <f t="shared" si="616"/>
        <v>6</v>
      </c>
      <c r="M5679" s="16">
        <v>201419.341968961</v>
      </c>
      <c r="N5679" s="16">
        <v>167403.54850763801</v>
      </c>
      <c r="O5679" s="16">
        <v>166770.27448218601</v>
      </c>
      <c r="P5679" s="16">
        <v>166437.59002774599</v>
      </c>
      <c r="Q5679" s="16">
        <v>147992.80536489899</v>
      </c>
      <c r="R5679" s="16">
        <v>186722.45509824701</v>
      </c>
      <c r="S5679" s="17">
        <f t="shared" si="617"/>
        <v>167403.54850763801</v>
      </c>
      <c r="T5679" s="17">
        <f t="shared" si="618"/>
        <v>166437.59002774599</v>
      </c>
      <c r="U5679" s="18">
        <f t="shared" si="619"/>
        <v>0.99422976102655347</v>
      </c>
      <c r="X5679" s="20">
        <f t="shared" si="620"/>
        <v>0.51280544016451413</v>
      </c>
      <c r="AA5679" s="20">
        <f t="shared" si="621"/>
        <v>-8.3488056857037845E-3</v>
      </c>
      <c r="AE5679" s="20">
        <f t="shared" si="622"/>
        <v>0.29004737619419818</v>
      </c>
    </row>
    <row r="5680" spans="1:31" x14ac:dyDescent="0.2">
      <c r="A5680" s="15" t="s">
        <v>15854</v>
      </c>
      <c r="B5680" s="15" t="s">
        <v>15855</v>
      </c>
      <c r="C5680" t="s">
        <v>15856</v>
      </c>
      <c r="D5680" s="15">
        <v>2</v>
      </c>
      <c r="E5680" s="15">
        <v>1</v>
      </c>
      <c r="F5680" s="16">
        <v>74195.999976269901</v>
      </c>
      <c r="G5680" s="16">
        <v>83488.325056640504</v>
      </c>
      <c r="H5680" s="16">
        <v>75327.880859473007</v>
      </c>
      <c r="I5680" s="16">
        <v>97131.542449218803</v>
      </c>
      <c r="J5680" s="16">
        <v>9930.4239181640496</v>
      </c>
      <c r="K5680" s="16">
        <v>107590.34393700999</v>
      </c>
      <c r="L5680" s="15">
        <f t="shared" si="616"/>
        <v>6</v>
      </c>
      <c r="M5680" s="16">
        <v>131935.76976170501</v>
      </c>
      <c r="N5680" s="16">
        <v>143633.82050232499</v>
      </c>
      <c r="O5680" s="16">
        <v>135448.94909138899</v>
      </c>
      <c r="P5680" s="16">
        <v>134672.66998589499</v>
      </c>
      <c r="Q5680" s="16">
        <v>86814.889642339302</v>
      </c>
      <c r="R5680" s="16">
        <v>147760.62655676901</v>
      </c>
      <c r="S5680" s="17">
        <f t="shared" si="617"/>
        <v>135448.94909138899</v>
      </c>
      <c r="T5680" s="17">
        <f t="shared" si="618"/>
        <v>134672.66998589499</v>
      </c>
      <c r="U5680" s="18">
        <f t="shared" si="619"/>
        <v>0.99426884364403423</v>
      </c>
      <c r="X5680" s="20">
        <f t="shared" si="620"/>
        <v>0.50100453627684782</v>
      </c>
      <c r="AA5680" s="20">
        <f t="shared" si="621"/>
        <v>-8.2920952627753789E-3</v>
      </c>
      <c r="AE5680" s="20">
        <f t="shared" si="622"/>
        <v>0.30015834185514062</v>
      </c>
    </row>
    <row r="5681" spans="1:31" x14ac:dyDescent="0.2">
      <c r="A5681" s="15" t="s">
        <v>2153</v>
      </c>
      <c r="B5681" s="15" t="s">
        <v>2154</v>
      </c>
      <c r="C5681" t="s">
        <v>2155</v>
      </c>
      <c r="D5681" s="15">
        <v>3</v>
      </c>
      <c r="E5681" s="15">
        <v>2</v>
      </c>
      <c r="F5681" s="16">
        <v>155254.02752577999</v>
      </c>
      <c r="G5681" s="16">
        <v>144880.88206259799</v>
      </c>
      <c r="H5681" s="16">
        <v>130555.364172363</v>
      </c>
      <c r="I5681" s="16">
        <v>143431.97432342599</v>
      </c>
      <c r="J5681" s="16">
        <v>23883.476709081999</v>
      </c>
      <c r="K5681" s="16">
        <v>123782.963964269</v>
      </c>
      <c r="L5681" s="15">
        <f t="shared" si="616"/>
        <v>6</v>
      </c>
      <c r="M5681" s="16">
        <v>276073.63788843201</v>
      </c>
      <c r="N5681" s="16">
        <v>249253.94771400499</v>
      </c>
      <c r="O5681" s="16">
        <v>234754.86995816999</v>
      </c>
      <c r="P5681" s="16">
        <v>198868.11695163601</v>
      </c>
      <c r="Q5681" s="16">
        <v>208796.866262853</v>
      </c>
      <c r="R5681" s="16">
        <v>169998.97614531699</v>
      </c>
      <c r="S5681" s="17">
        <f t="shared" si="617"/>
        <v>249253.94771400499</v>
      </c>
      <c r="T5681" s="17">
        <f t="shared" si="618"/>
        <v>198868.11695163601</v>
      </c>
      <c r="U5681" s="18">
        <f t="shared" si="619"/>
        <v>0.79785342930583436</v>
      </c>
      <c r="X5681" s="20">
        <f t="shared" si="620"/>
        <v>2.2324447888403248E-2</v>
      </c>
      <c r="AA5681" s="20">
        <f t="shared" si="621"/>
        <v>-0.3258043562535215</v>
      </c>
      <c r="AE5681" s="20">
        <f t="shared" si="622"/>
        <v>1.6512192729538553</v>
      </c>
    </row>
    <row r="5682" spans="1:31" x14ac:dyDescent="0.2">
      <c r="A5682" s="15" t="s">
        <v>17023</v>
      </c>
      <c r="B5682" s="15" t="s">
        <v>17024</v>
      </c>
      <c r="C5682" t="s">
        <v>17025</v>
      </c>
      <c r="D5682" s="15">
        <v>3</v>
      </c>
      <c r="E5682" s="15">
        <v>3</v>
      </c>
      <c r="F5682" s="16">
        <v>135754.32406941801</v>
      </c>
      <c r="G5682" s="16">
        <v>128722.65347079199</v>
      </c>
      <c r="H5682" s="16">
        <v>125995.006480664</v>
      </c>
      <c r="I5682" s="16">
        <v>163458.057868359</v>
      </c>
      <c r="J5682" s="16">
        <v>39830.840359277398</v>
      </c>
      <c r="K5682" s="16">
        <v>156754.759866504</v>
      </c>
      <c r="L5682" s="15">
        <f t="shared" si="616"/>
        <v>6</v>
      </c>
      <c r="M5682" s="16">
        <v>241399.14888008899</v>
      </c>
      <c r="N5682" s="16">
        <v>221455.23329954699</v>
      </c>
      <c r="O5682" s="16">
        <v>226554.77658273399</v>
      </c>
      <c r="P5682" s="16">
        <v>226634.23774362099</v>
      </c>
      <c r="Q5682" s="16">
        <v>348213.73575274303</v>
      </c>
      <c r="R5682" s="16">
        <v>215281.22957940301</v>
      </c>
      <c r="S5682" s="17">
        <f t="shared" si="617"/>
        <v>226554.77658273399</v>
      </c>
      <c r="T5682" s="17">
        <f t="shared" si="618"/>
        <v>226634.23774362099</v>
      </c>
      <c r="U5682" s="18">
        <f t="shared" si="619"/>
        <v>1.0003507370803899</v>
      </c>
      <c r="X5682" s="20">
        <f t="shared" si="620"/>
        <v>0.47821019377616081</v>
      </c>
      <c r="AA5682" s="20">
        <f t="shared" si="621"/>
        <v>5.0591792963105957E-4</v>
      </c>
      <c r="AE5682" s="20">
        <f t="shared" si="622"/>
        <v>0.32038117047547016</v>
      </c>
    </row>
    <row r="5683" spans="1:31" x14ac:dyDescent="0.2">
      <c r="A5683" s="15" t="s">
        <v>18347</v>
      </c>
      <c r="B5683" s="15" t="s">
        <v>18348</v>
      </c>
      <c r="C5683" t="s">
        <v>18349</v>
      </c>
      <c r="D5683" s="15">
        <v>2</v>
      </c>
      <c r="E5683" s="15">
        <v>2</v>
      </c>
      <c r="F5683" s="16">
        <v>23736.321939257799</v>
      </c>
      <c r="G5683" s="16">
        <v>24687.190973109198</v>
      </c>
      <c r="H5683" s="16">
        <v>29606.647308691401</v>
      </c>
      <c r="I5683" s="16">
        <v>18993.217025687602</v>
      </c>
      <c r="J5683" s="16">
        <v>10586.234175</v>
      </c>
      <c r="K5683" s="16">
        <v>28148.469154394501</v>
      </c>
      <c r="L5683" s="15">
        <f t="shared" si="616"/>
        <v>6</v>
      </c>
      <c r="M5683" s="16">
        <v>42208.069267470499</v>
      </c>
      <c r="N5683" s="16">
        <v>42471.992994619897</v>
      </c>
      <c r="O5683" s="16">
        <v>53236.453997196702</v>
      </c>
      <c r="P5683" s="16">
        <v>26334.0536346181</v>
      </c>
      <c r="Q5683" s="16">
        <v>92548.189201624802</v>
      </c>
      <c r="R5683" s="16">
        <v>38658.073639975199</v>
      </c>
      <c r="S5683" s="17">
        <f t="shared" si="617"/>
        <v>42471.992994619897</v>
      </c>
      <c r="T5683" s="17">
        <f t="shared" si="618"/>
        <v>38658.073639975199</v>
      </c>
      <c r="U5683" s="18">
        <f t="shared" si="619"/>
        <v>0.91020154493037742</v>
      </c>
      <c r="X5683" s="20">
        <f t="shared" si="620"/>
        <v>0.7672962468640917</v>
      </c>
      <c r="AA5683" s="20">
        <f t="shared" si="621"/>
        <v>-0.13574205982109447</v>
      </c>
      <c r="AE5683" s="20">
        <f t="shared" si="622"/>
        <v>0.11503692609250488</v>
      </c>
    </row>
    <row r="5684" spans="1:31" x14ac:dyDescent="0.2">
      <c r="A5684" s="15" t="s">
        <v>15761</v>
      </c>
      <c r="B5684" s="15" t="s">
        <v>15762</v>
      </c>
      <c r="C5684" t="s">
        <v>15763</v>
      </c>
      <c r="D5684" s="15">
        <v>4</v>
      </c>
      <c r="E5684" s="15">
        <v>3</v>
      </c>
      <c r="F5684" s="16">
        <v>140135.115895733</v>
      </c>
      <c r="G5684" s="16">
        <v>169391.30458660101</v>
      </c>
      <c r="H5684" s="16">
        <v>165721.751416549</v>
      </c>
      <c r="I5684" s="16">
        <v>233099.49856874999</v>
      </c>
      <c r="J5684" s="16">
        <v>35598.318331640599</v>
      </c>
      <c r="K5684" s="16">
        <v>225566.823178127</v>
      </c>
      <c r="L5684" s="15">
        <f t="shared" si="616"/>
        <v>6</v>
      </c>
      <c r="M5684" s="16">
        <v>249189.09903852799</v>
      </c>
      <c r="N5684" s="16">
        <v>291421.82719728001</v>
      </c>
      <c r="O5684" s="16">
        <v>297988.43157198897</v>
      </c>
      <c r="P5684" s="16">
        <v>323191.94211333402</v>
      </c>
      <c r="Q5684" s="16">
        <v>311211.69678984</v>
      </c>
      <c r="R5684" s="16">
        <v>309785.18985619303</v>
      </c>
      <c r="S5684" s="17">
        <f t="shared" si="617"/>
        <v>291421.82719728001</v>
      </c>
      <c r="T5684" s="17">
        <f t="shared" si="618"/>
        <v>311211.69678984</v>
      </c>
      <c r="U5684" s="18">
        <f t="shared" si="619"/>
        <v>1.0679079867931893</v>
      </c>
      <c r="X5684" s="20">
        <f t="shared" si="620"/>
        <v>9.0833612843364372E-2</v>
      </c>
      <c r="AA5684" s="20">
        <f t="shared" si="621"/>
        <v>9.4787346729700434E-2</v>
      </c>
      <c r="AE5684" s="20">
        <f t="shared" si="622"/>
        <v>1.0417534117090854</v>
      </c>
    </row>
    <row r="5685" spans="1:31" x14ac:dyDescent="0.2">
      <c r="A5685" s="15" t="s">
        <v>11770</v>
      </c>
      <c r="B5685" s="15" t="s">
        <v>11771</v>
      </c>
      <c r="C5685" t="s">
        <v>11772</v>
      </c>
      <c r="D5685" s="15">
        <v>5</v>
      </c>
      <c r="E5685" s="15">
        <v>2</v>
      </c>
      <c r="F5685" s="16">
        <v>574503.05489784805</v>
      </c>
      <c r="G5685" s="16">
        <v>560929.74823359295</v>
      </c>
      <c r="H5685" s="16">
        <v>538692.51593834697</v>
      </c>
      <c r="I5685" s="16">
        <v>825599.86742577795</v>
      </c>
      <c r="J5685" s="16">
        <v>155668.09957938801</v>
      </c>
      <c r="K5685" s="16">
        <v>749471.22381655604</v>
      </c>
      <c r="L5685" s="15">
        <f t="shared" si="616"/>
        <v>6</v>
      </c>
      <c r="M5685" s="16">
        <v>1021584.75932181</v>
      </c>
      <c r="N5685" s="16">
        <v>965026.93900660705</v>
      </c>
      <c r="O5685" s="16">
        <v>968636.50397075398</v>
      </c>
      <c r="P5685" s="16">
        <v>1144692.4004564099</v>
      </c>
      <c r="Q5685" s="16">
        <v>1360899.4940384999</v>
      </c>
      <c r="R5685" s="16">
        <v>1029296.25062113</v>
      </c>
      <c r="S5685" s="17">
        <f t="shared" si="617"/>
        <v>968636.50397075398</v>
      </c>
      <c r="T5685" s="17">
        <f t="shared" si="618"/>
        <v>1144692.4004564099</v>
      </c>
      <c r="U5685" s="18">
        <f t="shared" si="619"/>
        <v>1.1817564130238185</v>
      </c>
      <c r="X5685" s="20">
        <f t="shared" si="620"/>
        <v>0.12242834193334712</v>
      </c>
      <c r="AA5685" s="20">
        <f t="shared" si="621"/>
        <v>0.2409326937742492</v>
      </c>
      <c r="AE5685" s="20">
        <f t="shared" si="622"/>
        <v>0.91211803218699883</v>
      </c>
    </row>
    <row r="5686" spans="1:31" x14ac:dyDescent="0.2">
      <c r="A5686" s="15" t="s">
        <v>18350</v>
      </c>
      <c r="B5686" s="15" t="s">
        <v>18351</v>
      </c>
      <c r="C5686" t="s">
        <v>18352</v>
      </c>
      <c r="D5686" s="15">
        <v>3</v>
      </c>
      <c r="E5686" s="15">
        <v>2</v>
      </c>
      <c r="F5686" s="16">
        <v>33711.239383593798</v>
      </c>
      <c r="G5686" s="16">
        <v>34745.575921288997</v>
      </c>
      <c r="H5686" s="16">
        <v>29783.294365429701</v>
      </c>
      <c r="I5686" s="16">
        <v>21288.331698047001</v>
      </c>
      <c r="J5686" s="16">
        <v>8412.8848804687295</v>
      </c>
      <c r="K5686" s="16">
        <v>32349.891350390699</v>
      </c>
      <c r="L5686" s="15">
        <f t="shared" si="616"/>
        <v>6</v>
      </c>
      <c r="M5686" s="16">
        <v>59945.526970700303</v>
      </c>
      <c r="N5686" s="16">
        <v>59776.499429621697</v>
      </c>
      <c r="O5686" s="16">
        <v>53554.087493881998</v>
      </c>
      <c r="P5686" s="16">
        <v>29516.225080233002</v>
      </c>
      <c r="Q5686" s="16">
        <v>73548.086012286498</v>
      </c>
      <c r="R5686" s="16">
        <v>44428.152565212004</v>
      </c>
      <c r="S5686" s="17">
        <f t="shared" si="617"/>
        <v>59776.499429621697</v>
      </c>
      <c r="T5686" s="17">
        <f t="shared" si="618"/>
        <v>44428.152565212004</v>
      </c>
      <c r="U5686" s="18">
        <f t="shared" si="619"/>
        <v>0.74323777720573647</v>
      </c>
      <c r="X5686" s="20">
        <f t="shared" si="620"/>
        <v>0.54758471933370667</v>
      </c>
      <c r="AA5686" s="20">
        <f t="shared" si="621"/>
        <v>-0.42810426216267083</v>
      </c>
      <c r="AE5686" s="20">
        <f t="shared" si="622"/>
        <v>0.26154867960606287</v>
      </c>
    </row>
    <row r="5687" spans="1:31" x14ac:dyDescent="0.2">
      <c r="A5687" s="15" t="s">
        <v>3911</v>
      </c>
      <c r="B5687" s="15" t="s">
        <v>3912</v>
      </c>
      <c r="C5687" t="s">
        <v>3913</v>
      </c>
      <c r="D5687" s="15">
        <v>3</v>
      </c>
      <c r="E5687" s="15">
        <v>2</v>
      </c>
      <c r="F5687" s="16">
        <v>165795.09188419601</v>
      </c>
      <c r="G5687" s="16">
        <v>156631.83788333199</v>
      </c>
      <c r="H5687" s="16">
        <v>120369.53293535201</v>
      </c>
      <c r="I5687" s="16">
        <v>152892.642375</v>
      </c>
      <c r="J5687" s="16">
        <v>66556.069149023402</v>
      </c>
      <c r="K5687" s="16">
        <v>195323.37075410201</v>
      </c>
      <c r="L5687" s="15">
        <f t="shared" si="616"/>
        <v>6</v>
      </c>
      <c r="M5687" s="16">
        <v>294817.82141153299</v>
      </c>
      <c r="N5687" s="16">
        <v>269470.36333787802</v>
      </c>
      <c r="O5687" s="16">
        <v>216439.471716061</v>
      </c>
      <c r="P5687" s="16">
        <v>211985.31239843799</v>
      </c>
      <c r="Q5687" s="16">
        <v>581854.09261648403</v>
      </c>
      <c r="R5687" s="16">
        <v>268249.94314269599</v>
      </c>
      <c r="S5687" s="17">
        <f t="shared" si="617"/>
        <v>269470.36333787802</v>
      </c>
      <c r="T5687" s="17">
        <f t="shared" si="618"/>
        <v>268249.94314269599</v>
      </c>
      <c r="U5687" s="18">
        <f t="shared" si="619"/>
        <v>0.99547104111908669</v>
      </c>
      <c r="X5687" s="20">
        <f t="shared" si="620"/>
        <v>0.46896619749710272</v>
      </c>
      <c r="AA5687" s="20">
        <f t="shared" si="621"/>
        <v>-6.5487472404932813E-3</v>
      </c>
      <c r="AE5687" s="20">
        <f t="shared" si="622"/>
        <v>0.32885845956537918</v>
      </c>
    </row>
    <row r="5688" spans="1:31" x14ac:dyDescent="0.2">
      <c r="A5688" s="15" t="s">
        <v>14647</v>
      </c>
      <c r="B5688" s="15" t="s">
        <v>14648</v>
      </c>
      <c r="C5688" t="s">
        <v>14649</v>
      </c>
      <c r="D5688" s="15">
        <v>3</v>
      </c>
      <c r="E5688" s="15">
        <v>2</v>
      </c>
      <c r="F5688" s="16">
        <v>53441.195394726099</v>
      </c>
      <c r="G5688" s="16">
        <v>43977.942592675703</v>
      </c>
      <c r="H5688" s="16">
        <v>46708.795843880303</v>
      </c>
      <c r="I5688" s="16">
        <v>59953.994311466799</v>
      </c>
      <c r="J5688" s="16">
        <v>9816.8573507812398</v>
      </c>
      <c r="K5688" s="16">
        <v>51844.494288666298</v>
      </c>
      <c r="L5688" s="15">
        <f t="shared" si="616"/>
        <v>6</v>
      </c>
      <c r="M5688" s="16">
        <v>95029.452445468298</v>
      </c>
      <c r="N5688" s="16">
        <v>75659.919014215906</v>
      </c>
      <c r="O5688" s="16">
        <v>83988.255586008701</v>
      </c>
      <c r="P5688" s="16">
        <v>83126.081256926598</v>
      </c>
      <c r="Q5688" s="16">
        <v>85822.054986372095</v>
      </c>
      <c r="R5688" s="16">
        <v>71201.324201520198</v>
      </c>
      <c r="S5688" s="17">
        <f t="shared" si="617"/>
        <v>83988.255586008701</v>
      </c>
      <c r="T5688" s="17">
        <f t="shared" si="618"/>
        <v>83126.081256926598</v>
      </c>
      <c r="U5688" s="18">
        <f t="shared" si="619"/>
        <v>0.98973458463845354</v>
      </c>
      <c r="X5688" s="20">
        <f t="shared" si="620"/>
        <v>0.53734507263280429</v>
      </c>
      <c r="AA5688" s="20">
        <f t="shared" si="621"/>
        <v>-1.4886402789959339E-2</v>
      </c>
      <c r="AE5688" s="20">
        <f t="shared" si="622"/>
        <v>0.26974672917871056</v>
      </c>
    </row>
    <row r="5689" spans="1:31" x14ac:dyDescent="0.2">
      <c r="A5689" s="15" t="s">
        <v>9023</v>
      </c>
      <c r="B5689" s="15" t="s">
        <v>9024</v>
      </c>
      <c r="C5689" t="s">
        <v>9025</v>
      </c>
      <c r="D5689" s="15">
        <v>3</v>
      </c>
      <c r="E5689" s="15">
        <v>3</v>
      </c>
      <c r="F5689" s="16">
        <v>25945.983391715199</v>
      </c>
      <c r="G5689" s="16">
        <v>21902.465707031301</v>
      </c>
      <c r="H5689" s="16">
        <v>21109.820789062302</v>
      </c>
      <c r="I5689" s="16">
        <v>30132.483124218899</v>
      </c>
      <c r="J5689" s="16">
        <v>3725.2624921874999</v>
      </c>
      <c r="K5689" s="16">
        <v>27198.4218515621</v>
      </c>
      <c r="L5689" s="15">
        <f t="shared" si="616"/>
        <v>6</v>
      </c>
      <c r="M5689" s="16">
        <v>46137.302443598201</v>
      </c>
      <c r="N5689" s="16">
        <v>37681.134766900599</v>
      </c>
      <c r="O5689" s="16">
        <v>37958.097436992699</v>
      </c>
      <c r="P5689" s="16">
        <v>41778.621581810497</v>
      </c>
      <c r="Q5689" s="16">
        <v>32567.416538628098</v>
      </c>
      <c r="R5689" s="16">
        <v>37353.313569617298</v>
      </c>
      <c r="S5689" s="17">
        <f t="shared" si="617"/>
        <v>37958.097436992699</v>
      </c>
      <c r="T5689" s="17">
        <f t="shared" si="618"/>
        <v>37353.313569617298</v>
      </c>
      <c r="U5689" s="18">
        <f t="shared" si="619"/>
        <v>0.98406706583807857</v>
      </c>
      <c r="X5689" s="20">
        <f t="shared" si="620"/>
        <v>0.43140318045294163</v>
      </c>
      <c r="AA5689" s="20">
        <f t="shared" si="621"/>
        <v>-2.3171453860543614E-2</v>
      </c>
      <c r="AE5689" s="20">
        <f t="shared" si="622"/>
        <v>0.36511665745305893</v>
      </c>
    </row>
    <row r="5690" spans="1:31" x14ac:dyDescent="0.2">
      <c r="A5690" s="15" t="s">
        <v>12166</v>
      </c>
      <c r="B5690" s="15" t="s">
        <v>12167</v>
      </c>
      <c r="C5690" t="s">
        <v>12168</v>
      </c>
      <c r="D5690" s="15">
        <v>4</v>
      </c>
      <c r="E5690" s="15">
        <v>2</v>
      </c>
      <c r="F5690" s="16">
        <v>122318.34773156499</v>
      </c>
      <c r="G5690" s="16">
        <v>138044.92462663999</v>
      </c>
      <c r="H5690" s="16">
        <v>135567.14729765599</v>
      </c>
      <c r="I5690" s="16">
        <v>165427.556301562</v>
      </c>
      <c r="J5690" s="16">
        <v>32435.393261132798</v>
      </c>
      <c r="K5690" s="16">
        <v>130306.08105289799</v>
      </c>
      <c r="L5690" s="15">
        <f t="shared" si="616"/>
        <v>6</v>
      </c>
      <c r="M5690" s="16">
        <v>217507.21560603601</v>
      </c>
      <c r="N5690" s="16">
        <v>237493.32510417601</v>
      </c>
      <c r="O5690" s="16">
        <v>243766.68271129101</v>
      </c>
      <c r="P5690" s="16">
        <v>229364.94298976799</v>
      </c>
      <c r="Q5690" s="16">
        <v>283560.410882411</v>
      </c>
      <c r="R5690" s="16">
        <v>178957.585559962</v>
      </c>
      <c r="S5690" s="17">
        <f t="shared" si="617"/>
        <v>237493.32510417601</v>
      </c>
      <c r="T5690" s="17">
        <f t="shared" si="618"/>
        <v>229364.94298976799</v>
      </c>
      <c r="U5690" s="18">
        <f t="shared" si="619"/>
        <v>0.96577427129439319</v>
      </c>
      <c r="X5690" s="20">
        <f t="shared" si="620"/>
        <v>0.94494066824262424</v>
      </c>
      <c r="AA5690" s="20">
        <f t="shared" si="621"/>
        <v>-5.0242064976310424E-2</v>
      </c>
      <c r="AE5690" s="20">
        <f t="shared" si="622"/>
        <v>2.4595459494724015E-2</v>
      </c>
    </row>
    <row r="5691" spans="1:31" x14ac:dyDescent="0.2">
      <c r="A5691" s="15" t="s">
        <v>16367</v>
      </c>
      <c r="B5691" s="15" t="s">
        <v>16368</v>
      </c>
      <c r="C5691" t="s">
        <v>16369</v>
      </c>
      <c r="D5691" s="15">
        <v>3</v>
      </c>
      <c r="E5691" s="15">
        <v>3</v>
      </c>
      <c r="F5691" s="16">
        <v>24505.518981740501</v>
      </c>
      <c r="G5691" s="16">
        <v>22289.258732812501</v>
      </c>
      <c r="H5691" s="16">
        <v>34521.788456205599</v>
      </c>
      <c r="I5691" s="16">
        <v>36463.343071288997</v>
      </c>
      <c r="J5691" s="16">
        <v>5729.0966906249896</v>
      </c>
      <c r="K5691" s="16">
        <v>30302.6990191408</v>
      </c>
      <c r="L5691" s="15">
        <f t="shared" si="616"/>
        <v>6</v>
      </c>
      <c r="M5691" s="16">
        <v>43575.860036930302</v>
      </c>
      <c r="N5691" s="16">
        <v>38346.575833048599</v>
      </c>
      <c r="O5691" s="16">
        <v>62074.492389762599</v>
      </c>
      <c r="P5691" s="16">
        <v>50556.344975057698</v>
      </c>
      <c r="Q5691" s="16">
        <v>50085.565434638003</v>
      </c>
      <c r="R5691" s="16">
        <v>41616.613811094801</v>
      </c>
      <c r="S5691" s="17">
        <f t="shared" si="617"/>
        <v>43575.860036930302</v>
      </c>
      <c r="T5691" s="17">
        <f t="shared" si="618"/>
        <v>50085.565434638003</v>
      </c>
      <c r="U5691" s="18">
        <f t="shared" si="619"/>
        <v>1.1493878810926683</v>
      </c>
      <c r="X5691" s="20">
        <f t="shared" si="620"/>
        <v>0.94407269370676938</v>
      </c>
      <c r="AA5691" s="20">
        <f t="shared" si="621"/>
        <v>0.20086574288898604</v>
      </c>
      <c r="AE5691" s="20">
        <f t="shared" si="622"/>
        <v>2.499456368898326E-2</v>
      </c>
    </row>
    <row r="5692" spans="1:31" x14ac:dyDescent="0.2">
      <c r="A5692" s="15" t="s">
        <v>14320</v>
      </c>
      <c r="B5692" s="15" t="s">
        <v>14321</v>
      </c>
      <c r="C5692" t="s">
        <v>14322</v>
      </c>
      <c r="D5692" s="15">
        <v>4</v>
      </c>
      <c r="E5692" s="15">
        <v>2</v>
      </c>
      <c r="F5692" s="16">
        <v>71181.212939219899</v>
      </c>
      <c r="G5692" s="16">
        <v>67895.1752080078</v>
      </c>
      <c r="H5692" s="16">
        <v>65607.715729101998</v>
      </c>
      <c r="I5692" s="16">
        <v>84715.929188085996</v>
      </c>
      <c r="J5692" s="16">
        <v>12945.7580806641</v>
      </c>
      <c r="K5692" s="16">
        <v>78866.043794863595</v>
      </c>
      <c r="L5692" s="15">
        <f t="shared" si="616"/>
        <v>6</v>
      </c>
      <c r="M5692" s="16">
        <v>126574.85746821199</v>
      </c>
      <c r="N5692" s="16">
        <v>116807.27098291799</v>
      </c>
      <c r="O5692" s="16">
        <v>117970.876737812</v>
      </c>
      <c r="P5692" s="16">
        <v>117458.44950480601</v>
      </c>
      <c r="Q5692" s="16">
        <v>113175.889405239</v>
      </c>
      <c r="R5692" s="16">
        <v>108311.727788556</v>
      </c>
      <c r="S5692" s="17">
        <f t="shared" si="617"/>
        <v>117970.876737812</v>
      </c>
      <c r="T5692" s="17">
        <f t="shared" si="618"/>
        <v>113175.889405239</v>
      </c>
      <c r="U5692" s="18">
        <f t="shared" si="619"/>
        <v>0.95935448252003952</v>
      </c>
      <c r="X5692" s="20">
        <f t="shared" si="620"/>
        <v>0.1395276937665581</v>
      </c>
      <c r="AA5692" s="20">
        <f t="shared" si="621"/>
        <v>-5.9864103753656965E-2</v>
      </c>
      <c r="AE5692" s="20">
        <f t="shared" si="622"/>
        <v>0.85533958410133215</v>
      </c>
    </row>
    <row r="5693" spans="1:31" x14ac:dyDescent="0.2">
      <c r="A5693" s="15" t="s">
        <v>16865</v>
      </c>
      <c r="B5693" s="15" t="s">
        <v>16866</v>
      </c>
      <c r="C5693" t="s">
        <v>16867</v>
      </c>
      <c r="D5693" s="15">
        <v>4</v>
      </c>
      <c r="E5693" s="15">
        <v>2</v>
      </c>
      <c r="F5693" s="16">
        <v>19277.863233551201</v>
      </c>
      <c r="G5693" s="16">
        <v>13732.0862024414</v>
      </c>
      <c r="H5693" s="16">
        <v>29069.547932519501</v>
      </c>
      <c r="I5693" s="16">
        <v>45069.317407740004</v>
      </c>
      <c r="J5693" s="16">
        <v>3487.5777750000002</v>
      </c>
      <c r="K5693" s="16">
        <v>47233.023701660299</v>
      </c>
      <c r="L5693" s="15">
        <f t="shared" si="616"/>
        <v>6</v>
      </c>
      <c r="M5693" s="16">
        <v>34280.011400788702</v>
      </c>
      <c r="N5693" s="16">
        <v>23624.764341431099</v>
      </c>
      <c r="O5693" s="16">
        <v>52270.682157738796</v>
      </c>
      <c r="P5693" s="16">
        <v>62488.509465556497</v>
      </c>
      <c r="Q5693" s="16">
        <v>30489.5019740182</v>
      </c>
      <c r="R5693" s="16">
        <v>64868.099877197601</v>
      </c>
      <c r="S5693" s="17">
        <f t="shared" si="617"/>
        <v>34280.011400788702</v>
      </c>
      <c r="T5693" s="17">
        <f t="shared" si="618"/>
        <v>62488.509465556497</v>
      </c>
      <c r="U5693" s="18">
        <f t="shared" si="619"/>
        <v>1.8228847340499654</v>
      </c>
      <c r="X5693" s="20">
        <f t="shared" si="620"/>
        <v>0.31621725475664342</v>
      </c>
      <c r="AA5693" s="20">
        <f t="shared" si="621"/>
        <v>0.86622333873745005</v>
      </c>
      <c r="AE5693" s="20">
        <f t="shared" si="622"/>
        <v>0.50001443598147133</v>
      </c>
    </row>
    <row r="5694" spans="1:31" x14ac:dyDescent="0.2">
      <c r="A5694" s="15" t="s">
        <v>17587</v>
      </c>
      <c r="B5694" s="15" t="s">
        <v>17588</v>
      </c>
      <c r="C5694" t="s">
        <v>17589</v>
      </c>
      <c r="D5694" s="15">
        <v>1</v>
      </c>
      <c r="E5694" s="15">
        <v>1</v>
      </c>
      <c r="F5694" s="16">
        <v>16916.8250753906</v>
      </c>
      <c r="G5694" s="16">
        <v>17898.522288281201</v>
      </c>
      <c r="H5694" s="16">
        <v>20166.855508593701</v>
      </c>
      <c r="I5694" s="16">
        <v>23043.994410937601</v>
      </c>
      <c r="J5694" s="16">
        <v>11083.437118359399</v>
      </c>
      <c r="K5694" s="16">
        <v>16750.1568480469</v>
      </c>
      <c r="L5694" s="15">
        <f t="shared" si="616"/>
        <v>6</v>
      </c>
      <c r="M5694" s="16">
        <v>30081.599263567099</v>
      </c>
      <c r="N5694" s="16">
        <v>30792.726238881201</v>
      </c>
      <c r="O5694" s="16">
        <v>36262.527950477903</v>
      </c>
      <c r="P5694" s="16">
        <v>31950.4475704531</v>
      </c>
      <c r="Q5694" s="16">
        <v>96894.893734412602</v>
      </c>
      <c r="R5694" s="16">
        <v>23004.0501798244</v>
      </c>
      <c r="S5694" s="17">
        <f t="shared" si="617"/>
        <v>30792.726238881201</v>
      </c>
      <c r="T5694" s="17">
        <f t="shared" si="618"/>
        <v>31950.4475704531</v>
      </c>
      <c r="U5694" s="18">
        <f t="shared" si="619"/>
        <v>1.0375972339243569</v>
      </c>
      <c r="X5694" s="20">
        <f t="shared" si="620"/>
        <v>0.47867130112636352</v>
      </c>
      <c r="AA5694" s="20">
        <f t="shared" si="621"/>
        <v>5.3246538702893642E-2</v>
      </c>
      <c r="AE5694" s="20">
        <f t="shared" si="622"/>
        <v>0.31996260998636961</v>
      </c>
    </row>
    <row r="5695" spans="1:31" x14ac:dyDescent="0.2">
      <c r="A5695" s="15" t="s">
        <v>16226</v>
      </c>
      <c r="B5695" s="15" t="s">
        <v>16227</v>
      </c>
      <c r="C5695" t="s">
        <v>16228</v>
      </c>
      <c r="D5695" s="15">
        <v>2</v>
      </c>
      <c r="E5695" s="15">
        <v>2</v>
      </c>
      <c r="F5695" s="16">
        <v>39641.001520312799</v>
      </c>
      <c r="G5695" s="16">
        <v>32588.5121718749</v>
      </c>
      <c r="H5695" s="16">
        <v>29734.927432031502</v>
      </c>
      <c r="I5695" s="16">
        <v>54109.53468954</v>
      </c>
      <c r="J5695" s="16">
        <v>11426.4724567383</v>
      </c>
      <c r="K5695" s="16">
        <v>54153.013535156701</v>
      </c>
      <c r="L5695" s="15">
        <f t="shared" si="616"/>
        <v>6</v>
      </c>
      <c r="M5695" s="16">
        <v>70489.865375224195</v>
      </c>
      <c r="N5695" s="16">
        <v>56065.473879819103</v>
      </c>
      <c r="O5695" s="16">
        <v>53467.117699633003</v>
      </c>
      <c r="P5695" s="16">
        <v>75022.750844757698</v>
      </c>
      <c r="Q5695" s="16">
        <v>99893.816568946801</v>
      </c>
      <c r="R5695" s="16">
        <v>74371.759742459501</v>
      </c>
      <c r="S5695" s="17">
        <f t="shared" si="617"/>
        <v>56065.473879819103</v>
      </c>
      <c r="T5695" s="17">
        <f t="shared" si="618"/>
        <v>75022.750844757698</v>
      </c>
      <c r="U5695" s="18">
        <f t="shared" si="619"/>
        <v>1.3381274722759868</v>
      </c>
      <c r="X5695" s="20">
        <f t="shared" si="620"/>
        <v>8.0684806270094708E-2</v>
      </c>
      <c r="AA5695" s="20">
        <f t="shared" si="621"/>
        <v>0.4202155560844969</v>
      </c>
      <c r="AE5695" s="20">
        <f t="shared" si="622"/>
        <v>1.093208239432875</v>
      </c>
    </row>
    <row r="5696" spans="1:31" x14ac:dyDescent="0.2">
      <c r="A5696" s="15" t="s">
        <v>18353</v>
      </c>
      <c r="B5696" s="15" t="s">
        <v>18354</v>
      </c>
      <c r="C5696" t="s">
        <v>18355</v>
      </c>
      <c r="D5696" s="15">
        <v>2</v>
      </c>
      <c r="E5696" s="15">
        <v>2</v>
      </c>
      <c r="F5696" s="16">
        <v>131218.17847939601</v>
      </c>
      <c r="G5696" s="16">
        <v>128332.450099219</v>
      </c>
      <c r="H5696" s="16">
        <v>135654.79548134899</v>
      </c>
      <c r="I5696" s="16">
        <v>156298.378548712</v>
      </c>
      <c r="J5696" s="16">
        <v>23724.5537654297</v>
      </c>
      <c r="K5696" s="16">
        <v>161489.14022440201</v>
      </c>
      <c r="L5696" s="15">
        <f t="shared" si="616"/>
        <v>6</v>
      </c>
      <c r="M5696" s="16">
        <v>233332.94773228999</v>
      </c>
      <c r="N5696" s="16">
        <v>220783.925053827</v>
      </c>
      <c r="O5696" s="16">
        <v>243924.285105458</v>
      </c>
      <c r="P5696" s="16">
        <v>216707.358113105</v>
      </c>
      <c r="Q5696" s="16">
        <v>207407.51189807299</v>
      </c>
      <c r="R5696" s="16">
        <v>221783.253668577</v>
      </c>
      <c r="S5696" s="17">
        <f t="shared" si="617"/>
        <v>233332.94773228999</v>
      </c>
      <c r="T5696" s="17">
        <f t="shared" si="618"/>
        <v>216707.358113105</v>
      </c>
      <c r="U5696" s="18">
        <f t="shared" si="619"/>
        <v>0.92874735531023234</v>
      </c>
      <c r="X5696" s="20">
        <f t="shared" si="620"/>
        <v>9.2706645275139998E-2</v>
      </c>
      <c r="AA5696" s="20">
        <f t="shared" si="621"/>
        <v>-0.10664189743127782</v>
      </c>
      <c r="AE5696" s="20">
        <f t="shared" si="622"/>
        <v>1.0328891342170334</v>
      </c>
    </row>
    <row r="5697" spans="1:31" x14ac:dyDescent="0.2">
      <c r="A5697" s="15" t="s">
        <v>356</v>
      </c>
      <c r="B5697" s="15" t="s">
        <v>357</v>
      </c>
      <c r="C5697" t="s">
        <v>358</v>
      </c>
      <c r="D5697" s="15">
        <v>2</v>
      </c>
      <c r="E5697" s="15">
        <v>1</v>
      </c>
      <c r="F5697" s="16">
        <v>26552.1775341799</v>
      </c>
      <c r="G5697" s="16">
        <v>24087.483606886599</v>
      </c>
      <c r="H5697" s="16">
        <v>17278.730455078101</v>
      </c>
      <c r="I5697" s="16">
        <v>19740.570196875</v>
      </c>
      <c r="J5697" s="16">
        <v>10541.6107822266</v>
      </c>
      <c r="K5697" s="16">
        <v>19180.976009765702</v>
      </c>
      <c r="L5697" s="15">
        <f t="shared" si="616"/>
        <v>6</v>
      </c>
      <c r="M5697" s="16">
        <v>47215.240483879301</v>
      </c>
      <c r="N5697" s="16">
        <v>41440.252806569697</v>
      </c>
      <c r="O5697" s="16">
        <v>31069.317961297598</v>
      </c>
      <c r="P5697" s="16">
        <v>27370.2571628267</v>
      </c>
      <c r="Q5697" s="16">
        <v>92158.077465104798</v>
      </c>
      <c r="R5697" s="16">
        <v>26342.4479322478</v>
      </c>
      <c r="S5697" s="17">
        <f t="shared" si="617"/>
        <v>41440.252806569697</v>
      </c>
      <c r="T5697" s="17">
        <f t="shared" si="618"/>
        <v>27370.2571628267</v>
      </c>
      <c r="U5697" s="18">
        <f t="shared" si="619"/>
        <v>0.66047514938151097</v>
      </c>
      <c r="X5697" s="20">
        <f t="shared" si="620"/>
        <v>0.71556197609794525</v>
      </c>
      <c r="AA5697" s="20">
        <f t="shared" si="621"/>
        <v>-0.598423814321419</v>
      </c>
      <c r="AE5697" s="20">
        <f t="shared" si="622"/>
        <v>0.14535274525612962</v>
      </c>
    </row>
    <row r="5698" spans="1:31" x14ac:dyDescent="0.2">
      <c r="A5698" s="15" t="s">
        <v>1616</v>
      </c>
      <c r="B5698" s="15" t="s">
        <v>1617</v>
      </c>
      <c r="C5698" t="s">
        <v>1618</v>
      </c>
      <c r="D5698" s="15">
        <v>3</v>
      </c>
      <c r="E5698" s="15">
        <v>2</v>
      </c>
      <c r="F5698" s="16">
        <v>39691.899276562603</v>
      </c>
      <c r="G5698" s="16">
        <v>35398.289124714604</v>
      </c>
      <c r="H5698" s="16">
        <v>27571.6325381836</v>
      </c>
      <c r="I5698" s="16">
        <v>63766.204599023702</v>
      </c>
      <c r="J5698" s="16">
        <v>36117.757419433401</v>
      </c>
      <c r="K5698" s="16">
        <v>55940.181924902499</v>
      </c>
      <c r="L5698" s="15">
        <f t="shared" ref="L5698:L5761" si="623">COUNTIF(F5698:K5698,"&gt;0")</f>
        <v>6</v>
      </c>
      <c r="M5698" s="16">
        <v>70580.372069009798</v>
      </c>
      <c r="N5698" s="16">
        <v>60899.431181297601</v>
      </c>
      <c r="O5698" s="16">
        <v>49577.242973260501</v>
      </c>
      <c r="P5698" s="16">
        <v>88411.702436487205</v>
      </c>
      <c r="Q5698" s="16">
        <v>315752.79669194599</v>
      </c>
      <c r="R5698" s="16">
        <v>76826.191166025703</v>
      </c>
      <c r="S5698" s="17">
        <f t="shared" ref="S5698:S5761" si="624">MEDIAN(M5698:O5698)</f>
        <v>60899.431181297601</v>
      </c>
      <c r="T5698" s="17">
        <f t="shared" ref="T5698:T5761" si="625">MEDIAN(P5698:R5698)</f>
        <v>88411.702436487205</v>
      </c>
      <c r="U5698" s="18">
        <f t="shared" ref="U5698:U5761" si="626">T5698/S5698</f>
        <v>1.4517656523471554</v>
      </c>
      <c r="X5698" s="20">
        <f t="shared" ref="X5698:X5761" si="627">_xlfn.T.TEST(P5698:R5698,M5698:O5698,2,2)</f>
        <v>0.26927924482932697</v>
      </c>
      <c r="AA5698" s="20">
        <f t="shared" ref="AA5698:AA5761" si="628">LOG(U5698,2)</f>
        <v>0.53780858867596404</v>
      </c>
      <c r="AE5698" s="20">
        <f t="shared" si="622"/>
        <v>0.5697971193083734</v>
      </c>
    </row>
    <row r="5699" spans="1:31" x14ac:dyDescent="0.2">
      <c r="A5699" s="15" t="s">
        <v>16919</v>
      </c>
      <c r="B5699" s="15" t="s">
        <v>16920</v>
      </c>
      <c r="C5699" t="s">
        <v>16921</v>
      </c>
      <c r="D5699" s="15">
        <v>3</v>
      </c>
      <c r="E5699" s="15">
        <v>2</v>
      </c>
      <c r="F5699" s="16">
        <v>112392.788591016</v>
      </c>
      <c r="G5699" s="16">
        <v>118485.18598125</v>
      </c>
      <c r="H5699" s="16">
        <v>103812.92349140601</v>
      </c>
      <c r="I5699" s="16">
        <v>87353.083885546803</v>
      </c>
      <c r="J5699" s="16">
        <v>8828.7630889019892</v>
      </c>
      <c r="K5699" s="16">
        <v>106416.878036133</v>
      </c>
      <c r="L5699" s="15">
        <f t="shared" si="623"/>
        <v>6</v>
      </c>
      <c r="M5699" s="16">
        <v>199857.527133039</v>
      </c>
      <c r="N5699" s="16">
        <v>203842.63217485501</v>
      </c>
      <c r="O5699" s="16">
        <v>186668.61762974199</v>
      </c>
      <c r="P5699" s="16">
        <v>121114.858692981</v>
      </c>
      <c r="Q5699" s="16">
        <v>77183.824130550303</v>
      </c>
      <c r="R5699" s="16">
        <v>146149.03159004799</v>
      </c>
      <c r="S5699" s="17">
        <f t="shared" si="624"/>
        <v>199857.527133039</v>
      </c>
      <c r="T5699" s="17">
        <f t="shared" si="625"/>
        <v>121114.858692981</v>
      </c>
      <c r="U5699" s="18">
        <f t="shared" si="626"/>
        <v>0.6060059905192291</v>
      </c>
      <c r="X5699" s="20">
        <f t="shared" si="627"/>
        <v>1.6981333424305457E-2</v>
      </c>
      <c r="AA5699" s="20">
        <f t="shared" si="628"/>
        <v>-0.72259603972103803</v>
      </c>
      <c r="AE5699" s="20">
        <f t="shared" ref="AE5699:AE5762" si="629">-LOG10(X5699)</f>
        <v>1.7700282106715108</v>
      </c>
    </row>
    <row r="5700" spans="1:31" x14ac:dyDescent="0.2">
      <c r="A5700" s="15" t="s">
        <v>18356</v>
      </c>
      <c r="B5700" s="15" t="s">
        <v>18357</v>
      </c>
      <c r="C5700" t="s">
        <v>18358</v>
      </c>
      <c r="D5700" s="15">
        <v>2</v>
      </c>
      <c r="E5700" s="15">
        <v>2</v>
      </c>
      <c r="F5700" s="16">
        <v>37307.744213315302</v>
      </c>
      <c r="G5700" s="16">
        <v>32748.960418066501</v>
      </c>
      <c r="H5700" s="16">
        <v>34253.756244726501</v>
      </c>
      <c r="I5700" s="16">
        <v>38130.198024316502</v>
      </c>
      <c r="J5700" s="16">
        <v>12871.6848498047</v>
      </c>
      <c r="K5700" s="16">
        <v>59699.918285364598</v>
      </c>
      <c r="L5700" s="15">
        <f t="shared" si="623"/>
        <v>6</v>
      </c>
      <c r="M5700" s="16">
        <v>66340.853313262807</v>
      </c>
      <c r="N5700" s="16">
        <v>56341.5100151441</v>
      </c>
      <c r="O5700" s="16">
        <v>61592.53695768</v>
      </c>
      <c r="P5700" s="16">
        <v>52867.435701541202</v>
      </c>
      <c r="Q5700" s="16">
        <v>112528.317920325</v>
      </c>
      <c r="R5700" s="16">
        <v>81989.674987913997</v>
      </c>
      <c r="S5700" s="17">
        <f t="shared" si="624"/>
        <v>61592.53695768</v>
      </c>
      <c r="T5700" s="17">
        <f t="shared" si="625"/>
        <v>81989.674987913997</v>
      </c>
      <c r="U5700" s="18">
        <f t="shared" si="626"/>
        <v>1.3311624920442682</v>
      </c>
      <c r="X5700" s="20">
        <f t="shared" si="627"/>
        <v>0.29477686418810856</v>
      </c>
      <c r="AA5700" s="20">
        <f t="shared" si="628"/>
        <v>0.4126866885735529</v>
      </c>
      <c r="AE5700" s="20">
        <f t="shared" si="629"/>
        <v>0.53050660544572625</v>
      </c>
    </row>
    <row r="5701" spans="1:31" x14ac:dyDescent="0.2">
      <c r="A5701" s="15" t="s">
        <v>16535</v>
      </c>
      <c r="B5701" s="15" t="s">
        <v>16536</v>
      </c>
      <c r="C5701" t="s">
        <v>16537</v>
      </c>
      <c r="D5701" s="15">
        <v>5</v>
      </c>
      <c r="E5701" s="15">
        <v>2</v>
      </c>
      <c r="F5701" s="16">
        <v>392708.02341160999</v>
      </c>
      <c r="G5701" s="16">
        <v>381602.798025052</v>
      </c>
      <c r="H5701" s="16">
        <v>361031.78731534001</v>
      </c>
      <c r="I5701" s="16">
        <v>377786.11896484997</v>
      </c>
      <c r="J5701" s="16">
        <v>232971.465391114</v>
      </c>
      <c r="K5701" s="16">
        <v>447856.42977216898</v>
      </c>
      <c r="L5701" s="15">
        <f t="shared" si="623"/>
        <v>6</v>
      </c>
      <c r="M5701" s="16">
        <v>698315.74986494903</v>
      </c>
      <c r="N5701" s="16">
        <v>656511.76685519004</v>
      </c>
      <c r="O5701" s="16">
        <v>649180.29848305497</v>
      </c>
      <c r="P5701" s="16">
        <v>523799.62308540801</v>
      </c>
      <c r="Q5701" s="16">
        <v>2036709.8347884901</v>
      </c>
      <c r="R5701" s="16">
        <v>615069.57082836505</v>
      </c>
      <c r="S5701" s="17">
        <f t="shared" si="624"/>
        <v>656511.76685519004</v>
      </c>
      <c r="T5701" s="17">
        <f t="shared" si="625"/>
        <v>615069.57082836505</v>
      </c>
      <c r="U5701" s="18">
        <f t="shared" si="626"/>
        <v>0.93687516641881285</v>
      </c>
      <c r="X5701" s="20">
        <f t="shared" si="627"/>
        <v>0.47012197997536181</v>
      </c>
      <c r="AA5701" s="20">
        <f t="shared" si="628"/>
        <v>-9.4071265558339751E-2</v>
      </c>
      <c r="AE5701" s="20">
        <f t="shared" si="629"/>
        <v>0.32778944343234334</v>
      </c>
    </row>
    <row r="5702" spans="1:31" x14ac:dyDescent="0.2">
      <c r="A5702" s="15" t="s">
        <v>5153</v>
      </c>
      <c r="B5702" s="15" t="s">
        <v>5154</v>
      </c>
      <c r="C5702" t="s">
        <v>5155</v>
      </c>
      <c r="D5702" s="15">
        <v>5</v>
      </c>
      <c r="E5702" s="15">
        <v>2</v>
      </c>
      <c r="F5702" s="16">
        <v>41286.455361035201</v>
      </c>
      <c r="G5702" s="16">
        <v>33407.453610351498</v>
      </c>
      <c r="H5702" s="16">
        <v>43561.010866699296</v>
      </c>
      <c r="I5702" s="16">
        <v>61672.333592078197</v>
      </c>
      <c r="J5702" s="16">
        <v>28766.141017968701</v>
      </c>
      <c r="K5702" s="16">
        <v>56825.458451405997</v>
      </c>
      <c r="L5702" s="15">
        <f t="shared" si="623"/>
        <v>6</v>
      </c>
      <c r="M5702" s="16">
        <v>73415.821210478098</v>
      </c>
      <c r="N5702" s="16">
        <v>57474.385694689699</v>
      </c>
      <c r="O5702" s="16">
        <v>78328.144585139904</v>
      </c>
      <c r="P5702" s="16">
        <v>85508.554890376501</v>
      </c>
      <c r="Q5702" s="16">
        <v>251482.65355953001</v>
      </c>
      <c r="R5702" s="16">
        <v>78041.997431212003</v>
      </c>
      <c r="S5702" s="17">
        <f t="shared" si="624"/>
        <v>73415.821210478098</v>
      </c>
      <c r="T5702" s="17">
        <f t="shared" si="625"/>
        <v>85508.554890376501</v>
      </c>
      <c r="U5702" s="18">
        <f t="shared" si="626"/>
        <v>1.1647156359557618</v>
      </c>
      <c r="X5702" s="20">
        <f t="shared" si="627"/>
        <v>0.29480392434891634</v>
      </c>
      <c r="AA5702" s="20">
        <f t="shared" si="628"/>
        <v>0.21997776546026732</v>
      </c>
      <c r="AE5702" s="20">
        <f t="shared" si="629"/>
        <v>0.53046673956557899</v>
      </c>
    </row>
    <row r="5703" spans="1:31" x14ac:dyDescent="0.2">
      <c r="A5703" s="15" t="s">
        <v>16532</v>
      </c>
      <c r="B5703" s="15" t="s">
        <v>16533</v>
      </c>
      <c r="C5703" t="s">
        <v>16534</v>
      </c>
      <c r="D5703" s="15">
        <v>3</v>
      </c>
      <c r="E5703" s="15">
        <v>3</v>
      </c>
      <c r="F5703" s="16">
        <v>319361.58681796998</v>
      </c>
      <c r="G5703" s="16">
        <v>292683.821203125</v>
      </c>
      <c r="H5703" s="16">
        <v>272155.28287216602</v>
      </c>
      <c r="I5703" s="16">
        <v>342239.268782812</v>
      </c>
      <c r="J5703" s="16">
        <v>72067.451420507903</v>
      </c>
      <c r="K5703" s="16">
        <v>344117.40038201801</v>
      </c>
      <c r="L5703" s="15">
        <f t="shared" si="623"/>
        <v>6</v>
      </c>
      <c r="M5703" s="16">
        <v>567890.67877816397</v>
      </c>
      <c r="N5703" s="16">
        <v>503535.02013729297</v>
      </c>
      <c r="O5703" s="16">
        <v>489369.23001291102</v>
      </c>
      <c r="P5703" s="16">
        <v>474513.99348566798</v>
      </c>
      <c r="Q5703" s="16">
        <v>630036.33011396695</v>
      </c>
      <c r="R5703" s="16">
        <v>472598.19821100502</v>
      </c>
      <c r="S5703" s="17">
        <f t="shared" si="624"/>
        <v>503535.02013729297</v>
      </c>
      <c r="T5703" s="17">
        <f t="shared" si="625"/>
        <v>474513.99348566798</v>
      </c>
      <c r="U5703" s="18">
        <f t="shared" si="626"/>
        <v>0.94236542545995672</v>
      </c>
      <c r="X5703" s="20">
        <f t="shared" si="627"/>
        <v>0.92901424189488846</v>
      </c>
      <c r="AA5703" s="20">
        <f t="shared" si="628"/>
        <v>-8.5641485931728434E-2</v>
      </c>
      <c r="AE5703" s="20">
        <f t="shared" si="629"/>
        <v>3.1977628171103202E-2</v>
      </c>
    </row>
    <row r="5704" spans="1:31" x14ac:dyDescent="0.2">
      <c r="A5704" s="15" t="s">
        <v>5018</v>
      </c>
      <c r="B5704" s="15" t="s">
        <v>5019</v>
      </c>
      <c r="C5704" t="s">
        <v>5020</v>
      </c>
      <c r="D5704" s="15">
        <v>2</v>
      </c>
      <c r="E5704" s="15">
        <v>2</v>
      </c>
      <c r="F5704" s="16">
        <v>36540.122403661699</v>
      </c>
      <c r="G5704" s="16">
        <v>38624.053645026703</v>
      </c>
      <c r="H5704" s="16">
        <v>34025.784152636399</v>
      </c>
      <c r="I5704" s="16">
        <v>38258.641181835999</v>
      </c>
      <c r="J5704" s="16">
        <v>5523.5566127929696</v>
      </c>
      <c r="K5704" s="16">
        <v>40873.443462869902</v>
      </c>
      <c r="L5704" s="15">
        <f t="shared" si="623"/>
        <v>6</v>
      </c>
      <c r="M5704" s="16">
        <v>64975.863632216402</v>
      </c>
      <c r="N5704" s="16">
        <v>66449.056015415903</v>
      </c>
      <c r="O5704" s="16">
        <v>61182.614629540003</v>
      </c>
      <c r="P5704" s="16">
        <v>53045.521856958803</v>
      </c>
      <c r="Q5704" s="16">
        <v>48288.669418806698</v>
      </c>
      <c r="R5704" s="16">
        <v>56134.085965392696</v>
      </c>
      <c r="S5704" s="17">
        <f t="shared" si="624"/>
        <v>64975.863632216402</v>
      </c>
      <c r="T5704" s="17">
        <f t="shared" si="625"/>
        <v>53045.521856958803</v>
      </c>
      <c r="U5704" s="18">
        <f t="shared" si="626"/>
        <v>0.81638810000607231</v>
      </c>
      <c r="X5704" s="20">
        <f t="shared" si="627"/>
        <v>1.336911831157281E-2</v>
      </c>
      <c r="AA5704" s="20">
        <f t="shared" si="628"/>
        <v>-0.2926729416536113</v>
      </c>
      <c r="AE5704" s="20">
        <f t="shared" si="629"/>
        <v>1.8738972333546855</v>
      </c>
    </row>
    <row r="5705" spans="1:31" x14ac:dyDescent="0.2">
      <c r="A5705" s="15" t="s">
        <v>872</v>
      </c>
      <c r="B5705" s="15" t="s">
        <v>873</v>
      </c>
      <c r="C5705" t="s">
        <v>874</v>
      </c>
      <c r="D5705" s="15">
        <v>2</v>
      </c>
      <c r="E5705" s="15">
        <v>2</v>
      </c>
      <c r="F5705" s="16">
        <v>80517.039880663302</v>
      </c>
      <c r="G5705" s="16">
        <v>90412.104440624695</v>
      </c>
      <c r="H5705" s="16">
        <v>75784.524443846894</v>
      </c>
      <c r="I5705" s="16">
        <v>99893.103311718805</v>
      </c>
      <c r="J5705" s="16">
        <v>15370.1898571289</v>
      </c>
      <c r="K5705" s="16">
        <v>90513.340315283407</v>
      </c>
      <c r="L5705" s="15">
        <f t="shared" si="623"/>
        <v>6</v>
      </c>
      <c r="M5705" s="16">
        <v>143175.88062681101</v>
      </c>
      <c r="N5705" s="16">
        <v>155545.53252388301</v>
      </c>
      <c r="O5705" s="16">
        <v>136270.05135667301</v>
      </c>
      <c r="P5705" s="16">
        <v>138501.568048291</v>
      </c>
      <c r="Q5705" s="16">
        <v>134371.03463304599</v>
      </c>
      <c r="R5705" s="16">
        <v>124307.697023093</v>
      </c>
      <c r="S5705" s="17">
        <f t="shared" si="624"/>
        <v>143175.88062681101</v>
      </c>
      <c r="T5705" s="17">
        <f t="shared" si="625"/>
        <v>134371.03463304599</v>
      </c>
      <c r="U5705" s="18">
        <f t="shared" si="626"/>
        <v>0.93850328731893806</v>
      </c>
      <c r="X5705" s="20">
        <f t="shared" si="627"/>
        <v>0.14788699628040308</v>
      </c>
      <c r="AA5705" s="20">
        <f t="shared" si="628"/>
        <v>-9.1566296458358482E-2</v>
      </c>
      <c r="AE5705" s="20">
        <f t="shared" si="629"/>
        <v>0.8300700118851092</v>
      </c>
    </row>
    <row r="5706" spans="1:31" x14ac:dyDescent="0.2">
      <c r="A5706" s="15" t="s">
        <v>18359</v>
      </c>
      <c r="B5706" s="15" t="s">
        <v>18360</v>
      </c>
      <c r="C5706" t="s">
        <v>18361</v>
      </c>
      <c r="D5706" s="15">
        <v>1</v>
      </c>
      <c r="E5706" s="15">
        <v>1</v>
      </c>
      <c r="F5706" s="16">
        <v>12691.1281728515</v>
      </c>
      <c r="G5706" s="16">
        <v>15462.8488265624</v>
      </c>
      <c r="H5706" s="16">
        <v>18143.612869335899</v>
      </c>
      <c r="I5706" s="16">
        <v>22548.672763951199</v>
      </c>
      <c r="J5706" s="16">
        <v>5311.4721612304602</v>
      </c>
      <c r="K5706" s="16">
        <v>23549.0933874025</v>
      </c>
      <c r="L5706" s="15">
        <f t="shared" si="623"/>
        <v>6</v>
      </c>
      <c r="M5706" s="16">
        <v>22567.4398237797</v>
      </c>
      <c r="N5706" s="16">
        <v>26602.378851202098</v>
      </c>
      <c r="O5706" s="16">
        <v>32624.484690564601</v>
      </c>
      <c r="P5706" s="16">
        <v>31263.685196259899</v>
      </c>
      <c r="Q5706" s="16">
        <v>46434.560429201803</v>
      </c>
      <c r="R5706" s="16">
        <v>32341.459897215602</v>
      </c>
      <c r="S5706" s="17">
        <f t="shared" si="624"/>
        <v>26602.378851202098</v>
      </c>
      <c r="T5706" s="17">
        <f t="shared" si="625"/>
        <v>32341.459897215602</v>
      </c>
      <c r="U5706" s="18">
        <f t="shared" si="626"/>
        <v>1.2157356331971103</v>
      </c>
      <c r="X5706" s="20">
        <f t="shared" si="627"/>
        <v>0.17357842220115507</v>
      </c>
      <c r="AA5706" s="20">
        <f t="shared" si="628"/>
        <v>0.28182954281021072</v>
      </c>
      <c r="AE5706" s="20">
        <f t="shared" si="629"/>
        <v>0.76050426361468182</v>
      </c>
    </row>
    <row r="5707" spans="1:31" x14ac:dyDescent="0.2">
      <c r="A5707" s="15" t="s">
        <v>17218</v>
      </c>
      <c r="B5707" s="15" t="s">
        <v>17219</v>
      </c>
      <c r="C5707" t="s">
        <v>17220</v>
      </c>
      <c r="D5707" s="15">
        <v>2</v>
      </c>
      <c r="E5707" s="15">
        <v>2</v>
      </c>
      <c r="F5707" s="16">
        <v>163808.72589726801</v>
      </c>
      <c r="G5707" s="16">
        <v>191058.49805625001</v>
      </c>
      <c r="H5707" s="16">
        <v>196163.17380000299</v>
      </c>
      <c r="I5707" s="16">
        <v>304789.68139189499</v>
      </c>
      <c r="J5707" s="16">
        <v>12169.9318253906</v>
      </c>
      <c r="K5707" s="16">
        <v>291844.48248310701</v>
      </c>
      <c r="L5707" s="15">
        <f t="shared" si="623"/>
        <v>6</v>
      </c>
      <c r="M5707" s="16">
        <v>291285.65356424201</v>
      </c>
      <c r="N5707" s="16">
        <v>328698.19818085502</v>
      </c>
      <c r="O5707" s="16">
        <v>352725.91553729598</v>
      </c>
      <c r="P5707" s="16">
        <v>422590.22293047898</v>
      </c>
      <c r="Q5707" s="16">
        <v>106393.37223495</v>
      </c>
      <c r="R5707" s="16">
        <v>400808.49275922502</v>
      </c>
      <c r="S5707" s="17">
        <f t="shared" si="624"/>
        <v>328698.19818085502</v>
      </c>
      <c r="T5707" s="17">
        <f t="shared" si="625"/>
        <v>400808.49275922502</v>
      </c>
      <c r="U5707" s="18">
        <f t="shared" si="626"/>
        <v>1.219381472053868</v>
      </c>
      <c r="X5707" s="20">
        <f t="shared" si="627"/>
        <v>0.89676234708784219</v>
      </c>
      <c r="AA5707" s="20">
        <f t="shared" si="628"/>
        <v>0.28614953017945016</v>
      </c>
      <c r="AE5707" s="20">
        <f t="shared" si="629"/>
        <v>4.7322635019766079E-2</v>
      </c>
    </row>
    <row r="5708" spans="1:31" x14ac:dyDescent="0.2">
      <c r="A5708" s="15" t="s">
        <v>16445</v>
      </c>
      <c r="B5708" s="15" t="s">
        <v>16446</v>
      </c>
      <c r="C5708" t="s">
        <v>16447</v>
      </c>
      <c r="D5708" s="15">
        <v>3</v>
      </c>
      <c r="E5708" s="15">
        <v>3</v>
      </c>
      <c r="F5708" s="16">
        <v>101037.00768369201</v>
      </c>
      <c r="G5708" s="16">
        <v>116062.583658398</v>
      </c>
      <c r="H5708" s="16">
        <v>113965.30647304701</v>
      </c>
      <c r="I5708" s="16">
        <v>153234.62601562499</v>
      </c>
      <c r="J5708" s="16">
        <v>16221.1538381836</v>
      </c>
      <c r="K5708" s="16">
        <v>171791.02551095601</v>
      </c>
      <c r="L5708" s="15">
        <f t="shared" si="623"/>
        <v>6</v>
      </c>
      <c r="M5708" s="16">
        <v>179664.60978261201</v>
      </c>
      <c r="N5708" s="16">
        <v>199674.77245371501</v>
      </c>
      <c r="O5708" s="16">
        <v>204923.87172618901</v>
      </c>
      <c r="P5708" s="16">
        <v>212459.47196404601</v>
      </c>
      <c r="Q5708" s="16">
        <v>141810.429437707</v>
      </c>
      <c r="R5708" s="16">
        <v>235931.48453164101</v>
      </c>
      <c r="S5708" s="17">
        <f t="shared" si="624"/>
        <v>199674.77245371501</v>
      </c>
      <c r="T5708" s="17">
        <f t="shared" si="625"/>
        <v>212459.47196404601</v>
      </c>
      <c r="U5708" s="18">
        <f t="shared" si="626"/>
        <v>1.0640276152727031</v>
      </c>
      <c r="X5708" s="20">
        <f t="shared" si="627"/>
        <v>0.94940460124866655</v>
      </c>
      <c r="AA5708" s="20">
        <f t="shared" si="628"/>
        <v>8.9535594354118828E-2</v>
      </c>
      <c r="AE5708" s="20">
        <f t="shared" si="629"/>
        <v>2.2548667822984859E-2</v>
      </c>
    </row>
    <row r="5709" spans="1:31" x14ac:dyDescent="0.2">
      <c r="A5709" s="15" t="s">
        <v>215</v>
      </c>
      <c r="B5709" s="15" t="s">
        <v>216</v>
      </c>
      <c r="C5709" t="s">
        <v>217</v>
      </c>
      <c r="D5709" s="15">
        <v>2</v>
      </c>
      <c r="E5709" s="15">
        <v>2</v>
      </c>
      <c r="F5709" s="16">
        <v>12269.743786523501</v>
      </c>
      <c r="G5709" s="16">
        <v>12721.3907970703</v>
      </c>
      <c r="H5709" s="16">
        <v>17463.6844078125</v>
      </c>
      <c r="I5709" s="16">
        <v>19726.675642931801</v>
      </c>
      <c r="J5709" s="16">
        <v>11606.550495117201</v>
      </c>
      <c r="K5709" s="16">
        <v>21427.052412304602</v>
      </c>
      <c r="L5709" s="15">
        <f t="shared" si="623"/>
        <v>6</v>
      </c>
      <c r="M5709" s="16">
        <v>21818.131594312701</v>
      </c>
      <c r="N5709" s="16">
        <v>21885.957839574599</v>
      </c>
      <c r="O5709" s="16">
        <v>31401.8882957122</v>
      </c>
      <c r="P5709" s="16">
        <v>27350.9923943426</v>
      </c>
      <c r="Q5709" s="16">
        <v>101468.115426449</v>
      </c>
      <c r="R5709" s="16">
        <v>29427.126764837401</v>
      </c>
      <c r="S5709" s="17">
        <f t="shared" si="624"/>
        <v>21885.957839574599</v>
      </c>
      <c r="T5709" s="17">
        <f t="shared" si="625"/>
        <v>29427.126764837401</v>
      </c>
      <c r="U5709" s="18">
        <f t="shared" si="626"/>
        <v>1.3445665472144299</v>
      </c>
      <c r="X5709" s="20">
        <f t="shared" si="627"/>
        <v>0.3224915629625873</v>
      </c>
      <c r="AA5709" s="20">
        <f t="shared" si="628"/>
        <v>0.42714116090832221</v>
      </c>
      <c r="AE5709" s="20">
        <f t="shared" si="629"/>
        <v>0.49148164291002339</v>
      </c>
    </row>
    <row r="5710" spans="1:31" x14ac:dyDescent="0.2">
      <c r="A5710" s="15" t="s">
        <v>8531</v>
      </c>
      <c r="B5710" s="15" t="s">
        <v>8532</v>
      </c>
      <c r="C5710" t="s">
        <v>8533</v>
      </c>
      <c r="D5710" s="15">
        <v>1</v>
      </c>
      <c r="E5710" s="15">
        <v>1</v>
      </c>
      <c r="F5710" s="16">
        <v>20059.802968798798</v>
      </c>
      <c r="G5710" s="16">
        <v>11937.9797947266</v>
      </c>
      <c r="H5710" s="16">
        <v>18195.013848193401</v>
      </c>
      <c r="I5710" s="16">
        <v>7235.1392695312297</v>
      </c>
      <c r="J5710" s="16">
        <v>2104.5477218261699</v>
      </c>
      <c r="K5710" s="16">
        <v>13778.454402584301</v>
      </c>
      <c r="L5710" s="15">
        <f t="shared" si="623"/>
        <v>6</v>
      </c>
      <c r="M5710" s="16">
        <v>35670.461302537602</v>
      </c>
      <c r="N5710" s="16">
        <v>20538.172802399</v>
      </c>
      <c r="O5710" s="16">
        <v>32716.910077938799</v>
      </c>
      <c r="P5710" s="16">
        <v>10031.504685071601</v>
      </c>
      <c r="Q5710" s="16">
        <v>18398.618198280699</v>
      </c>
      <c r="R5710" s="16">
        <v>18922.823192215699</v>
      </c>
      <c r="S5710" s="17">
        <f t="shared" si="624"/>
        <v>32716.910077938799</v>
      </c>
      <c r="T5710" s="17">
        <f t="shared" si="625"/>
        <v>18398.618198280699</v>
      </c>
      <c r="U5710" s="18">
        <f t="shared" si="626"/>
        <v>0.56235806359620111</v>
      </c>
      <c r="X5710" s="20">
        <f t="shared" si="627"/>
        <v>6.3916798479937448E-2</v>
      </c>
      <c r="AA5710" s="20">
        <f t="shared" si="628"/>
        <v>-0.83043908173154946</v>
      </c>
      <c r="AE5710" s="20">
        <f t="shared" si="629"/>
        <v>1.1943849864681284</v>
      </c>
    </row>
    <row r="5711" spans="1:31" x14ac:dyDescent="0.2">
      <c r="A5711" s="15" t="s">
        <v>752</v>
      </c>
      <c r="B5711" s="15" t="s">
        <v>753</v>
      </c>
      <c r="C5711" t="s">
        <v>754</v>
      </c>
      <c r="D5711" s="15">
        <v>2</v>
      </c>
      <c r="E5711" s="15">
        <v>2</v>
      </c>
      <c r="F5711" s="16">
        <v>44377.185240692699</v>
      </c>
      <c r="G5711" s="16">
        <v>40301.069853515699</v>
      </c>
      <c r="H5711" s="16">
        <v>40828.552758984697</v>
      </c>
      <c r="I5711" s="16">
        <v>39234.903984375102</v>
      </c>
      <c r="J5711" s="16">
        <v>5832.6503941406299</v>
      </c>
      <c r="K5711" s="16">
        <v>31130.075940820199</v>
      </c>
      <c r="L5711" s="15">
        <f t="shared" si="623"/>
        <v>6</v>
      </c>
      <c r="M5711" s="16">
        <v>78911.775519720293</v>
      </c>
      <c r="N5711" s="16">
        <v>69334.204865943</v>
      </c>
      <c r="O5711" s="16">
        <v>73414.843229740902</v>
      </c>
      <c r="P5711" s="16">
        <v>54399.108085599102</v>
      </c>
      <c r="Q5711" s="16">
        <v>50990.864484995902</v>
      </c>
      <c r="R5711" s="16">
        <v>42752.902885675103</v>
      </c>
      <c r="S5711" s="17">
        <f t="shared" si="624"/>
        <v>73414.843229740902</v>
      </c>
      <c r="T5711" s="17">
        <f t="shared" si="625"/>
        <v>50990.864484995902</v>
      </c>
      <c r="U5711" s="18">
        <f t="shared" si="626"/>
        <v>0.69455797004738573</v>
      </c>
      <c r="X5711" s="20">
        <f t="shared" si="627"/>
        <v>5.2306608720181303E-3</v>
      </c>
      <c r="AA5711" s="20">
        <f t="shared" si="628"/>
        <v>-0.52583298367616993</v>
      </c>
      <c r="AE5711" s="20">
        <f t="shared" si="629"/>
        <v>2.2814434363834892</v>
      </c>
    </row>
    <row r="5712" spans="1:31" x14ac:dyDescent="0.2">
      <c r="A5712" s="15" t="s">
        <v>6517</v>
      </c>
      <c r="B5712" s="15" t="s">
        <v>6518</v>
      </c>
      <c r="C5712" t="s">
        <v>6519</v>
      </c>
      <c r="D5712" s="15">
        <v>4</v>
      </c>
      <c r="E5712" s="15">
        <v>3</v>
      </c>
      <c r="F5712" s="16">
        <v>35052.639065039097</v>
      </c>
      <c r="G5712" s="16">
        <v>28541.827849218698</v>
      </c>
      <c r="H5712" s="16">
        <v>30093.6722689454</v>
      </c>
      <c r="I5712" s="16">
        <v>40035.827864355299</v>
      </c>
      <c r="J5712" s="16">
        <v>11928.6369791016</v>
      </c>
      <c r="K5712" s="16">
        <v>40922.458039160199</v>
      </c>
      <c r="L5712" s="15">
        <f t="shared" si="623"/>
        <v>6</v>
      </c>
      <c r="M5712" s="16">
        <v>62330.811886143201</v>
      </c>
      <c r="N5712" s="16">
        <v>49103.533641640402</v>
      </c>
      <c r="O5712" s="16">
        <v>54112.185775324702</v>
      </c>
      <c r="P5712" s="16">
        <v>55509.5872837317</v>
      </c>
      <c r="Q5712" s="16">
        <v>104283.896786119</v>
      </c>
      <c r="R5712" s="16">
        <v>56201.400784158599</v>
      </c>
      <c r="S5712" s="17">
        <f t="shared" si="624"/>
        <v>54112.185775324702</v>
      </c>
      <c r="T5712" s="17">
        <f t="shared" si="625"/>
        <v>56201.400784158599</v>
      </c>
      <c r="U5712" s="18">
        <f t="shared" si="626"/>
        <v>1.0386089561694731</v>
      </c>
      <c r="X5712" s="20">
        <f t="shared" si="627"/>
        <v>0.36829814130912369</v>
      </c>
      <c r="AA5712" s="20">
        <f t="shared" si="628"/>
        <v>5.4652571290871525E-2</v>
      </c>
      <c r="AE5712" s="20">
        <f t="shared" si="629"/>
        <v>0.43380047289428075</v>
      </c>
    </row>
    <row r="5713" spans="1:31" x14ac:dyDescent="0.2">
      <c r="A5713" s="15" t="s">
        <v>10903</v>
      </c>
      <c r="B5713" s="15" t="s">
        <v>10904</v>
      </c>
      <c r="C5713" t="s">
        <v>10905</v>
      </c>
      <c r="D5713" s="15">
        <v>2</v>
      </c>
      <c r="E5713" s="15">
        <v>2</v>
      </c>
      <c r="F5713" s="16">
        <v>87907.121310938193</v>
      </c>
      <c r="G5713" s="16">
        <v>103607.357932019</v>
      </c>
      <c r="H5713" s="16">
        <v>103693.469601563</v>
      </c>
      <c r="I5713" s="16">
        <v>85538.696937890607</v>
      </c>
      <c r="J5713" s="16">
        <v>5243.1912457031303</v>
      </c>
      <c r="K5713" s="16">
        <v>71029.093081933897</v>
      </c>
      <c r="L5713" s="15">
        <f t="shared" si="623"/>
        <v>6</v>
      </c>
      <c r="M5713" s="16">
        <v>156316.967510427</v>
      </c>
      <c r="N5713" s="16">
        <v>178246.72661515101</v>
      </c>
      <c r="O5713" s="16">
        <v>186453.82459880199</v>
      </c>
      <c r="P5713" s="16">
        <v>118599.21518041</v>
      </c>
      <c r="Q5713" s="16">
        <v>45837.627186972299</v>
      </c>
      <c r="R5713" s="16">
        <v>97548.747531564193</v>
      </c>
      <c r="S5713" s="17">
        <f t="shared" si="624"/>
        <v>178246.72661515101</v>
      </c>
      <c r="T5713" s="17">
        <f t="shared" si="625"/>
        <v>97548.747531564193</v>
      </c>
      <c r="U5713" s="18">
        <f t="shared" si="626"/>
        <v>0.54726810070503995</v>
      </c>
      <c r="X5713" s="20">
        <f t="shared" si="627"/>
        <v>2.1061149016476415E-2</v>
      </c>
      <c r="AA5713" s="20">
        <f t="shared" si="628"/>
        <v>-0.86968032804753559</v>
      </c>
      <c r="AE5713" s="20">
        <f t="shared" si="629"/>
        <v>1.676517939043078</v>
      </c>
    </row>
    <row r="5714" spans="1:31" x14ac:dyDescent="0.2">
      <c r="A5714" s="15" t="s">
        <v>15359</v>
      </c>
      <c r="B5714" s="15" t="s">
        <v>15360</v>
      </c>
      <c r="C5714" t="s">
        <v>15361</v>
      </c>
      <c r="D5714" s="15">
        <v>2</v>
      </c>
      <c r="E5714" s="15">
        <v>2</v>
      </c>
      <c r="F5714" s="16">
        <v>43052.777033494604</v>
      </c>
      <c r="G5714" s="16">
        <v>26478.441580078201</v>
      </c>
      <c r="H5714" s="16">
        <v>36526.966172167799</v>
      </c>
      <c r="I5714" s="16">
        <v>38564.898835546897</v>
      </c>
      <c r="J5714" s="16">
        <v>18261.8863227539</v>
      </c>
      <c r="K5714" s="16">
        <v>40577.832635124003</v>
      </c>
      <c r="L5714" s="15">
        <f t="shared" si="623"/>
        <v>6</v>
      </c>
      <c r="M5714" s="16">
        <v>76556.704945143705</v>
      </c>
      <c r="N5714" s="16">
        <v>45553.6713967381</v>
      </c>
      <c r="O5714" s="16">
        <v>65680.052658678396</v>
      </c>
      <c r="P5714" s="16">
        <v>53470.147420281202</v>
      </c>
      <c r="Q5714" s="16">
        <v>159651.15475794699</v>
      </c>
      <c r="R5714" s="16">
        <v>55728.104912387898</v>
      </c>
      <c r="S5714" s="17">
        <f t="shared" si="624"/>
        <v>65680.052658678396</v>
      </c>
      <c r="T5714" s="17">
        <f t="shared" si="625"/>
        <v>55728.104912387898</v>
      </c>
      <c r="U5714" s="18">
        <f t="shared" si="626"/>
        <v>0.84847838356634553</v>
      </c>
      <c r="X5714" s="20">
        <f t="shared" si="627"/>
        <v>0.49670132760141444</v>
      </c>
      <c r="AA5714" s="20">
        <f t="shared" si="628"/>
        <v>-0.23705018976749545</v>
      </c>
      <c r="AE5714" s="20">
        <f t="shared" si="629"/>
        <v>0.30390467920510295</v>
      </c>
    </row>
    <row r="5715" spans="1:31" x14ac:dyDescent="0.2">
      <c r="A5715" s="15" t="s">
        <v>16019</v>
      </c>
      <c r="B5715" s="15" t="s">
        <v>16020</v>
      </c>
      <c r="C5715" t="s">
        <v>16021</v>
      </c>
      <c r="D5715" s="15">
        <v>5</v>
      </c>
      <c r="E5715" s="15">
        <v>2</v>
      </c>
      <c r="F5715" s="16">
        <v>75479.906886914396</v>
      </c>
      <c r="G5715" s="16">
        <v>112113.44096253</v>
      </c>
      <c r="H5715" s="16">
        <v>89171.491319238703</v>
      </c>
      <c r="I5715" s="16">
        <v>139231.81521053499</v>
      </c>
      <c r="J5715" s="16">
        <v>10241.7887150391</v>
      </c>
      <c r="K5715" s="16">
        <v>138393.61127258299</v>
      </c>
      <c r="L5715" s="15">
        <f t="shared" si="623"/>
        <v>6</v>
      </c>
      <c r="M5715" s="16">
        <v>134218.82068914699</v>
      </c>
      <c r="N5715" s="16">
        <v>192880.643421524</v>
      </c>
      <c r="O5715" s="16">
        <v>160341.49175967299</v>
      </c>
      <c r="P5715" s="16">
        <v>193044.605578961</v>
      </c>
      <c r="Q5715" s="16">
        <v>89536.938640647306</v>
      </c>
      <c r="R5715" s="16">
        <v>190064.70250771701</v>
      </c>
      <c r="S5715" s="17">
        <f t="shared" si="624"/>
        <v>160341.49175967299</v>
      </c>
      <c r="T5715" s="17">
        <f t="shared" si="625"/>
        <v>190064.70250771701</v>
      </c>
      <c r="U5715" s="18">
        <f t="shared" si="626"/>
        <v>1.1853744181985939</v>
      </c>
      <c r="X5715" s="20">
        <f t="shared" si="627"/>
        <v>0.90304149891489582</v>
      </c>
      <c r="AA5715" s="20">
        <f t="shared" si="628"/>
        <v>0.24534282786510986</v>
      </c>
      <c r="AE5715" s="20">
        <f t="shared" si="629"/>
        <v>4.4292291396766943E-2</v>
      </c>
    </row>
    <row r="5716" spans="1:31" x14ac:dyDescent="0.2">
      <c r="A5716" s="15" t="s">
        <v>16963</v>
      </c>
      <c r="B5716" s="15" t="s">
        <v>16964</v>
      </c>
      <c r="C5716" t="s">
        <v>16965</v>
      </c>
      <c r="D5716" s="15">
        <v>2</v>
      </c>
      <c r="E5716" s="15">
        <v>2</v>
      </c>
      <c r="F5716" s="16">
        <v>26814.0927463152</v>
      </c>
      <c r="G5716" s="16">
        <v>18797.658644531199</v>
      </c>
      <c r="H5716" s="16">
        <v>27625.041004687901</v>
      </c>
      <c r="I5716" s="16">
        <v>33516.355460156097</v>
      </c>
      <c r="J5716" s="16">
        <v>1859.7028828125001</v>
      </c>
      <c r="K5716" s="16">
        <v>34555.608114844203</v>
      </c>
      <c r="L5716" s="15">
        <f t="shared" si="623"/>
        <v>6</v>
      </c>
      <c r="M5716" s="16">
        <v>47680.979676509902</v>
      </c>
      <c r="N5716" s="16">
        <v>32339.605876400699</v>
      </c>
      <c r="O5716" s="16">
        <v>49673.278074448099</v>
      </c>
      <c r="P5716" s="16">
        <v>46470.353133487697</v>
      </c>
      <c r="Q5716" s="16">
        <v>16258.1075963529</v>
      </c>
      <c r="R5716" s="16">
        <v>47457.402953269302</v>
      </c>
      <c r="S5716" s="17">
        <f t="shared" si="624"/>
        <v>47680.979676509902</v>
      </c>
      <c r="T5716" s="17">
        <f t="shared" si="625"/>
        <v>46470.353133487697</v>
      </c>
      <c r="U5716" s="18">
        <f t="shared" si="626"/>
        <v>0.97460986432670504</v>
      </c>
      <c r="X5716" s="20">
        <f t="shared" si="627"/>
        <v>0.60534755214455593</v>
      </c>
      <c r="AA5716" s="20">
        <f t="shared" si="628"/>
        <v>-3.7103270322248159E-2</v>
      </c>
      <c r="AE5716" s="20">
        <f t="shared" si="629"/>
        <v>0.21799520941334682</v>
      </c>
    </row>
    <row r="5717" spans="1:31" x14ac:dyDescent="0.2">
      <c r="A5717" s="15" t="s">
        <v>16934</v>
      </c>
      <c r="B5717" s="15" t="s">
        <v>16935</v>
      </c>
      <c r="C5717" t="s">
        <v>16936</v>
      </c>
      <c r="D5717" s="15">
        <v>2</v>
      </c>
      <c r="E5717" s="15">
        <v>2</v>
      </c>
      <c r="F5717" s="16">
        <v>16808.960353711002</v>
      </c>
      <c r="G5717" s="16">
        <v>28169.915669605401</v>
      </c>
      <c r="H5717" s="16">
        <v>28491.343766015601</v>
      </c>
      <c r="I5717" s="16">
        <v>25474.280538867199</v>
      </c>
      <c r="J5717" s="16">
        <v>5681.2407899414102</v>
      </c>
      <c r="K5717" s="16">
        <v>27828.3484046296</v>
      </c>
      <c r="L5717" s="15">
        <f t="shared" si="623"/>
        <v>6</v>
      </c>
      <c r="M5717" s="16">
        <v>29889.7935720272</v>
      </c>
      <c r="N5717" s="16">
        <v>48463.693673441499</v>
      </c>
      <c r="O5717" s="16">
        <v>51230.998765352997</v>
      </c>
      <c r="P5717" s="16">
        <v>35320.033941935602</v>
      </c>
      <c r="Q5717" s="16">
        <v>49667.194097138403</v>
      </c>
      <c r="R5717" s="16">
        <v>38218.431560321798</v>
      </c>
      <c r="S5717" s="17">
        <f t="shared" si="624"/>
        <v>48463.693673441499</v>
      </c>
      <c r="T5717" s="17">
        <f t="shared" si="625"/>
        <v>38218.431560321798</v>
      </c>
      <c r="U5717" s="18">
        <f t="shared" si="626"/>
        <v>0.78859923095927398</v>
      </c>
      <c r="X5717" s="20">
        <f t="shared" si="627"/>
        <v>0.80365865501853295</v>
      </c>
      <c r="AA5717" s="20">
        <f t="shared" si="628"/>
        <v>-0.34263579135487499</v>
      </c>
      <c r="AE5717" s="20">
        <f t="shared" si="629"/>
        <v>9.4928373788809917E-2</v>
      </c>
    </row>
    <row r="5718" spans="1:31" x14ac:dyDescent="0.2">
      <c r="A5718" s="15" t="s">
        <v>16547</v>
      </c>
      <c r="B5718" s="15" t="s">
        <v>16548</v>
      </c>
      <c r="C5718" t="s">
        <v>16549</v>
      </c>
      <c r="D5718" s="15">
        <v>2</v>
      </c>
      <c r="E5718" s="15">
        <v>2</v>
      </c>
      <c r="F5718" s="16">
        <v>14458.034411133</v>
      </c>
      <c r="G5718" s="16">
        <v>17999.342469011001</v>
      </c>
      <c r="H5718" s="16">
        <v>15646.0197561037</v>
      </c>
      <c r="I5718" s="16">
        <v>18379.906024218799</v>
      </c>
      <c r="J5718" s="16">
        <v>1987.6465798592501</v>
      </c>
      <c r="K5718" s="16">
        <v>29157.773990038801</v>
      </c>
      <c r="L5718" s="15">
        <f t="shared" si="623"/>
        <v>6</v>
      </c>
      <c r="M5718" s="16">
        <v>25709.363036877199</v>
      </c>
      <c r="N5718" s="16">
        <v>30966.177888942901</v>
      </c>
      <c r="O5718" s="16">
        <v>28133.4999637236</v>
      </c>
      <c r="P5718" s="16">
        <v>25483.699279927201</v>
      </c>
      <c r="Q5718" s="16">
        <v>17376.631642363602</v>
      </c>
      <c r="R5718" s="16">
        <v>40044.215829360597</v>
      </c>
      <c r="S5718" s="17">
        <f t="shared" si="624"/>
        <v>28133.4999637236</v>
      </c>
      <c r="T5718" s="17">
        <f t="shared" si="625"/>
        <v>25483.699279927201</v>
      </c>
      <c r="U5718" s="18">
        <f t="shared" si="626"/>
        <v>0.9058133297594273</v>
      </c>
      <c r="X5718" s="20">
        <f t="shared" si="627"/>
        <v>0.93014075037234956</v>
      </c>
      <c r="AA5718" s="20">
        <f t="shared" si="628"/>
        <v>-0.14271432494477465</v>
      </c>
      <c r="AE5718" s="20">
        <f t="shared" si="629"/>
        <v>3.145132834404514E-2</v>
      </c>
    </row>
    <row r="5719" spans="1:31" x14ac:dyDescent="0.2">
      <c r="A5719" s="15" t="s">
        <v>18362</v>
      </c>
      <c r="B5719" s="15" t="s">
        <v>18363</v>
      </c>
      <c r="C5719" t="s">
        <v>18364</v>
      </c>
      <c r="D5719" s="15">
        <v>2</v>
      </c>
      <c r="E5719" s="15">
        <v>2</v>
      </c>
      <c r="F5719" s="16">
        <v>70378.227304687098</v>
      </c>
      <c r="G5719" s="16">
        <v>72018.030128388898</v>
      </c>
      <c r="H5719" s="16">
        <v>84305.708076561903</v>
      </c>
      <c r="I5719" s="16">
        <v>70722.638146874902</v>
      </c>
      <c r="J5719" s="16">
        <v>13631.15139375</v>
      </c>
      <c r="K5719" s="16">
        <v>91713.942529686799</v>
      </c>
      <c r="L5719" s="15">
        <f t="shared" si="623"/>
        <v>6</v>
      </c>
      <c r="M5719" s="16">
        <v>125146.983622809</v>
      </c>
      <c r="N5719" s="16">
        <v>123900.25557913999</v>
      </c>
      <c r="O5719" s="16">
        <v>151592.20505191901</v>
      </c>
      <c r="P5719" s="16">
        <v>98056.782251402794</v>
      </c>
      <c r="Q5719" s="16">
        <v>119167.81334801399</v>
      </c>
      <c r="R5719" s="16">
        <v>125956.56000609099</v>
      </c>
      <c r="S5719" s="17">
        <f t="shared" si="624"/>
        <v>125146.983622809</v>
      </c>
      <c r="T5719" s="17">
        <f t="shared" si="625"/>
        <v>119167.81334801399</v>
      </c>
      <c r="U5719" s="18">
        <f t="shared" si="626"/>
        <v>0.95222281750860149</v>
      </c>
      <c r="X5719" s="20">
        <f t="shared" si="627"/>
        <v>0.19539244630159569</v>
      </c>
      <c r="AA5719" s="20">
        <f t="shared" si="628"/>
        <v>-7.0628895196958516E-2</v>
      </c>
      <c r="AE5719" s="20">
        <f t="shared" si="629"/>
        <v>0.70909222973160246</v>
      </c>
    </row>
    <row r="5720" spans="1:31" x14ac:dyDescent="0.2">
      <c r="A5720" s="15" t="s">
        <v>17473</v>
      </c>
      <c r="B5720" s="15" t="s">
        <v>17474</v>
      </c>
      <c r="C5720" t="s">
        <v>17475</v>
      </c>
      <c r="D5720" s="15">
        <v>3</v>
      </c>
      <c r="E5720" s="15">
        <v>2</v>
      </c>
      <c r="F5720" s="16">
        <v>32729.868209605102</v>
      </c>
      <c r="G5720" s="16">
        <v>51926.353217577896</v>
      </c>
      <c r="H5720" s="16">
        <v>46027.1792803715</v>
      </c>
      <c r="I5720" s="16">
        <v>84826.282868701193</v>
      </c>
      <c r="J5720" s="16">
        <v>9231.1062679687402</v>
      </c>
      <c r="K5720" s="16">
        <v>85334.885873145293</v>
      </c>
      <c r="L5720" s="15">
        <f t="shared" si="623"/>
        <v>6</v>
      </c>
      <c r="M5720" s="16">
        <v>58200.446894907102</v>
      </c>
      <c r="N5720" s="16">
        <v>89334.412833578594</v>
      </c>
      <c r="O5720" s="16">
        <v>82762.623772699197</v>
      </c>
      <c r="P5720" s="16">
        <v>117611.45464028</v>
      </c>
      <c r="Q5720" s="16">
        <v>80701.234764464694</v>
      </c>
      <c r="R5720" s="16">
        <v>117195.797897518</v>
      </c>
      <c r="S5720" s="17">
        <f t="shared" si="624"/>
        <v>82762.623772699197</v>
      </c>
      <c r="T5720" s="17">
        <f t="shared" si="625"/>
        <v>117195.797897518</v>
      </c>
      <c r="U5720" s="18">
        <f t="shared" si="626"/>
        <v>1.4160473962182096</v>
      </c>
      <c r="X5720" s="20">
        <f t="shared" si="627"/>
        <v>0.14032392315692499</v>
      </c>
      <c r="AA5720" s="20">
        <f t="shared" si="628"/>
        <v>0.50186955436484948</v>
      </c>
      <c r="AE5720" s="20">
        <f t="shared" si="629"/>
        <v>0.85286828186296515</v>
      </c>
    </row>
    <row r="5721" spans="1:31" x14ac:dyDescent="0.2">
      <c r="A5721" s="15" t="s">
        <v>18365</v>
      </c>
      <c r="B5721" s="15" t="s">
        <v>18366</v>
      </c>
      <c r="C5721" t="s">
        <v>18367</v>
      </c>
      <c r="D5721" s="15">
        <v>2</v>
      </c>
      <c r="E5721" s="15">
        <v>1</v>
      </c>
      <c r="F5721" s="16">
        <v>6661.7188171874996</v>
      </c>
      <c r="G5721" s="16">
        <v>12322.3790008409</v>
      </c>
      <c r="H5721" s="16">
        <v>5135.7336228515396</v>
      </c>
      <c r="I5721" s="16">
        <v>4752.9460236327895</v>
      </c>
      <c r="J5721" s="16">
        <v>13875.821511525201</v>
      </c>
      <c r="K5721" s="16">
        <v>4625.3501572265404</v>
      </c>
      <c r="L5721" s="15">
        <f t="shared" si="623"/>
        <v>6</v>
      </c>
      <c r="M5721" s="16">
        <v>11845.9081400989</v>
      </c>
      <c r="N5721" s="16">
        <v>21199.4955266818</v>
      </c>
      <c r="O5721" s="16">
        <v>9234.6912470068892</v>
      </c>
      <c r="P5721" s="16">
        <v>6589.94920868384</v>
      </c>
      <c r="Q5721" s="16">
        <v>121306.796481914</v>
      </c>
      <c r="R5721" s="16">
        <v>6352.2860162652796</v>
      </c>
      <c r="S5721" s="17">
        <f t="shared" si="624"/>
        <v>11845.9081400989</v>
      </c>
      <c r="T5721" s="17">
        <f t="shared" si="625"/>
        <v>6589.94920868384</v>
      </c>
      <c r="U5721" s="18">
        <f t="shared" si="626"/>
        <v>0.55630595229559343</v>
      </c>
      <c r="X5721" s="20">
        <f t="shared" si="627"/>
        <v>0.46993030177194373</v>
      </c>
      <c r="AA5721" s="20">
        <f t="shared" si="628"/>
        <v>-0.84604955283818184</v>
      </c>
      <c r="AE5721" s="20">
        <f t="shared" si="629"/>
        <v>0.32796655015037507</v>
      </c>
    </row>
    <row r="5722" spans="1:31" x14ac:dyDescent="0.2">
      <c r="A5722" s="15" t="s">
        <v>18368</v>
      </c>
      <c r="B5722" s="15" t="s">
        <v>18369</v>
      </c>
      <c r="C5722" t="s">
        <v>18370</v>
      </c>
      <c r="D5722" s="15">
        <v>2</v>
      </c>
      <c r="E5722" s="15">
        <v>2</v>
      </c>
      <c r="F5722" s="16">
        <v>20416.868954882801</v>
      </c>
      <c r="G5722" s="16">
        <v>13709.0878951621</v>
      </c>
      <c r="H5722" s="16">
        <v>16435.3263486328</v>
      </c>
      <c r="I5722" s="16">
        <v>23246.616658740299</v>
      </c>
      <c r="J5722" s="16">
        <v>7469.2897962890402</v>
      </c>
      <c r="K5722" s="16">
        <v>27672.9014460937</v>
      </c>
      <c r="L5722" s="15">
        <f t="shared" si="623"/>
        <v>6</v>
      </c>
      <c r="M5722" s="16">
        <v>36305.398169009903</v>
      </c>
      <c r="N5722" s="16">
        <v>23585.1979141806</v>
      </c>
      <c r="O5722" s="16">
        <v>29552.771915212699</v>
      </c>
      <c r="P5722" s="16">
        <v>32231.382871407499</v>
      </c>
      <c r="Q5722" s="16">
        <v>65298.880965735203</v>
      </c>
      <c r="R5722" s="16">
        <v>38004.946417054198</v>
      </c>
      <c r="S5722" s="17">
        <f t="shared" si="624"/>
        <v>29552.771915212699</v>
      </c>
      <c r="T5722" s="17">
        <f t="shared" si="625"/>
        <v>38004.946417054198</v>
      </c>
      <c r="U5722" s="18">
        <f t="shared" si="626"/>
        <v>1.2860027656996407</v>
      </c>
      <c r="X5722" s="20">
        <f t="shared" si="627"/>
        <v>0.22932030876297144</v>
      </c>
      <c r="AA5722" s="20">
        <f t="shared" si="628"/>
        <v>0.3628937453539362</v>
      </c>
      <c r="AE5722" s="20">
        <f t="shared" si="629"/>
        <v>0.63955748215131125</v>
      </c>
    </row>
    <row r="5723" spans="1:31" x14ac:dyDescent="0.2">
      <c r="A5723" s="15" t="s">
        <v>4103</v>
      </c>
      <c r="B5723" s="15" t="s">
        <v>4104</v>
      </c>
      <c r="C5723" t="s">
        <v>4105</v>
      </c>
      <c r="D5723" s="15">
        <v>3</v>
      </c>
      <c r="E5723" s="15">
        <v>3</v>
      </c>
      <c r="F5723" s="16">
        <v>77930.951909765805</v>
      </c>
      <c r="G5723" s="16">
        <v>66884.225396484297</v>
      </c>
      <c r="H5723" s="16">
        <v>70610.124515311298</v>
      </c>
      <c r="I5723" s="16">
        <v>78761.854810546807</v>
      </c>
      <c r="J5723" s="16">
        <v>12297.106580859399</v>
      </c>
      <c r="K5723" s="16">
        <v>94794.075614320594</v>
      </c>
      <c r="L5723" s="15">
        <f t="shared" si="623"/>
        <v>6</v>
      </c>
      <c r="M5723" s="16">
        <v>138577.283570083</v>
      </c>
      <c r="N5723" s="16">
        <v>115068.026799175</v>
      </c>
      <c r="O5723" s="16">
        <v>126965.83325705399</v>
      </c>
      <c r="P5723" s="16">
        <v>109203.13847505501</v>
      </c>
      <c r="Q5723" s="16">
        <v>107505.173951805</v>
      </c>
      <c r="R5723" s="16">
        <v>130186.70165086701</v>
      </c>
      <c r="S5723" s="17">
        <f t="shared" si="624"/>
        <v>126965.83325705399</v>
      </c>
      <c r="T5723" s="17">
        <f t="shared" si="625"/>
        <v>109203.13847505501</v>
      </c>
      <c r="U5723" s="18">
        <f t="shared" si="626"/>
        <v>0.86009862396573433</v>
      </c>
      <c r="X5723" s="20">
        <f t="shared" si="627"/>
        <v>0.3223811677899554</v>
      </c>
      <c r="AA5723" s="20">
        <f t="shared" si="628"/>
        <v>-0.21742599769077992</v>
      </c>
      <c r="AE5723" s="20">
        <f t="shared" si="629"/>
        <v>0.49163033586131377</v>
      </c>
    </row>
    <row r="5724" spans="1:31" x14ac:dyDescent="0.2">
      <c r="A5724" s="15" t="s">
        <v>18371</v>
      </c>
      <c r="B5724" s="15" t="s">
        <v>18372</v>
      </c>
      <c r="C5724" t="s">
        <v>18373</v>
      </c>
      <c r="D5724" s="15">
        <v>5</v>
      </c>
      <c r="E5724" s="15">
        <v>1</v>
      </c>
      <c r="F5724" s="16">
        <v>156186.84760228201</v>
      </c>
      <c r="G5724" s="16">
        <v>188601.63475312499</v>
      </c>
      <c r="H5724" s="16">
        <v>198709.95712734401</v>
      </c>
      <c r="I5724" s="16">
        <v>348620.85820546898</v>
      </c>
      <c r="J5724" s="16">
        <v>41729.080190913803</v>
      </c>
      <c r="K5724" s="16">
        <v>285325.60877519398</v>
      </c>
      <c r="L5724" s="15">
        <f t="shared" si="623"/>
        <v>6</v>
      </c>
      <c r="M5724" s="16">
        <v>277732.384113051</v>
      </c>
      <c r="N5724" s="16">
        <v>324471.39566157502</v>
      </c>
      <c r="O5724" s="16">
        <v>357305.35042004997</v>
      </c>
      <c r="P5724" s="16">
        <v>483362.05318524799</v>
      </c>
      <c r="Q5724" s="16">
        <v>364808.74547803501</v>
      </c>
      <c r="R5724" s="16">
        <v>391855.71104779502</v>
      </c>
      <c r="S5724" s="17">
        <f t="shared" si="624"/>
        <v>324471.39566157502</v>
      </c>
      <c r="T5724" s="17">
        <f t="shared" si="625"/>
        <v>391855.71104779502</v>
      </c>
      <c r="U5724" s="18">
        <f t="shared" si="626"/>
        <v>1.2076741317946624</v>
      </c>
      <c r="X5724" s="20">
        <f t="shared" si="627"/>
        <v>9.3483116122949309E-2</v>
      </c>
      <c r="AA5724" s="20">
        <f t="shared" si="628"/>
        <v>0.27223122298601371</v>
      </c>
      <c r="AE5724" s="20">
        <f t="shared" si="629"/>
        <v>1.0292668194671644</v>
      </c>
    </row>
    <row r="5725" spans="1:31" x14ac:dyDescent="0.2">
      <c r="A5725" s="15" t="s">
        <v>16817</v>
      </c>
      <c r="B5725" s="15" t="s">
        <v>16818</v>
      </c>
      <c r="C5725" t="s">
        <v>16819</v>
      </c>
      <c r="D5725" s="15">
        <v>6</v>
      </c>
      <c r="E5725" s="15">
        <v>1</v>
      </c>
      <c r="F5725" s="16">
        <v>31339.2978421878</v>
      </c>
      <c r="G5725" s="16">
        <v>27008.352723451699</v>
      </c>
      <c r="H5725" s="16">
        <v>29468.2949859377</v>
      </c>
      <c r="I5725" s="16">
        <v>45443.786076562399</v>
      </c>
      <c r="J5725" s="16">
        <v>6236.6761875000002</v>
      </c>
      <c r="K5725" s="16">
        <v>41240.021289844197</v>
      </c>
      <c r="L5725" s="15">
        <f t="shared" si="623"/>
        <v>6</v>
      </c>
      <c r="M5725" s="16">
        <v>55727.7263723492</v>
      </c>
      <c r="N5725" s="16">
        <v>46465.333739920301</v>
      </c>
      <c r="O5725" s="16">
        <v>52987.679220745798</v>
      </c>
      <c r="P5725" s="16">
        <v>63007.709451315401</v>
      </c>
      <c r="Q5725" s="16">
        <v>54522.985062345499</v>
      </c>
      <c r="R5725" s="16">
        <v>56637.530488511402</v>
      </c>
      <c r="S5725" s="17">
        <f t="shared" si="624"/>
        <v>52987.679220745798</v>
      </c>
      <c r="T5725" s="17">
        <f t="shared" si="625"/>
        <v>56637.530488511402</v>
      </c>
      <c r="U5725" s="18">
        <f t="shared" si="626"/>
        <v>1.0688811308863024</v>
      </c>
      <c r="X5725" s="20">
        <f t="shared" si="627"/>
        <v>0.16656848654646941</v>
      </c>
      <c r="AA5725" s="20">
        <f t="shared" si="628"/>
        <v>9.6101421424908615E-2</v>
      </c>
      <c r="AE5725" s="20">
        <f t="shared" si="629"/>
        <v>0.77840716027344303</v>
      </c>
    </row>
    <row r="5726" spans="1:31" x14ac:dyDescent="0.2">
      <c r="A5726" s="15" t="s">
        <v>1844</v>
      </c>
      <c r="B5726" s="15" t="s">
        <v>1845</v>
      </c>
      <c r="C5726" t="s">
        <v>1846</v>
      </c>
      <c r="D5726" s="15">
        <v>3</v>
      </c>
      <c r="E5726" s="15">
        <v>2</v>
      </c>
      <c r="F5726" s="16">
        <v>53356.561635351703</v>
      </c>
      <c r="G5726" s="16">
        <v>56660.003974789397</v>
      </c>
      <c r="H5726" s="16">
        <v>57755.6703506837</v>
      </c>
      <c r="I5726" s="16">
        <v>62456.936338057203</v>
      </c>
      <c r="J5726" s="16">
        <v>15674.2169976562</v>
      </c>
      <c r="K5726" s="16">
        <v>82944.060945410194</v>
      </c>
      <c r="L5726" s="15">
        <f t="shared" si="623"/>
        <v>6</v>
      </c>
      <c r="M5726" s="16">
        <v>94878.956189679899</v>
      </c>
      <c r="N5726" s="16">
        <v>97478.214289898999</v>
      </c>
      <c r="O5726" s="16">
        <v>103851.917295573</v>
      </c>
      <c r="P5726" s="16">
        <v>86596.404872111205</v>
      </c>
      <c r="Q5726" s="16">
        <v>137028.935531403</v>
      </c>
      <c r="R5726" s="16">
        <v>113912.32675705499</v>
      </c>
      <c r="S5726" s="17">
        <f t="shared" si="624"/>
        <v>97478.214289898999</v>
      </c>
      <c r="T5726" s="17">
        <f t="shared" si="625"/>
        <v>113912.32675705499</v>
      </c>
      <c r="U5726" s="18">
        <f t="shared" si="626"/>
        <v>1.168592670545658</v>
      </c>
      <c r="X5726" s="20">
        <f t="shared" si="627"/>
        <v>0.40513167378256321</v>
      </c>
      <c r="AA5726" s="20">
        <f t="shared" si="628"/>
        <v>0.2247721457899137</v>
      </c>
      <c r="AE5726" s="20">
        <f t="shared" si="629"/>
        <v>0.39240380171581446</v>
      </c>
    </row>
    <row r="5727" spans="1:31" x14ac:dyDescent="0.2">
      <c r="A5727" s="15" t="s">
        <v>16592</v>
      </c>
      <c r="B5727" s="15" t="s">
        <v>16593</v>
      </c>
      <c r="C5727" t="s">
        <v>16594</v>
      </c>
      <c r="D5727" s="15">
        <v>1</v>
      </c>
      <c r="E5727" s="15">
        <v>1</v>
      </c>
      <c r="F5727" s="16">
        <v>28662.653285399902</v>
      </c>
      <c r="G5727" s="16">
        <v>31045.859599218798</v>
      </c>
      <c r="H5727" s="16">
        <v>32538.295801171698</v>
      </c>
      <c r="I5727" s="16">
        <v>48403.8588902345</v>
      </c>
      <c r="J5727" s="16">
        <v>6792.9636328124898</v>
      </c>
      <c r="K5727" s="16">
        <v>45784.574885155998</v>
      </c>
      <c r="L5727" s="15">
        <f t="shared" si="623"/>
        <v>6</v>
      </c>
      <c r="M5727" s="16">
        <v>50968.1010543909</v>
      </c>
      <c r="N5727" s="16">
        <v>53411.485042840897</v>
      </c>
      <c r="O5727" s="16">
        <v>58507.924571984302</v>
      </c>
      <c r="P5727" s="16">
        <v>67111.843897427898</v>
      </c>
      <c r="Q5727" s="16">
        <v>59386.224897040498</v>
      </c>
      <c r="R5727" s="16">
        <v>62878.853474310497</v>
      </c>
      <c r="S5727" s="17">
        <f t="shared" si="624"/>
        <v>53411.485042840897</v>
      </c>
      <c r="T5727" s="17">
        <f t="shared" si="625"/>
        <v>62878.853474310497</v>
      </c>
      <c r="U5727" s="18">
        <f t="shared" si="626"/>
        <v>1.1772534207554031</v>
      </c>
      <c r="X5727" s="20">
        <f t="shared" si="627"/>
        <v>4.8652941116859222E-2</v>
      </c>
      <c r="AA5727" s="20">
        <f t="shared" si="628"/>
        <v>0.23542491469493579</v>
      </c>
      <c r="AE5727" s="20">
        <f t="shared" si="629"/>
        <v>1.3128909010849512</v>
      </c>
    </row>
    <row r="5728" spans="1:31" x14ac:dyDescent="0.2">
      <c r="A5728" s="15" t="s">
        <v>18374</v>
      </c>
      <c r="B5728" s="15" t="s">
        <v>18375</v>
      </c>
      <c r="C5728" t="s">
        <v>18376</v>
      </c>
      <c r="D5728" s="15">
        <v>1</v>
      </c>
      <c r="E5728" s="15">
        <v>1</v>
      </c>
      <c r="F5728" s="16">
        <v>10764.802543945299</v>
      </c>
      <c r="G5728" s="16">
        <v>12767.5340389498</v>
      </c>
      <c r="H5728" s="16">
        <v>13208.3466796875</v>
      </c>
      <c r="I5728" s="16">
        <v>17518.729799999899</v>
      </c>
      <c r="J5728" s="16">
        <v>10059.5831273438</v>
      </c>
      <c r="K5728" s="16">
        <v>9512.1228210937606</v>
      </c>
      <c r="L5728" s="15">
        <f t="shared" si="623"/>
        <v>6</v>
      </c>
      <c r="M5728" s="16">
        <v>19142.036099283399</v>
      </c>
      <c r="N5728" s="16">
        <v>21965.342952606999</v>
      </c>
      <c r="O5728" s="16">
        <v>23750.258955723999</v>
      </c>
      <c r="P5728" s="16">
        <v>24289.680339019698</v>
      </c>
      <c r="Q5728" s="16">
        <v>87944.040077772093</v>
      </c>
      <c r="R5728" s="16">
        <v>13063.6001010706</v>
      </c>
      <c r="S5728" s="17">
        <f t="shared" si="624"/>
        <v>21965.342952606999</v>
      </c>
      <c r="T5728" s="17">
        <f t="shared" si="625"/>
        <v>24289.680339019698</v>
      </c>
      <c r="U5728" s="18">
        <f t="shared" si="626"/>
        <v>1.1058183972555198</v>
      </c>
      <c r="X5728" s="20">
        <f t="shared" si="627"/>
        <v>0.43697617897860119</v>
      </c>
      <c r="AA5728" s="20">
        <f t="shared" si="628"/>
        <v>0.14511447879963421</v>
      </c>
      <c r="AE5728" s="20">
        <f t="shared" si="629"/>
        <v>0.35954223721749812</v>
      </c>
    </row>
    <row r="5729" spans="1:31" x14ac:dyDescent="0.2">
      <c r="A5729" s="15" t="s">
        <v>188</v>
      </c>
      <c r="B5729" s="15" t="s">
        <v>189</v>
      </c>
      <c r="C5729" t="s">
        <v>190</v>
      </c>
      <c r="D5729" s="15">
        <v>3</v>
      </c>
      <c r="E5729" s="15">
        <v>2</v>
      </c>
      <c r="F5729" s="16">
        <v>45682.4652923959</v>
      </c>
      <c r="G5729" s="16">
        <v>60797.5666546875</v>
      </c>
      <c r="H5729" s="16">
        <v>56450.688063246198</v>
      </c>
      <c r="I5729" s="16">
        <v>99035.230439062099</v>
      </c>
      <c r="J5729" s="16">
        <v>8546.8950703124901</v>
      </c>
      <c r="K5729" s="16">
        <v>68219.498015623903</v>
      </c>
      <c r="L5729" s="15">
        <f t="shared" si="623"/>
        <v>6</v>
      </c>
      <c r="M5729" s="16">
        <v>81232.8322940902</v>
      </c>
      <c r="N5729" s="16">
        <v>104596.502204747</v>
      </c>
      <c r="O5729" s="16">
        <v>101505.395962443</v>
      </c>
      <c r="P5729" s="16">
        <v>137312.12919706001</v>
      </c>
      <c r="Q5729" s="16">
        <v>74719.645246626504</v>
      </c>
      <c r="R5729" s="16">
        <v>93690.152864260002</v>
      </c>
      <c r="S5729" s="17">
        <f t="shared" si="624"/>
        <v>101505.395962443</v>
      </c>
      <c r="T5729" s="17">
        <f t="shared" si="625"/>
        <v>93690.152864260002</v>
      </c>
      <c r="U5729" s="18">
        <f t="shared" si="626"/>
        <v>0.92300662418897772</v>
      </c>
      <c r="X5729" s="20">
        <f t="shared" si="627"/>
        <v>0.77374580337095544</v>
      </c>
      <c r="AA5729" s="20">
        <f t="shared" si="628"/>
        <v>-0.11558709311566817</v>
      </c>
      <c r="AE5729" s="20">
        <f t="shared" si="629"/>
        <v>0.11140169348430284</v>
      </c>
    </row>
    <row r="5730" spans="1:31" x14ac:dyDescent="0.2">
      <c r="A5730" s="15" t="s">
        <v>18377</v>
      </c>
      <c r="B5730" s="15" t="s">
        <v>18378</v>
      </c>
      <c r="C5730" t="s">
        <v>18379</v>
      </c>
      <c r="D5730" s="15">
        <v>2</v>
      </c>
      <c r="E5730" s="15">
        <v>2</v>
      </c>
      <c r="F5730" s="16">
        <v>50562.730865624901</v>
      </c>
      <c r="G5730" s="16">
        <v>63813.647107031102</v>
      </c>
      <c r="H5730" s="16">
        <v>55305.464075569398</v>
      </c>
      <c r="I5730" s="16">
        <v>69179.276003320498</v>
      </c>
      <c r="J5730" s="16">
        <v>8420.0936531249808</v>
      </c>
      <c r="K5730" s="16">
        <v>65579.129292388694</v>
      </c>
      <c r="L5730" s="15">
        <f t="shared" si="623"/>
        <v>6</v>
      </c>
      <c r="M5730" s="16">
        <v>89910.949648818802</v>
      </c>
      <c r="N5730" s="16">
        <v>109785.385297306</v>
      </c>
      <c r="O5730" s="16">
        <v>99446.140029112299</v>
      </c>
      <c r="P5730" s="16">
        <v>95916.9140336579</v>
      </c>
      <c r="Q5730" s="16">
        <v>73611.107370464902</v>
      </c>
      <c r="R5730" s="16">
        <v>90063.967440830806</v>
      </c>
      <c r="S5730" s="17">
        <f t="shared" si="624"/>
        <v>99446.140029112299</v>
      </c>
      <c r="T5730" s="17">
        <f t="shared" si="625"/>
        <v>90063.967440830806</v>
      </c>
      <c r="U5730" s="18">
        <f t="shared" si="626"/>
        <v>0.90565573902079144</v>
      </c>
      <c r="X5730" s="20">
        <f t="shared" si="627"/>
        <v>0.20864612441790234</v>
      </c>
      <c r="AA5730" s="20">
        <f t="shared" si="628"/>
        <v>-0.14296534262055163</v>
      </c>
      <c r="AE5730" s="20">
        <f t="shared" si="629"/>
        <v>0.68058967785642377</v>
      </c>
    </row>
    <row r="5731" spans="1:31" x14ac:dyDescent="0.2">
      <c r="A5731" s="15" t="s">
        <v>4418</v>
      </c>
      <c r="B5731" s="15" t="s">
        <v>4419</v>
      </c>
      <c r="C5731" t="s">
        <v>4420</v>
      </c>
      <c r="D5731" s="15">
        <v>3</v>
      </c>
      <c r="E5731" s="15">
        <v>3</v>
      </c>
      <c r="F5731" s="16">
        <v>6374.3213724609504</v>
      </c>
      <c r="G5731" s="16">
        <v>9647.2238671875293</v>
      </c>
      <c r="H5731" s="16">
        <v>15709.3931091795</v>
      </c>
      <c r="I5731" s="16">
        <v>17136.180238000801</v>
      </c>
      <c r="J5731" s="16">
        <v>3413.5710082031301</v>
      </c>
      <c r="K5731" s="16">
        <v>20794.917264257601</v>
      </c>
      <c r="L5731" s="15">
        <f t="shared" si="623"/>
        <v>6</v>
      </c>
      <c r="M5731" s="16">
        <v>11334.8562894644</v>
      </c>
      <c r="N5731" s="16">
        <v>16597.142418958501</v>
      </c>
      <c r="O5731" s="16">
        <v>28247.453177017</v>
      </c>
      <c r="P5731" s="16">
        <v>23759.276212643501</v>
      </c>
      <c r="Q5731" s="16">
        <v>29842.511538846</v>
      </c>
      <c r="R5731" s="16">
        <v>28558.975570909799</v>
      </c>
      <c r="S5731" s="17">
        <f t="shared" si="624"/>
        <v>16597.142418958501</v>
      </c>
      <c r="T5731" s="17">
        <f t="shared" si="625"/>
        <v>28558.975570909799</v>
      </c>
      <c r="U5731" s="18">
        <f t="shared" si="626"/>
        <v>1.7207164251532598</v>
      </c>
      <c r="X5731" s="20">
        <f t="shared" si="627"/>
        <v>0.17944858900478194</v>
      </c>
      <c r="AA5731" s="20">
        <f t="shared" si="628"/>
        <v>0.78300936017057154</v>
      </c>
      <c r="AE5731" s="20">
        <f t="shared" si="629"/>
        <v>0.74605995215295562</v>
      </c>
    </row>
    <row r="5732" spans="1:31" x14ac:dyDescent="0.2">
      <c r="A5732" s="15" t="s">
        <v>17257</v>
      </c>
      <c r="B5732" s="15" t="s">
        <v>17258</v>
      </c>
      <c r="C5732" t="s">
        <v>17259</v>
      </c>
      <c r="D5732" s="15">
        <v>1</v>
      </c>
      <c r="E5732" s="15">
        <v>1</v>
      </c>
      <c r="F5732" s="16">
        <v>23697.140236812498</v>
      </c>
      <c r="G5732" s="16">
        <v>16573.721774414102</v>
      </c>
      <c r="H5732" s="16">
        <v>19577.315896874901</v>
      </c>
      <c r="I5732" s="16">
        <v>22098.295699218801</v>
      </c>
      <c r="J5732" s="16">
        <v>7539.4841156249704</v>
      </c>
      <c r="K5732" s="16">
        <v>21604.7401968749</v>
      </c>
      <c r="L5732" s="15">
        <f t="shared" si="623"/>
        <v>6</v>
      </c>
      <c r="M5732" s="16">
        <v>42138.396130450201</v>
      </c>
      <c r="N5732" s="16">
        <v>28513.531404380799</v>
      </c>
      <c r="O5732" s="16">
        <v>35202.462010165298</v>
      </c>
      <c r="P5732" s="16">
        <v>30639.238386516001</v>
      </c>
      <c r="Q5732" s="16">
        <v>65912.541785946596</v>
      </c>
      <c r="R5732" s="16">
        <v>29671.156641672402</v>
      </c>
      <c r="S5732" s="17">
        <f t="shared" si="624"/>
        <v>35202.462010165298</v>
      </c>
      <c r="T5732" s="17">
        <f t="shared" si="625"/>
        <v>30639.238386516001</v>
      </c>
      <c r="U5732" s="18">
        <f t="shared" si="626"/>
        <v>0.87037203186721457</v>
      </c>
      <c r="X5732" s="20">
        <f t="shared" si="627"/>
        <v>0.61735102769969119</v>
      </c>
      <c r="AA5732" s="20">
        <f t="shared" si="628"/>
        <v>-0.20029589645024903</v>
      </c>
      <c r="AE5732" s="20">
        <f t="shared" si="629"/>
        <v>0.20946782455159407</v>
      </c>
    </row>
    <row r="5733" spans="1:31" x14ac:dyDescent="0.2">
      <c r="A5733" s="15" t="s">
        <v>18380</v>
      </c>
      <c r="B5733" s="15" t="s">
        <v>18381</v>
      </c>
      <c r="C5733" t="s">
        <v>18382</v>
      </c>
      <c r="D5733" s="15">
        <v>1</v>
      </c>
      <c r="E5733" s="15">
        <v>1</v>
      </c>
      <c r="F5733" s="16">
        <v>25489.5623683595</v>
      </c>
      <c r="G5733" s="16">
        <v>22180.4727890625</v>
      </c>
      <c r="H5733" s="16">
        <v>17379.247069335899</v>
      </c>
      <c r="I5733" s="16">
        <v>17005.565734423199</v>
      </c>
      <c r="J5733" s="16">
        <v>12210.0351205078</v>
      </c>
      <c r="K5733" s="16">
        <v>24063.572865234401</v>
      </c>
      <c r="L5733" s="15">
        <f t="shared" si="623"/>
        <v>6</v>
      </c>
      <c r="M5733" s="16">
        <v>45325.6918571633</v>
      </c>
      <c r="N5733" s="16">
        <v>38159.419836001602</v>
      </c>
      <c r="O5733" s="16">
        <v>31250.059402741299</v>
      </c>
      <c r="P5733" s="16">
        <v>23578.179490691698</v>
      </c>
      <c r="Q5733" s="16">
        <v>106743.96785590101</v>
      </c>
      <c r="R5733" s="16">
        <v>33048.027115176599</v>
      </c>
      <c r="S5733" s="17">
        <f t="shared" si="624"/>
        <v>38159.419836001602</v>
      </c>
      <c r="T5733" s="17">
        <f t="shared" si="625"/>
        <v>33048.027115176599</v>
      </c>
      <c r="U5733" s="18">
        <f t="shared" si="626"/>
        <v>0.86605161339474435</v>
      </c>
      <c r="X5733" s="20">
        <f t="shared" si="627"/>
        <v>0.57511703661961588</v>
      </c>
      <c r="AA5733" s="20">
        <f t="shared" si="628"/>
        <v>-0.20747508821508628</v>
      </c>
      <c r="AE5733" s="20">
        <f t="shared" si="629"/>
        <v>0.24024376716092583</v>
      </c>
    </row>
    <row r="5734" spans="1:31" x14ac:dyDescent="0.2">
      <c r="A5734" s="15" t="s">
        <v>18383</v>
      </c>
      <c r="B5734" s="15" t="s">
        <v>18384</v>
      </c>
      <c r="C5734" t="s">
        <v>18385</v>
      </c>
      <c r="D5734" s="15">
        <v>2</v>
      </c>
      <c r="E5734" s="15">
        <v>1</v>
      </c>
      <c r="F5734" s="16">
        <v>17363.2712053711</v>
      </c>
      <c r="G5734" s="16">
        <v>11741.3946632812</v>
      </c>
      <c r="H5734" s="16">
        <v>12289.3741168945</v>
      </c>
      <c r="I5734" s="16">
        <v>29691.083010131399</v>
      </c>
      <c r="J5734" s="16">
        <v>3657.1595897460902</v>
      </c>
      <c r="K5734" s="16">
        <v>22239.483991699399</v>
      </c>
      <c r="L5734" s="15">
        <f t="shared" si="623"/>
        <v>6</v>
      </c>
      <c r="M5734" s="16">
        <v>30875.472435098502</v>
      </c>
      <c r="N5734" s="16">
        <v>20199.966550635199</v>
      </c>
      <c r="O5734" s="16">
        <v>22097.8313757375</v>
      </c>
      <c r="P5734" s="16">
        <v>41166.621294392899</v>
      </c>
      <c r="Q5734" s="16">
        <v>31972.039542792099</v>
      </c>
      <c r="R5734" s="16">
        <v>30542.890455268102</v>
      </c>
      <c r="S5734" s="17">
        <f t="shared" si="624"/>
        <v>22097.8313757375</v>
      </c>
      <c r="T5734" s="17">
        <f t="shared" si="625"/>
        <v>31972.039542792099</v>
      </c>
      <c r="U5734" s="18">
        <f t="shared" si="626"/>
        <v>1.4468405971228502</v>
      </c>
      <c r="X5734" s="20">
        <f t="shared" si="627"/>
        <v>9.5440482803775484E-2</v>
      </c>
      <c r="AA5734" s="20">
        <f t="shared" si="628"/>
        <v>0.53290598447631421</v>
      </c>
      <c r="AE5734" s="20">
        <f t="shared" si="629"/>
        <v>1.0202673723711893</v>
      </c>
    </row>
    <row r="5735" spans="1:31" x14ac:dyDescent="0.2">
      <c r="A5735" s="15" t="s">
        <v>10846</v>
      </c>
      <c r="B5735" s="15" t="s">
        <v>10847</v>
      </c>
      <c r="C5735" t="s">
        <v>10848</v>
      </c>
      <c r="D5735" s="15">
        <v>2</v>
      </c>
      <c r="E5735" s="15">
        <v>2</v>
      </c>
      <c r="F5735" s="16">
        <v>24103.101349316901</v>
      </c>
      <c r="G5735" s="16">
        <v>16394.63595</v>
      </c>
      <c r="H5735" s="16">
        <v>15869.0168318702</v>
      </c>
      <c r="I5735" s="16">
        <v>27590.885891678801</v>
      </c>
      <c r="J5735" s="16">
        <v>3244.0538786132802</v>
      </c>
      <c r="K5735" s="16">
        <v>21076.450280273501</v>
      </c>
      <c r="L5735" s="15">
        <f t="shared" si="623"/>
        <v>6</v>
      </c>
      <c r="M5735" s="16">
        <v>42860.278602399201</v>
      </c>
      <c r="N5735" s="16">
        <v>28205.431066507801</v>
      </c>
      <c r="O5735" s="16">
        <v>28534.476590417398</v>
      </c>
      <c r="P5735" s="16">
        <v>38254.702608590298</v>
      </c>
      <c r="Q5735" s="16">
        <v>28360.539468055598</v>
      </c>
      <c r="R5735" s="16">
        <v>28945.6226743644</v>
      </c>
      <c r="S5735" s="17">
        <f t="shared" si="624"/>
        <v>28534.476590417398</v>
      </c>
      <c r="T5735" s="17">
        <f t="shared" si="625"/>
        <v>28945.6226743644</v>
      </c>
      <c r="U5735" s="18">
        <f t="shared" si="626"/>
        <v>1.0144087480505977</v>
      </c>
      <c r="X5735" s="20">
        <f t="shared" si="627"/>
        <v>0.82774609637152963</v>
      </c>
      <c r="AA5735" s="20">
        <f t="shared" si="628"/>
        <v>2.0639092146341038E-2</v>
      </c>
      <c r="AE5735" s="20">
        <f t="shared" si="629"/>
        <v>8.2102858692235436E-2</v>
      </c>
    </row>
    <row r="5736" spans="1:31" x14ac:dyDescent="0.2">
      <c r="A5736" s="15" t="s">
        <v>5860</v>
      </c>
      <c r="B5736" s="15" t="s">
        <v>5861</v>
      </c>
      <c r="C5736" t="s">
        <v>5862</v>
      </c>
      <c r="D5736" s="15">
        <v>2</v>
      </c>
      <c r="E5736" s="15">
        <v>1</v>
      </c>
      <c r="F5736" s="16">
        <v>13386.1929222656</v>
      </c>
      <c r="G5736" s="16">
        <v>17528.280269767401</v>
      </c>
      <c r="H5736" s="16">
        <v>10128.177713671899</v>
      </c>
      <c r="I5736" s="16">
        <v>14944.374108984301</v>
      </c>
      <c r="J5736" s="16">
        <v>21177.0988558594</v>
      </c>
      <c r="K5736" s="16">
        <v>17989.910064843702</v>
      </c>
      <c r="L5736" s="15">
        <f t="shared" si="623"/>
        <v>6</v>
      </c>
      <c r="M5736" s="16">
        <v>23803.408107480998</v>
      </c>
      <c r="N5736" s="16">
        <v>30155.759625961899</v>
      </c>
      <c r="O5736" s="16">
        <v>18211.729997913</v>
      </c>
      <c r="P5736" s="16">
        <v>20720.3418351685</v>
      </c>
      <c r="Q5736" s="16">
        <v>185136.85974206001</v>
      </c>
      <c r="R5736" s="16">
        <v>24706.681711487799</v>
      </c>
      <c r="S5736" s="17">
        <f t="shared" si="624"/>
        <v>23803.408107480998</v>
      </c>
      <c r="T5736" s="17">
        <f t="shared" si="625"/>
        <v>24706.681711487799</v>
      </c>
      <c r="U5736" s="18">
        <f t="shared" si="626"/>
        <v>1.0379472384764481</v>
      </c>
      <c r="X5736" s="20">
        <f t="shared" si="627"/>
        <v>0.3856528649921605</v>
      </c>
      <c r="AA5736" s="20">
        <f t="shared" si="628"/>
        <v>5.3733109665926683E-2</v>
      </c>
      <c r="AE5736" s="20">
        <f t="shared" si="629"/>
        <v>0.41380343794163899</v>
      </c>
    </row>
    <row r="5737" spans="1:31" x14ac:dyDescent="0.2">
      <c r="A5737" s="15" t="s">
        <v>3668</v>
      </c>
      <c r="B5737" s="15" t="s">
        <v>3669</v>
      </c>
      <c r="C5737" t="s">
        <v>3670</v>
      </c>
      <c r="D5737" s="15">
        <v>2</v>
      </c>
      <c r="E5737" s="15">
        <v>2</v>
      </c>
      <c r="F5737" s="16">
        <v>123605.79166289</v>
      </c>
      <c r="G5737" s="16">
        <v>126498.16471875001</v>
      </c>
      <c r="H5737" s="16">
        <v>138479.366738518</v>
      </c>
      <c r="I5737" s="16">
        <v>160673.44192968699</v>
      </c>
      <c r="J5737" s="16">
        <v>11598.324188086001</v>
      </c>
      <c r="K5737" s="16">
        <v>154556.936576365</v>
      </c>
      <c r="L5737" s="15">
        <f t="shared" si="623"/>
        <v>6</v>
      </c>
      <c r="M5737" s="16">
        <v>219796.55608475101</v>
      </c>
      <c r="N5737" s="16">
        <v>217628.209366519</v>
      </c>
      <c r="O5737" s="16">
        <v>249003.21742177999</v>
      </c>
      <c r="P5737" s="16">
        <v>222773.37386881601</v>
      </c>
      <c r="Q5737" s="16">
        <v>101396.198462685</v>
      </c>
      <c r="R5737" s="16">
        <v>212262.81979904001</v>
      </c>
      <c r="S5737" s="17">
        <f t="shared" si="624"/>
        <v>219796.55608475101</v>
      </c>
      <c r="T5737" s="17">
        <f t="shared" si="625"/>
        <v>212262.81979904001</v>
      </c>
      <c r="U5737" s="18">
        <f t="shared" si="626"/>
        <v>0.96572404763791619</v>
      </c>
      <c r="X5737" s="20">
        <f t="shared" si="627"/>
        <v>0.28070780698954773</v>
      </c>
      <c r="AA5737" s="20">
        <f t="shared" si="628"/>
        <v>-5.0317092139876438E-2</v>
      </c>
      <c r="AE5737" s="20">
        <f t="shared" si="629"/>
        <v>0.55174550868607386</v>
      </c>
    </row>
    <row r="5738" spans="1:31" x14ac:dyDescent="0.2">
      <c r="A5738" s="15" t="s">
        <v>18386</v>
      </c>
      <c r="B5738" s="15" t="s">
        <v>18387</v>
      </c>
      <c r="C5738" t="s">
        <v>18388</v>
      </c>
      <c r="D5738" s="15">
        <v>2</v>
      </c>
      <c r="E5738" s="15">
        <v>2</v>
      </c>
      <c r="F5738" s="16">
        <v>8983.9581754767096</v>
      </c>
      <c r="G5738" s="16">
        <v>12089.355633544899</v>
      </c>
      <c r="H5738" s="16">
        <v>16375.5968073699</v>
      </c>
      <c r="I5738" s="16">
        <v>17586.244448437501</v>
      </c>
      <c r="J5738" s="16">
        <v>4762.3606207031198</v>
      </c>
      <c r="K5738" s="16">
        <v>14233.588763818399</v>
      </c>
      <c r="L5738" s="15">
        <f t="shared" si="623"/>
        <v>6</v>
      </c>
      <c r="M5738" s="16">
        <v>15975.3280199415</v>
      </c>
      <c r="N5738" s="16">
        <v>20798.6007130857</v>
      </c>
      <c r="O5738" s="16">
        <v>29445.370731196301</v>
      </c>
      <c r="P5738" s="16">
        <v>24383.289250594498</v>
      </c>
      <c r="Q5738" s="16">
        <v>41634.054611416999</v>
      </c>
      <c r="R5738" s="16">
        <v>19547.888006794601</v>
      </c>
      <c r="S5738" s="17">
        <f t="shared" si="624"/>
        <v>20798.6007130857</v>
      </c>
      <c r="T5738" s="17">
        <f t="shared" si="625"/>
        <v>24383.289250594498</v>
      </c>
      <c r="U5738" s="18">
        <f t="shared" si="626"/>
        <v>1.1723523898054087</v>
      </c>
      <c r="X5738" s="20">
        <f t="shared" si="627"/>
        <v>0.45352646226930071</v>
      </c>
      <c r="AA5738" s="20">
        <f t="shared" si="628"/>
        <v>0.22940628529777596</v>
      </c>
      <c r="AE5738" s="20">
        <f t="shared" si="629"/>
        <v>0.3433973677389448</v>
      </c>
    </row>
    <row r="5739" spans="1:31" x14ac:dyDescent="0.2">
      <c r="A5739" s="15" t="s">
        <v>18389</v>
      </c>
      <c r="B5739" s="15" t="s">
        <v>18390</v>
      </c>
      <c r="C5739" t="s">
        <v>18391</v>
      </c>
      <c r="D5739" s="15">
        <v>3</v>
      </c>
      <c r="E5739" s="15">
        <v>2</v>
      </c>
      <c r="F5739" s="16">
        <v>99465.715026563499</v>
      </c>
      <c r="G5739" s="16">
        <v>101513.96330625001</v>
      </c>
      <c r="H5739" s="16">
        <v>105970.299797104</v>
      </c>
      <c r="I5739" s="16">
        <v>110446.972401562</v>
      </c>
      <c r="J5739" s="16">
        <v>15055.184757421899</v>
      </c>
      <c r="K5739" s="16">
        <v>126933.191969658</v>
      </c>
      <c r="L5739" s="15">
        <f t="shared" si="623"/>
        <v>6</v>
      </c>
      <c r="M5739" s="16">
        <v>176870.527806422</v>
      </c>
      <c r="N5739" s="16">
        <v>174645.23781160501</v>
      </c>
      <c r="O5739" s="16">
        <v>190547.84999453701</v>
      </c>
      <c r="P5739" s="16">
        <v>153134.484330393</v>
      </c>
      <c r="Q5739" s="16">
        <v>131617.16096227299</v>
      </c>
      <c r="R5739" s="16">
        <v>174325.383579663</v>
      </c>
      <c r="S5739" s="17">
        <f t="shared" si="624"/>
        <v>176870.527806422</v>
      </c>
      <c r="T5739" s="17">
        <f t="shared" si="625"/>
        <v>153134.484330393</v>
      </c>
      <c r="U5739" s="18">
        <f t="shared" si="626"/>
        <v>0.86579989458725881</v>
      </c>
      <c r="X5739" s="20">
        <f t="shared" si="627"/>
        <v>0.10591912600138322</v>
      </c>
      <c r="AA5739" s="20">
        <f t="shared" si="628"/>
        <v>-0.20789446998787844</v>
      </c>
      <c r="AE5739" s="20">
        <f t="shared" si="629"/>
        <v>0.97502561149899847</v>
      </c>
    </row>
    <row r="5740" spans="1:31" x14ac:dyDescent="0.2">
      <c r="A5740" s="15" t="s">
        <v>12007</v>
      </c>
      <c r="B5740" s="15" t="s">
        <v>12008</v>
      </c>
      <c r="C5740" t="s">
        <v>12009</v>
      </c>
      <c r="D5740" s="15">
        <v>4</v>
      </c>
      <c r="E5740" s="15">
        <v>2</v>
      </c>
      <c r="F5740" s="16">
        <v>66377.015630701295</v>
      </c>
      <c r="G5740" s="16">
        <v>73022.327296875097</v>
      </c>
      <c r="H5740" s="16">
        <v>62342.911202344199</v>
      </c>
      <c r="I5740" s="16">
        <v>86425.384714453001</v>
      </c>
      <c r="J5740" s="16">
        <v>8530.9648101562598</v>
      </c>
      <c r="K5740" s="16">
        <v>73528.791935156303</v>
      </c>
      <c r="L5740" s="15">
        <f t="shared" si="623"/>
        <v>6</v>
      </c>
      <c r="M5740" s="16">
        <v>118032.00515556399</v>
      </c>
      <c r="N5740" s="16">
        <v>125628.054515476</v>
      </c>
      <c r="O5740" s="16">
        <v>112100.349954201</v>
      </c>
      <c r="P5740" s="16">
        <v>119828.605832534</v>
      </c>
      <c r="Q5740" s="16">
        <v>74580.377901260901</v>
      </c>
      <c r="R5740" s="16">
        <v>100981.742122339</v>
      </c>
      <c r="S5740" s="17">
        <f t="shared" si="624"/>
        <v>118032.00515556399</v>
      </c>
      <c r="T5740" s="17">
        <f t="shared" si="625"/>
        <v>100981.742122339</v>
      </c>
      <c r="U5740" s="18">
        <f t="shared" si="626"/>
        <v>0.8555454259143267</v>
      </c>
      <c r="X5740" s="20">
        <f t="shared" si="627"/>
        <v>0.21563956706866549</v>
      </c>
      <c r="AA5740" s="20">
        <f t="shared" si="628"/>
        <v>-0.22508363701492015</v>
      </c>
      <c r="AE5740" s="20">
        <f t="shared" si="629"/>
        <v>0.66627154875899386</v>
      </c>
    </row>
    <row r="5741" spans="1:31" x14ac:dyDescent="0.2">
      <c r="A5741" s="15" t="s">
        <v>14335</v>
      </c>
      <c r="B5741" s="15" t="s">
        <v>14336</v>
      </c>
      <c r="C5741" t="s">
        <v>14337</v>
      </c>
      <c r="D5741" s="15">
        <v>2</v>
      </c>
      <c r="E5741" s="15">
        <v>2</v>
      </c>
      <c r="F5741" s="16">
        <v>15143.9035687501</v>
      </c>
      <c r="G5741" s="16">
        <v>24525.7604907899</v>
      </c>
      <c r="H5741" s="16">
        <v>19876.3734339845</v>
      </c>
      <c r="I5741" s="16">
        <v>22546.1577</v>
      </c>
      <c r="J5741" s="16">
        <v>5678.96383828126</v>
      </c>
      <c r="K5741" s="16">
        <v>22815.4862976564</v>
      </c>
      <c r="L5741" s="15">
        <f t="shared" si="623"/>
        <v>6</v>
      </c>
      <c r="M5741" s="16">
        <v>26928.979664390401</v>
      </c>
      <c r="N5741" s="16">
        <v>42194.267014306897</v>
      </c>
      <c r="O5741" s="16">
        <v>35740.2048572649</v>
      </c>
      <c r="P5741" s="16">
        <v>31260.198065622899</v>
      </c>
      <c r="Q5741" s="16">
        <v>49647.288269479301</v>
      </c>
      <c r="R5741" s="16">
        <v>31333.950865635201</v>
      </c>
      <c r="S5741" s="17">
        <f t="shared" si="624"/>
        <v>35740.2048572649</v>
      </c>
      <c r="T5741" s="17">
        <f t="shared" si="625"/>
        <v>31333.950865635201</v>
      </c>
      <c r="U5741" s="18">
        <f t="shared" si="626"/>
        <v>0.87671436106125056</v>
      </c>
      <c r="X5741" s="20">
        <f t="shared" si="627"/>
        <v>0.76092162620253034</v>
      </c>
      <c r="AA5741" s="20">
        <f t="shared" si="628"/>
        <v>-0.18982121459345419</v>
      </c>
      <c r="AE5741" s="20">
        <f t="shared" si="629"/>
        <v>0.11866007261261084</v>
      </c>
    </row>
    <row r="5742" spans="1:31" x14ac:dyDescent="0.2">
      <c r="A5742" s="15" t="s">
        <v>13726</v>
      </c>
      <c r="B5742" s="15" t="s">
        <v>13727</v>
      </c>
      <c r="C5742" t="s">
        <v>13728</v>
      </c>
      <c r="D5742" s="15">
        <v>3</v>
      </c>
      <c r="E5742" s="15">
        <v>2</v>
      </c>
      <c r="F5742" s="16">
        <v>57296.937460253699</v>
      </c>
      <c r="G5742" s="16">
        <v>58835.367383203098</v>
      </c>
      <c r="H5742" s="16">
        <v>48288.292287597404</v>
      </c>
      <c r="I5742" s="16">
        <v>55394.766890331899</v>
      </c>
      <c r="J5742" s="16">
        <v>10092.324234436001</v>
      </c>
      <c r="K5742" s="16">
        <v>71425.067138711194</v>
      </c>
      <c r="L5742" s="15">
        <f t="shared" si="623"/>
        <v>6</v>
      </c>
      <c r="M5742" s="16">
        <v>101885.755987178</v>
      </c>
      <c r="N5742" s="16">
        <v>101220.72268397</v>
      </c>
      <c r="O5742" s="16">
        <v>86828.387698502003</v>
      </c>
      <c r="P5742" s="16">
        <v>76804.722464563703</v>
      </c>
      <c r="Q5742" s="16">
        <v>88230.273135132506</v>
      </c>
      <c r="R5742" s="16">
        <v>98092.563756967298</v>
      </c>
      <c r="S5742" s="17">
        <f t="shared" si="624"/>
        <v>101220.72268397</v>
      </c>
      <c r="T5742" s="17">
        <f t="shared" si="625"/>
        <v>88230.273135132506</v>
      </c>
      <c r="U5742" s="18">
        <f t="shared" si="626"/>
        <v>0.87166215371336453</v>
      </c>
      <c r="X5742" s="20">
        <f t="shared" si="627"/>
        <v>0.3196975284089083</v>
      </c>
      <c r="AA5742" s="20">
        <f t="shared" si="628"/>
        <v>-0.19815902365490889</v>
      </c>
      <c r="AE5742" s="20">
        <f t="shared" si="629"/>
        <v>0.49526072125887777</v>
      </c>
    </row>
    <row r="5743" spans="1:31" x14ac:dyDescent="0.2">
      <c r="A5743" s="15" t="s">
        <v>18392</v>
      </c>
      <c r="B5743" s="15" t="s">
        <v>18393</v>
      </c>
      <c r="C5743" t="s">
        <v>18394</v>
      </c>
      <c r="D5743" s="15">
        <v>2</v>
      </c>
      <c r="E5743" s="15">
        <v>2</v>
      </c>
      <c r="F5743" s="16">
        <v>25524.421621875099</v>
      </c>
      <c r="G5743" s="16">
        <v>27536.229393750102</v>
      </c>
      <c r="H5743" s="16">
        <v>27387.518090625101</v>
      </c>
      <c r="I5743" s="16">
        <v>33360.059698238598</v>
      </c>
      <c r="J5743" s="16">
        <v>6272.4247781249996</v>
      </c>
      <c r="K5743" s="16">
        <v>34467.284671875103</v>
      </c>
      <c r="L5743" s="15">
        <f t="shared" si="623"/>
        <v>6</v>
      </c>
      <c r="M5743" s="16">
        <v>45387.678789711899</v>
      </c>
      <c r="N5743" s="16">
        <v>47373.495963291803</v>
      </c>
      <c r="O5743" s="16">
        <v>49246.182174127498</v>
      </c>
      <c r="P5743" s="16">
        <v>46253.649403328003</v>
      </c>
      <c r="Q5743" s="16">
        <v>54835.510486794199</v>
      </c>
      <c r="R5743" s="16">
        <v>47336.102780826302</v>
      </c>
      <c r="S5743" s="17">
        <f t="shared" si="624"/>
        <v>47373.495963291803</v>
      </c>
      <c r="T5743" s="17">
        <f t="shared" si="625"/>
        <v>47336.102780826302</v>
      </c>
      <c r="U5743" s="18">
        <f t="shared" si="626"/>
        <v>0.99921067293630861</v>
      </c>
      <c r="X5743" s="20">
        <f t="shared" si="627"/>
        <v>0.5042990334068308</v>
      </c>
      <c r="AA5743" s="20">
        <f t="shared" si="628"/>
        <v>-1.13920790341245E-3</v>
      </c>
      <c r="AE5743" s="20">
        <f t="shared" si="629"/>
        <v>0.29731186425506828</v>
      </c>
    </row>
    <row r="5744" spans="1:31" x14ac:dyDescent="0.2">
      <c r="A5744" s="15" t="s">
        <v>13732</v>
      </c>
      <c r="B5744" s="15" t="s">
        <v>13733</v>
      </c>
      <c r="C5744" t="s">
        <v>13734</v>
      </c>
      <c r="D5744" s="15">
        <v>2</v>
      </c>
      <c r="E5744" s="15">
        <v>2</v>
      </c>
      <c r="F5744" s="16">
        <v>30165.627257519402</v>
      </c>
      <c r="G5744" s="16">
        <v>20304.877957031302</v>
      </c>
      <c r="H5744" s="16">
        <v>30010.1483440429</v>
      </c>
      <c r="I5744" s="16">
        <v>39548.878897558701</v>
      </c>
      <c r="J5744" s="16">
        <v>2718.86951660157</v>
      </c>
      <c r="K5744" s="16">
        <v>30570.364966584599</v>
      </c>
      <c r="L5744" s="15">
        <f t="shared" si="623"/>
        <v>6</v>
      </c>
      <c r="M5744" s="16">
        <v>53640.698337355097</v>
      </c>
      <c r="N5744" s="16">
        <v>34932.635117823404</v>
      </c>
      <c r="O5744" s="16">
        <v>53961.999314177199</v>
      </c>
      <c r="P5744" s="16">
        <v>54834.433612207802</v>
      </c>
      <c r="Q5744" s="16">
        <v>23769.212571473399</v>
      </c>
      <c r="R5744" s="16">
        <v>41984.216391911497</v>
      </c>
      <c r="S5744" s="17">
        <f t="shared" si="624"/>
        <v>53640.698337355097</v>
      </c>
      <c r="T5744" s="17">
        <f t="shared" si="625"/>
        <v>41984.216391911497</v>
      </c>
      <c r="U5744" s="18">
        <f t="shared" si="626"/>
        <v>0.78269332229543165</v>
      </c>
      <c r="X5744" s="20">
        <f t="shared" si="627"/>
        <v>0.54205025012324215</v>
      </c>
      <c r="AA5744" s="20">
        <f t="shared" si="628"/>
        <v>-0.35348095859952378</v>
      </c>
      <c r="AE5744" s="20">
        <f t="shared" si="629"/>
        <v>0.2659604508423255</v>
      </c>
    </row>
    <row r="5745" spans="1:31" x14ac:dyDescent="0.2">
      <c r="A5745" s="15" t="s">
        <v>2804</v>
      </c>
      <c r="B5745" s="15" t="s">
        <v>2805</v>
      </c>
      <c r="C5745" t="s">
        <v>2806</v>
      </c>
      <c r="D5745" s="15">
        <v>3</v>
      </c>
      <c r="E5745" s="15">
        <v>1</v>
      </c>
      <c r="F5745" s="16">
        <v>14612.0614148438</v>
      </c>
      <c r="G5745" s="16">
        <v>12791.868310546901</v>
      </c>
      <c r="H5745" s="16">
        <v>21162.295842187399</v>
      </c>
      <c r="I5745" s="16">
        <v>21521.313077343901</v>
      </c>
      <c r="J5745" s="16">
        <v>3914.6371429687601</v>
      </c>
      <c r="K5745" s="16">
        <v>23332.787723437301</v>
      </c>
      <c r="L5745" s="15">
        <f t="shared" si="623"/>
        <v>6</v>
      </c>
      <c r="M5745" s="16">
        <v>25983.2547736983</v>
      </c>
      <c r="N5745" s="16">
        <v>22007.207780967801</v>
      </c>
      <c r="O5745" s="16">
        <v>38052.454144206597</v>
      </c>
      <c r="P5745" s="16">
        <v>29839.253250235601</v>
      </c>
      <c r="Q5745" s="16">
        <v>34222.989306126903</v>
      </c>
      <c r="R5745" s="16">
        <v>32044.3936432589</v>
      </c>
      <c r="S5745" s="17">
        <f t="shared" si="624"/>
        <v>25983.2547736983</v>
      </c>
      <c r="T5745" s="17">
        <f t="shared" si="625"/>
        <v>32044.3936432589</v>
      </c>
      <c r="U5745" s="18">
        <f t="shared" si="626"/>
        <v>1.233270963254997</v>
      </c>
      <c r="X5745" s="20">
        <f t="shared" si="627"/>
        <v>0.53805906118461799</v>
      </c>
      <c r="AA5745" s="20">
        <f t="shared" si="628"/>
        <v>0.30248981060585522</v>
      </c>
      <c r="AE5745" s="20">
        <f t="shared" si="629"/>
        <v>0.26917005046973985</v>
      </c>
    </row>
    <row r="5746" spans="1:31" x14ac:dyDescent="0.2">
      <c r="A5746" s="15" t="s">
        <v>14611</v>
      </c>
      <c r="B5746" s="15" t="s">
        <v>14612</v>
      </c>
      <c r="C5746" t="s">
        <v>14613</v>
      </c>
      <c r="D5746" s="15">
        <v>2</v>
      </c>
      <c r="E5746" s="15">
        <v>2</v>
      </c>
      <c r="F5746" s="16">
        <v>16226.1728545898</v>
      </c>
      <c r="G5746" s="16">
        <v>15030.09646875</v>
      </c>
      <c r="H5746" s="16">
        <v>12531.947861425801</v>
      </c>
      <c r="I5746" s="16">
        <v>28367.209986327998</v>
      </c>
      <c r="J5746" s="16">
        <v>2898.5457638671901</v>
      </c>
      <c r="K5746" s="16">
        <v>21264.266505687599</v>
      </c>
      <c r="L5746" s="15">
        <f t="shared" si="623"/>
        <v>6</v>
      </c>
      <c r="M5746" s="16">
        <v>28853.477364568102</v>
      </c>
      <c r="N5746" s="16">
        <v>25857.869071639299</v>
      </c>
      <c r="O5746" s="16">
        <v>22534.009300817001</v>
      </c>
      <c r="P5746" s="16">
        <v>39331.074258463501</v>
      </c>
      <c r="Q5746" s="16">
        <v>25339.998844673999</v>
      </c>
      <c r="R5746" s="16">
        <v>29203.562579835499</v>
      </c>
      <c r="S5746" s="17">
        <f t="shared" si="624"/>
        <v>25857.869071639299</v>
      </c>
      <c r="T5746" s="17">
        <f t="shared" si="625"/>
        <v>29203.562579835499</v>
      </c>
      <c r="U5746" s="18">
        <f t="shared" si="626"/>
        <v>1.1293878277025438</v>
      </c>
      <c r="X5746" s="20">
        <f t="shared" si="627"/>
        <v>0.29037474876184149</v>
      </c>
      <c r="AA5746" s="20">
        <f t="shared" si="628"/>
        <v>0.17554098746087332</v>
      </c>
      <c r="AE5746" s="20">
        <f t="shared" si="629"/>
        <v>0.53704115295199428</v>
      </c>
    </row>
    <row r="5747" spans="1:31" x14ac:dyDescent="0.2">
      <c r="A5747" s="15" t="s">
        <v>9730</v>
      </c>
      <c r="B5747" s="15" t="s">
        <v>9731</v>
      </c>
      <c r="C5747" t="s">
        <v>9732</v>
      </c>
      <c r="D5747" s="15">
        <v>2</v>
      </c>
      <c r="E5747" s="15">
        <v>2</v>
      </c>
      <c r="F5747" s="16">
        <v>105627.791591309</v>
      </c>
      <c r="G5747" s="16">
        <v>110585.15081367199</v>
      </c>
      <c r="H5747" s="16">
        <v>108225.124840226</v>
      </c>
      <c r="I5747" s="16">
        <v>113834.540660156</v>
      </c>
      <c r="J5747" s="16">
        <v>23161.0467708984</v>
      </c>
      <c r="K5747" s="16">
        <v>117639.322555761</v>
      </c>
      <c r="L5747" s="15">
        <f t="shared" si="623"/>
        <v>6</v>
      </c>
      <c r="M5747" s="16">
        <v>187827.96911269499</v>
      </c>
      <c r="N5747" s="16">
        <v>190251.36378550599</v>
      </c>
      <c r="O5747" s="16">
        <v>194602.307374608</v>
      </c>
      <c r="P5747" s="16">
        <v>157831.340270705</v>
      </c>
      <c r="Q5747" s="16">
        <v>202481.15649309999</v>
      </c>
      <c r="R5747" s="16">
        <v>161561.52469156301</v>
      </c>
      <c r="S5747" s="17">
        <f t="shared" si="624"/>
        <v>190251.36378550599</v>
      </c>
      <c r="T5747" s="17">
        <f t="shared" si="625"/>
        <v>161561.52469156301</v>
      </c>
      <c r="U5747" s="18">
        <f t="shared" si="626"/>
        <v>0.84920034987876036</v>
      </c>
      <c r="X5747" s="20">
        <f t="shared" si="627"/>
        <v>0.30590159744142187</v>
      </c>
      <c r="AA5747" s="20">
        <f t="shared" si="628"/>
        <v>-0.235823129239634</v>
      </c>
      <c r="AE5747" s="20">
        <f t="shared" si="629"/>
        <v>0.51441825509056405</v>
      </c>
    </row>
    <row r="5748" spans="1:31" x14ac:dyDescent="0.2">
      <c r="A5748" s="15" t="s">
        <v>7836</v>
      </c>
      <c r="B5748" s="15" t="s">
        <v>7837</v>
      </c>
      <c r="C5748" t="s">
        <v>7838</v>
      </c>
      <c r="D5748" s="15">
        <v>3</v>
      </c>
      <c r="E5748" s="15">
        <v>1</v>
      </c>
      <c r="F5748" s="16">
        <v>374776.01476991799</v>
      </c>
      <c r="G5748" s="16">
        <v>409051.95668906299</v>
      </c>
      <c r="H5748" s="16">
        <v>347943.29457646498</v>
      </c>
      <c r="I5748" s="16">
        <v>559271.59800702904</v>
      </c>
      <c r="J5748" s="16">
        <v>54638.080903959402</v>
      </c>
      <c r="K5748" s="16">
        <v>588943.011447659</v>
      </c>
      <c r="L5748" s="15">
        <f t="shared" si="623"/>
        <v>6</v>
      </c>
      <c r="M5748" s="16">
        <v>666428.94512787496</v>
      </c>
      <c r="N5748" s="16">
        <v>703735.46580724802</v>
      </c>
      <c r="O5748" s="16">
        <v>625645.55189993803</v>
      </c>
      <c r="P5748" s="16">
        <v>775428.84063909296</v>
      </c>
      <c r="Q5748" s="16">
        <v>477663.29041302402</v>
      </c>
      <c r="R5748" s="16">
        <v>808832.69997430604</v>
      </c>
      <c r="S5748" s="17">
        <f t="shared" si="624"/>
        <v>666428.94512787496</v>
      </c>
      <c r="T5748" s="17">
        <f t="shared" si="625"/>
        <v>775428.84063909296</v>
      </c>
      <c r="U5748" s="18">
        <f t="shared" si="626"/>
        <v>1.1635581652149023</v>
      </c>
      <c r="X5748" s="20">
        <f t="shared" si="627"/>
        <v>0.84778945364272129</v>
      </c>
      <c r="AA5748" s="20">
        <f t="shared" si="628"/>
        <v>0.21854333155946085</v>
      </c>
      <c r="AE5748" s="20">
        <f t="shared" si="629"/>
        <v>7.1711990284026597E-2</v>
      </c>
    </row>
    <row r="5749" spans="1:31" x14ac:dyDescent="0.2">
      <c r="A5749" s="15" t="s">
        <v>13051</v>
      </c>
      <c r="B5749" s="15" t="s">
        <v>13052</v>
      </c>
      <c r="C5749" t="s">
        <v>13053</v>
      </c>
      <c r="D5749" s="15">
        <v>3</v>
      </c>
      <c r="E5749" s="15">
        <v>2</v>
      </c>
      <c r="F5749" s="16">
        <v>24472.645757226401</v>
      </c>
      <c r="G5749" s="16">
        <v>25190.293524978199</v>
      </c>
      <c r="H5749" s="16">
        <v>27017.372955761599</v>
      </c>
      <c r="I5749" s="16">
        <v>24505.291313378799</v>
      </c>
      <c r="J5749" s="16">
        <v>3375.4075781249999</v>
      </c>
      <c r="K5749" s="16">
        <v>39548.667773281501</v>
      </c>
      <c r="L5749" s="15">
        <f t="shared" si="623"/>
        <v>6</v>
      </c>
      <c r="M5749" s="16">
        <v>43517.404672999597</v>
      </c>
      <c r="N5749" s="16">
        <v>43337.533674474202</v>
      </c>
      <c r="O5749" s="16">
        <v>48580.614937182501</v>
      </c>
      <c r="P5749" s="16">
        <v>33976.532511879501</v>
      </c>
      <c r="Q5749" s="16">
        <v>29508.8748282776</v>
      </c>
      <c r="R5749" s="16">
        <v>54314.687692483101</v>
      </c>
      <c r="S5749" s="17">
        <f t="shared" si="624"/>
        <v>43517.404672999597</v>
      </c>
      <c r="T5749" s="17">
        <f t="shared" si="625"/>
        <v>33976.532511879501</v>
      </c>
      <c r="U5749" s="18">
        <f t="shared" si="626"/>
        <v>0.78075732611325199</v>
      </c>
      <c r="X5749" s="20">
        <f t="shared" si="627"/>
        <v>0.49427642112929432</v>
      </c>
      <c r="AA5749" s="20">
        <f t="shared" si="628"/>
        <v>-0.35705389327658316</v>
      </c>
      <c r="AE5749" s="20">
        <f t="shared" si="629"/>
        <v>0.30603010654849039</v>
      </c>
    </row>
    <row r="5750" spans="1:31" x14ac:dyDescent="0.2">
      <c r="A5750" s="15" t="s">
        <v>1670</v>
      </c>
      <c r="B5750" s="15" t="s">
        <v>1671</v>
      </c>
      <c r="C5750" t="s">
        <v>1672</v>
      </c>
      <c r="D5750" s="15">
        <v>3</v>
      </c>
      <c r="E5750" s="15">
        <v>2</v>
      </c>
      <c r="F5750" s="16">
        <v>151671.52016543</v>
      </c>
      <c r="G5750" s="16">
        <v>137756.80269140599</v>
      </c>
      <c r="H5750" s="16">
        <v>146494.840091016</v>
      </c>
      <c r="I5750" s="16">
        <v>199651.05457880901</v>
      </c>
      <c r="J5750" s="16">
        <v>10860.185329939</v>
      </c>
      <c r="K5750" s="16">
        <v>161255.02341093801</v>
      </c>
      <c r="L5750" s="15">
        <f t="shared" si="623"/>
        <v>6</v>
      </c>
      <c r="M5750" s="16">
        <v>269703.20192940498</v>
      </c>
      <c r="N5750" s="16">
        <v>236997.638380313</v>
      </c>
      <c r="O5750" s="16">
        <v>263416.040797116</v>
      </c>
      <c r="P5750" s="16">
        <v>276815.74808394298</v>
      </c>
      <c r="Q5750" s="16">
        <v>94943.156373158796</v>
      </c>
      <c r="R5750" s="16">
        <v>221461.72623610601</v>
      </c>
      <c r="S5750" s="17">
        <f t="shared" si="624"/>
        <v>263416.040797116</v>
      </c>
      <c r="T5750" s="17">
        <f t="shared" si="625"/>
        <v>221461.72623610601</v>
      </c>
      <c r="U5750" s="18">
        <f t="shared" si="626"/>
        <v>0.84072984153108821</v>
      </c>
      <c r="X5750" s="20">
        <f t="shared" si="627"/>
        <v>0.34210260944762749</v>
      </c>
      <c r="AA5750" s="20">
        <f t="shared" si="628"/>
        <v>-0.25028581271657935</v>
      </c>
      <c r="AE5750" s="20">
        <f t="shared" si="629"/>
        <v>0.46584361314500666</v>
      </c>
    </row>
    <row r="5751" spans="1:31" x14ac:dyDescent="0.2">
      <c r="A5751" s="15" t="s">
        <v>194</v>
      </c>
      <c r="B5751" s="15" t="s">
        <v>195</v>
      </c>
      <c r="C5751" t="s">
        <v>196</v>
      </c>
      <c r="D5751" s="15">
        <v>3</v>
      </c>
      <c r="E5751" s="15">
        <v>3</v>
      </c>
      <c r="F5751" s="16">
        <v>49398.622324219199</v>
      </c>
      <c r="G5751" s="16">
        <v>50803.253998535001</v>
      </c>
      <c r="H5751" s="16">
        <v>54688.1835011601</v>
      </c>
      <c r="I5751" s="16">
        <v>99601.216809960606</v>
      </c>
      <c r="J5751" s="16">
        <v>13336.3348013672</v>
      </c>
      <c r="K5751" s="16">
        <v>99882.223229175404</v>
      </c>
      <c r="L5751" s="15">
        <f t="shared" si="623"/>
        <v>6</v>
      </c>
      <c r="M5751" s="16">
        <v>87840.924896195298</v>
      </c>
      <c r="N5751" s="16">
        <v>87402.226129331495</v>
      </c>
      <c r="O5751" s="16">
        <v>98336.192369038894</v>
      </c>
      <c r="P5751" s="16">
        <v>138096.868055545</v>
      </c>
      <c r="Q5751" s="16">
        <v>116590.433958839</v>
      </c>
      <c r="R5751" s="16">
        <v>137174.57669683199</v>
      </c>
      <c r="S5751" s="17">
        <f t="shared" si="624"/>
        <v>87840.924896195298</v>
      </c>
      <c r="T5751" s="17">
        <f t="shared" si="625"/>
        <v>137174.57669683199</v>
      </c>
      <c r="U5751" s="18">
        <f t="shared" si="626"/>
        <v>1.5616249129769069</v>
      </c>
      <c r="X5751" s="20">
        <f t="shared" si="627"/>
        <v>7.4634447376361367E-3</v>
      </c>
      <c r="AA5751" s="20">
        <f t="shared" si="628"/>
        <v>0.64304797385714951</v>
      </c>
      <c r="AE5751" s="20">
        <f t="shared" si="629"/>
        <v>2.1270606785261337</v>
      </c>
    </row>
    <row r="5752" spans="1:31" x14ac:dyDescent="0.2">
      <c r="A5752" s="15" t="s">
        <v>3941</v>
      </c>
      <c r="B5752" s="15" t="s">
        <v>3942</v>
      </c>
      <c r="C5752" t="s">
        <v>3943</v>
      </c>
      <c r="D5752" s="15">
        <v>8</v>
      </c>
      <c r="E5752" s="15">
        <v>2</v>
      </c>
      <c r="F5752" s="16">
        <v>9645.0436371093601</v>
      </c>
      <c r="G5752" s="16">
        <v>8741.4242244140696</v>
      </c>
      <c r="H5752" s="16">
        <v>10378.9741919308</v>
      </c>
      <c r="I5752" s="16">
        <v>17907.374528491498</v>
      </c>
      <c r="J5752" s="16">
        <v>18319.104735769</v>
      </c>
      <c r="K5752" s="16">
        <v>15026.1739631281</v>
      </c>
      <c r="L5752" s="15">
        <f t="shared" si="623"/>
        <v>6</v>
      </c>
      <c r="M5752" s="16">
        <v>17150.8741314121</v>
      </c>
      <c r="N5752" s="16">
        <v>15038.7992229137</v>
      </c>
      <c r="O5752" s="16">
        <v>18662.693426439098</v>
      </c>
      <c r="P5752" s="16">
        <v>24828.535400332701</v>
      </c>
      <c r="Q5752" s="16">
        <v>160151.37612335299</v>
      </c>
      <c r="R5752" s="16">
        <v>20636.395407776501</v>
      </c>
      <c r="S5752" s="17">
        <f t="shared" si="624"/>
        <v>17150.8741314121</v>
      </c>
      <c r="T5752" s="17">
        <f t="shared" si="625"/>
        <v>24828.535400332701</v>
      </c>
      <c r="U5752" s="18">
        <f t="shared" si="626"/>
        <v>1.4476542250904192</v>
      </c>
      <c r="X5752" s="20">
        <f t="shared" si="627"/>
        <v>0.32332641628924702</v>
      </c>
      <c r="AA5752" s="20">
        <f t="shared" si="628"/>
        <v>0.5337170531684039</v>
      </c>
      <c r="AE5752" s="20">
        <f t="shared" si="629"/>
        <v>0.49035881137984261</v>
      </c>
    </row>
    <row r="5753" spans="1:31" x14ac:dyDescent="0.2">
      <c r="A5753" s="15" t="s">
        <v>9910</v>
      </c>
      <c r="B5753" s="15" t="s">
        <v>9911</v>
      </c>
      <c r="C5753" t="s">
        <v>9912</v>
      </c>
      <c r="D5753" s="15">
        <v>3</v>
      </c>
      <c r="E5753" s="15">
        <v>2</v>
      </c>
      <c r="F5753" s="16">
        <v>85931.996163427801</v>
      </c>
      <c r="G5753" s="16">
        <v>74261.697744287201</v>
      </c>
      <c r="H5753" s="16">
        <v>75806.007141427501</v>
      </c>
      <c r="I5753" s="16">
        <v>80758.873464843899</v>
      </c>
      <c r="J5753" s="16">
        <v>34706.123460937502</v>
      </c>
      <c r="K5753" s="16">
        <v>90546.323703708404</v>
      </c>
      <c r="L5753" s="15">
        <f t="shared" si="623"/>
        <v>6</v>
      </c>
      <c r="M5753" s="16">
        <v>152804.788190844</v>
      </c>
      <c r="N5753" s="16">
        <v>127760.274945802</v>
      </c>
      <c r="O5753" s="16">
        <v>136308.67993320801</v>
      </c>
      <c r="P5753" s="16">
        <v>111972.000447225</v>
      </c>
      <c r="Q5753" s="16">
        <v>303411.84857813601</v>
      </c>
      <c r="R5753" s="16">
        <v>124352.995197272</v>
      </c>
      <c r="S5753" s="17">
        <f t="shared" si="624"/>
        <v>136308.67993320801</v>
      </c>
      <c r="T5753" s="17">
        <f t="shared" si="625"/>
        <v>124352.995197272</v>
      </c>
      <c r="U5753" s="18">
        <f t="shared" si="626"/>
        <v>0.91228963011163811</v>
      </c>
      <c r="X5753" s="20">
        <f t="shared" si="627"/>
        <v>0.546772681356817</v>
      </c>
      <c r="AA5753" s="20">
        <f t="shared" si="628"/>
        <v>-0.132436176648248</v>
      </c>
      <c r="AE5753" s="20">
        <f t="shared" si="629"/>
        <v>0.26219319240775235</v>
      </c>
    </row>
    <row r="5754" spans="1:31" x14ac:dyDescent="0.2">
      <c r="A5754" s="15" t="s">
        <v>1049</v>
      </c>
      <c r="B5754" s="15" t="s">
        <v>1050</v>
      </c>
      <c r="C5754" t="s">
        <v>1051</v>
      </c>
      <c r="D5754" s="15">
        <v>3</v>
      </c>
      <c r="E5754" s="15">
        <v>2</v>
      </c>
      <c r="F5754" s="16">
        <v>31723.8355113283</v>
      </c>
      <c r="G5754" s="16">
        <v>33877.609397174099</v>
      </c>
      <c r="H5754" s="16">
        <v>28149.973941825301</v>
      </c>
      <c r="I5754" s="16">
        <v>39313.048209961002</v>
      </c>
      <c r="J5754" s="16">
        <v>2568.2940679687499</v>
      </c>
      <c r="K5754" s="16">
        <v>21650.4516292968</v>
      </c>
      <c r="L5754" s="15">
        <f t="shared" si="623"/>
        <v>6</v>
      </c>
      <c r="M5754" s="16">
        <v>56411.513549510397</v>
      </c>
      <c r="N5754" s="16">
        <v>58283.244560247302</v>
      </c>
      <c r="O5754" s="16">
        <v>50617.173135180899</v>
      </c>
      <c r="P5754" s="16">
        <v>54507.454882512502</v>
      </c>
      <c r="Q5754" s="16">
        <v>22452.834633972401</v>
      </c>
      <c r="R5754" s="16">
        <v>29733.935043974201</v>
      </c>
      <c r="S5754" s="17">
        <f t="shared" si="624"/>
        <v>56411.513549510397</v>
      </c>
      <c r="T5754" s="17">
        <f t="shared" si="625"/>
        <v>29733.935043974201</v>
      </c>
      <c r="U5754" s="18">
        <f t="shared" si="626"/>
        <v>0.52708982923987269</v>
      </c>
      <c r="X5754" s="20">
        <f t="shared" si="627"/>
        <v>0.12164857410330758</v>
      </c>
      <c r="AA5754" s="20">
        <f t="shared" si="628"/>
        <v>-0.92387924089004692</v>
      </c>
      <c r="AE5754" s="20">
        <f t="shared" si="629"/>
        <v>0.91489297726086161</v>
      </c>
    </row>
    <row r="5755" spans="1:31" x14ac:dyDescent="0.2">
      <c r="A5755" s="15" t="s">
        <v>5722</v>
      </c>
      <c r="B5755" s="15" t="s">
        <v>5723</v>
      </c>
      <c r="C5755" t="s">
        <v>5724</v>
      </c>
      <c r="D5755" s="15">
        <v>2</v>
      </c>
      <c r="E5755" s="15">
        <v>2</v>
      </c>
      <c r="F5755" s="16">
        <v>27962.042218945498</v>
      </c>
      <c r="G5755" s="16">
        <v>29297.484626953199</v>
      </c>
      <c r="H5755" s="16">
        <v>20938.013619640598</v>
      </c>
      <c r="I5755" s="16">
        <v>35535.375559277199</v>
      </c>
      <c r="J5755" s="16">
        <v>2693.9773104492201</v>
      </c>
      <c r="K5755" s="16">
        <v>36056.865089502302</v>
      </c>
      <c r="L5755" s="15">
        <f t="shared" si="623"/>
        <v>6</v>
      </c>
      <c r="M5755" s="16">
        <v>49722.270276642899</v>
      </c>
      <c r="N5755" s="16">
        <v>50403.570142562501</v>
      </c>
      <c r="O5755" s="16">
        <v>37649.166662901698</v>
      </c>
      <c r="P5755" s="16">
        <v>49269.720060518397</v>
      </c>
      <c r="Q5755" s="16">
        <v>23551.597075107999</v>
      </c>
      <c r="R5755" s="16">
        <v>49519.174140914802</v>
      </c>
      <c r="S5755" s="17">
        <f t="shared" si="624"/>
        <v>49722.270276642899</v>
      </c>
      <c r="T5755" s="17">
        <f t="shared" si="625"/>
        <v>49269.720060518397</v>
      </c>
      <c r="U5755" s="18">
        <f t="shared" si="626"/>
        <v>0.99089844020382378</v>
      </c>
      <c r="X5755" s="20">
        <f t="shared" si="627"/>
        <v>0.61897320999101946</v>
      </c>
      <c r="AA5755" s="20">
        <f t="shared" si="628"/>
        <v>-1.3190895520646125E-2</v>
      </c>
      <c r="AE5755" s="20">
        <f t="shared" si="629"/>
        <v>0.20832814743359895</v>
      </c>
    </row>
    <row r="5756" spans="1:31" x14ac:dyDescent="0.2">
      <c r="A5756" s="15" t="s">
        <v>18395</v>
      </c>
      <c r="B5756" s="15" t="s">
        <v>18396</v>
      </c>
      <c r="C5756" t="s">
        <v>18397</v>
      </c>
      <c r="D5756" s="15">
        <v>1</v>
      </c>
      <c r="E5756" s="15">
        <v>1</v>
      </c>
      <c r="F5756" s="16">
        <v>36320.779168790199</v>
      </c>
      <c r="G5756" s="16">
        <v>30681.907807031199</v>
      </c>
      <c r="H5756" s="16">
        <v>24994.3300019532</v>
      </c>
      <c r="I5756" s="16">
        <v>30697.0925765625</v>
      </c>
      <c r="J5756" s="16">
        <v>12398.762126953099</v>
      </c>
      <c r="K5756" s="16">
        <v>35228.228900390801</v>
      </c>
      <c r="L5756" s="15">
        <f t="shared" si="623"/>
        <v>6</v>
      </c>
      <c r="M5756" s="16">
        <v>64585.826183512298</v>
      </c>
      <c r="N5756" s="16">
        <v>52785.340173422199</v>
      </c>
      <c r="O5756" s="16">
        <v>44942.930736676797</v>
      </c>
      <c r="P5756" s="16">
        <v>42561.451345747802</v>
      </c>
      <c r="Q5756" s="16">
        <v>108393.878712889</v>
      </c>
      <c r="R5756" s="16">
        <v>48381.155634696297</v>
      </c>
      <c r="S5756" s="17">
        <f t="shared" si="624"/>
        <v>52785.340173422199</v>
      </c>
      <c r="T5756" s="17">
        <f t="shared" si="625"/>
        <v>48381.155634696297</v>
      </c>
      <c r="U5756" s="18">
        <f t="shared" si="626"/>
        <v>0.91656424825043681</v>
      </c>
      <c r="X5756" s="20">
        <f t="shared" si="627"/>
        <v>0.60161304083334755</v>
      </c>
      <c r="AA5756" s="20">
        <f t="shared" si="628"/>
        <v>-0.12569208222525075</v>
      </c>
      <c r="AE5756" s="20">
        <f t="shared" si="629"/>
        <v>0.22068275835295195</v>
      </c>
    </row>
    <row r="5757" spans="1:31" x14ac:dyDescent="0.2">
      <c r="A5757" s="15" t="s">
        <v>8543</v>
      </c>
      <c r="B5757" s="15" t="s">
        <v>8544</v>
      </c>
      <c r="C5757" t="s">
        <v>8545</v>
      </c>
      <c r="D5757" s="15">
        <v>2</v>
      </c>
      <c r="E5757" s="15">
        <v>2</v>
      </c>
      <c r="F5757" s="16">
        <v>33209.917911743403</v>
      </c>
      <c r="G5757" s="16">
        <v>23276.239542187599</v>
      </c>
      <c r="H5757" s="16">
        <v>32474.280126895599</v>
      </c>
      <c r="I5757" s="16">
        <v>11852.845228124999</v>
      </c>
      <c r="J5757" s="16">
        <v>5460.2112597656396</v>
      </c>
      <c r="K5757" s="16">
        <v>25032.008727463701</v>
      </c>
      <c r="L5757" s="15">
        <f t="shared" si="623"/>
        <v>6</v>
      </c>
      <c r="M5757" s="16">
        <v>59054.0741389061</v>
      </c>
      <c r="N5757" s="16">
        <v>40044.5836002047</v>
      </c>
      <c r="O5757" s="16">
        <v>58392.816384854297</v>
      </c>
      <c r="P5757" s="16">
        <v>16433.943841010201</v>
      </c>
      <c r="Q5757" s="16">
        <v>47734.884416500397</v>
      </c>
      <c r="R5757" s="16">
        <v>34378.041357596099</v>
      </c>
      <c r="S5757" s="17">
        <f t="shared" si="624"/>
        <v>58392.816384854297</v>
      </c>
      <c r="T5757" s="17">
        <f t="shared" si="625"/>
        <v>34378.041357596099</v>
      </c>
      <c r="U5757" s="18">
        <f t="shared" si="626"/>
        <v>0.58873751063860214</v>
      </c>
      <c r="X5757" s="20">
        <f t="shared" si="627"/>
        <v>0.14864947381219509</v>
      </c>
      <c r="AA5757" s="20">
        <f t="shared" si="628"/>
        <v>-0.76430354488528751</v>
      </c>
      <c r="AE5757" s="20">
        <f t="shared" si="629"/>
        <v>0.82783662376724776</v>
      </c>
    </row>
    <row r="5758" spans="1:31" x14ac:dyDescent="0.2">
      <c r="A5758" s="15" t="s">
        <v>17404</v>
      </c>
      <c r="B5758" s="15" t="s">
        <v>17405</v>
      </c>
      <c r="C5758" t="s">
        <v>17406</v>
      </c>
      <c r="D5758" s="15">
        <v>5</v>
      </c>
      <c r="E5758" s="15">
        <v>1</v>
      </c>
      <c r="F5758" s="16">
        <v>21841.961177050998</v>
      </c>
      <c r="G5758" s="16">
        <v>16971.229302904299</v>
      </c>
      <c r="H5758" s="16">
        <v>22089.431415820502</v>
      </c>
      <c r="I5758" s="16">
        <v>36198.7856709962</v>
      </c>
      <c r="J5758" s="16">
        <v>6681.9096351562603</v>
      </c>
      <c r="K5758" s="16">
        <v>32464.7202417974</v>
      </c>
      <c r="L5758" s="15">
        <f t="shared" si="623"/>
        <v>6</v>
      </c>
      <c r="M5758" s="16">
        <v>38839.505659620103</v>
      </c>
      <c r="N5758" s="16">
        <v>29197.405765936899</v>
      </c>
      <c r="O5758" s="16">
        <v>39719.559838419897</v>
      </c>
      <c r="P5758" s="16">
        <v>50189.536721388897</v>
      </c>
      <c r="Q5758" s="16">
        <v>58415.355915986103</v>
      </c>
      <c r="R5758" s="16">
        <v>44585.854346990898</v>
      </c>
      <c r="S5758" s="17">
        <f t="shared" si="624"/>
        <v>38839.505659620103</v>
      </c>
      <c r="T5758" s="17">
        <f t="shared" si="625"/>
        <v>50189.536721388897</v>
      </c>
      <c r="U5758" s="18">
        <f t="shared" si="626"/>
        <v>1.2922290299273549</v>
      </c>
      <c r="X5758" s="20">
        <f t="shared" si="627"/>
        <v>4.4624194331265118E-2</v>
      </c>
      <c r="AA5758" s="20">
        <f t="shared" si="628"/>
        <v>0.36986179066452846</v>
      </c>
      <c r="AE5758" s="20">
        <f t="shared" si="629"/>
        <v>1.3504296117905492</v>
      </c>
    </row>
    <row r="5759" spans="1:31" x14ac:dyDescent="0.2">
      <c r="A5759" s="15" t="s">
        <v>659</v>
      </c>
      <c r="B5759" s="15" t="s">
        <v>660</v>
      </c>
      <c r="C5759" t="s">
        <v>661</v>
      </c>
      <c r="D5759" s="15">
        <v>2</v>
      </c>
      <c r="E5759" s="15">
        <v>2</v>
      </c>
      <c r="F5759" s="16">
        <v>14269.752099023401</v>
      </c>
      <c r="G5759" s="16">
        <v>19239.742535860001</v>
      </c>
      <c r="H5759" s="16">
        <v>9487.6587996094004</v>
      </c>
      <c r="I5759" s="16">
        <v>18383.295465820302</v>
      </c>
      <c r="J5759" s="16">
        <v>8938.5233743652207</v>
      </c>
      <c r="K5759" s="16">
        <v>21276.361702148501</v>
      </c>
      <c r="L5759" s="15">
        <f t="shared" si="623"/>
        <v>6</v>
      </c>
      <c r="M5759" s="16">
        <v>25374.558306317202</v>
      </c>
      <c r="N5759" s="16">
        <v>33100.169682789303</v>
      </c>
      <c r="O5759" s="16">
        <v>17059.9968973262</v>
      </c>
      <c r="P5759" s="16">
        <v>25488.3987332533</v>
      </c>
      <c r="Q5759" s="16">
        <v>78143.383072658806</v>
      </c>
      <c r="R5759" s="16">
        <v>29220.173678396899</v>
      </c>
      <c r="S5759" s="17">
        <f t="shared" si="624"/>
        <v>25374.558306317202</v>
      </c>
      <c r="T5759" s="17">
        <f t="shared" si="625"/>
        <v>29220.173678396899</v>
      </c>
      <c r="U5759" s="18">
        <f t="shared" si="626"/>
        <v>1.1515539827592705</v>
      </c>
      <c r="X5759" s="20">
        <f t="shared" si="627"/>
        <v>0.33835373683217551</v>
      </c>
      <c r="AA5759" s="20">
        <f t="shared" si="628"/>
        <v>0.2035820436393235</v>
      </c>
      <c r="AE5759" s="20">
        <f t="shared" si="629"/>
        <v>0.47062902273709001</v>
      </c>
    </row>
    <row r="5760" spans="1:31" x14ac:dyDescent="0.2">
      <c r="A5760" s="15" t="s">
        <v>542</v>
      </c>
      <c r="B5760" s="15" t="s">
        <v>543</v>
      </c>
      <c r="C5760" t="s">
        <v>544</v>
      </c>
      <c r="D5760" s="15">
        <v>2</v>
      </c>
      <c r="E5760" s="15">
        <v>2</v>
      </c>
      <c r="F5760" s="16">
        <v>29637.2675913573</v>
      </c>
      <c r="G5760" s="16">
        <v>22908.420242112301</v>
      </c>
      <c r="H5760" s="16">
        <v>29744.7042234373</v>
      </c>
      <c r="I5760" s="16">
        <v>23399.648320898399</v>
      </c>
      <c r="J5760" s="16">
        <v>10949.9330070626</v>
      </c>
      <c r="K5760" s="16">
        <v>33086.215181249703</v>
      </c>
      <c r="L5760" s="15">
        <f t="shared" si="623"/>
        <v>6</v>
      </c>
      <c r="M5760" s="16">
        <v>52701.166027143903</v>
      </c>
      <c r="N5760" s="16">
        <v>39411.785046772602</v>
      </c>
      <c r="O5760" s="16">
        <v>53484.697593110701</v>
      </c>
      <c r="P5760" s="16">
        <v>32443.560934429501</v>
      </c>
      <c r="Q5760" s="16">
        <v>95727.758797924296</v>
      </c>
      <c r="R5760" s="16">
        <v>45439.392669250403</v>
      </c>
      <c r="S5760" s="17">
        <f t="shared" si="624"/>
        <v>52701.166027143903</v>
      </c>
      <c r="T5760" s="17">
        <f t="shared" si="625"/>
        <v>45439.392669250403</v>
      </c>
      <c r="U5760" s="18">
        <f t="shared" si="626"/>
        <v>0.86220848787001603</v>
      </c>
      <c r="X5760" s="20">
        <f t="shared" si="627"/>
        <v>0.66224953057289127</v>
      </c>
      <c r="AA5760" s="20">
        <f t="shared" si="628"/>
        <v>-0.21389132992638979</v>
      </c>
      <c r="AE5760" s="20">
        <f t="shared" si="629"/>
        <v>0.1789783408747106</v>
      </c>
    </row>
    <row r="5761" spans="1:31" x14ac:dyDescent="0.2">
      <c r="A5761" s="15" t="s">
        <v>11749</v>
      </c>
      <c r="B5761" s="15" t="s">
        <v>11750</v>
      </c>
      <c r="C5761" t="s">
        <v>11751</v>
      </c>
      <c r="D5761" s="15">
        <v>3</v>
      </c>
      <c r="E5761" s="15">
        <v>2</v>
      </c>
      <c r="F5761" s="16">
        <v>105411.676605468</v>
      </c>
      <c r="G5761" s="16">
        <v>113086.82383783199</v>
      </c>
      <c r="H5761" s="16">
        <v>118849.05994541</v>
      </c>
      <c r="I5761" s="16">
        <v>152177.63212663701</v>
      </c>
      <c r="J5761" s="16">
        <v>16406.260560937499</v>
      </c>
      <c r="K5761" s="16">
        <v>110961.50186601499</v>
      </c>
      <c r="L5761" s="15">
        <f t="shared" si="623"/>
        <v>6</v>
      </c>
      <c r="M5761" s="16">
        <v>187443.67215567399</v>
      </c>
      <c r="N5761" s="16">
        <v>194555.25722047401</v>
      </c>
      <c r="O5761" s="16">
        <v>213705.471153989</v>
      </c>
      <c r="P5761" s="16">
        <v>210993.95226159401</v>
      </c>
      <c r="Q5761" s="16">
        <v>143428.69063585601</v>
      </c>
      <c r="R5761" s="16">
        <v>152390.45103342499</v>
      </c>
      <c r="S5761" s="17">
        <f t="shared" si="624"/>
        <v>194555.25722047401</v>
      </c>
      <c r="T5761" s="17">
        <f t="shared" si="625"/>
        <v>152390.45103342499</v>
      </c>
      <c r="U5761" s="18">
        <f t="shared" si="626"/>
        <v>0.78327593512794669</v>
      </c>
      <c r="X5761" s="20">
        <f t="shared" si="627"/>
        <v>0.25987769910362529</v>
      </c>
      <c r="AA5761" s="20">
        <f t="shared" si="628"/>
        <v>-0.35240746028016029</v>
      </c>
      <c r="AE5761" s="20">
        <f t="shared" si="629"/>
        <v>0.58523098703142873</v>
      </c>
    </row>
    <row r="5762" spans="1:31" x14ac:dyDescent="0.2">
      <c r="A5762" s="15" t="s">
        <v>275</v>
      </c>
      <c r="B5762" s="15" t="s">
        <v>276</v>
      </c>
      <c r="C5762" t="s">
        <v>277</v>
      </c>
      <c r="D5762" s="15">
        <v>2</v>
      </c>
      <c r="E5762" s="15">
        <v>2</v>
      </c>
      <c r="F5762" s="16">
        <v>101881.231727344</v>
      </c>
      <c r="G5762" s="16">
        <v>94953.463283081306</v>
      </c>
      <c r="H5762" s="16">
        <v>101983.250428125</v>
      </c>
      <c r="I5762" s="16">
        <v>129238.77078750001</v>
      </c>
      <c r="J5762" s="16">
        <v>8909.3991164062409</v>
      </c>
      <c r="K5762" s="16">
        <v>117511.825096876</v>
      </c>
      <c r="L5762" s="15">
        <f t="shared" ref="L5762:L5825" si="630">COUNTIF(F5762:K5762,"&gt;0")</f>
        <v>6</v>
      </c>
      <c r="M5762" s="16">
        <v>181165.81401311301</v>
      </c>
      <c r="N5762" s="16">
        <v>163358.513804457</v>
      </c>
      <c r="O5762" s="16">
        <v>183378.636672166</v>
      </c>
      <c r="P5762" s="16">
        <v>179189.271463974</v>
      </c>
      <c r="Q5762" s="16">
        <v>77888.769648150395</v>
      </c>
      <c r="R5762" s="16">
        <v>161386.42436452699</v>
      </c>
      <c r="S5762" s="17">
        <f t="shared" ref="S5762:S5825" si="631">MEDIAN(M5762:O5762)</f>
        <v>181165.81401311301</v>
      </c>
      <c r="T5762" s="17">
        <f t="shared" ref="T5762:T5825" si="632">MEDIAN(P5762:R5762)</f>
        <v>161386.42436452699</v>
      </c>
      <c r="U5762" s="18">
        <f t="shared" ref="U5762:U5825" si="633">T5762/S5762</f>
        <v>0.89082162241075813</v>
      </c>
      <c r="X5762" s="20">
        <f t="shared" ref="X5762:X5825" si="634">_xlfn.T.TEST(P5762:R5762,M5762:O5762,2,2)</f>
        <v>0.3160919464799633</v>
      </c>
      <c r="AA5762" s="20">
        <f t="shared" ref="AA5762:AA5825" si="635">LOG(U5762,2)</f>
        <v>-0.16679151861371858</v>
      </c>
      <c r="AE5762" s="20">
        <f t="shared" si="629"/>
        <v>0.50018656915209403</v>
      </c>
    </row>
    <row r="5763" spans="1:31" x14ac:dyDescent="0.2">
      <c r="A5763" s="15" t="s">
        <v>18398</v>
      </c>
      <c r="B5763" s="15" t="s">
        <v>18399</v>
      </c>
      <c r="C5763" t="s">
        <v>18400</v>
      </c>
      <c r="D5763" s="15">
        <v>2</v>
      </c>
      <c r="E5763" s="15">
        <v>2</v>
      </c>
      <c r="F5763" s="16">
        <v>24569.969718164099</v>
      </c>
      <c r="G5763" s="16">
        <v>21503.727931640598</v>
      </c>
      <c r="H5763" s="16">
        <v>29535.329452148599</v>
      </c>
      <c r="I5763" s="16">
        <v>30496.1959757812</v>
      </c>
      <c r="J5763" s="16">
        <v>9930.71946796874</v>
      </c>
      <c r="K5763" s="16">
        <v>24398.750416992199</v>
      </c>
      <c r="L5763" s="15">
        <f t="shared" si="630"/>
        <v>6</v>
      </c>
      <c r="M5763" s="16">
        <v>43690.466720908902</v>
      </c>
      <c r="N5763" s="16">
        <v>36995.1438811197</v>
      </c>
      <c r="O5763" s="16">
        <v>53108.215573256501</v>
      </c>
      <c r="P5763" s="16">
        <v>42282.908650593403</v>
      </c>
      <c r="Q5763" s="16">
        <v>86817.473431701103</v>
      </c>
      <c r="R5763" s="16">
        <v>33508.347653648801</v>
      </c>
      <c r="S5763" s="17">
        <f t="shared" si="631"/>
        <v>43690.466720908902</v>
      </c>
      <c r="T5763" s="17">
        <f t="shared" si="632"/>
        <v>42282.908650593403</v>
      </c>
      <c r="U5763" s="18">
        <f t="shared" si="633"/>
        <v>0.96778340503188343</v>
      </c>
      <c r="X5763" s="20">
        <f t="shared" si="634"/>
        <v>0.60535828738168829</v>
      </c>
      <c r="AA5763" s="20">
        <f t="shared" si="635"/>
        <v>-4.7243893927942295E-2</v>
      </c>
      <c r="AE5763" s="20">
        <f t="shared" ref="AE5763:AE5826" si="636">-LOG10(X5763)</f>
        <v>0.21798750770068234</v>
      </c>
    </row>
    <row r="5764" spans="1:31" x14ac:dyDescent="0.2">
      <c r="A5764" s="15" t="s">
        <v>18401</v>
      </c>
      <c r="B5764" s="15" t="s">
        <v>18402</v>
      </c>
      <c r="C5764" t="s">
        <v>18403</v>
      </c>
      <c r="D5764" s="15">
        <v>2</v>
      </c>
      <c r="E5764" s="15">
        <v>2</v>
      </c>
      <c r="F5764" s="16">
        <v>55721.396839453497</v>
      </c>
      <c r="G5764" s="16">
        <v>63754.275524414399</v>
      </c>
      <c r="H5764" s="16">
        <v>63376.758869531601</v>
      </c>
      <c r="I5764" s="16">
        <v>91090.678971978603</v>
      </c>
      <c r="J5764" s="16">
        <v>11876.670093750001</v>
      </c>
      <c r="K5764" s="16">
        <v>90079.360155468705</v>
      </c>
      <c r="L5764" s="15">
        <f t="shared" si="630"/>
        <v>6</v>
      </c>
      <c r="M5764" s="16">
        <v>99084.120256644994</v>
      </c>
      <c r="N5764" s="16">
        <v>109683.242066684</v>
      </c>
      <c r="O5764" s="16">
        <v>113959.337336342</v>
      </c>
      <c r="P5764" s="16">
        <v>126297.02606028201</v>
      </c>
      <c r="Q5764" s="16">
        <v>103829.585927486</v>
      </c>
      <c r="R5764" s="16">
        <v>123711.684611748</v>
      </c>
      <c r="S5764" s="17">
        <f t="shared" si="631"/>
        <v>109683.242066684</v>
      </c>
      <c r="T5764" s="17">
        <f t="shared" si="632"/>
        <v>123711.684611748</v>
      </c>
      <c r="U5764" s="18">
        <f t="shared" si="633"/>
        <v>1.1278995977939377</v>
      </c>
      <c r="X5764" s="20">
        <f t="shared" si="634"/>
        <v>0.28268966149253977</v>
      </c>
      <c r="AA5764" s="20">
        <f t="shared" si="635"/>
        <v>0.17363864910937246</v>
      </c>
      <c r="AE5764" s="20">
        <f t="shared" si="636"/>
        <v>0.54869007420890026</v>
      </c>
    </row>
    <row r="5765" spans="1:31" x14ac:dyDescent="0.2">
      <c r="A5765" s="15" t="s">
        <v>14929</v>
      </c>
      <c r="B5765" s="15" t="s">
        <v>14930</v>
      </c>
      <c r="C5765" t="s">
        <v>14931</v>
      </c>
      <c r="D5765" s="15">
        <v>8</v>
      </c>
      <c r="E5765" s="15">
        <v>2</v>
      </c>
      <c r="F5765" s="16">
        <v>539280.90274184104</v>
      </c>
      <c r="G5765" s="16">
        <v>565433.17335729499</v>
      </c>
      <c r="H5765" s="16">
        <v>537429.14123912505</v>
      </c>
      <c r="I5765" s="16">
        <v>620435.42854355997</v>
      </c>
      <c r="J5765" s="16">
        <v>34069.808798437502</v>
      </c>
      <c r="K5765" s="16">
        <v>623439.82275029796</v>
      </c>
      <c r="L5765" s="15">
        <f t="shared" si="630"/>
        <v>6</v>
      </c>
      <c r="M5765" s="16">
        <v>958952.51824610902</v>
      </c>
      <c r="N5765" s="16">
        <v>972774.65888749703</v>
      </c>
      <c r="O5765" s="16">
        <v>966364.79828401795</v>
      </c>
      <c r="P5765" s="16">
        <v>860232.35716129595</v>
      </c>
      <c r="Q5765" s="16">
        <v>297848.98563713999</v>
      </c>
      <c r="R5765" s="16">
        <v>856209.35354530695</v>
      </c>
      <c r="S5765" s="17">
        <f t="shared" si="631"/>
        <v>966364.79828401795</v>
      </c>
      <c r="T5765" s="17">
        <f t="shared" si="632"/>
        <v>856209.35354530695</v>
      </c>
      <c r="U5765" s="18">
        <f t="shared" si="633"/>
        <v>0.88601049527640607</v>
      </c>
      <c r="X5765" s="20">
        <f t="shared" si="634"/>
        <v>0.18997776216393836</v>
      </c>
      <c r="AA5765" s="20">
        <f t="shared" si="635"/>
        <v>-0.17460430649810271</v>
      </c>
      <c r="AE5765" s="20">
        <f t="shared" si="636"/>
        <v>0.7212972323877701</v>
      </c>
    </row>
    <row r="5766" spans="1:31" x14ac:dyDescent="0.2">
      <c r="A5766" s="15" t="s">
        <v>2003</v>
      </c>
      <c r="B5766" s="15" t="s">
        <v>2004</v>
      </c>
      <c r="C5766" t="s">
        <v>2005</v>
      </c>
      <c r="D5766" s="15">
        <v>1</v>
      </c>
      <c r="E5766" s="15">
        <v>1</v>
      </c>
      <c r="F5766" s="16">
        <v>67387.016039063194</v>
      </c>
      <c r="G5766" s="16">
        <v>62575.382074218898</v>
      </c>
      <c r="H5766" s="16">
        <v>68645.517187500707</v>
      </c>
      <c r="I5766" s="16">
        <v>92156.471782031396</v>
      </c>
      <c r="J5766" s="16">
        <v>9142.6999528186607</v>
      </c>
      <c r="K5766" s="16">
        <v>82374.620625001</v>
      </c>
      <c r="L5766" s="15">
        <f t="shared" si="630"/>
        <v>6</v>
      </c>
      <c r="M5766" s="16">
        <v>119827.99390670301</v>
      </c>
      <c r="N5766" s="16">
        <v>107655.066628959</v>
      </c>
      <c r="O5766" s="16">
        <v>123433.223619121</v>
      </c>
      <c r="P5766" s="16">
        <v>127774.74544743801</v>
      </c>
      <c r="Q5766" s="16">
        <v>79928.358948015302</v>
      </c>
      <c r="R5766" s="16">
        <v>113130.278336616</v>
      </c>
      <c r="S5766" s="17">
        <f t="shared" si="631"/>
        <v>119827.99390670301</v>
      </c>
      <c r="T5766" s="17">
        <f t="shared" si="632"/>
        <v>113130.278336616</v>
      </c>
      <c r="U5766" s="18">
        <f t="shared" si="633"/>
        <v>0.94410558541686185</v>
      </c>
      <c r="X5766" s="20">
        <f t="shared" si="634"/>
        <v>0.53879640552474883</v>
      </c>
      <c r="AA5766" s="20">
        <f t="shared" si="635"/>
        <v>-8.2979880385952748E-2</v>
      </c>
      <c r="AE5766" s="20">
        <f t="shared" si="636"/>
        <v>0.26857531025041442</v>
      </c>
    </row>
    <row r="5767" spans="1:31" x14ac:dyDescent="0.2">
      <c r="A5767" s="15" t="s">
        <v>17476</v>
      </c>
      <c r="B5767" s="15" t="s">
        <v>17477</v>
      </c>
      <c r="C5767" t="s">
        <v>17478</v>
      </c>
      <c r="D5767" s="15">
        <v>2</v>
      </c>
      <c r="E5767" s="15">
        <v>2</v>
      </c>
      <c r="F5767" s="16">
        <v>20385.339472265699</v>
      </c>
      <c r="G5767" s="16">
        <v>35057.578404492102</v>
      </c>
      <c r="H5767" s="16">
        <v>31117.4497863283</v>
      </c>
      <c r="I5767" s="16">
        <v>42624.838317187401</v>
      </c>
      <c r="J5767" s="16">
        <v>3563.77386559147</v>
      </c>
      <c r="K5767" s="16">
        <v>42464.188993359399</v>
      </c>
      <c r="L5767" s="15">
        <f t="shared" si="630"/>
        <v>6</v>
      </c>
      <c r="M5767" s="16">
        <v>36249.332254936198</v>
      </c>
      <c r="N5767" s="16">
        <v>60313.270392966202</v>
      </c>
      <c r="O5767" s="16">
        <v>55953.065768903798</v>
      </c>
      <c r="P5767" s="16">
        <v>59099.244582611602</v>
      </c>
      <c r="Q5767" s="16">
        <v>31155.6321664842</v>
      </c>
      <c r="R5767" s="16">
        <v>58318.7574486917</v>
      </c>
      <c r="S5767" s="17">
        <f t="shared" si="631"/>
        <v>55953.065768903798</v>
      </c>
      <c r="T5767" s="17">
        <f t="shared" si="632"/>
        <v>58318.7574486917</v>
      </c>
      <c r="U5767" s="18">
        <f t="shared" si="633"/>
        <v>1.0422799295673741</v>
      </c>
      <c r="X5767" s="20">
        <f t="shared" si="634"/>
        <v>0.91668567213103447</v>
      </c>
      <c r="AA5767" s="20">
        <f t="shared" si="635"/>
        <v>5.9742800420194392E-2</v>
      </c>
      <c r="AE5767" s="20">
        <f t="shared" si="636"/>
        <v>3.7779556653687353E-2</v>
      </c>
    </row>
    <row r="5768" spans="1:31" x14ac:dyDescent="0.2">
      <c r="A5768" s="15" t="s">
        <v>15869</v>
      </c>
      <c r="B5768" s="15" t="s">
        <v>15870</v>
      </c>
      <c r="C5768" t="s">
        <v>15871</v>
      </c>
      <c r="D5768" s="15">
        <v>1</v>
      </c>
      <c r="E5768" s="15">
        <v>1</v>
      </c>
      <c r="F5768" s="16">
        <v>15828.3723339845</v>
      </c>
      <c r="G5768" s="16">
        <v>15456.2807824219</v>
      </c>
      <c r="H5768" s="16">
        <v>14055.248657226601</v>
      </c>
      <c r="I5768" s="16">
        <v>13709.647925685</v>
      </c>
      <c r="J5768" s="16">
        <v>4757.1610839843797</v>
      </c>
      <c r="K5768" s="16">
        <v>26337.3736376952</v>
      </c>
      <c r="L5768" s="15">
        <f t="shared" si="630"/>
        <v>6</v>
      </c>
      <c r="M5768" s="16">
        <v>28146.106105814801</v>
      </c>
      <c r="N5768" s="16">
        <v>26591.079148249799</v>
      </c>
      <c r="O5768" s="16">
        <v>25273.094611423599</v>
      </c>
      <c r="P5768" s="16">
        <v>19008.396697538799</v>
      </c>
      <c r="Q5768" s="16">
        <v>41588.598625836901</v>
      </c>
      <c r="R5768" s="16">
        <v>36170.781579097304</v>
      </c>
      <c r="S5768" s="17">
        <f t="shared" si="631"/>
        <v>26591.079148249799</v>
      </c>
      <c r="T5768" s="17">
        <f t="shared" si="632"/>
        <v>36170.781579097304</v>
      </c>
      <c r="U5768" s="18">
        <f t="shared" si="633"/>
        <v>1.3602600096610984</v>
      </c>
      <c r="X5768" s="20">
        <f t="shared" si="634"/>
        <v>0.46097152671787722</v>
      </c>
      <c r="AA5768" s="20">
        <f t="shared" si="635"/>
        <v>0.44388244470748228</v>
      </c>
      <c r="AE5768" s="20">
        <f t="shared" si="636"/>
        <v>0.33632589927673945</v>
      </c>
    </row>
    <row r="5769" spans="1:31" x14ac:dyDescent="0.2">
      <c r="A5769" s="15" t="s">
        <v>4487</v>
      </c>
      <c r="B5769" s="15" t="s">
        <v>4488</v>
      </c>
      <c r="C5769" t="s">
        <v>4489</v>
      </c>
      <c r="D5769" s="15">
        <v>2</v>
      </c>
      <c r="E5769" s="15">
        <v>2</v>
      </c>
      <c r="F5769" s="16">
        <v>77030.785073416293</v>
      </c>
      <c r="G5769" s="16">
        <v>63351.307838672001</v>
      </c>
      <c r="H5769" s="16">
        <v>72882.300704296998</v>
      </c>
      <c r="I5769" s="16">
        <v>59061.310541345803</v>
      </c>
      <c r="J5769" s="16">
        <v>18734.449903125002</v>
      </c>
      <c r="K5769" s="16">
        <v>67018.754743359605</v>
      </c>
      <c r="L5769" s="15">
        <f t="shared" si="630"/>
        <v>6</v>
      </c>
      <c r="M5769" s="16">
        <v>136976.60153188999</v>
      </c>
      <c r="N5769" s="16">
        <v>108989.97401749399</v>
      </c>
      <c r="O5769" s="16">
        <v>131051.49016704599</v>
      </c>
      <c r="P5769" s="16">
        <v>81888.377172919907</v>
      </c>
      <c r="Q5769" s="16">
        <v>163782.45422884499</v>
      </c>
      <c r="R5769" s="16">
        <v>92041.096157577602</v>
      </c>
      <c r="S5769" s="17">
        <f t="shared" si="631"/>
        <v>131051.49016704599</v>
      </c>
      <c r="T5769" s="17">
        <f t="shared" si="632"/>
        <v>92041.096157577602</v>
      </c>
      <c r="U5769" s="18">
        <f t="shared" si="633"/>
        <v>0.70232773423832551</v>
      </c>
      <c r="X5769" s="20">
        <f t="shared" si="634"/>
        <v>0.65453659046858093</v>
      </c>
      <c r="AA5769" s="20">
        <f t="shared" si="635"/>
        <v>-0.50978368796906948</v>
      </c>
      <c r="AE5769" s="20">
        <f t="shared" si="636"/>
        <v>0.18406607013017054</v>
      </c>
    </row>
    <row r="5770" spans="1:31" x14ac:dyDescent="0.2">
      <c r="A5770" s="15" t="s">
        <v>7871</v>
      </c>
      <c r="B5770" s="15" t="s">
        <v>7872</v>
      </c>
      <c r="C5770" t="s">
        <v>7873</v>
      </c>
      <c r="D5770" s="15">
        <v>2</v>
      </c>
      <c r="E5770" s="15">
        <v>2</v>
      </c>
      <c r="F5770" s="16">
        <v>108852.119591016</v>
      </c>
      <c r="G5770" s="16">
        <v>111178.54821562499</v>
      </c>
      <c r="H5770" s="16">
        <v>108204.421568883</v>
      </c>
      <c r="I5770" s="16">
        <v>130418.92627500001</v>
      </c>
      <c r="J5770" s="16">
        <v>14143.8991180762</v>
      </c>
      <c r="K5770" s="16">
        <v>142347.61508730499</v>
      </c>
      <c r="L5770" s="15">
        <f t="shared" si="630"/>
        <v>6</v>
      </c>
      <c r="M5770" s="16">
        <v>193561.48839596601</v>
      </c>
      <c r="N5770" s="16">
        <v>191272.24827277899</v>
      </c>
      <c r="O5770" s="16">
        <v>194565.080303911</v>
      </c>
      <c r="P5770" s="16">
        <v>180825.554451895</v>
      </c>
      <c r="Q5770" s="16">
        <v>123650.415245836</v>
      </c>
      <c r="R5770" s="16">
        <v>195494.98611581701</v>
      </c>
      <c r="S5770" s="17">
        <f t="shared" si="631"/>
        <v>193561.48839596601</v>
      </c>
      <c r="T5770" s="17">
        <f t="shared" si="632"/>
        <v>180825.554451895</v>
      </c>
      <c r="U5770" s="18">
        <f t="shared" si="633"/>
        <v>0.93420212848323791</v>
      </c>
      <c r="X5770" s="20">
        <f t="shared" si="634"/>
        <v>0.293976300906926</v>
      </c>
      <c r="AA5770" s="20">
        <f t="shared" si="635"/>
        <v>-9.8193362713596022E-2</v>
      </c>
      <c r="AE5770" s="20">
        <f t="shared" si="636"/>
        <v>0.53168767911233494</v>
      </c>
    </row>
    <row r="5771" spans="1:31" x14ac:dyDescent="0.2">
      <c r="A5771" s="15" t="s">
        <v>18404</v>
      </c>
      <c r="B5771" s="15" t="s">
        <v>18405</v>
      </c>
      <c r="C5771" t="s">
        <v>18406</v>
      </c>
      <c r="D5771" s="15">
        <v>2</v>
      </c>
      <c r="E5771" s="15">
        <v>2</v>
      </c>
      <c r="F5771" s="16">
        <v>13713.443622656199</v>
      </c>
      <c r="G5771" s="16">
        <v>9147.4538589843796</v>
      </c>
      <c r="H5771" s="16">
        <v>9748.1863030285494</v>
      </c>
      <c r="I5771" s="16">
        <v>24582.303590625099</v>
      </c>
      <c r="J5771" s="16">
        <v>5729.7345574218598</v>
      </c>
      <c r="K5771" s="16">
        <v>21302.486310058601</v>
      </c>
      <c r="L5771" s="15">
        <f t="shared" si="630"/>
        <v>6</v>
      </c>
      <c r="M5771" s="16">
        <v>24385.327255075299</v>
      </c>
      <c r="N5771" s="16">
        <v>15737.335067427601</v>
      </c>
      <c r="O5771" s="16">
        <v>17528.457925897499</v>
      </c>
      <c r="P5771" s="16">
        <v>34083.309864909403</v>
      </c>
      <c r="Q5771" s="16">
        <v>50091.141866825899</v>
      </c>
      <c r="R5771" s="16">
        <v>29256.052255340601</v>
      </c>
      <c r="S5771" s="17">
        <f t="shared" si="631"/>
        <v>17528.457925897499</v>
      </c>
      <c r="T5771" s="17">
        <f t="shared" si="632"/>
        <v>34083.309864909403</v>
      </c>
      <c r="U5771" s="18">
        <f t="shared" si="633"/>
        <v>1.9444556965021358</v>
      </c>
      <c r="X5771" s="20">
        <f t="shared" si="634"/>
        <v>5.277299191102592E-2</v>
      </c>
      <c r="AA5771" s="20">
        <f t="shared" si="635"/>
        <v>0.95936636402652609</v>
      </c>
      <c r="AE5771" s="20">
        <f t="shared" si="636"/>
        <v>1.2775882832415808</v>
      </c>
    </row>
    <row r="5772" spans="1:31" x14ac:dyDescent="0.2">
      <c r="A5772" s="15" t="s">
        <v>18407</v>
      </c>
      <c r="B5772" s="15" t="s">
        <v>18408</v>
      </c>
      <c r="C5772" t="s">
        <v>18409</v>
      </c>
      <c r="D5772" s="15">
        <v>2</v>
      </c>
      <c r="E5772" s="15">
        <v>2</v>
      </c>
      <c r="F5772" s="16">
        <v>86541.207379686995</v>
      </c>
      <c r="G5772" s="16">
        <v>111406.59034570301</v>
      </c>
      <c r="H5772" s="16">
        <v>84591.246422460303</v>
      </c>
      <c r="I5772" s="16">
        <v>103768.61206562301</v>
      </c>
      <c r="J5772" s="16">
        <v>7406.1221759765604</v>
      </c>
      <c r="K5772" s="16">
        <v>104241.400711102</v>
      </c>
      <c r="L5772" s="15">
        <f t="shared" si="630"/>
        <v>6</v>
      </c>
      <c r="M5772" s="16">
        <v>153888.09120974399</v>
      </c>
      <c r="N5772" s="16">
        <v>191664.57333566999</v>
      </c>
      <c r="O5772" s="16">
        <v>152105.63870272599</v>
      </c>
      <c r="P5772" s="16">
        <v>143874.95241223101</v>
      </c>
      <c r="Q5772" s="16">
        <v>64746.649758730397</v>
      </c>
      <c r="R5772" s="16">
        <v>143161.31093739401</v>
      </c>
      <c r="S5772" s="17">
        <f t="shared" si="631"/>
        <v>153888.09120974399</v>
      </c>
      <c r="T5772" s="17">
        <f t="shared" si="632"/>
        <v>143161.31093739401</v>
      </c>
      <c r="U5772" s="18">
        <f t="shared" si="633"/>
        <v>0.93029492933452684</v>
      </c>
      <c r="X5772" s="20">
        <f t="shared" si="634"/>
        <v>0.1718295194500879</v>
      </c>
      <c r="AA5772" s="20">
        <f t="shared" si="635"/>
        <v>-0.10423993174772371</v>
      </c>
      <c r="AE5772" s="20">
        <f t="shared" si="636"/>
        <v>0.76490222448032064</v>
      </c>
    </row>
    <row r="5773" spans="1:31" x14ac:dyDescent="0.2">
      <c r="A5773" s="15" t="s">
        <v>3746</v>
      </c>
      <c r="B5773" s="15" t="s">
        <v>3747</v>
      </c>
      <c r="C5773" t="s">
        <v>3748</v>
      </c>
      <c r="D5773" s="15">
        <v>2</v>
      </c>
      <c r="E5773" s="15">
        <v>2</v>
      </c>
      <c r="F5773" s="16">
        <v>55613.393550000103</v>
      </c>
      <c r="G5773" s="16">
        <v>49228.190813465197</v>
      </c>
      <c r="H5773" s="16">
        <v>65434.028627343701</v>
      </c>
      <c r="I5773" s="16">
        <v>55016.806169531403</v>
      </c>
      <c r="J5773" s="16">
        <v>32137.398949218699</v>
      </c>
      <c r="K5773" s="16">
        <v>64934.424353906201</v>
      </c>
      <c r="L5773" s="15">
        <f t="shared" si="630"/>
        <v>6</v>
      </c>
      <c r="M5773" s="16">
        <v>98892.068163063406</v>
      </c>
      <c r="N5773" s="16">
        <v>84692.477878295598</v>
      </c>
      <c r="O5773" s="16">
        <v>117658.565610305</v>
      </c>
      <c r="P5773" s="16">
        <v>76280.680756417205</v>
      </c>
      <c r="Q5773" s="16">
        <v>280955.250869499</v>
      </c>
      <c r="R5773" s="16">
        <v>89178.553358409205</v>
      </c>
      <c r="S5773" s="17">
        <f t="shared" si="631"/>
        <v>98892.068163063406</v>
      </c>
      <c r="T5773" s="17">
        <f t="shared" si="632"/>
        <v>89178.553358409205</v>
      </c>
      <c r="U5773" s="18">
        <f t="shared" si="633"/>
        <v>0.9017766036742445</v>
      </c>
      <c r="X5773" s="20">
        <f t="shared" si="634"/>
        <v>0.50930676772282102</v>
      </c>
      <c r="AA5773" s="20">
        <f t="shared" si="635"/>
        <v>-0.14915801472009493</v>
      </c>
      <c r="AE5773" s="20">
        <f t="shared" si="636"/>
        <v>0.29302055283393763</v>
      </c>
    </row>
    <row r="5774" spans="1:31" x14ac:dyDescent="0.2">
      <c r="A5774" s="15" t="s">
        <v>17344</v>
      </c>
      <c r="B5774" s="15" t="s">
        <v>17345</v>
      </c>
      <c r="C5774" t="s">
        <v>17346</v>
      </c>
      <c r="D5774" s="15">
        <v>2</v>
      </c>
      <c r="E5774" s="15">
        <v>2</v>
      </c>
      <c r="F5774" s="16">
        <v>35897.365385449099</v>
      </c>
      <c r="G5774" s="16">
        <v>41873.2194375002</v>
      </c>
      <c r="H5774" s="16">
        <v>32336.0967145494</v>
      </c>
      <c r="I5774" s="16">
        <v>53588.223736523702</v>
      </c>
      <c r="J5774" s="16">
        <v>21052.867039860699</v>
      </c>
      <c r="K5774" s="16">
        <v>63199.3219042973</v>
      </c>
      <c r="L5774" s="15">
        <f t="shared" si="630"/>
        <v>6</v>
      </c>
      <c r="M5774" s="16">
        <v>63832.909268170697</v>
      </c>
      <c r="N5774" s="16">
        <v>72038.940540010401</v>
      </c>
      <c r="O5774" s="16">
        <v>58144.345330437398</v>
      </c>
      <c r="P5774" s="16">
        <v>74299.954354911897</v>
      </c>
      <c r="Q5774" s="16">
        <v>184050.786127795</v>
      </c>
      <c r="R5774" s="16">
        <v>86795.627384638807</v>
      </c>
      <c r="S5774" s="17">
        <f t="shared" si="631"/>
        <v>63832.909268170697</v>
      </c>
      <c r="T5774" s="17">
        <f t="shared" si="632"/>
        <v>86795.627384638807</v>
      </c>
      <c r="U5774" s="18">
        <f t="shared" si="633"/>
        <v>1.3597316553440895</v>
      </c>
      <c r="X5774" s="20">
        <f t="shared" si="634"/>
        <v>0.22262274404078375</v>
      </c>
      <c r="AA5774" s="20">
        <f t="shared" si="635"/>
        <v>0.44332196198808627</v>
      </c>
      <c r="AE5774" s="20">
        <f t="shared" si="636"/>
        <v>0.6524304684522404</v>
      </c>
    </row>
    <row r="5775" spans="1:31" x14ac:dyDescent="0.2">
      <c r="A5775" s="15" t="s">
        <v>11911</v>
      </c>
      <c r="B5775" s="15" t="s">
        <v>11912</v>
      </c>
      <c r="C5775" t="s">
        <v>11913</v>
      </c>
      <c r="D5775" s="15">
        <v>2</v>
      </c>
      <c r="E5775" s="15">
        <v>2</v>
      </c>
      <c r="F5775" s="16">
        <v>83925.258975293298</v>
      </c>
      <c r="G5775" s="16">
        <v>84233.422366113198</v>
      </c>
      <c r="H5775" s="16">
        <v>78550.150400391096</v>
      </c>
      <c r="I5775" s="16">
        <v>85461.355353515697</v>
      </c>
      <c r="J5775" s="16">
        <v>21376.929849809301</v>
      </c>
      <c r="K5775" s="16">
        <v>96164.420440429807</v>
      </c>
      <c r="L5775" s="15">
        <f t="shared" si="630"/>
        <v>6</v>
      </c>
      <c r="M5775" s="16">
        <v>149236.39615204601</v>
      </c>
      <c r="N5775" s="16">
        <v>144915.69043004201</v>
      </c>
      <c r="O5775" s="16">
        <v>141242.99265171101</v>
      </c>
      <c r="P5775" s="16">
        <v>118491.98124377</v>
      </c>
      <c r="Q5775" s="16">
        <v>186883.84515072501</v>
      </c>
      <c r="R5775" s="16">
        <v>132068.682902114</v>
      </c>
      <c r="S5775" s="17">
        <f t="shared" si="631"/>
        <v>144915.69043004201</v>
      </c>
      <c r="T5775" s="17">
        <f t="shared" si="632"/>
        <v>132068.682902114</v>
      </c>
      <c r="U5775" s="18">
        <f t="shared" si="633"/>
        <v>0.91134840202738499</v>
      </c>
      <c r="X5775" s="20">
        <f t="shared" si="634"/>
        <v>0.97564498217641016</v>
      </c>
      <c r="AA5775" s="20">
        <f t="shared" si="635"/>
        <v>-0.13392540333264721</v>
      </c>
      <c r="AE5775" s="20">
        <f t="shared" si="636"/>
        <v>1.0708184720905411E-2</v>
      </c>
    </row>
    <row r="5776" spans="1:31" x14ac:dyDescent="0.2">
      <c r="A5776" s="15" t="s">
        <v>18410</v>
      </c>
      <c r="B5776" s="15" t="s">
        <v>18411</v>
      </c>
      <c r="C5776" t="s">
        <v>18412</v>
      </c>
      <c r="D5776" s="15">
        <v>3</v>
      </c>
      <c r="E5776" s="15">
        <v>2</v>
      </c>
      <c r="F5776" s="16">
        <v>29110.0920644529</v>
      </c>
      <c r="G5776" s="16">
        <v>31514.579314453102</v>
      </c>
      <c r="H5776" s="16">
        <v>27941.4387333983</v>
      </c>
      <c r="I5776" s="16">
        <v>43194.230990625299</v>
      </c>
      <c r="J5776" s="16">
        <v>12961.427853515601</v>
      </c>
      <c r="K5776" s="16">
        <v>38140.595077148297</v>
      </c>
      <c r="L5776" s="15">
        <f t="shared" si="630"/>
        <v>6</v>
      </c>
      <c r="M5776" s="16">
        <v>51763.739360424697</v>
      </c>
      <c r="N5776" s="16">
        <v>54217.873282132801</v>
      </c>
      <c r="O5776" s="16">
        <v>50242.200754334503</v>
      </c>
      <c r="P5776" s="16">
        <v>59888.706272076401</v>
      </c>
      <c r="Q5776" s="16">
        <v>113312.879488647</v>
      </c>
      <c r="R5776" s="16">
        <v>52380.892370293797</v>
      </c>
      <c r="S5776" s="17">
        <f t="shared" si="631"/>
        <v>51763.739360424697</v>
      </c>
      <c r="T5776" s="17">
        <f t="shared" si="632"/>
        <v>59888.706272076401</v>
      </c>
      <c r="U5776" s="18">
        <f t="shared" si="633"/>
        <v>1.1569625187832457</v>
      </c>
      <c r="X5776" s="20">
        <f t="shared" si="634"/>
        <v>0.29528553539748614</v>
      </c>
      <c r="AA5776" s="20">
        <f t="shared" si="635"/>
        <v>0.21034212733094779</v>
      </c>
      <c r="AE5776" s="20">
        <f t="shared" si="636"/>
        <v>0.52975782648873793</v>
      </c>
    </row>
    <row r="5777" spans="1:31" x14ac:dyDescent="0.2">
      <c r="A5777" s="15" t="s">
        <v>12844</v>
      </c>
      <c r="B5777" s="15" t="s">
        <v>12845</v>
      </c>
      <c r="C5777" t="s">
        <v>12846</v>
      </c>
      <c r="D5777" s="15">
        <v>2</v>
      </c>
      <c r="E5777" s="15">
        <v>2</v>
      </c>
      <c r="F5777" s="16">
        <v>44133.389108789197</v>
      </c>
      <c r="G5777" s="16">
        <v>47807.088688476397</v>
      </c>
      <c r="H5777" s="16">
        <v>60232.163404102001</v>
      </c>
      <c r="I5777" s="16">
        <v>54915.886465429401</v>
      </c>
      <c r="J5777" s="16">
        <v>19035.440503944701</v>
      </c>
      <c r="K5777" s="16">
        <v>46977.075132931903</v>
      </c>
      <c r="L5777" s="15">
        <f t="shared" si="630"/>
        <v>6</v>
      </c>
      <c r="M5777" s="16">
        <v>78478.255783644301</v>
      </c>
      <c r="N5777" s="16">
        <v>82247.6051682775</v>
      </c>
      <c r="O5777" s="16">
        <v>108304.961476432</v>
      </c>
      <c r="P5777" s="16">
        <v>76140.7558086309</v>
      </c>
      <c r="Q5777" s="16">
        <v>166413.808741894</v>
      </c>
      <c r="R5777" s="16">
        <v>64516.5895139278</v>
      </c>
      <c r="S5777" s="17">
        <f t="shared" si="631"/>
        <v>82247.6051682775</v>
      </c>
      <c r="T5777" s="17">
        <f t="shared" si="632"/>
        <v>76140.7558086309</v>
      </c>
      <c r="U5777" s="18">
        <f t="shared" si="633"/>
        <v>0.92575042948482122</v>
      </c>
      <c r="X5777" s="20">
        <f t="shared" si="634"/>
        <v>0.72460273081715965</v>
      </c>
      <c r="AA5777" s="20">
        <f t="shared" si="635"/>
        <v>-0.11130478117857172</v>
      </c>
      <c r="AE5777" s="20">
        <f t="shared" si="636"/>
        <v>0.13990003356867944</v>
      </c>
    </row>
    <row r="5778" spans="1:31" x14ac:dyDescent="0.2">
      <c r="A5778" s="15" t="s">
        <v>1808</v>
      </c>
      <c r="B5778" s="15" t="s">
        <v>1809</v>
      </c>
      <c r="C5778" t="s">
        <v>1810</v>
      </c>
      <c r="D5778" s="15">
        <v>2</v>
      </c>
      <c r="E5778" s="15">
        <v>1</v>
      </c>
      <c r="F5778" s="16">
        <v>44498.819139844003</v>
      </c>
      <c r="G5778" s="16">
        <v>35274.413689453097</v>
      </c>
      <c r="H5778" s="16">
        <v>28720.353389062599</v>
      </c>
      <c r="I5778" s="16">
        <v>42932.275907812698</v>
      </c>
      <c r="J5778" s="16">
        <v>10193.9525917969</v>
      </c>
      <c r="K5778" s="16">
        <v>41750.8840933596</v>
      </c>
      <c r="L5778" s="15">
        <f t="shared" si="630"/>
        <v>6</v>
      </c>
      <c r="M5778" s="16">
        <v>79128.065644778006</v>
      </c>
      <c r="N5778" s="16">
        <v>60686.315131587202</v>
      </c>
      <c r="O5778" s="16">
        <v>51642.786703890597</v>
      </c>
      <c r="P5778" s="16">
        <v>59525.506125870597</v>
      </c>
      <c r="Q5778" s="16">
        <v>89118.740203761801</v>
      </c>
      <c r="R5778" s="16">
        <v>57339.130698807101</v>
      </c>
      <c r="S5778" s="17">
        <f t="shared" si="631"/>
        <v>60686.315131587202</v>
      </c>
      <c r="T5778" s="17">
        <f t="shared" si="632"/>
        <v>59525.506125870597</v>
      </c>
      <c r="U5778" s="18">
        <f t="shared" si="633"/>
        <v>0.9808719807225138</v>
      </c>
      <c r="X5778" s="20">
        <f t="shared" si="634"/>
        <v>0.7295218708073774</v>
      </c>
      <c r="AA5778" s="20">
        <f t="shared" si="635"/>
        <v>-2.7863240633372959E-2</v>
      </c>
      <c r="AE5778" s="20">
        <f t="shared" si="636"/>
        <v>0.13696168358056598</v>
      </c>
    </row>
    <row r="5779" spans="1:31" x14ac:dyDescent="0.2">
      <c r="A5779" s="15" t="s">
        <v>13210</v>
      </c>
      <c r="B5779" s="15" t="s">
        <v>13211</v>
      </c>
      <c r="C5779" t="s">
        <v>13212</v>
      </c>
      <c r="D5779" s="15">
        <v>2</v>
      </c>
      <c r="E5779" s="15">
        <v>2</v>
      </c>
      <c r="F5779" s="16">
        <v>70722.160011034997</v>
      </c>
      <c r="G5779" s="16">
        <v>62088.751879687399</v>
      </c>
      <c r="H5779" s="16">
        <v>58220.445834374797</v>
      </c>
      <c r="I5779" s="16">
        <v>64166.199010546698</v>
      </c>
      <c r="J5779" s="16">
        <v>34364.893722718603</v>
      </c>
      <c r="K5779" s="16">
        <v>60538.959164062297</v>
      </c>
      <c r="L5779" s="15">
        <f t="shared" si="630"/>
        <v>6</v>
      </c>
      <c r="M5779" s="16">
        <v>125758.56681290999</v>
      </c>
      <c r="N5779" s="16">
        <v>106817.86509251699</v>
      </c>
      <c r="O5779" s="16">
        <v>104687.641732676</v>
      </c>
      <c r="P5779" s="16">
        <v>88966.293808362097</v>
      </c>
      <c r="Q5779" s="16">
        <v>300428.710868177</v>
      </c>
      <c r="R5779" s="16">
        <v>83141.9829126447</v>
      </c>
      <c r="S5779" s="17">
        <f t="shared" si="631"/>
        <v>106817.86509251699</v>
      </c>
      <c r="T5779" s="17">
        <f t="shared" si="632"/>
        <v>88966.293808362097</v>
      </c>
      <c r="U5779" s="18">
        <f t="shared" si="633"/>
        <v>0.83287841159628773</v>
      </c>
      <c r="X5779" s="20">
        <f t="shared" si="634"/>
        <v>0.5640240593893</v>
      </c>
      <c r="AA5779" s="20">
        <f t="shared" si="635"/>
        <v>-0.26382219688416136</v>
      </c>
      <c r="AE5779" s="20">
        <f t="shared" si="636"/>
        <v>0.24870237006426235</v>
      </c>
    </row>
    <row r="5780" spans="1:31" x14ac:dyDescent="0.2">
      <c r="A5780" s="15" t="s">
        <v>1757</v>
      </c>
      <c r="B5780" s="15" t="s">
        <v>1758</v>
      </c>
      <c r="C5780" t="s">
        <v>1759</v>
      </c>
      <c r="D5780" s="15">
        <v>2</v>
      </c>
      <c r="E5780" s="15">
        <v>1</v>
      </c>
      <c r="F5780" s="16">
        <v>21023.8830108398</v>
      </c>
      <c r="G5780" s="16">
        <v>31552.126972265702</v>
      </c>
      <c r="H5780" s="16">
        <v>29196.885905859199</v>
      </c>
      <c r="I5780" s="16">
        <v>36368.202911132801</v>
      </c>
      <c r="J5780" s="16">
        <v>11191.5363398438</v>
      </c>
      <c r="K5780" s="16">
        <v>30565.560689941201</v>
      </c>
      <c r="L5780" s="15">
        <f t="shared" si="630"/>
        <v>6</v>
      </c>
      <c r="M5780" s="16">
        <v>37384.794184354003</v>
      </c>
      <c r="N5780" s="16">
        <v>54282.470500233401</v>
      </c>
      <c r="O5780" s="16">
        <v>52499.6517566642</v>
      </c>
      <c r="P5780" s="16">
        <v>50424.433352241504</v>
      </c>
      <c r="Q5780" s="16">
        <v>97839.931132707803</v>
      </c>
      <c r="R5780" s="16">
        <v>41977.618374831203</v>
      </c>
      <c r="S5780" s="17">
        <f t="shared" si="631"/>
        <v>52499.6517566642</v>
      </c>
      <c r="T5780" s="17">
        <f t="shared" si="632"/>
        <v>50424.433352241504</v>
      </c>
      <c r="U5780" s="18">
        <f t="shared" si="633"/>
        <v>0.9604717681930286</v>
      </c>
      <c r="X5780" s="20">
        <f t="shared" si="634"/>
        <v>0.44608025262908479</v>
      </c>
      <c r="AA5780" s="20">
        <f t="shared" si="635"/>
        <v>-5.8184886500472377E-2</v>
      </c>
      <c r="AE5780" s="20">
        <f t="shared" si="636"/>
        <v>0.35058700196359655</v>
      </c>
    </row>
    <row r="5781" spans="1:31" x14ac:dyDescent="0.2">
      <c r="A5781" s="15" t="s">
        <v>12271</v>
      </c>
      <c r="B5781" s="15" t="s">
        <v>12272</v>
      </c>
      <c r="C5781" t="s">
        <v>12273</v>
      </c>
      <c r="D5781" s="15">
        <v>3</v>
      </c>
      <c r="E5781" s="15">
        <v>3</v>
      </c>
      <c r="F5781" s="16">
        <v>41650.965301321499</v>
      </c>
      <c r="G5781" s="16">
        <v>51507.987596484498</v>
      </c>
      <c r="H5781" s="16">
        <v>45462.221056054797</v>
      </c>
      <c r="I5781" s="16">
        <v>49071.841487109399</v>
      </c>
      <c r="J5781" s="16">
        <v>7748.5342429687498</v>
      </c>
      <c r="K5781" s="16">
        <v>61406.074966113301</v>
      </c>
      <c r="L5781" s="15">
        <f t="shared" si="630"/>
        <v>6</v>
      </c>
      <c r="M5781" s="16">
        <v>74063.994960718599</v>
      </c>
      <c r="N5781" s="16">
        <v>88614.6540830741</v>
      </c>
      <c r="O5781" s="16">
        <v>81746.758240692696</v>
      </c>
      <c r="P5781" s="16">
        <v>68038.000298910803</v>
      </c>
      <c r="Q5781" s="16">
        <v>67740.123758743401</v>
      </c>
      <c r="R5781" s="16">
        <v>84332.847905913295</v>
      </c>
      <c r="S5781" s="17">
        <f t="shared" si="631"/>
        <v>81746.758240692696</v>
      </c>
      <c r="T5781" s="17">
        <f t="shared" si="632"/>
        <v>68038.000298910803</v>
      </c>
      <c r="U5781" s="18">
        <f t="shared" si="633"/>
        <v>0.83230212137075532</v>
      </c>
      <c r="X5781" s="20">
        <f t="shared" si="634"/>
        <v>0.30576014272617358</v>
      </c>
      <c r="AA5781" s="20">
        <f t="shared" si="635"/>
        <v>-0.26482078060192865</v>
      </c>
      <c r="AE5781" s="20">
        <f t="shared" si="636"/>
        <v>0.51461912756413053</v>
      </c>
    </row>
    <row r="5782" spans="1:31" x14ac:dyDescent="0.2">
      <c r="A5782" s="15" t="s">
        <v>7770</v>
      </c>
      <c r="B5782" s="15" t="s">
        <v>7771</v>
      </c>
      <c r="C5782" t="s">
        <v>7772</v>
      </c>
      <c r="D5782" s="15">
        <v>3</v>
      </c>
      <c r="E5782" s="15">
        <v>2</v>
      </c>
      <c r="F5782" s="16">
        <v>36216.750804839001</v>
      </c>
      <c r="G5782" s="16">
        <v>48287.443436718902</v>
      </c>
      <c r="H5782" s="16">
        <v>34431.802904296703</v>
      </c>
      <c r="I5782" s="16">
        <v>68439.902514843794</v>
      </c>
      <c r="J5782" s="16">
        <v>4756.9477387540401</v>
      </c>
      <c r="K5782" s="16">
        <v>57962.847731248999</v>
      </c>
      <c r="L5782" s="15">
        <f t="shared" si="630"/>
        <v>6</v>
      </c>
      <c r="M5782" s="16">
        <v>64400.842326170299</v>
      </c>
      <c r="N5782" s="16">
        <v>83074.010388883893</v>
      </c>
      <c r="O5782" s="16">
        <v>61912.687115269197</v>
      </c>
      <c r="P5782" s="16">
        <v>94891.774317977906</v>
      </c>
      <c r="Q5782" s="16">
        <v>41586.733494722597</v>
      </c>
      <c r="R5782" s="16">
        <v>79604.046091702796</v>
      </c>
      <c r="S5782" s="17">
        <f t="shared" si="631"/>
        <v>64400.842326170299</v>
      </c>
      <c r="T5782" s="17">
        <f t="shared" si="632"/>
        <v>79604.046091702796</v>
      </c>
      <c r="U5782" s="18">
        <f t="shared" si="633"/>
        <v>1.236071504911892</v>
      </c>
      <c r="X5782" s="20">
        <f t="shared" si="634"/>
        <v>0.90301061171386554</v>
      </c>
      <c r="AA5782" s="20">
        <f t="shared" si="635"/>
        <v>0.30576220343476951</v>
      </c>
      <c r="AE5782" s="20">
        <f t="shared" si="636"/>
        <v>4.4307146052279096E-2</v>
      </c>
    </row>
    <row r="5783" spans="1:31" x14ac:dyDescent="0.2">
      <c r="A5783" s="15" t="s">
        <v>17305</v>
      </c>
      <c r="B5783" s="15" t="s">
        <v>17306</v>
      </c>
      <c r="C5783" t="s">
        <v>17307</v>
      </c>
      <c r="D5783" s="15">
        <v>2</v>
      </c>
      <c r="E5783" s="15">
        <v>2</v>
      </c>
      <c r="F5783" s="16">
        <v>20671.2724839845</v>
      </c>
      <c r="G5783" s="16">
        <v>20870.508888281202</v>
      </c>
      <c r="H5783" s="16">
        <v>25419.5304451173</v>
      </c>
      <c r="I5783" s="16">
        <v>26510.7583705078</v>
      </c>
      <c r="J5783" s="16">
        <v>7872.5356617187399</v>
      </c>
      <c r="K5783" s="16">
        <v>24964.989305104202</v>
      </c>
      <c r="L5783" s="15">
        <f t="shared" si="630"/>
        <v>6</v>
      </c>
      <c r="M5783" s="16">
        <v>36757.780042060498</v>
      </c>
      <c r="N5783" s="16">
        <v>35905.750000588203</v>
      </c>
      <c r="O5783" s="16">
        <v>45707.494302286897</v>
      </c>
      <c r="P5783" s="16">
        <v>36757.108175995003</v>
      </c>
      <c r="Q5783" s="16">
        <v>68824.183167786701</v>
      </c>
      <c r="R5783" s="16">
        <v>34285.999344559103</v>
      </c>
      <c r="S5783" s="17">
        <f t="shared" si="631"/>
        <v>36757.780042060498</v>
      </c>
      <c r="T5783" s="17">
        <f t="shared" si="632"/>
        <v>36757.108175995003</v>
      </c>
      <c r="U5783" s="18">
        <f t="shared" si="633"/>
        <v>0.999981721799719</v>
      </c>
      <c r="X5783" s="20">
        <f t="shared" si="634"/>
        <v>0.56883013336304322</v>
      </c>
      <c r="AA5783" s="20">
        <f t="shared" si="635"/>
        <v>-2.6370109901578469E-5</v>
      </c>
      <c r="AE5783" s="20">
        <f t="shared" si="636"/>
        <v>0.24501740523424279</v>
      </c>
    </row>
    <row r="5784" spans="1:31" x14ac:dyDescent="0.2">
      <c r="A5784" s="15" t="s">
        <v>7791</v>
      </c>
      <c r="B5784" s="15" t="s">
        <v>7792</v>
      </c>
      <c r="C5784" t="s">
        <v>7793</v>
      </c>
      <c r="D5784" s="15">
        <v>1</v>
      </c>
      <c r="E5784" s="15">
        <v>1</v>
      </c>
      <c r="F5784" s="16">
        <v>13986.4316882812</v>
      </c>
      <c r="G5784" s="16">
        <v>14580.9296917968</v>
      </c>
      <c r="H5784" s="16">
        <v>5721.7220542968998</v>
      </c>
      <c r="I5784" s="16">
        <v>9492.5700632812004</v>
      </c>
      <c r="J5784" s="16">
        <v>4615.15642043762</v>
      </c>
      <c r="K5784" s="16">
        <v>5822.10314296877</v>
      </c>
      <c r="L5784" s="15">
        <f t="shared" si="630"/>
        <v>6</v>
      </c>
      <c r="M5784" s="16">
        <v>24870.7562618345</v>
      </c>
      <c r="N5784" s="16">
        <v>25085.1198258886</v>
      </c>
      <c r="O5784" s="16">
        <v>10288.371721133801</v>
      </c>
      <c r="P5784" s="16">
        <v>13161.427515872199</v>
      </c>
      <c r="Q5784" s="16">
        <v>40347.149187615098</v>
      </c>
      <c r="R5784" s="16">
        <v>7995.8626100020101</v>
      </c>
      <c r="S5784" s="17">
        <f t="shared" si="631"/>
        <v>24870.7562618345</v>
      </c>
      <c r="T5784" s="17">
        <f t="shared" si="632"/>
        <v>13161.427515872199</v>
      </c>
      <c r="U5784" s="18">
        <f t="shared" si="633"/>
        <v>0.52919289535514091</v>
      </c>
      <c r="X5784" s="20">
        <f t="shared" si="634"/>
        <v>0.97179185565244319</v>
      </c>
      <c r="AA5784" s="20">
        <f t="shared" si="635"/>
        <v>-0.91813440194936191</v>
      </c>
      <c r="AE5784" s="20">
        <f t="shared" si="636"/>
        <v>1.2426744972564041E-2</v>
      </c>
    </row>
    <row r="5785" spans="1:31" x14ac:dyDescent="0.2">
      <c r="A5785" s="15" t="s">
        <v>7845</v>
      </c>
      <c r="B5785" s="15" t="s">
        <v>7846</v>
      </c>
      <c r="C5785" t="s">
        <v>7847</v>
      </c>
      <c r="D5785" s="15">
        <v>2</v>
      </c>
      <c r="E5785" s="15">
        <v>2</v>
      </c>
      <c r="F5785" s="16">
        <v>31421.357085937201</v>
      </c>
      <c r="G5785" s="16">
        <v>20341.735154296901</v>
      </c>
      <c r="H5785" s="16">
        <v>23353.711347656099</v>
      </c>
      <c r="I5785" s="16">
        <v>35983.929179823703</v>
      </c>
      <c r="J5785" s="16">
        <v>5307.6616699218803</v>
      </c>
      <c r="K5785" s="16">
        <v>44372.051560546402</v>
      </c>
      <c r="L5785" s="15">
        <f t="shared" si="630"/>
        <v>6</v>
      </c>
      <c r="M5785" s="16">
        <v>55873.644609095201</v>
      </c>
      <c r="N5785" s="16">
        <v>34996.044463413702</v>
      </c>
      <c r="O5785" s="16">
        <v>41992.893246589498</v>
      </c>
      <c r="P5785" s="16">
        <v>49891.638668908898</v>
      </c>
      <c r="Q5785" s="16">
        <v>46401.2479155404</v>
      </c>
      <c r="R5785" s="16">
        <v>60938.9458224439</v>
      </c>
      <c r="S5785" s="17">
        <f t="shared" si="631"/>
        <v>41992.893246589498</v>
      </c>
      <c r="T5785" s="17">
        <f t="shared" si="632"/>
        <v>49891.638668908898</v>
      </c>
      <c r="U5785" s="18">
        <f t="shared" si="633"/>
        <v>1.188097194826196</v>
      </c>
      <c r="X5785" s="20">
        <f t="shared" si="634"/>
        <v>0.34191704065890272</v>
      </c>
      <c r="AA5785" s="20">
        <f t="shared" si="635"/>
        <v>0.24865286371274989</v>
      </c>
      <c r="AE5785" s="20">
        <f t="shared" si="636"/>
        <v>0.46607925404485873</v>
      </c>
    </row>
    <row r="5786" spans="1:31" x14ac:dyDescent="0.2">
      <c r="A5786" s="15" t="s">
        <v>18413</v>
      </c>
      <c r="B5786" s="15" t="s">
        <v>18414</v>
      </c>
      <c r="C5786" t="s">
        <v>18415</v>
      </c>
      <c r="D5786" s="15">
        <v>2</v>
      </c>
      <c r="E5786" s="15">
        <v>2</v>
      </c>
      <c r="F5786" s="16">
        <v>53957.075843559403</v>
      </c>
      <c r="G5786" s="16">
        <v>80427.992854687705</v>
      </c>
      <c r="H5786" s="16">
        <v>62619.274908545398</v>
      </c>
      <c r="I5786" s="16">
        <v>88813.890199804795</v>
      </c>
      <c r="J5786" s="16">
        <v>8570.2053196288998</v>
      </c>
      <c r="K5786" s="16">
        <v>76588.683599999698</v>
      </c>
      <c r="L5786" s="15">
        <f t="shared" si="630"/>
        <v>6</v>
      </c>
      <c r="M5786" s="16">
        <v>95946.794136982498</v>
      </c>
      <c r="N5786" s="16">
        <v>138368.806431501</v>
      </c>
      <c r="O5786" s="16">
        <v>112597.286455598</v>
      </c>
      <c r="P5786" s="16">
        <v>123140.26343496999</v>
      </c>
      <c r="Q5786" s="16">
        <v>74923.430778706097</v>
      </c>
      <c r="R5786" s="16">
        <v>105184.084944645</v>
      </c>
      <c r="S5786" s="17">
        <f t="shared" si="631"/>
        <v>112597.286455598</v>
      </c>
      <c r="T5786" s="17">
        <f t="shared" si="632"/>
        <v>105184.084944645</v>
      </c>
      <c r="U5786" s="18">
        <f t="shared" si="633"/>
        <v>0.93416181025040645</v>
      </c>
      <c r="X5786" s="20">
        <f t="shared" si="634"/>
        <v>0.48015174906133845</v>
      </c>
      <c r="AA5786" s="20">
        <f t="shared" si="635"/>
        <v>-9.8255627793077061E-2</v>
      </c>
      <c r="AE5786" s="20">
        <f t="shared" si="636"/>
        <v>0.31862148478143337</v>
      </c>
    </row>
    <row r="5787" spans="1:31" x14ac:dyDescent="0.2">
      <c r="A5787" s="15" t="s">
        <v>14641</v>
      </c>
      <c r="B5787" s="15" t="s">
        <v>14642</v>
      </c>
      <c r="C5787" t="s">
        <v>14643</v>
      </c>
      <c r="D5787" s="15">
        <v>2</v>
      </c>
      <c r="E5787" s="15">
        <v>1</v>
      </c>
      <c r="F5787" s="16">
        <v>51765.858700488403</v>
      </c>
      <c r="G5787" s="16">
        <v>37137.557479687501</v>
      </c>
      <c r="H5787" s="16">
        <v>44729.204231249802</v>
      </c>
      <c r="I5787" s="16">
        <v>40882.136628222601</v>
      </c>
      <c r="J5787" s="16">
        <v>42516.853728353701</v>
      </c>
      <c r="K5787" s="16">
        <v>54034.367887499902</v>
      </c>
      <c r="L5787" s="15">
        <f t="shared" si="630"/>
        <v>6</v>
      </c>
      <c r="M5787" s="16">
        <v>92050.358741832199</v>
      </c>
      <c r="N5787" s="16">
        <v>63891.679001984703</v>
      </c>
      <c r="O5787" s="16">
        <v>80428.7023302741</v>
      </c>
      <c r="P5787" s="16">
        <v>56682.992523559697</v>
      </c>
      <c r="Q5787" s="16">
        <v>371695.70954720402</v>
      </c>
      <c r="R5787" s="16">
        <v>74208.816167836703</v>
      </c>
      <c r="S5787" s="17">
        <f t="shared" si="631"/>
        <v>80428.7023302741</v>
      </c>
      <c r="T5787" s="17">
        <f t="shared" si="632"/>
        <v>74208.816167836703</v>
      </c>
      <c r="U5787" s="18">
        <f t="shared" si="633"/>
        <v>0.92266583965390958</v>
      </c>
      <c r="X5787" s="20">
        <f t="shared" si="634"/>
        <v>0.43561000724476434</v>
      </c>
      <c r="AA5787" s="20">
        <f t="shared" si="635"/>
        <v>-0.11611985087629258</v>
      </c>
      <c r="AE5787" s="20">
        <f t="shared" si="636"/>
        <v>0.36090215177838714</v>
      </c>
    </row>
    <row r="5788" spans="1:31" x14ac:dyDescent="0.2">
      <c r="A5788" s="15" t="s">
        <v>16655</v>
      </c>
      <c r="B5788" s="15" t="s">
        <v>16656</v>
      </c>
      <c r="C5788" t="s">
        <v>16657</v>
      </c>
      <c r="D5788" s="15">
        <v>1</v>
      </c>
      <c r="E5788" s="15">
        <v>1</v>
      </c>
      <c r="F5788" s="16">
        <v>26308.337788476201</v>
      </c>
      <c r="G5788" s="16">
        <v>38143.997460937499</v>
      </c>
      <c r="H5788" s="16">
        <v>42504.161351953</v>
      </c>
      <c r="I5788" s="16">
        <v>54377.694396093902</v>
      </c>
      <c r="J5788" s="16">
        <v>1422.07231289062</v>
      </c>
      <c r="K5788" s="16">
        <v>48982.490777343999</v>
      </c>
      <c r="L5788" s="15">
        <f t="shared" si="630"/>
        <v>6</v>
      </c>
      <c r="M5788" s="16">
        <v>46781.6431934836</v>
      </c>
      <c r="N5788" s="16">
        <v>65623.164446388502</v>
      </c>
      <c r="O5788" s="16">
        <v>76427.797004843902</v>
      </c>
      <c r="P5788" s="16">
        <v>75394.553688134998</v>
      </c>
      <c r="Q5788" s="16">
        <v>12432.2034914548</v>
      </c>
      <c r="R5788" s="16">
        <v>67270.753700804606</v>
      </c>
      <c r="S5788" s="17">
        <f t="shared" si="631"/>
        <v>65623.164446388502</v>
      </c>
      <c r="T5788" s="17">
        <f t="shared" si="632"/>
        <v>67270.753700804606</v>
      </c>
      <c r="U5788" s="18">
        <f t="shared" si="633"/>
        <v>1.0251068242184833</v>
      </c>
      <c r="X5788" s="20">
        <f t="shared" si="634"/>
        <v>0.62993581171026325</v>
      </c>
      <c r="AA5788" s="20">
        <f t="shared" si="635"/>
        <v>3.5774257769732386E-2</v>
      </c>
      <c r="AE5788" s="20">
        <f t="shared" si="636"/>
        <v>0.20070370140396279</v>
      </c>
    </row>
    <row r="5789" spans="1:31" x14ac:dyDescent="0.2">
      <c r="A5789" s="15" t="s">
        <v>9748</v>
      </c>
      <c r="B5789" s="15" t="s">
        <v>9749</v>
      </c>
      <c r="C5789" t="s">
        <v>9750</v>
      </c>
      <c r="D5789" s="15">
        <v>2</v>
      </c>
      <c r="E5789" s="15">
        <v>2</v>
      </c>
      <c r="F5789" s="16">
        <v>102495.24241816399</v>
      </c>
      <c r="G5789" s="16">
        <v>113866.822352088</v>
      </c>
      <c r="H5789" s="16">
        <v>119850.976932715</v>
      </c>
      <c r="I5789" s="16">
        <v>166812.22717500001</v>
      </c>
      <c r="J5789" s="16">
        <v>23263.792351464901</v>
      </c>
      <c r="K5789" s="16">
        <v>150613.27087705099</v>
      </c>
      <c r="L5789" s="15">
        <f t="shared" si="630"/>
        <v>6</v>
      </c>
      <c r="M5789" s="16">
        <v>182257.651486307</v>
      </c>
      <c r="N5789" s="16">
        <v>195897.17139245899</v>
      </c>
      <c r="O5789" s="16">
        <v>215507.04318095799</v>
      </c>
      <c r="P5789" s="16">
        <v>231284.78611050299</v>
      </c>
      <c r="Q5789" s="16">
        <v>203379.39067843099</v>
      </c>
      <c r="R5789" s="16">
        <v>206846.73417892001</v>
      </c>
      <c r="S5789" s="17">
        <f t="shared" si="631"/>
        <v>195897.17139245899</v>
      </c>
      <c r="T5789" s="17">
        <f t="shared" si="632"/>
        <v>206846.73417892001</v>
      </c>
      <c r="U5789" s="18">
        <f t="shared" si="633"/>
        <v>1.0558944404793102</v>
      </c>
      <c r="X5789" s="20">
        <f t="shared" si="634"/>
        <v>0.28863317523031351</v>
      </c>
      <c r="AA5789" s="20">
        <f t="shared" si="635"/>
        <v>7.8465613286218663E-2</v>
      </c>
      <c r="AE5789" s="20">
        <f t="shared" si="636"/>
        <v>0.53965375296733897</v>
      </c>
    </row>
    <row r="5790" spans="1:31" x14ac:dyDescent="0.2">
      <c r="A5790" s="15" t="s">
        <v>14038</v>
      </c>
      <c r="B5790" s="15" t="s">
        <v>14039</v>
      </c>
      <c r="C5790" t="s">
        <v>14040</v>
      </c>
      <c r="D5790" s="15">
        <v>2</v>
      </c>
      <c r="E5790" s="15">
        <v>2</v>
      </c>
      <c r="F5790" s="16">
        <v>25239.870296579898</v>
      </c>
      <c r="G5790" s="16">
        <v>6179.0253099609499</v>
      </c>
      <c r="H5790" s="16">
        <v>24084.1967179688</v>
      </c>
      <c r="I5790" s="16">
        <v>24086.049532617199</v>
      </c>
      <c r="J5790" s="16">
        <v>9667.8888120117008</v>
      </c>
      <c r="K5790" s="16">
        <v>26665.820841564801</v>
      </c>
      <c r="L5790" s="15">
        <f t="shared" si="630"/>
        <v>6</v>
      </c>
      <c r="M5790" s="16">
        <v>44881.687925628299</v>
      </c>
      <c r="N5790" s="16">
        <v>10630.432598188399</v>
      </c>
      <c r="O5790" s="16">
        <v>43306.397285287603</v>
      </c>
      <c r="P5790" s="16">
        <v>33395.254704885599</v>
      </c>
      <c r="Q5790" s="16">
        <v>84519.725160371294</v>
      </c>
      <c r="R5790" s="16">
        <v>36621.858904986497</v>
      </c>
      <c r="S5790" s="17">
        <f t="shared" si="631"/>
        <v>43306.397285287603</v>
      </c>
      <c r="T5790" s="17">
        <f t="shared" si="632"/>
        <v>36621.858904986497</v>
      </c>
      <c r="U5790" s="18">
        <f t="shared" si="633"/>
        <v>0.84564547504920173</v>
      </c>
      <c r="X5790" s="20">
        <f t="shared" si="634"/>
        <v>0.40449997341625987</v>
      </c>
      <c r="AA5790" s="20">
        <f t="shared" si="635"/>
        <v>-0.24187513436364472</v>
      </c>
      <c r="AE5790" s="20">
        <f t="shared" si="636"/>
        <v>0.3930815025935433</v>
      </c>
    </row>
    <row r="5791" spans="1:31" x14ac:dyDescent="0.2">
      <c r="A5791" s="15" t="s">
        <v>13288</v>
      </c>
      <c r="B5791" s="15" t="s">
        <v>13289</v>
      </c>
      <c r="C5791" t="s">
        <v>13290</v>
      </c>
      <c r="D5791" s="15">
        <v>2</v>
      </c>
      <c r="E5791" s="15">
        <v>2</v>
      </c>
      <c r="F5791" s="16">
        <v>87958.961366243093</v>
      </c>
      <c r="G5791" s="16">
        <v>95155.229967682404</v>
      </c>
      <c r="H5791" s="16">
        <v>107335.538578126</v>
      </c>
      <c r="I5791" s="16">
        <v>106752.04736902801</v>
      </c>
      <c r="J5791" s="16">
        <v>15256.7237109375</v>
      </c>
      <c r="K5791" s="16">
        <v>126002.588765626</v>
      </c>
      <c r="L5791" s="15">
        <f t="shared" si="630"/>
        <v>6</v>
      </c>
      <c r="M5791" s="16">
        <v>156409.149806014</v>
      </c>
      <c r="N5791" s="16">
        <v>163705.63443167901</v>
      </c>
      <c r="O5791" s="16">
        <v>193002.72003785</v>
      </c>
      <c r="P5791" s="16">
        <v>148011.47889897801</v>
      </c>
      <c r="Q5791" s="16">
        <v>133379.07789072301</v>
      </c>
      <c r="R5791" s="16">
        <v>173047.32732041401</v>
      </c>
      <c r="S5791" s="17">
        <f t="shared" si="631"/>
        <v>163705.63443167901</v>
      </c>
      <c r="T5791" s="17">
        <f t="shared" si="632"/>
        <v>148011.47889897801</v>
      </c>
      <c r="U5791" s="18">
        <f t="shared" si="633"/>
        <v>0.9041318547942172</v>
      </c>
      <c r="X5791" s="20">
        <f t="shared" si="634"/>
        <v>0.29118385267668917</v>
      </c>
      <c r="AA5791" s="20">
        <f t="shared" si="635"/>
        <v>-0.14539491031530549</v>
      </c>
      <c r="AE5791" s="20">
        <f t="shared" si="636"/>
        <v>0.53583271207826189</v>
      </c>
    </row>
    <row r="5792" spans="1:31" x14ac:dyDescent="0.2">
      <c r="A5792" s="15" t="s">
        <v>12736</v>
      </c>
      <c r="B5792" s="15" t="s">
        <v>12737</v>
      </c>
      <c r="C5792" t="s">
        <v>12738</v>
      </c>
      <c r="D5792" s="15">
        <v>2</v>
      </c>
      <c r="E5792" s="15">
        <v>2</v>
      </c>
      <c r="F5792" s="16">
        <v>29257.197517968601</v>
      </c>
      <c r="G5792" s="16">
        <v>18389.100726562501</v>
      </c>
      <c r="H5792" s="16">
        <v>22734.652195019498</v>
      </c>
      <c r="I5792" s="16">
        <v>26413.435589062399</v>
      </c>
      <c r="J5792" s="16">
        <v>3053.90850380859</v>
      </c>
      <c r="K5792" s="16">
        <v>35365.014525585902</v>
      </c>
      <c r="L5792" s="15">
        <f t="shared" si="630"/>
        <v>6</v>
      </c>
      <c r="M5792" s="16">
        <v>52025.323155399397</v>
      </c>
      <c r="N5792" s="16">
        <v>31636.720357802598</v>
      </c>
      <c r="O5792" s="16">
        <v>40879.747480462698</v>
      </c>
      <c r="P5792" s="16">
        <v>36622.170353561603</v>
      </c>
      <c r="Q5792" s="16">
        <v>26698.228788702199</v>
      </c>
      <c r="R5792" s="16">
        <v>48569.011988186699</v>
      </c>
      <c r="S5792" s="17">
        <f t="shared" si="631"/>
        <v>40879.747480462698</v>
      </c>
      <c r="T5792" s="17">
        <f t="shared" si="632"/>
        <v>36622.170353561603</v>
      </c>
      <c r="U5792" s="18">
        <f t="shared" si="633"/>
        <v>0.89585118819689669</v>
      </c>
      <c r="X5792" s="20">
        <f t="shared" si="634"/>
        <v>0.65114745518031159</v>
      </c>
      <c r="AA5792" s="20">
        <f t="shared" si="635"/>
        <v>-0.15866899193561343</v>
      </c>
      <c r="AE5792" s="20">
        <f t="shared" si="636"/>
        <v>0.18632065241546725</v>
      </c>
    </row>
    <row r="5793" spans="1:31" x14ac:dyDescent="0.2">
      <c r="A5793" s="15" t="s">
        <v>17293</v>
      </c>
      <c r="B5793" s="15" t="s">
        <v>17294</v>
      </c>
      <c r="C5793" t="s">
        <v>17295</v>
      </c>
      <c r="D5793" s="15">
        <v>3</v>
      </c>
      <c r="E5793" s="15">
        <v>3</v>
      </c>
      <c r="F5793" s="16">
        <v>206301.06074531199</v>
      </c>
      <c r="G5793" s="16">
        <v>210952.53997382801</v>
      </c>
      <c r="H5793" s="16">
        <v>179882.00772029799</v>
      </c>
      <c r="I5793" s="16">
        <v>311621.55907265702</v>
      </c>
      <c r="J5793" s="16">
        <v>74424.614872265607</v>
      </c>
      <c r="K5793" s="16">
        <v>304076.21900390502</v>
      </c>
      <c r="L5793" s="15">
        <f t="shared" si="630"/>
        <v>6</v>
      </c>
      <c r="M5793" s="16">
        <v>366845.77687199198</v>
      </c>
      <c r="N5793" s="16">
        <v>362924.02848606999</v>
      </c>
      <c r="O5793" s="16">
        <v>323450.34306244401</v>
      </c>
      <c r="P5793" s="16">
        <v>432062.60630960902</v>
      </c>
      <c r="Q5793" s="16">
        <v>650643.39448701905</v>
      </c>
      <c r="R5793" s="16">
        <v>417607.11042372999</v>
      </c>
      <c r="S5793" s="17">
        <f t="shared" si="631"/>
        <v>362924.02848606999</v>
      </c>
      <c r="T5793" s="17">
        <f t="shared" si="632"/>
        <v>432062.60630960902</v>
      </c>
      <c r="U5793" s="18">
        <f t="shared" si="633"/>
        <v>1.1905042719600274</v>
      </c>
      <c r="X5793" s="20">
        <f t="shared" si="634"/>
        <v>0.12375743400341065</v>
      </c>
      <c r="AA5793" s="20">
        <f t="shared" si="635"/>
        <v>0.25157279752927902</v>
      </c>
      <c r="AE5793" s="20">
        <f t="shared" si="636"/>
        <v>0.90742870391205244</v>
      </c>
    </row>
    <row r="5794" spans="1:31" x14ac:dyDescent="0.2">
      <c r="A5794" s="15" t="s">
        <v>8795</v>
      </c>
      <c r="B5794" s="15" t="s">
        <v>8796</v>
      </c>
      <c r="C5794" t="s">
        <v>8797</v>
      </c>
      <c r="D5794" s="15">
        <v>3</v>
      </c>
      <c r="E5794" s="15">
        <v>2</v>
      </c>
      <c r="F5794" s="16">
        <v>27706.358019765801</v>
      </c>
      <c r="G5794" s="16">
        <v>41690.7870850732</v>
      </c>
      <c r="H5794" s="16">
        <v>40113.404286913901</v>
      </c>
      <c r="I5794" s="16">
        <v>44848.8126023437</v>
      </c>
      <c r="J5794" s="16">
        <v>11772.076616308599</v>
      </c>
      <c r="K5794" s="16">
        <v>51643.546491787703</v>
      </c>
      <c r="L5794" s="15">
        <f t="shared" si="630"/>
        <v>6</v>
      </c>
      <c r="M5794" s="16">
        <v>49267.611108420002</v>
      </c>
      <c r="N5794" s="16">
        <v>71725.0828150585</v>
      </c>
      <c r="O5794" s="16">
        <v>72128.916851870206</v>
      </c>
      <c r="P5794" s="16">
        <v>62182.780037827397</v>
      </c>
      <c r="Q5794" s="16">
        <v>102915.196846394</v>
      </c>
      <c r="R5794" s="16">
        <v>70925.349878124107</v>
      </c>
      <c r="S5794" s="17">
        <f t="shared" si="631"/>
        <v>71725.0828150585</v>
      </c>
      <c r="T5794" s="17">
        <f t="shared" si="632"/>
        <v>70925.349878124107</v>
      </c>
      <c r="U5794" s="18">
        <f t="shared" si="633"/>
        <v>0.98885002420985013</v>
      </c>
      <c r="X5794" s="20">
        <f t="shared" si="634"/>
        <v>0.37993449341150753</v>
      </c>
      <c r="AA5794" s="20">
        <f t="shared" si="635"/>
        <v>-1.6176366355860776E-2</v>
      </c>
      <c r="AE5794" s="20">
        <f t="shared" si="636"/>
        <v>0.42029127602083877</v>
      </c>
    </row>
    <row r="5795" spans="1:31" x14ac:dyDescent="0.2">
      <c r="A5795" s="15" t="s">
        <v>1739</v>
      </c>
      <c r="B5795" s="15" t="s">
        <v>1740</v>
      </c>
      <c r="C5795" t="s">
        <v>1741</v>
      </c>
      <c r="D5795" s="15">
        <v>2</v>
      </c>
      <c r="E5795" s="15">
        <v>2</v>
      </c>
      <c r="F5795" s="16">
        <v>30913.3828244789</v>
      </c>
      <c r="G5795" s="16">
        <v>32506.6337578126</v>
      </c>
      <c r="H5795" s="16">
        <v>31992.605487304601</v>
      </c>
      <c r="I5795" s="16">
        <v>29880.479790820398</v>
      </c>
      <c r="J5795" s="16">
        <v>18936.186779296801</v>
      </c>
      <c r="K5795" s="16">
        <v>45434.483655739597</v>
      </c>
      <c r="L5795" s="15">
        <f t="shared" si="630"/>
        <v>6</v>
      </c>
      <c r="M5795" s="16">
        <v>54970.361747133997</v>
      </c>
      <c r="N5795" s="16">
        <v>55924.609759950203</v>
      </c>
      <c r="O5795" s="16">
        <v>57526.705152304297</v>
      </c>
      <c r="P5795" s="16">
        <v>41429.219514280601</v>
      </c>
      <c r="Q5795" s="16">
        <v>165546.101459414</v>
      </c>
      <c r="R5795" s="16">
        <v>62398.051038723097</v>
      </c>
      <c r="S5795" s="17">
        <f t="shared" si="631"/>
        <v>55924.609759950203</v>
      </c>
      <c r="T5795" s="17">
        <f t="shared" si="632"/>
        <v>62398.051038723097</v>
      </c>
      <c r="U5795" s="18">
        <f t="shared" si="633"/>
        <v>1.1157529986630104</v>
      </c>
      <c r="X5795" s="20">
        <f t="shared" si="634"/>
        <v>0.42994929565684753</v>
      </c>
      <c r="AA5795" s="20">
        <f t="shared" si="635"/>
        <v>0.1580176839372392</v>
      </c>
      <c r="AE5795" s="20">
        <f t="shared" si="636"/>
        <v>0.36658275817586716</v>
      </c>
    </row>
    <row r="5796" spans="1:31" x14ac:dyDescent="0.2">
      <c r="A5796" s="15" t="s">
        <v>18416</v>
      </c>
      <c r="B5796" s="15" t="s">
        <v>18417</v>
      </c>
      <c r="C5796" t="s">
        <v>18418</v>
      </c>
      <c r="D5796" s="15">
        <v>3</v>
      </c>
      <c r="E5796" s="15">
        <v>1</v>
      </c>
      <c r="F5796" s="16">
        <v>35572.036706250001</v>
      </c>
      <c r="G5796" s="16">
        <v>47944.354472553801</v>
      </c>
      <c r="H5796" s="16">
        <v>36770.300002734402</v>
      </c>
      <c r="I5796" s="16">
        <v>54050.381092179799</v>
      </c>
      <c r="J5796" s="16">
        <v>4467.8808474609496</v>
      </c>
      <c r="K5796" s="16">
        <v>60025.326966887602</v>
      </c>
      <c r="L5796" s="15">
        <f t="shared" si="630"/>
        <v>6</v>
      </c>
      <c r="M5796" s="16">
        <v>63254.407870124698</v>
      </c>
      <c r="N5796" s="16">
        <v>82483.758055257902</v>
      </c>
      <c r="O5796" s="16">
        <v>66117.597313493796</v>
      </c>
      <c r="P5796" s="16">
        <v>74940.734512113399</v>
      </c>
      <c r="Q5796" s="16">
        <v>39059.619801120702</v>
      </c>
      <c r="R5796" s="16">
        <v>82436.579318817501</v>
      </c>
      <c r="S5796" s="17">
        <f t="shared" si="631"/>
        <v>66117.597313493796</v>
      </c>
      <c r="T5796" s="17">
        <f t="shared" si="632"/>
        <v>74940.734512113399</v>
      </c>
      <c r="U5796" s="18">
        <f t="shared" si="633"/>
        <v>1.133446125647686</v>
      </c>
      <c r="X5796" s="20">
        <f t="shared" si="634"/>
        <v>0.7436621697185033</v>
      </c>
      <c r="AA5796" s="20">
        <f t="shared" si="635"/>
        <v>0.18071581930273134</v>
      </c>
      <c r="AE5796" s="20">
        <f t="shared" si="636"/>
        <v>0.12862431062006183</v>
      </c>
    </row>
    <row r="5797" spans="1:31" x14ac:dyDescent="0.2">
      <c r="A5797" s="15" t="s">
        <v>16637</v>
      </c>
      <c r="B5797" s="15" t="s">
        <v>16638</v>
      </c>
      <c r="C5797" t="s">
        <v>16639</v>
      </c>
      <c r="D5797" s="15">
        <v>1</v>
      </c>
      <c r="E5797" s="15">
        <v>1</v>
      </c>
      <c r="F5797" s="16">
        <v>18957.711158203001</v>
      </c>
      <c r="G5797" s="16">
        <v>19699.694695312599</v>
      </c>
      <c r="H5797" s="16">
        <v>17410.1429003905</v>
      </c>
      <c r="I5797" s="16">
        <v>23501.814683963799</v>
      </c>
      <c r="J5797" s="16">
        <v>3517.2005859374999</v>
      </c>
      <c r="K5797" s="16">
        <v>20645.967439453001</v>
      </c>
      <c r="L5797" s="15">
        <f t="shared" si="630"/>
        <v>6</v>
      </c>
      <c r="M5797" s="16">
        <v>33710.715070590602</v>
      </c>
      <c r="N5797" s="16">
        <v>33891.474165968801</v>
      </c>
      <c r="O5797" s="16">
        <v>31305.613970318402</v>
      </c>
      <c r="P5797" s="16">
        <v>32585.214372126698</v>
      </c>
      <c r="Q5797" s="16">
        <v>30748.473905491399</v>
      </c>
      <c r="R5797" s="16">
        <v>28354.4133524682</v>
      </c>
      <c r="S5797" s="17">
        <f t="shared" si="631"/>
        <v>33710.715070590602</v>
      </c>
      <c r="T5797" s="17">
        <f t="shared" si="632"/>
        <v>30748.473905491399</v>
      </c>
      <c r="U5797" s="18">
        <f t="shared" si="633"/>
        <v>0.91212760812411608</v>
      </c>
      <c r="X5797" s="20">
        <f t="shared" si="634"/>
        <v>0.17961841485660987</v>
      </c>
      <c r="AA5797" s="20">
        <f t="shared" si="635"/>
        <v>-0.13269242101343887</v>
      </c>
      <c r="AE5797" s="20">
        <f t="shared" si="636"/>
        <v>0.74564914060502863</v>
      </c>
    </row>
    <row r="5798" spans="1:31" x14ac:dyDescent="0.2">
      <c r="A5798" s="15" t="s">
        <v>12973</v>
      </c>
      <c r="B5798" s="15" t="s">
        <v>12974</v>
      </c>
      <c r="C5798" t="s">
        <v>12975</v>
      </c>
      <c r="D5798" s="15">
        <v>3</v>
      </c>
      <c r="E5798" s="15">
        <v>3</v>
      </c>
      <c r="F5798" s="16">
        <v>93459.261251912307</v>
      </c>
      <c r="G5798" s="16">
        <v>92537.2224248657</v>
      </c>
      <c r="H5798" s="16">
        <v>99362.436978649799</v>
      </c>
      <c r="I5798" s="16">
        <v>109130.910236133</v>
      </c>
      <c r="J5798" s="16">
        <v>20181.153209765602</v>
      </c>
      <c r="K5798" s="16">
        <v>113742.167085936</v>
      </c>
      <c r="L5798" s="15">
        <f t="shared" si="630"/>
        <v>6</v>
      </c>
      <c r="M5798" s="16">
        <v>166189.815873835</v>
      </c>
      <c r="N5798" s="16">
        <v>159201.598385638</v>
      </c>
      <c r="O5798" s="16">
        <v>178666.08637278501</v>
      </c>
      <c r="P5798" s="16">
        <v>151309.76703242201</v>
      </c>
      <c r="Q5798" s="16">
        <v>176429.98961567599</v>
      </c>
      <c r="R5798" s="16">
        <v>156209.314512296</v>
      </c>
      <c r="S5798" s="17">
        <f t="shared" si="631"/>
        <v>166189.815873835</v>
      </c>
      <c r="T5798" s="17">
        <f t="shared" si="632"/>
        <v>156209.314512296</v>
      </c>
      <c r="U5798" s="18">
        <f t="shared" si="633"/>
        <v>0.93994516866715938</v>
      </c>
      <c r="X5798" s="20">
        <f t="shared" si="634"/>
        <v>0.52212583401487633</v>
      </c>
      <c r="AA5798" s="20">
        <f t="shared" si="635"/>
        <v>-8.9351494691987388E-2</v>
      </c>
      <c r="AE5798" s="20">
        <f t="shared" si="636"/>
        <v>0.28222481800832722</v>
      </c>
    </row>
    <row r="5799" spans="1:31" x14ac:dyDescent="0.2">
      <c r="A5799" s="15" t="s">
        <v>18419</v>
      </c>
      <c r="B5799" s="15" t="s">
        <v>18420</v>
      </c>
      <c r="C5799" t="s">
        <v>18421</v>
      </c>
      <c r="D5799" s="15">
        <v>2</v>
      </c>
      <c r="E5799" s="15">
        <v>2</v>
      </c>
      <c r="F5799" s="16">
        <v>10706.1193851563</v>
      </c>
      <c r="G5799" s="16">
        <v>17957.4805380814</v>
      </c>
      <c r="H5799" s="16">
        <v>15572.9755693359</v>
      </c>
      <c r="I5799" s="16">
        <v>18679.935043945199</v>
      </c>
      <c r="J5799" s="16">
        <v>3100.53457441406</v>
      </c>
      <c r="K5799" s="16">
        <v>9142.6019501953306</v>
      </c>
      <c r="L5799" s="15">
        <f t="shared" si="630"/>
        <v>6</v>
      </c>
      <c r="M5799" s="16">
        <v>19037.685356260099</v>
      </c>
      <c r="N5799" s="16">
        <v>30894.1583692202</v>
      </c>
      <c r="O5799" s="16">
        <v>28002.157382171499</v>
      </c>
      <c r="P5799" s="16">
        <v>25899.688855928602</v>
      </c>
      <c r="Q5799" s="16">
        <v>27105.848564799198</v>
      </c>
      <c r="R5799" s="16">
        <v>12556.1137095249</v>
      </c>
      <c r="S5799" s="17">
        <f t="shared" si="631"/>
        <v>28002.157382171499</v>
      </c>
      <c r="T5799" s="17">
        <f t="shared" si="632"/>
        <v>25899.688855928602</v>
      </c>
      <c r="U5799" s="18">
        <f t="shared" si="633"/>
        <v>0.92491762339777783</v>
      </c>
      <c r="X5799" s="20">
        <f t="shared" si="634"/>
        <v>0.52114299390369789</v>
      </c>
      <c r="AA5799" s="20">
        <f t="shared" si="635"/>
        <v>-0.11260321532080433</v>
      </c>
      <c r="AE5799" s="20">
        <f t="shared" si="636"/>
        <v>0.28304309638822506</v>
      </c>
    </row>
    <row r="5800" spans="1:31" x14ac:dyDescent="0.2">
      <c r="A5800" s="15" t="s">
        <v>2285</v>
      </c>
      <c r="B5800" s="15" t="s">
        <v>2286</v>
      </c>
      <c r="C5800" t="s">
        <v>2287</v>
      </c>
      <c r="D5800" s="15">
        <v>2</v>
      </c>
      <c r="E5800" s="15">
        <v>2</v>
      </c>
      <c r="F5800" s="16">
        <v>65411.3766055671</v>
      </c>
      <c r="G5800" s="16">
        <v>85063.040751562497</v>
      </c>
      <c r="H5800" s="16">
        <v>72015.384758627202</v>
      </c>
      <c r="I5800" s="16">
        <v>52252.787046702797</v>
      </c>
      <c r="J5800" s="16">
        <v>9525.51701835938</v>
      </c>
      <c r="K5800" s="16">
        <v>62180.417333203601</v>
      </c>
      <c r="L5800" s="15">
        <f t="shared" si="630"/>
        <v>6</v>
      </c>
      <c r="M5800" s="16">
        <v>116314.900080712</v>
      </c>
      <c r="N5800" s="16">
        <v>146342.97092920399</v>
      </c>
      <c r="O5800" s="16">
        <v>129492.666894019</v>
      </c>
      <c r="P5800" s="16">
        <v>72448.374321481097</v>
      </c>
      <c r="Q5800" s="16">
        <v>83275.066155280801</v>
      </c>
      <c r="R5800" s="16">
        <v>85396.301271186603</v>
      </c>
      <c r="S5800" s="17">
        <f t="shared" si="631"/>
        <v>129492.666894019</v>
      </c>
      <c r="T5800" s="17">
        <f t="shared" si="632"/>
        <v>83275.066155280801</v>
      </c>
      <c r="U5800" s="18">
        <f t="shared" si="633"/>
        <v>0.64308711954659037</v>
      </c>
      <c r="X5800" s="20">
        <f t="shared" si="634"/>
        <v>6.2528352371869315E-3</v>
      </c>
      <c r="AA5800" s="20">
        <f t="shared" si="635"/>
        <v>-0.63691390099823153</v>
      </c>
      <c r="AE5800" s="20">
        <f t="shared" si="636"/>
        <v>2.2039230148701514</v>
      </c>
    </row>
    <row r="5801" spans="1:31" x14ac:dyDescent="0.2">
      <c r="A5801" s="15" t="s">
        <v>1148</v>
      </c>
      <c r="B5801" s="15" t="s">
        <v>1149</v>
      </c>
      <c r="C5801" t="s">
        <v>1150</v>
      </c>
      <c r="D5801" s="15">
        <v>2</v>
      </c>
      <c r="E5801" s="15">
        <v>2</v>
      </c>
      <c r="F5801" s="16">
        <v>83995.066482422306</v>
      </c>
      <c r="G5801" s="16">
        <v>75634.332256054797</v>
      </c>
      <c r="H5801" s="16">
        <v>83155.848832031901</v>
      </c>
      <c r="I5801" s="16">
        <v>87605.398791797095</v>
      </c>
      <c r="J5801" s="16">
        <v>18831.035115234401</v>
      </c>
      <c r="K5801" s="16">
        <v>78446.131014389699</v>
      </c>
      <c r="L5801" s="15">
        <f t="shared" si="630"/>
        <v>6</v>
      </c>
      <c r="M5801" s="16">
        <v>149360.528277648</v>
      </c>
      <c r="N5801" s="16">
        <v>130121.763680242</v>
      </c>
      <c r="O5801" s="16">
        <v>149524.614347155</v>
      </c>
      <c r="P5801" s="16">
        <v>121464.692755585</v>
      </c>
      <c r="Q5801" s="16">
        <v>164626.83253529499</v>
      </c>
      <c r="R5801" s="16">
        <v>107735.0349993</v>
      </c>
      <c r="S5801" s="17">
        <f t="shared" si="631"/>
        <v>149360.528277648</v>
      </c>
      <c r="T5801" s="17">
        <f t="shared" si="632"/>
        <v>121464.692755585</v>
      </c>
      <c r="U5801" s="18">
        <f t="shared" si="633"/>
        <v>0.81323154220365967</v>
      </c>
      <c r="X5801" s="20">
        <f t="shared" si="634"/>
        <v>0.55672766610229862</v>
      </c>
      <c r="AA5801" s="20">
        <f t="shared" si="635"/>
        <v>-0.29826192188586825</v>
      </c>
      <c r="AE5801" s="20">
        <f t="shared" si="636"/>
        <v>0.25435719626623254</v>
      </c>
    </row>
    <row r="5802" spans="1:31" x14ac:dyDescent="0.2">
      <c r="A5802" s="15" t="s">
        <v>12580</v>
      </c>
      <c r="B5802" s="15" t="s">
        <v>12581</v>
      </c>
      <c r="C5802" t="s">
        <v>12582</v>
      </c>
      <c r="D5802" s="15">
        <v>5</v>
      </c>
      <c r="E5802" s="15">
        <v>2</v>
      </c>
      <c r="F5802" s="16">
        <v>250842.62384413899</v>
      </c>
      <c r="G5802" s="16">
        <v>237498.32204999999</v>
      </c>
      <c r="H5802" s="16">
        <v>211444.60813007699</v>
      </c>
      <c r="I5802" s="16">
        <v>247597.10433092</v>
      </c>
      <c r="J5802" s="16">
        <v>60326.395660508999</v>
      </c>
      <c r="K5802" s="16">
        <v>257166.916792317</v>
      </c>
      <c r="L5802" s="15">
        <f t="shared" si="630"/>
        <v>6</v>
      </c>
      <c r="M5802" s="16">
        <v>446049.850079617</v>
      </c>
      <c r="N5802" s="16">
        <v>408593.55288047902</v>
      </c>
      <c r="O5802" s="16">
        <v>380203.84531576699</v>
      </c>
      <c r="P5802" s="16">
        <v>343292.84061821498</v>
      </c>
      <c r="Q5802" s="16">
        <v>527392.32735146396</v>
      </c>
      <c r="R5802" s="16">
        <v>353183.597750669</v>
      </c>
      <c r="S5802" s="17">
        <f t="shared" si="631"/>
        <v>408593.55288047902</v>
      </c>
      <c r="T5802" s="17">
        <f t="shared" si="632"/>
        <v>353183.597750669</v>
      </c>
      <c r="U5802" s="18">
        <f t="shared" si="633"/>
        <v>0.86438857211724429</v>
      </c>
      <c r="X5802" s="20">
        <f t="shared" si="634"/>
        <v>0.95629434495354326</v>
      </c>
      <c r="AA5802" s="20">
        <f t="shared" si="635"/>
        <v>-0.21024809610359799</v>
      </c>
      <c r="AE5802" s="20">
        <f t="shared" si="636"/>
        <v>1.9408412416535979E-2</v>
      </c>
    </row>
    <row r="5803" spans="1:31" x14ac:dyDescent="0.2">
      <c r="A5803" s="15" t="s">
        <v>18422</v>
      </c>
      <c r="B5803" s="15" t="s">
        <v>18423</v>
      </c>
      <c r="C5803" t="s">
        <v>18424</v>
      </c>
      <c r="D5803" s="15">
        <v>1</v>
      </c>
      <c r="E5803" s="15">
        <v>1</v>
      </c>
      <c r="F5803" s="16">
        <v>6447.0930562499798</v>
      </c>
      <c r="G5803" s="16">
        <v>12133.34904375</v>
      </c>
      <c r="H5803" s="16">
        <v>14576.036475000101</v>
      </c>
      <c r="I5803" s="16">
        <v>10989.823908717701</v>
      </c>
      <c r="J5803" s="16">
        <v>5468.8610689453099</v>
      </c>
      <c r="K5803" s="16">
        <v>15191.280747070399</v>
      </c>
      <c r="L5803" s="15">
        <f t="shared" si="630"/>
        <v>6</v>
      </c>
      <c r="M5803" s="16">
        <v>11464.2593316855</v>
      </c>
      <c r="N5803" s="16">
        <v>20874.287242674101</v>
      </c>
      <c r="O5803" s="16">
        <v>26209.536229217199</v>
      </c>
      <c r="P5803" s="16">
        <v>15237.366679682</v>
      </c>
      <c r="Q5803" s="16">
        <v>47810.503769264098</v>
      </c>
      <c r="R5803" s="16">
        <v>20863.147000450801</v>
      </c>
      <c r="S5803" s="17">
        <f t="shared" si="631"/>
        <v>20874.287242674101</v>
      </c>
      <c r="T5803" s="17">
        <f t="shared" si="632"/>
        <v>20863.147000450801</v>
      </c>
      <c r="U5803" s="18">
        <f t="shared" si="633"/>
        <v>0.99946631747978798</v>
      </c>
      <c r="X5803" s="20">
        <f t="shared" si="634"/>
        <v>0.48267438234055254</v>
      </c>
      <c r="AA5803" s="20">
        <f t="shared" si="635"/>
        <v>-7.7014665050581218E-4</v>
      </c>
      <c r="AE5803" s="20">
        <f t="shared" si="636"/>
        <v>0.31634575049428637</v>
      </c>
    </row>
    <row r="5804" spans="1:31" x14ac:dyDescent="0.2">
      <c r="A5804" s="15" t="s">
        <v>5716</v>
      </c>
      <c r="B5804" s="15" t="s">
        <v>5717</v>
      </c>
      <c r="C5804" t="s">
        <v>5718</v>
      </c>
      <c r="D5804" s="15">
        <v>3</v>
      </c>
      <c r="E5804" s="15">
        <v>2</v>
      </c>
      <c r="F5804" s="16">
        <v>76182.324622851695</v>
      </c>
      <c r="G5804" s="16">
        <v>64914.1991373048</v>
      </c>
      <c r="H5804" s="16">
        <v>52200.6245578124</v>
      </c>
      <c r="I5804" s="16">
        <v>77216.825876953299</v>
      </c>
      <c r="J5804" s="16">
        <v>13772.080011035199</v>
      </c>
      <c r="K5804" s="16">
        <v>104259.999795739</v>
      </c>
      <c r="L5804" s="15">
        <f t="shared" si="630"/>
        <v>6</v>
      </c>
      <c r="M5804" s="16">
        <v>135467.86409734699</v>
      </c>
      <c r="N5804" s="16">
        <v>111678.781681322</v>
      </c>
      <c r="O5804" s="16">
        <v>93863.250334363896</v>
      </c>
      <c r="P5804" s="16">
        <v>107060.959256587</v>
      </c>
      <c r="Q5804" s="16">
        <v>120399.85565133201</v>
      </c>
      <c r="R5804" s="16">
        <v>143186.85423708899</v>
      </c>
      <c r="S5804" s="17">
        <f t="shared" si="631"/>
        <v>111678.781681322</v>
      </c>
      <c r="T5804" s="17">
        <f t="shared" si="632"/>
        <v>120399.85565133201</v>
      </c>
      <c r="U5804" s="18">
        <f t="shared" si="633"/>
        <v>1.0780906976125133</v>
      </c>
      <c r="X5804" s="20">
        <f t="shared" si="634"/>
        <v>0.57069189440728485</v>
      </c>
      <c r="AA5804" s="20">
        <f t="shared" si="635"/>
        <v>0.10847855424218746</v>
      </c>
      <c r="AE5804" s="20">
        <f t="shared" si="636"/>
        <v>0.24359829573418115</v>
      </c>
    </row>
    <row r="5805" spans="1:31" x14ac:dyDescent="0.2">
      <c r="A5805" s="15" t="s">
        <v>2243</v>
      </c>
      <c r="B5805" s="15" t="s">
        <v>2244</v>
      </c>
      <c r="C5805" t="s">
        <v>2245</v>
      </c>
      <c r="D5805" s="15">
        <v>4</v>
      </c>
      <c r="E5805" s="15">
        <v>2</v>
      </c>
      <c r="F5805" s="16">
        <v>52626.164219667196</v>
      </c>
      <c r="G5805" s="16">
        <v>49652.082852539097</v>
      </c>
      <c r="H5805" s="16">
        <v>50467.46826709</v>
      </c>
      <c r="I5805" s="16">
        <v>56348.7423028388</v>
      </c>
      <c r="J5805" s="16">
        <v>9543.0250491211009</v>
      </c>
      <c r="K5805" s="16">
        <v>63369.674287024798</v>
      </c>
      <c r="L5805" s="15">
        <f t="shared" si="630"/>
        <v>6</v>
      </c>
      <c r="M5805" s="16">
        <v>93580.159148045495</v>
      </c>
      <c r="N5805" s="16">
        <v>85421.744311792805</v>
      </c>
      <c r="O5805" s="16">
        <v>90746.818602699699</v>
      </c>
      <c r="P5805" s="16">
        <v>78127.407275940597</v>
      </c>
      <c r="Q5805" s="16">
        <v>83428.126867588697</v>
      </c>
      <c r="R5805" s="16">
        <v>87029.583090013199</v>
      </c>
      <c r="S5805" s="17">
        <f t="shared" si="631"/>
        <v>90746.818602699699</v>
      </c>
      <c r="T5805" s="17">
        <f t="shared" si="632"/>
        <v>83428.126867588697</v>
      </c>
      <c r="U5805" s="18">
        <f t="shared" si="633"/>
        <v>0.91935043180793918</v>
      </c>
      <c r="X5805" s="20">
        <f t="shared" si="634"/>
        <v>0.11570889828170905</v>
      </c>
      <c r="AA5805" s="20">
        <f t="shared" si="635"/>
        <v>-0.12131321175708674</v>
      </c>
      <c r="AE5805" s="20">
        <f t="shared" si="636"/>
        <v>0.93663324151456562</v>
      </c>
    </row>
    <row r="5806" spans="1:31" x14ac:dyDescent="0.2">
      <c r="A5806" s="15" t="s">
        <v>18425</v>
      </c>
      <c r="B5806" s="15" t="s">
        <v>18426</v>
      </c>
      <c r="C5806" t="s">
        <v>18427</v>
      </c>
      <c r="D5806" s="15">
        <v>2</v>
      </c>
      <c r="E5806" s="15">
        <v>2</v>
      </c>
      <c r="F5806" s="16">
        <v>59230.504652342999</v>
      </c>
      <c r="G5806" s="16">
        <v>44063.551022978703</v>
      </c>
      <c r="H5806" s="16">
        <v>53743.2726832025</v>
      </c>
      <c r="I5806" s="16">
        <v>63048.719372461099</v>
      </c>
      <c r="J5806" s="16">
        <v>24656.511960351501</v>
      </c>
      <c r="K5806" s="16">
        <v>65119.935529686503</v>
      </c>
      <c r="L5806" s="15">
        <f t="shared" si="630"/>
        <v>6</v>
      </c>
      <c r="M5806" s="16">
        <v>105324.036702524</v>
      </c>
      <c r="N5806" s="16">
        <v>75807.200276635398</v>
      </c>
      <c r="O5806" s="16">
        <v>96637.124562840894</v>
      </c>
      <c r="P5806" s="16">
        <v>87416.910747812697</v>
      </c>
      <c r="Q5806" s="16">
        <v>215554.983598191</v>
      </c>
      <c r="R5806" s="16">
        <v>89433.327593377995</v>
      </c>
      <c r="S5806" s="17">
        <f t="shared" si="631"/>
        <v>96637.124562840894</v>
      </c>
      <c r="T5806" s="17">
        <f t="shared" si="632"/>
        <v>89433.327593377995</v>
      </c>
      <c r="U5806" s="18">
        <f t="shared" si="633"/>
        <v>0.92545518089397993</v>
      </c>
      <c r="X5806" s="20">
        <f t="shared" si="634"/>
        <v>0.42711545417508945</v>
      </c>
      <c r="AA5806" s="20">
        <f t="shared" si="635"/>
        <v>-0.11176497174742017</v>
      </c>
      <c r="AE5806" s="20">
        <f t="shared" si="636"/>
        <v>0.36945471435744348</v>
      </c>
    </row>
    <row r="5807" spans="1:31" x14ac:dyDescent="0.2">
      <c r="A5807" s="15" t="s">
        <v>5815</v>
      </c>
      <c r="B5807" s="15" t="s">
        <v>5816</v>
      </c>
      <c r="C5807" t="s">
        <v>5817</v>
      </c>
      <c r="D5807" s="15">
        <v>3</v>
      </c>
      <c r="E5807" s="15">
        <v>2</v>
      </c>
      <c r="F5807" s="16">
        <v>106953.73678864499</v>
      </c>
      <c r="G5807" s="16">
        <v>106052.79567480501</v>
      </c>
      <c r="H5807" s="16">
        <v>126842.948336049</v>
      </c>
      <c r="I5807" s="16">
        <v>125067.47240625</v>
      </c>
      <c r="J5807" s="16">
        <v>10537.8448957031</v>
      </c>
      <c r="K5807" s="16">
        <v>143560.05029179901</v>
      </c>
      <c r="L5807" s="15">
        <f t="shared" si="630"/>
        <v>6</v>
      </c>
      <c r="M5807" s="16">
        <v>190185.77277230399</v>
      </c>
      <c r="N5807" s="16">
        <v>182453.872531164</v>
      </c>
      <c r="O5807" s="16">
        <v>228079.48206883101</v>
      </c>
      <c r="P5807" s="16">
        <v>173405.77543224601</v>
      </c>
      <c r="Q5807" s="16">
        <v>92125.154900506095</v>
      </c>
      <c r="R5807" s="16">
        <v>197160.100092779</v>
      </c>
      <c r="S5807" s="17">
        <f t="shared" si="631"/>
        <v>190185.77277230399</v>
      </c>
      <c r="T5807" s="17">
        <f t="shared" si="632"/>
        <v>173405.77543224601</v>
      </c>
      <c r="U5807" s="18">
        <f t="shared" si="633"/>
        <v>0.91177049105483043</v>
      </c>
      <c r="X5807" s="20">
        <f t="shared" si="634"/>
        <v>0.25650046731587406</v>
      </c>
      <c r="AA5807" s="20">
        <f t="shared" si="635"/>
        <v>-0.1332573769522504</v>
      </c>
      <c r="AE5807" s="20">
        <f t="shared" si="636"/>
        <v>0.59091183931426816</v>
      </c>
    </row>
    <row r="5808" spans="1:31" x14ac:dyDescent="0.2">
      <c r="A5808" s="15" t="s">
        <v>1694</v>
      </c>
      <c r="B5808" s="15" t="s">
        <v>1695</v>
      </c>
      <c r="C5808" t="s">
        <v>1696</v>
      </c>
      <c r="D5808" s="15">
        <v>2</v>
      </c>
      <c r="E5808" s="15">
        <v>2</v>
      </c>
      <c r="F5808" s="16">
        <v>19099.072781250001</v>
      </c>
      <c r="G5808" s="16">
        <v>13618.4692875</v>
      </c>
      <c r="H5808" s="16">
        <v>20876.094834374999</v>
      </c>
      <c r="I5808" s="16">
        <v>24828.7946156248</v>
      </c>
      <c r="J5808" s="16">
        <v>19940.3910234375</v>
      </c>
      <c r="K5808" s="16">
        <v>33237.648649695198</v>
      </c>
      <c r="L5808" s="15">
        <f t="shared" si="630"/>
        <v>6</v>
      </c>
      <c r="M5808" s="16">
        <v>33962.085151961997</v>
      </c>
      <c r="N5808" s="16">
        <v>23429.297112262801</v>
      </c>
      <c r="O5808" s="16">
        <v>37537.8289444162</v>
      </c>
      <c r="P5808" s="16">
        <v>34425.069128967501</v>
      </c>
      <c r="Q5808" s="16">
        <v>174325.17084777899</v>
      </c>
      <c r="R5808" s="16">
        <v>45647.365832643904</v>
      </c>
      <c r="S5808" s="17">
        <f t="shared" si="631"/>
        <v>33962.085151961997</v>
      </c>
      <c r="T5808" s="17">
        <f t="shared" si="632"/>
        <v>45647.365832643904</v>
      </c>
      <c r="U5808" s="18">
        <f t="shared" si="633"/>
        <v>1.3440684112414354</v>
      </c>
      <c r="X5808" s="20">
        <f t="shared" si="634"/>
        <v>0.30367883332233975</v>
      </c>
      <c r="AA5808" s="20">
        <f t="shared" si="635"/>
        <v>0.42660657118732609</v>
      </c>
      <c r="AE5808" s="20">
        <f t="shared" si="636"/>
        <v>0.51758547772831276</v>
      </c>
    </row>
    <row r="5809" spans="1:31" x14ac:dyDescent="0.2">
      <c r="A5809" s="15" t="s">
        <v>16928</v>
      </c>
      <c r="B5809" s="15" t="s">
        <v>16929</v>
      </c>
      <c r="C5809" t="s">
        <v>16930</v>
      </c>
      <c r="D5809" s="15">
        <v>3</v>
      </c>
      <c r="E5809" s="15">
        <v>3</v>
      </c>
      <c r="F5809" s="16">
        <v>68152.154487011794</v>
      </c>
      <c r="G5809" s="16">
        <v>60306.8236804689</v>
      </c>
      <c r="H5809" s="16">
        <v>48049.132439214998</v>
      </c>
      <c r="I5809" s="16">
        <v>63538.886988326798</v>
      </c>
      <c r="J5809" s="16">
        <v>20210.729656347699</v>
      </c>
      <c r="K5809" s="16">
        <v>68461.789713281396</v>
      </c>
      <c r="L5809" s="15">
        <f t="shared" si="630"/>
        <v>6</v>
      </c>
      <c r="M5809" s="16">
        <v>121188.567659151</v>
      </c>
      <c r="N5809" s="16">
        <v>103752.225017202</v>
      </c>
      <c r="O5809" s="16">
        <v>86398.348385585705</v>
      </c>
      <c r="P5809" s="16">
        <v>88096.527069192205</v>
      </c>
      <c r="Q5809" s="16">
        <v>176688.55621536999</v>
      </c>
      <c r="R5809" s="16">
        <v>94022.907382419493</v>
      </c>
      <c r="S5809" s="17">
        <f t="shared" si="631"/>
        <v>103752.225017202</v>
      </c>
      <c r="T5809" s="17">
        <f t="shared" si="632"/>
        <v>94022.907382419493</v>
      </c>
      <c r="U5809" s="18">
        <f t="shared" si="633"/>
        <v>0.90622545556811529</v>
      </c>
      <c r="X5809" s="20">
        <f t="shared" si="634"/>
        <v>0.62918202053226602</v>
      </c>
      <c r="AA5809" s="20">
        <f t="shared" si="635"/>
        <v>-0.14205807864863257</v>
      </c>
      <c r="AE5809" s="20">
        <f t="shared" si="636"/>
        <v>0.20122369624453798</v>
      </c>
    </row>
    <row r="5810" spans="1:31" x14ac:dyDescent="0.2">
      <c r="A5810" s="15" t="s">
        <v>14776</v>
      </c>
      <c r="B5810" s="15" t="s">
        <v>14777</v>
      </c>
      <c r="C5810" t="s">
        <v>14778</v>
      </c>
      <c r="D5810" s="15">
        <v>5</v>
      </c>
      <c r="E5810" s="15">
        <v>2</v>
      </c>
      <c r="F5810" s="16">
        <v>254616.529586719</v>
      </c>
      <c r="G5810" s="16">
        <v>303771.40643595898</v>
      </c>
      <c r="H5810" s="16">
        <v>289121.241104291</v>
      </c>
      <c r="I5810" s="16">
        <v>389469.10829062603</v>
      </c>
      <c r="J5810" s="16">
        <v>23570.294704687502</v>
      </c>
      <c r="K5810" s="16">
        <v>381393.41813202901</v>
      </c>
      <c r="L5810" s="15">
        <f t="shared" si="630"/>
        <v>6</v>
      </c>
      <c r="M5810" s="16">
        <v>452760.63178367901</v>
      </c>
      <c r="N5810" s="16">
        <v>522610.16898064001</v>
      </c>
      <c r="O5810" s="16">
        <v>519876.144407021</v>
      </c>
      <c r="P5810" s="16">
        <v>539998.06209137302</v>
      </c>
      <c r="Q5810" s="16">
        <v>206058.930664782</v>
      </c>
      <c r="R5810" s="16">
        <v>523791.71183623798</v>
      </c>
      <c r="S5810" s="17">
        <f t="shared" si="631"/>
        <v>519876.144407021</v>
      </c>
      <c r="T5810" s="17">
        <f t="shared" si="632"/>
        <v>523791.71183623798</v>
      </c>
      <c r="U5810" s="18">
        <f t="shared" si="633"/>
        <v>1.0075317313005066</v>
      </c>
      <c r="X5810" s="20">
        <f t="shared" si="634"/>
        <v>0.53591175647187173</v>
      </c>
      <c r="AA5810" s="20">
        <f t="shared" si="635"/>
        <v>1.0825275844058107E-2</v>
      </c>
      <c r="AE5810" s="20">
        <f t="shared" si="636"/>
        <v>0.27090671559147556</v>
      </c>
    </row>
    <row r="5811" spans="1:31" x14ac:dyDescent="0.2">
      <c r="A5811" s="15" t="s">
        <v>9583</v>
      </c>
      <c r="B5811" s="15" t="s">
        <v>9584</v>
      </c>
      <c r="C5811" t="s">
        <v>9585</v>
      </c>
      <c r="D5811" s="15">
        <v>2</v>
      </c>
      <c r="E5811" s="15">
        <v>2</v>
      </c>
      <c r="F5811" s="16">
        <v>143264.08119375099</v>
      </c>
      <c r="G5811" s="16">
        <v>156958.97317031299</v>
      </c>
      <c r="H5811" s="16">
        <v>110015.302728433</v>
      </c>
      <c r="I5811" s="16">
        <v>152041.80951093699</v>
      </c>
      <c r="J5811" s="16">
        <v>53840.312096484296</v>
      </c>
      <c r="K5811" s="16">
        <v>166185.72862031299</v>
      </c>
      <c r="L5811" s="15">
        <f t="shared" si="630"/>
        <v>6</v>
      </c>
      <c r="M5811" s="16">
        <v>254753.043796785</v>
      </c>
      <c r="N5811" s="16">
        <v>270033.16886857199</v>
      </c>
      <c r="O5811" s="16">
        <v>197821.27106876299</v>
      </c>
      <c r="P5811" s="16">
        <v>210805.63450363901</v>
      </c>
      <c r="Q5811" s="16">
        <v>470688.94454906101</v>
      </c>
      <c r="R5811" s="16">
        <v>228233.375665264</v>
      </c>
      <c r="S5811" s="17">
        <f t="shared" si="631"/>
        <v>254753.043796785</v>
      </c>
      <c r="T5811" s="17">
        <f t="shared" si="632"/>
        <v>228233.375665264</v>
      </c>
      <c r="U5811" s="18">
        <f t="shared" si="633"/>
        <v>0.89590048567711877</v>
      </c>
      <c r="X5811" s="20">
        <f t="shared" si="634"/>
        <v>0.51169298533441976</v>
      </c>
      <c r="AA5811" s="20">
        <f t="shared" si="635"/>
        <v>-0.15858960456145915</v>
      </c>
      <c r="AE5811" s="20">
        <f t="shared" si="636"/>
        <v>0.29099053661677299</v>
      </c>
    </row>
    <row r="5812" spans="1:31" x14ac:dyDescent="0.2">
      <c r="A5812" s="15" t="s">
        <v>6872</v>
      </c>
      <c r="B5812" s="15" t="s">
        <v>6873</v>
      </c>
      <c r="C5812" t="s">
        <v>6874</v>
      </c>
      <c r="D5812" s="15">
        <v>3</v>
      </c>
      <c r="E5812" s="15">
        <v>3</v>
      </c>
      <c r="F5812" s="16">
        <v>39181.2707601562</v>
      </c>
      <c r="G5812" s="16">
        <v>40208.1827683593</v>
      </c>
      <c r="H5812" s="16">
        <v>32815.3928247043</v>
      </c>
      <c r="I5812" s="16">
        <v>28350.750519294801</v>
      </c>
      <c r="J5812" s="16">
        <v>5444.3639282226404</v>
      </c>
      <c r="K5812" s="16">
        <v>23817.781532559398</v>
      </c>
      <c r="L5812" s="15">
        <f t="shared" si="630"/>
        <v>6</v>
      </c>
      <c r="M5812" s="16">
        <v>69672.369395066402</v>
      </c>
      <c r="N5812" s="16">
        <v>69174.401361593307</v>
      </c>
      <c r="O5812" s="16">
        <v>59006.179669639998</v>
      </c>
      <c r="P5812" s="16">
        <v>39308.253243621002</v>
      </c>
      <c r="Q5812" s="16">
        <v>47596.342059158102</v>
      </c>
      <c r="R5812" s="16">
        <v>32710.466326826001</v>
      </c>
      <c r="S5812" s="17">
        <f t="shared" si="631"/>
        <v>69174.401361593307</v>
      </c>
      <c r="T5812" s="17">
        <f t="shared" si="632"/>
        <v>39308.253243621002</v>
      </c>
      <c r="U5812" s="18">
        <f t="shared" si="633"/>
        <v>0.56824854960646687</v>
      </c>
      <c r="X5812" s="20">
        <f t="shared" si="634"/>
        <v>9.2212737836560796E-3</v>
      </c>
      <c r="AA5812" s="20">
        <f t="shared" si="635"/>
        <v>-0.81540599816404213</v>
      </c>
      <c r="AE5812" s="20">
        <f t="shared" si="636"/>
        <v>2.0352090833928806</v>
      </c>
    </row>
    <row r="5813" spans="1:31" x14ac:dyDescent="0.2">
      <c r="A5813" s="15" t="s">
        <v>5387</v>
      </c>
      <c r="B5813" s="15" t="s">
        <v>5388</v>
      </c>
      <c r="C5813" t="s">
        <v>5389</v>
      </c>
      <c r="D5813" s="15">
        <v>3</v>
      </c>
      <c r="E5813" s="15">
        <v>2</v>
      </c>
      <c r="F5813" s="16">
        <v>37851.6189080529</v>
      </c>
      <c r="G5813" s="16">
        <v>41217.435806250003</v>
      </c>
      <c r="H5813" s="16">
        <v>31896.7742800784</v>
      </c>
      <c r="I5813" s="16">
        <v>51784.0144335937</v>
      </c>
      <c r="J5813" s="16">
        <v>2775.5480381835901</v>
      </c>
      <c r="K5813" s="16">
        <v>50180.1462776357</v>
      </c>
      <c r="L5813" s="15">
        <f t="shared" si="630"/>
        <v>6</v>
      </c>
      <c r="M5813" s="16">
        <v>67307.974539839095</v>
      </c>
      <c r="N5813" s="16">
        <v>70910.726405693305</v>
      </c>
      <c r="O5813" s="16">
        <v>57354.3886585859</v>
      </c>
      <c r="P5813" s="16">
        <v>71798.422124370001</v>
      </c>
      <c r="Q5813" s="16">
        <v>24264.714036142399</v>
      </c>
      <c r="R5813" s="16">
        <v>68915.569774874195</v>
      </c>
      <c r="S5813" s="17">
        <f t="shared" si="631"/>
        <v>67307.974539839095</v>
      </c>
      <c r="T5813" s="17">
        <f t="shared" si="632"/>
        <v>68915.569774874195</v>
      </c>
      <c r="U5813" s="18">
        <f t="shared" si="633"/>
        <v>1.0238841719131448</v>
      </c>
      <c r="X5813" s="20">
        <f t="shared" si="634"/>
        <v>0.55645131292404426</v>
      </c>
      <c r="AA5813" s="20">
        <f t="shared" si="635"/>
        <v>3.4052518015553007E-2</v>
      </c>
      <c r="AE5813" s="20">
        <f t="shared" si="636"/>
        <v>0.2545728285501675</v>
      </c>
    </row>
    <row r="5814" spans="1:31" x14ac:dyDescent="0.2">
      <c r="A5814" s="15" t="s">
        <v>626</v>
      </c>
      <c r="B5814" s="15" t="s">
        <v>627</v>
      </c>
      <c r="C5814" t="s">
        <v>628</v>
      </c>
      <c r="D5814" s="15">
        <v>2</v>
      </c>
      <c r="E5814" s="15">
        <v>2</v>
      </c>
      <c r="F5814" s="16">
        <v>46098.953187890504</v>
      </c>
      <c r="G5814" s="16">
        <v>36649.895648437698</v>
      </c>
      <c r="H5814" s="16">
        <v>44202.638210156103</v>
      </c>
      <c r="I5814" s="16">
        <v>43258.155909375098</v>
      </c>
      <c r="J5814" s="16">
        <v>18602.517511534999</v>
      </c>
      <c r="K5814" s="16">
        <v>38011.264242187397</v>
      </c>
      <c r="L5814" s="15">
        <f t="shared" si="630"/>
        <v>6</v>
      </c>
      <c r="M5814" s="16">
        <v>81973.433554347896</v>
      </c>
      <c r="N5814" s="16">
        <v>63052.7026314795</v>
      </c>
      <c r="O5814" s="16">
        <v>79481.870780380399</v>
      </c>
      <c r="P5814" s="16">
        <v>59977.338031334002</v>
      </c>
      <c r="Q5814" s="16">
        <v>162629.05976043901</v>
      </c>
      <c r="R5814" s="16">
        <v>52203.274151895697</v>
      </c>
      <c r="S5814" s="17">
        <f t="shared" si="631"/>
        <v>79481.870780380399</v>
      </c>
      <c r="T5814" s="17">
        <f t="shared" si="632"/>
        <v>59977.338031334002</v>
      </c>
      <c r="U5814" s="18">
        <f t="shared" si="633"/>
        <v>0.75460400519584936</v>
      </c>
      <c r="X5814" s="20">
        <f t="shared" si="634"/>
        <v>0.66625988792474444</v>
      </c>
      <c r="AA5814" s="20">
        <f t="shared" si="635"/>
        <v>-0.40620833735681261</v>
      </c>
      <c r="AE5814" s="20">
        <f t="shared" si="636"/>
        <v>0.17635633257807179</v>
      </c>
    </row>
    <row r="5815" spans="1:31" x14ac:dyDescent="0.2">
      <c r="A5815" s="15" t="s">
        <v>44</v>
      </c>
      <c r="B5815" s="15" t="s">
        <v>45</v>
      </c>
      <c r="C5815" t="s">
        <v>46</v>
      </c>
      <c r="D5815" s="15">
        <v>3</v>
      </c>
      <c r="E5815" s="15">
        <v>2</v>
      </c>
      <c r="F5815" s="16">
        <v>20644.515297656199</v>
      </c>
      <c r="G5815" s="16">
        <v>16689.721640625001</v>
      </c>
      <c r="H5815" s="16">
        <v>19016.638914482701</v>
      </c>
      <c r="I5815" s="16">
        <v>14673.0469423829</v>
      </c>
      <c r="J5815" s="16">
        <v>21998.202703125</v>
      </c>
      <c r="K5815" s="16">
        <v>9735.6709570312705</v>
      </c>
      <c r="L5815" s="15">
        <f t="shared" si="630"/>
        <v>6</v>
      </c>
      <c r="M5815" s="16">
        <v>36710.200253716102</v>
      </c>
      <c r="N5815" s="16">
        <v>28713.0982773578</v>
      </c>
      <c r="O5815" s="16">
        <v>34194.294686482797</v>
      </c>
      <c r="P5815" s="16">
        <v>20344.147315401398</v>
      </c>
      <c r="Q5815" s="16">
        <v>192315.20786422599</v>
      </c>
      <c r="R5815" s="16">
        <v>13370.6129000172</v>
      </c>
      <c r="S5815" s="17">
        <f t="shared" si="631"/>
        <v>34194.294686482797</v>
      </c>
      <c r="T5815" s="17">
        <f t="shared" si="632"/>
        <v>20344.147315401398</v>
      </c>
      <c r="U5815" s="18">
        <f t="shared" si="633"/>
        <v>0.59495736063371873</v>
      </c>
      <c r="X5815" s="20">
        <f t="shared" si="634"/>
        <v>0.51165033243071922</v>
      </c>
      <c r="AA5815" s="20">
        <f t="shared" si="635"/>
        <v>-0.74914181773833766</v>
      </c>
      <c r="AE5815" s="20">
        <f t="shared" si="636"/>
        <v>0.29102673936594514</v>
      </c>
    </row>
    <row r="5816" spans="1:31" x14ac:dyDescent="0.2">
      <c r="A5816" s="15" t="s">
        <v>1895</v>
      </c>
      <c r="B5816" s="15" t="s">
        <v>1896</v>
      </c>
      <c r="C5816" t="s">
        <v>1897</v>
      </c>
      <c r="D5816" s="15">
        <v>3</v>
      </c>
      <c r="E5816" s="15">
        <v>2</v>
      </c>
      <c r="F5816" s="16">
        <v>16192.8948392578</v>
      </c>
      <c r="G5816" s="16">
        <v>17400.9126155421</v>
      </c>
      <c r="H5816" s="16">
        <v>20825.376618750099</v>
      </c>
      <c r="I5816" s="16">
        <v>18252.9781693359</v>
      </c>
      <c r="J5816" s="16">
        <v>6597.2952246093901</v>
      </c>
      <c r="K5816" s="16">
        <v>27173.635577058001</v>
      </c>
      <c r="L5816" s="15">
        <f t="shared" si="630"/>
        <v>6</v>
      </c>
      <c r="M5816" s="16">
        <v>28794.302199190301</v>
      </c>
      <c r="N5816" s="16">
        <v>29936.635541577802</v>
      </c>
      <c r="O5816" s="16">
        <v>37446.631250709703</v>
      </c>
      <c r="P5816" s="16">
        <v>25307.714088282599</v>
      </c>
      <c r="Q5816" s="16">
        <v>57675.630122372997</v>
      </c>
      <c r="R5816" s="16">
        <v>37319.2730106163</v>
      </c>
      <c r="S5816" s="17">
        <f t="shared" si="631"/>
        <v>29936.635541577802</v>
      </c>
      <c r="T5816" s="17">
        <f t="shared" si="632"/>
        <v>37319.2730106163</v>
      </c>
      <c r="U5816" s="18">
        <f t="shared" si="633"/>
        <v>1.2466087900487364</v>
      </c>
      <c r="X5816" s="20">
        <f t="shared" si="634"/>
        <v>0.45919647795777718</v>
      </c>
      <c r="AA5816" s="20">
        <f t="shared" si="635"/>
        <v>0.31800879058324782</v>
      </c>
      <c r="AE5816" s="20">
        <f t="shared" si="636"/>
        <v>0.33800145164093748</v>
      </c>
    </row>
    <row r="5817" spans="1:31" x14ac:dyDescent="0.2">
      <c r="A5817" s="15" t="s">
        <v>7316</v>
      </c>
      <c r="B5817" s="15" t="s">
        <v>7317</v>
      </c>
      <c r="C5817" t="s">
        <v>7318</v>
      </c>
      <c r="D5817" s="15">
        <v>3</v>
      </c>
      <c r="E5817" s="15">
        <v>3</v>
      </c>
      <c r="F5817" s="16">
        <v>70062.736766601898</v>
      </c>
      <c r="G5817" s="16">
        <v>72913.785525792395</v>
      </c>
      <c r="H5817" s="16">
        <v>68895.7868220706</v>
      </c>
      <c r="I5817" s="16">
        <v>87576.669275390799</v>
      </c>
      <c r="J5817" s="16">
        <v>11782.043792578101</v>
      </c>
      <c r="K5817" s="16">
        <v>105006.42405</v>
      </c>
      <c r="L5817" s="15">
        <f t="shared" si="630"/>
        <v>6</v>
      </c>
      <c r="M5817" s="16">
        <v>124585.97646597899</v>
      </c>
      <c r="N5817" s="16">
        <v>125441.31859456599</v>
      </c>
      <c r="O5817" s="16">
        <v>123883.239716816</v>
      </c>
      <c r="P5817" s="16">
        <v>121424.859344272</v>
      </c>
      <c r="Q5817" s="16">
        <v>103002.333036653</v>
      </c>
      <c r="R5817" s="16">
        <v>144211.96589163801</v>
      </c>
      <c r="S5817" s="17">
        <f t="shared" si="631"/>
        <v>124585.97646597899</v>
      </c>
      <c r="T5817" s="17">
        <f t="shared" si="632"/>
        <v>121424.859344272</v>
      </c>
      <c r="U5817" s="18">
        <f t="shared" si="633"/>
        <v>0.97462702294932679</v>
      </c>
      <c r="X5817" s="20">
        <f t="shared" si="634"/>
        <v>0.89000361077314527</v>
      </c>
      <c r="AA5817" s="20">
        <f t="shared" si="635"/>
        <v>-3.7077870987844923E-2</v>
      </c>
      <c r="AE5817" s="20">
        <f t="shared" si="636"/>
        <v>5.0608231404894635E-2</v>
      </c>
    </row>
    <row r="5818" spans="1:31" x14ac:dyDescent="0.2">
      <c r="A5818" s="15" t="s">
        <v>158</v>
      </c>
      <c r="B5818" s="15" t="s">
        <v>159</v>
      </c>
      <c r="C5818" t="s">
        <v>160</v>
      </c>
      <c r="D5818" s="15">
        <v>4</v>
      </c>
      <c r="E5818" s="15">
        <v>1</v>
      </c>
      <c r="F5818" s="16">
        <v>150518.45109726401</v>
      </c>
      <c r="G5818" s="16">
        <v>132248.85743437501</v>
      </c>
      <c r="H5818" s="16">
        <v>144385.217675405</v>
      </c>
      <c r="I5818" s="16">
        <v>132206.33107558699</v>
      </c>
      <c r="J5818" s="16">
        <v>25147.136179687499</v>
      </c>
      <c r="K5818" s="16">
        <v>145047.03274101499</v>
      </c>
      <c r="L5818" s="15">
        <f t="shared" si="630"/>
        <v>6</v>
      </c>
      <c r="M5818" s="16">
        <v>267652.80763395102</v>
      </c>
      <c r="N5818" s="16">
        <v>227521.73597302</v>
      </c>
      <c r="O5818" s="16">
        <v>259622.67589803899</v>
      </c>
      <c r="P5818" s="16">
        <v>183303.78727689601</v>
      </c>
      <c r="Q5818" s="16">
        <v>219844.174856139</v>
      </c>
      <c r="R5818" s="16">
        <v>199202.26717148599</v>
      </c>
      <c r="S5818" s="17">
        <f t="shared" si="631"/>
        <v>259622.67589803899</v>
      </c>
      <c r="T5818" s="17">
        <f t="shared" si="632"/>
        <v>199202.26717148599</v>
      </c>
      <c r="U5818" s="18">
        <f t="shared" si="633"/>
        <v>0.7672760727946516</v>
      </c>
      <c r="X5818" s="20">
        <f t="shared" si="634"/>
        <v>3.4907005006665173E-2</v>
      </c>
      <c r="AA5818" s="20">
        <f t="shared" si="635"/>
        <v>-0.38218232916798434</v>
      </c>
      <c r="AE5818" s="20">
        <f t="shared" si="636"/>
        <v>1.4570874117093664</v>
      </c>
    </row>
    <row r="5819" spans="1:31" x14ac:dyDescent="0.2">
      <c r="A5819" s="15" t="s">
        <v>16058</v>
      </c>
      <c r="B5819" s="15" t="s">
        <v>16059</v>
      </c>
      <c r="C5819" t="s">
        <v>16060</v>
      </c>
      <c r="D5819" s="15">
        <v>2</v>
      </c>
      <c r="E5819" s="15">
        <v>2</v>
      </c>
      <c r="F5819" s="16">
        <v>90961.861801463907</v>
      </c>
      <c r="G5819" s="16">
        <v>69106.147313671798</v>
      </c>
      <c r="H5819" s="16">
        <v>62688.029736620898</v>
      </c>
      <c r="I5819" s="16">
        <v>56566.638678515701</v>
      </c>
      <c r="J5819" s="16">
        <v>21865.1314116211</v>
      </c>
      <c r="K5819" s="16">
        <v>64827.081360937198</v>
      </c>
      <c r="L5819" s="15">
        <f t="shared" si="630"/>
        <v>6</v>
      </c>
      <c r="M5819" s="16">
        <v>161748.92527322701</v>
      </c>
      <c r="N5819" s="16">
        <v>118890.63473396</v>
      </c>
      <c r="O5819" s="16">
        <v>112720.916233863</v>
      </c>
      <c r="P5819" s="16">
        <v>78429.520121600406</v>
      </c>
      <c r="Q5819" s="16">
        <v>191151.85677451699</v>
      </c>
      <c r="R5819" s="16">
        <v>89031.132434586703</v>
      </c>
      <c r="S5819" s="17">
        <f t="shared" si="631"/>
        <v>118890.63473396</v>
      </c>
      <c r="T5819" s="17">
        <f t="shared" si="632"/>
        <v>89031.132434586703</v>
      </c>
      <c r="U5819" s="18">
        <f t="shared" si="633"/>
        <v>0.74884899583394848</v>
      </c>
      <c r="X5819" s="20">
        <f t="shared" si="634"/>
        <v>0.78182503139683512</v>
      </c>
      <c r="AA5819" s="20">
        <f t="shared" si="635"/>
        <v>-0.41725326395351653</v>
      </c>
      <c r="AE5819" s="20">
        <f t="shared" si="636"/>
        <v>0.10689042903872735</v>
      </c>
    </row>
    <row r="5820" spans="1:31" x14ac:dyDescent="0.2">
      <c r="A5820" s="15" t="s">
        <v>15141</v>
      </c>
      <c r="B5820" s="15" t="s">
        <v>15142</v>
      </c>
      <c r="C5820" t="s">
        <v>15143</v>
      </c>
      <c r="D5820" s="15">
        <v>3</v>
      </c>
      <c r="E5820" s="15">
        <v>3</v>
      </c>
      <c r="F5820" s="16">
        <v>12425.4399779297</v>
      </c>
      <c r="G5820" s="16">
        <v>11753.052267773401</v>
      </c>
      <c r="H5820" s="16">
        <v>4117.4774147460903</v>
      </c>
      <c r="I5820" s="16">
        <v>10050.944903613299</v>
      </c>
      <c r="J5820" s="16">
        <v>5488.5238846594402</v>
      </c>
      <c r="K5820" s="16">
        <v>9790.7262653320504</v>
      </c>
      <c r="L5820" s="15">
        <f t="shared" si="630"/>
        <v>6</v>
      </c>
      <c r="M5820" s="16">
        <v>22094.991490650998</v>
      </c>
      <c r="N5820" s="16">
        <v>20220.022364067601</v>
      </c>
      <c r="O5820" s="16">
        <v>7403.7392579158404</v>
      </c>
      <c r="P5820" s="16">
        <v>13935.613003967201</v>
      </c>
      <c r="Q5820" s="16">
        <v>47982.402289442798</v>
      </c>
      <c r="R5820" s="16">
        <v>13446.2238382493</v>
      </c>
      <c r="S5820" s="17">
        <f t="shared" si="631"/>
        <v>20220.022364067601</v>
      </c>
      <c r="T5820" s="17">
        <f t="shared" si="632"/>
        <v>13935.613003967201</v>
      </c>
      <c r="U5820" s="18">
        <f t="shared" si="633"/>
        <v>0.68919869390113842</v>
      </c>
      <c r="X5820" s="20">
        <f t="shared" si="634"/>
        <v>0.5262160819383237</v>
      </c>
      <c r="AA5820" s="20">
        <f t="shared" si="635"/>
        <v>-0.53700812736996839</v>
      </c>
      <c r="AE5820" s="20">
        <f t="shared" si="636"/>
        <v>0.27883588336862447</v>
      </c>
    </row>
    <row r="5821" spans="1:31" x14ac:dyDescent="0.2">
      <c r="A5821" s="15" t="s">
        <v>17281</v>
      </c>
      <c r="B5821" s="15" t="s">
        <v>17282</v>
      </c>
      <c r="C5821" t="s">
        <v>17283</v>
      </c>
      <c r="D5821" s="15">
        <v>2</v>
      </c>
      <c r="E5821" s="15">
        <v>2</v>
      </c>
      <c r="F5821" s="16">
        <v>84235.117847460802</v>
      </c>
      <c r="G5821" s="16">
        <v>69694.216549804594</v>
      </c>
      <c r="H5821" s="16">
        <v>64464.4417054687</v>
      </c>
      <c r="I5821" s="16">
        <v>83725.378513476506</v>
      </c>
      <c r="J5821" s="16">
        <v>37205.508933398298</v>
      </c>
      <c r="K5821" s="16">
        <v>97932.591088524307</v>
      </c>
      <c r="L5821" s="15">
        <f t="shared" si="630"/>
        <v>6</v>
      </c>
      <c r="M5821" s="16">
        <v>149787.38904694599</v>
      </c>
      <c r="N5821" s="16">
        <v>119902.35261245799</v>
      </c>
      <c r="O5821" s="16">
        <v>115915.127083663</v>
      </c>
      <c r="P5821" s="16">
        <v>116085.05317296401</v>
      </c>
      <c r="Q5821" s="16">
        <v>325262.26259404299</v>
      </c>
      <c r="R5821" s="16">
        <v>134497.023525086</v>
      </c>
      <c r="S5821" s="17">
        <f t="shared" si="631"/>
        <v>119902.35261245799</v>
      </c>
      <c r="T5821" s="17">
        <f t="shared" si="632"/>
        <v>134497.023525086</v>
      </c>
      <c r="U5821" s="18">
        <f t="shared" si="633"/>
        <v>1.1217213056677888</v>
      </c>
      <c r="X5821" s="20">
        <f t="shared" si="634"/>
        <v>0.40206425939061985</v>
      </c>
      <c r="AA5821" s="20">
        <f t="shared" si="635"/>
        <v>0.16571427944527131</v>
      </c>
      <c r="AE5821" s="20">
        <f t="shared" si="636"/>
        <v>0.39570453082473833</v>
      </c>
    </row>
    <row r="5822" spans="1:31" x14ac:dyDescent="0.2">
      <c r="A5822" s="15" t="s">
        <v>3884</v>
      </c>
      <c r="B5822" s="15" t="s">
        <v>3885</v>
      </c>
      <c r="C5822" t="s">
        <v>3886</v>
      </c>
      <c r="D5822" s="15">
        <v>2</v>
      </c>
      <c r="E5822" s="15">
        <v>2</v>
      </c>
      <c r="F5822" s="16">
        <v>27673.384834613102</v>
      </c>
      <c r="G5822" s="16">
        <v>26948.566805273502</v>
      </c>
      <c r="H5822" s="16">
        <v>19193.372843261801</v>
      </c>
      <c r="I5822" s="16">
        <v>32472.418191211102</v>
      </c>
      <c r="J5822" s="16">
        <v>4666.9339921875098</v>
      </c>
      <c r="K5822" s="16">
        <v>36703.435028457097</v>
      </c>
      <c r="L5822" s="15">
        <f t="shared" si="630"/>
        <v>6</v>
      </c>
      <c r="M5822" s="16">
        <v>49208.977993885397</v>
      </c>
      <c r="N5822" s="16">
        <v>46362.477683886798</v>
      </c>
      <c r="O5822" s="16">
        <v>34512.084389960401</v>
      </c>
      <c r="P5822" s="16">
        <v>45022.9364060109</v>
      </c>
      <c r="Q5822" s="16">
        <v>40799.8050071912</v>
      </c>
      <c r="R5822" s="16">
        <v>50407.149546483401</v>
      </c>
      <c r="S5822" s="17">
        <f t="shared" si="631"/>
        <v>46362.477683886798</v>
      </c>
      <c r="T5822" s="17">
        <f t="shared" si="632"/>
        <v>45022.9364060109</v>
      </c>
      <c r="U5822" s="18">
        <f t="shared" si="633"/>
        <v>0.97110721115878895</v>
      </c>
      <c r="X5822" s="20">
        <f t="shared" si="634"/>
        <v>0.71824863308400433</v>
      </c>
      <c r="AA5822" s="20">
        <f t="shared" si="635"/>
        <v>-4.229751554693692E-2</v>
      </c>
      <c r="AE5822" s="20">
        <f t="shared" si="636"/>
        <v>0.14372519185134947</v>
      </c>
    </row>
    <row r="5823" spans="1:31" x14ac:dyDescent="0.2">
      <c r="A5823" s="15" t="s">
        <v>13255</v>
      </c>
      <c r="B5823" s="15" t="s">
        <v>13256</v>
      </c>
      <c r="C5823" t="s">
        <v>13257</v>
      </c>
      <c r="D5823" s="15">
        <v>2</v>
      </c>
      <c r="E5823" s="15">
        <v>2</v>
      </c>
      <c r="F5823" s="16">
        <v>37218.404227485102</v>
      </c>
      <c r="G5823" s="16">
        <v>39207.8382706056</v>
      </c>
      <c r="H5823" s="16">
        <v>38439.692533301299</v>
      </c>
      <c r="I5823" s="16">
        <v>17199.533458593702</v>
      </c>
      <c r="J5823" s="16">
        <v>1185.5780578125</v>
      </c>
      <c r="K5823" s="16">
        <v>25624.192455469001</v>
      </c>
      <c r="L5823" s="15">
        <f t="shared" si="630"/>
        <v>6</v>
      </c>
      <c r="M5823" s="16">
        <v>66181.988417516695</v>
      </c>
      <c r="N5823" s="16">
        <v>67453.402623945105</v>
      </c>
      <c r="O5823" s="16">
        <v>69119.373831117206</v>
      </c>
      <c r="P5823" s="16">
        <v>23847.115313663799</v>
      </c>
      <c r="Q5823" s="16">
        <v>10364.696321081101</v>
      </c>
      <c r="R5823" s="16">
        <v>35191.324738658797</v>
      </c>
      <c r="S5823" s="17">
        <f t="shared" si="631"/>
        <v>67453.402623945105</v>
      </c>
      <c r="T5823" s="17">
        <f t="shared" si="632"/>
        <v>23847.115313663799</v>
      </c>
      <c r="U5823" s="18">
        <f t="shared" si="633"/>
        <v>0.3535346533459881</v>
      </c>
      <c r="X5823" s="20">
        <f t="shared" si="634"/>
        <v>3.5426579040861977E-3</v>
      </c>
      <c r="AA5823" s="20">
        <f t="shared" si="635"/>
        <v>-1.5000764604464096</v>
      </c>
      <c r="AE5823" s="20">
        <f t="shared" si="636"/>
        <v>2.4506707831849561</v>
      </c>
    </row>
    <row r="5824" spans="1:31" x14ac:dyDescent="0.2">
      <c r="A5824" s="15" t="s">
        <v>17005</v>
      </c>
      <c r="B5824" s="15" t="s">
        <v>17006</v>
      </c>
      <c r="C5824" t="s">
        <v>17007</v>
      </c>
      <c r="D5824" s="15">
        <v>1</v>
      </c>
      <c r="E5824" s="15">
        <v>1</v>
      </c>
      <c r="F5824" s="16">
        <v>45378.9009351559</v>
      </c>
      <c r="G5824" s="16">
        <v>28558.922210156099</v>
      </c>
      <c r="H5824" s="16">
        <v>48533.068417968898</v>
      </c>
      <c r="I5824" s="16">
        <v>60816.962270383097</v>
      </c>
      <c r="J5824" s="16">
        <v>54811.178528906203</v>
      </c>
      <c r="K5824" s="16">
        <v>41323.611037499999</v>
      </c>
      <c r="L5824" s="15">
        <f t="shared" si="630"/>
        <v>6</v>
      </c>
      <c r="M5824" s="16">
        <v>80693.032343183295</v>
      </c>
      <c r="N5824" s="16">
        <v>49132.942883816599</v>
      </c>
      <c r="O5824" s="16">
        <v>87268.525788717699</v>
      </c>
      <c r="P5824" s="16">
        <v>84322.584434051605</v>
      </c>
      <c r="Q5824" s="16">
        <v>479176.56430051901</v>
      </c>
      <c r="R5824" s="16">
        <v>56752.329577680299</v>
      </c>
      <c r="S5824" s="17">
        <f t="shared" si="631"/>
        <v>80693.032343183295</v>
      </c>
      <c r="T5824" s="17">
        <f t="shared" si="632"/>
        <v>84322.584434051605</v>
      </c>
      <c r="U5824" s="18">
        <f t="shared" si="633"/>
        <v>1.0449797459021246</v>
      </c>
      <c r="X5824" s="20">
        <f t="shared" si="634"/>
        <v>0.38202184175153481</v>
      </c>
      <c r="AA5824" s="20">
        <f t="shared" si="635"/>
        <v>6.3474979847076132E-2</v>
      </c>
      <c r="AE5824" s="20">
        <f t="shared" si="636"/>
        <v>0.4179118059862183</v>
      </c>
    </row>
    <row r="5825" spans="1:31" x14ac:dyDescent="0.2">
      <c r="A5825" s="15" t="s">
        <v>18428</v>
      </c>
      <c r="B5825" s="15" t="s">
        <v>18429</v>
      </c>
      <c r="C5825" t="s">
        <v>18430</v>
      </c>
      <c r="D5825" s="15">
        <v>1</v>
      </c>
      <c r="E5825" s="15">
        <v>1</v>
      </c>
      <c r="F5825" s="16">
        <v>13392.54365625</v>
      </c>
      <c r="G5825" s="16">
        <v>28570.408453125099</v>
      </c>
      <c r="H5825" s="16">
        <v>14273.632054687499</v>
      </c>
      <c r="I5825" s="16">
        <v>26007.525101157698</v>
      </c>
      <c r="J5825" s="16">
        <v>5198.4215507812596</v>
      </c>
      <c r="K5825" s="16">
        <v>24626.420736328</v>
      </c>
      <c r="L5825" s="15">
        <f t="shared" si="630"/>
        <v>6</v>
      </c>
      <c r="M5825" s="16">
        <v>23814.7010205363</v>
      </c>
      <c r="N5825" s="16">
        <v>49152.703885845898</v>
      </c>
      <c r="O5825" s="16">
        <v>25665.775267610599</v>
      </c>
      <c r="P5825" s="16">
        <v>36059.3763547946</v>
      </c>
      <c r="Q5825" s="16">
        <v>45446.236431049598</v>
      </c>
      <c r="R5825" s="16">
        <v>33821.021707866297</v>
      </c>
      <c r="S5825" s="17">
        <f t="shared" si="631"/>
        <v>25665.775267610599</v>
      </c>
      <c r="T5825" s="17">
        <f t="shared" si="632"/>
        <v>36059.3763547946</v>
      </c>
      <c r="U5825" s="18">
        <f t="shared" si="633"/>
        <v>1.4049595610813439</v>
      </c>
      <c r="X5825" s="20">
        <f t="shared" si="634"/>
        <v>0.56566689885823007</v>
      </c>
      <c r="AA5825" s="20">
        <f t="shared" si="635"/>
        <v>0.49052860598569592</v>
      </c>
      <c r="AE5825" s="20">
        <f t="shared" si="636"/>
        <v>0.24743923413535016</v>
      </c>
    </row>
    <row r="5826" spans="1:31" x14ac:dyDescent="0.2">
      <c r="A5826" s="15" t="s">
        <v>10342</v>
      </c>
      <c r="B5826" s="15" t="s">
        <v>10343</v>
      </c>
      <c r="C5826" t="s">
        <v>10344</v>
      </c>
      <c r="D5826" s="15">
        <v>2</v>
      </c>
      <c r="E5826" s="15">
        <v>2</v>
      </c>
      <c r="F5826" s="16">
        <v>26779.6942875001</v>
      </c>
      <c r="G5826" s="16">
        <v>24638.727725080498</v>
      </c>
      <c r="H5826" s="16">
        <v>27215.668425</v>
      </c>
      <c r="I5826" s="16">
        <v>18653.081937584899</v>
      </c>
      <c r="J5826" s="16">
        <v>14099.914795312499</v>
      </c>
      <c r="K5826" s="16">
        <v>24548.053096875101</v>
      </c>
      <c r="L5826" s="15">
        <f t="shared" ref="L5826:L5889" si="637">COUNTIF(F5826:K5826,"&gt;0")</f>
        <v>6</v>
      </c>
      <c r="M5826" s="16">
        <v>47619.812131846702</v>
      </c>
      <c r="N5826" s="16">
        <v>42388.6165289454</v>
      </c>
      <c r="O5826" s="16">
        <v>48937.1749865491</v>
      </c>
      <c r="P5826" s="16">
        <v>25862.457083017602</v>
      </c>
      <c r="Q5826" s="16">
        <v>123265.890460369</v>
      </c>
      <c r="R5826" s="16">
        <v>33713.394470294501</v>
      </c>
      <c r="S5826" s="17">
        <f t="shared" ref="S5826:S5889" si="638">MEDIAN(M5826:O5826)</f>
        <v>47619.812131846702</v>
      </c>
      <c r="T5826" s="17">
        <f t="shared" ref="T5826:T5889" si="639">MEDIAN(P5826:R5826)</f>
        <v>33713.394470294501</v>
      </c>
      <c r="U5826" s="18">
        <f t="shared" ref="U5826:U5889" si="640">T5826/S5826</f>
        <v>0.70796991758285399</v>
      </c>
      <c r="X5826" s="20">
        <f t="shared" ref="X5826:X5889" si="641">_xlfn.T.TEST(P5826:R5826,M5826:O5826,2,2)</f>
        <v>0.66454399874354508</v>
      </c>
      <c r="AA5826" s="20">
        <f t="shared" ref="AA5826:AA5889" si="642">LOG(U5826,2)</f>
        <v>-0.49824003496902319</v>
      </c>
      <c r="AE5826" s="20">
        <f t="shared" si="636"/>
        <v>0.17747625959868388</v>
      </c>
    </row>
    <row r="5827" spans="1:31" x14ac:dyDescent="0.2">
      <c r="A5827" s="15" t="s">
        <v>18431</v>
      </c>
      <c r="B5827" s="15" t="s">
        <v>18432</v>
      </c>
      <c r="C5827" t="s">
        <v>18433</v>
      </c>
      <c r="D5827" s="15">
        <v>3</v>
      </c>
      <c r="E5827" s="15">
        <v>2</v>
      </c>
      <c r="F5827" s="16">
        <v>33611.895326367201</v>
      </c>
      <c r="G5827" s="16">
        <v>37715.040737133197</v>
      </c>
      <c r="H5827" s="16">
        <v>22435.910015322799</v>
      </c>
      <c r="I5827" s="16">
        <v>53102.155657031202</v>
      </c>
      <c r="J5827" s="16">
        <v>18239.049339843801</v>
      </c>
      <c r="K5827" s="16">
        <v>55459.185465234201</v>
      </c>
      <c r="L5827" s="15">
        <f t="shared" si="637"/>
        <v>6</v>
      </c>
      <c r="M5827" s="16">
        <v>59768.8727755195</v>
      </c>
      <c r="N5827" s="16">
        <v>64885.184698580902</v>
      </c>
      <c r="O5827" s="16">
        <v>40342.571685424999</v>
      </c>
      <c r="P5827" s="16">
        <v>73626.022031697794</v>
      </c>
      <c r="Q5827" s="16">
        <v>159451.50666966301</v>
      </c>
      <c r="R5827" s="16">
        <v>76165.608295375307</v>
      </c>
      <c r="S5827" s="17">
        <f t="shared" si="638"/>
        <v>59768.8727755195</v>
      </c>
      <c r="T5827" s="17">
        <f t="shared" si="639"/>
        <v>76165.608295375307</v>
      </c>
      <c r="U5827" s="18">
        <f t="shared" si="640"/>
        <v>1.2743356994775328</v>
      </c>
      <c r="X5827" s="20">
        <f t="shared" si="641"/>
        <v>0.17461537393770016</v>
      </c>
      <c r="AA5827" s="20">
        <f t="shared" si="642"/>
        <v>0.34974537820212492</v>
      </c>
      <c r="AE5827" s="20">
        <f t="shared" ref="AE5827:AE5890" si="643">-LOG10(X5827)</f>
        <v>0.75791752167070725</v>
      </c>
    </row>
    <row r="5828" spans="1:31" x14ac:dyDescent="0.2">
      <c r="A5828" s="15" t="s">
        <v>6052</v>
      </c>
      <c r="B5828" s="15" t="s">
        <v>6053</v>
      </c>
      <c r="C5828" t="s">
        <v>6054</v>
      </c>
      <c r="D5828" s="15">
        <v>2</v>
      </c>
      <c r="E5828" s="15">
        <v>2</v>
      </c>
      <c r="F5828" s="16">
        <v>91445.989268494101</v>
      </c>
      <c r="G5828" s="16">
        <v>103050.967078125</v>
      </c>
      <c r="H5828" s="16">
        <v>103856.31312890501</v>
      </c>
      <c r="I5828" s="16">
        <v>110697.116526563</v>
      </c>
      <c r="J5828" s="16">
        <v>6530.0535738281296</v>
      </c>
      <c r="K5828" s="16">
        <v>85826.640555174701</v>
      </c>
      <c r="L5828" s="15">
        <f t="shared" si="637"/>
        <v>6</v>
      </c>
      <c r="M5828" s="16">
        <v>162609.803623082</v>
      </c>
      <c r="N5828" s="16">
        <v>177289.508417479</v>
      </c>
      <c r="O5828" s="16">
        <v>186746.63762358201</v>
      </c>
      <c r="P5828" s="16">
        <v>153481.30860956799</v>
      </c>
      <c r="Q5828" s="16">
        <v>57087.782459468501</v>
      </c>
      <c r="R5828" s="16">
        <v>117871.15571560799</v>
      </c>
      <c r="S5828" s="17">
        <f t="shared" si="638"/>
        <v>177289.508417479</v>
      </c>
      <c r="T5828" s="17">
        <f t="shared" si="639"/>
        <v>117871.15571560799</v>
      </c>
      <c r="U5828" s="18">
        <f t="shared" si="640"/>
        <v>0.66485127500069863</v>
      </c>
      <c r="X5828" s="20">
        <f t="shared" si="641"/>
        <v>8.4980345571045973E-2</v>
      </c>
      <c r="AA5828" s="20">
        <f t="shared" si="642"/>
        <v>-0.58889644422221787</v>
      </c>
      <c r="AE5828" s="20">
        <f t="shared" si="643"/>
        <v>1.0706815071922184</v>
      </c>
    </row>
    <row r="5829" spans="1:31" x14ac:dyDescent="0.2">
      <c r="A5829" s="15" t="s">
        <v>18434</v>
      </c>
      <c r="B5829" s="15" t="s">
        <v>18435</v>
      </c>
      <c r="C5829" t="s">
        <v>18436</v>
      </c>
      <c r="D5829" s="15">
        <v>3</v>
      </c>
      <c r="E5829" s="15">
        <v>1</v>
      </c>
      <c r="F5829" s="16">
        <v>43824.750537304797</v>
      </c>
      <c r="G5829" s="16">
        <v>35456.710381640602</v>
      </c>
      <c r="H5829" s="16">
        <v>37481.597242675904</v>
      </c>
      <c r="I5829" s="16">
        <v>57080.635490521898</v>
      </c>
      <c r="J5829" s="16">
        <v>11304.9026384766</v>
      </c>
      <c r="K5829" s="16">
        <v>42048.175079883003</v>
      </c>
      <c r="L5829" s="15">
        <f t="shared" si="637"/>
        <v>6</v>
      </c>
      <c r="M5829" s="16">
        <v>77929.4328346986</v>
      </c>
      <c r="N5829" s="16">
        <v>60999.939465840798</v>
      </c>
      <c r="O5829" s="16">
        <v>67396.598694422297</v>
      </c>
      <c r="P5829" s="16">
        <v>79142.175571021493</v>
      </c>
      <c r="Q5829" s="16">
        <v>98831.014976265098</v>
      </c>
      <c r="R5829" s="16">
        <v>57747.419220164396</v>
      </c>
      <c r="S5829" s="17">
        <f t="shared" si="638"/>
        <v>67396.598694422297</v>
      </c>
      <c r="T5829" s="17">
        <f t="shared" si="639"/>
        <v>79142.175571021493</v>
      </c>
      <c r="U5829" s="18">
        <f t="shared" si="640"/>
        <v>1.1742755139595977</v>
      </c>
      <c r="X5829" s="20">
        <f t="shared" si="641"/>
        <v>0.48820972242672278</v>
      </c>
      <c r="AA5829" s="20">
        <f t="shared" si="642"/>
        <v>0.23177093995559128</v>
      </c>
      <c r="AE5829" s="20">
        <f t="shared" si="643"/>
        <v>0.31139357609819768</v>
      </c>
    </row>
    <row r="5830" spans="1:31" x14ac:dyDescent="0.2">
      <c r="A5830" s="15" t="s">
        <v>18437</v>
      </c>
      <c r="B5830" s="15" t="s">
        <v>18438</v>
      </c>
      <c r="C5830" t="s">
        <v>18439</v>
      </c>
      <c r="D5830" s="15">
        <v>2</v>
      </c>
      <c r="E5830" s="15">
        <v>2</v>
      </c>
      <c r="F5830" s="16">
        <v>39561.477802486101</v>
      </c>
      <c r="G5830" s="16">
        <v>39735.0231738281</v>
      </c>
      <c r="H5830" s="16">
        <v>36475.324630078198</v>
      </c>
      <c r="I5830" s="16">
        <v>41637.042207618302</v>
      </c>
      <c r="J5830" s="16">
        <v>18033.523805859299</v>
      </c>
      <c r="K5830" s="16">
        <v>35780.819320898503</v>
      </c>
      <c r="L5830" s="15">
        <f t="shared" si="637"/>
        <v>6</v>
      </c>
      <c r="M5830" s="16">
        <v>70348.455825799305</v>
      </c>
      <c r="N5830" s="16">
        <v>68360.374727046001</v>
      </c>
      <c r="O5830" s="16">
        <v>65587.194708531897</v>
      </c>
      <c r="P5830" s="16">
        <v>57729.667449139197</v>
      </c>
      <c r="Q5830" s="16">
        <v>157654.73780072201</v>
      </c>
      <c r="R5830" s="16">
        <v>49140.063021508802</v>
      </c>
      <c r="S5830" s="17">
        <f t="shared" si="638"/>
        <v>68360.374727046001</v>
      </c>
      <c r="T5830" s="17">
        <f t="shared" si="639"/>
        <v>57729.667449139197</v>
      </c>
      <c r="U5830" s="18">
        <f t="shared" si="640"/>
        <v>0.84449021351398634</v>
      </c>
      <c r="X5830" s="20">
        <f t="shared" si="641"/>
        <v>0.5954844774041852</v>
      </c>
      <c r="AA5830" s="20">
        <f t="shared" si="642"/>
        <v>-0.24384739062523508</v>
      </c>
      <c r="AE5830" s="20">
        <f t="shared" si="643"/>
        <v>0.22512955486226288</v>
      </c>
    </row>
    <row r="5831" spans="1:31" x14ac:dyDescent="0.2">
      <c r="A5831" s="15" t="s">
        <v>2021</v>
      </c>
      <c r="B5831" s="15" t="s">
        <v>2022</v>
      </c>
      <c r="C5831" t="s">
        <v>2023</v>
      </c>
      <c r="D5831" s="15">
        <v>3</v>
      </c>
      <c r="E5831" s="15">
        <v>2</v>
      </c>
      <c r="F5831" s="16">
        <v>26656.5146783204</v>
      </c>
      <c r="G5831" s="16">
        <v>28847.2319004241</v>
      </c>
      <c r="H5831" s="16">
        <v>38982.114184124301</v>
      </c>
      <c r="I5831" s="16">
        <v>27814.638050899099</v>
      </c>
      <c r="J5831" s="16">
        <v>4392.8717765624997</v>
      </c>
      <c r="K5831" s="16">
        <v>29747.6173642045</v>
      </c>
      <c r="L5831" s="15">
        <f t="shared" si="637"/>
        <v>6</v>
      </c>
      <c r="M5831" s="16">
        <v>47400.773415995798</v>
      </c>
      <c r="N5831" s="16">
        <v>49628.952622578799</v>
      </c>
      <c r="O5831" s="16">
        <v>70094.715785916997</v>
      </c>
      <c r="P5831" s="16">
        <v>38564.934485254598</v>
      </c>
      <c r="Q5831" s="16">
        <v>38403.866908204203</v>
      </c>
      <c r="R5831" s="16">
        <v>40854.285054421402</v>
      </c>
      <c r="S5831" s="17">
        <f t="shared" si="638"/>
        <v>49628.952622578799</v>
      </c>
      <c r="T5831" s="17">
        <f t="shared" si="639"/>
        <v>38564.934485254598</v>
      </c>
      <c r="U5831" s="18">
        <f t="shared" si="640"/>
        <v>0.77706525016829386</v>
      </c>
      <c r="X5831" s="20">
        <f t="shared" si="641"/>
        <v>8.6490519253698453E-2</v>
      </c>
      <c r="AA5831" s="20">
        <f t="shared" si="642"/>
        <v>-0.36389234806673193</v>
      </c>
      <c r="AE5831" s="20">
        <f t="shared" si="643"/>
        <v>1.0630314955578828</v>
      </c>
    </row>
    <row r="5832" spans="1:31" x14ac:dyDescent="0.2">
      <c r="A5832" s="15" t="s">
        <v>18440</v>
      </c>
      <c r="B5832" s="15" t="s">
        <v>18441</v>
      </c>
      <c r="C5832" t="s">
        <v>18442</v>
      </c>
      <c r="D5832" s="15">
        <v>1</v>
      </c>
      <c r="E5832" s="15">
        <v>1</v>
      </c>
      <c r="F5832" s="16">
        <v>42895.326916405902</v>
      </c>
      <c r="G5832" s="16">
        <v>35972.239359375002</v>
      </c>
      <c r="H5832" s="16">
        <v>23377.681335937501</v>
      </c>
      <c r="I5832" s="16">
        <v>46338.743962500201</v>
      </c>
      <c r="J5832" s="16">
        <v>5925.9703851562599</v>
      </c>
      <c r="K5832" s="16">
        <v>56215.168607811502</v>
      </c>
      <c r="L5832" s="15">
        <f t="shared" si="637"/>
        <v>6</v>
      </c>
      <c r="M5832" s="16">
        <v>76276.726207694199</v>
      </c>
      <c r="N5832" s="16">
        <v>61886.858644077998</v>
      </c>
      <c r="O5832" s="16">
        <v>42035.994282824802</v>
      </c>
      <c r="P5832" s="16">
        <v>64248.566591900701</v>
      </c>
      <c r="Q5832" s="16">
        <v>51806.697201525501</v>
      </c>
      <c r="R5832" s="16">
        <v>77203.847776038907</v>
      </c>
      <c r="S5832" s="17">
        <f t="shared" si="638"/>
        <v>61886.858644077998</v>
      </c>
      <c r="T5832" s="17">
        <f t="shared" si="639"/>
        <v>64248.566591900701</v>
      </c>
      <c r="U5832" s="18">
        <f t="shared" si="640"/>
        <v>1.0381617034628514</v>
      </c>
      <c r="X5832" s="20">
        <f t="shared" si="641"/>
        <v>0.7420764578718051</v>
      </c>
      <c r="AA5832" s="20">
        <f t="shared" si="642"/>
        <v>5.4031174538322013E-2</v>
      </c>
      <c r="AE5832" s="20">
        <f t="shared" si="643"/>
        <v>0.12955134604016708</v>
      </c>
    </row>
    <row r="5833" spans="1:31" x14ac:dyDescent="0.2">
      <c r="A5833" s="15" t="s">
        <v>10459</v>
      </c>
      <c r="B5833" s="15" t="s">
        <v>10460</v>
      </c>
      <c r="C5833" t="s">
        <v>10461</v>
      </c>
      <c r="D5833" s="15">
        <v>3</v>
      </c>
      <c r="E5833" s="15">
        <v>1</v>
      </c>
      <c r="F5833" s="16">
        <v>21450.2766199219</v>
      </c>
      <c r="G5833" s="16">
        <v>31840.3862390625</v>
      </c>
      <c r="H5833" s="16">
        <v>12673.0137251953</v>
      </c>
      <c r="I5833" s="16">
        <v>28513.0353298829</v>
      </c>
      <c r="J5833" s="16">
        <v>8819.2145572265908</v>
      </c>
      <c r="K5833" s="16">
        <v>32810.705874810097</v>
      </c>
      <c r="L5833" s="15">
        <f t="shared" si="637"/>
        <v>6</v>
      </c>
      <c r="M5833" s="16">
        <v>38143.009843603999</v>
      </c>
      <c r="N5833" s="16">
        <v>54778.393490150098</v>
      </c>
      <c r="O5833" s="16">
        <v>22787.663363326799</v>
      </c>
      <c r="P5833" s="16">
        <v>39533.260776591</v>
      </c>
      <c r="Q5833" s="16">
        <v>77100.347863023606</v>
      </c>
      <c r="R5833" s="16">
        <v>45061.018307276303</v>
      </c>
      <c r="S5833" s="17">
        <f t="shared" si="638"/>
        <v>38143.009843603999</v>
      </c>
      <c r="T5833" s="17">
        <f t="shared" si="639"/>
        <v>45061.018307276303</v>
      </c>
      <c r="U5833" s="18">
        <f t="shared" si="640"/>
        <v>1.1813702823148433</v>
      </c>
      <c r="X5833" s="20">
        <f t="shared" si="641"/>
        <v>0.36216548474356974</v>
      </c>
      <c r="AA5833" s="20">
        <f t="shared" si="642"/>
        <v>0.2404612261504184</v>
      </c>
      <c r="AE5833" s="20">
        <f t="shared" si="643"/>
        <v>0.44109294137609639</v>
      </c>
    </row>
    <row r="5834" spans="1:31" x14ac:dyDescent="0.2">
      <c r="A5834" s="15" t="s">
        <v>9508</v>
      </c>
      <c r="B5834" s="15" t="s">
        <v>9509</v>
      </c>
      <c r="C5834" t="s">
        <v>9510</v>
      </c>
      <c r="D5834" s="15">
        <v>2</v>
      </c>
      <c r="E5834" s="15">
        <v>1</v>
      </c>
      <c r="F5834" s="16">
        <v>34162.4956045086</v>
      </c>
      <c r="G5834" s="16">
        <v>41141.099962006199</v>
      </c>
      <c r="H5834" s="16">
        <v>36374.481338378799</v>
      </c>
      <c r="I5834" s="16">
        <v>35616.490632421897</v>
      </c>
      <c r="J5834" s="16">
        <v>7281.7482471679496</v>
      </c>
      <c r="K5834" s="16">
        <v>33784.803389648398</v>
      </c>
      <c r="L5834" s="15">
        <f t="shared" si="637"/>
        <v>6</v>
      </c>
      <c r="M5834" s="16">
        <v>60747.953474624999</v>
      </c>
      <c r="N5834" s="16">
        <v>70779.397756537102</v>
      </c>
      <c r="O5834" s="16">
        <v>65405.865860199199</v>
      </c>
      <c r="P5834" s="16">
        <v>49382.185931038301</v>
      </c>
      <c r="Q5834" s="16">
        <v>63659.333749576603</v>
      </c>
      <c r="R5834" s="16">
        <v>46398.808055435999</v>
      </c>
      <c r="S5834" s="17">
        <f t="shared" si="638"/>
        <v>65405.865860199199</v>
      </c>
      <c r="T5834" s="17">
        <f t="shared" si="639"/>
        <v>49382.185931038301</v>
      </c>
      <c r="U5834" s="18">
        <f t="shared" si="640"/>
        <v>0.755011577044015</v>
      </c>
      <c r="X5834" s="20">
        <f t="shared" si="641"/>
        <v>0.108328739964708</v>
      </c>
      <c r="AA5834" s="20">
        <f t="shared" si="642"/>
        <v>-0.40542932857423392</v>
      </c>
      <c r="AE5834" s="20">
        <f t="shared" si="643"/>
        <v>0.96525630835869758</v>
      </c>
    </row>
    <row r="5835" spans="1:31" x14ac:dyDescent="0.2">
      <c r="A5835" s="15" t="s">
        <v>18443</v>
      </c>
      <c r="B5835" s="15" t="s">
        <v>18444</v>
      </c>
      <c r="C5835" t="s">
        <v>18445</v>
      </c>
      <c r="D5835" s="15">
        <v>1</v>
      </c>
      <c r="E5835" s="15">
        <v>1</v>
      </c>
      <c r="F5835" s="16">
        <v>15318.9371671875</v>
      </c>
      <c r="G5835" s="16">
        <v>15045.384717773401</v>
      </c>
      <c r="H5835" s="16">
        <v>13938.2736796875</v>
      </c>
      <c r="I5835" s="16">
        <v>25243.512672705299</v>
      </c>
      <c r="J5835" s="16">
        <v>16398.338698242202</v>
      </c>
      <c r="K5835" s="16">
        <v>16113.974443359401</v>
      </c>
      <c r="L5835" s="15">
        <f t="shared" si="637"/>
        <v>6</v>
      </c>
      <c r="M5835" s="16">
        <v>27240.225453265601</v>
      </c>
      <c r="N5835" s="16">
        <v>25884.171067930802</v>
      </c>
      <c r="O5835" s="16">
        <v>25062.758974778899</v>
      </c>
      <c r="P5835" s="16">
        <v>35000.074803026298</v>
      </c>
      <c r="Q5835" s="16">
        <v>143359.435220243</v>
      </c>
      <c r="R5835" s="16">
        <v>22130.3406322831</v>
      </c>
      <c r="S5835" s="17">
        <f t="shared" si="638"/>
        <v>25884.171067930802</v>
      </c>
      <c r="T5835" s="17">
        <f t="shared" si="639"/>
        <v>35000.074803026298</v>
      </c>
      <c r="U5835" s="18">
        <f t="shared" si="640"/>
        <v>1.3521806323707097</v>
      </c>
      <c r="X5835" s="20">
        <f t="shared" si="641"/>
        <v>0.34879579615992895</v>
      </c>
      <c r="AA5835" s="20">
        <f t="shared" si="642"/>
        <v>0.43528788832023857</v>
      </c>
      <c r="AE5835" s="20">
        <f t="shared" si="643"/>
        <v>0.45742875801569666</v>
      </c>
    </row>
    <row r="5836" spans="1:31" x14ac:dyDescent="0.2">
      <c r="A5836" s="15" t="s">
        <v>6106</v>
      </c>
      <c r="B5836" s="15" t="s">
        <v>6107</v>
      </c>
      <c r="C5836" t="s">
        <v>6108</v>
      </c>
      <c r="D5836" s="15">
        <v>3</v>
      </c>
      <c r="E5836" s="15">
        <v>3</v>
      </c>
      <c r="F5836" s="16">
        <v>90638.723200780805</v>
      </c>
      <c r="G5836" s="16">
        <v>99118.067928516</v>
      </c>
      <c r="H5836" s="16">
        <v>74295.884102343698</v>
      </c>
      <c r="I5836" s="16">
        <v>101023.377932812</v>
      </c>
      <c r="J5836" s="16">
        <v>16776.4899585938</v>
      </c>
      <c r="K5836" s="16">
        <v>119989.76087857</v>
      </c>
      <c r="L5836" s="15">
        <f t="shared" si="637"/>
        <v>6</v>
      </c>
      <c r="M5836" s="16">
        <v>161174.31828586201</v>
      </c>
      <c r="N5836" s="16">
        <v>170523.32488073301</v>
      </c>
      <c r="O5836" s="16">
        <v>133593.28987697899</v>
      </c>
      <c r="P5836" s="16">
        <v>140068.691324641</v>
      </c>
      <c r="Q5836" s="16">
        <v>146665.35249085401</v>
      </c>
      <c r="R5836" s="16">
        <v>164789.530352225</v>
      </c>
      <c r="S5836" s="17">
        <f t="shared" si="638"/>
        <v>161174.31828586201</v>
      </c>
      <c r="T5836" s="17">
        <f t="shared" si="639"/>
        <v>146665.35249085401</v>
      </c>
      <c r="U5836" s="18">
        <f t="shared" si="640"/>
        <v>0.90997966705046263</v>
      </c>
      <c r="X5836" s="20">
        <f t="shared" si="641"/>
        <v>0.74785557437393491</v>
      </c>
      <c r="AA5836" s="20">
        <f t="shared" si="642"/>
        <v>-0.13609378537074251</v>
      </c>
      <c r="AE5836" s="20">
        <f t="shared" si="643"/>
        <v>0.12618226484757439</v>
      </c>
    </row>
    <row r="5837" spans="1:31" x14ac:dyDescent="0.2">
      <c r="A5837" s="15" t="s">
        <v>10081</v>
      </c>
      <c r="B5837" s="15" t="s">
        <v>10082</v>
      </c>
      <c r="C5837" t="s">
        <v>10083</v>
      </c>
      <c r="D5837" s="15">
        <v>1</v>
      </c>
      <c r="E5837" s="15">
        <v>1</v>
      </c>
      <c r="F5837" s="16">
        <v>11319.415158691299</v>
      </c>
      <c r="G5837" s="16">
        <v>11101.0165921875</v>
      </c>
      <c r="H5837" s="16">
        <v>15821.1595781249</v>
      </c>
      <c r="I5837" s="16">
        <v>14358.9236355468</v>
      </c>
      <c r="J5837" s="16">
        <v>2524.0994721679699</v>
      </c>
      <c r="K5837" s="16">
        <v>8509.0776020507292</v>
      </c>
      <c r="L5837" s="15">
        <f t="shared" si="637"/>
        <v>6</v>
      </c>
      <c r="M5837" s="16">
        <v>20128.2515592741</v>
      </c>
      <c r="N5837" s="16">
        <v>19098.256235394099</v>
      </c>
      <c r="O5837" s="16">
        <v>28448.4232639168</v>
      </c>
      <c r="P5837" s="16">
        <v>19908.6160413199</v>
      </c>
      <c r="Q5837" s="16">
        <v>22066.471575471402</v>
      </c>
      <c r="R5837" s="16">
        <v>11686.0546392089</v>
      </c>
      <c r="S5837" s="17">
        <f t="shared" si="638"/>
        <v>20128.2515592741</v>
      </c>
      <c r="T5837" s="17">
        <f t="shared" si="639"/>
        <v>19908.6160413199</v>
      </c>
      <c r="U5837" s="18">
        <f t="shared" si="640"/>
        <v>0.98908819689045457</v>
      </c>
      <c r="X5837" s="20">
        <f t="shared" si="641"/>
        <v>0.34154173938526333</v>
      </c>
      <c r="AA5837" s="20">
        <f t="shared" si="642"/>
        <v>-1.5828923201996387E-2</v>
      </c>
      <c r="AE5837" s="20">
        <f t="shared" si="643"/>
        <v>0.46655621415813653</v>
      </c>
    </row>
    <row r="5838" spans="1:31" x14ac:dyDescent="0.2">
      <c r="A5838" s="15" t="s">
        <v>15004</v>
      </c>
      <c r="B5838" s="15" t="s">
        <v>15005</v>
      </c>
      <c r="C5838" t="s">
        <v>15006</v>
      </c>
      <c r="D5838" s="15">
        <v>2</v>
      </c>
      <c r="E5838" s="15">
        <v>2</v>
      </c>
      <c r="F5838" s="16">
        <v>29603.978417577899</v>
      </c>
      <c r="G5838" s="16">
        <v>34809.224174999901</v>
      </c>
      <c r="H5838" s="16">
        <v>31019.082548437302</v>
      </c>
      <c r="I5838" s="16">
        <v>30703.713833203099</v>
      </c>
      <c r="J5838" s="16">
        <v>5207.5832015625001</v>
      </c>
      <c r="K5838" s="16">
        <v>41264.436455859497</v>
      </c>
      <c r="L5838" s="15">
        <f t="shared" si="637"/>
        <v>6</v>
      </c>
      <c r="M5838" s="16">
        <v>52641.971019748496</v>
      </c>
      <c r="N5838" s="16">
        <v>59886.000271117802</v>
      </c>
      <c r="O5838" s="16">
        <v>55776.189174934203</v>
      </c>
      <c r="P5838" s="16">
        <v>42570.631703517902</v>
      </c>
      <c r="Q5838" s="16">
        <v>45526.330464100902</v>
      </c>
      <c r="R5838" s="16">
        <v>56671.061380744803</v>
      </c>
      <c r="S5838" s="17">
        <f t="shared" si="638"/>
        <v>55776.189174934203</v>
      </c>
      <c r="T5838" s="17">
        <f t="shared" si="639"/>
        <v>45526.330464100902</v>
      </c>
      <c r="U5838" s="18">
        <f t="shared" si="640"/>
        <v>0.81623235896080937</v>
      </c>
      <c r="X5838" s="20">
        <f t="shared" si="641"/>
        <v>0.17594941625348121</v>
      </c>
      <c r="AA5838" s="20">
        <f t="shared" si="642"/>
        <v>-0.29294818852205667</v>
      </c>
      <c r="AE5838" s="20">
        <f t="shared" si="643"/>
        <v>0.75461216968308042</v>
      </c>
    </row>
    <row r="5839" spans="1:31" x14ac:dyDescent="0.2">
      <c r="A5839" s="15" t="s">
        <v>18446</v>
      </c>
      <c r="B5839" s="15" t="s">
        <v>18447</v>
      </c>
      <c r="C5839" t="s">
        <v>18448</v>
      </c>
      <c r="D5839" s="15">
        <v>3</v>
      </c>
      <c r="E5839" s="15">
        <v>3</v>
      </c>
      <c r="F5839" s="16">
        <v>132205.775890497</v>
      </c>
      <c r="G5839" s="16">
        <v>116211.62290630701</v>
      </c>
      <c r="H5839" s="16">
        <v>129987.56955293</v>
      </c>
      <c r="I5839" s="16">
        <v>149325.048160062</v>
      </c>
      <c r="J5839" s="16">
        <v>16721.804692206999</v>
      </c>
      <c r="K5839" s="16">
        <v>136699.16175996099</v>
      </c>
      <c r="L5839" s="15">
        <f t="shared" si="637"/>
        <v>6</v>
      </c>
      <c r="M5839" s="16">
        <v>235089.09934005799</v>
      </c>
      <c r="N5839" s="16">
        <v>199931.18047923699</v>
      </c>
      <c r="O5839" s="16">
        <v>233733.90423307</v>
      </c>
      <c r="P5839" s="16">
        <v>207038.850865582</v>
      </c>
      <c r="Q5839" s="16">
        <v>146187.27669010701</v>
      </c>
      <c r="R5839" s="16">
        <v>187737.60778441699</v>
      </c>
      <c r="S5839" s="17">
        <f t="shared" si="638"/>
        <v>233733.90423307</v>
      </c>
      <c r="T5839" s="17">
        <f t="shared" si="639"/>
        <v>187737.60778441699</v>
      </c>
      <c r="U5839" s="18">
        <f t="shared" si="640"/>
        <v>0.80321084953602895</v>
      </c>
      <c r="X5839" s="20">
        <f t="shared" si="641"/>
        <v>0.11639610242090136</v>
      </c>
      <c r="AA5839" s="20">
        <f t="shared" si="642"/>
        <v>-0.31614933796656924</v>
      </c>
      <c r="AE5839" s="20">
        <f t="shared" si="643"/>
        <v>0.93406156200086732</v>
      </c>
    </row>
    <row r="5840" spans="1:31" x14ac:dyDescent="0.2">
      <c r="A5840" s="15" t="s">
        <v>18449</v>
      </c>
      <c r="B5840" s="15" t="s">
        <v>18450</v>
      </c>
      <c r="C5840" t="s">
        <v>18451</v>
      </c>
      <c r="D5840" s="15">
        <v>1</v>
      </c>
      <c r="E5840" s="15">
        <v>1</v>
      </c>
      <c r="F5840" s="16">
        <v>13461.642755859501</v>
      </c>
      <c r="G5840" s="16">
        <v>10019.6894144531</v>
      </c>
      <c r="H5840" s="16">
        <v>10854.7849523438</v>
      </c>
      <c r="I5840" s="16">
        <v>11717.013850781201</v>
      </c>
      <c r="J5840" s="16">
        <v>5567.6883950129404</v>
      </c>
      <c r="K5840" s="16">
        <v>7777.8380367187801</v>
      </c>
      <c r="L5840" s="15">
        <f t="shared" si="637"/>
        <v>6</v>
      </c>
      <c r="M5840" s="16">
        <v>23937.573451661101</v>
      </c>
      <c r="N5840" s="16">
        <v>17237.934404220501</v>
      </c>
      <c r="O5840" s="16">
        <v>19518.2606709836</v>
      </c>
      <c r="P5840" s="16">
        <v>16245.613935055</v>
      </c>
      <c r="Q5840" s="16">
        <v>48674.483341225299</v>
      </c>
      <c r="R5840" s="16">
        <v>10681.797078699499</v>
      </c>
      <c r="S5840" s="17">
        <f t="shared" si="638"/>
        <v>19518.2606709836</v>
      </c>
      <c r="T5840" s="17">
        <f t="shared" si="639"/>
        <v>16245.613935055</v>
      </c>
      <c r="U5840" s="18">
        <f t="shared" si="640"/>
        <v>0.83232897689527174</v>
      </c>
      <c r="X5840" s="20">
        <f t="shared" si="641"/>
        <v>0.70022940453967497</v>
      </c>
      <c r="AA5840" s="20">
        <f t="shared" si="642"/>
        <v>-0.26477423054998739</v>
      </c>
      <c r="AE5840" s="20">
        <f t="shared" si="643"/>
        <v>0.15475965598002414</v>
      </c>
    </row>
    <row r="5841" spans="1:31" x14ac:dyDescent="0.2">
      <c r="A5841" s="15" t="s">
        <v>3731</v>
      </c>
      <c r="B5841" s="15" t="s">
        <v>3732</v>
      </c>
      <c r="C5841" t="s">
        <v>3733</v>
      </c>
      <c r="D5841" s="15">
        <v>2</v>
      </c>
      <c r="E5841" s="15">
        <v>2</v>
      </c>
      <c r="F5841" s="16">
        <v>49815.864914063299</v>
      </c>
      <c r="G5841" s="16">
        <v>61562.551462500101</v>
      </c>
      <c r="H5841" s="16">
        <v>38592.980404688002</v>
      </c>
      <c r="I5841" s="16">
        <v>47856.389831250097</v>
      </c>
      <c r="J5841" s="16">
        <v>3697.6255879280998</v>
      </c>
      <c r="K5841" s="16">
        <v>48327.114928125797</v>
      </c>
      <c r="L5841" s="15">
        <f t="shared" si="637"/>
        <v>6</v>
      </c>
      <c r="M5841" s="16">
        <v>88582.868158447294</v>
      </c>
      <c r="N5841" s="16">
        <v>105912.586705159</v>
      </c>
      <c r="O5841" s="16">
        <v>69395.004591612407</v>
      </c>
      <c r="P5841" s="16">
        <v>66352.779251186497</v>
      </c>
      <c r="Q5841" s="16">
        <v>32325.806028028699</v>
      </c>
      <c r="R5841" s="16">
        <v>66370.684581522393</v>
      </c>
      <c r="S5841" s="17">
        <f t="shared" si="638"/>
        <v>88582.868158447294</v>
      </c>
      <c r="T5841" s="17">
        <f t="shared" si="639"/>
        <v>66352.779251186497</v>
      </c>
      <c r="U5841" s="18">
        <f t="shared" si="640"/>
        <v>0.74904753741436714</v>
      </c>
      <c r="X5841" s="20">
        <f t="shared" si="641"/>
        <v>0.10054773089275205</v>
      </c>
      <c r="AA5841" s="20">
        <f t="shared" si="642"/>
        <v>-0.41687081436664619</v>
      </c>
      <c r="AE5841" s="20">
        <f t="shared" si="643"/>
        <v>0.99762772588152293</v>
      </c>
    </row>
    <row r="5842" spans="1:31" x14ac:dyDescent="0.2">
      <c r="A5842" s="15" t="s">
        <v>944</v>
      </c>
      <c r="B5842" s="15" t="s">
        <v>945</v>
      </c>
      <c r="C5842" t="s">
        <v>946</v>
      </c>
      <c r="D5842" s="15">
        <v>1</v>
      </c>
      <c r="E5842" s="15">
        <v>1</v>
      </c>
      <c r="F5842" s="16">
        <v>47319.473373046698</v>
      </c>
      <c r="G5842" s="16">
        <v>22109.383570312501</v>
      </c>
      <c r="H5842" s="16">
        <v>32360.505761718901</v>
      </c>
      <c r="I5842" s="16">
        <v>31411.502267577998</v>
      </c>
      <c r="J5842" s="16">
        <v>25888.404609375099</v>
      </c>
      <c r="K5842" s="16">
        <v>38092.938210937697</v>
      </c>
      <c r="L5842" s="15">
        <f t="shared" si="637"/>
        <v>6</v>
      </c>
      <c r="M5842" s="16">
        <v>84143.769828402801</v>
      </c>
      <c r="N5842" s="16">
        <v>38037.117513147903</v>
      </c>
      <c r="O5842" s="16">
        <v>58188.235849454999</v>
      </c>
      <c r="P5842" s="16">
        <v>43551.9788111503</v>
      </c>
      <c r="Q5842" s="16">
        <v>226324.57664452301</v>
      </c>
      <c r="R5842" s="16">
        <v>52315.442180682599</v>
      </c>
      <c r="S5842" s="17">
        <f t="shared" si="638"/>
        <v>58188.235849454999</v>
      </c>
      <c r="T5842" s="17">
        <f t="shared" si="639"/>
        <v>52315.442180682599</v>
      </c>
      <c r="U5842" s="18">
        <f t="shared" si="640"/>
        <v>0.89907249149181068</v>
      </c>
      <c r="X5842" s="20">
        <f t="shared" si="641"/>
        <v>0.48157781489464563</v>
      </c>
      <c r="AA5842" s="20">
        <f t="shared" si="642"/>
        <v>-0.15349065111715882</v>
      </c>
      <c r="AE5842" s="20">
        <f t="shared" si="643"/>
        <v>0.31733352816792249</v>
      </c>
    </row>
    <row r="5843" spans="1:31" x14ac:dyDescent="0.2">
      <c r="A5843" s="15" t="s">
        <v>17296</v>
      </c>
      <c r="B5843" s="15" t="s">
        <v>17297</v>
      </c>
      <c r="C5843" t="s">
        <v>17298</v>
      </c>
      <c r="D5843" s="15">
        <v>1</v>
      </c>
      <c r="E5843" s="15">
        <v>1</v>
      </c>
      <c r="F5843" s="16">
        <v>6445.7543261718401</v>
      </c>
      <c r="G5843" s="16">
        <v>8840.1801468750291</v>
      </c>
      <c r="H5843" s="16">
        <v>4685.5675678710904</v>
      </c>
      <c r="I5843" s="16">
        <v>13785.870984961</v>
      </c>
      <c r="J5843" s="16">
        <v>3253.7463169921898</v>
      </c>
      <c r="K5843" s="16">
        <v>9073.6387822264896</v>
      </c>
      <c r="L5843" s="15">
        <f t="shared" si="637"/>
        <v>6</v>
      </c>
      <c r="M5843" s="16">
        <v>11461.878793874601</v>
      </c>
      <c r="N5843" s="16">
        <v>15208.699510536801</v>
      </c>
      <c r="O5843" s="16">
        <v>8425.2363895488907</v>
      </c>
      <c r="P5843" s="16">
        <v>19114.079801588799</v>
      </c>
      <c r="Q5843" s="16">
        <v>28445.273813252199</v>
      </c>
      <c r="R5843" s="16">
        <v>12461.402227662</v>
      </c>
      <c r="S5843" s="17">
        <f t="shared" si="638"/>
        <v>11461.878793874601</v>
      </c>
      <c r="T5843" s="17">
        <f t="shared" si="639"/>
        <v>19114.079801588799</v>
      </c>
      <c r="U5843" s="18">
        <f t="shared" si="640"/>
        <v>1.6676218746793632</v>
      </c>
      <c r="X5843" s="20">
        <f t="shared" si="641"/>
        <v>0.17417843860926813</v>
      </c>
      <c r="AA5843" s="20">
        <f t="shared" si="642"/>
        <v>0.73779220163196457</v>
      </c>
      <c r="AE5843" s="20">
        <f t="shared" si="643"/>
        <v>0.75900560692062424</v>
      </c>
    </row>
    <row r="5844" spans="1:31" x14ac:dyDescent="0.2">
      <c r="A5844" s="15" t="s">
        <v>18452</v>
      </c>
      <c r="B5844" s="15" t="s">
        <v>18453</v>
      </c>
      <c r="C5844" t="s">
        <v>18454</v>
      </c>
      <c r="D5844" s="15">
        <v>2</v>
      </c>
      <c r="E5844" s="15">
        <v>2</v>
      </c>
      <c r="F5844" s="16">
        <v>23501.9725004881</v>
      </c>
      <c r="G5844" s="16">
        <v>44780.464252734397</v>
      </c>
      <c r="H5844" s="16">
        <v>43880.849758310098</v>
      </c>
      <c r="I5844" s="16">
        <v>47693.416888476502</v>
      </c>
      <c r="J5844" s="16">
        <v>3652.65830273438</v>
      </c>
      <c r="K5844" s="16">
        <v>58744.279880859103</v>
      </c>
      <c r="L5844" s="15">
        <f t="shared" si="637"/>
        <v>6</v>
      </c>
      <c r="M5844" s="16">
        <v>41791.347697477599</v>
      </c>
      <c r="N5844" s="16">
        <v>77040.582142765794</v>
      </c>
      <c r="O5844" s="16">
        <v>78903.254906218193</v>
      </c>
      <c r="P5844" s="16">
        <v>66126.817624454896</v>
      </c>
      <c r="Q5844" s="16">
        <v>31932.687875794702</v>
      </c>
      <c r="R5844" s="16">
        <v>80677.236303880098</v>
      </c>
      <c r="S5844" s="17">
        <f t="shared" si="638"/>
        <v>77040.582142765794</v>
      </c>
      <c r="T5844" s="17">
        <f t="shared" si="639"/>
        <v>66126.817624454896</v>
      </c>
      <c r="U5844" s="18">
        <f t="shared" si="640"/>
        <v>0.8583374604038384</v>
      </c>
      <c r="X5844" s="20">
        <f t="shared" si="641"/>
        <v>0.75349950617242267</v>
      </c>
      <c r="AA5844" s="20">
        <f t="shared" si="642"/>
        <v>-0.22038313162160686</v>
      </c>
      <c r="AE5844" s="20">
        <f t="shared" si="643"/>
        <v>0.1229170279766382</v>
      </c>
    </row>
    <row r="5845" spans="1:31" x14ac:dyDescent="0.2">
      <c r="A5845" s="15" t="s">
        <v>14110</v>
      </c>
      <c r="B5845" s="15" t="s">
        <v>14111</v>
      </c>
      <c r="C5845" t="s">
        <v>14112</v>
      </c>
      <c r="D5845" s="15">
        <v>2</v>
      </c>
      <c r="E5845" s="15">
        <v>2</v>
      </c>
      <c r="F5845" s="16">
        <v>141147.52661367299</v>
      </c>
      <c r="G5845" s="16">
        <v>147515.336125781</v>
      </c>
      <c r="H5845" s="16">
        <v>129982.459433005</v>
      </c>
      <c r="I5845" s="16">
        <v>132026.41594570299</v>
      </c>
      <c r="J5845" s="16">
        <v>34950.699989648499</v>
      </c>
      <c r="K5845" s="16">
        <v>137692.07048890099</v>
      </c>
      <c r="L5845" s="15">
        <f t="shared" si="637"/>
        <v>6</v>
      </c>
      <c r="M5845" s="16">
        <v>250989.373816537</v>
      </c>
      <c r="N5845" s="16">
        <v>253786.27845337699</v>
      </c>
      <c r="O5845" s="16">
        <v>233724.71559845601</v>
      </c>
      <c r="P5845" s="16">
        <v>183054.335344997</v>
      </c>
      <c r="Q5845" s="16">
        <v>305550.01352699701</v>
      </c>
      <c r="R5845" s="16">
        <v>189101.232163084</v>
      </c>
      <c r="S5845" s="17">
        <f t="shared" si="638"/>
        <v>250989.373816537</v>
      </c>
      <c r="T5845" s="17">
        <f t="shared" si="639"/>
        <v>189101.232163084</v>
      </c>
      <c r="U5845" s="18">
        <f t="shared" si="640"/>
        <v>0.75342325966879098</v>
      </c>
      <c r="X5845" s="20">
        <f t="shared" si="641"/>
        <v>0.64191775390606387</v>
      </c>
      <c r="AA5845" s="20">
        <f t="shared" si="642"/>
        <v>-0.40846752206020298</v>
      </c>
      <c r="AE5845" s="20">
        <f t="shared" si="643"/>
        <v>0.19252061260547301</v>
      </c>
    </row>
    <row r="5846" spans="1:31" x14ac:dyDescent="0.2">
      <c r="A5846" s="15" t="s">
        <v>350</v>
      </c>
      <c r="B5846" s="15" t="s">
        <v>351</v>
      </c>
      <c r="C5846" t="s">
        <v>352</v>
      </c>
      <c r="D5846" s="15">
        <v>2</v>
      </c>
      <c r="E5846" s="15">
        <v>2</v>
      </c>
      <c r="F5846" s="16">
        <v>24606.159770800801</v>
      </c>
      <c r="G5846" s="16">
        <v>31603.182751464901</v>
      </c>
      <c r="H5846" s="16">
        <v>18378.158390625002</v>
      </c>
      <c r="I5846" s="16">
        <v>32425.830476179599</v>
      </c>
      <c r="J5846" s="16">
        <v>6667.6855136718696</v>
      </c>
      <c r="K5846" s="16">
        <v>25942.339435547099</v>
      </c>
      <c r="L5846" s="15">
        <f t="shared" si="637"/>
        <v>6</v>
      </c>
      <c r="M5846" s="16">
        <v>43754.8200883932</v>
      </c>
      <c r="N5846" s="16">
        <v>54370.3071722487</v>
      </c>
      <c r="O5846" s="16">
        <v>33046.226866372803</v>
      </c>
      <c r="P5846" s="16">
        <v>44958.342641579497</v>
      </c>
      <c r="Q5846" s="16">
        <v>58291.004171578898</v>
      </c>
      <c r="R5846" s="16">
        <v>35628.256115520999</v>
      </c>
      <c r="S5846" s="17">
        <f t="shared" si="638"/>
        <v>43754.8200883932</v>
      </c>
      <c r="T5846" s="17">
        <f t="shared" si="639"/>
        <v>44958.342641579497</v>
      </c>
      <c r="U5846" s="18">
        <f t="shared" si="640"/>
        <v>1.0275060564928606</v>
      </c>
      <c r="X5846" s="20">
        <f t="shared" si="641"/>
        <v>0.78966799523493791</v>
      </c>
      <c r="AA5846" s="20">
        <f t="shared" si="642"/>
        <v>3.9146897699136964E-2</v>
      </c>
      <c r="AE5846" s="20">
        <f t="shared" si="643"/>
        <v>0.1025554633222874</v>
      </c>
    </row>
    <row r="5847" spans="1:31" x14ac:dyDescent="0.2">
      <c r="A5847" s="15" t="s">
        <v>14738</v>
      </c>
      <c r="B5847" s="15" t="s">
        <v>14739</v>
      </c>
      <c r="C5847" t="s">
        <v>14740</v>
      </c>
      <c r="D5847" s="15">
        <v>2</v>
      </c>
      <c r="E5847" s="15">
        <v>2</v>
      </c>
      <c r="F5847" s="16">
        <v>41315.367787152703</v>
      </c>
      <c r="G5847" s="16">
        <v>45815.569851562599</v>
      </c>
      <c r="H5847" s="16">
        <v>41672.893569140302</v>
      </c>
      <c r="I5847" s="16">
        <v>47579.608570312601</v>
      </c>
      <c r="J5847" s="16">
        <v>2250.1562402343802</v>
      </c>
      <c r="K5847" s="16">
        <v>50628.515405272999</v>
      </c>
      <c r="L5847" s="15">
        <f t="shared" si="637"/>
        <v>6</v>
      </c>
      <c r="M5847" s="16">
        <v>73467.233459072595</v>
      </c>
      <c r="N5847" s="16">
        <v>78821.384089411396</v>
      </c>
      <c r="O5847" s="16">
        <v>74933.073586226004</v>
      </c>
      <c r="P5847" s="16">
        <v>65969.022641617499</v>
      </c>
      <c r="Q5847" s="16">
        <v>19671.573669342801</v>
      </c>
      <c r="R5847" s="16">
        <v>69531.343466119099</v>
      </c>
      <c r="S5847" s="17">
        <f t="shared" si="638"/>
        <v>74933.073586226004</v>
      </c>
      <c r="T5847" s="17">
        <f t="shared" si="639"/>
        <v>65969.022641617499</v>
      </c>
      <c r="U5847" s="18">
        <f t="shared" si="640"/>
        <v>0.88037257094100763</v>
      </c>
      <c r="X5847" s="20">
        <f t="shared" si="641"/>
        <v>0.21093006057736585</v>
      </c>
      <c r="AA5847" s="20">
        <f t="shared" si="642"/>
        <v>-0.1838138978448878</v>
      </c>
      <c r="AE5847" s="20">
        <f t="shared" si="643"/>
        <v>0.6758615226191883</v>
      </c>
    </row>
    <row r="5848" spans="1:31" x14ac:dyDescent="0.2">
      <c r="A5848" s="15" t="s">
        <v>7848</v>
      </c>
      <c r="B5848" s="15" t="s">
        <v>7849</v>
      </c>
      <c r="C5848" t="s">
        <v>7850</v>
      </c>
      <c r="D5848" s="15">
        <v>3</v>
      </c>
      <c r="E5848" s="15">
        <v>2</v>
      </c>
      <c r="F5848" s="16">
        <v>50374.037368359597</v>
      </c>
      <c r="G5848" s="16">
        <v>57070.887663281297</v>
      </c>
      <c r="H5848" s="16">
        <v>46969.834892578197</v>
      </c>
      <c r="I5848" s="16">
        <v>76592.964700441196</v>
      </c>
      <c r="J5848" s="16">
        <v>2516.6183085068001</v>
      </c>
      <c r="K5848" s="16">
        <v>77925.343259321002</v>
      </c>
      <c r="L5848" s="15">
        <f t="shared" si="637"/>
        <v>6</v>
      </c>
      <c r="M5848" s="16">
        <v>89575.413746361999</v>
      </c>
      <c r="N5848" s="16">
        <v>98185.101078203006</v>
      </c>
      <c r="O5848" s="16">
        <v>84457.636436956906</v>
      </c>
      <c r="P5848" s="16">
        <v>106195.97710740101</v>
      </c>
      <c r="Q5848" s="16">
        <v>22001.068889443901</v>
      </c>
      <c r="R5848" s="16">
        <v>107019.804225086</v>
      </c>
      <c r="S5848" s="17">
        <f t="shared" si="638"/>
        <v>89575.413746361999</v>
      </c>
      <c r="T5848" s="17">
        <f t="shared" si="639"/>
        <v>106195.97710740101</v>
      </c>
      <c r="U5848" s="18">
        <f t="shared" si="640"/>
        <v>1.1855482734146348</v>
      </c>
      <c r="X5848" s="20">
        <f t="shared" si="641"/>
        <v>0.68735878328151601</v>
      </c>
      <c r="AA5848" s="20">
        <f t="shared" si="642"/>
        <v>0.24555440798904357</v>
      </c>
      <c r="AE5848" s="20">
        <f t="shared" si="643"/>
        <v>0.16281651341216535</v>
      </c>
    </row>
    <row r="5849" spans="1:31" x14ac:dyDescent="0.2">
      <c r="A5849" s="15" t="s">
        <v>18455</v>
      </c>
      <c r="B5849" s="15" t="s">
        <v>18456</v>
      </c>
      <c r="C5849" t="s">
        <v>18457</v>
      </c>
      <c r="D5849" s="15">
        <v>1</v>
      </c>
      <c r="E5849" s="15">
        <v>1</v>
      </c>
      <c r="F5849" s="16">
        <v>23048.050046484401</v>
      </c>
      <c r="G5849" s="16">
        <v>26232.8001890626</v>
      </c>
      <c r="H5849" s="16">
        <v>21625.330907812498</v>
      </c>
      <c r="I5849" s="16">
        <v>26960.8866914063</v>
      </c>
      <c r="J5849" s="16">
        <v>12173.6703036299</v>
      </c>
      <c r="K5849" s="16">
        <v>31963.756648828301</v>
      </c>
      <c r="L5849" s="15">
        <f t="shared" si="637"/>
        <v>6</v>
      </c>
      <c r="M5849" s="16">
        <v>40984.1800819692</v>
      </c>
      <c r="N5849" s="16">
        <v>45131.068458649002</v>
      </c>
      <c r="O5849" s="16">
        <v>38885.049091997404</v>
      </c>
      <c r="P5849" s="16">
        <v>37381.2101029603</v>
      </c>
      <c r="Q5849" s="16">
        <v>106426.055187707</v>
      </c>
      <c r="R5849" s="16">
        <v>43897.849348860298</v>
      </c>
      <c r="S5849" s="17">
        <f t="shared" si="638"/>
        <v>40984.1800819692</v>
      </c>
      <c r="T5849" s="17">
        <f t="shared" si="639"/>
        <v>43897.849348860298</v>
      </c>
      <c r="U5849" s="18">
        <f t="shared" si="640"/>
        <v>1.0710925352432012</v>
      </c>
      <c r="X5849" s="20">
        <f t="shared" si="641"/>
        <v>0.39754086809200673</v>
      </c>
      <c r="AA5849" s="20">
        <f t="shared" si="642"/>
        <v>9.9083124690921051E-2</v>
      </c>
      <c r="AE5849" s="20">
        <f t="shared" si="643"/>
        <v>0.4006182182666162</v>
      </c>
    </row>
    <row r="5850" spans="1:31" x14ac:dyDescent="0.2">
      <c r="A5850" s="15" t="s">
        <v>2519</v>
      </c>
      <c r="B5850" s="15" t="s">
        <v>2520</v>
      </c>
      <c r="C5850" t="s">
        <v>2521</v>
      </c>
      <c r="D5850" s="15">
        <v>2</v>
      </c>
      <c r="E5850" s="15">
        <v>2</v>
      </c>
      <c r="F5850" s="16">
        <v>47302.563547851598</v>
      </c>
      <c r="G5850" s="16">
        <v>58946.744395842703</v>
      </c>
      <c r="H5850" s="16">
        <v>53510.896914949502</v>
      </c>
      <c r="I5850" s="16">
        <v>47291.388581250001</v>
      </c>
      <c r="J5850" s="16">
        <v>68939.4128059574</v>
      </c>
      <c r="K5850" s="16">
        <v>48274.4474759765</v>
      </c>
      <c r="L5850" s="15">
        <f t="shared" si="637"/>
        <v>6</v>
      </c>
      <c r="M5850" s="16">
        <v>84113.7006763682</v>
      </c>
      <c r="N5850" s="16">
        <v>101412.33637164099</v>
      </c>
      <c r="O5850" s="16">
        <v>96219.283874306406</v>
      </c>
      <c r="P5850" s="16">
        <v>65569.406260660195</v>
      </c>
      <c r="Q5850" s="16">
        <v>602690.03257852502</v>
      </c>
      <c r="R5850" s="16">
        <v>66298.353037222507</v>
      </c>
      <c r="S5850" s="17">
        <f t="shared" si="638"/>
        <v>96219.283874306406</v>
      </c>
      <c r="T5850" s="17">
        <f t="shared" si="639"/>
        <v>66298.353037222507</v>
      </c>
      <c r="U5850" s="18">
        <f t="shared" si="640"/>
        <v>0.68903394795402617</v>
      </c>
      <c r="X5850" s="20">
        <f t="shared" si="641"/>
        <v>0.44655590187457689</v>
      </c>
      <c r="AA5850" s="20">
        <f t="shared" si="642"/>
        <v>-0.53735303018944813</v>
      </c>
      <c r="AE5850" s="20">
        <f t="shared" si="643"/>
        <v>0.35012416643727889</v>
      </c>
    </row>
    <row r="5851" spans="1:31" x14ac:dyDescent="0.2">
      <c r="A5851" s="15" t="s">
        <v>15353</v>
      </c>
      <c r="B5851" s="15" t="s">
        <v>15354</v>
      </c>
      <c r="C5851" t="s">
        <v>15355</v>
      </c>
      <c r="D5851" s="15">
        <v>3</v>
      </c>
      <c r="E5851" s="15">
        <v>2</v>
      </c>
      <c r="F5851" s="16">
        <v>296764.09836562199</v>
      </c>
      <c r="G5851" s="16">
        <v>343141.919243076</v>
      </c>
      <c r="H5851" s="16">
        <v>323437.33663827798</v>
      </c>
      <c r="I5851" s="16">
        <v>372065.71875656402</v>
      </c>
      <c r="J5851" s="16">
        <v>19849.0092152344</v>
      </c>
      <c r="K5851" s="16">
        <v>353612.75703902199</v>
      </c>
      <c r="L5851" s="15">
        <f t="shared" si="637"/>
        <v>6</v>
      </c>
      <c r="M5851" s="16">
        <v>527707.69001063902</v>
      </c>
      <c r="N5851" s="16">
        <v>590343.43786327005</v>
      </c>
      <c r="O5851" s="16">
        <v>581580.77520195197</v>
      </c>
      <c r="P5851" s="16">
        <v>515868.30077741202</v>
      </c>
      <c r="Q5851" s="16">
        <v>173526.28233507799</v>
      </c>
      <c r="R5851" s="16">
        <v>485638.77227813698</v>
      </c>
      <c r="S5851" s="17">
        <f t="shared" si="638"/>
        <v>581580.77520195197</v>
      </c>
      <c r="T5851" s="17">
        <f t="shared" si="639"/>
        <v>485638.77227813698</v>
      </c>
      <c r="U5851" s="18">
        <f t="shared" si="640"/>
        <v>0.83503236864991037</v>
      </c>
      <c r="X5851" s="20">
        <f t="shared" si="641"/>
        <v>0.19081119315093878</v>
      </c>
      <c r="AA5851" s="20">
        <f t="shared" si="642"/>
        <v>-0.26009597252749034</v>
      </c>
      <c r="AE5851" s="20">
        <f t="shared" si="643"/>
        <v>0.71939615279174463</v>
      </c>
    </row>
    <row r="5852" spans="1:31" x14ac:dyDescent="0.2">
      <c r="A5852" s="15" t="s">
        <v>18458</v>
      </c>
      <c r="B5852" s="15" t="s">
        <v>18459</v>
      </c>
      <c r="C5852" t="s">
        <v>18460</v>
      </c>
      <c r="D5852" s="15">
        <v>4</v>
      </c>
      <c r="E5852" s="15">
        <v>3</v>
      </c>
      <c r="F5852" s="16">
        <v>49805.695954054201</v>
      </c>
      <c r="G5852" s="16">
        <v>62300.569134375</v>
      </c>
      <c r="H5852" s="16">
        <v>58801.281509179498</v>
      </c>
      <c r="I5852" s="16">
        <v>73731.645874218797</v>
      </c>
      <c r="J5852" s="16">
        <v>9481.2174960937391</v>
      </c>
      <c r="K5852" s="16">
        <v>74219.481273278507</v>
      </c>
      <c r="L5852" s="15">
        <f t="shared" si="637"/>
        <v>6</v>
      </c>
      <c r="M5852" s="16">
        <v>88564.785653097904</v>
      </c>
      <c r="N5852" s="16">
        <v>107182.27678143801</v>
      </c>
      <c r="O5852" s="16">
        <v>105732.05690604101</v>
      </c>
      <c r="P5852" s="16">
        <v>102228.764847699</v>
      </c>
      <c r="Q5852" s="16">
        <v>82887.785796618104</v>
      </c>
      <c r="R5852" s="16">
        <v>101930.309490214</v>
      </c>
      <c r="S5852" s="17">
        <f t="shared" si="638"/>
        <v>105732.05690604101</v>
      </c>
      <c r="T5852" s="17">
        <f t="shared" si="639"/>
        <v>101930.309490214</v>
      </c>
      <c r="U5852" s="18">
        <f t="shared" si="640"/>
        <v>0.96404356893193299</v>
      </c>
      <c r="X5852" s="20">
        <f t="shared" si="641"/>
        <v>0.61197105491649806</v>
      </c>
      <c r="AA5852" s="20">
        <f t="shared" si="642"/>
        <v>-5.2829745878552346E-2</v>
      </c>
      <c r="AE5852" s="20">
        <f t="shared" si="643"/>
        <v>0.21326911868339873</v>
      </c>
    </row>
    <row r="5853" spans="1:31" x14ac:dyDescent="0.2">
      <c r="A5853" s="15" t="s">
        <v>11296</v>
      </c>
      <c r="B5853" s="15" t="s">
        <v>11297</v>
      </c>
      <c r="C5853" t="s">
        <v>11298</v>
      </c>
      <c r="D5853" s="15">
        <v>1</v>
      </c>
      <c r="E5853" s="15">
        <v>1</v>
      </c>
      <c r="F5853" s="16">
        <v>11654.3027745118</v>
      </c>
      <c r="G5853" s="16">
        <v>28229.9051074216</v>
      </c>
      <c r="H5853" s="16">
        <v>19101.276027539199</v>
      </c>
      <c r="I5853" s="16">
        <v>27866.475321591301</v>
      </c>
      <c r="J5853" s="16">
        <v>4207.3295214843702</v>
      </c>
      <c r="K5853" s="16">
        <v>23434.825434668001</v>
      </c>
      <c r="L5853" s="15">
        <f t="shared" si="637"/>
        <v>6</v>
      </c>
      <c r="M5853" s="16">
        <v>20723.7507154425</v>
      </c>
      <c r="N5853" s="16">
        <v>48566.899865894098</v>
      </c>
      <c r="O5853" s="16">
        <v>34346.482799128898</v>
      </c>
      <c r="P5853" s="16">
        <v>38636.806747064402</v>
      </c>
      <c r="Q5853" s="16">
        <v>36781.7981494743</v>
      </c>
      <c r="R5853" s="16">
        <v>32184.528488005701</v>
      </c>
      <c r="S5853" s="17">
        <f t="shared" si="638"/>
        <v>34346.482799128898</v>
      </c>
      <c r="T5853" s="17">
        <f t="shared" si="639"/>
        <v>36781.7981494743</v>
      </c>
      <c r="U5853" s="18">
        <f t="shared" si="640"/>
        <v>1.0709043591039011</v>
      </c>
      <c r="X5853" s="20">
        <f t="shared" si="641"/>
        <v>0.88065530905193667</v>
      </c>
      <c r="AA5853" s="20">
        <f t="shared" si="642"/>
        <v>9.8829640865247204E-2</v>
      </c>
      <c r="AE5853" s="20">
        <f t="shared" si="643"/>
        <v>5.5194042403922783E-2</v>
      </c>
    </row>
    <row r="5854" spans="1:31" x14ac:dyDescent="0.2">
      <c r="A5854" s="15" t="s">
        <v>3026</v>
      </c>
      <c r="B5854" s="15" t="s">
        <v>3027</v>
      </c>
      <c r="C5854" t="s">
        <v>3028</v>
      </c>
      <c r="D5854" s="15">
        <v>1</v>
      </c>
      <c r="E5854" s="15">
        <v>1</v>
      </c>
      <c r="F5854" s="16">
        <v>30118.4816317519</v>
      </c>
      <c r="G5854" s="16">
        <v>34669.7380734377</v>
      </c>
      <c r="H5854" s="16">
        <v>34893.68529668</v>
      </c>
      <c r="I5854" s="16">
        <v>47791.210654687398</v>
      </c>
      <c r="J5854" s="16">
        <v>8266.3855828124997</v>
      </c>
      <c r="K5854" s="16">
        <v>51664.909892577998</v>
      </c>
      <c r="L5854" s="15">
        <f t="shared" si="637"/>
        <v>6</v>
      </c>
      <c r="M5854" s="16">
        <v>53556.863704376097</v>
      </c>
      <c r="N5854" s="16">
        <v>59646.027536477697</v>
      </c>
      <c r="O5854" s="16">
        <v>62743.209412436197</v>
      </c>
      <c r="P5854" s="16">
        <v>66262.408466230001</v>
      </c>
      <c r="Q5854" s="16">
        <v>72267.343068831498</v>
      </c>
      <c r="R5854" s="16">
        <v>70954.689588089197</v>
      </c>
      <c r="S5854" s="17">
        <f t="shared" si="638"/>
        <v>59646.027536477697</v>
      </c>
      <c r="T5854" s="17">
        <f t="shared" si="639"/>
        <v>70954.689588089197</v>
      </c>
      <c r="U5854" s="18">
        <f t="shared" si="640"/>
        <v>1.1895962316131694</v>
      </c>
      <c r="X5854" s="20">
        <f t="shared" si="641"/>
        <v>2.6457770907909513E-2</v>
      </c>
      <c r="AA5854" s="20">
        <f t="shared" si="642"/>
        <v>0.25047198236039725</v>
      </c>
      <c r="AE5854" s="20">
        <f t="shared" si="643"/>
        <v>1.5774467483259302</v>
      </c>
    </row>
    <row r="5855" spans="1:31" x14ac:dyDescent="0.2">
      <c r="A5855" s="15" t="s">
        <v>16505</v>
      </c>
      <c r="B5855" s="15" t="s">
        <v>16506</v>
      </c>
      <c r="C5855" t="s">
        <v>16507</v>
      </c>
      <c r="D5855" s="15">
        <v>3</v>
      </c>
      <c r="E5855" s="15">
        <v>1</v>
      </c>
      <c r="F5855" s="16">
        <v>21523.770024640002</v>
      </c>
      <c r="G5855" s="16">
        <v>28580.828396484201</v>
      </c>
      <c r="H5855" s="16">
        <v>21580.482464062701</v>
      </c>
      <c r="I5855" s="16">
        <v>21923.4466816405</v>
      </c>
      <c r="J5855" s="16">
        <v>2515.2927196289102</v>
      </c>
      <c r="K5855" s="16">
        <v>16586.350542480501</v>
      </c>
      <c r="L5855" s="15">
        <f t="shared" si="637"/>
        <v>6</v>
      </c>
      <c r="M5855" s="16">
        <v>38273.6962542865</v>
      </c>
      <c r="N5855" s="16">
        <v>49170.6304195626</v>
      </c>
      <c r="O5855" s="16">
        <v>38804.4059821025</v>
      </c>
      <c r="P5855" s="16">
        <v>30396.810608186501</v>
      </c>
      <c r="Q5855" s="16">
        <v>21989.480174491298</v>
      </c>
      <c r="R5855" s="16">
        <v>22779.084616385</v>
      </c>
      <c r="S5855" s="17">
        <f t="shared" si="638"/>
        <v>38804.4059821025</v>
      </c>
      <c r="T5855" s="17">
        <f t="shared" si="639"/>
        <v>22779.084616385</v>
      </c>
      <c r="U5855" s="18">
        <f t="shared" si="640"/>
        <v>0.58702314955913115</v>
      </c>
      <c r="X5855" s="20">
        <f t="shared" si="641"/>
        <v>1.862083231697129E-2</v>
      </c>
      <c r="AA5855" s="20">
        <f t="shared" si="642"/>
        <v>-0.76851069701094488</v>
      </c>
      <c r="AE5855" s="20">
        <f t="shared" si="643"/>
        <v>1.7300009107559025</v>
      </c>
    </row>
    <row r="5856" spans="1:31" x14ac:dyDescent="0.2">
      <c r="A5856" s="15" t="s">
        <v>13144</v>
      </c>
      <c r="B5856" s="15" t="s">
        <v>13145</v>
      </c>
      <c r="C5856" t="s">
        <v>13146</v>
      </c>
      <c r="D5856" s="15">
        <v>2</v>
      </c>
      <c r="E5856" s="15">
        <v>2</v>
      </c>
      <c r="F5856" s="16">
        <v>84923.396639778905</v>
      </c>
      <c r="G5856" s="16">
        <v>82169.272453125101</v>
      </c>
      <c r="H5856" s="16">
        <v>94801.482552799804</v>
      </c>
      <c r="I5856" s="16">
        <v>132458.426834766</v>
      </c>
      <c r="J5856" s="16">
        <v>25942.5001816406</v>
      </c>
      <c r="K5856" s="16">
        <v>113783.783579297</v>
      </c>
      <c r="L5856" s="15">
        <f t="shared" si="637"/>
        <v>6</v>
      </c>
      <c r="M5856" s="16">
        <v>151011.29050125901</v>
      </c>
      <c r="N5856" s="16">
        <v>141364.51440763599</v>
      </c>
      <c r="O5856" s="16">
        <v>170464.91999472701</v>
      </c>
      <c r="P5856" s="16">
        <v>183653.317492567</v>
      </c>
      <c r="Q5856" s="16">
        <v>226797.497153765</v>
      </c>
      <c r="R5856" s="16">
        <v>156266.46907569899</v>
      </c>
      <c r="S5856" s="17">
        <f t="shared" si="638"/>
        <v>151011.29050125901</v>
      </c>
      <c r="T5856" s="17">
        <f t="shared" si="639"/>
        <v>183653.317492567</v>
      </c>
      <c r="U5856" s="18">
        <f t="shared" si="640"/>
        <v>1.2161562018505885</v>
      </c>
      <c r="X5856" s="20">
        <f t="shared" si="641"/>
        <v>0.19451007735725395</v>
      </c>
      <c r="AA5856" s="20">
        <f t="shared" si="642"/>
        <v>0.28232853894813992</v>
      </c>
      <c r="AE5856" s="20">
        <f t="shared" si="643"/>
        <v>0.71105789342684067</v>
      </c>
    </row>
    <row r="5857" spans="1:31" x14ac:dyDescent="0.2">
      <c r="A5857" s="15" t="s">
        <v>1271</v>
      </c>
      <c r="B5857" s="15" t="s">
        <v>1272</v>
      </c>
      <c r="C5857" t="s">
        <v>1273</v>
      </c>
      <c r="D5857" s="15">
        <v>2</v>
      </c>
      <c r="E5857" s="15">
        <v>2</v>
      </c>
      <c r="F5857" s="16">
        <v>11308.0430041993</v>
      </c>
      <c r="G5857" s="16">
        <v>15072.7621171875</v>
      </c>
      <c r="H5857" s="16">
        <v>30905.3802476077</v>
      </c>
      <c r="I5857" s="16">
        <v>31248.781059374902</v>
      </c>
      <c r="J5857" s="16">
        <v>558.45982723647705</v>
      </c>
      <c r="K5857" s="16">
        <v>26287.821087451401</v>
      </c>
      <c r="L5857" s="15">
        <f t="shared" si="637"/>
        <v>6</v>
      </c>
      <c r="M5857" s="16">
        <v>20108.029526317699</v>
      </c>
      <c r="N5857" s="16">
        <v>25931.271311834302</v>
      </c>
      <c r="O5857" s="16">
        <v>55571.738220242303</v>
      </c>
      <c r="P5857" s="16">
        <v>43326.366213847003</v>
      </c>
      <c r="Q5857" s="16">
        <v>4882.2314808266601</v>
      </c>
      <c r="R5857" s="16">
        <v>36102.727926663698</v>
      </c>
      <c r="S5857" s="17">
        <f t="shared" si="638"/>
        <v>25931.271311834302</v>
      </c>
      <c r="T5857" s="17">
        <f t="shared" si="639"/>
        <v>36102.727926663698</v>
      </c>
      <c r="U5857" s="18">
        <f t="shared" si="640"/>
        <v>1.3922467391788629</v>
      </c>
      <c r="X5857" s="20">
        <f t="shared" si="641"/>
        <v>0.73856145773729331</v>
      </c>
      <c r="AA5857" s="20">
        <f t="shared" si="642"/>
        <v>0.47741491366132593</v>
      </c>
      <c r="AE5857" s="20">
        <f t="shared" si="643"/>
        <v>0.13161336000587029</v>
      </c>
    </row>
    <row r="5858" spans="1:31" x14ac:dyDescent="0.2">
      <c r="A5858" s="15" t="s">
        <v>16784</v>
      </c>
      <c r="B5858" s="15" t="s">
        <v>16785</v>
      </c>
      <c r="C5858" t="s">
        <v>16786</v>
      </c>
      <c r="D5858" s="15">
        <v>2</v>
      </c>
      <c r="E5858" s="15">
        <v>2</v>
      </c>
      <c r="F5858" s="16">
        <v>16902.577557421799</v>
      </c>
      <c r="G5858" s="16">
        <v>15019.3933445362</v>
      </c>
      <c r="H5858" s="16">
        <v>20538.026936193601</v>
      </c>
      <c r="I5858" s="16">
        <v>16418.997400751399</v>
      </c>
      <c r="J5858" s="16">
        <v>3551.4173320312502</v>
      </c>
      <c r="K5858" s="16">
        <v>19646.195188769401</v>
      </c>
      <c r="L5858" s="15">
        <f t="shared" si="637"/>
        <v>6</v>
      </c>
      <c r="M5858" s="16">
        <v>30056.2642421237</v>
      </c>
      <c r="N5858" s="16">
        <v>25839.455351863598</v>
      </c>
      <c r="O5858" s="16">
        <v>36929.940590094702</v>
      </c>
      <c r="P5858" s="16">
        <v>22764.903786086699</v>
      </c>
      <c r="Q5858" s="16">
        <v>31047.607463185301</v>
      </c>
      <c r="R5858" s="16">
        <v>26981.362865134899</v>
      </c>
      <c r="S5858" s="17">
        <f t="shared" si="638"/>
        <v>30056.2642421237</v>
      </c>
      <c r="T5858" s="17">
        <f t="shared" si="639"/>
        <v>26981.362865134899</v>
      </c>
      <c r="U5858" s="18">
        <f t="shared" si="640"/>
        <v>0.89769515758118257</v>
      </c>
      <c r="X5858" s="20">
        <f t="shared" si="641"/>
        <v>0.37494831007775392</v>
      </c>
      <c r="AA5858" s="20">
        <f t="shared" si="642"/>
        <v>-0.15570248211572954</v>
      </c>
      <c r="AE5858" s="20">
        <f t="shared" si="643"/>
        <v>0.42602859945975358</v>
      </c>
    </row>
    <row r="5859" spans="1:31" x14ac:dyDescent="0.2">
      <c r="A5859" s="15" t="s">
        <v>18461</v>
      </c>
      <c r="B5859" s="15" t="s">
        <v>18462</v>
      </c>
      <c r="C5859" t="s">
        <v>18463</v>
      </c>
      <c r="D5859" s="15">
        <v>2</v>
      </c>
      <c r="E5859" s="15">
        <v>1</v>
      </c>
      <c r="F5859" s="16">
        <v>56515.3455476913</v>
      </c>
      <c r="G5859" s="16">
        <v>58595.394425390601</v>
      </c>
      <c r="H5859" s="16">
        <v>48844.783356444597</v>
      </c>
      <c r="I5859" s="16">
        <v>72633.581444531301</v>
      </c>
      <c r="J5859" s="16">
        <v>2494.28491640625</v>
      </c>
      <c r="K5859" s="16">
        <v>70351.253259827805</v>
      </c>
      <c r="L5859" s="15">
        <f t="shared" si="637"/>
        <v>6</v>
      </c>
      <c r="M5859" s="16">
        <v>100495.924585803</v>
      </c>
      <c r="N5859" s="16">
        <v>100807.87175272399</v>
      </c>
      <c r="O5859" s="16">
        <v>87829.028226206705</v>
      </c>
      <c r="P5859" s="16">
        <v>100706.30093089399</v>
      </c>
      <c r="Q5859" s="16">
        <v>21805.823350429</v>
      </c>
      <c r="R5859" s="16">
        <v>96617.827217022306</v>
      </c>
      <c r="S5859" s="17">
        <f t="shared" si="638"/>
        <v>100495.924585803</v>
      </c>
      <c r="T5859" s="17">
        <f t="shared" si="639"/>
        <v>96617.827217022306</v>
      </c>
      <c r="U5859" s="18">
        <f t="shared" si="640"/>
        <v>0.96141040161813129</v>
      </c>
      <c r="X5859" s="20">
        <f t="shared" si="641"/>
        <v>0.42019940844735798</v>
      </c>
      <c r="AA5859" s="20">
        <f t="shared" si="642"/>
        <v>-5.6775682630903573E-2</v>
      </c>
      <c r="AE5859" s="20">
        <f t="shared" si="643"/>
        <v>0.37654456332518527</v>
      </c>
    </row>
    <row r="5860" spans="1:31" x14ac:dyDescent="0.2">
      <c r="A5860" s="15" t="s">
        <v>7722</v>
      </c>
      <c r="B5860" s="15" t="s">
        <v>7723</v>
      </c>
      <c r="C5860" t="s">
        <v>7724</v>
      </c>
      <c r="D5860" s="15">
        <v>2</v>
      </c>
      <c r="E5860" s="15">
        <v>2</v>
      </c>
      <c r="F5860" s="16">
        <v>18607.496695605401</v>
      </c>
      <c r="G5860" s="16">
        <v>22814.384999999998</v>
      </c>
      <c r="H5860" s="16">
        <v>20194.706032616999</v>
      </c>
      <c r="I5860" s="16">
        <v>26597.9205228514</v>
      </c>
      <c r="J5860" s="16">
        <v>2296.38797695313</v>
      </c>
      <c r="K5860" s="16">
        <v>33398.9369000968</v>
      </c>
      <c r="L5860" s="15">
        <f t="shared" si="637"/>
        <v>6</v>
      </c>
      <c r="M5860" s="16">
        <v>33087.961624053401</v>
      </c>
      <c r="N5860" s="16">
        <v>39250.006246236298</v>
      </c>
      <c r="O5860" s="16">
        <v>36312.606675215102</v>
      </c>
      <c r="P5860" s="16">
        <v>36877.9583085251</v>
      </c>
      <c r="Q5860" s="16">
        <v>20075.746054559</v>
      </c>
      <c r="R5860" s="16">
        <v>45868.873191608502</v>
      </c>
      <c r="S5860" s="17">
        <f t="shared" si="638"/>
        <v>36312.606675215102</v>
      </c>
      <c r="T5860" s="17">
        <f t="shared" si="639"/>
        <v>36877.9583085251</v>
      </c>
      <c r="U5860" s="18">
        <f t="shared" si="640"/>
        <v>1.0155690181750536</v>
      </c>
      <c r="X5860" s="20">
        <f t="shared" si="641"/>
        <v>0.81478043035108183</v>
      </c>
      <c r="AA5860" s="20">
        <f t="shared" si="642"/>
        <v>2.228828866935556E-2</v>
      </c>
      <c r="AE5860" s="20">
        <f t="shared" si="643"/>
        <v>8.8959410566084127E-2</v>
      </c>
    </row>
    <row r="5861" spans="1:31" x14ac:dyDescent="0.2">
      <c r="A5861" s="15" t="s">
        <v>974</v>
      </c>
      <c r="B5861" s="15" t="s">
        <v>975</v>
      </c>
      <c r="C5861" t="s">
        <v>976</v>
      </c>
      <c r="D5861" s="15">
        <v>2</v>
      </c>
      <c r="E5861" s="15">
        <v>2</v>
      </c>
      <c r="F5861" s="16">
        <v>22935.1599786919</v>
      </c>
      <c r="G5861" s="16">
        <v>18847.262014453099</v>
      </c>
      <c r="H5861" s="16">
        <v>23354.667512988199</v>
      </c>
      <c r="I5861" s="16">
        <v>30605.437821690899</v>
      </c>
      <c r="J5861" s="16">
        <v>2685.13997167969</v>
      </c>
      <c r="K5861" s="16">
        <v>39236.524980468697</v>
      </c>
      <c r="L5861" s="15">
        <f t="shared" si="637"/>
        <v>6</v>
      </c>
      <c r="M5861" s="16">
        <v>40783.438289993697</v>
      </c>
      <c r="N5861" s="16">
        <v>32424.943814691302</v>
      </c>
      <c r="O5861" s="16">
        <v>41994.612551419603</v>
      </c>
      <c r="P5861" s="16">
        <v>42434.372229693297</v>
      </c>
      <c r="Q5861" s="16">
        <v>23474.3382796798</v>
      </c>
      <c r="R5861" s="16">
        <v>53886.0022458764</v>
      </c>
      <c r="S5861" s="17">
        <f t="shared" si="638"/>
        <v>40783.438289993697</v>
      </c>
      <c r="T5861" s="17">
        <f t="shared" si="639"/>
        <v>42434.372229693297</v>
      </c>
      <c r="U5861" s="18">
        <f t="shared" si="640"/>
        <v>1.0404804991663652</v>
      </c>
      <c r="X5861" s="20">
        <f t="shared" si="641"/>
        <v>0.87809102392345662</v>
      </c>
      <c r="AA5861" s="20">
        <f t="shared" si="642"/>
        <v>5.7249926130796991E-2</v>
      </c>
      <c r="AE5861" s="20">
        <f t="shared" si="643"/>
        <v>5.6460462295852505E-2</v>
      </c>
    </row>
    <row r="5862" spans="1:31" x14ac:dyDescent="0.2">
      <c r="A5862" s="15" t="s">
        <v>500</v>
      </c>
      <c r="B5862" s="15" t="s">
        <v>501</v>
      </c>
      <c r="C5862" t="s">
        <v>502</v>
      </c>
      <c r="D5862" s="15">
        <v>2</v>
      </c>
      <c r="E5862" s="15">
        <v>1</v>
      </c>
      <c r="F5862" s="16">
        <v>98296.822361718907</v>
      </c>
      <c r="G5862" s="16">
        <v>79292.977654687595</v>
      </c>
      <c r="H5862" s="16">
        <v>82364.059284375093</v>
      </c>
      <c r="I5862" s="16">
        <v>60930.389548692401</v>
      </c>
      <c r="J5862" s="16">
        <v>72341.801657812495</v>
      </c>
      <c r="K5862" s="16">
        <v>78270.9181289064</v>
      </c>
      <c r="L5862" s="15">
        <f t="shared" si="637"/>
        <v>6</v>
      </c>
      <c r="M5862" s="16">
        <v>174791.99589696</v>
      </c>
      <c r="N5862" s="16">
        <v>136416.11940138499</v>
      </c>
      <c r="O5862" s="16">
        <v>148100.87773186699</v>
      </c>
      <c r="P5862" s="16">
        <v>84479.851105968497</v>
      </c>
      <c r="Q5862" s="16">
        <v>632434.786189078</v>
      </c>
      <c r="R5862" s="16">
        <v>107494.404057968</v>
      </c>
      <c r="S5862" s="17">
        <f t="shared" si="638"/>
        <v>148100.87773186699</v>
      </c>
      <c r="T5862" s="17">
        <f t="shared" si="639"/>
        <v>107494.404057968</v>
      </c>
      <c r="U5862" s="18">
        <f t="shared" si="640"/>
        <v>0.72581881825564865</v>
      </c>
      <c r="X5862" s="20">
        <f t="shared" si="641"/>
        <v>0.53453547311152438</v>
      </c>
      <c r="AA5862" s="20">
        <f t="shared" si="642"/>
        <v>-0.4623186329279903</v>
      </c>
      <c r="AE5862" s="20">
        <f t="shared" si="643"/>
        <v>0.27202346863032623</v>
      </c>
    </row>
    <row r="5863" spans="1:31" x14ac:dyDescent="0.2">
      <c r="A5863" s="15" t="s">
        <v>257</v>
      </c>
      <c r="B5863" s="15" t="s">
        <v>258</v>
      </c>
      <c r="C5863" t="s">
        <v>259</v>
      </c>
      <c r="D5863" s="15">
        <v>2</v>
      </c>
      <c r="E5863" s="15">
        <v>2</v>
      </c>
      <c r="F5863" s="16">
        <v>114989.65601835999</v>
      </c>
      <c r="G5863" s="16">
        <v>110475.95378789101</v>
      </c>
      <c r="H5863" s="16">
        <v>98004.752574609694</v>
      </c>
      <c r="I5863" s="16">
        <v>104738.96795539701</v>
      </c>
      <c r="J5863" s="16">
        <v>11235.188249999999</v>
      </c>
      <c r="K5863" s="16">
        <v>96663.600908789405</v>
      </c>
      <c r="L5863" s="15">
        <f t="shared" si="637"/>
        <v>6</v>
      </c>
      <c r="M5863" s="16">
        <v>204475.29228352301</v>
      </c>
      <c r="N5863" s="16">
        <v>190063.500560441</v>
      </c>
      <c r="O5863" s="16">
        <v>176224.80004391499</v>
      </c>
      <c r="P5863" s="16">
        <v>145220.348719314</v>
      </c>
      <c r="Q5863" s="16">
        <v>98221.5498625951</v>
      </c>
      <c r="R5863" s="16">
        <v>132754.2390224</v>
      </c>
      <c r="S5863" s="17">
        <f t="shared" si="638"/>
        <v>190063.500560441</v>
      </c>
      <c r="T5863" s="17">
        <f t="shared" si="639"/>
        <v>132754.2390224</v>
      </c>
      <c r="U5863" s="18">
        <f t="shared" si="640"/>
        <v>0.69847308205387693</v>
      </c>
      <c r="X5863" s="20">
        <f t="shared" si="641"/>
        <v>1.6255185546469198E-2</v>
      </c>
      <c r="AA5863" s="20">
        <f t="shared" si="642"/>
        <v>-0.5177235771562434</v>
      </c>
      <c r="AE5863" s="20">
        <f t="shared" si="643"/>
        <v>1.7890080688410133</v>
      </c>
    </row>
    <row r="5864" spans="1:31" x14ac:dyDescent="0.2">
      <c r="A5864" s="15" t="s">
        <v>13471</v>
      </c>
      <c r="B5864" s="15" t="s">
        <v>13472</v>
      </c>
      <c r="C5864" t="s">
        <v>13473</v>
      </c>
      <c r="D5864" s="15">
        <v>2</v>
      </c>
      <c r="E5864" s="15">
        <v>2</v>
      </c>
      <c r="F5864" s="16">
        <v>14777.6531460937</v>
      </c>
      <c r="G5864" s="16">
        <v>11823.109108593801</v>
      </c>
      <c r="H5864" s="16">
        <v>14075.409298242101</v>
      </c>
      <c r="I5864" s="16">
        <v>25021.113405308199</v>
      </c>
      <c r="J5864" s="16">
        <v>2595.2490029296901</v>
      </c>
      <c r="K5864" s="16">
        <v>22166.479719140902</v>
      </c>
      <c r="L5864" s="15">
        <f t="shared" si="637"/>
        <v>6</v>
      </c>
      <c r="M5864" s="16">
        <v>26277.710978016799</v>
      </c>
      <c r="N5864" s="16">
        <v>20340.548577673198</v>
      </c>
      <c r="O5864" s="16">
        <v>25309.345964938399</v>
      </c>
      <c r="P5864" s="16">
        <v>34691.718707899701</v>
      </c>
      <c r="Q5864" s="16">
        <v>22688.483154441899</v>
      </c>
      <c r="R5864" s="16">
        <v>30442.629068792001</v>
      </c>
      <c r="S5864" s="17">
        <f t="shared" si="638"/>
        <v>25309.345964938399</v>
      </c>
      <c r="T5864" s="17">
        <f t="shared" si="639"/>
        <v>30442.629068792001</v>
      </c>
      <c r="U5864" s="18">
        <f t="shared" si="640"/>
        <v>1.2028216418932696</v>
      </c>
      <c r="X5864" s="20">
        <f t="shared" si="641"/>
        <v>0.25251215219212053</v>
      </c>
      <c r="AA5864" s="20">
        <f t="shared" si="642"/>
        <v>0.26642273109838571</v>
      </c>
      <c r="AE5864" s="20">
        <f t="shared" si="643"/>
        <v>0.597717716543397</v>
      </c>
    </row>
    <row r="5865" spans="1:31" x14ac:dyDescent="0.2">
      <c r="A5865" s="15" t="s">
        <v>4154</v>
      </c>
      <c r="B5865" s="15" t="s">
        <v>4155</v>
      </c>
      <c r="C5865" t="s">
        <v>4156</v>
      </c>
      <c r="D5865" s="15">
        <v>2</v>
      </c>
      <c r="E5865" s="15">
        <v>2</v>
      </c>
      <c r="F5865" s="16">
        <v>44431.163454768197</v>
      </c>
      <c r="G5865" s="16">
        <v>60336.280950000102</v>
      </c>
      <c r="H5865" s="16">
        <v>44496.814628320601</v>
      </c>
      <c r="I5865" s="16">
        <v>72280.237740819997</v>
      </c>
      <c r="J5865" s="16">
        <v>15474.586104785099</v>
      </c>
      <c r="K5865" s="16">
        <v>76057.543237500693</v>
      </c>
      <c r="L5865" s="15">
        <f t="shared" si="637"/>
        <v>6</v>
      </c>
      <c r="M5865" s="16">
        <v>79007.759901987505</v>
      </c>
      <c r="N5865" s="16">
        <v>103802.903482262</v>
      </c>
      <c r="O5865" s="16">
        <v>80010.836765261702</v>
      </c>
      <c r="P5865" s="16">
        <v>100216.390662802</v>
      </c>
      <c r="Q5865" s="16">
        <v>135283.699469315</v>
      </c>
      <c r="R5865" s="16">
        <v>104454.636279638</v>
      </c>
      <c r="S5865" s="17">
        <f t="shared" si="638"/>
        <v>80010.836765261702</v>
      </c>
      <c r="T5865" s="17">
        <f t="shared" si="639"/>
        <v>104454.636279638</v>
      </c>
      <c r="U5865" s="18">
        <f t="shared" si="640"/>
        <v>1.305506110204675</v>
      </c>
      <c r="X5865" s="20">
        <f t="shared" si="641"/>
        <v>0.13385423434941365</v>
      </c>
      <c r="AA5865" s="20">
        <f t="shared" si="642"/>
        <v>0.38460920996125231</v>
      </c>
      <c r="AE5865" s="20">
        <f t="shared" si="643"/>
        <v>0.87336788577329272</v>
      </c>
    </row>
    <row r="5866" spans="1:31" x14ac:dyDescent="0.2">
      <c r="A5866" s="15" t="s">
        <v>1754</v>
      </c>
      <c r="B5866" s="15" t="s">
        <v>1755</v>
      </c>
      <c r="C5866" t="s">
        <v>1756</v>
      </c>
      <c r="D5866" s="15">
        <v>2</v>
      </c>
      <c r="E5866" s="15">
        <v>2</v>
      </c>
      <c r="F5866" s="16">
        <v>45418.396546875003</v>
      </c>
      <c r="G5866" s="16">
        <v>49606.393058097601</v>
      </c>
      <c r="H5866" s="16">
        <v>46206.574863281203</v>
      </c>
      <c r="I5866" s="16">
        <v>55140.018952734397</v>
      </c>
      <c r="J5866" s="16">
        <v>13836.0990977529</v>
      </c>
      <c r="K5866" s="16">
        <v>57134.426662499602</v>
      </c>
      <c r="L5866" s="15">
        <f t="shared" si="637"/>
        <v>6</v>
      </c>
      <c r="M5866" s="16">
        <v>80763.263675546594</v>
      </c>
      <c r="N5866" s="16">
        <v>85343.139312481304</v>
      </c>
      <c r="O5866" s="16">
        <v>83085.199463127705</v>
      </c>
      <c r="P5866" s="16">
        <v>76451.515009348106</v>
      </c>
      <c r="Q5866" s="16">
        <v>120959.53064549201</v>
      </c>
      <c r="R5866" s="16">
        <v>78466.323023888195</v>
      </c>
      <c r="S5866" s="17">
        <f t="shared" si="638"/>
        <v>83085.199463127705</v>
      </c>
      <c r="T5866" s="17">
        <f t="shared" si="639"/>
        <v>78466.323023888195</v>
      </c>
      <c r="U5866" s="18">
        <f t="shared" si="640"/>
        <v>0.94440795148732459</v>
      </c>
      <c r="X5866" s="20">
        <f t="shared" si="641"/>
        <v>0.57455380839472725</v>
      </c>
      <c r="AA5866" s="20">
        <f t="shared" si="642"/>
        <v>-8.2517906430677607E-2</v>
      </c>
      <c r="AE5866" s="20">
        <f t="shared" si="643"/>
        <v>0.24066929231145232</v>
      </c>
    </row>
    <row r="5867" spans="1:31" x14ac:dyDescent="0.2">
      <c r="A5867" s="15" t="s">
        <v>18464</v>
      </c>
      <c r="B5867" s="15" t="s">
        <v>18465</v>
      </c>
      <c r="C5867" t="s">
        <v>18466</v>
      </c>
      <c r="D5867" s="15">
        <v>2</v>
      </c>
      <c r="E5867" s="15">
        <v>2</v>
      </c>
      <c r="F5867" s="16">
        <v>28367.819429297098</v>
      </c>
      <c r="G5867" s="16">
        <v>28129.719111914099</v>
      </c>
      <c r="H5867" s="16">
        <v>14962.849210546899</v>
      </c>
      <c r="I5867" s="16">
        <v>29151.199088086101</v>
      </c>
      <c r="J5867" s="16">
        <v>13122.012730664101</v>
      </c>
      <c r="K5867" s="16">
        <v>27867.224259961</v>
      </c>
      <c r="L5867" s="15">
        <f t="shared" si="637"/>
        <v>6</v>
      </c>
      <c r="M5867" s="16">
        <v>50443.825732686499</v>
      </c>
      <c r="N5867" s="16">
        <v>48394.539271933099</v>
      </c>
      <c r="O5867" s="16">
        <v>26905.073896375601</v>
      </c>
      <c r="P5867" s="16">
        <v>40418.073423835602</v>
      </c>
      <c r="Q5867" s="16">
        <v>114716.762998834</v>
      </c>
      <c r="R5867" s="16">
        <v>38271.822232119201</v>
      </c>
      <c r="S5867" s="17">
        <f t="shared" si="638"/>
        <v>48394.539271933099</v>
      </c>
      <c r="T5867" s="17">
        <f t="shared" si="639"/>
        <v>40418.073423835602</v>
      </c>
      <c r="U5867" s="18">
        <f t="shared" si="640"/>
        <v>0.83517839061806032</v>
      </c>
      <c r="X5867" s="20">
        <f t="shared" si="641"/>
        <v>0.43842111633765629</v>
      </c>
      <c r="AA5867" s="20">
        <f t="shared" si="642"/>
        <v>-0.25984371074713886</v>
      </c>
      <c r="AE5867" s="20">
        <f t="shared" si="643"/>
        <v>0.35810853643959228</v>
      </c>
    </row>
    <row r="5868" spans="1:31" x14ac:dyDescent="0.2">
      <c r="A5868" s="15" t="s">
        <v>10405</v>
      </c>
      <c r="B5868" s="15" t="s">
        <v>10406</v>
      </c>
      <c r="C5868" t="s">
        <v>10407</v>
      </c>
      <c r="D5868" s="15">
        <v>2</v>
      </c>
      <c r="E5868" s="15">
        <v>2</v>
      </c>
      <c r="F5868" s="16">
        <v>30417.836960890101</v>
      </c>
      <c r="G5868" s="16">
        <v>38727.950765624999</v>
      </c>
      <c r="H5868" s="16">
        <v>29582.058544628901</v>
      </c>
      <c r="I5868" s="16">
        <v>33930.881608593802</v>
      </c>
      <c r="J5868" s="16">
        <v>14167.047186396199</v>
      </c>
      <c r="K5868" s="16">
        <v>43228.558183593799</v>
      </c>
      <c r="L5868" s="15">
        <f t="shared" si="637"/>
        <v>6</v>
      </c>
      <c r="M5868" s="16">
        <v>54089.179136403996</v>
      </c>
      <c r="N5868" s="16">
        <v>66627.801251478493</v>
      </c>
      <c r="O5868" s="16">
        <v>53192.240324732898</v>
      </c>
      <c r="P5868" s="16">
        <v>47045.092726635397</v>
      </c>
      <c r="Q5868" s="16">
        <v>123852.782940629</v>
      </c>
      <c r="R5868" s="16">
        <v>59368.514019187001</v>
      </c>
      <c r="S5868" s="17">
        <f t="shared" si="638"/>
        <v>54089.179136403996</v>
      </c>
      <c r="T5868" s="17">
        <f t="shared" si="639"/>
        <v>59368.514019187001</v>
      </c>
      <c r="U5868" s="18">
        <f t="shared" si="640"/>
        <v>1.0976042707076288</v>
      </c>
      <c r="X5868" s="20">
        <f t="shared" si="641"/>
        <v>0.48106019095296959</v>
      </c>
      <c r="AA5868" s="20">
        <f t="shared" si="642"/>
        <v>0.13435800006790599</v>
      </c>
      <c r="AE5868" s="20">
        <f t="shared" si="643"/>
        <v>0.31780058066714112</v>
      </c>
    </row>
    <row r="5869" spans="1:31" x14ac:dyDescent="0.2">
      <c r="A5869" s="15" t="s">
        <v>3899</v>
      </c>
      <c r="B5869" s="15" t="s">
        <v>3900</v>
      </c>
      <c r="C5869" t="s">
        <v>3901</v>
      </c>
      <c r="D5869" s="15">
        <v>2</v>
      </c>
      <c r="E5869" s="15">
        <v>2</v>
      </c>
      <c r="F5869" s="16">
        <v>66627.308554307398</v>
      </c>
      <c r="G5869" s="16">
        <v>48257.971523437503</v>
      </c>
      <c r="H5869" s="16">
        <v>61525.1837467695</v>
      </c>
      <c r="I5869" s="16">
        <v>81692.047596357093</v>
      </c>
      <c r="J5869" s="16">
        <v>23081.525078906201</v>
      </c>
      <c r="K5869" s="16">
        <v>61188.395859228403</v>
      </c>
      <c r="L5869" s="15">
        <f t="shared" si="637"/>
        <v>6</v>
      </c>
      <c r="M5869" s="16">
        <v>118477.07752540099</v>
      </c>
      <c r="N5869" s="16">
        <v>83023.306730626893</v>
      </c>
      <c r="O5869" s="16">
        <v>110629.973737095</v>
      </c>
      <c r="P5869" s="16">
        <v>113265.844328252</v>
      </c>
      <c r="Q5869" s="16">
        <v>201785.952847076</v>
      </c>
      <c r="R5869" s="16">
        <v>84033.895415897496</v>
      </c>
      <c r="S5869" s="17">
        <f t="shared" si="638"/>
        <v>110629.973737095</v>
      </c>
      <c r="T5869" s="17">
        <f t="shared" si="639"/>
        <v>113265.844328252</v>
      </c>
      <c r="U5869" s="18">
        <f t="shared" si="640"/>
        <v>1.0238260075648302</v>
      </c>
      <c r="X5869" s="20">
        <f t="shared" si="641"/>
        <v>0.47714339363110914</v>
      </c>
      <c r="AA5869" s="20">
        <f t="shared" si="642"/>
        <v>3.3970559721128731E-2</v>
      </c>
      <c r="AE5869" s="20">
        <f t="shared" si="643"/>
        <v>0.32135108489242431</v>
      </c>
    </row>
    <row r="5870" spans="1:31" x14ac:dyDescent="0.2">
      <c r="A5870" s="15" t="s">
        <v>18467</v>
      </c>
      <c r="B5870" s="15" t="s">
        <v>18468</v>
      </c>
      <c r="C5870" t="s">
        <v>18469</v>
      </c>
      <c r="D5870" s="15">
        <v>1</v>
      </c>
      <c r="E5870" s="15">
        <v>1</v>
      </c>
      <c r="F5870" s="16">
        <v>8095.6095242992897</v>
      </c>
      <c r="G5870" s="16">
        <v>6291.3606808593904</v>
      </c>
      <c r="H5870" s="16">
        <v>7734.0086742187696</v>
      </c>
      <c r="I5870" s="16">
        <v>11124.967057617299</v>
      </c>
      <c r="J5870" s="16">
        <v>5326.9957705078205</v>
      </c>
      <c r="K5870" s="16">
        <v>7812.9271300781402</v>
      </c>
      <c r="L5870" s="15">
        <f t="shared" si="637"/>
        <v>6</v>
      </c>
      <c r="M5870" s="16">
        <v>14395.661149121701</v>
      </c>
      <c r="N5870" s="16">
        <v>10823.695051216901</v>
      </c>
      <c r="O5870" s="16">
        <v>13906.7146882957</v>
      </c>
      <c r="P5870" s="16">
        <v>15424.742358412799</v>
      </c>
      <c r="Q5870" s="16">
        <v>46570.272704666699</v>
      </c>
      <c r="R5870" s="16">
        <v>10729.987150692599</v>
      </c>
      <c r="S5870" s="17">
        <f t="shared" si="638"/>
        <v>13906.7146882957</v>
      </c>
      <c r="T5870" s="17">
        <f t="shared" si="639"/>
        <v>15424.742358412799</v>
      </c>
      <c r="U5870" s="18">
        <f t="shared" si="640"/>
        <v>1.1091578927260739</v>
      </c>
      <c r="X5870" s="20">
        <f t="shared" si="641"/>
        <v>0.37779557937738711</v>
      </c>
      <c r="AA5870" s="20">
        <f t="shared" si="642"/>
        <v>0.14946475309085883</v>
      </c>
      <c r="AE5870" s="20">
        <f t="shared" si="643"/>
        <v>0.42274312810619025</v>
      </c>
    </row>
    <row r="5871" spans="1:31" x14ac:dyDescent="0.2">
      <c r="A5871" s="15" t="s">
        <v>18470</v>
      </c>
      <c r="B5871" s="15" t="s">
        <v>18471</v>
      </c>
      <c r="C5871" t="s">
        <v>18472</v>
      </c>
      <c r="D5871" s="15">
        <v>1</v>
      </c>
      <c r="E5871" s="15">
        <v>1</v>
      </c>
      <c r="F5871" s="16">
        <v>31664.286811523802</v>
      </c>
      <c r="G5871" s="16">
        <v>20976.4073320313</v>
      </c>
      <c r="H5871" s="16">
        <v>19198.557056250102</v>
      </c>
      <c r="I5871" s="16">
        <v>30407.0474397693</v>
      </c>
      <c r="J5871" s="16">
        <v>7999.3987734374996</v>
      </c>
      <c r="K5871" s="16">
        <v>30397.715339062899</v>
      </c>
      <c r="L5871" s="15">
        <f t="shared" si="637"/>
        <v>6</v>
      </c>
      <c r="M5871" s="16">
        <v>56305.623696290299</v>
      </c>
      <c r="N5871" s="16">
        <v>36087.938325132302</v>
      </c>
      <c r="O5871" s="16">
        <v>34521.406253168498</v>
      </c>
      <c r="P5871" s="16">
        <v>42159.3044014759</v>
      </c>
      <c r="Q5871" s="16">
        <v>69933.260396947298</v>
      </c>
      <c r="R5871" s="16">
        <v>41747.105734914803</v>
      </c>
      <c r="S5871" s="17">
        <f t="shared" si="638"/>
        <v>36087.938325132302</v>
      </c>
      <c r="T5871" s="17">
        <f t="shared" si="639"/>
        <v>42159.3044014759</v>
      </c>
      <c r="U5871" s="18">
        <f t="shared" si="640"/>
        <v>1.1682380972180777</v>
      </c>
      <c r="X5871" s="20">
        <f t="shared" si="641"/>
        <v>0.48478542281824627</v>
      </c>
      <c r="AA5871" s="20">
        <f t="shared" si="642"/>
        <v>0.22433433814691794</v>
      </c>
      <c r="AE5871" s="20">
        <f t="shared" si="643"/>
        <v>0.3144504475974999</v>
      </c>
    </row>
    <row r="5872" spans="1:31" x14ac:dyDescent="0.2">
      <c r="A5872" s="15" t="s">
        <v>18473</v>
      </c>
      <c r="B5872" s="15" t="s">
        <v>18474</v>
      </c>
      <c r="C5872" t="s">
        <v>18475</v>
      </c>
      <c r="D5872" s="15">
        <v>2</v>
      </c>
      <c r="E5872" s="15">
        <v>2</v>
      </c>
      <c r="F5872" s="16">
        <v>69871.637108612602</v>
      </c>
      <c r="G5872" s="16">
        <v>82274.063437499906</v>
      </c>
      <c r="H5872" s="16">
        <v>76647.204460443594</v>
      </c>
      <c r="I5872" s="16">
        <v>109501.670592187</v>
      </c>
      <c r="J5872" s="16">
        <v>19435.7980007812</v>
      </c>
      <c r="K5872" s="16">
        <v>108010.57743545</v>
      </c>
      <c r="L5872" s="15">
        <f t="shared" si="637"/>
        <v>6</v>
      </c>
      <c r="M5872" s="16">
        <v>124246.16191417001</v>
      </c>
      <c r="N5872" s="16">
        <v>141544.79745235801</v>
      </c>
      <c r="O5872" s="16">
        <v>137821.257899549</v>
      </c>
      <c r="P5872" s="16">
        <v>151823.82545068301</v>
      </c>
      <c r="Q5872" s="16">
        <v>169913.85991712799</v>
      </c>
      <c r="R5872" s="16">
        <v>148337.759808298</v>
      </c>
      <c r="S5872" s="17">
        <f t="shared" si="638"/>
        <v>137821.257899549</v>
      </c>
      <c r="T5872" s="17">
        <f t="shared" si="639"/>
        <v>151823.82545068301</v>
      </c>
      <c r="U5872" s="18">
        <f t="shared" si="640"/>
        <v>1.1015994757596812</v>
      </c>
      <c r="X5872" s="20">
        <f t="shared" si="641"/>
        <v>5.9759602381621132E-2</v>
      </c>
      <c r="AA5872" s="20">
        <f t="shared" si="642"/>
        <v>0.13959977802134615</v>
      </c>
      <c r="AE5872" s="20">
        <f t="shared" si="643"/>
        <v>1.2235923008185332</v>
      </c>
    </row>
    <row r="5873" spans="1:31" x14ac:dyDescent="0.2">
      <c r="A5873" s="15" t="s">
        <v>10276</v>
      </c>
      <c r="B5873" s="15" t="s">
        <v>10277</v>
      </c>
      <c r="C5873" t="s">
        <v>10278</v>
      </c>
      <c r="D5873" s="15">
        <v>2</v>
      </c>
      <c r="E5873" s="15">
        <v>2</v>
      </c>
      <c r="F5873" s="16">
        <v>51890.360942578503</v>
      </c>
      <c r="G5873" s="16">
        <v>40196.751929297003</v>
      </c>
      <c r="H5873" s="16">
        <v>45001.318615429998</v>
      </c>
      <c r="I5873" s="16">
        <v>66673.842923241304</v>
      </c>
      <c r="J5873" s="16">
        <v>17761.459044140702</v>
      </c>
      <c r="K5873" s="16">
        <v>58876.867184180097</v>
      </c>
      <c r="L5873" s="15">
        <f t="shared" si="637"/>
        <v>6</v>
      </c>
      <c r="M5873" s="16">
        <v>92271.749371414204</v>
      </c>
      <c r="N5873" s="16">
        <v>69154.735676780896</v>
      </c>
      <c r="O5873" s="16">
        <v>80917.998019324601</v>
      </c>
      <c r="P5873" s="16">
        <v>92443.136578289501</v>
      </c>
      <c r="Q5873" s="16">
        <v>155276.26207211101</v>
      </c>
      <c r="R5873" s="16">
        <v>80859.326836313499</v>
      </c>
      <c r="S5873" s="17">
        <f t="shared" si="638"/>
        <v>80917.998019324601</v>
      </c>
      <c r="T5873" s="17">
        <f t="shared" si="639"/>
        <v>92443.136578289501</v>
      </c>
      <c r="U5873" s="18">
        <f t="shared" si="640"/>
        <v>1.1424298529507921</v>
      </c>
      <c r="X5873" s="20">
        <f t="shared" si="641"/>
        <v>0.29823266785225788</v>
      </c>
      <c r="AA5873" s="20">
        <f t="shared" si="642"/>
        <v>0.19210558418320639</v>
      </c>
      <c r="AE5873" s="20">
        <f t="shared" si="643"/>
        <v>0.52544478646683235</v>
      </c>
    </row>
    <row r="5874" spans="1:31" x14ac:dyDescent="0.2">
      <c r="A5874" s="15" t="s">
        <v>425</v>
      </c>
      <c r="B5874" s="15" t="s">
        <v>426</v>
      </c>
      <c r="C5874" t="s">
        <v>427</v>
      </c>
      <c r="D5874" s="15">
        <v>1</v>
      </c>
      <c r="E5874" s="15">
        <v>1</v>
      </c>
      <c r="F5874" s="16">
        <v>10351.711354101601</v>
      </c>
      <c r="G5874" s="16">
        <v>16845.172678125102</v>
      </c>
      <c r="H5874" s="16">
        <v>15915.3347203126</v>
      </c>
      <c r="I5874" s="16">
        <v>19211.3609088257</v>
      </c>
      <c r="J5874" s="16">
        <v>3371.8929492187399</v>
      </c>
      <c r="K5874" s="16">
        <v>23198.623490625301</v>
      </c>
      <c r="L5874" s="15">
        <f t="shared" si="637"/>
        <v>6</v>
      </c>
      <c r="M5874" s="16">
        <v>18407.474881276499</v>
      </c>
      <c r="N5874" s="16">
        <v>28980.5371845587</v>
      </c>
      <c r="O5874" s="16">
        <v>28617.7619456149</v>
      </c>
      <c r="P5874" s="16">
        <v>26636.5096488284</v>
      </c>
      <c r="Q5874" s="16">
        <v>29478.148836804899</v>
      </c>
      <c r="R5874" s="16">
        <v>31860.137413783301</v>
      </c>
      <c r="S5874" s="17">
        <f t="shared" si="638"/>
        <v>28617.7619456149</v>
      </c>
      <c r="T5874" s="17">
        <f t="shared" si="639"/>
        <v>29478.148836804899</v>
      </c>
      <c r="U5874" s="18">
        <f t="shared" si="640"/>
        <v>1.0300647860872236</v>
      </c>
      <c r="X5874" s="20">
        <f t="shared" si="641"/>
        <v>0.35075448845118257</v>
      </c>
      <c r="AA5874" s="20">
        <f t="shared" si="642"/>
        <v>4.2735078794316282E-2</v>
      </c>
      <c r="AE5874" s="20">
        <f t="shared" si="643"/>
        <v>0.45499676278824508</v>
      </c>
    </row>
    <row r="5875" spans="1:31" x14ac:dyDescent="0.2">
      <c r="A5875" s="15" t="s">
        <v>3533</v>
      </c>
      <c r="B5875" s="15" t="s">
        <v>3534</v>
      </c>
      <c r="C5875" t="s">
        <v>3535</v>
      </c>
      <c r="D5875" s="15">
        <v>1</v>
      </c>
      <c r="E5875" s="15">
        <v>1</v>
      </c>
      <c r="F5875" s="16">
        <v>9558.1409472655996</v>
      </c>
      <c r="G5875" s="16">
        <v>22255.3764017578</v>
      </c>
      <c r="H5875" s="16">
        <v>20880.861761718599</v>
      </c>
      <c r="I5875" s="16">
        <v>22928.081549999999</v>
      </c>
      <c r="J5875" s="16">
        <v>2323.3634917968802</v>
      </c>
      <c r="K5875" s="16">
        <v>17292.882698437599</v>
      </c>
      <c r="L5875" s="15">
        <f t="shared" si="637"/>
        <v>6</v>
      </c>
      <c r="M5875" s="16">
        <v>16996.343249928399</v>
      </c>
      <c r="N5875" s="16">
        <v>38288.284465320197</v>
      </c>
      <c r="O5875" s="16">
        <v>37546.400475856302</v>
      </c>
      <c r="P5875" s="16">
        <v>31789.734643688498</v>
      </c>
      <c r="Q5875" s="16">
        <v>20311.5744908378</v>
      </c>
      <c r="R5875" s="16">
        <v>23749.409928364999</v>
      </c>
      <c r="S5875" s="17">
        <f t="shared" si="638"/>
        <v>37546.400475856302</v>
      </c>
      <c r="T5875" s="17">
        <f t="shared" si="639"/>
        <v>23749.409928364999</v>
      </c>
      <c r="U5875" s="18">
        <f t="shared" si="640"/>
        <v>0.63253493350545631</v>
      </c>
      <c r="X5875" s="20">
        <f t="shared" si="641"/>
        <v>0.50626758723745424</v>
      </c>
      <c r="AA5875" s="20">
        <f t="shared" si="642"/>
        <v>-0.66078293602371718</v>
      </c>
      <c r="AE5875" s="20">
        <f t="shared" si="643"/>
        <v>0.29561987655256833</v>
      </c>
    </row>
    <row r="5876" spans="1:31" x14ac:dyDescent="0.2">
      <c r="A5876" s="15" t="s">
        <v>1316</v>
      </c>
      <c r="B5876" s="15" t="s">
        <v>1317</v>
      </c>
      <c r="C5876" t="s">
        <v>1318</v>
      </c>
      <c r="D5876" s="15">
        <v>2</v>
      </c>
      <c r="E5876" s="15">
        <v>2</v>
      </c>
      <c r="F5876" s="16">
        <v>15451.662123046901</v>
      </c>
      <c r="G5876" s="16">
        <v>7461.1961917968401</v>
      </c>
      <c r="H5876" s="16">
        <v>21263.804651271999</v>
      </c>
      <c r="I5876" s="16">
        <v>15058.877679785201</v>
      </c>
      <c r="J5876" s="16">
        <v>4920.3616816406402</v>
      </c>
      <c r="K5876" s="16">
        <v>17221.265885742199</v>
      </c>
      <c r="L5876" s="15">
        <f t="shared" si="637"/>
        <v>6</v>
      </c>
      <c r="M5876" s="16">
        <v>27476.237761523498</v>
      </c>
      <c r="N5876" s="16">
        <v>12836.287155337301</v>
      </c>
      <c r="O5876" s="16">
        <v>38234.979676017101</v>
      </c>
      <c r="P5876" s="16">
        <v>20879.100784257898</v>
      </c>
      <c r="Q5876" s="16">
        <v>43015.349587512901</v>
      </c>
      <c r="R5876" s="16">
        <v>23651.054028303399</v>
      </c>
      <c r="S5876" s="17">
        <f t="shared" si="638"/>
        <v>27476.237761523498</v>
      </c>
      <c r="T5876" s="17">
        <f t="shared" si="639"/>
        <v>23651.054028303399</v>
      </c>
      <c r="U5876" s="18">
        <f t="shared" si="640"/>
        <v>0.86078211411546612</v>
      </c>
      <c r="X5876" s="20">
        <f t="shared" si="641"/>
        <v>0.78194353086941371</v>
      </c>
      <c r="AA5876" s="20">
        <f t="shared" si="642"/>
        <v>-0.21627999392707464</v>
      </c>
      <c r="AE5876" s="20">
        <f t="shared" si="643"/>
        <v>0.10682460898275532</v>
      </c>
    </row>
    <row r="5877" spans="1:31" x14ac:dyDescent="0.2">
      <c r="A5877" s="15" t="s">
        <v>2465</v>
      </c>
      <c r="B5877" s="15" t="s">
        <v>2466</v>
      </c>
      <c r="C5877" t="s">
        <v>2467</v>
      </c>
      <c r="D5877" s="15">
        <v>2</v>
      </c>
      <c r="E5877" s="15">
        <v>2</v>
      </c>
      <c r="F5877" s="16">
        <v>54641.107427930197</v>
      </c>
      <c r="G5877" s="16">
        <v>49647.9202970392</v>
      </c>
      <c r="H5877" s="16">
        <v>44058.821960742403</v>
      </c>
      <c r="I5877" s="16">
        <v>50752.115932031302</v>
      </c>
      <c r="J5877" s="16">
        <v>10631.709298035899</v>
      </c>
      <c r="K5877" s="16">
        <v>52119.548575488698</v>
      </c>
      <c r="L5877" s="15">
        <f t="shared" si="637"/>
        <v>6</v>
      </c>
      <c r="M5877" s="16">
        <v>97163.143180787403</v>
      </c>
      <c r="N5877" s="16">
        <v>85414.583026078995</v>
      </c>
      <c r="O5877" s="16">
        <v>79223.271180563097</v>
      </c>
      <c r="P5877" s="16">
        <v>70367.697121392601</v>
      </c>
      <c r="Q5877" s="16">
        <v>92945.747032022497</v>
      </c>
      <c r="R5877" s="16">
        <v>71579.073656264998</v>
      </c>
      <c r="S5877" s="17">
        <f t="shared" si="638"/>
        <v>85414.583026078995</v>
      </c>
      <c r="T5877" s="17">
        <f t="shared" si="639"/>
        <v>71579.073656264998</v>
      </c>
      <c r="U5877" s="18">
        <f t="shared" si="640"/>
        <v>0.83801935360862556</v>
      </c>
      <c r="X5877" s="20">
        <f t="shared" si="641"/>
        <v>0.37652898149800557</v>
      </c>
      <c r="AA5877" s="20">
        <f t="shared" si="642"/>
        <v>-0.254944532307878</v>
      </c>
      <c r="AE5877" s="20">
        <f t="shared" si="643"/>
        <v>0.42420159045861661</v>
      </c>
    </row>
    <row r="5878" spans="1:31" x14ac:dyDescent="0.2">
      <c r="A5878" s="15" t="s">
        <v>1367</v>
      </c>
      <c r="B5878" s="15" t="s">
        <v>1368</v>
      </c>
      <c r="C5878" t="s">
        <v>1369</v>
      </c>
      <c r="D5878" s="15">
        <v>2</v>
      </c>
      <c r="E5878" s="15">
        <v>2</v>
      </c>
      <c r="F5878" s="16">
        <v>33128.366558203001</v>
      </c>
      <c r="G5878" s="16">
        <v>27393.105461132702</v>
      </c>
      <c r="H5878" s="16">
        <v>28846.4257129734</v>
      </c>
      <c r="I5878" s="16">
        <v>44344.644396679701</v>
      </c>
      <c r="J5878" s="16">
        <v>14914.7357390625</v>
      </c>
      <c r="K5878" s="16">
        <v>37275.641287500301</v>
      </c>
      <c r="L5878" s="15">
        <f t="shared" si="637"/>
        <v>6</v>
      </c>
      <c r="M5878" s="16">
        <v>58909.0590355596</v>
      </c>
      <c r="N5878" s="16">
        <v>47127.264682053399</v>
      </c>
      <c r="O5878" s="16">
        <v>51869.480506880704</v>
      </c>
      <c r="P5878" s="16">
        <v>61483.7519294839</v>
      </c>
      <c r="Q5878" s="16">
        <v>130389.311463629</v>
      </c>
      <c r="R5878" s="16">
        <v>51192.996605448403</v>
      </c>
      <c r="S5878" s="17">
        <f t="shared" si="638"/>
        <v>51869.480506880704</v>
      </c>
      <c r="T5878" s="17">
        <f t="shared" si="639"/>
        <v>61483.7519294839</v>
      </c>
      <c r="U5878" s="18">
        <f t="shared" si="640"/>
        <v>1.1853550744802201</v>
      </c>
      <c r="X5878" s="20">
        <f t="shared" si="641"/>
        <v>0.32122744991860025</v>
      </c>
      <c r="AA5878" s="20">
        <f t="shared" si="642"/>
        <v>0.24531928482769716</v>
      </c>
      <c r="AE5878" s="20">
        <f t="shared" si="643"/>
        <v>0.49318734994751762</v>
      </c>
    </row>
    <row r="5879" spans="1:31" x14ac:dyDescent="0.2">
      <c r="A5879" s="15" t="s">
        <v>18476</v>
      </c>
      <c r="B5879" s="15" t="s">
        <v>18477</v>
      </c>
      <c r="C5879" t="s">
        <v>18478</v>
      </c>
      <c r="D5879" s="15">
        <v>2</v>
      </c>
      <c r="E5879" s="15">
        <v>2</v>
      </c>
      <c r="F5879" s="16">
        <v>60000.039183691602</v>
      </c>
      <c r="G5879" s="16">
        <v>38483.163707412597</v>
      </c>
      <c r="H5879" s="16">
        <v>38239.933017773597</v>
      </c>
      <c r="I5879" s="16">
        <v>37990.158931054699</v>
      </c>
      <c r="J5879" s="16">
        <v>24632.737535742199</v>
      </c>
      <c r="K5879" s="16">
        <v>37363.078854492298</v>
      </c>
      <c r="L5879" s="15">
        <f t="shared" si="637"/>
        <v>6</v>
      </c>
      <c r="M5879" s="16">
        <v>106692.427596699</v>
      </c>
      <c r="N5879" s="16">
        <v>66206.668112722706</v>
      </c>
      <c r="O5879" s="16">
        <v>68760.1812434522</v>
      </c>
      <c r="P5879" s="16">
        <v>52673.271806719596</v>
      </c>
      <c r="Q5879" s="16">
        <v>215347.140099688</v>
      </c>
      <c r="R5879" s="16">
        <v>51313.080148362802</v>
      </c>
      <c r="S5879" s="17">
        <f t="shared" si="638"/>
        <v>68760.1812434522</v>
      </c>
      <c r="T5879" s="17">
        <f t="shared" si="639"/>
        <v>52673.271806719596</v>
      </c>
      <c r="U5879" s="18">
        <f t="shared" si="640"/>
        <v>0.76604323685862152</v>
      </c>
      <c r="X5879" s="20">
        <f t="shared" si="641"/>
        <v>0.66788552535457901</v>
      </c>
      <c r="AA5879" s="20">
        <f t="shared" si="642"/>
        <v>-0.38450227213513033</v>
      </c>
      <c r="AE5879" s="20">
        <f t="shared" si="643"/>
        <v>0.17529796861305028</v>
      </c>
    </row>
    <row r="5880" spans="1:31" x14ac:dyDescent="0.2">
      <c r="A5880" s="15" t="s">
        <v>16694</v>
      </c>
      <c r="B5880" s="15" t="s">
        <v>16695</v>
      </c>
      <c r="C5880" t="s">
        <v>16696</v>
      </c>
      <c r="D5880" s="15">
        <v>2</v>
      </c>
      <c r="E5880" s="15">
        <v>2</v>
      </c>
      <c r="F5880" s="16">
        <v>36912.246760254202</v>
      </c>
      <c r="G5880" s="16">
        <v>35453.615813337397</v>
      </c>
      <c r="H5880" s="16">
        <v>41994.820293164397</v>
      </c>
      <c r="I5880" s="16">
        <v>43421.558423766997</v>
      </c>
      <c r="J5880" s="16">
        <v>489.83076269531199</v>
      </c>
      <c r="K5880" s="16">
        <v>57249.6935742192</v>
      </c>
      <c r="L5880" s="15">
        <f t="shared" si="637"/>
        <v>6</v>
      </c>
      <c r="M5880" s="16">
        <v>65637.577382955205</v>
      </c>
      <c r="N5880" s="16">
        <v>60994.615551773801</v>
      </c>
      <c r="O5880" s="16">
        <v>75511.938091054501</v>
      </c>
      <c r="P5880" s="16">
        <v>60203.895258169498</v>
      </c>
      <c r="Q5880" s="16">
        <v>4282.2546104032199</v>
      </c>
      <c r="R5880" s="16">
        <v>78624.626366676399</v>
      </c>
      <c r="S5880" s="17">
        <f t="shared" si="638"/>
        <v>65637.577382955205</v>
      </c>
      <c r="T5880" s="17">
        <f t="shared" si="639"/>
        <v>60203.895258169498</v>
      </c>
      <c r="U5880" s="18">
        <f t="shared" si="640"/>
        <v>0.9172169001137338</v>
      </c>
      <c r="X5880" s="20">
        <f t="shared" si="641"/>
        <v>0.43601171440323289</v>
      </c>
      <c r="AA5880" s="20">
        <f t="shared" si="642"/>
        <v>-0.12466515745050161</v>
      </c>
      <c r="AE5880" s="20">
        <f t="shared" si="643"/>
        <v>0.36050184230861848</v>
      </c>
    </row>
    <row r="5881" spans="1:31" x14ac:dyDescent="0.2">
      <c r="A5881" s="15" t="s">
        <v>16990</v>
      </c>
      <c r="B5881" s="15" t="s">
        <v>16991</v>
      </c>
      <c r="C5881" t="s">
        <v>16992</v>
      </c>
      <c r="D5881" s="15">
        <v>2</v>
      </c>
      <c r="E5881" s="15">
        <v>2</v>
      </c>
      <c r="F5881" s="16">
        <v>39078.422831250602</v>
      </c>
      <c r="G5881" s="16">
        <v>35365.039050000101</v>
      </c>
      <c r="H5881" s="16">
        <v>26707.415647558599</v>
      </c>
      <c r="I5881" s="16">
        <v>62709.3156485605</v>
      </c>
      <c r="J5881" s="16">
        <v>956.734865625</v>
      </c>
      <c r="K5881" s="16">
        <v>40709.978741309198</v>
      </c>
      <c r="L5881" s="15">
        <f t="shared" si="637"/>
        <v>6</v>
      </c>
      <c r="M5881" s="16">
        <v>69489.484594364098</v>
      </c>
      <c r="N5881" s="16">
        <v>60842.227551209202</v>
      </c>
      <c r="O5881" s="16">
        <v>48023.272938705202</v>
      </c>
      <c r="P5881" s="16">
        <v>86946.328231070103</v>
      </c>
      <c r="Q5881" s="16">
        <v>8364.0771492430504</v>
      </c>
      <c r="R5881" s="16">
        <v>55909.589520880298</v>
      </c>
      <c r="S5881" s="17">
        <f t="shared" si="638"/>
        <v>60842.227551209202</v>
      </c>
      <c r="T5881" s="17">
        <f t="shared" si="639"/>
        <v>55909.589520880298</v>
      </c>
      <c r="U5881" s="18">
        <f t="shared" si="640"/>
        <v>0.91892739255515854</v>
      </c>
      <c r="X5881" s="20">
        <f t="shared" si="641"/>
        <v>0.72198298810201</v>
      </c>
      <c r="AA5881" s="20">
        <f t="shared" si="642"/>
        <v>-0.12197722090170378</v>
      </c>
      <c r="AE5881" s="20">
        <f t="shared" si="643"/>
        <v>0.14147303547809756</v>
      </c>
    </row>
    <row r="5882" spans="1:31" x14ac:dyDescent="0.2">
      <c r="A5882" s="15" t="s">
        <v>449</v>
      </c>
      <c r="B5882" s="15" t="s">
        <v>450</v>
      </c>
      <c r="C5882" t="s">
        <v>451</v>
      </c>
      <c r="D5882" s="15">
        <v>2</v>
      </c>
      <c r="E5882" s="15">
        <v>1</v>
      </c>
      <c r="F5882" s="16">
        <v>51694.286969531502</v>
      </c>
      <c r="G5882" s="16">
        <v>44861.559187500097</v>
      </c>
      <c r="H5882" s="16">
        <v>43832.038000781497</v>
      </c>
      <c r="I5882" s="16">
        <v>70147.165275000298</v>
      </c>
      <c r="J5882" s="16">
        <v>26338.534045312601</v>
      </c>
      <c r="K5882" s="16">
        <v>56411.636350781599</v>
      </c>
      <c r="L5882" s="15">
        <f t="shared" si="637"/>
        <v>6</v>
      </c>
      <c r="M5882" s="16">
        <v>91923.089462895397</v>
      </c>
      <c r="N5882" s="16">
        <v>77180.098360103802</v>
      </c>
      <c r="O5882" s="16">
        <v>78815.485262560105</v>
      </c>
      <c r="P5882" s="16">
        <v>97258.890380177399</v>
      </c>
      <c r="Q5882" s="16">
        <v>230259.74976781799</v>
      </c>
      <c r="R5882" s="16">
        <v>77473.669357949999</v>
      </c>
      <c r="S5882" s="17">
        <f t="shared" si="638"/>
        <v>78815.485262560105</v>
      </c>
      <c r="T5882" s="17">
        <f t="shared" si="639"/>
        <v>97258.890380177399</v>
      </c>
      <c r="U5882" s="18">
        <f t="shared" si="640"/>
        <v>1.2340073788314097</v>
      </c>
      <c r="X5882" s="20">
        <f t="shared" si="641"/>
        <v>0.33843222185399191</v>
      </c>
      <c r="AA5882" s="20">
        <f t="shared" si="642"/>
        <v>0.30335102120666207</v>
      </c>
      <c r="AE5882" s="20">
        <f t="shared" si="643"/>
        <v>0.47052829484342662</v>
      </c>
    </row>
    <row r="5883" spans="1:31" x14ac:dyDescent="0.2">
      <c r="A5883" s="15" t="s">
        <v>16730</v>
      </c>
      <c r="B5883" s="15" t="s">
        <v>16731</v>
      </c>
      <c r="C5883" t="s">
        <v>16732</v>
      </c>
      <c r="D5883" s="15">
        <v>1</v>
      </c>
      <c r="E5883" s="15">
        <v>1</v>
      </c>
      <c r="F5883" s="16">
        <v>10419.638012695301</v>
      </c>
      <c r="G5883" s="16">
        <v>10241.267128125</v>
      </c>
      <c r="H5883" s="16">
        <v>13170.4224480469</v>
      </c>
      <c r="I5883" s="16">
        <v>24432.160146126698</v>
      </c>
      <c r="J5883" s="16">
        <v>5084.7833501953</v>
      </c>
      <c r="K5883" s="16">
        <v>9836.13828398437</v>
      </c>
      <c r="L5883" s="15">
        <f t="shared" si="637"/>
        <v>6</v>
      </c>
      <c r="M5883" s="16">
        <v>18528.262470793099</v>
      </c>
      <c r="N5883" s="16">
        <v>17619.138045942502</v>
      </c>
      <c r="O5883" s="16">
        <v>23682.066445033401</v>
      </c>
      <c r="P5883" s="16">
        <v>33875.136309320696</v>
      </c>
      <c r="Q5883" s="16">
        <v>44452.775535087298</v>
      </c>
      <c r="R5883" s="16">
        <v>13508.591036677501</v>
      </c>
      <c r="S5883" s="17">
        <f t="shared" si="638"/>
        <v>18528.262470793099</v>
      </c>
      <c r="T5883" s="17">
        <f t="shared" si="639"/>
        <v>33875.136309320696</v>
      </c>
      <c r="U5883" s="18">
        <f t="shared" si="640"/>
        <v>1.828295360275662</v>
      </c>
      <c r="X5883" s="20">
        <f t="shared" si="641"/>
        <v>0.31410029699650899</v>
      </c>
      <c r="AA5883" s="20">
        <f t="shared" si="642"/>
        <v>0.87049915594510408</v>
      </c>
      <c r="AE5883" s="20">
        <f t="shared" si="643"/>
        <v>0.50293165295557352</v>
      </c>
    </row>
    <row r="5884" spans="1:31" x14ac:dyDescent="0.2">
      <c r="A5884" s="15" t="s">
        <v>16109</v>
      </c>
      <c r="B5884" s="15" t="s">
        <v>16110</v>
      </c>
      <c r="C5884" t="s">
        <v>16111</v>
      </c>
      <c r="D5884" s="15">
        <v>1</v>
      </c>
      <c r="E5884" s="15">
        <v>1</v>
      </c>
      <c r="F5884" s="16">
        <v>46338.679483594402</v>
      </c>
      <c r="G5884" s="16">
        <v>50444.305312500102</v>
      </c>
      <c r="H5884" s="16">
        <v>45017.2342511725</v>
      </c>
      <c r="I5884" s="16">
        <v>24248.666062500099</v>
      </c>
      <c r="J5884" s="16">
        <v>9162.0202781249991</v>
      </c>
      <c r="K5884" s="16">
        <v>34269.479694141002</v>
      </c>
      <c r="L5884" s="15">
        <f t="shared" si="637"/>
        <v>6</v>
      </c>
      <c r="M5884" s="16">
        <v>82399.716283415895</v>
      </c>
      <c r="N5884" s="16">
        <v>86784.688634064907</v>
      </c>
      <c r="O5884" s="16">
        <v>80946.616322545698</v>
      </c>
      <c r="P5884" s="16">
        <v>33620.722165928099</v>
      </c>
      <c r="Q5884" s="16">
        <v>80097.263309314105</v>
      </c>
      <c r="R5884" s="16">
        <v>47064.444689807002</v>
      </c>
      <c r="S5884" s="17">
        <f t="shared" si="638"/>
        <v>82399.716283415895</v>
      </c>
      <c r="T5884" s="17">
        <f t="shared" si="639"/>
        <v>47064.444689807002</v>
      </c>
      <c r="U5884" s="18">
        <f t="shared" si="640"/>
        <v>0.57117241190403689</v>
      </c>
      <c r="X5884" s="20">
        <f t="shared" si="641"/>
        <v>9.9121532899468415E-2</v>
      </c>
      <c r="AA5884" s="20">
        <f t="shared" si="642"/>
        <v>-0.80800179719127685</v>
      </c>
      <c r="AE5884" s="20">
        <f t="shared" si="643"/>
        <v>1.003831990281784</v>
      </c>
    </row>
    <row r="5885" spans="1:31" x14ac:dyDescent="0.2">
      <c r="A5885" s="15" t="s">
        <v>5048</v>
      </c>
      <c r="B5885" s="15" t="s">
        <v>5049</v>
      </c>
      <c r="C5885" t="s">
        <v>5050</v>
      </c>
      <c r="D5885" s="15">
        <v>2</v>
      </c>
      <c r="E5885" s="15">
        <v>2</v>
      </c>
      <c r="F5885" s="16">
        <v>126795.066621094</v>
      </c>
      <c r="G5885" s="16">
        <v>103114.081785663</v>
      </c>
      <c r="H5885" s="16">
        <v>120132.524479687</v>
      </c>
      <c r="I5885" s="16">
        <v>149378.895058594</v>
      </c>
      <c r="J5885" s="16">
        <v>63542.004152344198</v>
      </c>
      <c r="K5885" s="16">
        <v>155690.87660156199</v>
      </c>
      <c r="L5885" s="15">
        <f t="shared" si="637"/>
        <v>6</v>
      </c>
      <c r="M5885" s="16">
        <v>225467.743840518</v>
      </c>
      <c r="N5885" s="16">
        <v>177398.09134290501</v>
      </c>
      <c r="O5885" s="16">
        <v>216013.30087626999</v>
      </c>
      <c r="P5885" s="16">
        <v>207113.50947197201</v>
      </c>
      <c r="Q5885" s="16">
        <v>555504.18830042204</v>
      </c>
      <c r="R5885" s="16">
        <v>213820.131379892</v>
      </c>
      <c r="S5885" s="17">
        <f t="shared" si="638"/>
        <v>216013.30087626999</v>
      </c>
      <c r="T5885" s="17">
        <f t="shared" si="639"/>
        <v>213820.131379892</v>
      </c>
      <c r="U5885" s="18">
        <f t="shared" si="640"/>
        <v>0.98984706271566947</v>
      </c>
      <c r="X5885" s="20">
        <f t="shared" si="641"/>
        <v>0.36213891451955554</v>
      </c>
      <c r="AA5885" s="20">
        <f t="shared" si="642"/>
        <v>-1.4722457478989558E-2</v>
      </c>
      <c r="AE5885" s="20">
        <f t="shared" si="643"/>
        <v>0.44112480450350305</v>
      </c>
    </row>
    <row r="5886" spans="1:31" x14ac:dyDescent="0.2">
      <c r="A5886" s="15" t="s">
        <v>10918</v>
      </c>
      <c r="B5886" s="15" t="s">
        <v>10919</v>
      </c>
      <c r="C5886" t="s">
        <v>10920</v>
      </c>
      <c r="D5886" s="15">
        <v>2</v>
      </c>
      <c r="E5886" s="15">
        <v>2</v>
      </c>
      <c r="F5886" s="16">
        <v>37430.3766181643</v>
      </c>
      <c r="G5886" s="16">
        <v>52201.1699085937</v>
      </c>
      <c r="H5886" s="16">
        <v>61576.0825968754</v>
      </c>
      <c r="I5886" s="16">
        <v>71976.874734960802</v>
      </c>
      <c r="J5886" s="16">
        <v>7983.9477242616904</v>
      </c>
      <c r="K5886" s="16">
        <v>82489.568065137297</v>
      </c>
      <c r="L5886" s="15">
        <f t="shared" si="637"/>
        <v>6</v>
      </c>
      <c r="M5886" s="16">
        <v>66558.918987108496</v>
      </c>
      <c r="N5886" s="16">
        <v>89807.2091346378</v>
      </c>
      <c r="O5886" s="16">
        <v>110721.49623418599</v>
      </c>
      <c r="P5886" s="16">
        <v>99795.778522360095</v>
      </c>
      <c r="Q5886" s="16">
        <v>69798.182464715006</v>
      </c>
      <c r="R5886" s="16">
        <v>113288.142928866</v>
      </c>
      <c r="S5886" s="17">
        <f t="shared" si="638"/>
        <v>89807.2091346378</v>
      </c>
      <c r="T5886" s="17">
        <f t="shared" si="639"/>
        <v>99795.778522360095</v>
      </c>
      <c r="U5886" s="18">
        <f t="shared" si="640"/>
        <v>1.1112223560220824</v>
      </c>
      <c r="X5886" s="20">
        <f t="shared" si="641"/>
        <v>0.78568534966556414</v>
      </c>
      <c r="AA5886" s="20">
        <f t="shared" si="642"/>
        <v>0.15214752944791821</v>
      </c>
      <c r="AE5886" s="20">
        <f t="shared" si="643"/>
        <v>0.10475134488071709</v>
      </c>
    </row>
    <row r="5887" spans="1:31" x14ac:dyDescent="0.2">
      <c r="A5887" s="15" t="s">
        <v>18479</v>
      </c>
      <c r="B5887" s="15" t="s">
        <v>18480</v>
      </c>
      <c r="C5887" t="s">
        <v>18481</v>
      </c>
      <c r="D5887" s="15">
        <v>2</v>
      </c>
      <c r="E5887" s="15">
        <v>2</v>
      </c>
      <c r="F5887" s="16">
        <v>33716.380274532698</v>
      </c>
      <c r="G5887" s="16">
        <v>35301.617974218803</v>
      </c>
      <c r="H5887" s="16">
        <v>34785.856949326502</v>
      </c>
      <c r="I5887" s="16">
        <v>35669.256794531299</v>
      </c>
      <c r="J5887" s="16">
        <v>4427.6280178711004</v>
      </c>
      <c r="K5887" s="16">
        <v>38197.394686681102</v>
      </c>
      <c r="L5887" s="15">
        <f t="shared" si="637"/>
        <v>6</v>
      </c>
      <c r="M5887" s="16">
        <v>59954.6685336351</v>
      </c>
      <c r="N5887" s="16">
        <v>60733.1175480003</v>
      </c>
      <c r="O5887" s="16">
        <v>62549.320560597298</v>
      </c>
      <c r="P5887" s="16">
        <v>49455.346098755203</v>
      </c>
      <c r="Q5887" s="16">
        <v>38707.716902771899</v>
      </c>
      <c r="R5887" s="16">
        <v>52458.898867769603</v>
      </c>
      <c r="S5887" s="17">
        <f t="shared" si="638"/>
        <v>60733.1175480003</v>
      </c>
      <c r="T5887" s="17">
        <f t="shared" si="639"/>
        <v>49455.346098755203</v>
      </c>
      <c r="U5887" s="18">
        <f t="shared" si="640"/>
        <v>0.81430606719090726</v>
      </c>
      <c r="X5887" s="20">
        <f t="shared" si="641"/>
        <v>2.8654068914738883E-2</v>
      </c>
      <c r="AA5887" s="20">
        <f t="shared" si="642"/>
        <v>-0.29635694336284951</v>
      </c>
      <c r="AE5887" s="20">
        <f t="shared" si="643"/>
        <v>1.542813698941033</v>
      </c>
    </row>
    <row r="5888" spans="1:31" x14ac:dyDescent="0.2">
      <c r="A5888" s="15" t="s">
        <v>18482</v>
      </c>
      <c r="B5888" s="15" t="s">
        <v>18483</v>
      </c>
      <c r="C5888" t="s">
        <v>18484</v>
      </c>
      <c r="D5888" s="15">
        <v>3</v>
      </c>
      <c r="E5888" s="15">
        <v>1</v>
      </c>
      <c r="F5888" s="16">
        <v>45314.750796240201</v>
      </c>
      <c r="G5888" s="16">
        <v>41996.118765222804</v>
      </c>
      <c r="H5888" s="16">
        <v>52417.9520269329</v>
      </c>
      <c r="I5888" s="16">
        <v>60363.353276660302</v>
      </c>
      <c r="J5888" s="16">
        <v>21550.807866650401</v>
      </c>
      <c r="K5888" s="16">
        <v>61754.128773046701</v>
      </c>
      <c r="L5888" s="15">
        <f t="shared" si="637"/>
        <v>6</v>
      </c>
      <c r="M5888" s="16">
        <v>80578.960183486401</v>
      </c>
      <c r="N5888" s="16">
        <v>72250.377288393996</v>
      </c>
      <c r="O5888" s="16">
        <v>94254.032299357394</v>
      </c>
      <c r="P5888" s="16">
        <v>83693.656561870404</v>
      </c>
      <c r="Q5888" s="16">
        <v>188403.94146964201</v>
      </c>
      <c r="R5888" s="16">
        <v>84810.852220297398</v>
      </c>
      <c r="S5888" s="17">
        <f t="shared" si="638"/>
        <v>80578.960183486401</v>
      </c>
      <c r="T5888" s="17">
        <f t="shared" si="639"/>
        <v>84810.852220297398</v>
      </c>
      <c r="U5888" s="18">
        <f t="shared" si="640"/>
        <v>1.0525185734238138</v>
      </c>
      <c r="X5888" s="20">
        <f t="shared" si="641"/>
        <v>0.35835766453276785</v>
      </c>
      <c r="AA5888" s="20">
        <f t="shared" si="642"/>
        <v>7.3845692246540043E-2</v>
      </c>
      <c r="AE5888" s="20">
        <f t="shared" si="643"/>
        <v>0.44568330243013071</v>
      </c>
    </row>
    <row r="5889" spans="1:31" x14ac:dyDescent="0.2">
      <c r="A5889" s="15" t="s">
        <v>8858</v>
      </c>
      <c r="B5889" s="15" t="s">
        <v>8859</v>
      </c>
      <c r="C5889" t="s">
        <v>8860</v>
      </c>
      <c r="D5889" s="15">
        <v>3</v>
      </c>
      <c r="E5889" s="15">
        <v>2</v>
      </c>
      <c r="F5889" s="16">
        <v>23002.119378369101</v>
      </c>
      <c r="G5889" s="16">
        <v>16182.2502123047</v>
      </c>
      <c r="H5889" s="16">
        <v>14538.437960449301</v>
      </c>
      <c r="I5889" s="16">
        <v>22753.490435156102</v>
      </c>
      <c r="J5889" s="16">
        <v>11677.9805806641</v>
      </c>
      <c r="K5889" s="16">
        <v>31340.6916209548</v>
      </c>
      <c r="L5889" s="15">
        <f t="shared" si="637"/>
        <v>6</v>
      </c>
      <c r="M5889" s="16">
        <v>40902.505893934896</v>
      </c>
      <c r="N5889" s="16">
        <v>27840.041355974201</v>
      </c>
      <c r="O5889" s="16">
        <v>26141.929398583001</v>
      </c>
      <c r="P5889" s="16">
        <v>31547.6644469331</v>
      </c>
      <c r="Q5889" s="16">
        <v>102092.579703603</v>
      </c>
      <c r="R5889" s="16">
        <v>43042.154724832501</v>
      </c>
      <c r="S5889" s="17">
        <f t="shared" si="638"/>
        <v>27840.041355974201</v>
      </c>
      <c r="T5889" s="17">
        <f t="shared" si="639"/>
        <v>43042.154724832501</v>
      </c>
      <c r="U5889" s="18">
        <f t="shared" si="640"/>
        <v>1.5460521115783499</v>
      </c>
      <c r="X5889" s="20">
        <f t="shared" si="641"/>
        <v>0.28938862399940035</v>
      </c>
      <c r="AA5889" s="20">
        <f t="shared" si="642"/>
        <v>0.62858894788411113</v>
      </c>
      <c r="AE5889" s="20">
        <f t="shared" si="643"/>
        <v>0.53851854519829656</v>
      </c>
    </row>
    <row r="5890" spans="1:31" x14ac:dyDescent="0.2">
      <c r="A5890" s="15" t="s">
        <v>9571</v>
      </c>
      <c r="B5890" s="15" t="s">
        <v>9572</v>
      </c>
      <c r="C5890" t="s">
        <v>9573</v>
      </c>
      <c r="D5890" s="15">
        <v>3</v>
      </c>
      <c r="E5890" s="15">
        <v>3</v>
      </c>
      <c r="F5890" s="16">
        <v>42037.310107031299</v>
      </c>
      <c r="G5890" s="16">
        <v>40027.519930663999</v>
      </c>
      <c r="H5890" s="16">
        <v>46567.350247558701</v>
      </c>
      <c r="I5890" s="16">
        <v>49079.636673632798</v>
      </c>
      <c r="J5890" s="16">
        <v>14126.0735021484</v>
      </c>
      <c r="K5890" s="16">
        <v>62361.896626308502</v>
      </c>
      <c r="L5890" s="15">
        <f t="shared" ref="L5890:L5953" si="644">COUNTIF(F5890:K5890,"&gt;0")</f>
        <v>6</v>
      </c>
      <c r="M5890" s="16">
        <v>74750.995598907495</v>
      </c>
      <c r="N5890" s="16">
        <v>68863.587920512</v>
      </c>
      <c r="O5890" s="16">
        <v>83733.918716886998</v>
      </c>
      <c r="P5890" s="16">
        <v>68048.808307881802</v>
      </c>
      <c r="Q5890" s="16">
        <v>123494.578104106</v>
      </c>
      <c r="R5890" s="16">
        <v>85645.538266580406</v>
      </c>
      <c r="S5890" s="17">
        <f t="shared" ref="S5890:S5953" si="645">MEDIAN(M5890:O5890)</f>
        <v>74750.995598907495</v>
      </c>
      <c r="T5890" s="17">
        <f t="shared" ref="T5890:T5953" si="646">MEDIAN(P5890:R5890)</f>
        <v>85645.538266580406</v>
      </c>
      <c r="U5890" s="18">
        <f t="shared" ref="U5890:U5953" si="647">T5890/S5890</f>
        <v>1.1457444490255342</v>
      </c>
      <c r="X5890" s="20">
        <f t="shared" ref="X5890:X5953" si="648">_xlfn.T.TEST(P5890:R5890,M5890:O5890,2,2)</f>
        <v>0.38173907691529579</v>
      </c>
      <c r="AA5890" s="20">
        <f t="shared" ref="AA5890:AA5953" si="649">LOG(U5890,2)</f>
        <v>0.19628529606986586</v>
      </c>
      <c r="AE5890" s="20">
        <f t="shared" si="643"/>
        <v>0.41823338099919494</v>
      </c>
    </row>
    <row r="5891" spans="1:31" x14ac:dyDescent="0.2">
      <c r="A5891" s="15" t="s">
        <v>18485</v>
      </c>
      <c r="B5891" s="15" t="s">
        <v>18486</v>
      </c>
      <c r="C5891" t="s">
        <v>18487</v>
      </c>
      <c r="D5891" s="15">
        <v>1</v>
      </c>
      <c r="E5891" s="15">
        <v>1</v>
      </c>
      <c r="F5891" s="16">
        <v>48006.048827343897</v>
      </c>
      <c r="G5891" s="16">
        <v>49756.417992187402</v>
      </c>
      <c r="H5891" s="16">
        <v>40283.161217578199</v>
      </c>
      <c r="I5891" s="16">
        <v>52601.4053812497</v>
      </c>
      <c r="J5891" s="16">
        <v>73318.762421233405</v>
      </c>
      <c r="K5891" s="16">
        <v>59733.799331249596</v>
      </c>
      <c r="L5891" s="15">
        <f t="shared" si="644"/>
        <v>6</v>
      </c>
      <c r="M5891" s="16">
        <v>85364.642396885902</v>
      </c>
      <c r="N5891" s="16">
        <v>85601.243118484199</v>
      </c>
      <c r="O5891" s="16">
        <v>72434.161040304898</v>
      </c>
      <c r="P5891" s="16">
        <v>72931.732875619302</v>
      </c>
      <c r="Q5891" s="16">
        <v>640975.68449918297</v>
      </c>
      <c r="R5891" s="16">
        <v>82036.2059718776</v>
      </c>
      <c r="S5891" s="17">
        <f t="shared" si="645"/>
        <v>85364.642396885902</v>
      </c>
      <c r="T5891" s="17">
        <f t="shared" si="646"/>
        <v>82036.2059718776</v>
      </c>
      <c r="U5891" s="18">
        <f t="shared" si="647"/>
        <v>0.96100919149249875</v>
      </c>
      <c r="X5891" s="20">
        <f t="shared" si="648"/>
        <v>0.38248066867829267</v>
      </c>
      <c r="AA5891" s="20">
        <f t="shared" si="649"/>
        <v>-5.7377865285598295E-2</v>
      </c>
      <c r="AE5891" s="20">
        <f t="shared" ref="AE5891:AE5954" si="650">-LOG10(X5891)</f>
        <v>0.41739051004893607</v>
      </c>
    </row>
    <row r="5892" spans="1:31" x14ac:dyDescent="0.2">
      <c r="A5892" s="15" t="s">
        <v>15129</v>
      </c>
      <c r="B5892" s="15" t="s">
        <v>15130</v>
      </c>
      <c r="C5892" t="s">
        <v>15131</v>
      </c>
      <c r="D5892" s="15">
        <v>3</v>
      </c>
      <c r="E5892" s="15">
        <v>1</v>
      </c>
      <c r="F5892" s="16">
        <v>316095.59555385198</v>
      </c>
      <c r="G5892" s="16">
        <v>330645.979021876</v>
      </c>
      <c r="H5892" s="16">
        <v>314402.91221366997</v>
      </c>
      <c r="I5892" s="16">
        <v>356342.85879843798</v>
      </c>
      <c r="J5892" s="16">
        <v>46389.116528906197</v>
      </c>
      <c r="K5892" s="16">
        <v>360296.350089841</v>
      </c>
      <c r="L5892" s="15">
        <f t="shared" si="644"/>
        <v>6</v>
      </c>
      <c r="M5892" s="16">
        <v>562083.07362958195</v>
      </c>
      <c r="N5892" s="16">
        <v>568845.34656102106</v>
      </c>
      <c r="O5892" s="16">
        <v>565335.75038515695</v>
      </c>
      <c r="P5892" s="16">
        <v>494068.59002451901</v>
      </c>
      <c r="Q5892" s="16">
        <v>405548.24902250298</v>
      </c>
      <c r="R5892" s="16">
        <v>494817.77348495298</v>
      </c>
      <c r="S5892" s="17">
        <f t="shared" si="645"/>
        <v>565335.75038515695</v>
      </c>
      <c r="T5892" s="17">
        <f t="shared" si="646"/>
        <v>494068.59002451901</v>
      </c>
      <c r="U5892" s="18">
        <f t="shared" si="647"/>
        <v>0.87393834493558131</v>
      </c>
      <c r="X5892" s="20">
        <f t="shared" si="648"/>
        <v>2.7583052145428447E-2</v>
      </c>
      <c r="AA5892" s="20">
        <f t="shared" si="649"/>
        <v>-0.19439659158395475</v>
      </c>
      <c r="AE5892" s="20">
        <f t="shared" si="650"/>
        <v>1.55935767954603</v>
      </c>
    </row>
    <row r="5893" spans="1:31" x14ac:dyDescent="0.2">
      <c r="A5893" s="15" t="s">
        <v>14719</v>
      </c>
      <c r="B5893" s="15" t="s">
        <v>14720</v>
      </c>
      <c r="C5893" t="s">
        <v>14721</v>
      </c>
      <c r="D5893" s="15">
        <v>2</v>
      </c>
      <c r="E5893" s="15">
        <v>2</v>
      </c>
      <c r="F5893" s="16">
        <v>3747.7276804687599</v>
      </c>
      <c r="G5893" s="16">
        <v>14109.7460173828</v>
      </c>
      <c r="H5893" s="16">
        <v>12122.648510156299</v>
      </c>
      <c r="I5893" s="16">
        <v>15273.752951660101</v>
      </c>
      <c r="J5893" s="16">
        <v>3360.4541263720398</v>
      </c>
      <c r="K5893" s="16">
        <v>12823.543007666</v>
      </c>
      <c r="L5893" s="15">
        <f t="shared" si="644"/>
        <v>6</v>
      </c>
      <c r="M5893" s="16">
        <v>6664.2317178559497</v>
      </c>
      <c r="N5893" s="16">
        <v>24274.492576288401</v>
      </c>
      <c r="O5893" s="16">
        <v>21798.037886770999</v>
      </c>
      <c r="P5893" s="16">
        <v>21177.0248761406</v>
      </c>
      <c r="Q5893" s="16">
        <v>29378.147049241899</v>
      </c>
      <c r="R5893" s="16">
        <v>17611.382956445701</v>
      </c>
      <c r="S5893" s="17">
        <f t="shared" si="645"/>
        <v>21798.037886770999</v>
      </c>
      <c r="T5893" s="17">
        <f t="shared" si="646"/>
        <v>21177.0248761406</v>
      </c>
      <c r="U5893" s="18">
        <f t="shared" si="647"/>
        <v>0.97151060045604909</v>
      </c>
      <c r="X5893" s="20">
        <f t="shared" si="648"/>
        <v>0.47393119844423232</v>
      </c>
      <c r="AA5893" s="20">
        <f t="shared" si="649"/>
        <v>-4.1698357293995916E-2</v>
      </c>
      <c r="AE5893" s="20">
        <f t="shared" si="650"/>
        <v>0.32428470116302754</v>
      </c>
    </row>
    <row r="5894" spans="1:31" x14ac:dyDescent="0.2">
      <c r="A5894" s="15" t="s">
        <v>17539</v>
      </c>
      <c r="B5894" s="15" t="s">
        <v>17540</v>
      </c>
      <c r="C5894" t="s">
        <v>17541</v>
      </c>
      <c r="D5894" s="15">
        <v>2</v>
      </c>
      <c r="E5894" s="15">
        <v>2</v>
      </c>
      <c r="F5894" s="16">
        <v>60626.418458202803</v>
      </c>
      <c r="G5894" s="16">
        <v>56008.3665404157</v>
      </c>
      <c r="H5894" s="16">
        <v>55693.658818359203</v>
      </c>
      <c r="I5894" s="16">
        <v>65702.551676953197</v>
      </c>
      <c r="J5894" s="16">
        <v>8316.7930828125009</v>
      </c>
      <c r="K5894" s="16">
        <v>57020.152251562497</v>
      </c>
      <c r="L5894" s="15">
        <f t="shared" si="644"/>
        <v>6</v>
      </c>
      <c r="M5894" s="16">
        <v>107806.258959196</v>
      </c>
      <c r="N5894" s="16">
        <v>96357.133297820896</v>
      </c>
      <c r="O5894" s="16">
        <v>100144.162718106</v>
      </c>
      <c r="P5894" s="16">
        <v>91096.443401457407</v>
      </c>
      <c r="Q5894" s="16">
        <v>72708.021290195495</v>
      </c>
      <c r="R5894" s="16">
        <v>78309.382745220093</v>
      </c>
      <c r="S5894" s="17">
        <f t="shared" si="645"/>
        <v>100144.162718106</v>
      </c>
      <c r="T5894" s="17">
        <f t="shared" si="646"/>
        <v>78309.382745220093</v>
      </c>
      <c r="U5894" s="18">
        <f t="shared" si="647"/>
        <v>0.78196652325759375</v>
      </c>
      <c r="X5894" s="20">
        <f t="shared" si="648"/>
        <v>3.1687725875459635E-2</v>
      </c>
      <c r="AA5894" s="20">
        <f t="shared" si="649"/>
        <v>-0.35482124920135205</v>
      </c>
      <c r="AE5894" s="20">
        <f t="shared" si="650"/>
        <v>1.4991089275871696</v>
      </c>
    </row>
    <row r="5895" spans="1:31" x14ac:dyDescent="0.2">
      <c r="A5895" s="15" t="s">
        <v>461</v>
      </c>
      <c r="B5895" s="15" t="s">
        <v>462</v>
      </c>
      <c r="C5895" t="s">
        <v>463</v>
      </c>
      <c r="D5895" s="15">
        <v>2</v>
      </c>
      <c r="E5895" s="15">
        <v>2</v>
      </c>
      <c r="F5895" s="16">
        <v>79077.3144119809</v>
      </c>
      <c r="G5895" s="16">
        <v>63112.406903906303</v>
      </c>
      <c r="H5895" s="16">
        <v>58109.352314062598</v>
      </c>
      <c r="I5895" s="16">
        <v>56764.6653492189</v>
      </c>
      <c r="J5895" s="16">
        <v>35649.5762390624</v>
      </c>
      <c r="K5895" s="16">
        <v>72961.371805914794</v>
      </c>
      <c r="L5895" s="15">
        <f t="shared" si="644"/>
        <v>6</v>
      </c>
      <c r="M5895" s="16">
        <v>140615.752209956</v>
      </c>
      <c r="N5895" s="16">
        <v>108578.967401196</v>
      </c>
      <c r="O5895" s="16">
        <v>104487.881691567</v>
      </c>
      <c r="P5895" s="16">
        <v>78704.083665013299</v>
      </c>
      <c r="Q5895" s="16">
        <v>311659.80954039202</v>
      </c>
      <c r="R5895" s="16">
        <v>100202.468158249</v>
      </c>
      <c r="S5895" s="17">
        <f t="shared" si="645"/>
        <v>108578.967401196</v>
      </c>
      <c r="T5895" s="17">
        <f t="shared" si="646"/>
        <v>100202.468158249</v>
      </c>
      <c r="U5895" s="18">
        <f t="shared" si="647"/>
        <v>0.92285339008616574</v>
      </c>
      <c r="X5895" s="20">
        <f t="shared" si="648"/>
        <v>0.57677100821027016</v>
      </c>
      <c r="AA5895" s="20">
        <f t="shared" si="649"/>
        <v>-0.11582662382657809</v>
      </c>
      <c r="AE5895" s="20">
        <f t="shared" si="650"/>
        <v>0.23899657784955289</v>
      </c>
    </row>
    <row r="5896" spans="1:31" x14ac:dyDescent="0.2">
      <c r="A5896" s="15" t="s">
        <v>3296</v>
      </c>
      <c r="B5896" s="15" t="s">
        <v>3297</v>
      </c>
      <c r="C5896" t="s">
        <v>3298</v>
      </c>
      <c r="D5896" s="15">
        <v>2</v>
      </c>
      <c r="E5896" s="15">
        <v>2</v>
      </c>
      <c r="F5896" s="16">
        <v>48005.352446777797</v>
      </c>
      <c r="G5896" s="16">
        <v>36662.610600000102</v>
      </c>
      <c r="H5896" s="16">
        <v>43120.765436719201</v>
      </c>
      <c r="I5896" s="16">
        <v>37911.271367578098</v>
      </c>
      <c r="J5896" s="16">
        <v>12441.305349902401</v>
      </c>
      <c r="K5896" s="16">
        <v>52301.450070117797</v>
      </c>
      <c r="L5896" s="15">
        <f t="shared" si="644"/>
        <v>6</v>
      </c>
      <c r="M5896" s="16">
        <v>85363.404088809097</v>
      </c>
      <c r="N5896" s="16">
        <v>63074.577511220799</v>
      </c>
      <c r="O5896" s="16">
        <v>77536.528251948097</v>
      </c>
      <c r="P5896" s="16">
        <v>52563.8943734555</v>
      </c>
      <c r="Q5896" s="16">
        <v>108765.804950461</v>
      </c>
      <c r="R5896" s="16">
        <v>71828.890487724697</v>
      </c>
      <c r="S5896" s="17">
        <f t="shared" si="645"/>
        <v>77536.528251948097</v>
      </c>
      <c r="T5896" s="17">
        <f t="shared" si="646"/>
        <v>71828.890487724697</v>
      </c>
      <c r="U5896" s="18">
        <f t="shared" si="647"/>
        <v>0.92638775693339104</v>
      </c>
      <c r="X5896" s="20">
        <f t="shared" si="648"/>
        <v>0.89911113193008974</v>
      </c>
      <c r="AA5896" s="20">
        <f t="shared" si="649"/>
        <v>-0.11031190797666139</v>
      </c>
      <c r="AE5896" s="20">
        <f t="shared" si="650"/>
        <v>4.6186625284439793E-2</v>
      </c>
    </row>
    <row r="5897" spans="1:31" x14ac:dyDescent="0.2">
      <c r="A5897" s="15" t="s">
        <v>14455</v>
      </c>
      <c r="B5897" s="15" t="s">
        <v>14456</v>
      </c>
      <c r="C5897" t="s">
        <v>14457</v>
      </c>
      <c r="D5897" s="15">
        <v>2</v>
      </c>
      <c r="E5897" s="15">
        <v>2</v>
      </c>
      <c r="F5897" s="16">
        <v>30055.852644726601</v>
      </c>
      <c r="G5897" s="16">
        <v>37920.636668423402</v>
      </c>
      <c r="H5897" s="16">
        <v>44169.789932812797</v>
      </c>
      <c r="I5897" s="16">
        <v>50230.340924414202</v>
      </c>
      <c r="J5897" s="16">
        <v>7313.76204023436</v>
      </c>
      <c r="K5897" s="16">
        <v>51522.960669797299</v>
      </c>
      <c r="L5897" s="15">
        <f t="shared" si="644"/>
        <v>6</v>
      </c>
      <c r="M5897" s="16">
        <v>53445.496466044802</v>
      </c>
      <c r="N5897" s="16">
        <v>65238.893185017798</v>
      </c>
      <c r="O5897" s="16">
        <v>79422.805470234205</v>
      </c>
      <c r="P5897" s="16">
        <v>69644.257220863496</v>
      </c>
      <c r="Q5897" s="16">
        <v>63939.208398936702</v>
      </c>
      <c r="R5897" s="16">
        <v>70759.741739334204</v>
      </c>
      <c r="S5897" s="17">
        <f t="shared" si="645"/>
        <v>65238.893185017798</v>
      </c>
      <c r="T5897" s="17">
        <f t="shared" si="646"/>
        <v>69644.257220863496</v>
      </c>
      <c r="U5897" s="18">
        <f t="shared" si="647"/>
        <v>1.0675266519827684</v>
      </c>
      <c r="X5897" s="20">
        <f t="shared" si="648"/>
        <v>0.80305541878978348</v>
      </c>
      <c r="AA5897" s="20">
        <f t="shared" si="649"/>
        <v>9.4272088771652301E-2</v>
      </c>
      <c r="AE5897" s="20">
        <f t="shared" si="650"/>
        <v>9.5254483059912243E-2</v>
      </c>
    </row>
    <row r="5898" spans="1:31" x14ac:dyDescent="0.2">
      <c r="A5898" s="15" t="s">
        <v>10297</v>
      </c>
      <c r="B5898" s="15" t="s">
        <v>10298</v>
      </c>
      <c r="C5898" t="s">
        <v>10299</v>
      </c>
      <c r="D5898" s="15">
        <v>3</v>
      </c>
      <c r="E5898" s="15">
        <v>2</v>
      </c>
      <c r="F5898" s="16">
        <v>43483.939534277197</v>
      </c>
      <c r="G5898" s="16">
        <v>51961.802558269097</v>
      </c>
      <c r="H5898" s="16">
        <v>50834.888927707798</v>
      </c>
      <c r="I5898" s="16">
        <v>73519.626686279007</v>
      </c>
      <c r="J5898" s="16">
        <v>15740.4822851074</v>
      </c>
      <c r="K5898" s="16">
        <v>51776.603129882598</v>
      </c>
      <c r="L5898" s="15">
        <f t="shared" si="644"/>
        <v>6</v>
      </c>
      <c r="M5898" s="16">
        <v>77323.400676063597</v>
      </c>
      <c r="N5898" s="16">
        <v>89395.400094184297</v>
      </c>
      <c r="O5898" s="16">
        <v>91407.486894271293</v>
      </c>
      <c r="P5898" s="16">
        <v>101934.800709912</v>
      </c>
      <c r="Q5898" s="16">
        <v>137608.24751894799</v>
      </c>
      <c r="R5898" s="16">
        <v>71108.084977697203</v>
      </c>
      <c r="S5898" s="17">
        <f t="shared" si="645"/>
        <v>89395.400094184297</v>
      </c>
      <c r="T5898" s="17">
        <f t="shared" si="646"/>
        <v>101934.800709912</v>
      </c>
      <c r="U5898" s="18">
        <f t="shared" si="647"/>
        <v>1.140268969124995</v>
      </c>
      <c r="X5898" s="20">
        <f t="shared" si="648"/>
        <v>0.42459014590441646</v>
      </c>
      <c r="AA5898" s="20">
        <f t="shared" si="649"/>
        <v>0.18937417057709952</v>
      </c>
      <c r="AE5898" s="20">
        <f t="shared" si="650"/>
        <v>0.37203008937161441</v>
      </c>
    </row>
    <row r="5899" spans="1:31" x14ac:dyDescent="0.2">
      <c r="A5899" s="15" t="s">
        <v>8867</v>
      </c>
      <c r="B5899" s="15" t="s">
        <v>8868</v>
      </c>
      <c r="C5899" t="s">
        <v>8869</v>
      </c>
      <c r="D5899" s="15">
        <v>2</v>
      </c>
      <c r="E5899" s="15">
        <v>1</v>
      </c>
      <c r="F5899" s="16">
        <v>296287.78554543102</v>
      </c>
      <c r="G5899" s="16">
        <v>339785.63463281299</v>
      </c>
      <c r="H5899" s="16">
        <v>303557.15651249798</v>
      </c>
      <c r="I5899" s="16">
        <v>361295.73562499799</v>
      </c>
      <c r="J5899" s="16">
        <v>35777.6785265625</v>
      </c>
      <c r="K5899" s="16">
        <v>387897.12884999602</v>
      </c>
      <c r="L5899" s="15">
        <f t="shared" si="644"/>
        <v>6</v>
      </c>
      <c r="M5899" s="16">
        <v>526860.70771241095</v>
      </c>
      <c r="N5899" s="16">
        <v>584569.26547523797</v>
      </c>
      <c r="O5899" s="16">
        <v>545833.72543683404</v>
      </c>
      <c r="P5899" s="16">
        <v>500935.74285175698</v>
      </c>
      <c r="Q5899" s="16">
        <v>312779.720034033</v>
      </c>
      <c r="R5899" s="16">
        <v>532723.66925421404</v>
      </c>
      <c r="S5899" s="17">
        <f t="shared" si="645"/>
        <v>545833.72543683404</v>
      </c>
      <c r="T5899" s="17">
        <f t="shared" si="646"/>
        <v>500935.74285175698</v>
      </c>
      <c r="U5899" s="18">
        <f t="shared" si="647"/>
        <v>0.9177442131316732</v>
      </c>
      <c r="X5899" s="20">
        <f t="shared" si="648"/>
        <v>0.21667922089969904</v>
      </c>
      <c r="AA5899" s="20">
        <f t="shared" si="649"/>
        <v>-0.12383598249804366</v>
      </c>
      <c r="AE5899" s="20">
        <f t="shared" si="650"/>
        <v>0.66418273464829192</v>
      </c>
    </row>
    <row r="5900" spans="1:31" x14ac:dyDescent="0.2">
      <c r="A5900" s="15" t="s">
        <v>7695</v>
      </c>
      <c r="B5900" s="15" t="s">
        <v>7696</v>
      </c>
      <c r="C5900" t="s">
        <v>7697</v>
      </c>
      <c r="D5900" s="15">
        <v>1</v>
      </c>
      <c r="E5900" s="15">
        <v>1</v>
      </c>
      <c r="F5900" s="16">
        <v>18567.841752538901</v>
      </c>
      <c r="G5900" s="16">
        <v>10760.1627117187</v>
      </c>
      <c r="H5900" s="16">
        <v>15027.1621500001</v>
      </c>
      <c r="I5900" s="16">
        <v>16009.022571093699</v>
      </c>
      <c r="J5900" s="16">
        <v>9123.6341625000405</v>
      </c>
      <c r="K5900" s="16">
        <v>14202.2639203256</v>
      </c>
      <c r="L5900" s="15">
        <f t="shared" si="644"/>
        <v>6</v>
      </c>
      <c r="M5900" s="16">
        <v>33017.446967737698</v>
      </c>
      <c r="N5900" s="16">
        <v>18511.849153307401</v>
      </c>
      <c r="O5900" s="16">
        <v>27020.7166034652</v>
      </c>
      <c r="P5900" s="16">
        <v>22196.474586417698</v>
      </c>
      <c r="Q5900" s="16">
        <v>79761.679811646507</v>
      </c>
      <c r="R5900" s="16">
        <v>19504.867617306802</v>
      </c>
      <c r="S5900" s="17">
        <f t="shared" si="645"/>
        <v>27020.7166034652</v>
      </c>
      <c r="T5900" s="17">
        <f t="shared" si="646"/>
        <v>22196.474586417698</v>
      </c>
      <c r="U5900" s="18">
        <f t="shared" si="647"/>
        <v>0.82146135915474461</v>
      </c>
      <c r="X5900" s="20">
        <f t="shared" si="648"/>
        <v>0.51593845290732487</v>
      </c>
      <c r="AA5900" s="20">
        <f t="shared" si="649"/>
        <v>-0.28373538126642522</v>
      </c>
      <c r="AE5900" s="20">
        <f t="shared" si="650"/>
        <v>0.28740210294055601</v>
      </c>
    </row>
    <row r="5901" spans="1:31" x14ac:dyDescent="0.2">
      <c r="A5901" s="15" t="s">
        <v>18488</v>
      </c>
      <c r="B5901" s="15" t="s">
        <v>18489</v>
      </c>
      <c r="C5901" t="s">
        <v>18490</v>
      </c>
      <c r="D5901" s="15">
        <v>3</v>
      </c>
      <c r="E5901" s="15">
        <v>1</v>
      </c>
      <c r="F5901" s="16">
        <v>19760.121755859302</v>
      </c>
      <c r="G5901" s="16">
        <v>5477.3670832031303</v>
      </c>
      <c r="H5901" s="16">
        <v>20840.343149999899</v>
      </c>
      <c r="I5901" s="16">
        <v>31616.1948093752</v>
      </c>
      <c r="J5901" s="16">
        <v>4192.4909071289103</v>
      </c>
      <c r="K5901" s="16">
        <v>21905.8329803944</v>
      </c>
      <c r="L5901" s="15">
        <f t="shared" si="644"/>
        <v>6</v>
      </c>
      <c r="M5901" s="16">
        <v>35137.56638199</v>
      </c>
      <c r="N5901" s="16">
        <v>9423.2955316854604</v>
      </c>
      <c r="O5901" s="16">
        <v>37473.542945373098</v>
      </c>
      <c r="P5901" s="16">
        <v>43835.784570174801</v>
      </c>
      <c r="Q5901" s="16">
        <v>36652.0743150911</v>
      </c>
      <c r="R5901" s="16">
        <v>30084.666411383801</v>
      </c>
      <c r="S5901" s="17">
        <f t="shared" si="645"/>
        <v>35137.56638199</v>
      </c>
      <c r="T5901" s="17">
        <f t="shared" si="646"/>
        <v>36652.0743150911</v>
      </c>
      <c r="U5901" s="18">
        <f t="shared" si="647"/>
        <v>1.0431022432412216</v>
      </c>
      <c r="X5901" s="20">
        <f t="shared" si="648"/>
        <v>0.38773734948080435</v>
      </c>
      <c r="AA5901" s="20">
        <f t="shared" si="649"/>
        <v>6.0880575487299436E-2</v>
      </c>
      <c r="AE5901" s="20">
        <f t="shared" si="650"/>
        <v>0.41146236279947612</v>
      </c>
    </row>
    <row r="5902" spans="1:31" x14ac:dyDescent="0.2">
      <c r="A5902" s="15" t="s">
        <v>18491</v>
      </c>
      <c r="B5902" s="15" t="s">
        <v>18492</v>
      </c>
      <c r="C5902" t="s">
        <v>18493</v>
      </c>
      <c r="D5902" s="15">
        <v>2</v>
      </c>
      <c r="E5902" s="15">
        <v>2</v>
      </c>
      <c r="F5902" s="16">
        <v>15438.5557541015</v>
      </c>
      <c r="G5902" s="16">
        <v>16752.327348925799</v>
      </c>
      <c r="H5902" s="16">
        <v>14784.129711914</v>
      </c>
      <c r="I5902" s="16">
        <v>27223.426679882799</v>
      </c>
      <c r="J5902" s="16">
        <v>11660.235861187601</v>
      </c>
      <c r="K5902" s="16">
        <v>22527.7211929687</v>
      </c>
      <c r="L5902" s="15">
        <f t="shared" si="644"/>
        <v>6</v>
      </c>
      <c r="M5902" s="16">
        <v>27452.931938081001</v>
      </c>
      <c r="N5902" s="16">
        <v>28820.805517410699</v>
      </c>
      <c r="O5902" s="16">
        <v>26583.713890017199</v>
      </c>
      <c r="P5902" s="16">
        <v>37745.221219582803</v>
      </c>
      <c r="Q5902" s="16">
        <v>101937.449784098</v>
      </c>
      <c r="R5902" s="16">
        <v>30938.7448405041</v>
      </c>
      <c r="S5902" s="17">
        <f t="shared" si="645"/>
        <v>27452.931938081001</v>
      </c>
      <c r="T5902" s="17">
        <f t="shared" si="646"/>
        <v>37745.221219582803</v>
      </c>
      <c r="U5902" s="18">
        <f t="shared" si="647"/>
        <v>1.3749067423732975</v>
      </c>
      <c r="X5902" s="20">
        <f t="shared" si="648"/>
        <v>0.2656587924513989</v>
      </c>
      <c r="AA5902" s="20">
        <f t="shared" si="649"/>
        <v>0.45933376636212936</v>
      </c>
      <c r="AE5902" s="20">
        <f t="shared" si="650"/>
        <v>0.57567580576616195</v>
      </c>
    </row>
    <row r="5903" spans="1:31" x14ac:dyDescent="0.2">
      <c r="A5903" s="15" t="s">
        <v>14503</v>
      </c>
      <c r="B5903" s="15" t="s">
        <v>14504</v>
      </c>
      <c r="C5903" t="s">
        <v>14505</v>
      </c>
      <c r="D5903" s="15">
        <v>2</v>
      </c>
      <c r="E5903" s="15">
        <v>2</v>
      </c>
      <c r="F5903" s="16">
        <v>84405.774311592904</v>
      </c>
      <c r="G5903" s="16">
        <v>110823.232046484</v>
      </c>
      <c r="H5903" s="16">
        <v>86205.236061496893</v>
      </c>
      <c r="I5903" s="16">
        <v>98782.326843750401</v>
      </c>
      <c r="J5903" s="16">
        <v>1908.47159765625</v>
      </c>
      <c r="K5903" s="16">
        <v>91309.057563281705</v>
      </c>
      <c r="L5903" s="15">
        <f t="shared" si="644"/>
        <v>6</v>
      </c>
      <c r="M5903" s="16">
        <v>150090.851389488</v>
      </c>
      <c r="N5903" s="16">
        <v>190660.96018159599</v>
      </c>
      <c r="O5903" s="16">
        <v>155007.79389357401</v>
      </c>
      <c r="P5903" s="16">
        <v>136961.47891836701</v>
      </c>
      <c r="Q5903" s="16">
        <v>16684.459042378701</v>
      </c>
      <c r="R5903" s="16">
        <v>125400.505864704</v>
      </c>
      <c r="S5903" s="17">
        <f t="shared" si="645"/>
        <v>155007.79389357401</v>
      </c>
      <c r="T5903" s="17">
        <f t="shared" si="646"/>
        <v>125400.505864704</v>
      </c>
      <c r="U5903" s="18">
        <f t="shared" si="647"/>
        <v>0.8089948428709467</v>
      </c>
      <c r="X5903" s="20">
        <f t="shared" si="648"/>
        <v>0.14818906598867887</v>
      </c>
      <c r="AA5903" s="20">
        <f t="shared" si="649"/>
        <v>-0.30579758900371012</v>
      </c>
      <c r="AE5903" s="20">
        <f t="shared" si="650"/>
        <v>0.82918383924442773</v>
      </c>
    </row>
    <row r="5904" spans="1:31" x14ac:dyDescent="0.2">
      <c r="A5904" s="15" t="s">
        <v>18494</v>
      </c>
      <c r="B5904" s="15" t="s">
        <v>18495</v>
      </c>
      <c r="C5904" t="s">
        <v>18496</v>
      </c>
      <c r="D5904" s="15">
        <v>1</v>
      </c>
      <c r="E5904" s="15">
        <v>1</v>
      </c>
      <c r="F5904" s="16">
        <v>9494.5955414062591</v>
      </c>
      <c r="G5904" s="16">
        <v>9552.7825555333802</v>
      </c>
      <c r="H5904" s="16">
        <v>6197.8609784179798</v>
      </c>
      <c r="I5904" s="16">
        <v>16571.585736621</v>
      </c>
      <c r="J5904" s="16">
        <v>8835.2486288086093</v>
      </c>
      <c r="K5904" s="16">
        <v>6373.6868217773599</v>
      </c>
      <c r="L5904" s="15">
        <f t="shared" si="644"/>
        <v>6</v>
      </c>
      <c r="M5904" s="16">
        <v>16883.3464301598</v>
      </c>
      <c r="N5904" s="16">
        <v>16434.665013920901</v>
      </c>
      <c r="O5904" s="16">
        <v>11144.529045060401</v>
      </c>
      <c r="P5904" s="16">
        <v>22976.467178184601</v>
      </c>
      <c r="Q5904" s="16">
        <v>77240.522760528693</v>
      </c>
      <c r="R5904" s="16">
        <v>8753.3873747426096</v>
      </c>
      <c r="S5904" s="17">
        <f t="shared" si="645"/>
        <v>16434.665013920901</v>
      </c>
      <c r="T5904" s="17">
        <f t="shared" si="646"/>
        <v>22976.467178184601</v>
      </c>
      <c r="U5904" s="18">
        <f t="shared" si="647"/>
        <v>1.3980490115692956</v>
      </c>
      <c r="X5904" s="20">
        <f t="shared" si="648"/>
        <v>0.36267758633917702</v>
      </c>
      <c r="AA5904" s="20">
        <f t="shared" si="649"/>
        <v>0.48341493833032512</v>
      </c>
      <c r="AE5904" s="20">
        <f t="shared" si="650"/>
        <v>0.44047928321194385</v>
      </c>
    </row>
    <row r="5905" spans="1:31" x14ac:dyDescent="0.2">
      <c r="A5905" s="15" t="s">
        <v>8348</v>
      </c>
      <c r="B5905" s="15" t="s">
        <v>8349</v>
      </c>
      <c r="C5905" t="s">
        <v>8350</v>
      </c>
      <c r="D5905" s="15">
        <v>3</v>
      </c>
      <c r="E5905" s="15">
        <v>2</v>
      </c>
      <c r="F5905" s="16">
        <v>22774.1646934571</v>
      </c>
      <c r="G5905" s="16">
        <v>27200.291598046901</v>
      </c>
      <c r="H5905" s="16">
        <v>33595.0662039776</v>
      </c>
      <c r="I5905" s="16">
        <v>53446.473247060501</v>
      </c>
      <c r="J5905" s="16">
        <v>7805.9743265625002</v>
      </c>
      <c r="K5905" s="16">
        <v>45163.140760549599</v>
      </c>
      <c r="L5905" s="15">
        <f t="shared" si="644"/>
        <v>6</v>
      </c>
      <c r="M5905" s="16">
        <v>40497.155513398597</v>
      </c>
      <c r="N5905" s="16">
        <v>46795.546543235301</v>
      </c>
      <c r="O5905" s="16">
        <v>60408.1298991191</v>
      </c>
      <c r="P5905" s="16">
        <v>74103.417613020996</v>
      </c>
      <c r="Q5905" s="16">
        <v>68242.283038078604</v>
      </c>
      <c r="R5905" s="16">
        <v>62025.3986729264</v>
      </c>
      <c r="S5905" s="17">
        <f t="shared" si="645"/>
        <v>46795.546543235301</v>
      </c>
      <c r="T5905" s="17">
        <f t="shared" si="646"/>
        <v>68242.283038078604</v>
      </c>
      <c r="U5905" s="18">
        <f t="shared" si="647"/>
        <v>1.4583072125256247</v>
      </c>
      <c r="X5905" s="20">
        <f t="shared" si="648"/>
        <v>5.0603443825502636E-2</v>
      </c>
      <c r="AA5905" s="20">
        <f t="shared" si="649"/>
        <v>0.54429467528856046</v>
      </c>
      <c r="AE5905" s="20">
        <f t="shared" si="650"/>
        <v>1.29581992617367</v>
      </c>
    </row>
    <row r="5906" spans="1:31" x14ac:dyDescent="0.2">
      <c r="A5906" s="15" t="s">
        <v>17566</v>
      </c>
      <c r="B5906" s="15" t="s">
        <v>17567</v>
      </c>
      <c r="C5906" t="s">
        <v>17568</v>
      </c>
      <c r="D5906" s="15">
        <v>3</v>
      </c>
      <c r="E5906" s="15">
        <v>2</v>
      </c>
      <c r="F5906" s="16">
        <v>22742.587870019601</v>
      </c>
      <c r="G5906" s="16">
        <v>32128.522162433801</v>
      </c>
      <c r="H5906" s="16">
        <v>26167.2968197267</v>
      </c>
      <c r="I5906" s="16">
        <v>9133.4779271484094</v>
      </c>
      <c r="J5906" s="16">
        <v>1705.63752949219</v>
      </c>
      <c r="K5906" s="16">
        <v>26906.272265039199</v>
      </c>
      <c r="L5906" s="15">
        <f t="shared" si="644"/>
        <v>6</v>
      </c>
      <c r="M5906" s="16">
        <v>40441.005417595698</v>
      </c>
      <c r="N5906" s="16">
        <v>55274.104279289902</v>
      </c>
      <c r="O5906" s="16">
        <v>47052.071747597802</v>
      </c>
      <c r="P5906" s="16">
        <v>12663.547058869999</v>
      </c>
      <c r="Q5906" s="16">
        <v>14911.219814276799</v>
      </c>
      <c r="R5906" s="16">
        <v>36952.086058176297</v>
      </c>
      <c r="S5906" s="17">
        <f t="shared" si="645"/>
        <v>47052.071747597802</v>
      </c>
      <c r="T5906" s="17">
        <f t="shared" si="646"/>
        <v>14911.219814276799</v>
      </c>
      <c r="U5906" s="18">
        <f t="shared" si="647"/>
        <v>0.3169088896715388</v>
      </c>
      <c r="X5906" s="20">
        <f t="shared" si="648"/>
        <v>4.2199842700996019E-2</v>
      </c>
      <c r="AA5906" s="20">
        <f t="shared" si="649"/>
        <v>-1.6578599652866128</v>
      </c>
      <c r="AE5906" s="20">
        <f t="shared" si="650"/>
        <v>1.3746891678586284</v>
      </c>
    </row>
    <row r="5907" spans="1:31" x14ac:dyDescent="0.2">
      <c r="A5907" s="15" t="s">
        <v>1595</v>
      </c>
      <c r="B5907" s="15" t="s">
        <v>1596</v>
      </c>
      <c r="C5907" t="s">
        <v>1597</v>
      </c>
      <c r="D5907" s="15">
        <v>2</v>
      </c>
      <c r="E5907" s="15">
        <v>2</v>
      </c>
      <c r="F5907" s="16">
        <v>57165.283621875002</v>
      </c>
      <c r="G5907" s="16">
        <v>58182.6542859373</v>
      </c>
      <c r="H5907" s="16">
        <v>45320.4794109375</v>
      </c>
      <c r="I5907" s="16">
        <v>52739.500745507699</v>
      </c>
      <c r="J5907" s="16">
        <v>5585.26487913033</v>
      </c>
      <c r="K5907" s="16">
        <v>58656.797625293002</v>
      </c>
      <c r="L5907" s="15">
        <f t="shared" si="644"/>
        <v>6</v>
      </c>
      <c r="M5907" s="16">
        <v>101651.648346414</v>
      </c>
      <c r="N5907" s="16">
        <v>100097.791114932</v>
      </c>
      <c r="O5907" s="16">
        <v>81491.8890388172</v>
      </c>
      <c r="P5907" s="16">
        <v>73123.201794451903</v>
      </c>
      <c r="Q5907" s="16">
        <v>48828.142494301399</v>
      </c>
      <c r="R5907" s="16">
        <v>80557.091387319393</v>
      </c>
      <c r="S5907" s="17">
        <f t="shared" si="645"/>
        <v>100097.791114932</v>
      </c>
      <c r="T5907" s="17">
        <f t="shared" si="646"/>
        <v>73123.201794451903</v>
      </c>
      <c r="U5907" s="18">
        <f t="shared" si="647"/>
        <v>0.73051763660291014</v>
      </c>
      <c r="X5907" s="20">
        <f t="shared" si="648"/>
        <v>8.0512237225634858E-2</v>
      </c>
      <c r="AA5907" s="20">
        <f t="shared" si="649"/>
        <v>-0.45300899101340197</v>
      </c>
      <c r="AE5907" s="20">
        <f t="shared" si="650"/>
        <v>1.0941381052760946</v>
      </c>
    </row>
    <row r="5908" spans="1:31" x14ac:dyDescent="0.2">
      <c r="A5908" s="15" t="s">
        <v>17152</v>
      </c>
      <c r="B5908" s="15" t="s">
        <v>17153</v>
      </c>
      <c r="C5908" t="s">
        <v>17154</v>
      </c>
      <c r="D5908" s="15">
        <v>1</v>
      </c>
      <c r="E5908" s="15">
        <v>1</v>
      </c>
      <c r="F5908" s="16">
        <v>108668.38008984301</v>
      </c>
      <c r="G5908" s="16">
        <v>128743.88154375</v>
      </c>
      <c r="H5908" s="16">
        <v>125337.89858906101</v>
      </c>
      <c r="I5908" s="16">
        <v>189357.391987499</v>
      </c>
      <c r="J5908" s="16">
        <v>17724.551315625002</v>
      </c>
      <c r="K5908" s="16">
        <v>204676.36638281599</v>
      </c>
      <c r="L5908" s="15">
        <f t="shared" si="644"/>
        <v>6</v>
      </c>
      <c r="M5908" s="16">
        <v>193234.76171891301</v>
      </c>
      <c r="N5908" s="16">
        <v>221491.75420493999</v>
      </c>
      <c r="O5908" s="16">
        <v>225373.21442617601</v>
      </c>
      <c r="P5908" s="16">
        <v>262543.60753978998</v>
      </c>
      <c r="Q5908" s="16">
        <v>154953.6030996</v>
      </c>
      <c r="R5908" s="16">
        <v>281095.00380251301</v>
      </c>
      <c r="S5908" s="17">
        <f t="shared" si="645"/>
        <v>221491.75420493999</v>
      </c>
      <c r="T5908" s="17">
        <f t="shared" si="646"/>
        <v>262543.60753978998</v>
      </c>
      <c r="U5908" s="18">
        <f t="shared" si="647"/>
        <v>1.1853425807304134</v>
      </c>
      <c r="X5908" s="20">
        <f t="shared" si="648"/>
        <v>0.65618190724478398</v>
      </c>
      <c r="AA5908" s="20">
        <f t="shared" si="649"/>
        <v>0.24530407861120743</v>
      </c>
      <c r="AE5908" s="20">
        <f t="shared" si="650"/>
        <v>0.18297574848834269</v>
      </c>
    </row>
    <row r="5909" spans="1:31" x14ac:dyDescent="0.2">
      <c r="A5909" s="15" t="s">
        <v>3869</v>
      </c>
      <c r="B5909" s="15" t="s">
        <v>3870</v>
      </c>
      <c r="C5909" t="s">
        <v>3871</v>
      </c>
      <c r="D5909" s="15">
        <v>2</v>
      </c>
      <c r="E5909" s="15">
        <v>2</v>
      </c>
      <c r="F5909" s="16">
        <v>168167.458335937</v>
      </c>
      <c r="G5909" s="16">
        <v>149178.66822150201</v>
      </c>
      <c r="H5909" s="16">
        <v>163620.776434208</v>
      </c>
      <c r="I5909" s="16">
        <v>225577.894781251</v>
      </c>
      <c r="J5909" s="16">
        <v>14533.237717968799</v>
      </c>
      <c r="K5909" s="16">
        <v>232583.140981645</v>
      </c>
      <c r="L5909" s="15">
        <f t="shared" si="644"/>
        <v>6</v>
      </c>
      <c r="M5909" s="16">
        <v>299036.37758797797</v>
      </c>
      <c r="N5909" s="16">
        <v>256647.885073351</v>
      </c>
      <c r="O5909" s="16">
        <v>294210.61583924299</v>
      </c>
      <c r="P5909" s="16">
        <v>312763.25500411802</v>
      </c>
      <c r="Q5909" s="16">
        <v>127054.135757843</v>
      </c>
      <c r="R5909" s="16">
        <v>319421.14301734499</v>
      </c>
      <c r="S5909" s="17">
        <f t="shared" si="645"/>
        <v>294210.61583924299</v>
      </c>
      <c r="T5909" s="17">
        <f t="shared" si="646"/>
        <v>312763.25500411802</v>
      </c>
      <c r="U5909" s="18">
        <f t="shared" si="647"/>
        <v>1.063059040585443</v>
      </c>
      <c r="X5909" s="20">
        <f t="shared" si="648"/>
        <v>0.66357397112379291</v>
      </c>
      <c r="AA5909" s="20">
        <f t="shared" si="649"/>
        <v>8.8221724051024977E-2</v>
      </c>
      <c r="AE5909" s="20">
        <f t="shared" si="650"/>
        <v>0.17811065763714218</v>
      </c>
    </row>
    <row r="5910" spans="1:31" x14ac:dyDescent="0.2">
      <c r="A5910" s="15" t="s">
        <v>18497</v>
      </c>
      <c r="B5910" s="15" t="s">
        <v>18498</v>
      </c>
      <c r="C5910" t="s">
        <v>18499</v>
      </c>
      <c r="D5910" s="15">
        <v>1</v>
      </c>
      <c r="E5910" s="15">
        <v>1</v>
      </c>
      <c r="F5910" s="16">
        <v>13301.8682446289</v>
      </c>
      <c r="G5910" s="16">
        <v>20047.009369921801</v>
      </c>
      <c r="H5910" s="16">
        <v>11270.3101854492</v>
      </c>
      <c r="I5910" s="16">
        <v>20419.527614062401</v>
      </c>
      <c r="J5910" s="16">
        <v>6433.2671874023299</v>
      </c>
      <c r="K5910" s="16">
        <v>12237.7187850586</v>
      </c>
      <c r="L5910" s="15">
        <f t="shared" si="644"/>
        <v>6</v>
      </c>
      <c r="M5910" s="16">
        <v>23653.461462682499</v>
      </c>
      <c r="N5910" s="16">
        <v>34488.996437457703</v>
      </c>
      <c r="O5910" s="16">
        <v>20265.4269990803</v>
      </c>
      <c r="P5910" s="16">
        <v>28311.630128536101</v>
      </c>
      <c r="Q5910" s="16">
        <v>56241.645423861402</v>
      </c>
      <c r="R5910" s="16">
        <v>16806.833486511099</v>
      </c>
      <c r="S5910" s="17">
        <f t="shared" si="645"/>
        <v>23653.461462682499</v>
      </c>
      <c r="T5910" s="17">
        <f t="shared" si="646"/>
        <v>28311.630128536101</v>
      </c>
      <c r="U5910" s="18">
        <f t="shared" si="647"/>
        <v>1.1969339106330243</v>
      </c>
      <c r="X5910" s="20">
        <f t="shared" si="648"/>
        <v>0.57267993531405692</v>
      </c>
      <c r="AA5910" s="20">
        <f t="shared" si="649"/>
        <v>0.25934349527702394</v>
      </c>
      <c r="AE5910" s="20">
        <f t="shared" si="650"/>
        <v>0.24208803276765214</v>
      </c>
    </row>
    <row r="5911" spans="1:31" x14ac:dyDescent="0.2">
      <c r="A5911" s="15" t="s">
        <v>2147</v>
      </c>
      <c r="B5911" s="15" t="s">
        <v>2148</v>
      </c>
      <c r="C5911" t="s">
        <v>2149</v>
      </c>
      <c r="D5911" s="15">
        <v>2</v>
      </c>
      <c r="E5911" s="15">
        <v>2</v>
      </c>
      <c r="F5911" s="16">
        <v>61277.548548046703</v>
      </c>
      <c r="G5911" s="16">
        <v>65703.943305587003</v>
      </c>
      <c r="H5911" s="16">
        <v>69881.9861050779</v>
      </c>
      <c r="I5911" s="16">
        <v>80499.731992968897</v>
      </c>
      <c r="J5911" s="16">
        <v>10116.027938671899</v>
      </c>
      <c r="K5911" s="16">
        <v>98590.429816361502</v>
      </c>
      <c r="L5911" s="15">
        <f t="shared" si="644"/>
        <v>6</v>
      </c>
      <c r="M5911" s="16">
        <v>108964.102369165</v>
      </c>
      <c r="N5911" s="16">
        <v>113037.46233556799</v>
      </c>
      <c r="O5911" s="16">
        <v>125656.54934605199</v>
      </c>
      <c r="P5911" s="16">
        <v>111612.701366396</v>
      </c>
      <c r="Q5911" s="16">
        <v>88437.498373884606</v>
      </c>
      <c r="R5911" s="16">
        <v>135400.475071402</v>
      </c>
      <c r="S5911" s="17">
        <f t="shared" si="645"/>
        <v>113037.46233556799</v>
      </c>
      <c r="T5911" s="17">
        <f t="shared" si="646"/>
        <v>111612.701366396</v>
      </c>
      <c r="U5911" s="18">
        <f t="shared" si="647"/>
        <v>0.98739567449822618</v>
      </c>
      <c r="X5911" s="20">
        <f t="shared" si="648"/>
        <v>0.79233687661352348</v>
      </c>
      <c r="AA5911" s="20">
        <f t="shared" si="649"/>
        <v>-1.8299769834306805E-2</v>
      </c>
      <c r="AE5911" s="20">
        <f t="shared" si="650"/>
        <v>0.10109013084979898</v>
      </c>
    </row>
    <row r="5912" spans="1:31" x14ac:dyDescent="0.2">
      <c r="A5912" s="15" t="s">
        <v>15992</v>
      </c>
      <c r="B5912" s="15" t="s">
        <v>15993</v>
      </c>
      <c r="C5912" t="s">
        <v>15994</v>
      </c>
      <c r="D5912" s="15">
        <v>2</v>
      </c>
      <c r="E5912" s="15">
        <v>2</v>
      </c>
      <c r="F5912" s="16">
        <v>12050.552965918199</v>
      </c>
      <c r="G5912" s="16">
        <v>19742.737935937501</v>
      </c>
      <c r="H5912" s="16">
        <v>26817.380358398801</v>
      </c>
      <c r="I5912" s="16">
        <v>22306.275878906199</v>
      </c>
      <c r="J5912" s="16">
        <v>1929.3079394531301</v>
      </c>
      <c r="K5912" s="16">
        <v>29839.962796875501</v>
      </c>
      <c r="L5912" s="15">
        <f t="shared" si="644"/>
        <v>6</v>
      </c>
      <c r="M5912" s="16">
        <v>21428.365169565899</v>
      </c>
      <c r="N5912" s="16">
        <v>33965.526018051904</v>
      </c>
      <c r="O5912" s="16">
        <v>48221.003239232501</v>
      </c>
      <c r="P5912" s="16">
        <v>30927.602448244899</v>
      </c>
      <c r="Q5912" s="16">
        <v>16866.6168967214</v>
      </c>
      <c r="R5912" s="16">
        <v>40981.108879792897</v>
      </c>
      <c r="S5912" s="17">
        <f t="shared" si="645"/>
        <v>33965.526018051904</v>
      </c>
      <c r="T5912" s="17">
        <f t="shared" si="646"/>
        <v>30927.602448244899</v>
      </c>
      <c r="U5912" s="18">
        <f t="shared" si="647"/>
        <v>0.91055861851830533</v>
      </c>
      <c r="X5912" s="20">
        <f t="shared" si="648"/>
        <v>0.66007733454358553</v>
      </c>
      <c r="AA5912" s="20">
        <f t="shared" si="649"/>
        <v>-0.13517619913116757</v>
      </c>
      <c r="AE5912" s="20">
        <f t="shared" si="650"/>
        <v>0.18040517961267682</v>
      </c>
    </row>
    <row r="5913" spans="1:31" x14ac:dyDescent="0.2">
      <c r="A5913" s="15" t="s">
        <v>15749</v>
      </c>
      <c r="B5913" s="15" t="s">
        <v>15750</v>
      </c>
      <c r="C5913" t="s">
        <v>15751</v>
      </c>
      <c r="D5913" s="15">
        <v>2</v>
      </c>
      <c r="E5913" s="15">
        <v>1</v>
      </c>
      <c r="F5913" s="16">
        <v>6251.8848660735403</v>
      </c>
      <c r="G5913" s="16">
        <v>10706.0920441406</v>
      </c>
      <c r="H5913" s="16">
        <v>7083.06099638671</v>
      </c>
      <c r="I5913" s="16">
        <v>10209.1296462891</v>
      </c>
      <c r="J5913" s="16">
        <v>15838.089180761701</v>
      </c>
      <c r="K5913" s="16">
        <v>12222.1974638672</v>
      </c>
      <c r="L5913" s="15">
        <f t="shared" si="644"/>
        <v>6</v>
      </c>
      <c r="M5913" s="16">
        <v>11117.1389634317</v>
      </c>
      <c r="N5913" s="16">
        <v>18418.825649049799</v>
      </c>
      <c r="O5913" s="16">
        <v>12736.229366395801</v>
      </c>
      <c r="P5913" s="16">
        <v>14154.935801793799</v>
      </c>
      <c r="Q5913" s="16">
        <v>138461.55770433199</v>
      </c>
      <c r="R5913" s="16">
        <v>16785.5170740869</v>
      </c>
      <c r="S5913" s="17">
        <f t="shared" si="645"/>
        <v>12736.229366395801</v>
      </c>
      <c r="T5913" s="17">
        <f t="shared" si="646"/>
        <v>16785.5170740869</v>
      </c>
      <c r="U5913" s="18">
        <f t="shared" si="647"/>
        <v>1.3179345779038054</v>
      </c>
      <c r="X5913" s="20">
        <f t="shared" si="648"/>
        <v>0.36039463653401022</v>
      </c>
      <c r="AA5913" s="20">
        <f t="shared" si="649"/>
        <v>0.39827875693449766</v>
      </c>
      <c r="AE5913" s="20">
        <f t="shared" si="650"/>
        <v>0.44322168090334058</v>
      </c>
    </row>
    <row r="5914" spans="1:31" x14ac:dyDescent="0.2">
      <c r="A5914" s="15" t="s">
        <v>14878</v>
      </c>
      <c r="B5914" s="15" t="s">
        <v>14879</v>
      </c>
      <c r="C5914" t="s">
        <v>14880</v>
      </c>
      <c r="D5914" s="15">
        <v>3</v>
      </c>
      <c r="E5914" s="15">
        <v>2</v>
      </c>
      <c r="F5914" s="16">
        <v>91204.664638183895</v>
      </c>
      <c r="G5914" s="16">
        <v>116960.470171875</v>
      </c>
      <c r="H5914" s="16">
        <v>105447.481428222</v>
      </c>
      <c r="I5914" s="16">
        <v>151305.31803657001</v>
      </c>
      <c r="J5914" s="16">
        <v>14612.442703418001</v>
      </c>
      <c r="K5914" s="16">
        <v>134127.85099602601</v>
      </c>
      <c r="L5914" s="15">
        <f t="shared" si="644"/>
        <v>6</v>
      </c>
      <c r="M5914" s="16">
        <v>162180.678725882</v>
      </c>
      <c r="N5914" s="16">
        <v>201219.50185415099</v>
      </c>
      <c r="O5914" s="16">
        <v>189607.75719194199</v>
      </c>
      <c r="P5914" s="16">
        <v>209784.49069418301</v>
      </c>
      <c r="Q5914" s="16">
        <v>127746.570655644</v>
      </c>
      <c r="R5914" s="16">
        <v>184206.26402578299</v>
      </c>
      <c r="S5914" s="17">
        <f t="shared" si="645"/>
        <v>189607.75719194199</v>
      </c>
      <c r="T5914" s="17">
        <f t="shared" si="646"/>
        <v>184206.26402578299</v>
      </c>
      <c r="U5914" s="18">
        <f t="shared" si="647"/>
        <v>0.97151227752411518</v>
      </c>
      <c r="X5914" s="20">
        <f t="shared" si="648"/>
        <v>0.71770206830642425</v>
      </c>
      <c r="AA5914" s="20">
        <f t="shared" si="649"/>
        <v>-4.1695866846961457E-2</v>
      </c>
      <c r="AE5914" s="20">
        <f t="shared" si="650"/>
        <v>0.14405580219631345</v>
      </c>
    </row>
    <row r="5915" spans="1:31" x14ac:dyDescent="0.2">
      <c r="A5915" s="15" t="s">
        <v>12907</v>
      </c>
      <c r="B5915" s="15" t="s">
        <v>12908</v>
      </c>
      <c r="C5915" t="s">
        <v>12909</v>
      </c>
      <c r="D5915" s="15">
        <v>2</v>
      </c>
      <c r="E5915" s="15">
        <v>2</v>
      </c>
      <c r="F5915" s="16">
        <v>54968.186576659697</v>
      </c>
      <c r="G5915" s="16">
        <v>54788.4841710935</v>
      </c>
      <c r="H5915" s="16">
        <v>74863.658499608704</v>
      </c>
      <c r="I5915" s="16">
        <v>89715.8033094727</v>
      </c>
      <c r="J5915" s="16">
        <v>7287.1507177734502</v>
      </c>
      <c r="K5915" s="16">
        <v>81909.126624102995</v>
      </c>
      <c r="L5915" s="15">
        <f t="shared" si="644"/>
        <v>6</v>
      </c>
      <c r="M5915" s="16">
        <v>97744.757274194504</v>
      </c>
      <c r="N5915" s="16">
        <v>94258.4402751702</v>
      </c>
      <c r="O5915" s="16">
        <v>134614.219240092</v>
      </c>
      <c r="P5915" s="16">
        <v>124390.763977961</v>
      </c>
      <c r="Q5915" s="16">
        <v>63706.563847030397</v>
      </c>
      <c r="R5915" s="16">
        <v>112490.985973434</v>
      </c>
      <c r="S5915" s="17">
        <f t="shared" si="645"/>
        <v>97744.757274194504</v>
      </c>
      <c r="T5915" s="17">
        <f t="shared" si="646"/>
        <v>112490.985973434</v>
      </c>
      <c r="U5915" s="18">
        <f t="shared" si="647"/>
        <v>1.1508646510612659</v>
      </c>
      <c r="X5915" s="20">
        <f t="shared" si="648"/>
        <v>0.72072985332130801</v>
      </c>
      <c r="AA5915" s="20">
        <f t="shared" si="649"/>
        <v>0.20271817341403517</v>
      </c>
      <c r="AE5915" s="20">
        <f t="shared" si="650"/>
        <v>0.14222748867429894</v>
      </c>
    </row>
    <row r="5916" spans="1:31" x14ac:dyDescent="0.2">
      <c r="A5916" s="15" t="s">
        <v>8441</v>
      </c>
      <c r="B5916" s="15" t="s">
        <v>8442</v>
      </c>
      <c r="C5916" t="s">
        <v>8443</v>
      </c>
      <c r="D5916" s="15">
        <v>8</v>
      </c>
      <c r="E5916" s="15">
        <v>2</v>
      </c>
      <c r="F5916" s="16">
        <v>168567.08645874</v>
      </c>
      <c r="G5916" s="16">
        <v>229690.975184151</v>
      </c>
      <c r="H5916" s="16">
        <v>203678.43779926799</v>
      </c>
      <c r="I5916" s="16">
        <v>264880.66552450001</v>
      </c>
      <c r="J5916" s="16">
        <v>54168.706195210201</v>
      </c>
      <c r="K5916" s="16">
        <v>268665.73208750098</v>
      </c>
      <c r="L5916" s="15">
        <f t="shared" si="644"/>
        <v>6</v>
      </c>
      <c r="M5916" s="16">
        <v>299746.998699861</v>
      </c>
      <c r="N5916" s="16">
        <v>395161.74600726803</v>
      </c>
      <c r="O5916" s="16">
        <v>366239.29994729499</v>
      </c>
      <c r="P5916" s="16">
        <v>367256.460201637</v>
      </c>
      <c r="Q5916" s="16">
        <v>473559.86906094803</v>
      </c>
      <c r="R5916" s="16">
        <v>368975.64832420001</v>
      </c>
      <c r="S5916" s="17">
        <f t="shared" si="645"/>
        <v>366239.29994729499</v>
      </c>
      <c r="T5916" s="17">
        <f t="shared" si="646"/>
        <v>368975.64832420001</v>
      </c>
      <c r="U5916" s="18">
        <f t="shared" si="647"/>
        <v>1.0074714766473691</v>
      </c>
      <c r="X5916" s="20">
        <f t="shared" si="648"/>
        <v>0.33356294429386696</v>
      </c>
      <c r="AA5916" s="20">
        <f t="shared" si="649"/>
        <v>1.0738994006932625E-2</v>
      </c>
      <c r="AE5916" s="20">
        <f t="shared" si="650"/>
        <v>0.47682220138729325</v>
      </c>
    </row>
    <row r="5917" spans="1:31" x14ac:dyDescent="0.2">
      <c r="A5917" s="15" t="s">
        <v>18500</v>
      </c>
      <c r="B5917" s="15" t="s">
        <v>18501</v>
      </c>
      <c r="C5917" t="s">
        <v>18502</v>
      </c>
      <c r="D5917" s="15">
        <v>1</v>
      </c>
      <c r="E5917" s="15">
        <v>1</v>
      </c>
      <c r="F5917" s="16">
        <v>36247.453429526598</v>
      </c>
      <c r="G5917" s="16">
        <v>37442.169832031301</v>
      </c>
      <c r="H5917" s="16">
        <v>31154.551557422099</v>
      </c>
      <c r="I5917" s="16">
        <v>50988.153846093897</v>
      </c>
      <c r="J5917" s="16">
        <v>8649.5927203125102</v>
      </c>
      <c r="K5917" s="16">
        <v>47973.204069140404</v>
      </c>
      <c r="L5917" s="15">
        <f t="shared" si="644"/>
        <v>6</v>
      </c>
      <c r="M5917" s="16">
        <v>64455.437916541297</v>
      </c>
      <c r="N5917" s="16">
        <v>64415.735939402599</v>
      </c>
      <c r="O5917" s="16">
        <v>56019.7793926874</v>
      </c>
      <c r="P5917" s="16">
        <v>70694.963170125702</v>
      </c>
      <c r="Q5917" s="16">
        <v>75617.460407867606</v>
      </c>
      <c r="R5917" s="16">
        <v>65884.636406980499</v>
      </c>
      <c r="S5917" s="17">
        <f t="shared" si="645"/>
        <v>64415.735939402599</v>
      </c>
      <c r="T5917" s="17">
        <f t="shared" si="646"/>
        <v>70694.963170125702</v>
      </c>
      <c r="U5917" s="18">
        <f t="shared" si="647"/>
        <v>1.0974797095639817</v>
      </c>
      <c r="X5917" s="20">
        <f t="shared" si="648"/>
        <v>8.3628492174914013E-2</v>
      </c>
      <c r="AA5917" s="20">
        <f t="shared" si="649"/>
        <v>0.134194267157425</v>
      </c>
      <c r="AE5917" s="20">
        <f t="shared" si="650"/>
        <v>1.0776457334916405</v>
      </c>
    </row>
    <row r="5918" spans="1:31" x14ac:dyDescent="0.2">
      <c r="A5918" s="15" t="s">
        <v>10573</v>
      </c>
      <c r="B5918" s="15" t="s">
        <v>10574</v>
      </c>
      <c r="C5918" t="s">
        <v>10575</v>
      </c>
      <c r="D5918" s="15">
        <v>2</v>
      </c>
      <c r="E5918" s="15">
        <v>2</v>
      </c>
      <c r="F5918" s="16">
        <v>67963.155974999405</v>
      </c>
      <c r="G5918" s="16">
        <v>66720.653381249795</v>
      </c>
      <c r="H5918" s="16">
        <v>57010.415962499603</v>
      </c>
      <c r="I5918" s="16">
        <v>63623.043276877899</v>
      </c>
      <c r="J5918" s="16">
        <v>15446.171812500001</v>
      </c>
      <c r="K5918" s="16">
        <v>82475.525137499295</v>
      </c>
      <c r="L5918" s="15">
        <f t="shared" si="644"/>
        <v>6</v>
      </c>
      <c r="M5918" s="16">
        <v>120852.489377652</v>
      </c>
      <c r="N5918" s="16">
        <v>114786.616512653</v>
      </c>
      <c r="O5918" s="16">
        <v>102511.85671596399</v>
      </c>
      <c r="P5918" s="16">
        <v>88213.2095781846</v>
      </c>
      <c r="Q5918" s="16">
        <v>135035.29278805599</v>
      </c>
      <c r="R5918" s="16">
        <v>113268.85688784601</v>
      </c>
      <c r="S5918" s="17">
        <f t="shared" si="645"/>
        <v>114786.616512653</v>
      </c>
      <c r="T5918" s="17">
        <f t="shared" si="646"/>
        <v>113268.85688784601</v>
      </c>
      <c r="U5918" s="18">
        <f t="shared" si="647"/>
        <v>0.9867775558604458</v>
      </c>
      <c r="X5918" s="20">
        <f t="shared" si="648"/>
        <v>0.97196537721693888</v>
      </c>
      <c r="AA5918" s="20">
        <f t="shared" si="649"/>
        <v>-1.9203192805334911E-2</v>
      </c>
      <c r="AE5918" s="20">
        <f t="shared" si="650"/>
        <v>1.2349204982613098E-2</v>
      </c>
    </row>
    <row r="5919" spans="1:31" x14ac:dyDescent="0.2">
      <c r="A5919" s="15" t="s">
        <v>4577</v>
      </c>
      <c r="B5919" s="15" t="s">
        <v>4578</v>
      </c>
      <c r="C5919" t="s">
        <v>4579</v>
      </c>
      <c r="D5919" s="15">
        <v>2</v>
      </c>
      <c r="E5919" s="15">
        <v>2</v>
      </c>
      <c r="F5919" s="16">
        <v>15727.6967396485</v>
      </c>
      <c r="G5919" s="16">
        <v>15135.1674890625</v>
      </c>
      <c r="H5919" s="16">
        <v>21244.1276856447</v>
      </c>
      <c r="I5919" s="16">
        <v>35253.865736718602</v>
      </c>
      <c r="J5919" s="16">
        <v>3758.5964915534701</v>
      </c>
      <c r="K5919" s="16">
        <v>26291.075146875199</v>
      </c>
      <c r="L5919" s="15">
        <f t="shared" si="644"/>
        <v>6</v>
      </c>
      <c r="M5919" s="16">
        <v>27967.084163403</v>
      </c>
      <c r="N5919" s="16">
        <v>26038.6338918859</v>
      </c>
      <c r="O5919" s="16">
        <v>38199.598031330897</v>
      </c>
      <c r="P5919" s="16">
        <v>48879.407310661198</v>
      </c>
      <c r="Q5919" s="16">
        <v>32858.832846747697</v>
      </c>
      <c r="R5919" s="16">
        <v>36107.196932354302</v>
      </c>
      <c r="S5919" s="17">
        <f t="shared" si="645"/>
        <v>27967.084163403</v>
      </c>
      <c r="T5919" s="17">
        <f t="shared" si="646"/>
        <v>36107.196932354302</v>
      </c>
      <c r="U5919" s="18">
        <f t="shared" si="647"/>
        <v>1.291060473855306</v>
      </c>
      <c r="X5919" s="20">
        <f t="shared" si="648"/>
        <v>0.23863295795348102</v>
      </c>
      <c r="AA5919" s="20">
        <f t="shared" si="649"/>
        <v>0.36855657871467462</v>
      </c>
      <c r="AE5919" s="20">
        <f t="shared" si="650"/>
        <v>0.62226957546509154</v>
      </c>
    </row>
    <row r="5920" spans="1:31" x14ac:dyDescent="0.2">
      <c r="A5920" s="15" t="s">
        <v>18503</v>
      </c>
      <c r="B5920" s="15" t="s">
        <v>18504</v>
      </c>
      <c r="C5920" t="s">
        <v>18505</v>
      </c>
      <c r="D5920" s="15">
        <v>5</v>
      </c>
      <c r="E5920" s="15">
        <v>2</v>
      </c>
      <c r="F5920" s="16">
        <v>220549.04831953099</v>
      </c>
      <c r="G5920" s="16">
        <v>190380.67726992199</v>
      </c>
      <c r="H5920" s="16">
        <v>196367.40728085901</v>
      </c>
      <c r="I5920" s="16">
        <v>212921.17544883699</v>
      </c>
      <c r="J5920" s="16">
        <v>154154.09453877</v>
      </c>
      <c r="K5920" s="16">
        <v>214313.987241169</v>
      </c>
      <c r="L5920" s="15">
        <f t="shared" si="644"/>
        <v>6</v>
      </c>
      <c r="M5920" s="16">
        <v>392181.63337047002</v>
      </c>
      <c r="N5920" s="16">
        <v>327532.071191361</v>
      </c>
      <c r="O5920" s="16">
        <v>353093.152874063</v>
      </c>
      <c r="P5920" s="16">
        <v>295214.74148545897</v>
      </c>
      <c r="Q5920" s="16">
        <v>1347663.5857225601</v>
      </c>
      <c r="R5920" s="16">
        <v>294330.95829839702</v>
      </c>
      <c r="S5920" s="17">
        <f t="shared" si="645"/>
        <v>353093.152874063</v>
      </c>
      <c r="T5920" s="17">
        <f t="shared" si="646"/>
        <v>295214.74148545897</v>
      </c>
      <c r="U5920" s="18">
        <f t="shared" si="647"/>
        <v>0.83608175089918157</v>
      </c>
      <c r="X5920" s="20">
        <f t="shared" si="648"/>
        <v>0.45836550492515576</v>
      </c>
      <c r="AA5920" s="20">
        <f t="shared" si="649"/>
        <v>-0.2582840809896173</v>
      </c>
      <c r="AE5920" s="20">
        <f t="shared" si="650"/>
        <v>0.33878807338000899</v>
      </c>
    </row>
    <row r="5921" spans="1:31" x14ac:dyDescent="0.2">
      <c r="A5921" s="15" t="s">
        <v>863</v>
      </c>
      <c r="B5921" s="15" t="s">
        <v>864</v>
      </c>
      <c r="C5921" t="s">
        <v>865</v>
      </c>
      <c r="D5921" s="15">
        <v>2</v>
      </c>
      <c r="E5921" s="15">
        <v>2</v>
      </c>
      <c r="F5921" s="16">
        <v>10131.3371607422</v>
      </c>
      <c r="G5921" s="16">
        <v>14362.286590617099</v>
      </c>
      <c r="H5921" s="16">
        <v>9679.7253534956508</v>
      </c>
      <c r="I5921" s="16">
        <v>16025.7357949218</v>
      </c>
      <c r="J5921" s="16">
        <v>3414.8974739315299</v>
      </c>
      <c r="K5921" s="16">
        <v>8595.3757183594007</v>
      </c>
      <c r="L5921" s="15">
        <f t="shared" si="644"/>
        <v>6</v>
      </c>
      <c r="M5921" s="16">
        <v>18015.6041760392</v>
      </c>
      <c r="N5921" s="16">
        <v>24708.964909286598</v>
      </c>
      <c r="O5921" s="16">
        <v>17405.356578000399</v>
      </c>
      <c r="P5921" s="16">
        <v>22219.647434498202</v>
      </c>
      <c r="Q5921" s="16">
        <v>29854.107919501599</v>
      </c>
      <c r="R5921" s="16">
        <v>11804.573302407</v>
      </c>
      <c r="S5921" s="17">
        <f t="shared" si="645"/>
        <v>18015.6041760392</v>
      </c>
      <c r="T5921" s="17">
        <f t="shared" si="646"/>
        <v>22219.647434498202</v>
      </c>
      <c r="U5921" s="18">
        <f t="shared" si="647"/>
        <v>1.2333556630895781</v>
      </c>
      <c r="X5921" s="20">
        <f t="shared" si="648"/>
        <v>0.83806639768728042</v>
      </c>
      <c r="AA5921" s="20">
        <f t="shared" si="649"/>
        <v>0.30258889007743578</v>
      </c>
      <c r="AE5921" s="20">
        <f t="shared" si="650"/>
        <v>7.672157205365833E-2</v>
      </c>
    </row>
    <row r="5922" spans="1:31" x14ac:dyDescent="0.2">
      <c r="A5922" s="15" t="s">
        <v>14008</v>
      </c>
      <c r="B5922" s="15" t="s">
        <v>14009</v>
      </c>
      <c r="C5922" t="s">
        <v>14010</v>
      </c>
      <c r="D5922" s="15">
        <v>2</v>
      </c>
      <c r="E5922" s="15">
        <v>2</v>
      </c>
      <c r="F5922" s="16">
        <v>48220.720762500197</v>
      </c>
      <c r="G5922" s="16">
        <v>38930.420770312499</v>
      </c>
      <c r="H5922" s="16">
        <v>44307.130280273501</v>
      </c>
      <c r="I5922" s="16">
        <v>56473.080141778897</v>
      </c>
      <c r="J5922" s="16">
        <v>4884.3425232421896</v>
      </c>
      <c r="K5922" s="16">
        <v>47920.452362536103</v>
      </c>
      <c r="L5922" s="15">
        <f t="shared" si="644"/>
        <v>6</v>
      </c>
      <c r="M5922" s="16">
        <v>85746.373312570606</v>
      </c>
      <c r="N5922" s="16">
        <v>66976.131874840095</v>
      </c>
      <c r="O5922" s="16">
        <v>79669.760588566904</v>
      </c>
      <c r="P5922" s="16">
        <v>78299.801416176793</v>
      </c>
      <c r="Q5922" s="16">
        <v>42700.458774478102</v>
      </c>
      <c r="R5922" s="16">
        <v>65812.189150706705</v>
      </c>
      <c r="S5922" s="17">
        <f t="shared" si="645"/>
        <v>79669.760588566904</v>
      </c>
      <c r="T5922" s="17">
        <f t="shared" si="646"/>
        <v>65812.189150706705</v>
      </c>
      <c r="U5922" s="18">
        <f t="shared" si="647"/>
        <v>0.82606234366105469</v>
      </c>
      <c r="X5922" s="20">
        <f t="shared" si="648"/>
        <v>0.26746162172867066</v>
      </c>
      <c r="AA5922" s="20">
        <f t="shared" si="649"/>
        <v>-0.27567742765364167</v>
      </c>
      <c r="AE5922" s="20">
        <f t="shared" si="650"/>
        <v>0.57273852641740775</v>
      </c>
    </row>
    <row r="5923" spans="1:31" x14ac:dyDescent="0.2">
      <c r="A5923" s="15" t="s">
        <v>18506</v>
      </c>
      <c r="B5923" s="15" t="s">
        <v>18507</v>
      </c>
      <c r="C5923" t="s">
        <v>18508</v>
      </c>
      <c r="D5923" s="15">
        <v>3</v>
      </c>
      <c r="E5923" s="15">
        <v>1</v>
      </c>
      <c r="F5923" s="16">
        <v>10617.4537573242</v>
      </c>
      <c r="G5923" s="16">
        <v>10594.380011389199</v>
      </c>
      <c r="H5923" s="16">
        <v>18567.423980273499</v>
      </c>
      <c r="I5923" s="16">
        <v>23910.296398828199</v>
      </c>
      <c r="J5923" s="16">
        <v>23582.493277214799</v>
      </c>
      <c r="K5923" s="16">
        <v>10477.2867890625</v>
      </c>
      <c r="L5923" s="15">
        <f t="shared" si="644"/>
        <v>6</v>
      </c>
      <c r="M5923" s="16">
        <v>18880.019607929102</v>
      </c>
      <c r="N5923" s="16">
        <v>18226.635590747901</v>
      </c>
      <c r="O5923" s="16">
        <v>33386.550063103597</v>
      </c>
      <c r="P5923" s="16">
        <v>33151.573371418403</v>
      </c>
      <c r="Q5923" s="16">
        <v>206165.574423043</v>
      </c>
      <c r="R5923" s="16">
        <v>14389.120844089801</v>
      </c>
      <c r="S5923" s="17">
        <f t="shared" si="645"/>
        <v>18880.019607929102</v>
      </c>
      <c r="T5923" s="17">
        <f t="shared" si="646"/>
        <v>33151.573371418403</v>
      </c>
      <c r="U5923" s="18">
        <f t="shared" si="647"/>
        <v>1.7559077829291889</v>
      </c>
      <c r="X5923" s="20">
        <f t="shared" si="648"/>
        <v>0.37508308309609978</v>
      </c>
      <c r="AA5923" s="20">
        <f t="shared" si="649"/>
        <v>0.8122170791533273</v>
      </c>
      <c r="AE5923" s="20">
        <f t="shared" si="650"/>
        <v>0.42587252284925509</v>
      </c>
    </row>
    <row r="5924" spans="1:31" x14ac:dyDescent="0.2">
      <c r="A5924" s="15" t="s">
        <v>1130</v>
      </c>
      <c r="B5924" s="15" t="s">
        <v>1131</v>
      </c>
      <c r="C5924" t="s">
        <v>1132</v>
      </c>
      <c r="D5924" s="15">
        <v>2</v>
      </c>
      <c r="E5924" s="15">
        <v>2</v>
      </c>
      <c r="F5924" s="16">
        <v>61939.1461347648</v>
      </c>
      <c r="G5924" s="16">
        <v>50062.1666361803</v>
      </c>
      <c r="H5924" s="16">
        <v>67521.3263806631</v>
      </c>
      <c r="I5924" s="16">
        <v>61021.939811802498</v>
      </c>
      <c r="J5924" s="16">
        <v>7345.41625898438</v>
      </c>
      <c r="K5924" s="16">
        <v>55706.102895995602</v>
      </c>
      <c r="L5924" s="15">
        <f t="shared" si="644"/>
        <v>6</v>
      </c>
      <c r="M5924" s="16">
        <v>110140.559144517</v>
      </c>
      <c r="N5924" s="16">
        <v>86127.254938943093</v>
      </c>
      <c r="O5924" s="16">
        <v>121411.787975015</v>
      </c>
      <c r="P5924" s="16">
        <v>84606.785344425603</v>
      </c>
      <c r="Q5924" s="16">
        <v>64215.939536513899</v>
      </c>
      <c r="R5924" s="16">
        <v>76504.715625475903</v>
      </c>
      <c r="S5924" s="17">
        <f t="shared" si="645"/>
        <v>110140.559144517</v>
      </c>
      <c r="T5924" s="17">
        <f t="shared" si="646"/>
        <v>76504.715625475903</v>
      </c>
      <c r="U5924" s="18">
        <f t="shared" si="647"/>
        <v>0.6946098351025527</v>
      </c>
      <c r="X5924" s="20">
        <f t="shared" si="648"/>
        <v>6.1930444988960533E-2</v>
      </c>
      <c r="AA5924" s="20">
        <f t="shared" si="649"/>
        <v>-0.52572525665047554</v>
      </c>
      <c r="AE5924" s="20">
        <f t="shared" si="650"/>
        <v>1.2080957994421362</v>
      </c>
    </row>
    <row r="5925" spans="1:31" x14ac:dyDescent="0.2">
      <c r="A5925" s="15" t="s">
        <v>18509</v>
      </c>
      <c r="B5925" s="15" t="s">
        <v>18510</v>
      </c>
      <c r="C5925" t="s">
        <v>18511</v>
      </c>
      <c r="D5925" s="15">
        <v>1</v>
      </c>
      <c r="E5925" s="15">
        <v>1</v>
      </c>
      <c r="F5925" s="16">
        <v>20519.657051953</v>
      </c>
      <c r="G5925" s="16">
        <v>20371.681274999999</v>
      </c>
      <c r="H5925" s="16">
        <v>14150.3004166993</v>
      </c>
      <c r="I5925" s="16">
        <v>40218.096858555102</v>
      </c>
      <c r="J5925" s="16">
        <v>3270.7507045898501</v>
      </c>
      <c r="K5925" s="16">
        <v>23480.5471634764</v>
      </c>
      <c r="L5925" s="15">
        <f t="shared" si="644"/>
        <v>6</v>
      </c>
      <c r="M5925" s="16">
        <v>36488.1765763855</v>
      </c>
      <c r="N5925" s="16">
        <v>35047.563950993397</v>
      </c>
      <c r="O5925" s="16">
        <v>25444.009560615799</v>
      </c>
      <c r="P5925" s="16">
        <v>55762.302843328303</v>
      </c>
      <c r="Q5925" s="16">
        <v>28593.931518591999</v>
      </c>
      <c r="R5925" s="16">
        <v>32247.321030986499</v>
      </c>
      <c r="S5925" s="17">
        <f t="shared" si="645"/>
        <v>35047.563950993397</v>
      </c>
      <c r="T5925" s="17">
        <f t="shared" si="646"/>
        <v>32247.321030986499</v>
      </c>
      <c r="U5925" s="18">
        <f t="shared" si="647"/>
        <v>0.92010163890641739</v>
      </c>
      <c r="X5925" s="20">
        <f t="shared" si="648"/>
        <v>0.51597553191683332</v>
      </c>
      <c r="AA5925" s="20">
        <f t="shared" si="649"/>
        <v>-0.12013485779705778</v>
      </c>
      <c r="AE5925" s="20">
        <f t="shared" si="650"/>
        <v>0.28737089256940551</v>
      </c>
    </row>
    <row r="5926" spans="1:31" x14ac:dyDescent="0.2">
      <c r="A5926" s="15" t="s">
        <v>734</v>
      </c>
      <c r="B5926" s="15" t="s">
        <v>735</v>
      </c>
      <c r="C5926" t="s">
        <v>736</v>
      </c>
      <c r="D5926" s="15">
        <v>1</v>
      </c>
      <c r="E5926" s="15">
        <v>1</v>
      </c>
      <c r="F5926" s="16">
        <v>17342.1651691404</v>
      </c>
      <c r="G5926" s="16">
        <v>7584.7770571289002</v>
      </c>
      <c r="H5926" s="16">
        <v>14564.835179296701</v>
      </c>
      <c r="I5926" s="16">
        <v>9515.44758076174</v>
      </c>
      <c r="J5926" s="16">
        <v>3649.2824285156298</v>
      </c>
      <c r="K5926" s="16">
        <v>10721.785542187399</v>
      </c>
      <c r="L5926" s="15">
        <f t="shared" si="644"/>
        <v>6</v>
      </c>
      <c r="M5926" s="16">
        <v>30837.941555568501</v>
      </c>
      <c r="N5926" s="16">
        <v>13048.896425155401</v>
      </c>
      <c r="O5926" s="16">
        <v>26189.3948988868</v>
      </c>
      <c r="P5926" s="16">
        <v>13193.1471435447</v>
      </c>
      <c r="Q5926" s="16">
        <v>31903.174921447298</v>
      </c>
      <c r="R5926" s="16">
        <v>14724.9064511629</v>
      </c>
      <c r="S5926" s="17">
        <f t="shared" si="645"/>
        <v>26189.3948988868</v>
      </c>
      <c r="T5926" s="17">
        <f t="shared" si="646"/>
        <v>14724.9064511629</v>
      </c>
      <c r="U5926" s="18">
        <f t="shared" si="647"/>
        <v>0.56224691360810297</v>
      </c>
      <c r="X5926" s="20">
        <f t="shared" si="648"/>
        <v>0.6919367721464178</v>
      </c>
      <c r="AA5926" s="20">
        <f t="shared" si="649"/>
        <v>-0.83072425837649877</v>
      </c>
      <c r="AE5926" s="20">
        <f t="shared" si="650"/>
        <v>0.15993358872600763</v>
      </c>
    </row>
    <row r="5927" spans="1:31" x14ac:dyDescent="0.2">
      <c r="A5927" s="15" t="s">
        <v>13567</v>
      </c>
      <c r="B5927" s="15" t="s">
        <v>13568</v>
      </c>
      <c r="C5927" t="s">
        <v>13569</v>
      </c>
      <c r="D5927" s="15">
        <v>3</v>
      </c>
      <c r="E5927" s="15">
        <v>1</v>
      </c>
      <c r="F5927" s="16">
        <v>35116.817537969197</v>
      </c>
      <c r="G5927" s="16">
        <v>34505.738253600503</v>
      </c>
      <c r="H5927" s="16">
        <v>28018.680685513998</v>
      </c>
      <c r="I5927" s="16">
        <v>22086.591630468702</v>
      </c>
      <c r="J5927" s="16">
        <v>4243.09023896484</v>
      </c>
      <c r="K5927" s="16">
        <v>27375.2632441409</v>
      </c>
      <c r="L5927" s="15">
        <f t="shared" si="644"/>
        <v>6</v>
      </c>
      <c r="M5927" s="16">
        <v>62444.934429553403</v>
      </c>
      <c r="N5927" s="16">
        <v>59363.8812523245</v>
      </c>
      <c r="O5927" s="16">
        <v>50381.091442887897</v>
      </c>
      <c r="P5927" s="16">
        <v>30623.010720934599</v>
      </c>
      <c r="Q5927" s="16">
        <v>37094.429590708103</v>
      </c>
      <c r="R5927" s="16">
        <v>37596.181042779303</v>
      </c>
      <c r="S5927" s="17">
        <f t="shared" si="645"/>
        <v>59363.8812523245</v>
      </c>
      <c r="T5927" s="17">
        <f t="shared" si="646"/>
        <v>37094.429590708103</v>
      </c>
      <c r="U5927" s="18">
        <f t="shared" si="647"/>
        <v>0.624865302068766</v>
      </c>
      <c r="X5927" s="20">
        <f t="shared" si="648"/>
        <v>6.3648105388643796E-3</v>
      </c>
      <c r="AA5927" s="20">
        <f t="shared" si="649"/>
        <v>-0.67838286348205556</v>
      </c>
      <c r="AE5927" s="20">
        <f t="shared" si="650"/>
        <v>2.1962145194495033</v>
      </c>
    </row>
    <row r="5928" spans="1:31" x14ac:dyDescent="0.2">
      <c r="A5928" s="15" t="s">
        <v>18512</v>
      </c>
      <c r="B5928" s="15" t="s">
        <v>18513</v>
      </c>
      <c r="C5928" t="s">
        <v>18514</v>
      </c>
      <c r="D5928" s="15">
        <v>5</v>
      </c>
      <c r="E5928" s="15">
        <v>2</v>
      </c>
      <c r="F5928" s="16">
        <v>51133.194392285397</v>
      </c>
      <c r="G5928" s="16">
        <v>46947.368872701802</v>
      </c>
      <c r="H5928" s="16">
        <v>46175.741358398598</v>
      </c>
      <c r="I5928" s="16">
        <v>39051.7647029297</v>
      </c>
      <c r="J5928" s="16">
        <v>20251.910353125</v>
      </c>
      <c r="K5928" s="16">
        <v>68695.874081956601</v>
      </c>
      <c r="L5928" s="15">
        <f t="shared" si="644"/>
        <v>6</v>
      </c>
      <c r="M5928" s="16">
        <v>90925.351294931999</v>
      </c>
      <c r="N5928" s="16">
        <v>80768.537985920004</v>
      </c>
      <c r="O5928" s="16">
        <v>83029.756965801396</v>
      </c>
      <c r="P5928" s="16">
        <v>54145.185874650597</v>
      </c>
      <c r="Q5928" s="16">
        <v>177048.570820544</v>
      </c>
      <c r="R5928" s="16">
        <v>94344.390256411003</v>
      </c>
      <c r="S5928" s="17">
        <f t="shared" si="645"/>
        <v>83029.756965801396</v>
      </c>
      <c r="T5928" s="17">
        <f t="shared" si="646"/>
        <v>94344.390256411003</v>
      </c>
      <c r="U5928" s="18">
        <f t="shared" si="647"/>
        <v>1.1362720270910815</v>
      </c>
      <c r="X5928" s="20">
        <f t="shared" si="648"/>
        <v>0.55108405850284115</v>
      </c>
      <c r="AA5928" s="20">
        <f t="shared" si="649"/>
        <v>0.18430826191513447</v>
      </c>
      <c r="AE5928" s="20">
        <f t="shared" si="650"/>
        <v>0.25878215185673831</v>
      </c>
    </row>
    <row r="5929" spans="1:31" x14ac:dyDescent="0.2">
      <c r="A5929" s="15" t="s">
        <v>18515</v>
      </c>
      <c r="B5929" s="15" t="s">
        <v>18516</v>
      </c>
      <c r="C5929" t="s">
        <v>18517</v>
      </c>
      <c r="D5929" s="15">
        <v>2</v>
      </c>
      <c r="E5929" s="15">
        <v>2</v>
      </c>
      <c r="F5929" s="16">
        <v>30255.6244095701</v>
      </c>
      <c r="G5929" s="16">
        <v>27787.4037133645</v>
      </c>
      <c r="H5929" s="16">
        <v>23031.2363370116</v>
      </c>
      <c r="I5929" s="16">
        <v>27363.653831250002</v>
      </c>
      <c r="J5929" s="16">
        <v>5090.0544202148503</v>
      </c>
      <c r="K5929" s="16">
        <v>44622.926055468197</v>
      </c>
      <c r="L5929" s="15">
        <f t="shared" si="644"/>
        <v>6</v>
      </c>
      <c r="M5929" s="16">
        <v>53800.731809994897</v>
      </c>
      <c r="N5929" s="16">
        <v>47805.617785280898</v>
      </c>
      <c r="O5929" s="16">
        <v>41413.042853857602</v>
      </c>
      <c r="P5929" s="16">
        <v>37939.645856554002</v>
      </c>
      <c r="Q5929" s="16">
        <v>44498.856887284899</v>
      </c>
      <c r="R5929" s="16">
        <v>61283.487639118903</v>
      </c>
      <c r="S5929" s="17">
        <f t="shared" si="645"/>
        <v>47805.617785280898</v>
      </c>
      <c r="T5929" s="17">
        <f t="shared" si="646"/>
        <v>44498.856887284899</v>
      </c>
      <c r="U5929" s="18">
        <f t="shared" si="647"/>
        <v>0.93082903116432203</v>
      </c>
      <c r="X5929" s="20">
        <f t="shared" si="648"/>
        <v>0.97753446394093635</v>
      </c>
      <c r="AA5929" s="20">
        <f t="shared" si="649"/>
        <v>-0.1034118879433531</v>
      </c>
      <c r="AE5929" s="20">
        <f t="shared" si="650"/>
        <v>9.867922182199701E-3</v>
      </c>
    </row>
    <row r="5930" spans="1:31" x14ac:dyDescent="0.2">
      <c r="A5930" s="15" t="s">
        <v>18518</v>
      </c>
      <c r="B5930" s="15" t="s">
        <v>18519</v>
      </c>
      <c r="C5930" t="s">
        <v>18520</v>
      </c>
      <c r="D5930" s="15">
        <v>3</v>
      </c>
      <c r="E5930" s="15">
        <v>1</v>
      </c>
      <c r="F5930" s="16">
        <v>43610.108293557998</v>
      </c>
      <c r="G5930" s="16">
        <v>50450.469822070401</v>
      </c>
      <c r="H5930" s="16">
        <v>43636.157667877902</v>
      </c>
      <c r="I5930" s="16">
        <v>42142.610860839799</v>
      </c>
      <c r="J5930" s="16">
        <v>15617.572771581999</v>
      </c>
      <c r="K5930" s="16">
        <v>53085.063993431599</v>
      </c>
      <c r="L5930" s="15">
        <f t="shared" si="644"/>
        <v>6</v>
      </c>
      <c r="M5930" s="16">
        <v>77547.754716455398</v>
      </c>
      <c r="N5930" s="16">
        <v>86795.294093696401</v>
      </c>
      <c r="O5930" s="16">
        <v>78463.267930322196</v>
      </c>
      <c r="P5930" s="16">
        <v>58430.637274941197</v>
      </c>
      <c r="Q5930" s="16">
        <v>136533.73388885101</v>
      </c>
      <c r="R5930" s="16">
        <v>72905.077067769904</v>
      </c>
      <c r="S5930" s="17">
        <f t="shared" si="645"/>
        <v>78463.267930322196</v>
      </c>
      <c r="T5930" s="17">
        <f t="shared" si="646"/>
        <v>72905.077067769904</v>
      </c>
      <c r="U5930" s="18">
        <f t="shared" si="647"/>
        <v>0.92916187396772543</v>
      </c>
      <c r="X5930" s="20">
        <f t="shared" si="648"/>
        <v>0.74700226977203554</v>
      </c>
      <c r="AA5930" s="20">
        <f t="shared" si="649"/>
        <v>-0.10599813721735551</v>
      </c>
      <c r="AE5930" s="20">
        <f t="shared" si="650"/>
        <v>0.12667807857553481</v>
      </c>
    </row>
    <row r="5931" spans="1:31" x14ac:dyDescent="0.2">
      <c r="A5931" s="15" t="s">
        <v>18521</v>
      </c>
      <c r="B5931" s="15" t="s">
        <v>18522</v>
      </c>
      <c r="C5931" t="s">
        <v>18523</v>
      </c>
      <c r="D5931" s="15">
        <v>1</v>
      </c>
      <c r="E5931" s="15">
        <v>1</v>
      </c>
      <c r="F5931" s="16">
        <v>23570.332078413001</v>
      </c>
      <c r="G5931" s="16">
        <v>25843.187300390699</v>
      </c>
      <c r="H5931" s="16">
        <v>28205.244632812799</v>
      </c>
      <c r="I5931" s="16">
        <v>25757.424000000101</v>
      </c>
      <c r="J5931" s="16">
        <v>5167.3730624999998</v>
      </c>
      <c r="K5931" s="16">
        <v>28097.591027343999</v>
      </c>
      <c r="L5931" s="15">
        <f t="shared" si="644"/>
        <v>6</v>
      </c>
      <c r="M5931" s="16">
        <v>41912.905106731298</v>
      </c>
      <c r="N5931" s="16">
        <v>44460.776083290897</v>
      </c>
      <c r="O5931" s="16">
        <v>50716.5567488495</v>
      </c>
      <c r="P5931" s="16">
        <v>35712.611728083102</v>
      </c>
      <c r="Q5931" s="16">
        <v>45174.800779771002</v>
      </c>
      <c r="R5931" s="16">
        <v>38588.1994890438</v>
      </c>
      <c r="S5931" s="17">
        <f t="shared" si="645"/>
        <v>44460.776083290897</v>
      </c>
      <c r="T5931" s="17">
        <f t="shared" si="646"/>
        <v>38588.1994890438</v>
      </c>
      <c r="U5931" s="18">
        <f t="shared" si="647"/>
        <v>0.86791556262433056</v>
      </c>
      <c r="X5931" s="20">
        <f t="shared" si="648"/>
        <v>0.20022842720799899</v>
      </c>
      <c r="AA5931" s="20">
        <f t="shared" si="649"/>
        <v>-0.20437340165148907</v>
      </c>
      <c r="AE5931" s="20">
        <f t="shared" si="650"/>
        <v>0.69847426400385682</v>
      </c>
    </row>
    <row r="5932" spans="1:31" x14ac:dyDescent="0.2">
      <c r="A5932" s="15" t="s">
        <v>6472</v>
      </c>
      <c r="B5932" s="15" t="s">
        <v>6473</v>
      </c>
      <c r="C5932" t="s">
        <v>6474</v>
      </c>
      <c r="D5932" s="15">
        <v>1</v>
      </c>
      <c r="E5932" s="15">
        <v>1</v>
      </c>
      <c r="F5932" s="16">
        <v>39423.068998242401</v>
      </c>
      <c r="G5932" s="16">
        <v>41375.006887500102</v>
      </c>
      <c r="H5932" s="16">
        <v>32817.863299728197</v>
      </c>
      <c r="I5932" s="16">
        <v>43151.442198047</v>
      </c>
      <c r="J5932" s="16">
        <v>8532.4477992187403</v>
      </c>
      <c r="K5932" s="16">
        <v>40766.139485156498</v>
      </c>
      <c r="L5932" s="15">
        <f t="shared" si="644"/>
        <v>6</v>
      </c>
      <c r="M5932" s="16">
        <v>70102.336464438398</v>
      </c>
      <c r="N5932" s="16">
        <v>71181.812649012805</v>
      </c>
      <c r="O5932" s="16">
        <v>59010.621892651398</v>
      </c>
      <c r="P5932" s="16">
        <v>59829.379705271298</v>
      </c>
      <c r="Q5932" s="16">
        <v>74593.342658139503</v>
      </c>
      <c r="R5932" s="16">
        <v>55986.718623689201</v>
      </c>
      <c r="S5932" s="17">
        <f t="shared" si="645"/>
        <v>70102.336464438398</v>
      </c>
      <c r="T5932" s="17">
        <f t="shared" si="646"/>
        <v>59829.379705271298</v>
      </c>
      <c r="U5932" s="18">
        <f t="shared" si="647"/>
        <v>0.85345771229210909</v>
      </c>
      <c r="X5932" s="20">
        <f t="shared" si="648"/>
        <v>0.65685044908245094</v>
      </c>
      <c r="AA5932" s="20">
        <f t="shared" si="649"/>
        <v>-0.22860842350649835</v>
      </c>
      <c r="AE5932" s="20">
        <f t="shared" si="650"/>
        <v>0.18253349882905448</v>
      </c>
    </row>
    <row r="5933" spans="1:31" x14ac:dyDescent="0.2">
      <c r="A5933" s="15" t="s">
        <v>18524</v>
      </c>
      <c r="B5933" s="15" t="s">
        <v>18525</v>
      </c>
      <c r="C5933" t="s">
        <v>18526</v>
      </c>
      <c r="D5933" s="15">
        <v>1</v>
      </c>
      <c r="E5933" s="15">
        <v>1</v>
      </c>
      <c r="F5933" s="16">
        <v>15134.777506110901</v>
      </c>
      <c r="G5933" s="16">
        <v>8733.7106613281503</v>
      </c>
      <c r="H5933" s="16">
        <v>12893.7692200196</v>
      </c>
      <c r="I5933" s="16">
        <v>15177.4849907227</v>
      </c>
      <c r="J5933" s="16">
        <v>4381.7265873046999</v>
      </c>
      <c r="K5933" s="16">
        <v>13935.327179296901</v>
      </c>
      <c r="L5933" s="15">
        <f t="shared" si="644"/>
        <v>6</v>
      </c>
      <c r="M5933" s="16">
        <v>26912.751645365399</v>
      </c>
      <c r="N5933" s="16">
        <v>15025.528762223899</v>
      </c>
      <c r="O5933" s="16">
        <v>23184.609347189999</v>
      </c>
      <c r="P5933" s="16">
        <v>21043.5495600215</v>
      </c>
      <c r="Q5933" s="16">
        <v>38306.432157841897</v>
      </c>
      <c r="R5933" s="16">
        <v>19138.266501796799</v>
      </c>
      <c r="S5933" s="17">
        <f t="shared" si="645"/>
        <v>23184.609347189999</v>
      </c>
      <c r="T5933" s="17">
        <f t="shared" si="646"/>
        <v>21043.5495600215</v>
      </c>
      <c r="U5933" s="18">
        <f t="shared" si="647"/>
        <v>0.90765167723526907</v>
      </c>
      <c r="X5933" s="20">
        <f t="shared" si="648"/>
        <v>0.56094916862196287</v>
      </c>
      <c r="AA5933" s="20">
        <f t="shared" si="649"/>
        <v>-0.13978934355822073</v>
      </c>
      <c r="AE5933" s="20">
        <f t="shared" si="650"/>
        <v>0.2510764913056508</v>
      </c>
    </row>
    <row r="5934" spans="1:31" x14ac:dyDescent="0.2">
      <c r="A5934" s="15" t="s">
        <v>10948</v>
      </c>
      <c r="B5934" s="15" t="s">
        <v>10949</v>
      </c>
      <c r="C5934" t="s">
        <v>10950</v>
      </c>
      <c r="D5934" s="15">
        <v>2</v>
      </c>
      <c r="E5934" s="15">
        <v>1</v>
      </c>
      <c r="F5934" s="16">
        <v>42919.033781250298</v>
      </c>
      <c r="G5934" s="16">
        <v>53965.684007812299</v>
      </c>
      <c r="H5934" s="16">
        <v>49267.474194727103</v>
      </c>
      <c r="I5934" s="16">
        <v>68847.275784375204</v>
      </c>
      <c r="J5934" s="16">
        <v>8259.94459682454</v>
      </c>
      <c r="K5934" s="16">
        <v>82797.969336328504</v>
      </c>
      <c r="L5934" s="15">
        <f t="shared" si="644"/>
        <v>6</v>
      </c>
      <c r="M5934" s="16">
        <v>76318.881896179795</v>
      </c>
      <c r="N5934" s="16">
        <v>92842.889886755496</v>
      </c>
      <c r="O5934" s="16">
        <v>88589.079208428506</v>
      </c>
      <c r="P5934" s="16">
        <v>95456.596460253393</v>
      </c>
      <c r="Q5934" s="16">
        <v>72211.033943225106</v>
      </c>
      <c r="R5934" s="16">
        <v>113711.689907104</v>
      </c>
      <c r="S5934" s="17">
        <f t="shared" si="645"/>
        <v>88589.079208428506</v>
      </c>
      <c r="T5934" s="17">
        <f t="shared" si="646"/>
        <v>95456.596460253393</v>
      </c>
      <c r="U5934" s="18">
        <f t="shared" si="647"/>
        <v>1.0775210366016708</v>
      </c>
      <c r="X5934" s="20">
        <f t="shared" si="648"/>
        <v>0.57704239468501184</v>
      </c>
      <c r="AA5934" s="20">
        <f t="shared" si="649"/>
        <v>0.10771603553678431</v>
      </c>
      <c r="AE5934" s="20">
        <f t="shared" si="650"/>
        <v>0.23879227852295257</v>
      </c>
    </row>
    <row r="5935" spans="1:31" x14ac:dyDescent="0.2">
      <c r="A5935" s="15" t="s">
        <v>18527</v>
      </c>
      <c r="B5935" s="15" t="s">
        <v>18528</v>
      </c>
      <c r="C5935" t="s">
        <v>18529</v>
      </c>
      <c r="D5935" s="15">
        <v>1</v>
      </c>
      <c r="E5935" s="15">
        <v>1</v>
      </c>
      <c r="F5935" s="16">
        <v>11498.6192758335</v>
      </c>
      <c r="G5935" s="16">
        <v>13181.604820312399</v>
      </c>
      <c r="H5935" s="16">
        <v>16604.172221484299</v>
      </c>
      <c r="I5935" s="16">
        <v>9734.1081749999703</v>
      </c>
      <c r="J5935" s="16">
        <v>7445.2871882812497</v>
      </c>
      <c r="K5935" s="16">
        <v>15186.022280859301</v>
      </c>
      <c r="L5935" s="15">
        <f t="shared" si="644"/>
        <v>6</v>
      </c>
      <c r="M5935" s="16">
        <v>20446.913389388701</v>
      </c>
      <c r="N5935" s="16">
        <v>22677.712834804999</v>
      </c>
      <c r="O5935" s="16">
        <v>29856.3779077777</v>
      </c>
      <c r="P5935" s="16">
        <v>13496.319576559101</v>
      </c>
      <c r="Q5935" s="16">
        <v>65089.042616184597</v>
      </c>
      <c r="R5935" s="16">
        <v>20855.925216100401</v>
      </c>
      <c r="S5935" s="17">
        <f t="shared" si="645"/>
        <v>22677.712834804999</v>
      </c>
      <c r="T5935" s="17">
        <f t="shared" si="646"/>
        <v>20855.925216100401</v>
      </c>
      <c r="U5935" s="18">
        <f t="shared" si="647"/>
        <v>0.91966616598528494</v>
      </c>
      <c r="X5935" s="20">
        <f t="shared" si="648"/>
        <v>0.61840344562763616</v>
      </c>
      <c r="AA5935" s="20">
        <f t="shared" si="649"/>
        <v>-0.12081782945665721</v>
      </c>
      <c r="AE5935" s="20">
        <f t="shared" si="650"/>
        <v>0.20872809927585667</v>
      </c>
    </row>
    <row r="5936" spans="1:31" x14ac:dyDescent="0.2">
      <c r="A5936" s="15" t="s">
        <v>2543</v>
      </c>
      <c r="B5936" s="15" t="s">
        <v>2544</v>
      </c>
      <c r="C5936" t="s">
        <v>2545</v>
      </c>
      <c r="D5936" s="15">
        <v>2</v>
      </c>
      <c r="E5936" s="15">
        <v>2</v>
      </c>
      <c r="F5936" s="16">
        <v>23090.280310212798</v>
      </c>
      <c r="G5936" s="16">
        <v>28807.061043749902</v>
      </c>
      <c r="H5936" s="16">
        <v>31296.8564648434</v>
      </c>
      <c r="I5936" s="16">
        <v>18100.011806250001</v>
      </c>
      <c r="J5936" s="16">
        <v>7441.6969816406299</v>
      </c>
      <c r="K5936" s="16">
        <v>27541.233689062301</v>
      </c>
      <c r="L5936" s="15">
        <f t="shared" si="644"/>
        <v>6</v>
      </c>
      <c r="M5936" s="16">
        <v>41059.274188848598</v>
      </c>
      <c r="N5936" s="16">
        <v>49559.842437255902</v>
      </c>
      <c r="O5936" s="16">
        <v>56275.661410618202</v>
      </c>
      <c r="P5936" s="16">
        <v>25095.626562280599</v>
      </c>
      <c r="Q5936" s="16">
        <v>65057.655900384103</v>
      </c>
      <c r="R5936" s="16">
        <v>37824.118755719901</v>
      </c>
      <c r="S5936" s="17">
        <f t="shared" si="645"/>
        <v>49559.842437255902</v>
      </c>
      <c r="T5936" s="17">
        <f t="shared" si="646"/>
        <v>37824.118755719901</v>
      </c>
      <c r="U5936" s="18">
        <f t="shared" si="647"/>
        <v>0.76320094850192988</v>
      </c>
      <c r="X5936" s="20">
        <f t="shared" si="648"/>
        <v>0.64257378916545183</v>
      </c>
      <c r="AA5936" s="20">
        <f t="shared" si="649"/>
        <v>-0.3898651305693831</v>
      </c>
      <c r="AE5936" s="20">
        <f t="shared" si="650"/>
        <v>0.19207699346388168</v>
      </c>
    </row>
    <row r="5937" spans="1:31" x14ac:dyDescent="0.2">
      <c r="A5937" s="15" t="s">
        <v>8864</v>
      </c>
      <c r="B5937" s="15" t="s">
        <v>8865</v>
      </c>
      <c r="C5937" t="s">
        <v>8866</v>
      </c>
      <c r="D5937" s="15">
        <v>1</v>
      </c>
      <c r="E5937" s="15">
        <v>1</v>
      </c>
      <c r="F5937" s="16">
        <v>63674.338883202297</v>
      </c>
      <c r="G5937" s="16">
        <v>78586.865857040495</v>
      </c>
      <c r="H5937" s="16">
        <v>69281.6681390616</v>
      </c>
      <c r="I5937" s="16">
        <v>76922.722799999901</v>
      </c>
      <c r="J5937" s="16">
        <v>9719.3707101562595</v>
      </c>
      <c r="K5937" s="16">
        <v>78004.180314842597</v>
      </c>
      <c r="L5937" s="15">
        <f t="shared" si="644"/>
        <v>6</v>
      </c>
      <c r="M5937" s="16">
        <v>113226.08924079299</v>
      </c>
      <c r="N5937" s="16">
        <v>135201.32038452799</v>
      </c>
      <c r="O5937" s="16">
        <v>124577.10257694199</v>
      </c>
      <c r="P5937" s="16">
        <v>106653.18598720701</v>
      </c>
      <c r="Q5937" s="16">
        <v>84969.7961082814</v>
      </c>
      <c r="R5937" s="16">
        <v>107128.076141445</v>
      </c>
      <c r="S5937" s="17">
        <f t="shared" si="645"/>
        <v>124577.10257694199</v>
      </c>
      <c r="T5937" s="17">
        <f t="shared" si="646"/>
        <v>106653.18598720701</v>
      </c>
      <c r="U5937" s="18">
        <f t="shared" si="647"/>
        <v>0.85612190186663939</v>
      </c>
      <c r="X5937" s="20">
        <f t="shared" si="648"/>
        <v>6.2809893882862344E-2</v>
      </c>
      <c r="AA5937" s="20">
        <f t="shared" si="649"/>
        <v>-0.2241118605306229</v>
      </c>
      <c r="AE5937" s="20">
        <f t="shared" si="650"/>
        <v>1.201971940334603</v>
      </c>
    </row>
    <row r="5938" spans="1:31" x14ac:dyDescent="0.2">
      <c r="A5938" s="15" t="s">
        <v>10882</v>
      </c>
      <c r="B5938" s="15" t="s">
        <v>10883</v>
      </c>
      <c r="C5938" t="s">
        <v>10884</v>
      </c>
      <c r="D5938" s="15">
        <v>2</v>
      </c>
      <c r="E5938" s="15">
        <v>2</v>
      </c>
      <c r="F5938" s="16">
        <v>237989.075255851</v>
      </c>
      <c r="G5938" s="16">
        <v>316667.94890156301</v>
      </c>
      <c r="H5938" s="16">
        <v>311323.00289061898</v>
      </c>
      <c r="I5938" s="16">
        <v>438836.97242343699</v>
      </c>
      <c r="J5938" s="16">
        <v>14343.4003710937</v>
      </c>
      <c r="K5938" s="16">
        <v>433479.96140623902</v>
      </c>
      <c r="L5938" s="15">
        <f t="shared" si="644"/>
        <v>6</v>
      </c>
      <c r="M5938" s="16">
        <v>423193.59330421698</v>
      </c>
      <c r="N5938" s="16">
        <v>544797.45881246298</v>
      </c>
      <c r="O5938" s="16">
        <v>559797.688297863</v>
      </c>
      <c r="P5938" s="16">
        <v>608446.49713751196</v>
      </c>
      <c r="Q5938" s="16">
        <v>125394.517955545</v>
      </c>
      <c r="R5938" s="16">
        <v>595325.45722401503</v>
      </c>
      <c r="S5938" s="17">
        <f t="shared" si="645"/>
        <v>544797.45881246298</v>
      </c>
      <c r="T5938" s="17">
        <f t="shared" si="646"/>
        <v>595325.45722401503</v>
      </c>
      <c r="U5938" s="18">
        <f t="shared" si="647"/>
        <v>1.0927463915152831</v>
      </c>
      <c r="X5938" s="20">
        <f t="shared" si="648"/>
        <v>0.70817624384525824</v>
      </c>
      <c r="AA5938" s="20">
        <f t="shared" si="649"/>
        <v>0.12795861404066999</v>
      </c>
      <c r="AE5938" s="20">
        <f t="shared" si="650"/>
        <v>0.14985864597661025</v>
      </c>
    </row>
    <row r="5939" spans="1:31" x14ac:dyDescent="0.2">
      <c r="A5939" s="15" t="s">
        <v>18530</v>
      </c>
      <c r="B5939" s="15" t="s">
        <v>18531</v>
      </c>
      <c r="C5939" t="s">
        <v>18532</v>
      </c>
      <c r="D5939" s="15">
        <v>1</v>
      </c>
      <c r="E5939" s="15">
        <v>1</v>
      </c>
      <c r="F5939" s="16">
        <v>60656.643764062501</v>
      </c>
      <c r="G5939" s="16">
        <v>59476.428386718901</v>
      </c>
      <c r="H5939" s="16">
        <v>57317.745942187503</v>
      </c>
      <c r="I5939" s="16">
        <v>76778.662099218796</v>
      </c>
      <c r="J5939" s="16">
        <v>15442.402426171901</v>
      </c>
      <c r="K5939" s="16">
        <v>58994.740915201699</v>
      </c>
      <c r="L5939" s="15">
        <f t="shared" si="644"/>
        <v>6</v>
      </c>
      <c r="M5939" s="16">
        <v>107860.00577838</v>
      </c>
      <c r="N5939" s="16">
        <v>102323.60792029</v>
      </c>
      <c r="O5939" s="16">
        <v>103064.47444924001</v>
      </c>
      <c r="P5939" s="16">
        <v>106453.446142405</v>
      </c>
      <c r="Q5939" s="16">
        <v>135002.33962706401</v>
      </c>
      <c r="R5939" s="16">
        <v>81021.210288982198</v>
      </c>
      <c r="S5939" s="17">
        <f t="shared" si="645"/>
        <v>103064.47444924001</v>
      </c>
      <c r="T5939" s="17">
        <f t="shared" si="646"/>
        <v>106453.446142405</v>
      </c>
      <c r="U5939" s="18">
        <f t="shared" si="647"/>
        <v>1.0328820547649915</v>
      </c>
      <c r="X5939" s="20">
        <f t="shared" si="648"/>
        <v>0.85409616321477344</v>
      </c>
      <c r="AA5939" s="20">
        <f t="shared" si="649"/>
        <v>4.6675521656469501E-2</v>
      </c>
      <c r="AE5939" s="20">
        <f t="shared" si="650"/>
        <v>6.8493229074015657E-2</v>
      </c>
    </row>
    <row r="5940" spans="1:31" x14ac:dyDescent="0.2">
      <c r="A5940" s="15" t="s">
        <v>18533</v>
      </c>
      <c r="B5940" s="15" t="s">
        <v>18534</v>
      </c>
      <c r="C5940" t="s">
        <v>18535</v>
      </c>
      <c r="D5940" s="15">
        <v>1</v>
      </c>
      <c r="E5940" s="15">
        <v>1</v>
      </c>
      <c r="F5940" s="16">
        <v>12752.1396750001</v>
      </c>
      <c r="G5940" s="16">
        <v>12032.9612003906</v>
      </c>
      <c r="H5940" s="16">
        <v>15630.1625831765</v>
      </c>
      <c r="I5940" s="16">
        <v>13412.887943554701</v>
      </c>
      <c r="J5940" s="16">
        <v>6127.0046094726504</v>
      </c>
      <c r="K5940" s="16">
        <v>7721.0220688476502</v>
      </c>
      <c r="L5940" s="15">
        <f t="shared" si="644"/>
        <v>6</v>
      </c>
      <c r="M5940" s="16">
        <v>22675.930840854198</v>
      </c>
      <c r="N5940" s="16">
        <v>20701.579388445101</v>
      </c>
      <c r="O5940" s="16">
        <v>28104.986783954799</v>
      </c>
      <c r="P5940" s="16">
        <v>18596.9396349749</v>
      </c>
      <c r="Q5940" s="16">
        <v>53564.201628545699</v>
      </c>
      <c r="R5940" s="16">
        <v>10603.768115282701</v>
      </c>
      <c r="S5940" s="17">
        <f t="shared" si="645"/>
        <v>22675.930840854198</v>
      </c>
      <c r="T5940" s="17">
        <f t="shared" si="646"/>
        <v>18596.9396349749</v>
      </c>
      <c r="U5940" s="18">
        <f t="shared" si="647"/>
        <v>0.82011802582629312</v>
      </c>
      <c r="X5940" s="20">
        <f t="shared" si="648"/>
        <v>0.79252774174709895</v>
      </c>
      <c r="AA5940" s="20">
        <f t="shared" si="649"/>
        <v>-0.28609654732582329</v>
      </c>
      <c r="AE5940" s="20">
        <f t="shared" si="650"/>
        <v>0.10098552674199067</v>
      </c>
    </row>
    <row r="5941" spans="1:31" x14ac:dyDescent="0.2">
      <c r="A5941" s="15" t="s">
        <v>17608</v>
      </c>
      <c r="B5941" s="15" t="s">
        <v>17609</v>
      </c>
      <c r="C5941" t="s">
        <v>17610</v>
      </c>
      <c r="D5941" s="15">
        <v>2</v>
      </c>
      <c r="E5941" s="15">
        <v>2</v>
      </c>
      <c r="F5941" s="16">
        <v>32838.891350976701</v>
      </c>
      <c r="G5941" s="16">
        <v>37855.366054687503</v>
      </c>
      <c r="H5941" s="16">
        <v>33661.183441215202</v>
      </c>
      <c r="I5941" s="16">
        <v>35242.884290624999</v>
      </c>
      <c r="J5941" s="16">
        <v>10222.574993554699</v>
      </c>
      <c r="K5941" s="16">
        <v>33200.752412695401</v>
      </c>
      <c r="L5941" s="15">
        <f t="shared" si="644"/>
        <v>6</v>
      </c>
      <c r="M5941" s="16">
        <v>58394.312495253398</v>
      </c>
      <c r="N5941" s="16">
        <v>65126.601225500599</v>
      </c>
      <c r="O5941" s="16">
        <v>60527.016959241802</v>
      </c>
      <c r="P5941" s="16">
        <v>48864.181559803699</v>
      </c>
      <c r="Q5941" s="16">
        <v>89368.966243494098</v>
      </c>
      <c r="R5941" s="16">
        <v>45596.693895951699</v>
      </c>
      <c r="S5941" s="17">
        <f t="shared" si="645"/>
        <v>60527.016959241802</v>
      </c>
      <c r="T5941" s="17">
        <f t="shared" si="646"/>
        <v>48864.181559803699</v>
      </c>
      <c r="U5941" s="18">
        <f t="shared" si="647"/>
        <v>0.80731190821296017</v>
      </c>
      <c r="X5941" s="20">
        <f t="shared" si="648"/>
        <v>0.99616509040348689</v>
      </c>
      <c r="AA5941" s="20">
        <f t="shared" si="649"/>
        <v>-0.30880192263160544</v>
      </c>
      <c r="AE5941" s="20">
        <f t="shared" si="650"/>
        <v>1.6686817471605615E-3</v>
      </c>
    </row>
    <row r="5942" spans="1:31" x14ac:dyDescent="0.2">
      <c r="A5942" s="15" t="s">
        <v>17185</v>
      </c>
      <c r="B5942" s="15" t="s">
        <v>17186</v>
      </c>
      <c r="C5942" t="s">
        <v>17187</v>
      </c>
      <c r="D5942" s="15">
        <v>3</v>
      </c>
      <c r="E5942" s="15">
        <v>2</v>
      </c>
      <c r="F5942" s="16">
        <v>124876.558835465</v>
      </c>
      <c r="G5942" s="16">
        <v>130863.732192187</v>
      </c>
      <c r="H5942" s="16">
        <v>132625.59503144599</v>
      </c>
      <c r="I5942" s="16">
        <v>170964.52167908801</v>
      </c>
      <c r="J5942" s="16">
        <v>15330.1829742188</v>
      </c>
      <c r="K5942" s="16">
        <v>174784.442038904</v>
      </c>
      <c r="L5942" s="15">
        <f t="shared" si="644"/>
        <v>6</v>
      </c>
      <c r="M5942" s="16">
        <v>222056.241851575</v>
      </c>
      <c r="N5942" s="16">
        <v>225138.75811025099</v>
      </c>
      <c r="O5942" s="16">
        <v>238477.403912929</v>
      </c>
      <c r="P5942" s="16">
        <v>237041.93330834201</v>
      </c>
      <c r="Q5942" s="16">
        <v>134021.281877937</v>
      </c>
      <c r="R5942" s="16">
        <v>240042.532842574</v>
      </c>
      <c r="S5942" s="17">
        <f t="shared" si="645"/>
        <v>225138.75811025099</v>
      </c>
      <c r="T5942" s="17">
        <f t="shared" si="646"/>
        <v>237041.93330834201</v>
      </c>
      <c r="U5942" s="18">
        <f t="shared" si="647"/>
        <v>1.0528703955640637</v>
      </c>
      <c r="X5942" s="20">
        <f t="shared" si="648"/>
        <v>0.51921947802326784</v>
      </c>
      <c r="AA5942" s="20">
        <f t="shared" si="649"/>
        <v>7.4327856890902128E-2</v>
      </c>
      <c r="AE5942" s="20">
        <f t="shared" si="650"/>
        <v>0.2846490237590118</v>
      </c>
    </row>
    <row r="5943" spans="1:31" x14ac:dyDescent="0.2">
      <c r="A5943" s="15" t="s">
        <v>18536</v>
      </c>
      <c r="B5943" s="15" t="s">
        <v>18537</v>
      </c>
      <c r="C5943" t="s">
        <v>18538</v>
      </c>
      <c r="D5943" s="15">
        <v>2</v>
      </c>
      <c r="E5943" s="15">
        <v>2</v>
      </c>
      <c r="F5943" s="16">
        <v>5343.9172584960997</v>
      </c>
      <c r="G5943" s="16">
        <v>6953.0025757765998</v>
      </c>
      <c r="H5943" s="16">
        <v>12672.0144922851</v>
      </c>
      <c r="I5943" s="16">
        <v>11813.5320364746</v>
      </c>
      <c r="J5943" s="16">
        <v>3130.7849670410301</v>
      </c>
      <c r="K5943" s="16">
        <v>7688.7236797851701</v>
      </c>
      <c r="L5943" s="15">
        <f t="shared" si="644"/>
        <v>6</v>
      </c>
      <c r="M5943" s="16">
        <v>9502.5855473077099</v>
      </c>
      <c r="N5943" s="16">
        <v>11961.987777857201</v>
      </c>
      <c r="O5943" s="16">
        <v>22785.866617606101</v>
      </c>
      <c r="P5943" s="16">
        <v>16379.4361872479</v>
      </c>
      <c r="Q5943" s="16">
        <v>27370.307012816</v>
      </c>
      <c r="R5943" s="16">
        <v>10559.410694067999</v>
      </c>
      <c r="S5943" s="17">
        <f t="shared" si="645"/>
        <v>11961.987777857201</v>
      </c>
      <c r="T5943" s="17">
        <f t="shared" si="646"/>
        <v>16379.4361872479</v>
      </c>
      <c r="U5943" s="18">
        <f t="shared" si="647"/>
        <v>1.3692904968159076</v>
      </c>
      <c r="X5943" s="20">
        <f t="shared" si="648"/>
        <v>0.62796130200132638</v>
      </c>
      <c r="AA5943" s="20">
        <f t="shared" si="649"/>
        <v>0.4534285487553632</v>
      </c>
      <c r="AE5943" s="20">
        <f t="shared" si="650"/>
        <v>0.20206711875502906</v>
      </c>
    </row>
    <row r="5944" spans="1:31" x14ac:dyDescent="0.2">
      <c r="A5944" s="15" t="s">
        <v>18539</v>
      </c>
      <c r="B5944" s="15" t="s">
        <v>18540</v>
      </c>
      <c r="C5944" t="s">
        <v>18541</v>
      </c>
      <c r="D5944" s="15">
        <v>1</v>
      </c>
      <c r="E5944" s="15">
        <v>1</v>
      </c>
      <c r="F5944" s="16">
        <v>19976.387990624899</v>
      </c>
      <c r="G5944" s="16">
        <v>13097.9102783203</v>
      </c>
      <c r="H5944" s="16">
        <v>12537.7330031249</v>
      </c>
      <c r="I5944" s="16">
        <v>13732.9604736328</v>
      </c>
      <c r="J5944" s="16">
        <v>8218.5139781249709</v>
      </c>
      <c r="K5944" s="16">
        <v>14337.4447634225</v>
      </c>
      <c r="L5944" s="15">
        <f t="shared" si="644"/>
        <v>6</v>
      </c>
      <c r="M5944" s="16">
        <v>35522.132290750502</v>
      </c>
      <c r="N5944" s="16">
        <v>22533.724237436902</v>
      </c>
      <c r="O5944" s="16">
        <v>22544.411708989901</v>
      </c>
      <c r="P5944" s="16">
        <v>19040.7194939976</v>
      </c>
      <c r="Q5944" s="16">
        <v>71848.8344419895</v>
      </c>
      <c r="R5944" s="16">
        <v>19690.520022007498</v>
      </c>
      <c r="S5944" s="17">
        <f t="shared" si="645"/>
        <v>22544.411708989901</v>
      </c>
      <c r="T5944" s="17">
        <f t="shared" si="646"/>
        <v>19690.520022007498</v>
      </c>
      <c r="U5944" s="18">
        <f t="shared" si="647"/>
        <v>0.87341023913946825</v>
      </c>
      <c r="X5944" s="20">
        <f t="shared" si="648"/>
        <v>0.60878926261385968</v>
      </c>
      <c r="AA5944" s="20">
        <f t="shared" si="649"/>
        <v>-0.19526865070628344</v>
      </c>
      <c r="AE5944" s="20">
        <f t="shared" si="650"/>
        <v>0.21553301594292631</v>
      </c>
    </row>
    <row r="5945" spans="1:31" x14ac:dyDescent="0.2">
      <c r="A5945" s="15" t="s">
        <v>18542</v>
      </c>
      <c r="B5945" s="15" t="s">
        <v>18543</v>
      </c>
      <c r="C5945" t="s">
        <v>18544</v>
      </c>
      <c r="D5945" s="15">
        <v>9</v>
      </c>
      <c r="E5945" s="15">
        <v>1</v>
      </c>
      <c r="F5945" s="16">
        <v>116081.918829986</v>
      </c>
      <c r="G5945" s="16">
        <v>116709.11022568301</v>
      </c>
      <c r="H5945" s="16">
        <v>117054.197677812</v>
      </c>
      <c r="I5945" s="16">
        <v>144601.34793565801</v>
      </c>
      <c r="J5945" s="16">
        <v>14288.9258611816</v>
      </c>
      <c r="K5945" s="16">
        <v>141040.008795481</v>
      </c>
      <c r="L5945" s="15">
        <f t="shared" si="644"/>
        <v>6</v>
      </c>
      <c r="M5945" s="16">
        <v>206417.56053086801</v>
      </c>
      <c r="N5945" s="16">
        <v>200787.060679074</v>
      </c>
      <c r="O5945" s="16">
        <v>210478.08435993601</v>
      </c>
      <c r="P5945" s="16">
        <v>200489.45089321001</v>
      </c>
      <c r="Q5945" s="16">
        <v>124918.284654196</v>
      </c>
      <c r="R5945" s="16">
        <v>193699.167663164</v>
      </c>
      <c r="S5945" s="17">
        <f t="shared" si="645"/>
        <v>206417.56053086801</v>
      </c>
      <c r="T5945" s="17">
        <f t="shared" si="646"/>
        <v>193699.167663164</v>
      </c>
      <c r="U5945" s="18">
        <f t="shared" si="647"/>
        <v>0.93838512171641486</v>
      </c>
      <c r="X5945" s="20">
        <f t="shared" si="648"/>
        <v>0.24772709791318187</v>
      </c>
      <c r="AA5945" s="20">
        <f t="shared" si="649"/>
        <v>-9.1747955557715088E-2</v>
      </c>
      <c r="AE5945" s="20">
        <f t="shared" si="650"/>
        <v>0.60602648501493617</v>
      </c>
    </row>
    <row r="5946" spans="1:31" x14ac:dyDescent="0.2">
      <c r="A5946" s="15" t="s">
        <v>11254</v>
      </c>
      <c r="B5946" s="15" t="s">
        <v>11255</v>
      </c>
      <c r="C5946" t="s">
        <v>11256</v>
      </c>
      <c r="D5946" s="15">
        <v>1</v>
      </c>
      <c r="E5946" s="15">
        <v>1</v>
      </c>
      <c r="F5946" s="16">
        <v>42811.785631054801</v>
      </c>
      <c r="G5946" s="16">
        <v>48371.568093750102</v>
      </c>
      <c r="H5946" s="16">
        <v>52617.347984180102</v>
      </c>
      <c r="I5946" s="16">
        <v>57653.5441762388</v>
      </c>
      <c r="J5946" s="16">
        <v>7529.2710925781303</v>
      </c>
      <c r="K5946" s="16">
        <v>59008.473446484903</v>
      </c>
      <c r="L5946" s="15">
        <f t="shared" si="644"/>
        <v>6</v>
      </c>
      <c r="M5946" s="16">
        <v>76128.172595730997</v>
      </c>
      <c r="N5946" s="16">
        <v>83218.738958772607</v>
      </c>
      <c r="O5946" s="16">
        <v>94612.5711637731</v>
      </c>
      <c r="P5946" s="16">
        <v>79936.512203778504</v>
      </c>
      <c r="Q5946" s="16">
        <v>65823.256325825903</v>
      </c>
      <c r="R5946" s="16">
        <v>81040.070043049098</v>
      </c>
      <c r="S5946" s="17">
        <f t="shared" si="645"/>
        <v>83218.738958772607</v>
      </c>
      <c r="T5946" s="17">
        <f t="shared" si="646"/>
        <v>79936.512203778504</v>
      </c>
      <c r="U5946" s="18">
        <f t="shared" si="647"/>
        <v>0.96055904239764855</v>
      </c>
      <c r="X5946" s="20">
        <f t="shared" si="648"/>
        <v>0.28150698732089674</v>
      </c>
      <c r="AA5946" s="20">
        <f t="shared" si="649"/>
        <v>-5.8053800563073334E-2</v>
      </c>
      <c r="AE5946" s="20">
        <f t="shared" si="650"/>
        <v>0.55051082100003146</v>
      </c>
    </row>
    <row r="5947" spans="1:31" x14ac:dyDescent="0.2">
      <c r="A5947" s="15" t="s">
        <v>14089</v>
      </c>
      <c r="B5947" s="15" t="s">
        <v>14090</v>
      </c>
      <c r="C5947" t="s">
        <v>14091</v>
      </c>
      <c r="D5947" s="15">
        <v>2</v>
      </c>
      <c r="E5947" s="15">
        <v>2</v>
      </c>
      <c r="F5947" s="16">
        <v>45049.6982330506</v>
      </c>
      <c r="G5947" s="16">
        <v>50926.318317187703</v>
      </c>
      <c r="H5947" s="16">
        <v>58146.594902343299</v>
      </c>
      <c r="I5947" s="16">
        <v>53366.8440937501</v>
      </c>
      <c r="J5947" s="16">
        <v>9620.6184292968901</v>
      </c>
      <c r="K5947" s="16">
        <v>70601.285460949599</v>
      </c>
      <c r="L5947" s="15">
        <f t="shared" si="644"/>
        <v>6</v>
      </c>
      <c r="M5947" s="16">
        <v>80107.642134495603</v>
      </c>
      <c r="N5947" s="16">
        <v>87613.946729111194</v>
      </c>
      <c r="O5947" s="16">
        <v>104554.848522261</v>
      </c>
      <c r="P5947" s="16">
        <v>73993.011967083206</v>
      </c>
      <c r="Q5947" s="16">
        <v>84106.4726051373</v>
      </c>
      <c r="R5947" s="16">
        <v>96961.212258329993</v>
      </c>
      <c r="S5947" s="17">
        <f t="shared" si="645"/>
        <v>87613.946729111194</v>
      </c>
      <c r="T5947" s="17">
        <f t="shared" si="646"/>
        <v>84106.4726051373</v>
      </c>
      <c r="U5947" s="18">
        <f t="shared" si="647"/>
        <v>0.95996671471930761</v>
      </c>
      <c r="X5947" s="20">
        <f t="shared" si="648"/>
        <v>0.59036754038737671</v>
      </c>
      <c r="AA5947" s="20">
        <f t="shared" si="649"/>
        <v>-5.8943711284710508E-2</v>
      </c>
      <c r="AE5947" s="20">
        <f t="shared" si="650"/>
        <v>0.22887752892583746</v>
      </c>
    </row>
    <row r="5948" spans="1:31" x14ac:dyDescent="0.2">
      <c r="A5948" s="15" t="s">
        <v>10354</v>
      </c>
      <c r="B5948" s="15" t="s">
        <v>10355</v>
      </c>
      <c r="C5948" t="s">
        <v>10356</v>
      </c>
      <c r="D5948" s="15">
        <v>2</v>
      </c>
      <c r="E5948" s="15">
        <v>1</v>
      </c>
      <c r="F5948" s="16">
        <v>47298.524199609303</v>
      </c>
      <c r="G5948" s="16">
        <v>54851.392372638897</v>
      </c>
      <c r="H5948" s="16">
        <v>50534.799549609197</v>
      </c>
      <c r="I5948" s="16">
        <v>70257.224142187697</v>
      </c>
      <c r="J5948" s="16">
        <v>6493.0540253906302</v>
      </c>
      <c r="K5948" s="16">
        <v>77492.626090430203</v>
      </c>
      <c r="L5948" s="15">
        <f t="shared" si="644"/>
        <v>6</v>
      </c>
      <c r="M5948" s="16">
        <v>84106.5178832276</v>
      </c>
      <c r="N5948" s="16">
        <v>94366.667926434704</v>
      </c>
      <c r="O5948" s="16">
        <v>90867.888668047905</v>
      </c>
      <c r="P5948" s="16">
        <v>97411.486757482096</v>
      </c>
      <c r="Q5948" s="16">
        <v>56764.320768317302</v>
      </c>
      <c r="R5948" s="16">
        <v>106425.52635908499</v>
      </c>
      <c r="S5948" s="17">
        <f t="shared" si="645"/>
        <v>90867.888668047905</v>
      </c>
      <c r="T5948" s="17">
        <f t="shared" si="646"/>
        <v>97411.486757482096</v>
      </c>
      <c r="U5948" s="18">
        <f t="shared" si="647"/>
        <v>1.0720122166955899</v>
      </c>
      <c r="X5948" s="20">
        <f t="shared" si="648"/>
        <v>0.86067272985618504</v>
      </c>
      <c r="AA5948" s="20">
        <f t="shared" si="649"/>
        <v>0.10032134690176353</v>
      </c>
      <c r="AE5948" s="20">
        <f t="shared" si="650"/>
        <v>6.5161957299940121E-2</v>
      </c>
    </row>
    <row r="5949" spans="1:31" x14ac:dyDescent="0.2">
      <c r="A5949" s="15" t="s">
        <v>17518</v>
      </c>
      <c r="B5949" s="15" t="s">
        <v>17519</v>
      </c>
      <c r="C5949" t="s">
        <v>17520</v>
      </c>
      <c r="D5949" s="15">
        <v>2</v>
      </c>
      <c r="E5949" s="15">
        <v>2</v>
      </c>
      <c r="F5949" s="16">
        <v>75285.1634473835</v>
      </c>
      <c r="G5949" s="16">
        <v>65529.4647304686</v>
      </c>
      <c r="H5949" s="16">
        <v>52724.750048437701</v>
      </c>
      <c r="I5949" s="16">
        <v>79219.681406250194</v>
      </c>
      <c r="J5949" s="16">
        <v>19564.5298921875</v>
      </c>
      <c r="K5949" s="16">
        <v>79087.125072656403</v>
      </c>
      <c r="L5949" s="15">
        <f t="shared" si="644"/>
        <v>6</v>
      </c>
      <c r="M5949" s="16">
        <v>133872.52674326301</v>
      </c>
      <c r="N5949" s="16">
        <v>112737.28833731099</v>
      </c>
      <c r="O5949" s="16">
        <v>94805.693505301402</v>
      </c>
      <c r="P5949" s="16">
        <v>109837.914043107</v>
      </c>
      <c r="Q5949" s="16">
        <v>171039.274606166</v>
      </c>
      <c r="R5949" s="16">
        <v>108615.35269513501</v>
      </c>
      <c r="S5949" s="17">
        <f t="shared" si="645"/>
        <v>112737.28833731099</v>
      </c>
      <c r="T5949" s="17">
        <f t="shared" si="646"/>
        <v>109837.914043107</v>
      </c>
      <c r="U5949" s="18">
        <f t="shared" si="647"/>
        <v>0.97428202915854212</v>
      </c>
      <c r="X5949" s="20">
        <f t="shared" si="648"/>
        <v>0.53267284069801468</v>
      </c>
      <c r="AA5949" s="20">
        <f t="shared" si="649"/>
        <v>-3.7588639651742327E-2</v>
      </c>
      <c r="AE5949" s="20">
        <f t="shared" si="650"/>
        <v>0.2735394459515656</v>
      </c>
    </row>
    <row r="5950" spans="1:31" x14ac:dyDescent="0.2">
      <c r="A5950" s="15" t="s">
        <v>18545</v>
      </c>
      <c r="B5950" s="15" t="s">
        <v>18546</v>
      </c>
      <c r="C5950" t="s">
        <v>18547</v>
      </c>
      <c r="D5950" s="15">
        <v>1</v>
      </c>
      <c r="E5950" s="15">
        <v>1</v>
      </c>
      <c r="F5950" s="16">
        <v>20487.1256939962</v>
      </c>
      <c r="G5950" s="16">
        <v>24172.414199999999</v>
      </c>
      <c r="H5950" s="16">
        <v>26356.203166991701</v>
      </c>
      <c r="I5950" s="16">
        <v>32768.106705468701</v>
      </c>
      <c r="J5950" s="16">
        <v>2077.8749384765601</v>
      </c>
      <c r="K5950" s="16">
        <v>29709.9662255853</v>
      </c>
      <c r="L5950" s="15">
        <f t="shared" si="644"/>
        <v>6</v>
      </c>
      <c r="M5950" s="16">
        <v>36430.329121606301</v>
      </c>
      <c r="N5950" s="16">
        <v>41586.367913779301</v>
      </c>
      <c r="O5950" s="16">
        <v>47391.748981602002</v>
      </c>
      <c r="P5950" s="16">
        <v>45432.907880725899</v>
      </c>
      <c r="Q5950" s="16">
        <v>18165.436335952101</v>
      </c>
      <c r="R5950" s="16">
        <v>40802.576363572698</v>
      </c>
      <c r="S5950" s="17">
        <f t="shared" si="645"/>
        <v>41586.367913779301</v>
      </c>
      <c r="T5950" s="17">
        <f t="shared" si="646"/>
        <v>40802.576363572698</v>
      </c>
      <c r="U5950" s="18">
        <f t="shared" si="647"/>
        <v>0.98115268080560358</v>
      </c>
      <c r="X5950" s="20">
        <f t="shared" si="648"/>
        <v>0.47996719994056386</v>
      </c>
      <c r="AA5950" s="20">
        <f t="shared" si="649"/>
        <v>-2.7450437850049855E-2</v>
      </c>
      <c r="AE5950" s="20">
        <f t="shared" si="650"/>
        <v>0.318788440481793</v>
      </c>
    </row>
    <row r="5951" spans="1:31" x14ac:dyDescent="0.2">
      <c r="A5951" s="15" t="s">
        <v>18548</v>
      </c>
      <c r="B5951" s="15" t="s">
        <v>18549</v>
      </c>
      <c r="C5951" t="s">
        <v>18550</v>
      </c>
      <c r="D5951" s="15">
        <v>2</v>
      </c>
      <c r="E5951" s="15">
        <v>1</v>
      </c>
      <c r="F5951" s="16">
        <v>22711.576667041099</v>
      </c>
      <c r="G5951" s="16">
        <v>24958.818315234399</v>
      </c>
      <c r="H5951" s="16">
        <v>18941.035571777302</v>
      </c>
      <c r="I5951" s="16">
        <v>34799.231865234498</v>
      </c>
      <c r="J5951" s="16">
        <v>2576.82972421874</v>
      </c>
      <c r="K5951" s="16">
        <v>32873.374300780502</v>
      </c>
      <c r="L5951" s="15">
        <f t="shared" si="644"/>
        <v>6</v>
      </c>
      <c r="M5951" s="16">
        <v>40385.8611114671</v>
      </c>
      <c r="N5951" s="16">
        <v>42939.302320515097</v>
      </c>
      <c r="O5951" s="16">
        <v>34058.350422547599</v>
      </c>
      <c r="P5951" s="16">
        <v>48249.0584477179</v>
      </c>
      <c r="Q5951" s="16">
        <v>22527.456025916501</v>
      </c>
      <c r="R5951" s="16">
        <v>45147.084821685203</v>
      </c>
      <c r="S5951" s="17">
        <f t="shared" si="645"/>
        <v>40385.8611114671</v>
      </c>
      <c r="T5951" s="17">
        <f t="shared" si="646"/>
        <v>45147.084821685203</v>
      </c>
      <c r="U5951" s="18">
        <f t="shared" si="647"/>
        <v>1.117893331457682</v>
      </c>
      <c r="X5951" s="20">
        <f t="shared" si="648"/>
        <v>0.9572185519912817</v>
      </c>
      <c r="AA5951" s="20">
        <f t="shared" si="649"/>
        <v>0.16078253387087935</v>
      </c>
      <c r="AE5951" s="20">
        <f t="shared" si="650"/>
        <v>1.8988892852829002E-2</v>
      </c>
    </row>
    <row r="5952" spans="1:31" x14ac:dyDescent="0.2">
      <c r="A5952" s="15" t="s">
        <v>15230</v>
      </c>
      <c r="B5952" s="15" t="s">
        <v>15231</v>
      </c>
      <c r="C5952" t="s">
        <v>15232</v>
      </c>
      <c r="D5952" s="15">
        <v>2</v>
      </c>
      <c r="E5952" s="15">
        <v>2</v>
      </c>
      <c r="F5952" s="16">
        <v>48144.118242773598</v>
      </c>
      <c r="G5952" s="16">
        <v>62214.323153860598</v>
      </c>
      <c r="H5952" s="16">
        <v>56495.6715791018</v>
      </c>
      <c r="I5952" s="16">
        <v>70998.911465625002</v>
      </c>
      <c r="J5952" s="16">
        <v>23334.356731640699</v>
      </c>
      <c r="K5952" s="16">
        <v>69861.274364062599</v>
      </c>
      <c r="L5952" s="15">
        <f t="shared" si="644"/>
        <v>6</v>
      </c>
      <c r="M5952" s="16">
        <v>85610.158255033195</v>
      </c>
      <c r="N5952" s="16">
        <v>107033.89867377099</v>
      </c>
      <c r="O5952" s="16">
        <v>101586.28194887401</v>
      </c>
      <c r="P5952" s="16">
        <v>98439.834600246002</v>
      </c>
      <c r="Q5952" s="16">
        <v>203996.286686912</v>
      </c>
      <c r="R5952" s="16">
        <v>95944.908198562407</v>
      </c>
      <c r="S5952" s="17">
        <f t="shared" si="645"/>
        <v>101586.28194887401</v>
      </c>
      <c r="T5952" s="17">
        <f t="shared" si="646"/>
        <v>98439.834600246002</v>
      </c>
      <c r="U5952" s="18">
        <f t="shared" si="647"/>
        <v>0.9690268480323796</v>
      </c>
      <c r="X5952" s="20">
        <f t="shared" si="648"/>
        <v>0.39166572297930002</v>
      </c>
      <c r="AA5952" s="20">
        <f t="shared" si="649"/>
        <v>-4.5391457124624404E-2</v>
      </c>
      <c r="AE5952" s="20">
        <f t="shared" si="650"/>
        <v>0.40708443450861298</v>
      </c>
    </row>
    <row r="5953" spans="1:31" x14ac:dyDescent="0.2">
      <c r="A5953" s="15" t="s">
        <v>3920</v>
      </c>
      <c r="B5953" s="15" t="s">
        <v>3921</v>
      </c>
      <c r="C5953" t="s">
        <v>3922</v>
      </c>
      <c r="D5953" s="15">
        <v>2</v>
      </c>
      <c r="E5953" s="15">
        <v>2</v>
      </c>
      <c r="F5953" s="16">
        <v>111641.572833396</v>
      </c>
      <c r="G5953" s="16">
        <v>132713.46943593799</v>
      </c>
      <c r="H5953" s="16">
        <v>110229.347044744</v>
      </c>
      <c r="I5953" s="16">
        <v>106771.618778182</v>
      </c>
      <c r="J5953" s="16">
        <v>5198.27696953125</v>
      </c>
      <c r="K5953" s="16">
        <v>117250.95427031</v>
      </c>
      <c r="L5953" s="15">
        <f t="shared" si="644"/>
        <v>6</v>
      </c>
      <c r="M5953" s="16">
        <v>198521.71079158699</v>
      </c>
      <c r="N5953" s="16">
        <v>228321.057276812</v>
      </c>
      <c r="O5953" s="16">
        <v>198206.149514466</v>
      </c>
      <c r="P5953" s="16">
        <v>148038.61461472599</v>
      </c>
      <c r="Q5953" s="16">
        <v>45444.972456281997</v>
      </c>
      <c r="R5953" s="16">
        <v>161028.153953139</v>
      </c>
      <c r="S5953" s="17">
        <f t="shared" si="645"/>
        <v>198521.71079158699</v>
      </c>
      <c r="T5953" s="17">
        <f t="shared" si="646"/>
        <v>148038.61461472599</v>
      </c>
      <c r="U5953" s="18">
        <f t="shared" si="647"/>
        <v>0.7457049106842556</v>
      </c>
      <c r="X5953" s="20">
        <f t="shared" si="648"/>
        <v>7.6013753779746715E-2</v>
      </c>
      <c r="AA5953" s="20">
        <f t="shared" si="649"/>
        <v>-0.42332325276444976</v>
      </c>
      <c r="AE5953" s="20">
        <f t="shared" si="650"/>
        <v>1.1191078202162086</v>
      </c>
    </row>
    <row r="5954" spans="1:31" x14ac:dyDescent="0.2">
      <c r="A5954" s="15" t="s">
        <v>6121</v>
      </c>
      <c r="B5954" s="15" t="s">
        <v>6122</v>
      </c>
      <c r="C5954" t="s">
        <v>6123</v>
      </c>
      <c r="D5954" s="15">
        <v>2</v>
      </c>
      <c r="E5954" s="15">
        <v>1</v>
      </c>
      <c r="F5954" s="16">
        <v>25836.608212593099</v>
      </c>
      <c r="G5954" s="16">
        <v>19736.516675390601</v>
      </c>
      <c r="H5954" s="16">
        <v>25089.1426371093</v>
      </c>
      <c r="I5954" s="16">
        <v>18459.817823161</v>
      </c>
      <c r="J5954" s="16">
        <v>34144.856728125102</v>
      </c>
      <c r="K5954" s="16">
        <v>20926.385326171901</v>
      </c>
      <c r="L5954" s="15">
        <f t="shared" ref="L5954:L6017" si="651">COUNTIF(F5954:K5954,"&gt;0")</f>
        <v>6</v>
      </c>
      <c r="M5954" s="16">
        <v>45942.810847623899</v>
      </c>
      <c r="N5954" s="16">
        <v>33954.822923696003</v>
      </c>
      <c r="O5954" s="16">
        <v>45113.415710446803</v>
      </c>
      <c r="P5954" s="16">
        <v>25594.496813411799</v>
      </c>
      <c r="Q5954" s="16">
        <v>298505.07824581402</v>
      </c>
      <c r="R5954" s="16">
        <v>28739.528978305101</v>
      </c>
      <c r="S5954" s="17">
        <f t="shared" ref="S5954:S6017" si="652">MEDIAN(M5954:O5954)</f>
        <v>45113.415710446803</v>
      </c>
      <c r="T5954" s="17">
        <f t="shared" ref="T5954:T6017" si="653">MEDIAN(P5954:R5954)</f>
        <v>28739.528978305101</v>
      </c>
      <c r="U5954" s="18">
        <f t="shared" ref="U5954:U6017" si="654">T5954/S5954</f>
        <v>0.63705060957399329</v>
      </c>
      <c r="X5954" s="20">
        <f t="shared" ref="X5954:X6017" si="655">_xlfn.T.TEST(P5954:R5954,M5954:O5954,2,2)</f>
        <v>0.44876441348313634</v>
      </c>
      <c r="AA5954" s="20">
        <f t="shared" ref="AA5954:AA6017" si="656">LOG(U5954,2)</f>
        <v>-0.6505201050100391</v>
      </c>
      <c r="AE5954" s="20">
        <f t="shared" si="650"/>
        <v>0.34798158945392504</v>
      </c>
    </row>
    <row r="5955" spans="1:31" x14ac:dyDescent="0.2">
      <c r="A5955" s="15" t="s">
        <v>18551</v>
      </c>
      <c r="B5955" s="15" t="s">
        <v>18552</v>
      </c>
      <c r="C5955" t="s">
        <v>18553</v>
      </c>
      <c r="D5955" s="15">
        <v>1</v>
      </c>
      <c r="E5955" s="15">
        <v>1</v>
      </c>
      <c r="F5955" s="16">
        <v>40540.710426563397</v>
      </c>
      <c r="G5955" s="16">
        <v>36252.414386718599</v>
      </c>
      <c r="H5955" s="16">
        <v>25849.549687500301</v>
      </c>
      <c r="I5955" s="16">
        <v>48660.500109375098</v>
      </c>
      <c r="J5955" s="16">
        <v>3446.6066249999999</v>
      </c>
      <c r="K5955" s="16">
        <v>47175.428179688599</v>
      </c>
      <c r="L5955" s="15">
        <f t="shared" si="651"/>
        <v>6</v>
      </c>
      <c r="M5955" s="16">
        <v>72089.733119382901</v>
      </c>
      <c r="N5955" s="16">
        <v>62368.873459435898</v>
      </c>
      <c r="O5955" s="16">
        <v>46480.722671454903</v>
      </c>
      <c r="P5955" s="16">
        <v>67467.676383339203</v>
      </c>
      <c r="Q5955" s="16">
        <v>30131.319292686301</v>
      </c>
      <c r="R5955" s="16">
        <v>64789.000302812099</v>
      </c>
      <c r="S5955" s="17">
        <f t="shared" si="652"/>
        <v>62368.873459435898</v>
      </c>
      <c r="T5955" s="17">
        <f t="shared" si="653"/>
        <v>64789.000302812099</v>
      </c>
      <c r="U5955" s="18">
        <f t="shared" si="654"/>
        <v>1.0388034400677484</v>
      </c>
      <c r="X5955" s="20">
        <f t="shared" si="655"/>
        <v>0.68470064197075942</v>
      </c>
      <c r="AA5955" s="20">
        <f t="shared" si="656"/>
        <v>5.4922696718930374E-2</v>
      </c>
      <c r="AE5955" s="20">
        <f t="shared" ref="AE5955:AE6018" si="657">-LOG10(X5955)</f>
        <v>0.16449926494087802</v>
      </c>
    </row>
    <row r="5956" spans="1:31" x14ac:dyDescent="0.2">
      <c r="A5956" s="15" t="s">
        <v>2318</v>
      </c>
      <c r="B5956" s="15" t="s">
        <v>2319</v>
      </c>
      <c r="C5956" t="s">
        <v>2320</v>
      </c>
      <c r="D5956" s="15">
        <v>1</v>
      </c>
      <c r="E5956" s="15">
        <v>1</v>
      </c>
      <c r="F5956" s="16">
        <v>16226.05111875</v>
      </c>
      <c r="G5956" s="16">
        <v>15492.7851503906</v>
      </c>
      <c r="H5956" s="16">
        <v>16740.256964062501</v>
      </c>
      <c r="I5956" s="16">
        <v>13137.471020762399</v>
      </c>
      <c r="J5956" s="16">
        <v>7141.7478515625098</v>
      </c>
      <c r="K5956" s="16">
        <v>16054.649170312499</v>
      </c>
      <c r="L5956" s="15">
        <f t="shared" si="651"/>
        <v>6</v>
      </c>
      <c r="M5956" s="16">
        <v>28853.260893171599</v>
      </c>
      <c r="N5956" s="16">
        <v>26653.881484178899</v>
      </c>
      <c r="O5956" s="16">
        <v>30101.0752915257</v>
      </c>
      <c r="P5956" s="16">
        <v>18215.074677243701</v>
      </c>
      <c r="Q5956" s="16">
        <v>62435.406252167399</v>
      </c>
      <c r="R5956" s="16">
        <v>22048.865481305002</v>
      </c>
      <c r="S5956" s="17">
        <f t="shared" si="652"/>
        <v>28853.260893171599</v>
      </c>
      <c r="T5956" s="17">
        <f t="shared" si="653"/>
        <v>22048.865481305002</v>
      </c>
      <c r="U5956" s="18">
        <f t="shared" si="654"/>
        <v>0.76417239503501244</v>
      </c>
      <c r="X5956" s="20">
        <f t="shared" si="655"/>
        <v>0.70840381332855507</v>
      </c>
      <c r="AA5956" s="20">
        <f t="shared" si="656"/>
        <v>-0.38802995216892311</v>
      </c>
      <c r="AE5956" s="20">
        <f t="shared" si="657"/>
        <v>0.14971910967409763</v>
      </c>
    </row>
    <row r="5957" spans="1:31" x14ac:dyDescent="0.2">
      <c r="A5957" s="15" t="s">
        <v>18554</v>
      </c>
      <c r="B5957" s="15" t="s">
        <v>18555</v>
      </c>
      <c r="C5957" t="s">
        <v>18556</v>
      </c>
      <c r="D5957" s="15">
        <v>2</v>
      </c>
      <c r="E5957" s="15">
        <v>2</v>
      </c>
      <c r="F5957" s="16">
        <v>26750.808891210901</v>
      </c>
      <c r="G5957" s="16">
        <v>20636.2385423452</v>
      </c>
      <c r="H5957" s="16">
        <v>26784.745237207098</v>
      </c>
      <c r="I5957" s="16">
        <v>37176.522116894303</v>
      </c>
      <c r="J5957" s="16">
        <v>2671.7341825195299</v>
      </c>
      <c r="K5957" s="16">
        <v>46240.447893749697</v>
      </c>
      <c r="L5957" s="15">
        <f t="shared" si="651"/>
        <v>6</v>
      </c>
      <c r="M5957" s="16">
        <v>47568.447947854198</v>
      </c>
      <c r="N5957" s="16">
        <v>35502.709877380898</v>
      </c>
      <c r="O5957" s="16">
        <v>48162.321210501002</v>
      </c>
      <c r="P5957" s="16">
        <v>51545.166153305399</v>
      </c>
      <c r="Q5957" s="16">
        <v>23357.140653868599</v>
      </c>
      <c r="R5957" s="16">
        <v>63504.932720042401</v>
      </c>
      <c r="S5957" s="17">
        <f t="shared" si="652"/>
        <v>47568.447947854198</v>
      </c>
      <c r="T5957" s="17">
        <f t="shared" si="653"/>
        <v>51545.166153305399</v>
      </c>
      <c r="U5957" s="18">
        <f t="shared" si="654"/>
        <v>1.0835999150069093</v>
      </c>
      <c r="X5957" s="20">
        <f t="shared" si="655"/>
        <v>0.85867196862622897</v>
      </c>
      <c r="AA5957" s="20">
        <f t="shared" si="656"/>
        <v>0.11583218549354396</v>
      </c>
      <c r="AE5957" s="20">
        <f t="shared" si="657"/>
        <v>6.6172714427067708E-2</v>
      </c>
    </row>
    <row r="5958" spans="1:31" x14ac:dyDescent="0.2">
      <c r="A5958" s="15" t="s">
        <v>18557</v>
      </c>
      <c r="B5958" s="15" t="s">
        <v>18558</v>
      </c>
      <c r="C5958" t="s">
        <v>18559</v>
      </c>
      <c r="D5958" s="15">
        <v>2</v>
      </c>
      <c r="E5958" s="15">
        <v>2</v>
      </c>
      <c r="F5958" s="16">
        <v>40146.455024414201</v>
      </c>
      <c r="G5958" s="16">
        <v>44113.074682617102</v>
      </c>
      <c r="H5958" s="16">
        <v>47851.9176351563</v>
      </c>
      <c r="I5958" s="16">
        <v>44666.466874218699</v>
      </c>
      <c r="J5958" s="16">
        <v>21074.0715152343</v>
      </c>
      <c r="K5958" s="16">
        <v>48704.059835934502</v>
      </c>
      <c r="L5958" s="15">
        <f t="shared" si="651"/>
        <v>6</v>
      </c>
      <c r="M5958" s="16">
        <v>71388.665811416096</v>
      </c>
      <c r="N5958" s="16">
        <v>75892.401080871001</v>
      </c>
      <c r="O5958" s="16">
        <v>86043.731507343196</v>
      </c>
      <c r="P5958" s="16">
        <v>61929.958086812301</v>
      </c>
      <c r="Q5958" s="16">
        <v>184236.16232166701</v>
      </c>
      <c r="R5958" s="16">
        <v>66888.366872674902</v>
      </c>
      <c r="S5958" s="17">
        <f t="shared" si="652"/>
        <v>75892.401080871001</v>
      </c>
      <c r="T5958" s="17">
        <f t="shared" si="653"/>
        <v>66888.366872674902</v>
      </c>
      <c r="U5958" s="18">
        <f t="shared" si="654"/>
        <v>0.88135789512574003</v>
      </c>
      <c r="X5958" s="20">
        <f t="shared" si="655"/>
        <v>0.54470128944165608</v>
      </c>
      <c r="AA5958" s="20">
        <f t="shared" si="656"/>
        <v>-0.1822001181089026</v>
      </c>
      <c r="AE5958" s="20">
        <f t="shared" si="657"/>
        <v>0.26384159664400919</v>
      </c>
    </row>
    <row r="5959" spans="1:31" x14ac:dyDescent="0.2">
      <c r="A5959" s="15" t="s">
        <v>17014</v>
      </c>
      <c r="B5959" s="15" t="s">
        <v>17015</v>
      </c>
      <c r="C5959" t="s">
        <v>17016</v>
      </c>
      <c r="D5959" s="15">
        <v>1</v>
      </c>
      <c r="E5959" s="15">
        <v>1</v>
      </c>
      <c r="F5959" s="16">
        <v>13122.550392187401</v>
      </c>
      <c r="G5959" s="16">
        <v>8906.0633062500001</v>
      </c>
      <c r="H5959" s="16">
        <v>13482.4515632811</v>
      </c>
      <c r="I5959" s="16">
        <v>16182.968690624901</v>
      </c>
      <c r="J5959" s="16">
        <v>2851.52466328125</v>
      </c>
      <c r="K5959" s="16">
        <v>10963.143365624899</v>
      </c>
      <c r="L5959" s="15">
        <f t="shared" si="651"/>
        <v>6</v>
      </c>
      <c r="M5959" s="16">
        <v>23334.597387780301</v>
      </c>
      <c r="N5959" s="16">
        <v>15322.0452972845</v>
      </c>
      <c r="O5959" s="16">
        <v>24243.1338116201</v>
      </c>
      <c r="P5959" s="16">
        <v>22437.650498590701</v>
      </c>
      <c r="Q5959" s="16">
        <v>24928.925592225802</v>
      </c>
      <c r="R5959" s="16">
        <v>15056.378420769899</v>
      </c>
      <c r="S5959" s="17">
        <f t="shared" si="652"/>
        <v>23334.597387780301</v>
      </c>
      <c r="T5959" s="17">
        <f t="shared" si="653"/>
        <v>22437.650498590701</v>
      </c>
      <c r="U5959" s="18">
        <f t="shared" si="654"/>
        <v>0.96156150139280716</v>
      </c>
      <c r="X5959" s="20">
        <f t="shared" si="655"/>
        <v>0.97094365869079713</v>
      </c>
      <c r="AA5959" s="20">
        <f t="shared" si="656"/>
        <v>-5.6548959717571741E-2</v>
      </c>
      <c r="AE5959" s="20">
        <f t="shared" si="657"/>
        <v>1.2805970328456553E-2</v>
      </c>
    </row>
    <row r="5960" spans="1:31" x14ac:dyDescent="0.2">
      <c r="A5960" s="15" t="s">
        <v>9616</v>
      </c>
      <c r="B5960" s="15" t="s">
        <v>9617</v>
      </c>
      <c r="C5960" t="s">
        <v>9618</v>
      </c>
      <c r="D5960" s="15">
        <v>3</v>
      </c>
      <c r="E5960" s="15">
        <v>2</v>
      </c>
      <c r="F5960" s="16">
        <v>94312.415755078604</v>
      </c>
      <c r="G5960" s="16">
        <v>99838.536393750197</v>
      </c>
      <c r="H5960" s="16">
        <v>112188.582795945</v>
      </c>
      <c r="I5960" s="16">
        <v>124014.270857813</v>
      </c>
      <c r="J5960" s="16">
        <v>30082.883892434202</v>
      </c>
      <c r="K5960" s="16">
        <v>163303.56014414199</v>
      </c>
      <c r="L5960" s="15">
        <f t="shared" si="651"/>
        <v>6</v>
      </c>
      <c r="M5960" s="16">
        <v>167706.90030071701</v>
      </c>
      <c r="N5960" s="16">
        <v>171762.823195531</v>
      </c>
      <c r="O5960" s="16">
        <v>201729.10038597099</v>
      </c>
      <c r="P5960" s="16">
        <v>171945.513801628</v>
      </c>
      <c r="Q5960" s="16">
        <v>262994.03396746702</v>
      </c>
      <c r="R5960" s="16">
        <v>224275.111342485</v>
      </c>
      <c r="S5960" s="17">
        <f t="shared" si="652"/>
        <v>171762.823195531</v>
      </c>
      <c r="T5960" s="17">
        <f t="shared" si="653"/>
        <v>224275.111342485</v>
      </c>
      <c r="U5960" s="18">
        <f t="shared" si="654"/>
        <v>1.3057255765246427</v>
      </c>
      <c r="X5960" s="20">
        <f t="shared" si="655"/>
        <v>0.23933215738715627</v>
      </c>
      <c r="AA5960" s="20">
        <f t="shared" si="656"/>
        <v>0.38485171848610994</v>
      </c>
      <c r="AE5960" s="20">
        <f t="shared" si="657"/>
        <v>0.62099894435559488</v>
      </c>
    </row>
    <row r="5961" spans="1:31" x14ac:dyDescent="0.2">
      <c r="A5961" s="15" t="s">
        <v>10489</v>
      </c>
      <c r="B5961" s="15" t="s">
        <v>10490</v>
      </c>
      <c r="C5961" t="s">
        <v>10491</v>
      </c>
      <c r="D5961" s="15">
        <v>2</v>
      </c>
      <c r="E5961" s="15">
        <v>2</v>
      </c>
      <c r="F5961" s="16">
        <v>104952.852623438</v>
      </c>
      <c r="G5961" s="16">
        <v>123077.41707988401</v>
      </c>
      <c r="H5961" s="16">
        <v>126386.231941408</v>
      </c>
      <c r="I5961" s="16">
        <v>173258.95574882699</v>
      </c>
      <c r="J5961" s="16">
        <v>15108.7515820312</v>
      </c>
      <c r="K5961" s="16">
        <v>144032.964520593</v>
      </c>
      <c r="L5961" s="15">
        <f t="shared" si="651"/>
        <v>6</v>
      </c>
      <c r="M5961" s="16">
        <v>186627.788613791</v>
      </c>
      <c r="N5961" s="16">
        <v>211743.13439332601</v>
      </c>
      <c r="O5961" s="16">
        <v>227258.248881582</v>
      </c>
      <c r="P5961" s="16">
        <v>240223.161099922</v>
      </c>
      <c r="Q5961" s="16">
        <v>132085.458993181</v>
      </c>
      <c r="R5961" s="16">
        <v>197809.58312440701</v>
      </c>
      <c r="S5961" s="17">
        <f t="shared" si="652"/>
        <v>211743.13439332601</v>
      </c>
      <c r="T5961" s="17">
        <f t="shared" si="653"/>
        <v>197809.58312440701</v>
      </c>
      <c r="U5961" s="18">
        <f t="shared" si="654"/>
        <v>0.93419597141205746</v>
      </c>
      <c r="X5961" s="20">
        <f t="shared" si="655"/>
        <v>0.61125990636425431</v>
      </c>
      <c r="AA5961" s="20">
        <f t="shared" si="656"/>
        <v>-9.8202871154071295E-2</v>
      </c>
      <c r="AE5961" s="20">
        <f t="shared" si="657"/>
        <v>0.21377408943156456</v>
      </c>
    </row>
    <row r="5962" spans="1:31" x14ac:dyDescent="0.2">
      <c r="A5962" s="15" t="s">
        <v>14344</v>
      </c>
      <c r="B5962" s="15" t="s">
        <v>14345</v>
      </c>
      <c r="C5962" t="s">
        <v>14346</v>
      </c>
      <c r="D5962" s="15">
        <v>2</v>
      </c>
      <c r="E5962" s="15">
        <v>1</v>
      </c>
      <c r="F5962" s="16">
        <v>25398.965264062401</v>
      </c>
      <c r="G5962" s="16">
        <v>35805.354965918203</v>
      </c>
      <c r="H5962" s="16">
        <v>37809.655872656098</v>
      </c>
      <c r="I5962" s="16">
        <v>41285.265285644498</v>
      </c>
      <c r="J5962" s="16">
        <v>4794.0994484960302</v>
      </c>
      <c r="K5962" s="16">
        <v>43734.4631173827</v>
      </c>
      <c r="L5962" s="15">
        <f t="shared" si="651"/>
        <v>6</v>
      </c>
      <c r="M5962" s="16">
        <v>45164.591545860298</v>
      </c>
      <c r="N5962" s="16">
        <v>61599.749721984401</v>
      </c>
      <c r="O5962" s="16">
        <v>67986.489132918505</v>
      </c>
      <c r="P5962" s="16">
        <v>57241.929520480298</v>
      </c>
      <c r="Q5962" s="16">
        <v>41911.5254278621</v>
      </c>
      <c r="R5962" s="16">
        <v>60063.305273303398</v>
      </c>
      <c r="S5962" s="17">
        <f t="shared" si="652"/>
        <v>61599.749721984401</v>
      </c>
      <c r="T5962" s="17">
        <f t="shared" si="653"/>
        <v>57241.929520480298</v>
      </c>
      <c r="U5962" s="18">
        <f t="shared" si="654"/>
        <v>0.92925587812982891</v>
      </c>
      <c r="X5962" s="20">
        <f t="shared" si="655"/>
        <v>0.58919329971301093</v>
      </c>
      <c r="AA5962" s="20">
        <f t="shared" si="656"/>
        <v>-0.10585218581493031</v>
      </c>
      <c r="AE5962" s="20">
        <f t="shared" si="657"/>
        <v>0.22974220058400971</v>
      </c>
    </row>
    <row r="5963" spans="1:31" x14ac:dyDescent="0.2">
      <c r="A5963" s="15" t="s">
        <v>10771</v>
      </c>
      <c r="B5963" s="15" t="s">
        <v>10772</v>
      </c>
      <c r="C5963" t="s">
        <v>10773</v>
      </c>
      <c r="D5963" s="15">
        <v>3</v>
      </c>
      <c r="E5963" s="15">
        <v>2</v>
      </c>
      <c r="F5963" s="16">
        <v>234476.997626953</v>
      </c>
      <c r="G5963" s="16">
        <v>269505.657267773</v>
      </c>
      <c r="H5963" s="16">
        <v>265335.77346504101</v>
      </c>
      <c r="I5963" s="16">
        <v>253264.01987984101</v>
      </c>
      <c r="J5963" s="16">
        <v>29457.1440762661</v>
      </c>
      <c r="K5963" s="16">
        <v>221267.20460625199</v>
      </c>
      <c r="L5963" s="15">
        <f t="shared" si="651"/>
        <v>6</v>
      </c>
      <c r="M5963" s="16">
        <v>416948.395913794</v>
      </c>
      <c r="N5963" s="16">
        <v>463659.166405586</v>
      </c>
      <c r="O5963" s="16">
        <v>477106.89935957501</v>
      </c>
      <c r="P5963" s="16">
        <v>351150.00656363199</v>
      </c>
      <c r="Q5963" s="16">
        <v>257523.619659566</v>
      </c>
      <c r="R5963" s="16">
        <v>303880.25163508899</v>
      </c>
      <c r="S5963" s="17">
        <f t="shared" si="652"/>
        <v>463659.166405586</v>
      </c>
      <c r="T5963" s="17">
        <f t="shared" si="653"/>
        <v>303880.25163508899</v>
      </c>
      <c r="U5963" s="18">
        <f t="shared" si="654"/>
        <v>0.65539575975786846</v>
      </c>
      <c r="X5963" s="20">
        <f t="shared" si="655"/>
        <v>1.0405106372655439E-2</v>
      </c>
      <c r="AA5963" s="20">
        <f t="shared" si="656"/>
        <v>-0.6095617558426436</v>
      </c>
      <c r="AE5963" s="20">
        <f t="shared" si="657"/>
        <v>1.982753475584873</v>
      </c>
    </row>
    <row r="5964" spans="1:31" x14ac:dyDescent="0.2">
      <c r="A5964" s="15" t="s">
        <v>5090</v>
      </c>
      <c r="B5964" s="15" t="s">
        <v>5091</v>
      </c>
      <c r="C5964" t="s">
        <v>5092</v>
      </c>
      <c r="D5964" s="15">
        <v>1</v>
      </c>
      <c r="E5964" s="15">
        <v>1</v>
      </c>
      <c r="F5964" s="16">
        <v>53181.338486717803</v>
      </c>
      <c r="G5964" s="16">
        <v>49602.342023437399</v>
      </c>
      <c r="H5964" s="16">
        <v>53349.226595917498</v>
      </c>
      <c r="I5964" s="16">
        <v>80866.8485109373</v>
      </c>
      <c r="J5964" s="16">
        <v>1264.78834453125</v>
      </c>
      <c r="K5964" s="16">
        <v>74441.828278123998</v>
      </c>
      <c r="L5964" s="15">
        <f t="shared" si="651"/>
        <v>6</v>
      </c>
      <c r="M5964" s="16">
        <v>94567.3733415147</v>
      </c>
      <c r="N5964" s="16">
        <v>85336.169887896001</v>
      </c>
      <c r="O5964" s="16">
        <v>95928.580424769403</v>
      </c>
      <c r="P5964" s="16">
        <v>112121.70761116499</v>
      </c>
      <c r="Q5964" s="16">
        <v>11057.177564248201</v>
      </c>
      <c r="R5964" s="16">
        <v>102235.672699836</v>
      </c>
      <c r="S5964" s="17">
        <f t="shared" si="652"/>
        <v>94567.3733415147</v>
      </c>
      <c r="T5964" s="17">
        <f t="shared" si="653"/>
        <v>102235.672699836</v>
      </c>
      <c r="U5964" s="18">
        <f t="shared" si="654"/>
        <v>1.0810882134859396</v>
      </c>
      <c r="X5964" s="20">
        <f t="shared" si="655"/>
        <v>0.63072087571688695</v>
      </c>
      <c r="AA5964" s="20">
        <f t="shared" si="656"/>
        <v>0.11248424737075</v>
      </c>
      <c r="AE5964" s="20">
        <f t="shared" si="657"/>
        <v>0.20016279440923199</v>
      </c>
    </row>
    <row r="5965" spans="1:31" x14ac:dyDescent="0.2">
      <c r="A5965" s="15" t="s">
        <v>7821</v>
      </c>
      <c r="B5965" s="15" t="s">
        <v>7822</v>
      </c>
      <c r="C5965" t="s">
        <v>7823</v>
      </c>
      <c r="D5965" s="15">
        <v>2</v>
      </c>
      <c r="E5965" s="15">
        <v>2</v>
      </c>
      <c r="F5965" s="16">
        <v>73060.183192089302</v>
      </c>
      <c r="G5965" s="16">
        <v>58100.1928578109</v>
      </c>
      <c r="H5965" s="16">
        <v>61300.219670507402</v>
      </c>
      <c r="I5965" s="16">
        <v>92038.668046875595</v>
      </c>
      <c r="J5965" s="16">
        <v>15028.522770765599</v>
      </c>
      <c r="K5965" s="16">
        <v>83213.631338963794</v>
      </c>
      <c r="L5965" s="15">
        <f t="shared" si="651"/>
        <v>6</v>
      </c>
      <c r="M5965" s="16">
        <v>129916.05358054901</v>
      </c>
      <c r="N5965" s="16">
        <v>99955.923974133402</v>
      </c>
      <c r="O5965" s="16">
        <v>110225.46019754899</v>
      </c>
      <c r="P5965" s="16">
        <v>127611.410827728</v>
      </c>
      <c r="Q5965" s="16">
        <v>131384.07348803399</v>
      </c>
      <c r="R5965" s="16">
        <v>114282.54483420801</v>
      </c>
      <c r="S5965" s="17">
        <f t="shared" si="652"/>
        <v>110225.46019754899</v>
      </c>
      <c r="T5965" s="17">
        <f t="shared" si="653"/>
        <v>127611.410827728</v>
      </c>
      <c r="U5965" s="18">
        <f t="shared" si="654"/>
        <v>1.1577308055599809</v>
      </c>
      <c r="X5965" s="20">
        <f t="shared" si="655"/>
        <v>0.33947919286203454</v>
      </c>
      <c r="AA5965" s="20">
        <f t="shared" si="656"/>
        <v>0.21129983827418453</v>
      </c>
      <c r="AE5965" s="20">
        <f t="shared" si="657"/>
        <v>0.46918683906278524</v>
      </c>
    </row>
    <row r="5966" spans="1:31" x14ac:dyDescent="0.2">
      <c r="A5966" s="15" t="s">
        <v>17107</v>
      </c>
      <c r="B5966" s="15" t="s">
        <v>17108</v>
      </c>
      <c r="C5966" t="s">
        <v>17109</v>
      </c>
      <c r="D5966" s="15">
        <v>2</v>
      </c>
      <c r="E5966" s="15">
        <v>2</v>
      </c>
      <c r="F5966" s="16">
        <v>99694.768100683796</v>
      </c>
      <c r="G5966" s="16">
        <v>127135.52085673899</v>
      </c>
      <c r="H5966" s="16">
        <v>110656.91182089801</v>
      </c>
      <c r="I5966" s="16">
        <v>159112.19830853201</v>
      </c>
      <c r="J5966" s="16">
        <v>16520.459245898401</v>
      </c>
      <c r="K5966" s="16">
        <v>132892.202512827</v>
      </c>
      <c r="L5966" s="15">
        <f t="shared" si="651"/>
        <v>6</v>
      </c>
      <c r="M5966" s="16">
        <v>177277.83134919999</v>
      </c>
      <c r="N5966" s="16">
        <v>218724.720729728</v>
      </c>
      <c r="O5966" s="16">
        <v>198974.96444643801</v>
      </c>
      <c r="P5966" s="16">
        <v>220608.713021704</v>
      </c>
      <c r="Q5966" s="16">
        <v>144427.051462531</v>
      </c>
      <c r="R5966" s="16">
        <v>182509.269784476</v>
      </c>
      <c r="S5966" s="17">
        <f t="shared" si="652"/>
        <v>198974.96444643801</v>
      </c>
      <c r="T5966" s="17">
        <f t="shared" si="653"/>
        <v>182509.269784476</v>
      </c>
      <c r="U5966" s="18">
        <f t="shared" si="654"/>
        <v>0.91724740492970713</v>
      </c>
      <c r="X5966" s="20">
        <f t="shared" si="655"/>
        <v>0.56201720055233473</v>
      </c>
      <c r="AA5966" s="20">
        <f t="shared" si="656"/>
        <v>-0.12461717707104041</v>
      </c>
      <c r="AE5966" s="20">
        <f t="shared" si="657"/>
        <v>0.25025039263262555</v>
      </c>
    </row>
    <row r="5967" spans="1:31" x14ac:dyDescent="0.2">
      <c r="A5967" s="15" t="s">
        <v>16586</v>
      </c>
      <c r="B5967" s="15" t="s">
        <v>16587</v>
      </c>
      <c r="C5967" t="s">
        <v>16588</v>
      </c>
      <c r="D5967" s="15">
        <v>2</v>
      </c>
      <c r="E5967" s="15">
        <v>2</v>
      </c>
      <c r="F5967" s="16">
        <v>52042.069058203197</v>
      </c>
      <c r="G5967" s="16">
        <v>61013.398875612103</v>
      </c>
      <c r="H5967" s="16">
        <v>66215.081960156895</v>
      </c>
      <c r="I5967" s="16">
        <v>80030.424697265204</v>
      </c>
      <c r="J5967" s="16">
        <v>9190.9055777343692</v>
      </c>
      <c r="K5967" s="16">
        <v>74990.654790821005</v>
      </c>
      <c r="L5967" s="15">
        <f t="shared" si="651"/>
        <v>6</v>
      </c>
      <c r="M5967" s="16">
        <v>92541.517647607601</v>
      </c>
      <c r="N5967" s="16">
        <v>104967.82126592001</v>
      </c>
      <c r="O5967" s="16">
        <v>119062.997168804</v>
      </c>
      <c r="P5967" s="16">
        <v>110962.007833043</v>
      </c>
      <c r="Q5967" s="16">
        <v>80349.787684762603</v>
      </c>
      <c r="R5967" s="16">
        <v>102989.41087391</v>
      </c>
      <c r="S5967" s="17">
        <f t="shared" si="652"/>
        <v>104967.82126592001</v>
      </c>
      <c r="T5967" s="17">
        <f t="shared" si="653"/>
        <v>102989.41087391</v>
      </c>
      <c r="U5967" s="18">
        <f t="shared" si="654"/>
        <v>0.98115222009802416</v>
      </c>
      <c r="X5967" s="20">
        <f t="shared" si="655"/>
        <v>0.56804461438151188</v>
      </c>
      <c r="AA5967" s="20">
        <f t="shared" si="656"/>
        <v>-2.745111527845542E-2</v>
      </c>
      <c r="AE5967" s="20">
        <f t="shared" si="657"/>
        <v>0.24561755334039898</v>
      </c>
    </row>
    <row r="5968" spans="1:31" x14ac:dyDescent="0.2">
      <c r="A5968" s="15" t="s">
        <v>5827</v>
      </c>
      <c r="B5968" s="15" t="s">
        <v>5828</v>
      </c>
      <c r="C5968" t="s">
        <v>5829</v>
      </c>
      <c r="D5968" s="15">
        <v>2</v>
      </c>
      <c r="E5968" s="15">
        <v>2</v>
      </c>
      <c r="F5968" s="16">
        <v>74087.777156249998</v>
      </c>
      <c r="G5968" s="16">
        <v>87678.934738899799</v>
      </c>
      <c r="H5968" s="16">
        <v>94675.145142187699</v>
      </c>
      <c r="I5968" s="16">
        <v>111058.73842851599</v>
      </c>
      <c r="J5968" s="16">
        <v>24456.351459375001</v>
      </c>
      <c r="K5968" s="16">
        <v>115957.44902072199</v>
      </c>
      <c r="L5968" s="15">
        <f t="shared" si="651"/>
        <v>6</v>
      </c>
      <c r="M5968" s="16">
        <v>131743.32729756099</v>
      </c>
      <c r="N5968" s="16">
        <v>150843.37080158701</v>
      </c>
      <c r="O5968" s="16">
        <v>170237.74953269999</v>
      </c>
      <c r="P5968" s="16">
        <v>153982.69658131601</v>
      </c>
      <c r="Q5968" s="16">
        <v>213805.11753545</v>
      </c>
      <c r="R5968" s="16">
        <v>159251.70135395799</v>
      </c>
      <c r="S5968" s="17">
        <f t="shared" si="652"/>
        <v>150843.37080158701</v>
      </c>
      <c r="T5968" s="17">
        <f t="shared" si="653"/>
        <v>159251.70135395799</v>
      </c>
      <c r="U5968" s="18">
        <f t="shared" si="654"/>
        <v>1.0557421284587372</v>
      </c>
      <c r="X5968" s="20">
        <f t="shared" si="655"/>
        <v>0.32598895771361291</v>
      </c>
      <c r="AA5968" s="20">
        <f t="shared" si="656"/>
        <v>7.8257490543544098E-2</v>
      </c>
      <c r="AE5968" s="20">
        <f t="shared" si="657"/>
        <v>0.48679711062306036</v>
      </c>
    </row>
    <row r="5969" spans="1:31" x14ac:dyDescent="0.2">
      <c r="A5969" s="15" t="s">
        <v>12115</v>
      </c>
      <c r="B5969" s="15" t="s">
        <v>12116</v>
      </c>
      <c r="C5969" t="s">
        <v>12117</v>
      </c>
      <c r="D5969" s="15">
        <v>3</v>
      </c>
      <c r="E5969" s="15">
        <v>2</v>
      </c>
      <c r="F5969" s="16">
        <v>36294.924030416201</v>
      </c>
      <c r="G5969" s="16">
        <v>45278.600856005804</v>
      </c>
      <c r="H5969" s="16">
        <v>44081.114524218399</v>
      </c>
      <c r="I5969" s="16">
        <v>49795.115338657401</v>
      </c>
      <c r="J5969" s="16">
        <v>12867.6299039063</v>
      </c>
      <c r="K5969" s="16">
        <v>55206.172939306198</v>
      </c>
      <c r="L5969" s="15">
        <f t="shared" si="651"/>
        <v>6</v>
      </c>
      <c r="M5969" s="16">
        <v>64539.850422221098</v>
      </c>
      <c r="N5969" s="16">
        <v>77897.579374551002</v>
      </c>
      <c r="O5969" s="16">
        <v>79263.355997246195</v>
      </c>
      <c r="P5969" s="16">
        <v>69040.817903396804</v>
      </c>
      <c r="Q5969" s="16">
        <v>112492.868307743</v>
      </c>
      <c r="R5969" s="16">
        <v>75818.130185446396</v>
      </c>
      <c r="S5969" s="17">
        <f t="shared" si="652"/>
        <v>77897.579374551002</v>
      </c>
      <c r="T5969" s="17">
        <f t="shared" si="653"/>
        <v>75818.130185446396</v>
      </c>
      <c r="U5969" s="18">
        <f t="shared" si="654"/>
        <v>0.97330534265890223</v>
      </c>
      <c r="X5969" s="20">
        <f t="shared" si="655"/>
        <v>0.45241842015981654</v>
      </c>
      <c r="AA5969" s="20">
        <f t="shared" si="656"/>
        <v>-3.903562057598111E-2</v>
      </c>
      <c r="AE5969" s="20">
        <f t="shared" si="657"/>
        <v>0.34445972114068713</v>
      </c>
    </row>
    <row r="5970" spans="1:31" x14ac:dyDescent="0.2">
      <c r="A5970" s="15" t="s">
        <v>18560</v>
      </c>
      <c r="B5970" s="15" t="s">
        <v>18561</v>
      </c>
      <c r="C5970" t="s">
        <v>18562</v>
      </c>
      <c r="D5970" s="15">
        <v>1</v>
      </c>
      <c r="E5970" s="15">
        <v>1</v>
      </c>
      <c r="F5970" s="16">
        <v>42215.782949999899</v>
      </c>
      <c r="G5970" s="16">
        <v>41192.950592967602</v>
      </c>
      <c r="H5970" s="16">
        <v>43923.038878124797</v>
      </c>
      <c r="I5970" s="16">
        <v>43684.695037500103</v>
      </c>
      <c r="J5970" s="16">
        <v>19866.250800000002</v>
      </c>
      <c r="K5970" s="16">
        <v>39266.886346874897</v>
      </c>
      <c r="L5970" s="15">
        <f t="shared" si="651"/>
        <v>6</v>
      </c>
      <c r="M5970" s="16">
        <v>75068.357072924293</v>
      </c>
      <c r="N5970" s="16">
        <v>70868.601896342196</v>
      </c>
      <c r="O5970" s="16">
        <v>78979.1162191451</v>
      </c>
      <c r="P5970" s="16">
        <v>60568.733594398102</v>
      </c>
      <c r="Q5970" s="16">
        <v>173677.01369267399</v>
      </c>
      <c r="R5970" s="16">
        <v>53927.6994313221</v>
      </c>
      <c r="S5970" s="17">
        <f t="shared" si="652"/>
        <v>75068.357072924293</v>
      </c>
      <c r="T5970" s="17">
        <f t="shared" si="653"/>
        <v>60568.733594398102</v>
      </c>
      <c r="U5970" s="18">
        <f t="shared" si="654"/>
        <v>0.80684773126923903</v>
      </c>
      <c r="X5970" s="20">
        <f t="shared" si="655"/>
        <v>0.61680743717522757</v>
      </c>
      <c r="AA5970" s="20">
        <f t="shared" si="656"/>
        <v>-0.30963166186789981</v>
      </c>
      <c r="AE5970" s="20">
        <f t="shared" si="657"/>
        <v>0.20985039840604602</v>
      </c>
    </row>
    <row r="5971" spans="1:31" x14ac:dyDescent="0.2">
      <c r="A5971" s="15" t="s">
        <v>3242</v>
      </c>
      <c r="B5971" s="15" t="s">
        <v>3243</v>
      </c>
      <c r="C5971" t="s">
        <v>3244</v>
      </c>
      <c r="D5971" s="15">
        <v>2</v>
      </c>
      <c r="E5971" s="15">
        <v>2</v>
      </c>
      <c r="F5971" s="16">
        <v>56237.338458984203</v>
      </c>
      <c r="G5971" s="16">
        <v>57722.796952734097</v>
      </c>
      <c r="H5971" s="16">
        <v>40431.349135546698</v>
      </c>
      <c r="I5971" s="16">
        <v>70121.327422265793</v>
      </c>
      <c r="J5971" s="16">
        <v>23725.259808497602</v>
      </c>
      <c r="K5971" s="16">
        <v>45225.373166015597</v>
      </c>
      <c r="L5971" s="15">
        <f t="shared" si="651"/>
        <v>6</v>
      </c>
      <c r="M5971" s="16">
        <v>100001.570722259</v>
      </c>
      <c r="N5971" s="16">
        <v>99306.649771406999</v>
      </c>
      <c r="O5971" s="16">
        <v>72700.621446835197</v>
      </c>
      <c r="P5971" s="16">
        <v>97223.066254185993</v>
      </c>
      <c r="Q5971" s="16">
        <v>207413.684348668</v>
      </c>
      <c r="R5971" s="16">
        <v>62110.866372789598</v>
      </c>
      <c r="S5971" s="17">
        <f t="shared" si="652"/>
        <v>99306.649771406999</v>
      </c>
      <c r="T5971" s="17">
        <f t="shared" si="653"/>
        <v>97223.066254185993</v>
      </c>
      <c r="U5971" s="18">
        <f t="shared" si="654"/>
        <v>0.97901869087299609</v>
      </c>
      <c r="X5971" s="20">
        <f t="shared" si="655"/>
        <v>0.51873686203043901</v>
      </c>
      <c r="AA5971" s="20">
        <f t="shared" si="656"/>
        <v>-3.0591691674962798E-2</v>
      </c>
      <c r="AE5971" s="20">
        <f t="shared" si="657"/>
        <v>0.28505288945081464</v>
      </c>
    </row>
    <row r="5972" spans="1:31" x14ac:dyDescent="0.2">
      <c r="A5972" s="15" t="s">
        <v>18563</v>
      </c>
      <c r="B5972" s="15" t="s">
        <v>18564</v>
      </c>
      <c r="C5972" t="s">
        <v>18565</v>
      </c>
      <c r="D5972" s="15">
        <v>2</v>
      </c>
      <c r="E5972" s="15">
        <v>2</v>
      </c>
      <c r="F5972" s="16">
        <v>235080.15445188401</v>
      </c>
      <c r="G5972" s="16">
        <v>222619.65350625</v>
      </c>
      <c r="H5972" s="16">
        <v>190466.055398436</v>
      </c>
      <c r="I5972" s="16">
        <v>198689.46384464999</v>
      </c>
      <c r="J5972" s="16">
        <v>53523.372529687498</v>
      </c>
      <c r="K5972" s="16">
        <v>219300.52194162601</v>
      </c>
      <c r="L5972" s="15">
        <f t="shared" si="651"/>
        <v>6</v>
      </c>
      <c r="M5972" s="16">
        <v>418020.932977919</v>
      </c>
      <c r="N5972" s="16">
        <v>382996.201328911</v>
      </c>
      <c r="O5972" s="16">
        <v>342481.78426031099</v>
      </c>
      <c r="P5972" s="16">
        <v>275482.50464584399</v>
      </c>
      <c r="Q5972" s="16">
        <v>467918.15915847698</v>
      </c>
      <c r="R5972" s="16">
        <v>301179.28189998301</v>
      </c>
      <c r="S5972" s="17">
        <f t="shared" si="652"/>
        <v>382996.201328911</v>
      </c>
      <c r="T5972" s="17">
        <f t="shared" si="653"/>
        <v>301179.28189998301</v>
      </c>
      <c r="U5972" s="18">
        <f t="shared" si="654"/>
        <v>0.78637668168759478</v>
      </c>
      <c r="X5972" s="20">
        <f t="shared" si="655"/>
        <v>0.63433169307887505</v>
      </c>
      <c r="AA5972" s="20">
        <f t="shared" si="656"/>
        <v>-0.34670755259905567</v>
      </c>
      <c r="AE5972" s="20">
        <f t="shared" si="657"/>
        <v>0.19768358942956446</v>
      </c>
    </row>
    <row r="5973" spans="1:31" x14ac:dyDescent="0.2">
      <c r="A5973" s="15" t="s">
        <v>10633</v>
      </c>
      <c r="B5973" s="15" t="s">
        <v>10634</v>
      </c>
      <c r="C5973" t="s">
        <v>10635</v>
      </c>
      <c r="D5973" s="15">
        <v>2</v>
      </c>
      <c r="E5973" s="15">
        <v>2</v>
      </c>
      <c r="F5973" s="16">
        <v>57658.392895898804</v>
      </c>
      <c r="G5973" s="16">
        <v>44669.689911850597</v>
      </c>
      <c r="H5973" s="16">
        <v>59669.557779040799</v>
      </c>
      <c r="I5973" s="16">
        <v>79476.099031054502</v>
      </c>
      <c r="J5973" s="16">
        <v>8810.2578867187494</v>
      </c>
      <c r="K5973" s="16">
        <v>75566.042126953602</v>
      </c>
      <c r="L5973" s="15">
        <f t="shared" si="651"/>
        <v>6</v>
      </c>
      <c r="M5973" s="16">
        <v>102528.498199044</v>
      </c>
      <c r="N5973" s="16">
        <v>76850.005295236901</v>
      </c>
      <c r="O5973" s="16">
        <v>107293.326212065</v>
      </c>
      <c r="P5973" s="16">
        <v>110193.43651596201</v>
      </c>
      <c r="Q5973" s="16">
        <v>77022.045832001706</v>
      </c>
      <c r="R5973" s="16">
        <v>103779.62670730799</v>
      </c>
      <c r="S5973" s="17">
        <f t="shared" si="652"/>
        <v>102528.498199044</v>
      </c>
      <c r="T5973" s="17">
        <f t="shared" si="653"/>
        <v>103779.62670730799</v>
      </c>
      <c r="U5973" s="18">
        <f t="shared" si="654"/>
        <v>1.012202739045637</v>
      </c>
      <c r="X5973" s="20">
        <f t="shared" si="655"/>
        <v>0.9222893573889408</v>
      </c>
      <c r="AA5973" s="20">
        <f t="shared" si="656"/>
        <v>1.7498283433003626E-2</v>
      </c>
      <c r="AE5973" s="20">
        <f t="shared" si="657"/>
        <v>3.51328028052732E-2</v>
      </c>
    </row>
    <row r="5974" spans="1:31" x14ac:dyDescent="0.2">
      <c r="A5974" s="15" t="s">
        <v>18566</v>
      </c>
      <c r="B5974" s="15" t="s">
        <v>18567</v>
      </c>
      <c r="C5974" t="s">
        <v>18568</v>
      </c>
      <c r="D5974" s="15">
        <v>1</v>
      </c>
      <c r="E5974" s="15">
        <v>1</v>
      </c>
      <c r="F5974" s="16">
        <v>27976.2725021486</v>
      </c>
      <c r="G5974" s="16">
        <v>24408.7078382812</v>
      </c>
      <c r="H5974" s="16">
        <v>24028.700308593801</v>
      </c>
      <c r="I5974" s="16">
        <v>16424.551068750101</v>
      </c>
      <c r="J5974" s="16">
        <v>1830.75811875</v>
      </c>
      <c r="K5974" s="16">
        <v>18366.8753710452</v>
      </c>
      <c r="L5974" s="15">
        <f t="shared" si="651"/>
        <v>6</v>
      </c>
      <c r="M5974" s="16">
        <v>49747.574651123003</v>
      </c>
      <c r="N5974" s="16">
        <v>41992.888921401798</v>
      </c>
      <c r="O5974" s="16">
        <v>43206.607801733597</v>
      </c>
      <c r="P5974" s="16">
        <v>22772.603934552699</v>
      </c>
      <c r="Q5974" s="16">
        <v>16005.063363949799</v>
      </c>
      <c r="R5974" s="16">
        <v>25224.3920170438</v>
      </c>
      <c r="S5974" s="17">
        <f t="shared" si="652"/>
        <v>43206.607801733597</v>
      </c>
      <c r="T5974" s="17">
        <f t="shared" si="653"/>
        <v>22772.603934552699</v>
      </c>
      <c r="U5974" s="18">
        <f t="shared" si="654"/>
        <v>0.52706299089832698</v>
      </c>
      <c r="X5974" s="20">
        <f t="shared" si="655"/>
        <v>2.9565273105084627E-3</v>
      </c>
      <c r="AA5974" s="20">
        <f t="shared" si="656"/>
        <v>-0.92395270185608958</v>
      </c>
      <c r="AE5974" s="20">
        <f t="shared" si="657"/>
        <v>2.5292181049116733</v>
      </c>
    </row>
    <row r="5975" spans="1:31" x14ac:dyDescent="0.2">
      <c r="A5975" s="15" t="s">
        <v>16658</v>
      </c>
      <c r="B5975" s="15" t="s">
        <v>16659</v>
      </c>
      <c r="C5975" t="s">
        <v>16660</v>
      </c>
      <c r="D5975" s="15">
        <v>1</v>
      </c>
      <c r="E5975" s="15">
        <v>1</v>
      </c>
      <c r="F5975" s="16">
        <v>21024.2287277342</v>
      </c>
      <c r="G5975" s="16">
        <v>20861.533339452999</v>
      </c>
      <c r="H5975" s="16">
        <v>8479.9003659215705</v>
      </c>
      <c r="I5975" s="16">
        <v>18283.140601171901</v>
      </c>
      <c r="J5975" s="16">
        <v>2436.8403210937499</v>
      </c>
      <c r="K5975" s="16">
        <v>12261.973105078099</v>
      </c>
      <c r="L5975" s="15">
        <f t="shared" si="651"/>
        <v>6</v>
      </c>
      <c r="M5975" s="16">
        <v>37385.408940198096</v>
      </c>
      <c r="N5975" s="16">
        <v>35890.308411977698</v>
      </c>
      <c r="O5975" s="16">
        <v>15247.921219322599</v>
      </c>
      <c r="P5975" s="16">
        <v>25349.534233687398</v>
      </c>
      <c r="Q5975" s="16">
        <v>21303.6246282293</v>
      </c>
      <c r="R5975" s="16">
        <v>16840.1434787619</v>
      </c>
      <c r="S5975" s="17">
        <f t="shared" si="652"/>
        <v>35890.308411977698</v>
      </c>
      <c r="T5975" s="17">
        <f t="shared" si="653"/>
        <v>21303.6246282293</v>
      </c>
      <c r="U5975" s="18">
        <f t="shared" si="654"/>
        <v>0.59357596997187201</v>
      </c>
      <c r="X5975" s="20">
        <f t="shared" si="655"/>
        <v>0.33133807119313696</v>
      </c>
      <c r="AA5975" s="20">
        <f t="shared" si="656"/>
        <v>-0.75249540707983231</v>
      </c>
      <c r="AE5975" s="20">
        <f t="shared" si="657"/>
        <v>0.47972866022680333</v>
      </c>
    </row>
    <row r="5976" spans="1:31" x14ac:dyDescent="0.2">
      <c r="A5976" s="15" t="s">
        <v>80</v>
      </c>
      <c r="B5976" s="15" t="s">
        <v>81</v>
      </c>
      <c r="C5976" t="s">
        <v>82</v>
      </c>
      <c r="D5976" s="15">
        <v>1</v>
      </c>
      <c r="E5976" s="15">
        <v>1</v>
      </c>
      <c r="F5976" s="16">
        <v>18395.309178616099</v>
      </c>
      <c r="G5976" s="16">
        <v>17011.325364257798</v>
      </c>
      <c r="H5976" s="16">
        <v>16214.6768437501</v>
      </c>
      <c r="I5976" s="16">
        <v>20825.986203515498</v>
      </c>
      <c r="J5976" s="16">
        <v>1672.1385495117199</v>
      </c>
      <c r="K5976" s="16">
        <v>20395.023217529098</v>
      </c>
      <c r="L5976" s="15">
        <f t="shared" si="651"/>
        <v>6</v>
      </c>
      <c r="M5976" s="16">
        <v>32710.648515573801</v>
      </c>
      <c r="N5976" s="16">
        <v>29266.387272936601</v>
      </c>
      <c r="O5976" s="16">
        <v>29156.0165145178</v>
      </c>
      <c r="P5976" s="16">
        <v>28875.184068894599</v>
      </c>
      <c r="Q5976" s="16">
        <v>14618.3611937284</v>
      </c>
      <c r="R5976" s="16">
        <v>28009.775775289501</v>
      </c>
      <c r="S5976" s="17">
        <f t="shared" si="652"/>
        <v>29266.387272936601</v>
      </c>
      <c r="T5976" s="17">
        <f t="shared" si="653"/>
        <v>28009.775775289501</v>
      </c>
      <c r="U5976" s="18">
        <f t="shared" si="654"/>
        <v>0.95706297856554634</v>
      </c>
      <c r="X5976" s="20">
        <f t="shared" si="655"/>
        <v>0.24123166739322915</v>
      </c>
      <c r="AA5976" s="20">
        <f t="shared" si="656"/>
        <v>-6.3314231957992101E-2</v>
      </c>
      <c r="AE5976" s="20">
        <f t="shared" si="657"/>
        <v>0.61756568131051937</v>
      </c>
    </row>
    <row r="5977" spans="1:31" x14ac:dyDescent="0.2">
      <c r="A5977" s="15" t="s">
        <v>18569</v>
      </c>
      <c r="B5977" s="15" t="s">
        <v>18570</v>
      </c>
      <c r="C5977" t="s">
        <v>18571</v>
      </c>
      <c r="D5977" s="15">
        <v>1</v>
      </c>
      <c r="E5977" s="15">
        <v>1</v>
      </c>
      <c r="F5977" s="16">
        <v>17664.820748437502</v>
      </c>
      <c r="G5977" s="16">
        <v>22360.236505664099</v>
      </c>
      <c r="H5977" s="16">
        <v>17922.0754195312</v>
      </c>
      <c r="I5977" s="16">
        <v>25616.6077664062</v>
      </c>
      <c r="J5977" s="16">
        <v>11662.211756250001</v>
      </c>
      <c r="K5977" s="16">
        <v>18693.8394328125</v>
      </c>
      <c r="L5977" s="15">
        <f t="shared" si="651"/>
        <v>6</v>
      </c>
      <c r="M5977" s="16">
        <v>31411.6896314228</v>
      </c>
      <c r="N5977" s="16">
        <v>38468.686423703199</v>
      </c>
      <c r="O5977" s="16">
        <v>32226.132653867699</v>
      </c>
      <c r="P5977" s="16">
        <v>35517.370329900201</v>
      </c>
      <c r="Q5977" s="16">
        <v>101954.72368027701</v>
      </c>
      <c r="R5977" s="16">
        <v>25673.4324500455</v>
      </c>
      <c r="S5977" s="17">
        <f t="shared" si="652"/>
        <v>32226.132653867699</v>
      </c>
      <c r="T5977" s="17">
        <f t="shared" si="653"/>
        <v>35517.370329900201</v>
      </c>
      <c r="U5977" s="18">
        <f t="shared" si="654"/>
        <v>1.1021294646609572</v>
      </c>
      <c r="X5977" s="20">
        <f t="shared" si="655"/>
        <v>0.44535152500890457</v>
      </c>
      <c r="AA5977" s="20">
        <f t="shared" si="656"/>
        <v>0.14029370399410435</v>
      </c>
      <c r="AE5977" s="20">
        <f t="shared" si="657"/>
        <v>0.35129705619924939</v>
      </c>
    </row>
    <row r="5978" spans="1:31" x14ac:dyDescent="0.2">
      <c r="A5978" s="15" t="s">
        <v>18572</v>
      </c>
      <c r="B5978" s="15" t="s">
        <v>18573</v>
      </c>
      <c r="C5978" t="s">
        <v>18574</v>
      </c>
      <c r="D5978" s="15">
        <v>3</v>
      </c>
      <c r="E5978" s="15">
        <v>2</v>
      </c>
      <c r="F5978" s="16">
        <v>39752.320120017597</v>
      </c>
      <c r="G5978" s="16">
        <v>50513.077748422103</v>
      </c>
      <c r="H5978" s="16">
        <v>45504.558012891503</v>
      </c>
      <c r="I5978" s="16">
        <v>62097.886880233396</v>
      </c>
      <c r="J5978" s="16">
        <v>326.51305371093798</v>
      </c>
      <c r="K5978" s="16">
        <v>55365.056813087002</v>
      </c>
      <c r="L5978" s="15">
        <f t="shared" si="651"/>
        <v>6</v>
      </c>
      <c r="M5978" s="16">
        <v>70687.8127732719</v>
      </c>
      <c r="N5978" s="16">
        <v>86903.005149697696</v>
      </c>
      <c r="O5978" s="16">
        <v>81822.885383071203</v>
      </c>
      <c r="P5978" s="16">
        <v>86098.583588490699</v>
      </c>
      <c r="Q5978" s="16">
        <v>2854.4798246577702</v>
      </c>
      <c r="R5978" s="16">
        <v>76036.335461873095</v>
      </c>
      <c r="S5978" s="17">
        <f t="shared" si="652"/>
        <v>81822.885383071203</v>
      </c>
      <c r="T5978" s="17">
        <f t="shared" si="653"/>
        <v>76036.335461873095</v>
      </c>
      <c r="U5978" s="18">
        <f t="shared" si="654"/>
        <v>0.92927956654049604</v>
      </c>
      <c r="X5978" s="20">
        <f t="shared" si="655"/>
        <v>0.40486066845869945</v>
      </c>
      <c r="AA5978" s="20">
        <f t="shared" si="656"/>
        <v>-0.10581540938142632</v>
      </c>
      <c r="AE5978" s="20">
        <f t="shared" si="657"/>
        <v>0.39269441216970219</v>
      </c>
    </row>
    <row r="5979" spans="1:31" x14ac:dyDescent="0.2">
      <c r="A5979" s="15" t="s">
        <v>62</v>
      </c>
      <c r="B5979" s="15" t="s">
        <v>63</v>
      </c>
      <c r="C5979" t="s">
        <v>64</v>
      </c>
      <c r="D5979" s="15">
        <v>1</v>
      </c>
      <c r="E5979" s="15">
        <v>1</v>
      </c>
      <c r="F5979" s="16">
        <v>11573.5195898438</v>
      </c>
      <c r="G5979" s="16">
        <v>13096.433899350101</v>
      </c>
      <c r="H5979" s="16">
        <v>6056.8085853515504</v>
      </c>
      <c r="I5979" s="16">
        <v>9990.6543966796999</v>
      </c>
      <c r="J5979" s="16">
        <v>5285.2406126953001</v>
      </c>
      <c r="K5979" s="16">
        <v>9027.3452800781306</v>
      </c>
      <c r="L5979" s="15">
        <f t="shared" si="651"/>
        <v>6</v>
      </c>
      <c r="M5979" s="16">
        <v>20580.101574567201</v>
      </c>
      <c r="N5979" s="16">
        <v>22531.184266107201</v>
      </c>
      <c r="O5979" s="16">
        <v>10890.8992045593</v>
      </c>
      <c r="P5979" s="16">
        <v>13852.0203486998</v>
      </c>
      <c r="Q5979" s="16">
        <v>46205.235980417499</v>
      </c>
      <c r="R5979" s="16">
        <v>12397.8244321774</v>
      </c>
      <c r="S5979" s="17">
        <f t="shared" si="652"/>
        <v>20580.101574567201</v>
      </c>
      <c r="T5979" s="17">
        <f t="shared" si="653"/>
        <v>13852.0203486998</v>
      </c>
      <c r="U5979" s="18">
        <f t="shared" si="654"/>
        <v>0.67307832755393515</v>
      </c>
      <c r="X5979" s="20">
        <f t="shared" si="655"/>
        <v>0.62420506732294878</v>
      </c>
      <c r="AA5979" s="20">
        <f t="shared" si="656"/>
        <v>-0.57115369079740763</v>
      </c>
      <c r="AE5979" s="20">
        <f t="shared" si="657"/>
        <v>0.20467271003553406</v>
      </c>
    </row>
    <row r="5980" spans="1:31" x14ac:dyDescent="0.2">
      <c r="A5980" s="15" t="s">
        <v>18575</v>
      </c>
      <c r="B5980" s="15" t="s">
        <v>18576</v>
      </c>
      <c r="C5980" t="s">
        <v>18577</v>
      </c>
      <c r="D5980" s="15">
        <v>1</v>
      </c>
      <c r="E5980" s="15">
        <v>1</v>
      </c>
      <c r="F5980" s="16">
        <v>9831.8648548828805</v>
      </c>
      <c r="G5980" s="16">
        <v>10838.5172929688</v>
      </c>
      <c r="H5980" s="16">
        <v>11903.8694317384</v>
      </c>
      <c r="I5980" s="16">
        <v>20510.703720117101</v>
      </c>
      <c r="J5980" s="16">
        <v>4794.0498052734501</v>
      </c>
      <c r="K5980" s="16">
        <v>19627.096447014799</v>
      </c>
      <c r="L5980" s="15">
        <f t="shared" si="651"/>
        <v>6</v>
      </c>
      <c r="M5980" s="16">
        <v>17483.0807353079</v>
      </c>
      <c r="N5980" s="16">
        <v>18646.650849845999</v>
      </c>
      <c r="O5980" s="16">
        <v>21404.6457467455</v>
      </c>
      <c r="P5980" s="16">
        <v>28438.045599058802</v>
      </c>
      <c r="Q5980" s="16">
        <v>41911.091431194298</v>
      </c>
      <c r="R5980" s="16">
        <v>26955.133354708199</v>
      </c>
      <c r="S5980" s="17">
        <f t="shared" si="652"/>
        <v>18646.650849845999</v>
      </c>
      <c r="T5980" s="17">
        <f t="shared" si="653"/>
        <v>28438.045599058802</v>
      </c>
      <c r="U5980" s="18">
        <f t="shared" si="654"/>
        <v>1.5251020587052859</v>
      </c>
      <c r="X5980" s="20">
        <f t="shared" si="655"/>
        <v>5.3714393153535343E-2</v>
      </c>
      <c r="AA5980" s="20">
        <f t="shared" si="656"/>
        <v>0.60890578999441136</v>
      </c>
      <c r="AE5980" s="20">
        <f t="shared" si="657"/>
        <v>1.2699093264121646</v>
      </c>
    </row>
    <row r="5981" spans="1:31" x14ac:dyDescent="0.2">
      <c r="A5981" s="15" t="s">
        <v>18578</v>
      </c>
      <c r="B5981" s="15" t="s">
        <v>18579</v>
      </c>
      <c r="C5981" t="s">
        <v>18580</v>
      </c>
      <c r="D5981" s="15">
        <v>1</v>
      </c>
      <c r="E5981" s="15">
        <v>1</v>
      </c>
      <c r="F5981" s="16">
        <v>17357.2987145509</v>
      </c>
      <c r="G5981" s="16">
        <v>20946.035627343699</v>
      </c>
      <c r="H5981" s="16">
        <v>28532.191478613498</v>
      </c>
      <c r="I5981" s="16">
        <v>27076.2444164312</v>
      </c>
      <c r="J5981" s="16">
        <v>620.82737578125</v>
      </c>
      <c r="K5981" s="16">
        <v>25169.376526465101</v>
      </c>
      <c r="L5981" s="15">
        <f t="shared" si="651"/>
        <v>6</v>
      </c>
      <c r="M5981" s="16">
        <v>30864.852116294202</v>
      </c>
      <c r="N5981" s="16">
        <v>36035.686660286003</v>
      </c>
      <c r="O5981" s="16">
        <v>51304.448060368901</v>
      </c>
      <c r="P5981" s="16">
        <v>37541.153335002899</v>
      </c>
      <c r="Q5981" s="16">
        <v>5427.4682087647398</v>
      </c>
      <c r="R5981" s="16">
        <v>34566.697247208802</v>
      </c>
      <c r="S5981" s="17">
        <f t="shared" si="652"/>
        <v>36035.686660286003</v>
      </c>
      <c r="T5981" s="17">
        <f t="shared" si="653"/>
        <v>34566.697247208802</v>
      </c>
      <c r="U5981" s="18">
        <f t="shared" si="654"/>
        <v>0.95923514856465508</v>
      </c>
      <c r="X5981" s="20">
        <f t="shared" si="655"/>
        <v>0.31968996529211541</v>
      </c>
      <c r="AA5981" s="20">
        <f t="shared" si="656"/>
        <v>-6.0043571528396747E-2</v>
      </c>
      <c r="AE5981" s="20">
        <f t="shared" si="657"/>
        <v>0.4952709955289305</v>
      </c>
    </row>
    <row r="5982" spans="1:31" x14ac:dyDescent="0.2">
      <c r="A5982" s="15" t="s">
        <v>623</v>
      </c>
      <c r="B5982" s="15" t="s">
        <v>624</v>
      </c>
      <c r="C5982" t="s">
        <v>625</v>
      </c>
      <c r="D5982" s="15">
        <v>1</v>
      </c>
      <c r="E5982" s="15">
        <v>1</v>
      </c>
      <c r="F5982" s="16">
        <v>13347.087786914</v>
      </c>
      <c r="G5982" s="16">
        <v>7809.4662583007703</v>
      </c>
      <c r="H5982" s="16">
        <v>15020.224573412401</v>
      </c>
      <c r="I5982" s="16">
        <v>7572.8157656249896</v>
      </c>
      <c r="J5982" s="16">
        <v>11585.9055243164</v>
      </c>
      <c r="K5982" s="16">
        <v>11330.764773925799</v>
      </c>
      <c r="L5982" s="15">
        <f t="shared" si="651"/>
        <v>6</v>
      </c>
      <c r="M5982" s="16">
        <v>23733.871122523698</v>
      </c>
      <c r="N5982" s="16">
        <v>13435.453088833099</v>
      </c>
      <c r="O5982" s="16">
        <v>27008.241973257602</v>
      </c>
      <c r="P5982" s="16">
        <v>10499.6924042587</v>
      </c>
      <c r="Q5982" s="16">
        <v>101287.63059755199</v>
      </c>
      <c r="R5982" s="16">
        <v>15561.256160151701</v>
      </c>
      <c r="S5982" s="17">
        <f t="shared" si="652"/>
        <v>23733.871122523698</v>
      </c>
      <c r="T5982" s="17">
        <f t="shared" si="653"/>
        <v>15561.256160151701</v>
      </c>
      <c r="U5982" s="18">
        <f t="shared" si="654"/>
        <v>0.65565604868326355</v>
      </c>
      <c r="X5982" s="20">
        <f t="shared" si="655"/>
        <v>0.51797028118567623</v>
      </c>
      <c r="AA5982" s="20">
        <f t="shared" si="656"/>
        <v>-0.60898890655570947</v>
      </c>
      <c r="AE5982" s="20">
        <f t="shared" si="657"/>
        <v>0.28569515741176937</v>
      </c>
    </row>
    <row r="5983" spans="1:31" x14ac:dyDescent="0.2">
      <c r="A5983" s="15" t="s">
        <v>368</v>
      </c>
      <c r="B5983" s="15" t="s">
        <v>369</v>
      </c>
      <c r="C5983" t="s">
        <v>370</v>
      </c>
      <c r="D5983" s="15">
        <v>1</v>
      </c>
      <c r="E5983" s="15">
        <v>1</v>
      </c>
      <c r="F5983" s="16">
        <v>14846.734959375101</v>
      </c>
      <c r="G5983" s="16">
        <v>11574.5927150391</v>
      </c>
      <c r="H5983" s="16">
        <v>10646.671780078201</v>
      </c>
      <c r="I5983" s="16">
        <v>6788.4742083984502</v>
      </c>
      <c r="J5983" s="16">
        <v>11519.978714062499</v>
      </c>
      <c r="K5983" s="16">
        <v>15139.762623047</v>
      </c>
      <c r="L5983" s="15">
        <f t="shared" si="651"/>
        <v>6</v>
      </c>
      <c r="M5983" s="16">
        <v>26400.5526704898</v>
      </c>
      <c r="N5983" s="16">
        <v>19912.999467788701</v>
      </c>
      <c r="O5983" s="16">
        <v>19144.047163928499</v>
      </c>
      <c r="P5983" s="16">
        <v>9412.2045601547597</v>
      </c>
      <c r="Q5983" s="16">
        <v>100711.277684139</v>
      </c>
      <c r="R5983" s="16">
        <v>20792.393901183801</v>
      </c>
      <c r="S5983" s="17">
        <f t="shared" si="652"/>
        <v>19912.999467788701</v>
      </c>
      <c r="T5983" s="17">
        <f t="shared" si="653"/>
        <v>20792.393901183801</v>
      </c>
      <c r="U5983" s="18">
        <f t="shared" si="654"/>
        <v>1.044161826791469</v>
      </c>
      <c r="X5983" s="20">
        <f t="shared" si="655"/>
        <v>0.49109752620750885</v>
      </c>
      <c r="AA5983" s="20">
        <f t="shared" si="656"/>
        <v>6.2345321694172444E-2</v>
      </c>
      <c r="AE5983" s="20">
        <f t="shared" si="657"/>
        <v>0.30883225352291493</v>
      </c>
    </row>
    <row r="5984" spans="1:31" x14ac:dyDescent="0.2">
      <c r="A5984" s="15" t="s">
        <v>1790</v>
      </c>
      <c r="B5984" s="15" t="s">
        <v>1791</v>
      </c>
      <c r="C5984" t="s">
        <v>1792</v>
      </c>
      <c r="D5984" s="15">
        <v>1</v>
      </c>
      <c r="E5984" s="15">
        <v>1</v>
      </c>
      <c r="F5984" s="16">
        <v>10793.949484570299</v>
      </c>
      <c r="G5984" s="16">
        <v>7451.8898115234597</v>
      </c>
      <c r="H5984" s="16">
        <v>9562.8447363281502</v>
      </c>
      <c r="I5984" s="16">
        <v>9800.3641763671894</v>
      </c>
      <c r="J5984" s="16">
        <v>10196.5081594106</v>
      </c>
      <c r="K5984" s="16">
        <v>12258.4117089844</v>
      </c>
      <c r="L5984" s="15">
        <f t="shared" si="651"/>
        <v>6</v>
      </c>
      <c r="M5984" s="16">
        <v>19193.865362974</v>
      </c>
      <c r="N5984" s="16">
        <v>12820.2764023032</v>
      </c>
      <c r="O5984" s="16">
        <v>17195.190613103201</v>
      </c>
      <c r="P5984" s="16">
        <v>13588.1833767389</v>
      </c>
      <c r="Q5984" s="16">
        <v>89141.081779729604</v>
      </c>
      <c r="R5984" s="16">
        <v>16835.252388177199</v>
      </c>
      <c r="S5984" s="17">
        <f t="shared" si="652"/>
        <v>17195.190613103201</v>
      </c>
      <c r="T5984" s="17">
        <f t="shared" si="653"/>
        <v>16835.252388177199</v>
      </c>
      <c r="U5984" s="18">
        <f t="shared" si="654"/>
        <v>0.97906750596578329</v>
      </c>
      <c r="X5984" s="20">
        <f t="shared" si="655"/>
        <v>0.3967156036699912</v>
      </c>
      <c r="AA5984" s="20">
        <f t="shared" si="656"/>
        <v>-3.0519758894462207E-2</v>
      </c>
      <c r="AE5984" s="20">
        <f t="shared" si="657"/>
        <v>0.40152071746256729</v>
      </c>
    </row>
    <row r="5985" spans="1:31" x14ac:dyDescent="0.2">
      <c r="A5985" s="15" t="s">
        <v>18581</v>
      </c>
      <c r="B5985" s="15" t="s">
        <v>18582</v>
      </c>
      <c r="C5985" t="s">
        <v>18583</v>
      </c>
      <c r="D5985" s="15">
        <v>1</v>
      </c>
      <c r="E5985" s="15">
        <v>1</v>
      </c>
      <c r="F5985" s="16">
        <v>44660.751551394802</v>
      </c>
      <c r="G5985" s="16">
        <v>43971.6462539063</v>
      </c>
      <c r="H5985" s="16">
        <v>29128.780312499999</v>
      </c>
      <c r="I5985" s="16">
        <v>52479.838305468998</v>
      </c>
      <c r="J5985" s="16">
        <v>19224.995006249999</v>
      </c>
      <c r="K5985" s="16">
        <v>58985.780132812499</v>
      </c>
      <c r="L5985" s="15">
        <f t="shared" si="651"/>
        <v>6</v>
      </c>
      <c r="M5985" s="16">
        <v>79416.014824978498</v>
      </c>
      <c r="N5985" s="16">
        <v>75649.086754830903</v>
      </c>
      <c r="O5985" s="16">
        <v>52377.189383602599</v>
      </c>
      <c r="P5985" s="16">
        <v>72763.180392409995</v>
      </c>
      <c r="Q5985" s="16">
        <v>168070.95382798999</v>
      </c>
      <c r="R5985" s="16">
        <v>81008.903879579506</v>
      </c>
      <c r="S5985" s="17">
        <f t="shared" si="652"/>
        <v>75649.086754830903</v>
      </c>
      <c r="T5985" s="17">
        <f t="shared" si="653"/>
        <v>81008.903879579506</v>
      </c>
      <c r="U5985" s="18">
        <f t="shared" si="654"/>
        <v>1.0708510486335294</v>
      </c>
      <c r="X5985" s="20">
        <f t="shared" si="655"/>
        <v>0.29452102244870154</v>
      </c>
      <c r="AA5985" s="20">
        <f t="shared" si="656"/>
        <v>9.8757820571509863E-2</v>
      </c>
      <c r="AE5985" s="20">
        <f t="shared" si="657"/>
        <v>0.53088370051144917</v>
      </c>
    </row>
    <row r="5986" spans="1:31" x14ac:dyDescent="0.2">
      <c r="A5986" s="15" t="s">
        <v>8504</v>
      </c>
      <c r="B5986" s="15" t="s">
        <v>8505</v>
      </c>
      <c r="C5986" t="s">
        <v>8506</v>
      </c>
      <c r="D5986" s="15">
        <v>2</v>
      </c>
      <c r="E5986" s="15">
        <v>2</v>
      </c>
      <c r="F5986" s="16">
        <v>53342.698728515803</v>
      </c>
      <c r="G5986" s="16">
        <v>49998.263641992198</v>
      </c>
      <c r="H5986" s="16">
        <v>67500.432116904602</v>
      </c>
      <c r="I5986" s="16">
        <v>73148.0196691405</v>
      </c>
      <c r="J5986" s="16">
        <v>14741.752467187</v>
      </c>
      <c r="K5986" s="16">
        <v>84934.985002441696</v>
      </c>
      <c r="L5986" s="15">
        <f t="shared" si="651"/>
        <v>6</v>
      </c>
      <c r="M5986" s="16">
        <v>94854.305086047505</v>
      </c>
      <c r="N5986" s="16">
        <v>86017.315840385898</v>
      </c>
      <c r="O5986" s="16">
        <v>121374.217476073</v>
      </c>
      <c r="P5986" s="16">
        <v>101419.56839791901</v>
      </c>
      <c r="Q5986" s="16">
        <v>128877.037286655</v>
      </c>
      <c r="R5986" s="16">
        <v>116646.58873010099</v>
      </c>
      <c r="S5986" s="17">
        <f t="shared" si="652"/>
        <v>94854.305086047505</v>
      </c>
      <c r="T5986" s="17">
        <f t="shared" si="653"/>
        <v>116646.58873010099</v>
      </c>
      <c r="U5986" s="18">
        <f t="shared" si="654"/>
        <v>1.22974480308811</v>
      </c>
      <c r="X5986" s="20">
        <f t="shared" si="655"/>
        <v>0.32418216372524034</v>
      </c>
      <c r="AA5986" s="20">
        <f t="shared" si="656"/>
        <v>0.29835895823273612</v>
      </c>
      <c r="AE5986" s="20">
        <f t="shared" si="657"/>
        <v>0.48921088340729735</v>
      </c>
    </row>
    <row r="5987" spans="1:31" x14ac:dyDescent="0.2">
      <c r="A5987" s="15" t="s">
        <v>18584</v>
      </c>
      <c r="B5987" s="15" t="s">
        <v>18585</v>
      </c>
      <c r="C5987" t="s">
        <v>18586</v>
      </c>
      <c r="D5987" s="15">
        <v>2</v>
      </c>
      <c r="E5987" s="15">
        <v>2</v>
      </c>
      <c r="F5987" s="16">
        <v>96696.660892090295</v>
      </c>
      <c r="G5987" s="16">
        <v>91832.993105978603</v>
      </c>
      <c r="H5987" s="16">
        <v>96343.536780176102</v>
      </c>
      <c r="I5987" s="16">
        <v>121686.550708593</v>
      </c>
      <c r="J5987" s="16">
        <v>1882.0816974609399</v>
      </c>
      <c r="K5987" s="16">
        <v>114589.851076466</v>
      </c>
      <c r="L5987" s="15">
        <f t="shared" si="651"/>
        <v>6</v>
      </c>
      <c r="M5987" s="16">
        <v>171946.57922616901</v>
      </c>
      <c r="N5987" s="16">
        <v>157990.03799665099</v>
      </c>
      <c r="O5987" s="16">
        <v>173237.72632031201</v>
      </c>
      <c r="P5987" s="16">
        <v>168718.13493405501</v>
      </c>
      <c r="Q5987" s="16">
        <v>16453.750233569699</v>
      </c>
      <c r="R5987" s="16">
        <v>157373.49256935401</v>
      </c>
      <c r="S5987" s="17">
        <f t="shared" si="652"/>
        <v>171946.57922616901</v>
      </c>
      <c r="T5987" s="17">
        <f t="shared" si="653"/>
        <v>157373.49256935401</v>
      </c>
      <c r="U5987" s="18">
        <f t="shared" si="654"/>
        <v>0.91524642873152851</v>
      </c>
      <c r="X5987" s="20">
        <f t="shared" si="655"/>
        <v>0.33779646663794927</v>
      </c>
      <c r="AA5987" s="20">
        <f t="shared" si="656"/>
        <v>-0.12776785570620638</v>
      </c>
      <c r="AE5987" s="20">
        <f t="shared" si="657"/>
        <v>0.47134489747568725</v>
      </c>
    </row>
    <row r="5988" spans="1:31" x14ac:dyDescent="0.2">
      <c r="A5988" s="15" t="s">
        <v>14728</v>
      </c>
      <c r="B5988" s="15" t="s">
        <v>14729</v>
      </c>
      <c r="C5988" t="s">
        <v>14730</v>
      </c>
      <c r="D5988" s="15">
        <v>1</v>
      </c>
      <c r="E5988" s="15">
        <v>1</v>
      </c>
      <c r="F5988" s="16">
        <v>33787.748027343601</v>
      </c>
      <c r="G5988" s="16">
        <v>30269.8163496095</v>
      </c>
      <c r="H5988" s="16">
        <v>42442.754995572497</v>
      </c>
      <c r="I5988" s="16">
        <v>44579.1840785159</v>
      </c>
      <c r="J5988" s="16">
        <v>20429.801132812401</v>
      </c>
      <c r="K5988" s="16">
        <v>47145.694921875103</v>
      </c>
      <c r="L5988" s="15">
        <f t="shared" si="651"/>
        <v>6</v>
      </c>
      <c r="M5988" s="16">
        <v>60081.575097415902</v>
      </c>
      <c r="N5988" s="16">
        <v>52076.375532130201</v>
      </c>
      <c r="O5988" s="16">
        <v>76317.380697570101</v>
      </c>
      <c r="P5988" s="16">
        <v>61808.940682530098</v>
      </c>
      <c r="Q5988" s="16">
        <v>178603.74797453301</v>
      </c>
      <c r="R5988" s="16">
        <v>64748.165738637203</v>
      </c>
      <c r="S5988" s="17">
        <f t="shared" si="652"/>
        <v>60081.575097415902</v>
      </c>
      <c r="T5988" s="17">
        <f t="shared" si="653"/>
        <v>64748.165738637203</v>
      </c>
      <c r="U5988" s="18">
        <f t="shared" si="654"/>
        <v>1.0776709104855344</v>
      </c>
      <c r="X5988" s="20">
        <f t="shared" si="655"/>
        <v>0.37622990193040795</v>
      </c>
      <c r="AA5988" s="20">
        <f t="shared" si="656"/>
        <v>0.10791668802126457</v>
      </c>
      <c r="AE5988" s="20">
        <f t="shared" si="657"/>
        <v>0.42454669063757605</v>
      </c>
    </row>
    <row r="5989" spans="1:31" x14ac:dyDescent="0.2">
      <c r="A5989" s="15" t="s">
        <v>16229</v>
      </c>
      <c r="B5989" s="15" t="s">
        <v>16230</v>
      </c>
      <c r="C5989" t="s">
        <v>16231</v>
      </c>
      <c r="D5989" s="15">
        <v>2</v>
      </c>
      <c r="E5989" s="15">
        <v>2</v>
      </c>
      <c r="F5989" s="16">
        <v>87203.953182714904</v>
      </c>
      <c r="G5989" s="16">
        <v>76946.144053711003</v>
      </c>
      <c r="H5989" s="16">
        <v>75910.962867480703</v>
      </c>
      <c r="I5989" s="16">
        <v>109471.994062793</v>
      </c>
      <c r="J5989" s="16">
        <v>18644.388004687498</v>
      </c>
      <c r="K5989" s="16">
        <v>113126.19048760799</v>
      </c>
      <c r="L5989" s="15">
        <f t="shared" si="651"/>
        <v>6</v>
      </c>
      <c r="M5989" s="16">
        <v>155066.589750188</v>
      </c>
      <c r="N5989" s="16">
        <v>132378.61264864</v>
      </c>
      <c r="O5989" s="16">
        <v>136497.40345274401</v>
      </c>
      <c r="P5989" s="16">
        <v>151782.67900794401</v>
      </c>
      <c r="Q5989" s="16">
        <v>162995.10478251101</v>
      </c>
      <c r="R5989" s="16">
        <v>155363.35487704701</v>
      </c>
      <c r="S5989" s="17">
        <f t="shared" si="652"/>
        <v>136497.40345274401</v>
      </c>
      <c r="T5989" s="17">
        <f t="shared" si="653"/>
        <v>155363.35487704701</v>
      </c>
      <c r="U5989" s="18">
        <f t="shared" si="654"/>
        <v>1.1382147275119008</v>
      </c>
      <c r="X5989" s="20">
        <f t="shared" si="655"/>
        <v>0.11688060871505883</v>
      </c>
      <c r="AA5989" s="20">
        <f t="shared" si="656"/>
        <v>0.18677275192716633</v>
      </c>
      <c r="AE5989" s="20">
        <f t="shared" si="657"/>
        <v>0.93225753525905486</v>
      </c>
    </row>
    <row r="5990" spans="1:31" x14ac:dyDescent="0.2">
      <c r="A5990" s="15" t="s">
        <v>15638</v>
      </c>
      <c r="B5990" s="15" t="s">
        <v>15639</v>
      </c>
      <c r="C5990" t="s">
        <v>15640</v>
      </c>
      <c r="D5990" s="15">
        <v>2</v>
      </c>
      <c r="E5990" s="15">
        <v>2</v>
      </c>
      <c r="F5990" s="16">
        <v>52900.801393945003</v>
      </c>
      <c r="G5990" s="16">
        <v>44124.908875781301</v>
      </c>
      <c r="H5990" s="16">
        <v>49456.503583007499</v>
      </c>
      <c r="I5990" s="16">
        <v>79496.6307093754</v>
      </c>
      <c r="J5990" s="16">
        <v>27187.356506835898</v>
      </c>
      <c r="K5990" s="16">
        <v>80873.700921922107</v>
      </c>
      <c r="L5990" s="15">
        <f t="shared" si="651"/>
        <v>6</v>
      </c>
      <c r="M5990" s="16">
        <v>94068.520609648695</v>
      </c>
      <c r="N5990" s="16">
        <v>75912.760698525206</v>
      </c>
      <c r="O5990" s="16">
        <v>88928.977685563907</v>
      </c>
      <c r="P5990" s="16">
        <v>110221.90364279901</v>
      </c>
      <c r="Q5990" s="16">
        <v>237680.42273509101</v>
      </c>
      <c r="R5990" s="16">
        <v>111068.97034537001</v>
      </c>
      <c r="S5990" s="17">
        <f t="shared" si="652"/>
        <v>88928.977685563907</v>
      </c>
      <c r="T5990" s="17">
        <f t="shared" si="653"/>
        <v>111068.97034537001</v>
      </c>
      <c r="U5990" s="18">
        <f t="shared" si="654"/>
        <v>1.2489626355324688</v>
      </c>
      <c r="X5990" s="20">
        <f t="shared" si="655"/>
        <v>0.19328162929241013</v>
      </c>
      <c r="AA5990" s="20">
        <f t="shared" si="656"/>
        <v>0.32073031734752405</v>
      </c>
      <c r="AE5990" s="20">
        <f t="shared" si="657"/>
        <v>0.71380942210221165</v>
      </c>
    </row>
    <row r="5991" spans="1:31" x14ac:dyDescent="0.2">
      <c r="A5991" s="15" t="s">
        <v>18587</v>
      </c>
      <c r="B5991" s="15" t="s">
        <v>18588</v>
      </c>
      <c r="C5991" t="s">
        <v>18589</v>
      </c>
      <c r="D5991" s="15">
        <v>4</v>
      </c>
      <c r="E5991" s="15">
        <v>2</v>
      </c>
      <c r="F5991" s="16">
        <v>38574.807928493901</v>
      </c>
      <c r="G5991" s="16">
        <v>27050.349296415599</v>
      </c>
      <c r="H5991" s="16">
        <v>29062.8451458985</v>
      </c>
      <c r="I5991" s="16">
        <v>41348.336246615603</v>
      </c>
      <c r="J5991" s="16">
        <v>5840.5036916015697</v>
      </c>
      <c r="K5991" s="16">
        <v>41505.556692187703</v>
      </c>
      <c r="L5991" s="15">
        <f t="shared" si="651"/>
        <v>6</v>
      </c>
      <c r="M5991" s="16">
        <v>68593.953570051206</v>
      </c>
      <c r="N5991" s="16">
        <v>46537.584898615001</v>
      </c>
      <c r="O5991" s="16">
        <v>52258.629709250497</v>
      </c>
      <c r="P5991" s="16">
        <v>57329.377269155601</v>
      </c>
      <c r="Q5991" s="16">
        <v>51059.520481760897</v>
      </c>
      <c r="R5991" s="16">
        <v>57002.2070569426</v>
      </c>
      <c r="S5991" s="17">
        <f t="shared" si="652"/>
        <v>52258.629709250497</v>
      </c>
      <c r="T5991" s="17">
        <f t="shared" si="653"/>
        <v>57002.2070569426</v>
      </c>
      <c r="U5991" s="18">
        <f t="shared" si="654"/>
        <v>1.0907711773937392</v>
      </c>
      <c r="X5991" s="20">
        <f t="shared" si="655"/>
        <v>0.92787010567056105</v>
      </c>
      <c r="AA5991" s="20">
        <f t="shared" si="656"/>
        <v>0.12534848400488718</v>
      </c>
      <c r="AE5991" s="20">
        <f t="shared" si="657"/>
        <v>3.2512817249846344E-2</v>
      </c>
    </row>
    <row r="5992" spans="1:31" x14ac:dyDescent="0.2">
      <c r="A5992" s="15" t="s">
        <v>5923</v>
      </c>
      <c r="B5992" s="15" t="s">
        <v>5924</v>
      </c>
      <c r="C5992" t="s">
        <v>5925</v>
      </c>
      <c r="D5992" s="15">
        <v>2</v>
      </c>
      <c r="E5992" s="15">
        <v>2</v>
      </c>
      <c r="F5992" s="16">
        <v>116250.914007422</v>
      </c>
      <c r="G5992" s="16">
        <v>120091.625942579</v>
      </c>
      <c r="H5992" s="16">
        <v>115581.71192519501</v>
      </c>
      <c r="I5992" s="16">
        <v>74175.949134375202</v>
      </c>
      <c r="J5992" s="16">
        <v>9080.0745898057303</v>
      </c>
      <c r="K5992" s="16">
        <v>77555.465579882904</v>
      </c>
      <c r="L5992" s="15">
        <f t="shared" si="651"/>
        <v>6</v>
      </c>
      <c r="M5992" s="16">
        <v>206718.06876349801</v>
      </c>
      <c r="N5992" s="16">
        <v>206606.36122196101</v>
      </c>
      <c r="O5992" s="16">
        <v>207830.37085109501</v>
      </c>
      <c r="P5992" s="16">
        <v>102844.790340757</v>
      </c>
      <c r="Q5992" s="16">
        <v>79380.868324897499</v>
      </c>
      <c r="R5992" s="16">
        <v>106511.82780579801</v>
      </c>
      <c r="S5992" s="17">
        <f t="shared" si="652"/>
        <v>206718.06876349801</v>
      </c>
      <c r="T5992" s="17">
        <f t="shared" si="653"/>
        <v>102844.790340757</v>
      </c>
      <c r="U5992" s="18">
        <f t="shared" si="654"/>
        <v>0.49751234111237591</v>
      </c>
      <c r="X5992" s="20">
        <f t="shared" si="655"/>
        <v>2.0056743473233777E-4</v>
      </c>
      <c r="AA5992" s="20">
        <f t="shared" si="656"/>
        <v>-1.0071957818123896</v>
      </c>
      <c r="AE5992" s="20">
        <f t="shared" si="657"/>
        <v>3.6977395801099542</v>
      </c>
    </row>
    <row r="5993" spans="1:31" x14ac:dyDescent="0.2">
      <c r="A5993" s="15" t="s">
        <v>18590</v>
      </c>
      <c r="B5993" s="15" t="s">
        <v>18591</v>
      </c>
      <c r="C5993" t="s">
        <v>18592</v>
      </c>
      <c r="D5993" s="15">
        <v>1</v>
      </c>
      <c r="E5993" s="15">
        <v>1</v>
      </c>
      <c r="F5993" s="16">
        <v>7928.1084770507796</v>
      </c>
      <c r="G5993" s="16">
        <v>16141.074365625</v>
      </c>
      <c r="H5993" s="16">
        <v>15717.7347099611</v>
      </c>
      <c r="I5993" s="16">
        <v>17287.506131543101</v>
      </c>
      <c r="J5993" s="16">
        <v>3842.8822749023402</v>
      </c>
      <c r="K5993" s="16">
        <v>12703.931645738699</v>
      </c>
      <c r="L5993" s="15">
        <f t="shared" si="651"/>
        <v>6</v>
      </c>
      <c r="M5993" s="16">
        <v>14097.8097877047</v>
      </c>
      <c r="N5993" s="16">
        <v>27769.202179754</v>
      </c>
      <c r="O5993" s="16">
        <v>28262.4524182901</v>
      </c>
      <c r="P5993" s="16">
        <v>23969.089231231101</v>
      </c>
      <c r="Q5993" s="16">
        <v>33595.685678021699</v>
      </c>
      <c r="R5993" s="16">
        <v>17447.113105314598</v>
      </c>
      <c r="S5993" s="17">
        <f t="shared" si="652"/>
        <v>27769.202179754</v>
      </c>
      <c r="T5993" s="17">
        <f t="shared" si="653"/>
        <v>23969.089231231101</v>
      </c>
      <c r="U5993" s="18">
        <f t="shared" si="654"/>
        <v>0.8631536864500382</v>
      </c>
      <c r="X5993" s="20">
        <f t="shared" si="655"/>
        <v>0.81733062322903371</v>
      </c>
      <c r="AA5993" s="20">
        <f t="shared" si="656"/>
        <v>-0.21231063752364177</v>
      </c>
      <c r="AE5993" s="20">
        <f t="shared" si="657"/>
        <v>8.7602228904232027E-2</v>
      </c>
    </row>
    <row r="5994" spans="1:31" x14ac:dyDescent="0.2">
      <c r="A5994" s="15" t="s">
        <v>10879</v>
      </c>
      <c r="B5994" s="15" t="s">
        <v>10880</v>
      </c>
      <c r="C5994" t="s">
        <v>10881</v>
      </c>
      <c r="D5994" s="15">
        <v>2</v>
      </c>
      <c r="E5994" s="15">
        <v>1</v>
      </c>
      <c r="F5994" s="16">
        <v>19149.2961257813</v>
      </c>
      <c r="G5994" s="16">
        <v>20565.5200682781</v>
      </c>
      <c r="H5994" s="16">
        <v>21844.1865678223</v>
      </c>
      <c r="I5994" s="16">
        <v>24139.3859244142</v>
      </c>
      <c r="J5994" s="16">
        <v>6711.74030903322</v>
      </c>
      <c r="K5994" s="16">
        <v>28960.301790062498</v>
      </c>
      <c r="L5994" s="15">
        <f t="shared" si="651"/>
        <v>6</v>
      </c>
      <c r="M5994" s="16">
        <v>34051.392602806598</v>
      </c>
      <c r="N5994" s="16">
        <v>35381.0453859271</v>
      </c>
      <c r="O5994" s="16">
        <v>39278.578935300997</v>
      </c>
      <c r="P5994" s="16">
        <v>33469.205494810201</v>
      </c>
      <c r="Q5994" s="16">
        <v>58676.145050662199</v>
      </c>
      <c r="R5994" s="16">
        <v>39773.014763090898</v>
      </c>
      <c r="S5994" s="17">
        <f t="shared" si="652"/>
        <v>35381.0453859271</v>
      </c>
      <c r="T5994" s="17">
        <f t="shared" si="653"/>
        <v>39773.014763090898</v>
      </c>
      <c r="U5994" s="18">
        <f t="shared" si="654"/>
        <v>1.1241333976782584</v>
      </c>
      <c r="X5994" s="20">
        <f t="shared" si="655"/>
        <v>0.37381651868151788</v>
      </c>
      <c r="AA5994" s="20">
        <f t="shared" si="656"/>
        <v>0.16881324619012464</v>
      </c>
      <c r="AE5994" s="20">
        <f t="shared" si="657"/>
        <v>0.42734151137419352</v>
      </c>
    </row>
    <row r="5995" spans="1:31" x14ac:dyDescent="0.2">
      <c r="A5995" s="15" t="s">
        <v>536</v>
      </c>
      <c r="B5995" s="15" t="s">
        <v>537</v>
      </c>
      <c r="C5995" t="s">
        <v>538</v>
      </c>
      <c r="D5995" s="15">
        <v>1</v>
      </c>
      <c r="E5995" s="15">
        <v>1</v>
      </c>
      <c r="F5995" s="16">
        <v>19534.724271130599</v>
      </c>
      <c r="G5995" s="16">
        <v>15153.8210419922</v>
      </c>
      <c r="H5995" s="16">
        <v>21553.830394335899</v>
      </c>
      <c r="I5995" s="16">
        <v>14051.724966210901</v>
      </c>
      <c r="J5995" s="16">
        <v>10651.1146306641</v>
      </c>
      <c r="K5995" s="16">
        <v>19289.420197265601</v>
      </c>
      <c r="L5995" s="15">
        <f t="shared" si="651"/>
        <v>6</v>
      </c>
      <c r="M5995" s="16">
        <v>34736.763230074197</v>
      </c>
      <c r="N5995" s="16">
        <v>26070.725577417099</v>
      </c>
      <c r="O5995" s="16">
        <v>38756.482228050001</v>
      </c>
      <c r="P5995" s="16">
        <v>19482.6857619031</v>
      </c>
      <c r="Q5995" s="16">
        <v>93115.394554068596</v>
      </c>
      <c r="R5995" s="16">
        <v>26491.381196192</v>
      </c>
      <c r="S5995" s="17">
        <f t="shared" si="652"/>
        <v>34736.763230074197</v>
      </c>
      <c r="T5995" s="17">
        <f t="shared" si="653"/>
        <v>26491.381196192</v>
      </c>
      <c r="U5995" s="18">
        <f t="shared" si="654"/>
        <v>0.76263240247025788</v>
      </c>
      <c r="X5995" s="20">
        <f t="shared" si="655"/>
        <v>0.60877439223083885</v>
      </c>
      <c r="AA5995" s="20">
        <f t="shared" si="656"/>
        <v>-0.39094026577710228</v>
      </c>
      <c r="AE5995" s="20">
        <f t="shared" si="657"/>
        <v>0.21554362421833659</v>
      </c>
    </row>
    <row r="5996" spans="1:31" x14ac:dyDescent="0.2">
      <c r="A5996" s="15" t="s">
        <v>11419</v>
      </c>
      <c r="B5996" s="15" t="s">
        <v>11420</v>
      </c>
      <c r="C5996" t="s">
        <v>11421</v>
      </c>
      <c r="D5996" s="15">
        <v>3</v>
      </c>
      <c r="E5996" s="15">
        <v>2</v>
      </c>
      <c r="F5996" s="16">
        <v>148790.03186224101</v>
      </c>
      <c r="G5996" s="16">
        <v>146264.184359793</v>
      </c>
      <c r="H5996" s="16">
        <v>134078.094768749</v>
      </c>
      <c r="I5996" s="16">
        <v>195543.564659205</v>
      </c>
      <c r="J5996" s="16">
        <v>49591.949653124997</v>
      </c>
      <c r="K5996" s="16">
        <v>192967.909219333</v>
      </c>
      <c r="L5996" s="15">
        <f t="shared" si="651"/>
        <v>6</v>
      </c>
      <c r="M5996" s="16">
        <v>264579.32223963598</v>
      </c>
      <c r="N5996" s="16">
        <v>251633.78937115899</v>
      </c>
      <c r="O5996" s="16">
        <v>241089.18006710199</v>
      </c>
      <c r="P5996" s="16">
        <v>271120.72234395298</v>
      </c>
      <c r="Q5996" s="16">
        <v>433548.42368909298</v>
      </c>
      <c r="R5996" s="16">
        <v>265015.03878723102</v>
      </c>
      <c r="S5996" s="17">
        <f t="shared" si="652"/>
        <v>251633.78937115899</v>
      </c>
      <c r="T5996" s="17">
        <f t="shared" si="653"/>
        <v>271120.72234395298</v>
      </c>
      <c r="U5996" s="18">
        <f t="shared" si="654"/>
        <v>1.0774416385871408</v>
      </c>
      <c r="X5996" s="20">
        <f t="shared" si="655"/>
        <v>0.27192045972283257</v>
      </c>
      <c r="AA5996" s="20">
        <f t="shared" si="656"/>
        <v>0.10760972546172877</v>
      </c>
      <c r="AE5996" s="20">
        <f t="shared" si="657"/>
        <v>0.56555811418359991</v>
      </c>
    </row>
    <row r="5997" spans="1:31" x14ac:dyDescent="0.2">
      <c r="A5997" s="15" t="s">
        <v>15554</v>
      </c>
      <c r="B5997" s="15" t="s">
        <v>15555</v>
      </c>
      <c r="C5997" t="s">
        <v>15556</v>
      </c>
      <c r="D5997" s="15">
        <v>2</v>
      </c>
      <c r="E5997" s="15">
        <v>2</v>
      </c>
      <c r="F5997" s="16">
        <v>31937.878744921702</v>
      </c>
      <c r="G5997" s="16">
        <v>35058.133212854897</v>
      </c>
      <c r="H5997" s="16">
        <v>41753.278166015501</v>
      </c>
      <c r="I5997" s="16">
        <v>39811.749935221596</v>
      </c>
      <c r="J5997" s="16">
        <v>5911.1036531249902</v>
      </c>
      <c r="K5997" s="16">
        <v>41315.945943163802</v>
      </c>
      <c r="L5997" s="15">
        <f t="shared" si="651"/>
        <v>6</v>
      </c>
      <c r="M5997" s="16">
        <v>56792.126504325701</v>
      </c>
      <c r="N5997" s="16">
        <v>60314.224888636702</v>
      </c>
      <c r="O5997" s="16">
        <v>75077.615143026196</v>
      </c>
      <c r="P5997" s="16">
        <v>55198.903727799101</v>
      </c>
      <c r="Q5997" s="16">
        <v>51676.727553575598</v>
      </c>
      <c r="R5997" s="16">
        <v>56741.802618658898</v>
      </c>
      <c r="S5997" s="17">
        <f t="shared" si="652"/>
        <v>60314.224888636702</v>
      </c>
      <c r="T5997" s="17">
        <f t="shared" si="653"/>
        <v>55198.903727799101</v>
      </c>
      <c r="U5997" s="18">
        <f t="shared" si="654"/>
        <v>0.91518881042933975</v>
      </c>
      <c r="X5997" s="20">
        <f t="shared" si="655"/>
        <v>0.17588510786097689</v>
      </c>
      <c r="AA5997" s="20">
        <f t="shared" si="656"/>
        <v>-0.12785868179727064</v>
      </c>
      <c r="AE5997" s="20">
        <f t="shared" si="657"/>
        <v>0.75477093056867584</v>
      </c>
    </row>
    <row r="5998" spans="1:31" x14ac:dyDescent="0.2">
      <c r="A5998" s="15" t="s">
        <v>16430</v>
      </c>
      <c r="B5998" s="15" t="s">
        <v>16431</v>
      </c>
      <c r="C5998" t="s">
        <v>16432</v>
      </c>
      <c r="D5998" s="15">
        <v>2</v>
      </c>
      <c r="E5998" s="15">
        <v>2</v>
      </c>
      <c r="F5998" s="16">
        <v>133030.15331718701</v>
      </c>
      <c r="G5998" s="16">
        <v>152130.94961367201</v>
      </c>
      <c r="H5998" s="16">
        <v>116731.050394921</v>
      </c>
      <c r="I5998" s="16">
        <v>213622.47529218701</v>
      </c>
      <c r="J5998" s="16">
        <v>49978.533644531301</v>
      </c>
      <c r="K5998" s="16">
        <v>242189.184793358</v>
      </c>
      <c r="L5998" s="15">
        <f t="shared" si="651"/>
        <v>6</v>
      </c>
      <c r="M5998" s="16">
        <v>236555.012197884</v>
      </c>
      <c r="N5998" s="16">
        <v>261727.00787606099</v>
      </c>
      <c r="O5998" s="16">
        <v>209897.02513764199</v>
      </c>
      <c r="P5998" s="16">
        <v>296187.092175906</v>
      </c>
      <c r="Q5998" s="16">
        <v>436928.06254721398</v>
      </c>
      <c r="R5998" s="16">
        <v>332613.73075720202</v>
      </c>
      <c r="S5998" s="17">
        <f t="shared" si="652"/>
        <v>236555.012197884</v>
      </c>
      <c r="T5998" s="17">
        <f t="shared" si="653"/>
        <v>332613.73075720202</v>
      </c>
      <c r="U5998" s="18">
        <f t="shared" si="654"/>
        <v>1.4060734865299009</v>
      </c>
      <c r="X5998" s="20">
        <f t="shared" si="655"/>
        <v>5.6197896990784924E-2</v>
      </c>
      <c r="AA5998" s="20">
        <f t="shared" si="656"/>
        <v>0.49167199688680041</v>
      </c>
      <c r="AE5998" s="20">
        <f t="shared" si="657"/>
        <v>1.2502799360748229</v>
      </c>
    </row>
    <row r="5999" spans="1:31" x14ac:dyDescent="0.2">
      <c r="A5999" s="15" t="s">
        <v>18593</v>
      </c>
      <c r="B5999" s="15" t="s">
        <v>18594</v>
      </c>
      <c r="C5999" t="s">
        <v>18595</v>
      </c>
      <c r="D5999" s="15">
        <v>2</v>
      </c>
      <c r="E5999" s="15">
        <v>2</v>
      </c>
      <c r="F5999" s="16">
        <v>33881.1055977539</v>
      </c>
      <c r="G5999" s="16">
        <v>47039.265642187704</v>
      </c>
      <c r="H5999" s="16">
        <v>43868.070423632998</v>
      </c>
      <c r="I5999" s="16">
        <v>40636.847353896497</v>
      </c>
      <c r="J5999" s="16">
        <v>3574.4376647460899</v>
      </c>
      <c r="K5999" s="16">
        <v>22750.127705962499</v>
      </c>
      <c r="L5999" s="15">
        <f t="shared" si="651"/>
        <v>6</v>
      </c>
      <c r="M5999" s="16">
        <v>60247.584086028597</v>
      </c>
      <c r="N5999" s="16">
        <v>80926.637745187298</v>
      </c>
      <c r="O5999" s="16">
        <v>78880.2760644886</v>
      </c>
      <c r="P5999" s="16">
        <v>56342.899484167603</v>
      </c>
      <c r="Q5999" s="16">
        <v>31248.8584531368</v>
      </c>
      <c r="R5999" s="16">
        <v>31244.189776431798</v>
      </c>
      <c r="S5999" s="17">
        <f t="shared" si="652"/>
        <v>78880.2760644886</v>
      </c>
      <c r="T5999" s="17">
        <f t="shared" si="653"/>
        <v>31248.8584531368</v>
      </c>
      <c r="U5999" s="18">
        <f t="shared" si="654"/>
        <v>0.39615554118483665</v>
      </c>
      <c r="X5999" s="20">
        <f t="shared" si="655"/>
        <v>3.384711638238367E-2</v>
      </c>
      <c r="AA5999" s="20">
        <f t="shared" si="656"/>
        <v>-1.3358611129717521</v>
      </c>
      <c r="AE5999" s="20">
        <f t="shared" si="657"/>
        <v>1.4704783252820548</v>
      </c>
    </row>
    <row r="6000" spans="1:31" x14ac:dyDescent="0.2">
      <c r="A6000" s="15" t="s">
        <v>12775</v>
      </c>
      <c r="B6000" s="15" t="s">
        <v>12776</v>
      </c>
      <c r="C6000" t="s">
        <v>12777</v>
      </c>
      <c r="D6000" s="15">
        <v>2</v>
      </c>
      <c r="E6000" s="15">
        <v>2</v>
      </c>
      <c r="F6000" s="16">
        <v>46109.807535644497</v>
      </c>
      <c r="G6000" s="16">
        <v>51051.560954206201</v>
      </c>
      <c r="H6000" s="16">
        <v>56297.097453440801</v>
      </c>
      <c r="I6000" s="16">
        <v>90815.517400782002</v>
      </c>
      <c r="J6000" s="16">
        <v>17837.0160181641</v>
      </c>
      <c r="K6000" s="16">
        <v>99815.075530370304</v>
      </c>
      <c r="L6000" s="15">
        <f t="shared" si="651"/>
        <v>6</v>
      </c>
      <c r="M6000" s="16">
        <v>81992.734820273996</v>
      </c>
      <c r="N6000" s="16">
        <v>87829.414921011703</v>
      </c>
      <c r="O6000" s="16">
        <v>101229.220840415</v>
      </c>
      <c r="P6000" s="16">
        <v>125915.515146976</v>
      </c>
      <c r="Q6000" s="16">
        <v>155936.80490649599</v>
      </c>
      <c r="R6000" s="16">
        <v>137082.35851363599</v>
      </c>
      <c r="S6000" s="17">
        <f t="shared" si="652"/>
        <v>87829.414921011703</v>
      </c>
      <c r="T6000" s="17">
        <f t="shared" si="653"/>
        <v>137082.35851363599</v>
      </c>
      <c r="U6000" s="18">
        <f t="shared" si="654"/>
        <v>1.5607795934530511</v>
      </c>
      <c r="X6000" s="20">
        <f t="shared" si="655"/>
        <v>9.186591957595424E-3</v>
      </c>
      <c r="AA6000" s="20">
        <f t="shared" si="656"/>
        <v>0.64226682054256978</v>
      </c>
      <c r="AE6000" s="20">
        <f t="shared" si="657"/>
        <v>2.0368455733276143</v>
      </c>
    </row>
    <row r="6001" spans="1:31" x14ac:dyDescent="0.2">
      <c r="A6001" s="15" t="s">
        <v>18596</v>
      </c>
      <c r="B6001" s="15" t="s">
        <v>18597</v>
      </c>
      <c r="C6001" t="s">
        <v>18598</v>
      </c>
      <c r="D6001" s="15">
        <v>1</v>
      </c>
      <c r="E6001" s="15">
        <v>1</v>
      </c>
      <c r="F6001" s="16">
        <v>14268.808363476501</v>
      </c>
      <c r="G6001" s="16">
        <v>8159.1442646484202</v>
      </c>
      <c r="H6001" s="16">
        <v>9252.69520957028</v>
      </c>
      <c r="I6001" s="16">
        <v>10863.1442993165</v>
      </c>
      <c r="J6001" s="16">
        <v>4270.4747121093797</v>
      </c>
      <c r="K6001" s="16">
        <v>11726.859130078101</v>
      </c>
      <c r="L6001" s="15">
        <f t="shared" si="651"/>
        <v>6</v>
      </c>
      <c r="M6001" s="16">
        <v>25372.880150137898</v>
      </c>
      <c r="N6001" s="16">
        <v>14037.041250570401</v>
      </c>
      <c r="O6001" s="16">
        <v>16637.502981628299</v>
      </c>
      <c r="P6001" s="16">
        <v>15061.725679851699</v>
      </c>
      <c r="Q6001" s="16">
        <v>37333.833269095703</v>
      </c>
      <c r="R6001" s="16">
        <v>16105.2376002977</v>
      </c>
      <c r="S6001" s="17">
        <f t="shared" si="652"/>
        <v>16637.502981628299</v>
      </c>
      <c r="T6001" s="17">
        <f t="shared" si="653"/>
        <v>16105.2376002977</v>
      </c>
      <c r="U6001" s="18">
        <f t="shared" si="654"/>
        <v>0.968008097013215</v>
      </c>
      <c r="X6001" s="20">
        <f t="shared" si="655"/>
        <v>0.63227447372196122</v>
      </c>
      <c r="AA6001" s="20">
        <f t="shared" si="656"/>
        <v>-4.6908979751174924E-2</v>
      </c>
      <c r="AE6001" s="20">
        <f t="shared" si="657"/>
        <v>0.19909435123355382</v>
      </c>
    </row>
    <row r="6002" spans="1:31" x14ac:dyDescent="0.2">
      <c r="A6002" s="15" t="s">
        <v>569</v>
      </c>
      <c r="B6002" s="15" t="s">
        <v>570</v>
      </c>
      <c r="C6002" t="s">
        <v>571</v>
      </c>
      <c r="D6002" s="15">
        <v>3</v>
      </c>
      <c r="E6002" s="15">
        <v>2</v>
      </c>
      <c r="F6002" s="16">
        <v>302407.64228554501</v>
      </c>
      <c r="G6002" s="16">
        <v>259640.50650849601</v>
      </c>
      <c r="H6002" s="16">
        <v>203286.52827656199</v>
      </c>
      <c r="I6002" s="16">
        <v>275854.42053984298</v>
      </c>
      <c r="J6002" s="16">
        <v>117889.69747499999</v>
      </c>
      <c r="K6002" s="16">
        <v>296206.58106558601</v>
      </c>
      <c r="L6002" s="15">
        <f t="shared" si="651"/>
        <v>6</v>
      </c>
      <c r="M6002" s="16">
        <v>537743.07347466995</v>
      </c>
      <c r="N6002" s="16">
        <v>446687.10124048602</v>
      </c>
      <c r="O6002" s="16">
        <v>365534.59761950298</v>
      </c>
      <c r="P6002" s="16">
        <v>382471.547395995</v>
      </c>
      <c r="Q6002" s="16">
        <v>1030628.81913233</v>
      </c>
      <c r="R6002" s="16">
        <v>406799.23873199499</v>
      </c>
      <c r="S6002" s="17">
        <f t="shared" si="652"/>
        <v>446687.10124048602</v>
      </c>
      <c r="T6002" s="17">
        <f t="shared" si="653"/>
        <v>406799.23873199499</v>
      </c>
      <c r="U6002" s="18">
        <f t="shared" si="654"/>
        <v>0.91070290053659664</v>
      </c>
      <c r="X6002" s="20">
        <f t="shared" si="655"/>
        <v>0.51191014029642079</v>
      </c>
      <c r="AA6002" s="20">
        <f t="shared" si="656"/>
        <v>-0.13494761586562776</v>
      </c>
      <c r="AE6002" s="20">
        <f t="shared" si="657"/>
        <v>0.29080626753675887</v>
      </c>
    </row>
    <row r="6003" spans="1:31" x14ac:dyDescent="0.2">
      <c r="A6003" s="15" t="s">
        <v>12631</v>
      </c>
      <c r="B6003" s="15" t="s">
        <v>12632</v>
      </c>
      <c r="C6003" t="s">
        <v>12633</v>
      </c>
      <c r="D6003" s="15">
        <v>2</v>
      </c>
      <c r="E6003" s="15">
        <v>2</v>
      </c>
      <c r="F6003" s="16">
        <v>24525.7773749999</v>
      </c>
      <c r="G6003" s="16">
        <v>20004.017537109299</v>
      </c>
      <c r="H6003" s="16">
        <v>14538.7511965884</v>
      </c>
      <c r="I6003" s="16">
        <v>27096.193974609501</v>
      </c>
      <c r="J6003" s="16">
        <v>4128.9187499999998</v>
      </c>
      <c r="K6003" s="16">
        <v>21965.847750000001</v>
      </c>
      <c r="L6003" s="15">
        <f t="shared" si="651"/>
        <v>6</v>
      </c>
      <c r="M6003" s="16">
        <v>43611.883632672201</v>
      </c>
      <c r="N6003" s="16">
        <v>34415.033027686703</v>
      </c>
      <c r="O6003" s="16">
        <v>26142.4926363294</v>
      </c>
      <c r="P6003" s="16">
        <v>37568.813353542297</v>
      </c>
      <c r="Q6003" s="16">
        <v>36096.306519984602</v>
      </c>
      <c r="R6003" s="16">
        <v>30167.088491610299</v>
      </c>
      <c r="S6003" s="17">
        <f t="shared" si="652"/>
        <v>34415.033027686703</v>
      </c>
      <c r="T6003" s="17">
        <f t="shared" si="653"/>
        <v>36096.306519984602</v>
      </c>
      <c r="U6003" s="18">
        <f t="shared" si="654"/>
        <v>1.0488528803951844</v>
      </c>
      <c r="X6003" s="20">
        <f t="shared" si="655"/>
        <v>0.98475506770296928</v>
      </c>
      <c r="AA6003" s="20">
        <f t="shared" si="656"/>
        <v>6.8812329383864154E-2</v>
      </c>
      <c r="AE6003" s="20">
        <f t="shared" si="657"/>
        <v>6.6717755660179205E-3</v>
      </c>
    </row>
    <row r="6004" spans="1:31" x14ac:dyDescent="0.2">
      <c r="A6004" s="15" t="s">
        <v>18599</v>
      </c>
      <c r="B6004" s="15" t="s">
        <v>18600</v>
      </c>
      <c r="C6004" t="s">
        <v>18601</v>
      </c>
      <c r="D6004" s="15">
        <v>3</v>
      </c>
      <c r="E6004" s="15">
        <v>2</v>
      </c>
      <c r="F6004" s="16">
        <v>57942.536685644402</v>
      </c>
      <c r="G6004" s="16">
        <v>66012.077020312601</v>
      </c>
      <c r="H6004" s="16">
        <v>60644.552615624903</v>
      </c>
      <c r="I6004" s="16">
        <v>88681.600489452598</v>
      </c>
      <c r="J6004" s="16">
        <v>12640.336902831999</v>
      </c>
      <c r="K6004" s="16">
        <v>65775.977807633099</v>
      </c>
      <c r="L6004" s="15">
        <f t="shared" si="651"/>
        <v>6</v>
      </c>
      <c r="M6004" s="16">
        <v>103033.764380982</v>
      </c>
      <c r="N6004" s="16">
        <v>113567.577446173</v>
      </c>
      <c r="O6004" s="16">
        <v>109046.488845582</v>
      </c>
      <c r="P6004" s="16">
        <v>122956.84404251</v>
      </c>
      <c r="Q6004" s="16">
        <v>110505.80139425</v>
      </c>
      <c r="R6004" s="16">
        <v>90334.311961397703</v>
      </c>
      <c r="S6004" s="17">
        <f t="shared" si="652"/>
        <v>109046.488845582</v>
      </c>
      <c r="T6004" s="17">
        <f t="shared" si="653"/>
        <v>110505.80139425</v>
      </c>
      <c r="U6004" s="18">
        <f t="shared" si="654"/>
        <v>1.0133824808493788</v>
      </c>
      <c r="X6004" s="20">
        <f t="shared" si="655"/>
        <v>0.95368384662414618</v>
      </c>
      <c r="AA6004" s="20">
        <f t="shared" si="656"/>
        <v>1.917879316966516E-2</v>
      </c>
      <c r="AE6004" s="20">
        <f t="shared" si="657"/>
        <v>2.0595573328036517E-2</v>
      </c>
    </row>
    <row r="6005" spans="1:31" x14ac:dyDescent="0.2">
      <c r="A6005" s="15" t="s">
        <v>18602</v>
      </c>
      <c r="B6005" s="15" t="s">
        <v>18603</v>
      </c>
      <c r="C6005" t="s">
        <v>18604</v>
      </c>
      <c r="D6005" s="15">
        <v>1</v>
      </c>
      <c r="E6005" s="15">
        <v>1</v>
      </c>
      <c r="F6005" s="16">
        <v>26084.890321875198</v>
      </c>
      <c r="G6005" s="16">
        <v>23455.030628906199</v>
      </c>
      <c r="H6005" s="16">
        <v>16574.774058691499</v>
      </c>
      <c r="I6005" s="16">
        <v>25832.5794117187</v>
      </c>
      <c r="J6005" s="16">
        <v>3959.31657274503</v>
      </c>
      <c r="K6005" s="16">
        <v>29539.585617480701</v>
      </c>
      <c r="L6005" s="15">
        <f t="shared" si="651"/>
        <v>6</v>
      </c>
      <c r="M6005" s="16">
        <v>46384.307575434897</v>
      </c>
      <c r="N6005" s="16">
        <v>40352.176869559902</v>
      </c>
      <c r="O6005" s="16">
        <v>29803.516335009801</v>
      </c>
      <c r="P6005" s="16">
        <v>35816.814541142798</v>
      </c>
      <c r="Q6005" s="16">
        <v>34613.590935752603</v>
      </c>
      <c r="R6005" s="16">
        <v>40568.581894502197</v>
      </c>
      <c r="S6005" s="17">
        <f t="shared" si="652"/>
        <v>40352.176869559902</v>
      </c>
      <c r="T6005" s="17">
        <f t="shared" si="653"/>
        <v>35816.814541142798</v>
      </c>
      <c r="U6005" s="18">
        <f t="shared" si="654"/>
        <v>0.88760551027822232</v>
      </c>
      <c r="X6005" s="20">
        <f t="shared" si="655"/>
        <v>0.73919776309119034</v>
      </c>
      <c r="AA6005" s="20">
        <f t="shared" si="656"/>
        <v>-0.17200947103609127</v>
      </c>
      <c r="AE6005" s="20">
        <f t="shared" si="657"/>
        <v>0.13123935601768791</v>
      </c>
    </row>
    <row r="6006" spans="1:31" x14ac:dyDescent="0.2">
      <c r="A6006" s="15" t="s">
        <v>18605</v>
      </c>
      <c r="B6006" s="15" t="s">
        <v>18606</v>
      </c>
      <c r="C6006" t="s">
        <v>18607</v>
      </c>
      <c r="D6006" s="15">
        <v>1</v>
      </c>
      <c r="E6006" s="15">
        <v>1</v>
      </c>
      <c r="F6006" s="16">
        <v>63265.108184070297</v>
      </c>
      <c r="G6006" s="16">
        <v>62403.2960718748</v>
      </c>
      <c r="H6006" s="16">
        <v>48238.5254999998</v>
      </c>
      <c r="I6006" s="16">
        <v>67976.847881249705</v>
      </c>
      <c r="J6006" s="16">
        <v>20244.364800000101</v>
      </c>
      <c r="K6006" s="16">
        <v>78130.595399999904</v>
      </c>
      <c r="L6006" s="15">
        <f t="shared" si="651"/>
        <v>6</v>
      </c>
      <c r="M6006" s="16">
        <v>112498.392770399</v>
      </c>
      <c r="N6006" s="16">
        <v>107359.00882740501</v>
      </c>
      <c r="O6006" s="16">
        <v>86738.900791359105</v>
      </c>
      <c r="P6006" s="16">
        <v>94249.750086888802</v>
      </c>
      <c r="Q6006" s="16">
        <v>176982.60522157</v>
      </c>
      <c r="R6006" s="16">
        <v>107301.689976159</v>
      </c>
      <c r="S6006" s="17">
        <f t="shared" si="652"/>
        <v>107359.00882740501</v>
      </c>
      <c r="T6006" s="17">
        <f t="shared" si="653"/>
        <v>107301.689976159</v>
      </c>
      <c r="U6006" s="18">
        <f t="shared" si="654"/>
        <v>0.99946610115096957</v>
      </c>
      <c r="X6006" s="20">
        <f t="shared" si="655"/>
        <v>0.42243661397282212</v>
      </c>
      <c r="AA6006" s="20">
        <f t="shared" si="656"/>
        <v>-7.7045891370252533E-4</v>
      </c>
      <c r="AE6006" s="20">
        <f t="shared" si="657"/>
        <v>0.37423844710958842</v>
      </c>
    </row>
    <row r="6007" spans="1:31" x14ac:dyDescent="0.2">
      <c r="A6007" s="15" t="s">
        <v>3665</v>
      </c>
      <c r="B6007" s="15" t="s">
        <v>3666</v>
      </c>
      <c r="C6007" t="s">
        <v>3667</v>
      </c>
      <c r="D6007" s="15">
        <v>1</v>
      </c>
      <c r="E6007" s="15">
        <v>1</v>
      </c>
      <c r="F6007" s="16">
        <v>19576.0333119141</v>
      </c>
      <c r="G6007" s="16">
        <v>24662.285806640601</v>
      </c>
      <c r="H6007" s="16">
        <v>24424.248787783199</v>
      </c>
      <c r="I6007" s="16">
        <v>25377.8287640626</v>
      </c>
      <c r="J6007" s="16">
        <v>3864.79627617188</v>
      </c>
      <c r="K6007" s="16">
        <v>28061.7816574219</v>
      </c>
      <c r="L6007" s="15">
        <f t="shared" si="651"/>
        <v>6</v>
      </c>
      <c r="M6007" s="16">
        <v>34810.219212817698</v>
      </c>
      <c r="N6007" s="16">
        <v>42429.145995261599</v>
      </c>
      <c r="O6007" s="16">
        <v>43917.853428314404</v>
      </c>
      <c r="P6007" s="16">
        <v>35186.303768293998</v>
      </c>
      <c r="Q6007" s="16">
        <v>33787.264770466798</v>
      </c>
      <c r="R6007" s="16">
        <v>38539.0202156753</v>
      </c>
      <c r="S6007" s="17">
        <f t="shared" si="652"/>
        <v>42429.145995261599</v>
      </c>
      <c r="T6007" s="17">
        <f t="shared" si="653"/>
        <v>35186.303768293998</v>
      </c>
      <c r="U6007" s="18">
        <f t="shared" si="654"/>
        <v>0.82929559252084717</v>
      </c>
      <c r="X6007" s="20">
        <f t="shared" si="655"/>
        <v>0.22267548035912363</v>
      </c>
      <c r="AA6007" s="20">
        <f t="shared" si="656"/>
        <v>-0.27004167006207225</v>
      </c>
      <c r="AE6007" s="20">
        <f t="shared" si="657"/>
        <v>0.65232760214421126</v>
      </c>
    </row>
    <row r="6008" spans="1:31" x14ac:dyDescent="0.2">
      <c r="A6008" s="15" t="s">
        <v>18608</v>
      </c>
      <c r="B6008" s="15" t="s">
        <v>18609</v>
      </c>
      <c r="C6008" t="s">
        <v>18610</v>
      </c>
      <c r="D6008" s="15">
        <v>1</v>
      </c>
      <c r="E6008" s="15">
        <v>1</v>
      </c>
      <c r="F6008" s="16">
        <v>34188.672065625098</v>
      </c>
      <c r="G6008" s="16">
        <v>28507.850507812502</v>
      </c>
      <c r="H6008" s="16">
        <v>25972.789631250002</v>
      </c>
      <c r="I6008" s="16">
        <v>33863.870906249897</v>
      </c>
      <c r="J6008" s="16">
        <v>17907.012503043501</v>
      </c>
      <c r="K6008" s="16">
        <v>36043.871325000102</v>
      </c>
      <c r="L6008" s="15">
        <f t="shared" si="651"/>
        <v>6</v>
      </c>
      <c r="M6008" s="16">
        <v>60794.500613933596</v>
      </c>
      <c r="N6008" s="16">
        <v>49045.078817527101</v>
      </c>
      <c r="O6008" s="16">
        <v>46702.323500743099</v>
      </c>
      <c r="P6008" s="16">
        <v>46952.182535211199</v>
      </c>
      <c r="Q6008" s="16">
        <v>156548.73619565699</v>
      </c>
      <c r="R6008" s="16">
        <v>49501.328982010004</v>
      </c>
      <c r="S6008" s="17">
        <f t="shared" si="652"/>
        <v>49045.078817527101</v>
      </c>
      <c r="T6008" s="17">
        <f t="shared" si="653"/>
        <v>49501.328982010004</v>
      </c>
      <c r="U6008" s="18">
        <f t="shared" si="654"/>
        <v>1.0093026696150369</v>
      </c>
      <c r="X6008" s="20">
        <f t="shared" si="655"/>
        <v>0.42668064763295871</v>
      </c>
      <c r="AA6008" s="20">
        <f t="shared" si="656"/>
        <v>1.3358874616041854E-2</v>
      </c>
      <c r="AE6008" s="20">
        <f t="shared" si="657"/>
        <v>0.36989705439124676</v>
      </c>
    </row>
    <row r="6009" spans="1:31" x14ac:dyDescent="0.2">
      <c r="A6009" s="15" t="s">
        <v>13753</v>
      </c>
      <c r="B6009" s="15" t="s">
        <v>13754</v>
      </c>
      <c r="C6009" t="s">
        <v>13755</v>
      </c>
      <c r="D6009" s="15">
        <v>1</v>
      </c>
      <c r="E6009" s="15">
        <v>1</v>
      </c>
      <c r="F6009" s="16">
        <v>21684.675503906099</v>
      </c>
      <c r="G6009" s="16">
        <v>22067.875833173599</v>
      </c>
      <c r="H6009" s="16">
        <v>27426.5332429685</v>
      </c>
      <c r="I6009" s="16">
        <v>25783.6525546874</v>
      </c>
      <c r="J6009" s="16">
        <v>6658.1116335937504</v>
      </c>
      <c r="K6009" s="16">
        <v>27976.285579687199</v>
      </c>
      <c r="L6009" s="15">
        <f t="shared" si="651"/>
        <v>6</v>
      </c>
      <c r="M6009" s="16">
        <v>38559.819337372297</v>
      </c>
      <c r="N6009" s="16">
        <v>37965.707350569799</v>
      </c>
      <c r="O6009" s="16">
        <v>49316.336296654998</v>
      </c>
      <c r="P6009" s="16">
        <v>35748.977561473002</v>
      </c>
      <c r="Q6009" s="16">
        <v>58207.306300342003</v>
      </c>
      <c r="R6009" s="16">
        <v>38421.603042795701</v>
      </c>
      <c r="S6009" s="17">
        <f t="shared" si="652"/>
        <v>38559.819337372297</v>
      </c>
      <c r="T6009" s="17">
        <f t="shared" si="653"/>
        <v>38421.603042795701</v>
      </c>
      <c r="U6009" s="18">
        <f t="shared" si="654"/>
        <v>0.99641553573248631</v>
      </c>
      <c r="X6009" s="20">
        <f t="shared" si="655"/>
        <v>0.79849568588376973</v>
      </c>
      <c r="AA6009" s="20">
        <f t="shared" si="656"/>
        <v>-5.1805791802671409E-3</v>
      </c>
      <c r="AE6009" s="20">
        <f t="shared" si="657"/>
        <v>9.7727425927419898E-2</v>
      </c>
    </row>
    <row r="6010" spans="1:31" x14ac:dyDescent="0.2">
      <c r="A6010" s="15" t="s">
        <v>13435</v>
      </c>
      <c r="B6010" s="15" t="s">
        <v>13436</v>
      </c>
      <c r="C6010" t="s">
        <v>13437</v>
      </c>
      <c r="D6010" s="15">
        <v>2</v>
      </c>
      <c r="E6010" s="15">
        <v>2</v>
      </c>
      <c r="F6010" s="16">
        <v>60166.2633274892</v>
      </c>
      <c r="G6010" s="16">
        <v>95712.220634765807</v>
      </c>
      <c r="H6010" s="16">
        <v>105855.318189843</v>
      </c>
      <c r="I6010" s="16">
        <v>88386.731374218798</v>
      </c>
      <c r="J6010" s="16">
        <v>21173.916953320298</v>
      </c>
      <c r="K6010" s="16">
        <v>94912.694488476001</v>
      </c>
      <c r="L6010" s="15">
        <f t="shared" si="651"/>
        <v>6</v>
      </c>
      <c r="M6010" s="16">
        <v>106988.008360782</v>
      </c>
      <c r="N6010" s="16">
        <v>164663.88455159799</v>
      </c>
      <c r="O6010" s="16">
        <v>190341.09868691099</v>
      </c>
      <c r="P6010" s="16">
        <v>122548.008662739</v>
      </c>
      <c r="Q6010" s="16">
        <v>185109.042549153</v>
      </c>
      <c r="R6010" s="16">
        <v>130349.608455746</v>
      </c>
      <c r="S6010" s="17">
        <f t="shared" si="652"/>
        <v>164663.88455159799</v>
      </c>
      <c r="T6010" s="17">
        <f t="shared" si="653"/>
        <v>130349.608455746</v>
      </c>
      <c r="U6010" s="18">
        <f t="shared" si="654"/>
        <v>0.79161018708325503</v>
      </c>
      <c r="X6010" s="20">
        <f t="shared" si="655"/>
        <v>0.81238213849125795</v>
      </c>
      <c r="AA6010" s="20">
        <f t="shared" si="656"/>
        <v>-0.33713791661016468</v>
      </c>
      <c r="AE6010" s="20">
        <f t="shared" si="657"/>
        <v>9.0239633814696615E-2</v>
      </c>
    </row>
    <row r="6011" spans="1:31" x14ac:dyDescent="0.2">
      <c r="A6011" s="15" t="s">
        <v>3161</v>
      </c>
      <c r="B6011" s="15" t="s">
        <v>3162</v>
      </c>
      <c r="C6011" t="s">
        <v>3163</v>
      </c>
      <c r="D6011" s="15">
        <v>2</v>
      </c>
      <c r="E6011" s="15">
        <v>2</v>
      </c>
      <c r="F6011" s="16">
        <v>48683.677150194999</v>
      </c>
      <c r="G6011" s="16">
        <v>56342.775044531198</v>
      </c>
      <c r="H6011" s="16">
        <v>52905.150078515202</v>
      </c>
      <c r="I6011" s="16">
        <v>55856.5579558592</v>
      </c>
      <c r="J6011" s="16">
        <v>8910.0052883788903</v>
      </c>
      <c r="K6011" s="16">
        <v>44575.647970605198</v>
      </c>
      <c r="L6011" s="15">
        <f t="shared" si="651"/>
        <v>6</v>
      </c>
      <c r="M6011" s="16">
        <v>86569.605122858804</v>
      </c>
      <c r="N6011" s="16">
        <v>96932.451715360105</v>
      </c>
      <c r="O6011" s="16">
        <v>95130.0753173376</v>
      </c>
      <c r="P6011" s="16">
        <v>77444.994761307098</v>
      </c>
      <c r="Q6011" s="16">
        <v>77894.068994214904</v>
      </c>
      <c r="R6011" s="16">
        <v>61218.5576538979</v>
      </c>
      <c r="S6011" s="17">
        <f t="shared" si="652"/>
        <v>95130.0753173376</v>
      </c>
      <c r="T6011" s="17">
        <f t="shared" si="653"/>
        <v>77444.994761307098</v>
      </c>
      <c r="U6011" s="18">
        <f t="shared" si="654"/>
        <v>0.81409579991358039</v>
      </c>
      <c r="X6011" s="20">
        <f t="shared" si="655"/>
        <v>3.1103968273184079E-2</v>
      </c>
      <c r="AA6011" s="20">
        <f t="shared" si="656"/>
        <v>-0.29672951915765139</v>
      </c>
      <c r="AE6011" s="20">
        <f t="shared" si="657"/>
        <v>1.5071841997446924</v>
      </c>
    </row>
    <row r="6012" spans="1:31" x14ac:dyDescent="0.2">
      <c r="A6012" s="15" t="s">
        <v>16172</v>
      </c>
      <c r="B6012" s="15" t="s">
        <v>16173</v>
      </c>
      <c r="C6012" t="s">
        <v>16174</v>
      </c>
      <c r="D6012" s="15">
        <v>2</v>
      </c>
      <c r="E6012" s="15">
        <v>1</v>
      </c>
      <c r="F6012" s="16">
        <v>51373.075526952998</v>
      </c>
      <c r="G6012" s="16">
        <v>45476.900467968801</v>
      </c>
      <c r="H6012" s="16">
        <v>53223.0450952143</v>
      </c>
      <c r="I6012" s="16">
        <v>53766.353489062501</v>
      </c>
      <c r="J6012" s="16">
        <v>8144.7362233765798</v>
      </c>
      <c r="K6012" s="16">
        <v>58556.816042870603</v>
      </c>
      <c r="L6012" s="15">
        <f t="shared" si="651"/>
        <v>6</v>
      </c>
      <c r="M6012" s="16">
        <v>91351.909359568803</v>
      </c>
      <c r="N6012" s="16">
        <v>78238.735228990001</v>
      </c>
      <c r="O6012" s="16">
        <v>95701.690308254605</v>
      </c>
      <c r="P6012" s="16">
        <v>74546.930865048795</v>
      </c>
      <c r="Q6012" s="16">
        <v>71203.846102184005</v>
      </c>
      <c r="R6012" s="16">
        <v>80419.780354356</v>
      </c>
      <c r="S6012" s="17">
        <f t="shared" si="652"/>
        <v>91351.909359568803</v>
      </c>
      <c r="T6012" s="17">
        <f t="shared" si="653"/>
        <v>74546.930865048795</v>
      </c>
      <c r="U6012" s="18">
        <f t="shared" si="654"/>
        <v>0.81604129993195651</v>
      </c>
      <c r="X6012" s="20">
        <f t="shared" si="655"/>
        <v>9.1571737778859685E-2</v>
      </c>
      <c r="AA6012" s="20">
        <f t="shared" si="656"/>
        <v>-0.29328592590230562</v>
      </c>
      <c r="AE6012" s="20">
        <f t="shared" si="657"/>
        <v>1.0382385440243307</v>
      </c>
    </row>
    <row r="6013" spans="1:31" x14ac:dyDescent="0.2">
      <c r="A6013" s="15" t="s">
        <v>18611</v>
      </c>
      <c r="B6013" s="15" t="s">
        <v>18612</v>
      </c>
      <c r="C6013" t="s">
        <v>18613</v>
      </c>
      <c r="D6013" s="15">
        <v>1</v>
      </c>
      <c r="E6013" s="15">
        <v>1</v>
      </c>
      <c r="F6013" s="16">
        <v>7150.9609520507502</v>
      </c>
      <c r="G6013" s="16">
        <v>9924.2753027343697</v>
      </c>
      <c r="H6013" s="16">
        <v>13012.4043553711</v>
      </c>
      <c r="I6013" s="16">
        <v>10988.1044560547</v>
      </c>
      <c r="J6013" s="16">
        <v>4810.7088045609798</v>
      </c>
      <c r="K6013" s="16">
        <v>11160.873394042999</v>
      </c>
      <c r="L6013" s="15">
        <f t="shared" si="651"/>
        <v>6</v>
      </c>
      <c r="M6013" s="16">
        <v>12715.8814228053</v>
      </c>
      <c r="N6013" s="16">
        <v>17073.783388055101</v>
      </c>
      <c r="O6013" s="16">
        <v>23397.930155174199</v>
      </c>
      <c r="P6013" s="16">
        <v>15234.9826623462</v>
      </c>
      <c r="Q6013" s="16">
        <v>42056.729643280501</v>
      </c>
      <c r="R6013" s="16">
        <v>15327.9335791515</v>
      </c>
      <c r="S6013" s="17">
        <f t="shared" si="652"/>
        <v>17073.783388055101</v>
      </c>
      <c r="T6013" s="17">
        <f t="shared" si="653"/>
        <v>15327.9335791515</v>
      </c>
      <c r="U6013" s="18">
        <f t="shared" si="654"/>
        <v>0.89774675189302189</v>
      </c>
      <c r="X6013" s="20">
        <f t="shared" si="655"/>
        <v>0.53066832061574754</v>
      </c>
      <c r="AA6013" s="20">
        <f t="shared" si="656"/>
        <v>-0.1556195667538274</v>
      </c>
      <c r="AE6013" s="20">
        <f t="shared" si="657"/>
        <v>0.27517683773791207</v>
      </c>
    </row>
    <row r="6014" spans="1:31" x14ac:dyDescent="0.2">
      <c r="A6014" s="15" t="s">
        <v>4769</v>
      </c>
      <c r="B6014" s="15" t="s">
        <v>4770</v>
      </c>
      <c r="C6014" t="s">
        <v>4771</v>
      </c>
      <c r="D6014" s="15">
        <v>2</v>
      </c>
      <c r="E6014" s="15">
        <v>1</v>
      </c>
      <c r="F6014" s="16">
        <v>8001.8783496093602</v>
      </c>
      <c r="G6014" s="16">
        <v>7749.5805576018201</v>
      </c>
      <c r="H6014" s="16">
        <v>8139.0534070312297</v>
      </c>
      <c r="I6014" s="16">
        <v>18268.933933593798</v>
      </c>
      <c r="J6014" s="16">
        <v>6380.4710997070597</v>
      </c>
      <c r="K6014" s="16">
        <v>15231.6566874495</v>
      </c>
      <c r="L6014" s="15">
        <f t="shared" si="651"/>
        <v>6</v>
      </c>
      <c r="M6014" s="16">
        <v>14228.9878151503</v>
      </c>
      <c r="N6014" s="16">
        <v>13332.425366346</v>
      </c>
      <c r="O6014" s="16">
        <v>14635.0357663411</v>
      </c>
      <c r="P6014" s="16">
        <v>25329.836720334901</v>
      </c>
      <c r="Q6014" s="16">
        <v>55780.0854175028</v>
      </c>
      <c r="R6014" s="16">
        <v>20918.597833954202</v>
      </c>
      <c r="S6014" s="17">
        <f t="shared" si="652"/>
        <v>14228.9878151503</v>
      </c>
      <c r="T6014" s="17">
        <f t="shared" si="653"/>
        <v>25329.836720334901</v>
      </c>
      <c r="U6014" s="18">
        <f t="shared" si="654"/>
        <v>1.7801573133237898</v>
      </c>
      <c r="X6014" s="20">
        <f t="shared" si="655"/>
        <v>0.14309822041537837</v>
      </c>
      <c r="AA6014" s="20">
        <f t="shared" si="656"/>
        <v>0.83200473845219902</v>
      </c>
      <c r="AE6014" s="20">
        <f t="shared" si="657"/>
        <v>0.84436576713880462</v>
      </c>
    </row>
    <row r="6015" spans="1:31" x14ac:dyDescent="0.2">
      <c r="A6015" s="15" t="s">
        <v>17602</v>
      </c>
      <c r="B6015" s="15" t="s">
        <v>17603</v>
      </c>
      <c r="C6015" t="s">
        <v>17604</v>
      </c>
      <c r="D6015" s="15">
        <v>1</v>
      </c>
      <c r="E6015" s="15">
        <v>1</v>
      </c>
      <c r="F6015" s="16">
        <v>14604.5562802735</v>
      </c>
      <c r="G6015" s="16">
        <v>13025.685331054699</v>
      </c>
      <c r="H6015" s="16">
        <v>17228.3253720703</v>
      </c>
      <c r="I6015" s="16">
        <v>16183.427229492199</v>
      </c>
      <c r="J6015" s="16">
        <v>12952.0477195312</v>
      </c>
      <c r="K6015" s="16">
        <v>15690.533556505599</v>
      </c>
      <c r="L6015" s="15">
        <f t="shared" si="651"/>
        <v>6</v>
      </c>
      <c r="M6015" s="16">
        <v>25969.9090986347</v>
      </c>
      <c r="N6015" s="16">
        <v>22409.468000360601</v>
      </c>
      <c r="O6015" s="16">
        <v>30978.683319192001</v>
      </c>
      <c r="P6015" s="16">
        <v>22438.286261721802</v>
      </c>
      <c r="Q6015" s="16">
        <v>113230.875406707</v>
      </c>
      <c r="R6015" s="16">
        <v>21548.802471313102</v>
      </c>
      <c r="S6015" s="17">
        <f t="shared" si="652"/>
        <v>25969.9090986347</v>
      </c>
      <c r="T6015" s="17">
        <f t="shared" si="653"/>
        <v>22438.286261721802</v>
      </c>
      <c r="U6015" s="18">
        <f t="shared" si="654"/>
        <v>0.86401096655750076</v>
      </c>
      <c r="X6015" s="20">
        <f t="shared" si="655"/>
        <v>0.44295609735428232</v>
      </c>
      <c r="AA6015" s="20">
        <f t="shared" si="656"/>
        <v>-0.21087847081144942</v>
      </c>
      <c r="AE6015" s="20">
        <f t="shared" si="657"/>
        <v>0.3536393158121931</v>
      </c>
    </row>
    <row r="6016" spans="1:31" x14ac:dyDescent="0.2">
      <c r="A6016" s="15" t="s">
        <v>13561</v>
      </c>
      <c r="B6016" s="15" t="s">
        <v>13562</v>
      </c>
      <c r="C6016" t="s">
        <v>13563</v>
      </c>
      <c r="D6016" s="15">
        <v>1</v>
      </c>
      <c r="E6016" s="15">
        <v>1</v>
      </c>
      <c r="F6016" s="16">
        <v>14495.8344609374</v>
      </c>
      <c r="G6016" s="16">
        <v>8825.8770703125101</v>
      </c>
      <c r="H6016" s="16">
        <v>11237.1076125</v>
      </c>
      <c r="I6016" s="16">
        <v>11393.404945312501</v>
      </c>
      <c r="J6016" s="16">
        <v>8720.46372011719</v>
      </c>
      <c r="K6016" s="16">
        <v>8253.1821587415707</v>
      </c>
      <c r="L6016" s="15">
        <f t="shared" si="651"/>
        <v>6</v>
      </c>
      <c r="M6016" s="16">
        <v>25776.579310929399</v>
      </c>
      <c r="N6016" s="16">
        <v>15184.0924109188</v>
      </c>
      <c r="O6016" s="16">
        <v>20205.724621132202</v>
      </c>
      <c r="P6016" s="16">
        <v>15796.9308993308</v>
      </c>
      <c r="Q6016" s="16">
        <v>76237.036981595898</v>
      </c>
      <c r="R6016" s="16">
        <v>11334.6172364386</v>
      </c>
      <c r="S6016" s="17">
        <f t="shared" si="652"/>
        <v>20205.724621132202</v>
      </c>
      <c r="T6016" s="17">
        <f t="shared" si="653"/>
        <v>15796.9308993308</v>
      </c>
      <c r="U6016" s="18">
        <f t="shared" si="654"/>
        <v>0.78180472096553988</v>
      </c>
      <c r="X6016" s="20">
        <f t="shared" si="655"/>
        <v>0.54240371425332756</v>
      </c>
      <c r="AA6016" s="20">
        <f t="shared" si="656"/>
        <v>-0.35511979845022201</v>
      </c>
      <c r="AE6016" s="20">
        <f t="shared" si="657"/>
        <v>0.26567734518413183</v>
      </c>
    </row>
    <row r="6017" spans="1:31" x14ac:dyDescent="0.2">
      <c r="A6017" s="15" t="s">
        <v>2225</v>
      </c>
      <c r="B6017" s="15" t="s">
        <v>2226</v>
      </c>
      <c r="C6017" t="s">
        <v>2227</v>
      </c>
      <c r="D6017" s="15">
        <v>2</v>
      </c>
      <c r="E6017" s="15">
        <v>2</v>
      </c>
      <c r="F6017" s="16">
        <v>41156.628385353702</v>
      </c>
      <c r="G6017" s="16">
        <v>41725.037594518297</v>
      </c>
      <c r="H6017" s="16">
        <v>44097.366861438903</v>
      </c>
      <c r="I6017" s="16">
        <v>55393.991633642603</v>
      </c>
      <c r="J6017" s="16">
        <v>11997.9303017578</v>
      </c>
      <c r="K6017" s="16">
        <v>58906.058439550703</v>
      </c>
      <c r="L6017" s="15">
        <f t="shared" si="651"/>
        <v>6</v>
      </c>
      <c r="M6017" s="16">
        <v>73184.962107860105</v>
      </c>
      <c r="N6017" s="16">
        <v>71784.0075991216</v>
      </c>
      <c r="O6017" s="16">
        <v>79292.579731827296</v>
      </c>
      <c r="P6017" s="16">
        <v>76803.647572868998</v>
      </c>
      <c r="Q6017" s="16">
        <v>104889.68080993601</v>
      </c>
      <c r="R6017" s="16">
        <v>80899.417034241196</v>
      </c>
      <c r="S6017" s="17">
        <f t="shared" si="652"/>
        <v>73184.962107860105</v>
      </c>
      <c r="T6017" s="17">
        <f t="shared" si="653"/>
        <v>80899.417034241196</v>
      </c>
      <c r="U6017" s="18">
        <f t="shared" si="654"/>
        <v>1.105410383556823</v>
      </c>
      <c r="X6017" s="20">
        <f t="shared" si="655"/>
        <v>0.23117996019619505</v>
      </c>
      <c r="AA6017" s="20">
        <f t="shared" si="656"/>
        <v>0.14458206953333577</v>
      </c>
      <c r="AE6017" s="20">
        <f t="shared" si="657"/>
        <v>0.63604981537874405</v>
      </c>
    </row>
    <row r="6018" spans="1:31" x14ac:dyDescent="0.2">
      <c r="A6018" s="15" t="s">
        <v>9850</v>
      </c>
      <c r="B6018" s="15" t="s">
        <v>9851</v>
      </c>
      <c r="C6018" t="s">
        <v>9852</v>
      </c>
      <c r="D6018" s="15">
        <v>4</v>
      </c>
      <c r="E6018" s="15">
        <v>2</v>
      </c>
      <c r="F6018" s="16">
        <v>99325.056787315902</v>
      </c>
      <c r="G6018" s="16">
        <v>107186.68403437499</v>
      </c>
      <c r="H6018" s="16">
        <v>116020.958786132</v>
      </c>
      <c r="I6018" s="16">
        <v>141677.39646634899</v>
      </c>
      <c r="J6018" s="16">
        <v>26413.666966845602</v>
      </c>
      <c r="K6018" s="16">
        <v>143846.93562744101</v>
      </c>
      <c r="L6018" s="15">
        <f t="shared" ref="L6018:L6081" si="658">COUNTIF(F6018:K6018,"&gt;0")</f>
        <v>6</v>
      </c>
      <c r="M6018" s="16">
        <v>176620.40848631799</v>
      </c>
      <c r="N6018" s="16">
        <v>184404.62093817399</v>
      </c>
      <c r="O6018" s="16">
        <v>208620.19163228199</v>
      </c>
      <c r="P6018" s="16">
        <v>196435.398611615</v>
      </c>
      <c r="Q6018" s="16">
        <v>230916.58540194001</v>
      </c>
      <c r="R6018" s="16">
        <v>197554.09787541701</v>
      </c>
      <c r="S6018" s="17">
        <f t="shared" ref="S6018:S6081" si="659">MEDIAN(M6018:O6018)</f>
        <v>184404.62093817399</v>
      </c>
      <c r="T6018" s="17">
        <f t="shared" ref="T6018:T6081" si="660">MEDIAN(P6018:R6018)</f>
        <v>197554.09787541701</v>
      </c>
      <c r="U6018" s="18">
        <f t="shared" ref="U6018:U6081" si="661">T6018/S6018</f>
        <v>1.0713077409359046</v>
      </c>
      <c r="X6018" s="20">
        <f t="shared" ref="X6018:X6081" si="662">_xlfn.T.TEST(P6018:R6018,M6018:O6018,2,2)</f>
        <v>0.2828568498947665</v>
      </c>
      <c r="AA6018" s="20">
        <f t="shared" ref="AA6018:AA6081" si="663">LOG(U6018,2)</f>
        <v>9.9372964260240226E-2</v>
      </c>
      <c r="AE6018" s="20">
        <f t="shared" si="657"/>
        <v>0.5484332995628598</v>
      </c>
    </row>
    <row r="6019" spans="1:31" x14ac:dyDescent="0.2">
      <c r="A6019" s="15" t="s">
        <v>18614</v>
      </c>
      <c r="B6019" s="15" t="s">
        <v>18615</v>
      </c>
      <c r="C6019" t="s">
        <v>18616</v>
      </c>
      <c r="D6019" s="15">
        <v>3</v>
      </c>
      <c r="E6019" s="15">
        <v>2</v>
      </c>
      <c r="F6019" s="16">
        <v>108883.78726113299</v>
      </c>
      <c r="G6019" s="16">
        <v>86044.849971093703</v>
      </c>
      <c r="H6019" s="16">
        <v>86816.229551088807</v>
      </c>
      <c r="I6019" s="16">
        <v>108594.121014844</v>
      </c>
      <c r="J6019" s="16">
        <v>26914.786393945298</v>
      </c>
      <c r="K6019" s="16">
        <v>120006.25030840001</v>
      </c>
      <c r="L6019" s="15">
        <f t="shared" si="658"/>
        <v>6</v>
      </c>
      <c r="M6019" s="16">
        <v>193617.800035878</v>
      </c>
      <c r="N6019" s="16">
        <v>148032.08146184499</v>
      </c>
      <c r="O6019" s="16">
        <v>156106.43658898299</v>
      </c>
      <c r="P6019" s="16">
        <v>150565.509957656</v>
      </c>
      <c r="Q6019" s="16">
        <v>235297.52906756999</v>
      </c>
      <c r="R6019" s="16">
        <v>164812.17632949501</v>
      </c>
      <c r="S6019" s="17">
        <f t="shared" si="659"/>
        <v>156106.43658898299</v>
      </c>
      <c r="T6019" s="17">
        <f t="shared" si="660"/>
        <v>164812.17632949501</v>
      </c>
      <c r="U6019" s="18">
        <f t="shared" si="661"/>
        <v>1.0557679742792003</v>
      </c>
      <c r="X6019" s="20">
        <f t="shared" si="662"/>
        <v>0.58478627657076021</v>
      </c>
      <c r="AA6019" s="20">
        <f t="shared" si="663"/>
        <v>7.8292808998296867E-2</v>
      </c>
      <c r="AE6019" s="20">
        <f t="shared" ref="AE6019:AE6082" si="664">-LOG10(X6019)</f>
        <v>0.23300282770464897</v>
      </c>
    </row>
    <row r="6020" spans="1:31" x14ac:dyDescent="0.2">
      <c r="A6020" s="15" t="s">
        <v>18617</v>
      </c>
      <c r="B6020" s="15" t="s">
        <v>18618</v>
      </c>
      <c r="C6020" t="s">
        <v>18619</v>
      </c>
      <c r="D6020" s="15">
        <v>1</v>
      </c>
      <c r="E6020" s="15">
        <v>1</v>
      </c>
      <c r="F6020" s="16">
        <v>19237.325288671698</v>
      </c>
      <c r="G6020" s="16">
        <v>18604.0378476562</v>
      </c>
      <c r="H6020" s="16">
        <v>21096.426772421499</v>
      </c>
      <c r="I6020" s="16">
        <v>26045.6529867188</v>
      </c>
      <c r="J6020" s="16">
        <v>10184.4663292968</v>
      </c>
      <c r="K6020" s="16">
        <v>19398.983484374901</v>
      </c>
      <c r="L6020" s="15">
        <f t="shared" si="658"/>
        <v>6</v>
      </c>
      <c r="M6020" s="16">
        <v>34207.9265853818</v>
      </c>
      <c r="N6020" s="16">
        <v>32006.499483800399</v>
      </c>
      <c r="O6020" s="16">
        <v>37934.013320229802</v>
      </c>
      <c r="P6020" s="16">
        <v>36112.240584271</v>
      </c>
      <c r="Q6020" s="16">
        <v>89035.808312953799</v>
      </c>
      <c r="R6020" s="16">
        <v>26641.851390435098</v>
      </c>
      <c r="S6020" s="17">
        <f t="shared" si="659"/>
        <v>34207.9265853818</v>
      </c>
      <c r="T6020" s="17">
        <f t="shared" si="660"/>
        <v>36112.240584271</v>
      </c>
      <c r="U6020" s="18">
        <f t="shared" si="661"/>
        <v>1.0556687934340627</v>
      </c>
      <c r="X6020" s="20">
        <f t="shared" si="662"/>
        <v>0.46091542739642782</v>
      </c>
      <c r="AA6020" s="20">
        <f t="shared" si="663"/>
        <v>7.815727312459754E-2</v>
      </c>
      <c r="AE6020" s="20">
        <f t="shared" si="664"/>
        <v>0.33637875527099192</v>
      </c>
    </row>
    <row r="6021" spans="1:31" x14ac:dyDescent="0.2">
      <c r="A6021" s="15" t="s">
        <v>18620</v>
      </c>
      <c r="B6021" s="15" t="s">
        <v>18621</v>
      </c>
      <c r="C6021" t="s">
        <v>18622</v>
      </c>
      <c r="D6021" s="15">
        <v>1</v>
      </c>
      <c r="E6021" s="15">
        <v>1</v>
      </c>
      <c r="F6021" s="16">
        <v>13551.179806054701</v>
      </c>
      <c r="G6021" s="16">
        <v>24420.149756835799</v>
      </c>
      <c r="H6021" s="16">
        <v>30267.0063931638</v>
      </c>
      <c r="I6021" s="16">
        <v>33120.629850000099</v>
      </c>
      <c r="J6021" s="16">
        <v>9656.2299216797001</v>
      </c>
      <c r="K6021" s="16">
        <v>30916.1647072263</v>
      </c>
      <c r="L6021" s="15">
        <f t="shared" si="658"/>
        <v>6</v>
      </c>
      <c r="M6021" s="16">
        <v>24096.7887684366</v>
      </c>
      <c r="N6021" s="16">
        <v>42012.573667439799</v>
      </c>
      <c r="O6021" s="16">
        <v>54423.862205076599</v>
      </c>
      <c r="P6021" s="16">
        <v>45921.680445319696</v>
      </c>
      <c r="Q6021" s="16">
        <v>84417.799473626495</v>
      </c>
      <c r="R6021" s="16">
        <v>42459.1250544426</v>
      </c>
      <c r="S6021" s="17">
        <f t="shared" si="659"/>
        <v>42012.573667439799</v>
      </c>
      <c r="T6021" s="17">
        <f t="shared" si="660"/>
        <v>45921.680445319696</v>
      </c>
      <c r="U6021" s="18">
        <f t="shared" si="661"/>
        <v>1.0930461154040056</v>
      </c>
      <c r="X6021" s="20">
        <f t="shared" si="662"/>
        <v>0.33932421353704001</v>
      </c>
      <c r="AA6021" s="20">
        <f t="shared" si="663"/>
        <v>0.12835426931832089</v>
      </c>
      <c r="AE6021" s="20">
        <f t="shared" si="664"/>
        <v>0.4693851488125278</v>
      </c>
    </row>
    <row r="6022" spans="1:31" x14ac:dyDescent="0.2">
      <c r="A6022" s="15" t="s">
        <v>7851</v>
      </c>
      <c r="B6022" s="15" t="s">
        <v>7852</v>
      </c>
      <c r="C6022" t="s">
        <v>6192</v>
      </c>
      <c r="D6022" s="15">
        <v>3</v>
      </c>
      <c r="E6022" s="15">
        <v>2</v>
      </c>
      <c r="F6022" s="16">
        <v>69648.103696874896</v>
      </c>
      <c r="G6022" s="16">
        <v>83830.396868141193</v>
      </c>
      <c r="H6022" s="16">
        <v>84370.675756640296</v>
      </c>
      <c r="I6022" s="16">
        <v>117720.941237109</v>
      </c>
      <c r="J6022" s="16">
        <v>17579.584059819401</v>
      </c>
      <c r="K6022" s="16">
        <v>103319.33406093701</v>
      </c>
      <c r="L6022" s="15">
        <f t="shared" si="658"/>
        <v>6</v>
      </c>
      <c r="M6022" s="16">
        <v>123848.673467966</v>
      </c>
      <c r="N6022" s="16">
        <v>144222.32292034201</v>
      </c>
      <c r="O6022" s="16">
        <v>151709.025064524</v>
      </c>
      <c r="P6022" s="16">
        <v>163219.826123348</v>
      </c>
      <c r="Q6022" s="16">
        <v>153686.253747927</v>
      </c>
      <c r="R6022" s="16">
        <v>141894.97846767801</v>
      </c>
      <c r="S6022" s="17">
        <f t="shared" si="659"/>
        <v>144222.32292034201</v>
      </c>
      <c r="T6022" s="17">
        <f t="shared" si="660"/>
        <v>153686.253747927</v>
      </c>
      <c r="U6022" s="18">
        <f t="shared" si="661"/>
        <v>1.0656204298748688</v>
      </c>
      <c r="X6022" s="20">
        <f t="shared" si="662"/>
        <v>0.27764333563866789</v>
      </c>
      <c r="AA6022" s="20">
        <f t="shared" si="663"/>
        <v>9.1693646865489253E-2</v>
      </c>
      <c r="AE6022" s="20">
        <f t="shared" si="664"/>
        <v>0.55651274657494787</v>
      </c>
    </row>
    <row r="6023" spans="1:31" x14ac:dyDescent="0.2">
      <c r="A6023" s="15" t="s">
        <v>2513</v>
      </c>
      <c r="B6023" s="15" t="s">
        <v>2514</v>
      </c>
      <c r="C6023" t="s">
        <v>2515</v>
      </c>
      <c r="D6023" s="15">
        <v>2</v>
      </c>
      <c r="E6023" s="15">
        <v>2</v>
      </c>
      <c r="F6023" s="16">
        <v>10520.7913529297</v>
      </c>
      <c r="G6023" s="16">
        <v>10908.0597462891</v>
      </c>
      <c r="H6023" s="16">
        <v>15748.914663281301</v>
      </c>
      <c r="I6023" s="16">
        <v>29451.836300986601</v>
      </c>
      <c r="J6023" s="16">
        <v>5312.7709400390804</v>
      </c>
      <c r="K6023" s="16">
        <v>15759.6139045899</v>
      </c>
      <c r="L6023" s="15">
        <f t="shared" si="658"/>
        <v>6</v>
      </c>
      <c r="M6023" s="16">
        <v>18708.133943811299</v>
      </c>
      <c r="N6023" s="16">
        <v>18766.292108078502</v>
      </c>
      <c r="O6023" s="16">
        <v>28318.5178732286</v>
      </c>
      <c r="P6023" s="16">
        <v>40834.906258335199</v>
      </c>
      <c r="Q6023" s="16">
        <v>46445.914762095301</v>
      </c>
      <c r="R6023" s="16">
        <v>21643.674884042401</v>
      </c>
      <c r="S6023" s="17">
        <f t="shared" si="659"/>
        <v>18766.292108078502</v>
      </c>
      <c r="T6023" s="17">
        <f t="shared" si="660"/>
        <v>40834.906258335199</v>
      </c>
      <c r="U6023" s="18">
        <f t="shared" si="661"/>
        <v>2.1759709389132129</v>
      </c>
      <c r="X6023" s="20">
        <f t="shared" si="662"/>
        <v>0.15287634519509255</v>
      </c>
      <c r="AA6023" s="20">
        <f t="shared" si="663"/>
        <v>1.1216592888650163</v>
      </c>
      <c r="AE6023" s="20">
        <f t="shared" si="664"/>
        <v>0.81565970847905656</v>
      </c>
    </row>
    <row r="6024" spans="1:31" x14ac:dyDescent="0.2">
      <c r="A6024" s="15" t="s">
        <v>18623</v>
      </c>
      <c r="B6024" s="15" t="s">
        <v>18624</v>
      </c>
      <c r="C6024" t="s">
        <v>18625</v>
      </c>
      <c r="D6024" s="15">
        <v>2</v>
      </c>
      <c r="E6024" s="15">
        <v>1</v>
      </c>
      <c r="F6024" s="16">
        <v>55539.163942968204</v>
      </c>
      <c r="G6024" s="16">
        <v>55374.871535156097</v>
      </c>
      <c r="H6024" s="16">
        <v>52370.799661752098</v>
      </c>
      <c r="I6024" s="16">
        <v>68246.787339843897</v>
      </c>
      <c r="J6024" s="16">
        <v>2916.71758125</v>
      </c>
      <c r="K6024" s="16">
        <v>72614.114783202793</v>
      </c>
      <c r="L6024" s="15">
        <f t="shared" si="658"/>
        <v>6</v>
      </c>
      <c r="M6024" s="16">
        <v>98760.072633034899</v>
      </c>
      <c r="N6024" s="16">
        <v>95267.264650763507</v>
      </c>
      <c r="O6024" s="16">
        <v>94169.2464506377</v>
      </c>
      <c r="P6024" s="16">
        <v>94624.020552555899</v>
      </c>
      <c r="Q6024" s="16">
        <v>25498.862588426498</v>
      </c>
      <c r="R6024" s="16">
        <v>99725.558118048502</v>
      </c>
      <c r="S6024" s="17">
        <f t="shared" si="659"/>
        <v>95267.264650763507</v>
      </c>
      <c r="T6024" s="17">
        <f t="shared" si="660"/>
        <v>94624.020552555899</v>
      </c>
      <c r="U6024" s="18">
        <f t="shared" si="661"/>
        <v>0.99324800496198085</v>
      </c>
      <c r="X6024" s="20">
        <f t="shared" si="662"/>
        <v>0.39582677989711135</v>
      </c>
      <c r="AA6024" s="20">
        <f t="shared" si="663"/>
        <v>-9.7741043684480364E-3</v>
      </c>
      <c r="AE6024" s="20">
        <f t="shared" si="664"/>
        <v>0.40249482668317738</v>
      </c>
    </row>
    <row r="6025" spans="1:31" x14ac:dyDescent="0.2">
      <c r="A6025" s="15" t="s">
        <v>3020</v>
      </c>
      <c r="B6025" s="15" t="s">
        <v>3021</v>
      </c>
      <c r="C6025" t="s">
        <v>3022</v>
      </c>
      <c r="D6025" s="15">
        <v>1</v>
      </c>
      <c r="E6025" s="15">
        <v>1</v>
      </c>
      <c r="F6025" s="16">
        <v>66894.739853906998</v>
      </c>
      <c r="G6025" s="16">
        <v>87858.722685937595</v>
      </c>
      <c r="H6025" s="16">
        <v>75739.295775000995</v>
      </c>
      <c r="I6025" s="16">
        <v>103749.21953192299</v>
      </c>
      <c r="J6025" s="16">
        <v>11086.8377039062</v>
      </c>
      <c r="K6025" s="16">
        <v>92930.122776563905</v>
      </c>
      <c r="L6025" s="15">
        <f t="shared" si="658"/>
        <v>6</v>
      </c>
      <c r="M6025" s="16">
        <v>118952.625457666</v>
      </c>
      <c r="N6025" s="16">
        <v>151152.67907547799</v>
      </c>
      <c r="O6025" s="16">
        <v>136188.72455451099</v>
      </c>
      <c r="P6025" s="16">
        <v>143848.06470690601</v>
      </c>
      <c r="Q6025" s="16">
        <v>96924.622722963803</v>
      </c>
      <c r="R6025" s="16">
        <v>127626.817286704</v>
      </c>
      <c r="S6025" s="17">
        <f t="shared" si="659"/>
        <v>136188.72455451099</v>
      </c>
      <c r="T6025" s="17">
        <f t="shared" si="660"/>
        <v>127626.817286704</v>
      </c>
      <c r="U6025" s="18">
        <f t="shared" si="661"/>
        <v>0.93713204014639262</v>
      </c>
      <c r="X6025" s="20">
        <f t="shared" si="662"/>
        <v>0.48930260287622396</v>
      </c>
      <c r="AA6025" s="20">
        <f t="shared" si="663"/>
        <v>-9.3675759656402263E-2</v>
      </c>
      <c r="AE6025" s="20">
        <f t="shared" si="664"/>
        <v>0.31042247397688072</v>
      </c>
    </row>
    <row r="6026" spans="1:31" x14ac:dyDescent="0.2">
      <c r="A6026" s="15" t="s">
        <v>15407</v>
      </c>
      <c r="B6026" s="15" t="s">
        <v>15408</v>
      </c>
      <c r="C6026" t="s">
        <v>15409</v>
      </c>
      <c r="D6026" s="15">
        <v>1</v>
      </c>
      <c r="E6026" s="15">
        <v>1</v>
      </c>
      <c r="F6026" s="16">
        <v>15720.356514843699</v>
      </c>
      <c r="G6026" s="16">
        <v>12955.469690624999</v>
      </c>
      <c r="H6026" s="16">
        <v>20250.711853710902</v>
      </c>
      <c r="I6026" s="16">
        <v>27016.894110937399</v>
      </c>
      <c r="J6026" s="16">
        <v>15006.573506487301</v>
      </c>
      <c r="K6026" s="16">
        <v>15857.953069921899</v>
      </c>
      <c r="L6026" s="15">
        <f t="shared" si="658"/>
        <v>6</v>
      </c>
      <c r="M6026" s="16">
        <v>27954.031731868301</v>
      </c>
      <c r="N6026" s="16">
        <v>22288.668586944401</v>
      </c>
      <c r="O6026" s="16">
        <v>36413.312144738797</v>
      </c>
      <c r="P6026" s="16">
        <v>37458.864266964003</v>
      </c>
      <c r="Q6026" s="16">
        <v>131192.186115274</v>
      </c>
      <c r="R6026" s="16">
        <v>21778.730281700002</v>
      </c>
      <c r="S6026" s="17">
        <f t="shared" si="659"/>
        <v>27954.031731868301</v>
      </c>
      <c r="T6026" s="17">
        <f t="shared" si="660"/>
        <v>37458.864266964003</v>
      </c>
      <c r="U6026" s="18">
        <f t="shared" si="661"/>
        <v>1.3400165180559609</v>
      </c>
      <c r="X6026" s="20">
        <f t="shared" si="662"/>
        <v>0.37157896827739756</v>
      </c>
      <c r="AA6026" s="20">
        <f t="shared" si="663"/>
        <v>0.42225078454166176</v>
      </c>
      <c r="AE6026" s="20">
        <f t="shared" si="664"/>
        <v>0.42994887546300758</v>
      </c>
    </row>
    <row r="6027" spans="1:31" x14ac:dyDescent="0.2">
      <c r="A6027" s="15" t="s">
        <v>16972</v>
      </c>
      <c r="B6027" s="15" t="s">
        <v>16973</v>
      </c>
      <c r="C6027" t="s">
        <v>16974</v>
      </c>
      <c r="D6027" s="15">
        <v>1</v>
      </c>
      <c r="E6027" s="15">
        <v>1</v>
      </c>
      <c r="F6027" s="16">
        <v>22403.796679687599</v>
      </c>
      <c r="G6027" s="16">
        <v>13122.2237695312</v>
      </c>
      <c r="H6027" s="16">
        <v>29301.937293749801</v>
      </c>
      <c r="I6027" s="16">
        <v>24564.162788086102</v>
      </c>
      <c r="J6027" s="16">
        <v>21591.5112960937</v>
      </c>
      <c r="K6027" s="16">
        <v>21887.285423437501</v>
      </c>
      <c r="L6027" s="15">
        <f t="shared" si="658"/>
        <v>6</v>
      </c>
      <c r="M6027" s="16">
        <v>39838.564901944803</v>
      </c>
      <c r="N6027" s="16">
        <v>22575.553315095302</v>
      </c>
      <c r="O6027" s="16">
        <v>52688.547288146401</v>
      </c>
      <c r="P6027" s="16">
        <v>34058.157682085897</v>
      </c>
      <c r="Q6027" s="16">
        <v>188759.783653652</v>
      </c>
      <c r="R6027" s="16">
        <v>30059.193877913101</v>
      </c>
      <c r="S6027" s="17">
        <f t="shared" si="659"/>
        <v>39838.564901944803</v>
      </c>
      <c r="T6027" s="17">
        <f t="shared" si="660"/>
        <v>34058.157682085897</v>
      </c>
      <c r="U6027" s="18">
        <f t="shared" si="661"/>
        <v>0.85490423076016164</v>
      </c>
      <c r="X6027" s="20">
        <f t="shared" si="662"/>
        <v>0.43485539840346188</v>
      </c>
      <c r="AA6027" s="20">
        <f t="shared" si="663"/>
        <v>-0.2261652813753697</v>
      </c>
      <c r="AE6027" s="20">
        <f t="shared" si="664"/>
        <v>0.36165513411575129</v>
      </c>
    </row>
    <row r="6028" spans="1:31" x14ac:dyDescent="0.2">
      <c r="A6028" s="15" t="s">
        <v>4592</v>
      </c>
      <c r="B6028" s="15" t="s">
        <v>4593</v>
      </c>
      <c r="C6028" t="s">
        <v>4594</v>
      </c>
      <c r="D6028" s="15">
        <v>2</v>
      </c>
      <c r="E6028" s="15">
        <v>2</v>
      </c>
      <c r="F6028" s="16">
        <v>29825.2314905272</v>
      </c>
      <c r="G6028" s="16">
        <v>26855.658186328099</v>
      </c>
      <c r="H6028" s="16">
        <v>20442.758814843699</v>
      </c>
      <c r="I6028" s="16">
        <v>36589.133934374899</v>
      </c>
      <c r="J6028" s="16">
        <v>7761.8810542969104</v>
      </c>
      <c r="K6028" s="16">
        <v>25157.086633593801</v>
      </c>
      <c r="L6028" s="15">
        <f t="shared" si="658"/>
        <v>6</v>
      </c>
      <c r="M6028" s="16">
        <v>53035.404553915403</v>
      </c>
      <c r="N6028" s="16">
        <v>46202.637132675904</v>
      </c>
      <c r="O6028" s="16">
        <v>36758.6365951923</v>
      </c>
      <c r="P6028" s="16">
        <v>50730.7537300763</v>
      </c>
      <c r="Q6028" s="16">
        <v>67856.805781795003</v>
      </c>
      <c r="R6028" s="16">
        <v>34549.818759748603</v>
      </c>
      <c r="S6028" s="17">
        <f t="shared" si="659"/>
        <v>46202.637132675904</v>
      </c>
      <c r="T6028" s="17">
        <f t="shared" si="660"/>
        <v>50730.7537300763</v>
      </c>
      <c r="U6028" s="18">
        <f t="shared" si="661"/>
        <v>1.0980055875251755</v>
      </c>
      <c r="X6028" s="20">
        <f t="shared" si="662"/>
        <v>0.6220169140516566</v>
      </c>
      <c r="AA6028" s="20">
        <f t="shared" si="663"/>
        <v>0.13488539594088109</v>
      </c>
      <c r="AE6028" s="20">
        <f t="shared" si="664"/>
        <v>0.20619780569595408</v>
      </c>
    </row>
    <row r="6029" spans="1:31" x14ac:dyDescent="0.2">
      <c r="A6029" s="15" t="s">
        <v>18626</v>
      </c>
      <c r="B6029" s="15" t="s">
        <v>18627</v>
      </c>
      <c r="C6029" t="s">
        <v>18628</v>
      </c>
      <c r="D6029" s="15">
        <v>1</v>
      </c>
      <c r="E6029" s="15">
        <v>1</v>
      </c>
      <c r="F6029" s="16">
        <v>11106.162574804701</v>
      </c>
      <c r="G6029" s="16">
        <v>14795.517090776801</v>
      </c>
      <c r="H6029" s="16">
        <v>11054.264618847699</v>
      </c>
      <c r="I6029" s="16">
        <v>22283.155898437399</v>
      </c>
      <c r="J6029" s="16">
        <v>6850.5301863281402</v>
      </c>
      <c r="K6029" s="16">
        <v>13908.6521964843</v>
      </c>
      <c r="L6029" s="15">
        <f t="shared" si="658"/>
        <v>6</v>
      </c>
      <c r="M6029" s="16">
        <v>19749.044542484098</v>
      </c>
      <c r="N6029" s="16">
        <v>25454.297287842099</v>
      </c>
      <c r="O6029" s="16">
        <v>19876.950055110199</v>
      </c>
      <c r="P6029" s="16">
        <v>30895.546646172199</v>
      </c>
      <c r="Q6029" s="16">
        <v>59889.489816215799</v>
      </c>
      <c r="R6029" s="16">
        <v>19101.6320601773</v>
      </c>
      <c r="S6029" s="17">
        <f t="shared" si="659"/>
        <v>19876.950055110199</v>
      </c>
      <c r="T6029" s="17">
        <f t="shared" si="660"/>
        <v>30895.546646172199</v>
      </c>
      <c r="U6029" s="18">
        <f t="shared" si="661"/>
        <v>1.5543404073820275</v>
      </c>
      <c r="X6029" s="20">
        <f t="shared" si="662"/>
        <v>0.29019468276914995</v>
      </c>
      <c r="AA6029" s="20">
        <f t="shared" si="663"/>
        <v>0.63630249490459012</v>
      </c>
      <c r="AE6029" s="20">
        <f t="shared" si="664"/>
        <v>0.53731054939371081</v>
      </c>
    </row>
    <row r="6030" spans="1:31" x14ac:dyDescent="0.2">
      <c r="A6030" s="15" t="s">
        <v>12142</v>
      </c>
      <c r="B6030" s="15" t="s">
        <v>12143</v>
      </c>
      <c r="C6030" t="s">
        <v>12144</v>
      </c>
      <c r="D6030" s="15">
        <v>2</v>
      </c>
      <c r="E6030" s="15">
        <v>2</v>
      </c>
      <c r="F6030" s="16">
        <v>30707.305575564402</v>
      </c>
      <c r="G6030" s="16">
        <v>29327.570256445299</v>
      </c>
      <c r="H6030" s="16">
        <v>35461.434873047197</v>
      </c>
      <c r="I6030" s="16">
        <v>47167.413220898299</v>
      </c>
      <c r="J6030" s="16">
        <v>4815.4741287597599</v>
      </c>
      <c r="K6030" s="16">
        <v>51174.166154590101</v>
      </c>
      <c r="L6030" s="15">
        <f t="shared" si="658"/>
        <v>6</v>
      </c>
      <c r="M6030" s="16">
        <v>54603.913953794698</v>
      </c>
      <c r="N6030" s="16">
        <v>50455.329641908502</v>
      </c>
      <c r="O6030" s="16">
        <v>63764.094144471703</v>
      </c>
      <c r="P6030" s="16">
        <v>65397.514696189697</v>
      </c>
      <c r="Q6030" s="16">
        <v>42098.389606423698</v>
      </c>
      <c r="R6030" s="16">
        <v>70280.720163413396</v>
      </c>
      <c r="S6030" s="17">
        <f t="shared" si="659"/>
        <v>54603.913953794698</v>
      </c>
      <c r="T6030" s="17">
        <f t="shared" si="660"/>
        <v>65397.514696189697</v>
      </c>
      <c r="U6030" s="18">
        <f t="shared" si="661"/>
        <v>1.197670825419739</v>
      </c>
      <c r="X6030" s="20">
        <f t="shared" si="662"/>
        <v>0.77010452307067534</v>
      </c>
      <c r="AA6030" s="20">
        <f t="shared" si="663"/>
        <v>0.26023144419477701</v>
      </c>
      <c r="AE6030" s="20">
        <f t="shared" si="664"/>
        <v>0.11345032585072391</v>
      </c>
    </row>
    <row r="6031" spans="1:31" x14ac:dyDescent="0.2">
      <c r="A6031" s="15" t="s">
        <v>677</v>
      </c>
      <c r="B6031" s="15" t="s">
        <v>678</v>
      </c>
      <c r="C6031" t="s">
        <v>679</v>
      </c>
      <c r="D6031" s="15">
        <v>2</v>
      </c>
      <c r="E6031" s="15">
        <v>1</v>
      </c>
      <c r="F6031" s="16">
        <v>41365.906892578103</v>
      </c>
      <c r="G6031" s="16">
        <v>53979.370242187499</v>
      </c>
      <c r="H6031" s="16">
        <v>41696.593680671598</v>
      </c>
      <c r="I6031" s="16">
        <v>43611.977475000102</v>
      </c>
      <c r="J6031" s="16">
        <v>10225.2803554687</v>
      </c>
      <c r="K6031" s="16">
        <v>63303.781109766198</v>
      </c>
      <c r="L6031" s="15">
        <f t="shared" si="658"/>
        <v>6</v>
      </c>
      <c r="M6031" s="16">
        <v>73557.102397822702</v>
      </c>
      <c r="N6031" s="16">
        <v>92866.435767335497</v>
      </c>
      <c r="O6031" s="16">
        <v>74975.689350318105</v>
      </c>
      <c r="P6031" s="16">
        <v>60467.910853918504</v>
      </c>
      <c r="Q6031" s="16">
        <v>89392.617368354899</v>
      </c>
      <c r="R6031" s="16">
        <v>86939.087820630506</v>
      </c>
      <c r="S6031" s="17">
        <f t="shared" si="659"/>
        <v>74975.689350318105</v>
      </c>
      <c r="T6031" s="17">
        <f t="shared" si="660"/>
        <v>86939.087820630506</v>
      </c>
      <c r="U6031" s="18">
        <f t="shared" si="661"/>
        <v>1.1595637009006259</v>
      </c>
      <c r="X6031" s="20">
        <f t="shared" si="662"/>
        <v>0.89728574243282044</v>
      </c>
      <c r="AA6031" s="20">
        <f t="shared" si="663"/>
        <v>0.21358207694733722</v>
      </c>
      <c r="AE6031" s="20">
        <f t="shared" si="664"/>
        <v>4.7069232986727466E-2</v>
      </c>
    </row>
    <row r="6032" spans="1:31" x14ac:dyDescent="0.2">
      <c r="A6032" s="15" t="s">
        <v>16607</v>
      </c>
      <c r="B6032" s="15" t="s">
        <v>16608</v>
      </c>
      <c r="C6032" t="s">
        <v>16609</v>
      </c>
      <c r="D6032" s="15">
        <v>2</v>
      </c>
      <c r="E6032" s="15">
        <v>2</v>
      </c>
      <c r="F6032" s="16">
        <v>36296.072236230801</v>
      </c>
      <c r="G6032" s="16">
        <v>23023.1849589843</v>
      </c>
      <c r="H6032" s="16">
        <v>22362.042997124499</v>
      </c>
      <c r="I6032" s="16">
        <v>50770.711995996302</v>
      </c>
      <c r="J6032" s="16">
        <v>2264.4769447265599</v>
      </c>
      <c r="K6032" s="16">
        <v>54187.599206532403</v>
      </c>
      <c r="L6032" s="15">
        <f t="shared" si="658"/>
        <v>6</v>
      </c>
      <c r="M6032" s="16">
        <v>64541.892168650098</v>
      </c>
      <c r="N6032" s="16">
        <v>39609.226961339802</v>
      </c>
      <c r="O6032" s="16">
        <v>40209.749550070599</v>
      </c>
      <c r="P6032" s="16">
        <v>70393.480523182006</v>
      </c>
      <c r="Q6032" s="16">
        <v>19796.769772785701</v>
      </c>
      <c r="R6032" s="16">
        <v>74419.258433191004</v>
      </c>
      <c r="S6032" s="17">
        <f t="shared" si="659"/>
        <v>40209.749550070599</v>
      </c>
      <c r="T6032" s="17">
        <f t="shared" si="660"/>
        <v>70393.480523182006</v>
      </c>
      <c r="U6032" s="18">
        <f t="shared" si="661"/>
        <v>1.7506570249965263</v>
      </c>
      <c r="X6032" s="20">
        <f t="shared" si="662"/>
        <v>0.74543126118216918</v>
      </c>
      <c r="AA6032" s="20">
        <f t="shared" si="663"/>
        <v>0.80789646994909436</v>
      </c>
      <c r="AE6032" s="20">
        <f t="shared" si="664"/>
        <v>0.12759239817430484</v>
      </c>
    </row>
    <row r="6033" spans="1:31" x14ac:dyDescent="0.2">
      <c r="A6033" s="15" t="s">
        <v>12640</v>
      </c>
      <c r="B6033" s="15" t="s">
        <v>12641</v>
      </c>
      <c r="C6033" t="s">
        <v>12642</v>
      </c>
      <c r="D6033" s="15">
        <v>1</v>
      </c>
      <c r="E6033" s="15">
        <v>1</v>
      </c>
      <c r="F6033" s="16">
        <v>34014.810585937397</v>
      </c>
      <c r="G6033" s="16">
        <v>47414.790727734202</v>
      </c>
      <c r="H6033" s="16">
        <v>34254.915131249902</v>
      </c>
      <c r="I6033" s="16">
        <v>47714.631421874998</v>
      </c>
      <c r="J6033" s="16">
        <v>7923.4499953124896</v>
      </c>
      <c r="K6033" s="16">
        <v>49461.536334374701</v>
      </c>
      <c r="L6033" s="15">
        <f t="shared" si="658"/>
        <v>6</v>
      </c>
      <c r="M6033" s="16">
        <v>60485.339093611197</v>
      </c>
      <c r="N6033" s="16">
        <v>81572.693378653596</v>
      </c>
      <c r="O6033" s="16">
        <v>61594.620780561003</v>
      </c>
      <c r="P6033" s="16">
        <v>66156.231528355202</v>
      </c>
      <c r="Q6033" s="16">
        <v>69269.292287858596</v>
      </c>
      <c r="R6033" s="16">
        <v>67928.657273429504</v>
      </c>
      <c r="S6033" s="17">
        <f t="shared" si="659"/>
        <v>61594.620780561003</v>
      </c>
      <c r="T6033" s="17">
        <f t="shared" si="660"/>
        <v>67928.657273429504</v>
      </c>
      <c r="U6033" s="18">
        <f t="shared" si="661"/>
        <v>1.1028342477411193</v>
      </c>
      <c r="X6033" s="20">
        <f t="shared" si="662"/>
        <v>0.98920312940709687</v>
      </c>
      <c r="AA6033" s="20">
        <f t="shared" si="663"/>
        <v>0.14121597503517447</v>
      </c>
      <c r="AE6033" s="20">
        <f t="shared" si="664"/>
        <v>4.7145183903157147E-3</v>
      </c>
    </row>
    <row r="6034" spans="1:31" x14ac:dyDescent="0.2">
      <c r="A6034" s="15" t="s">
        <v>16960</v>
      </c>
      <c r="B6034" s="15" t="s">
        <v>16961</v>
      </c>
      <c r="C6034" t="s">
        <v>16962</v>
      </c>
      <c r="D6034" s="15">
        <v>3</v>
      </c>
      <c r="E6034" s="15">
        <v>2</v>
      </c>
      <c r="F6034" s="16">
        <v>123514.81495580899</v>
      </c>
      <c r="G6034" s="16">
        <v>138629.17572539</v>
      </c>
      <c r="H6034" s="16">
        <v>112286.22994746199</v>
      </c>
      <c r="I6034" s="16">
        <v>98594.719200980602</v>
      </c>
      <c r="J6034" s="16">
        <v>8394.1489499999807</v>
      </c>
      <c r="K6034" s="16">
        <v>118794.172915431</v>
      </c>
      <c r="L6034" s="15">
        <f t="shared" si="658"/>
        <v>6</v>
      </c>
      <c r="M6034" s="16">
        <v>219634.780761514</v>
      </c>
      <c r="N6034" s="16">
        <v>238498.474235976</v>
      </c>
      <c r="O6034" s="16">
        <v>201904.68217459699</v>
      </c>
      <c r="P6034" s="16">
        <v>136701.36133427001</v>
      </c>
      <c r="Q6034" s="16">
        <v>73384.290614487196</v>
      </c>
      <c r="R6034" s="16">
        <v>163147.55375774001</v>
      </c>
      <c r="S6034" s="17">
        <f t="shared" si="659"/>
        <v>219634.780761514</v>
      </c>
      <c r="T6034" s="17">
        <f t="shared" si="660"/>
        <v>136701.36133427001</v>
      </c>
      <c r="U6034" s="18">
        <f t="shared" si="661"/>
        <v>0.62240306776686893</v>
      </c>
      <c r="X6034" s="20">
        <f t="shared" si="662"/>
        <v>2.8920881623955109E-2</v>
      </c>
      <c r="AA6034" s="20">
        <f t="shared" si="663"/>
        <v>-0.68407892363597422</v>
      </c>
      <c r="AE6034" s="20">
        <f t="shared" si="664"/>
        <v>1.5387884721457352</v>
      </c>
    </row>
    <row r="6035" spans="1:31" x14ac:dyDescent="0.2">
      <c r="A6035" s="15" t="s">
        <v>9248</v>
      </c>
      <c r="B6035" s="15" t="s">
        <v>9249</v>
      </c>
      <c r="C6035" t="s">
        <v>9250</v>
      </c>
      <c r="D6035" s="15">
        <v>2</v>
      </c>
      <c r="E6035" s="15">
        <v>2</v>
      </c>
      <c r="F6035" s="16">
        <v>32861.783637890803</v>
      </c>
      <c r="G6035" s="16">
        <v>25214.236625677098</v>
      </c>
      <c r="H6035" s="16">
        <v>26460.951902343699</v>
      </c>
      <c r="I6035" s="16">
        <v>31473.495000878898</v>
      </c>
      <c r="J6035" s="16">
        <v>3976.5388734548001</v>
      </c>
      <c r="K6035" s="16">
        <v>39136.666265039297</v>
      </c>
      <c r="L6035" s="15">
        <f t="shared" si="658"/>
        <v>6</v>
      </c>
      <c r="M6035" s="16">
        <v>58435.019696404299</v>
      </c>
      <c r="N6035" s="16">
        <v>43378.725530050702</v>
      </c>
      <c r="O6035" s="16">
        <v>47580.100305974898</v>
      </c>
      <c r="P6035" s="16">
        <v>43637.931599532203</v>
      </c>
      <c r="Q6035" s="16">
        <v>34764.153706066099</v>
      </c>
      <c r="R6035" s="16">
        <v>53748.859953928302</v>
      </c>
      <c r="S6035" s="17">
        <f t="shared" si="659"/>
        <v>47580.100305974898</v>
      </c>
      <c r="T6035" s="17">
        <f t="shared" si="660"/>
        <v>43637.931599532203</v>
      </c>
      <c r="U6035" s="18">
        <f t="shared" si="661"/>
        <v>0.91714669197644261</v>
      </c>
      <c r="X6035" s="20">
        <f t="shared" si="662"/>
        <v>0.46274251382028708</v>
      </c>
      <c r="AA6035" s="20">
        <f t="shared" si="663"/>
        <v>-0.12477559240678431</v>
      </c>
      <c r="AE6035" s="20">
        <f t="shared" si="664"/>
        <v>0.33466059846990104</v>
      </c>
    </row>
    <row r="6036" spans="1:31" x14ac:dyDescent="0.2">
      <c r="A6036" s="15" t="s">
        <v>18629</v>
      </c>
      <c r="B6036" s="15" t="s">
        <v>18630</v>
      </c>
      <c r="C6036" t="s">
        <v>18631</v>
      </c>
      <c r="D6036" s="15">
        <v>1</v>
      </c>
      <c r="E6036" s="15">
        <v>1</v>
      </c>
      <c r="F6036" s="16">
        <v>52603.016864062498</v>
      </c>
      <c r="G6036" s="16">
        <v>39565.634903906503</v>
      </c>
      <c r="H6036" s="16">
        <v>51294.484106249998</v>
      </c>
      <c r="I6036" s="16">
        <v>68660.889618750007</v>
      </c>
      <c r="J6036" s="16">
        <v>14132.153784374999</v>
      </c>
      <c r="K6036" s="16">
        <v>56266.908585937497</v>
      </c>
      <c r="L6036" s="15">
        <f t="shared" si="658"/>
        <v>6</v>
      </c>
      <c r="M6036" s="16">
        <v>93538.998382227495</v>
      </c>
      <c r="N6036" s="16">
        <v>68068.958120704803</v>
      </c>
      <c r="O6036" s="16">
        <v>92233.896494949498</v>
      </c>
      <c r="P6036" s="16">
        <v>95198.172451530307</v>
      </c>
      <c r="Q6036" s="16">
        <v>123547.73384396599</v>
      </c>
      <c r="R6036" s="16">
        <v>77274.905561581501</v>
      </c>
      <c r="S6036" s="17">
        <f t="shared" si="659"/>
        <v>92233.896494949498</v>
      </c>
      <c r="T6036" s="17">
        <f t="shared" si="660"/>
        <v>95198.172451530307</v>
      </c>
      <c r="U6036" s="18">
        <f t="shared" si="661"/>
        <v>1.0321386829487695</v>
      </c>
      <c r="X6036" s="20">
        <f t="shared" si="662"/>
        <v>0.42415751707485466</v>
      </c>
      <c r="AA6036" s="20">
        <f t="shared" si="663"/>
        <v>4.5636830993911609E-2</v>
      </c>
      <c r="AE6036" s="20">
        <f t="shared" si="664"/>
        <v>0.37247283186825669</v>
      </c>
    </row>
    <row r="6037" spans="1:31" x14ac:dyDescent="0.2">
      <c r="A6037" s="15" t="s">
        <v>18632</v>
      </c>
      <c r="B6037" s="15" t="s">
        <v>18633</v>
      </c>
      <c r="C6037" t="s">
        <v>18634</v>
      </c>
      <c r="D6037" s="15">
        <v>2</v>
      </c>
      <c r="E6037" s="15">
        <v>2</v>
      </c>
      <c r="F6037" s="16">
        <v>18938.947371093702</v>
      </c>
      <c r="G6037" s="16">
        <v>16358.387976562501</v>
      </c>
      <c r="H6037" s="16">
        <v>19767.994838591901</v>
      </c>
      <c r="I6037" s="16">
        <v>26255.6488154297</v>
      </c>
      <c r="J6037" s="16">
        <v>6835.9514179687703</v>
      </c>
      <c r="K6037" s="16">
        <v>21180.242917968801</v>
      </c>
      <c r="L6037" s="15">
        <f t="shared" si="658"/>
        <v>6</v>
      </c>
      <c r="M6037" s="16">
        <v>33677.349192420697</v>
      </c>
      <c r="N6037" s="16">
        <v>28143.069833284299</v>
      </c>
      <c r="O6037" s="16">
        <v>35545.326590646502</v>
      </c>
      <c r="P6037" s="16">
        <v>36403.399338937903</v>
      </c>
      <c r="Q6037" s="16">
        <v>59762.037637268499</v>
      </c>
      <c r="R6037" s="16">
        <v>29088.167670659001</v>
      </c>
      <c r="S6037" s="17">
        <f t="shared" si="659"/>
        <v>33677.349192420697</v>
      </c>
      <c r="T6037" s="17">
        <f t="shared" si="660"/>
        <v>36403.399338937903</v>
      </c>
      <c r="U6037" s="18">
        <f t="shared" si="661"/>
        <v>1.0809461021098039</v>
      </c>
      <c r="X6037" s="20">
        <f t="shared" si="662"/>
        <v>0.38380671791851773</v>
      </c>
      <c r="AA6037" s="20">
        <f t="shared" si="663"/>
        <v>0.11229458953190695</v>
      </c>
      <c r="AE6037" s="20">
        <f t="shared" si="664"/>
        <v>0.4158874279084982</v>
      </c>
    </row>
    <row r="6038" spans="1:31" x14ac:dyDescent="0.2">
      <c r="A6038" s="15" t="s">
        <v>11077</v>
      </c>
      <c r="B6038" s="15" t="s">
        <v>11078</v>
      </c>
      <c r="C6038" t="s">
        <v>11079</v>
      </c>
      <c r="D6038" s="15">
        <v>1</v>
      </c>
      <c r="E6038" s="15">
        <v>1</v>
      </c>
      <c r="F6038" s="16">
        <v>22395.0280368737</v>
      </c>
      <c r="G6038" s="16">
        <v>16197.5622445312</v>
      </c>
      <c r="H6038" s="16">
        <v>14634.1780406251</v>
      </c>
      <c r="I6038" s="16">
        <v>15719.444876953001</v>
      </c>
      <c r="J6038" s="16">
        <v>3097.9610771484399</v>
      </c>
      <c r="K6038" s="16">
        <v>20328.5255443358</v>
      </c>
      <c r="L6038" s="15">
        <f t="shared" si="658"/>
        <v>6</v>
      </c>
      <c r="M6038" s="16">
        <v>39822.972448985303</v>
      </c>
      <c r="N6038" s="16">
        <v>27866.3842690325</v>
      </c>
      <c r="O6038" s="16">
        <v>26314.082034469899</v>
      </c>
      <c r="P6038" s="16">
        <v>21794.975750355599</v>
      </c>
      <c r="Q6038" s="16">
        <v>27083.350242174602</v>
      </c>
      <c r="R6038" s="16">
        <v>27918.450313393401</v>
      </c>
      <c r="S6038" s="17">
        <f t="shared" si="659"/>
        <v>27866.3842690325</v>
      </c>
      <c r="T6038" s="17">
        <f t="shared" si="660"/>
        <v>27083.350242174602</v>
      </c>
      <c r="U6038" s="18">
        <f t="shared" si="661"/>
        <v>0.97190040805803168</v>
      </c>
      <c r="X6038" s="20">
        <f t="shared" si="662"/>
        <v>0.28747655371918185</v>
      </c>
      <c r="AA6038" s="20">
        <f t="shared" si="663"/>
        <v>-4.1119608383591327E-2</v>
      </c>
      <c r="AE6038" s="20">
        <f t="shared" si="664"/>
        <v>0.54139757012429779</v>
      </c>
    </row>
    <row r="6039" spans="1:31" x14ac:dyDescent="0.2">
      <c r="A6039" s="15" t="s">
        <v>11659</v>
      </c>
      <c r="B6039" s="15" t="s">
        <v>11660</v>
      </c>
      <c r="C6039" t="s">
        <v>11661</v>
      </c>
      <c r="D6039" s="15">
        <v>1</v>
      </c>
      <c r="E6039" s="15">
        <v>1</v>
      </c>
      <c r="F6039" s="16">
        <v>18748.81243125</v>
      </c>
      <c r="G6039" s="16">
        <v>20500.085615625001</v>
      </c>
      <c r="H6039" s="16">
        <v>25404.912905435802</v>
      </c>
      <c r="I6039" s="16">
        <v>27147.078221484298</v>
      </c>
      <c r="J6039" s="16">
        <v>7115.8859062499796</v>
      </c>
      <c r="K6039" s="16">
        <v>18810.689699999999</v>
      </c>
      <c r="L6039" s="15">
        <f t="shared" si="658"/>
        <v>6</v>
      </c>
      <c r="M6039" s="16">
        <v>33339.2501081722</v>
      </c>
      <c r="N6039" s="16">
        <v>35268.471556943499</v>
      </c>
      <c r="O6039" s="16">
        <v>45681.2101381026</v>
      </c>
      <c r="P6039" s="16">
        <v>37639.364249925202</v>
      </c>
      <c r="Q6039" s="16">
        <v>62209.312991018996</v>
      </c>
      <c r="R6039" s="16">
        <v>25833.910315076399</v>
      </c>
      <c r="S6039" s="17">
        <f t="shared" si="659"/>
        <v>35268.471556943499</v>
      </c>
      <c r="T6039" s="17">
        <f t="shared" si="660"/>
        <v>37639.364249925202</v>
      </c>
      <c r="U6039" s="18">
        <f t="shared" si="661"/>
        <v>1.0672241406649485</v>
      </c>
      <c r="X6039" s="20">
        <f t="shared" si="662"/>
        <v>0.75532360732585457</v>
      </c>
      <c r="AA6039" s="20">
        <f t="shared" si="663"/>
        <v>9.3863205840252539E-2</v>
      </c>
      <c r="AE6039" s="20">
        <f t="shared" si="664"/>
        <v>0.12186694139692734</v>
      </c>
    </row>
    <row r="6040" spans="1:31" x14ac:dyDescent="0.2">
      <c r="A6040" s="15" t="s">
        <v>3536</v>
      </c>
      <c r="B6040" s="15" t="s">
        <v>3537</v>
      </c>
      <c r="C6040" t="s">
        <v>3538</v>
      </c>
      <c r="D6040" s="15">
        <v>1</v>
      </c>
      <c r="E6040" s="15">
        <v>1</v>
      </c>
      <c r="F6040" s="16">
        <v>34277.972437500001</v>
      </c>
      <c r="G6040" s="16">
        <v>46579.373968359199</v>
      </c>
      <c r="H6040" s="16">
        <v>45974.172492187303</v>
      </c>
      <c r="I6040" s="16">
        <v>47734.799707031401</v>
      </c>
      <c r="J6040" s="16">
        <v>12854.239664062499</v>
      </c>
      <c r="K6040" s="16">
        <v>41689.425937499902</v>
      </c>
      <c r="L6040" s="15">
        <f t="shared" si="658"/>
        <v>6</v>
      </c>
      <c r="M6040" s="16">
        <v>60953.295067908199</v>
      </c>
      <c r="N6040" s="16">
        <v>80135.437321841993</v>
      </c>
      <c r="O6040" s="16">
        <v>82667.310939358606</v>
      </c>
      <c r="P6040" s="16">
        <v>66184.194811368696</v>
      </c>
      <c r="Q6040" s="16">
        <v>112375.80661894599</v>
      </c>
      <c r="R6040" s="16">
        <v>57254.726324914802</v>
      </c>
      <c r="S6040" s="17">
        <f t="shared" si="659"/>
        <v>80135.437321841993</v>
      </c>
      <c r="T6040" s="17">
        <f t="shared" si="660"/>
        <v>66184.194811368696</v>
      </c>
      <c r="U6040" s="18">
        <f t="shared" si="661"/>
        <v>0.82590420696848565</v>
      </c>
      <c r="X6040" s="20">
        <f t="shared" si="662"/>
        <v>0.8378138429775337</v>
      </c>
      <c r="AA6040" s="20">
        <f t="shared" si="663"/>
        <v>-0.27595363545308149</v>
      </c>
      <c r="AE6040" s="20">
        <f t="shared" si="664"/>
        <v>7.6852468182141226E-2</v>
      </c>
    </row>
    <row r="6041" spans="1:31" x14ac:dyDescent="0.2">
      <c r="A6041" s="15" t="s">
        <v>18635</v>
      </c>
      <c r="B6041" s="15" t="s">
        <v>18636</v>
      </c>
      <c r="C6041" t="s">
        <v>18637</v>
      </c>
      <c r="D6041" s="15">
        <v>1</v>
      </c>
      <c r="E6041" s="15">
        <v>1</v>
      </c>
      <c r="F6041" s="16">
        <v>43775.495710917203</v>
      </c>
      <c r="G6041" s="16">
        <v>53176.504682812403</v>
      </c>
      <c r="H6041" s="16">
        <v>46012.636995703098</v>
      </c>
      <c r="I6041" s="16">
        <v>84034.110058593593</v>
      </c>
      <c r="J6041" s="16">
        <v>3446.4130207031299</v>
      </c>
      <c r="K6041" s="16">
        <v>66207.408029297396</v>
      </c>
      <c r="L6041" s="15">
        <f t="shared" si="658"/>
        <v>6</v>
      </c>
      <c r="M6041" s="16">
        <v>77841.847608594806</v>
      </c>
      <c r="N6041" s="16">
        <v>91485.180992316906</v>
      </c>
      <c r="O6041" s="16">
        <v>82736.474926438794</v>
      </c>
      <c r="P6041" s="16">
        <v>116513.10878128</v>
      </c>
      <c r="Q6041" s="16">
        <v>30129.6267430222</v>
      </c>
      <c r="R6041" s="16">
        <v>90926.822381347403</v>
      </c>
      <c r="S6041" s="17">
        <f t="shared" si="659"/>
        <v>82736.474926438794</v>
      </c>
      <c r="T6041" s="17">
        <f t="shared" si="660"/>
        <v>90926.822381347403</v>
      </c>
      <c r="U6041" s="18">
        <f t="shared" si="661"/>
        <v>1.0989931884599951</v>
      </c>
      <c r="X6041" s="20">
        <f t="shared" si="662"/>
        <v>0.86124425207687216</v>
      </c>
      <c r="AA6041" s="20">
        <f t="shared" si="663"/>
        <v>0.13618244451695335</v>
      </c>
      <c r="AE6041" s="20">
        <f t="shared" si="664"/>
        <v>6.4873663545423024E-2</v>
      </c>
    </row>
    <row r="6042" spans="1:31" x14ac:dyDescent="0.2">
      <c r="A6042" s="15" t="s">
        <v>14167</v>
      </c>
      <c r="B6042" s="15" t="s">
        <v>14168</v>
      </c>
      <c r="C6042" t="s">
        <v>14169</v>
      </c>
      <c r="D6042" s="15">
        <v>1</v>
      </c>
      <c r="E6042" s="15">
        <v>1</v>
      </c>
      <c r="F6042" s="16">
        <v>7804.8852292290903</v>
      </c>
      <c r="G6042" s="16">
        <v>10758.5911125</v>
      </c>
      <c r="H6042" s="16">
        <v>9386.5916654296998</v>
      </c>
      <c r="I6042" s="16">
        <v>8503.6561371093394</v>
      </c>
      <c r="J6042" s="16">
        <v>2904.1388578124902</v>
      </c>
      <c r="K6042" s="16">
        <v>10086.6965686524</v>
      </c>
      <c r="L6042" s="15">
        <f t="shared" si="658"/>
        <v>6</v>
      </c>
      <c r="M6042" s="16">
        <v>13878.693473360399</v>
      </c>
      <c r="N6042" s="16">
        <v>18509.145364485001</v>
      </c>
      <c r="O6042" s="16">
        <v>16878.265552223598</v>
      </c>
      <c r="P6042" s="16">
        <v>11790.300532138501</v>
      </c>
      <c r="Q6042" s="16">
        <v>25388.895431327499</v>
      </c>
      <c r="R6042" s="16">
        <v>13852.6985818045</v>
      </c>
      <c r="S6042" s="17">
        <f t="shared" si="659"/>
        <v>16878.265552223598</v>
      </c>
      <c r="T6042" s="17">
        <f t="shared" si="660"/>
        <v>13852.6985818045</v>
      </c>
      <c r="U6042" s="18">
        <f t="shared" si="661"/>
        <v>0.82074183149580193</v>
      </c>
      <c r="X6042" s="20">
        <f t="shared" si="662"/>
        <v>0.90100818022352813</v>
      </c>
      <c r="AA6042" s="20">
        <f t="shared" si="663"/>
        <v>-0.28499960856506346</v>
      </c>
      <c r="AE6042" s="20">
        <f t="shared" si="664"/>
        <v>4.5271266057771799E-2</v>
      </c>
    </row>
    <row r="6043" spans="1:31" x14ac:dyDescent="0.2">
      <c r="A6043" s="15" t="s">
        <v>16115</v>
      </c>
      <c r="B6043" s="15" t="s">
        <v>16116</v>
      </c>
      <c r="C6043" t="s">
        <v>16117</v>
      </c>
      <c r="D6043" s="15">
        <v>2</v>
      </c>
      <c r="E6043" s="15">
        <v>2</v>
      </c>
      <c r="F6043" s="16">
        <v>38348.883162304199</v>
      </c>
      <c r="G6043" s="16">
        <v>38978.235553125</v>
      </c>
      <c r="H6043" s="16">
        <v>44929.498014843201</v>
      </c>
      <c r="I6043" s="16">
        <v>51023.390936718701</v>
      </c>
      <c r="J6043" s="16">
        <v>6995.8849705078201</v>
      </c>
      <c r="K6043" s="16">
        <v>50838.077270323702</v>
      </c>
      <c r="L6043" s="15">
        <f t="shared" si="658"/>
        <v>6</v>
      </c>
      <c r="M6043" s="16">
        <v>68192.212803096205</v>
      </c>
      <c r="N6043" s="16">
        <v>67058.392717025898</v>
      </c>
      <c r="O6043" s="16">
        <v>80788.8555987281</v>
      </c>
      <c r="P6043" s="16">
        <v>70743.819318780705</v>
      </c>
      <c r="Q6043" s="16">
        <v>61160.2270628365</v>
      </c>
      <c r="R6043" s="16">
        <v>69819.148034347207</v>
      </c>
      <c r="S6043" s="17">
        <f t="shared" si="659"/>
        <v>68192.212803096205</v>
      </c>
      <c r="T6043" s="17">
        <f t="shared" si="660"/>
        <v>69819.148034347207</v>
      </c>
      <c r="U6043" s="18">
        <f t="shared" si="661"/>
        <v>1.0238580794547429</v>
      </c>
      <c r="X6043" s="20">
        <f t="shared" si="662"/>
        <v>0.42320857029566966</v>
      </c>
      <c r="AA6043" s="20">
        <f t="shared" si="663"/>
        <v>3.4015752196692825E-2</v>
      </c>
      <c r="AE6043" s="20">
        <f t="shared" si="664"/>
        <v>0.37344554609000119</v>
      </c>
    </row>
    <row r="6044" spans="1:31" x14ac:dyDescent="0.2">
      <c r="A6044" s="15" t="s">
        <v>14941</v>
      </c>
      <c r="B6044" s="15" t="s">
        <v>14942</v>
      </c>
      <c r="C6044" t="s">
        <v>14943</v>
      </c>
      <c r="D6044" s="15">
        <v>2</v>
      </c>
      <c r="E6044" s="15">
        <v>2</v>
      </c>
      <c r="F6044" s="16">
        <v>15256.9176503908</v>
      </c>
      <c r="G6044" s="16">
        <v>5622.7741453125</v>
      </c>
      <c r="H6044" s="16">
        <v>14818.218544335999</v>
      </c>
      <c r="I6044" s="16">
        <v>8948.4393410156408</v>
      </c>
      <c r="J6044" s="16">
        <v>7081.6348291991999</v>
      </c>
      <c r="K6044" s="16">
        <v>5607.9998358398298</v>
      </c>
      <c r="L6044" s="15">
        <f t="shared" si="658"/>
        <v>6</v>
      </c>
      <c r="M6044" s="16">
        <v>27129.941978530602</v>
      </c>
      <c r="N6044" s="16">
        <v>9673.4547227414296</v>
      </c>
      <c r="O6044" s="16">
        <v>26645.009873318901</v>
      </c>
      <c r="P6044" s="16">
        <v>12406.9914661495</v>
      </c>
      <c r="Q6044" s="16">
        <v>61909.879301299501</v>
      </c>
      <c r="R6044" s="16">
        <v>7701.8209920314303</v>
      </c>
      <c r="S6044" s="17">
        <f t="shared" si="659"/>
        <v>26645.009873318901</v>
      </c>
      <c r="T6044" s="17">
        <f t="shared" si="660"/>
        <v>12406.9914661495</v>
      </c>
      <c r="U6044" s="18">
        <f t="shared" si="661"/>
        <v>0.46564034035405993</v>
      </c>
      <c r="X6044" s="20">
        <f t="shared" si="662"/>
        <v>0.75170989749765282</v>
      </c>
      <c r="AA6044" s="20">
        <f t="shared" si="663"/>
        <v>-1.1027120445714185</v>
      </c>
      <c r="AE6044" s="20">
        <f t="shared" si="664"/>
        <v>0.12394973151482387</v>
      </c>
    </row>
    <row r="6045" spans="1:31" x14ac:dyDescent="0.2">
      <c r="A6045" s="15" t="s">
        <v>18638</v>
      </c>
      <c r="B6045" s="15" t="s">
        <v>18639</v>
      </c>
      <c r="C6045" t="s">
        <v>18640</v>
      </c>
      <c r="D6045" s="15">
        <v>2</v>
      </c>
      <c r="E6045" s="15">
        <v>2</v>
      </c>
      <c r="F6045" s="16">
        <v>31252.520845605399</v>
      </c>
      <c r="G6045" s="16">
        <v>38051.537901009098</v>
      </c>
      <c r="H6045" s="16">
        <v>36639.681851952802</v>
      </c>
      <c r="I6045" s="16">
        <v>52861.981508668498</v>
      </c>
      <c r="J6045" s="16">
        <v>4276.6244071289002</v>
      </c>
      <c r="K6045" s="16">
        <v>49273.803797753499</v>
      </c>
      <c r="L6045" s="15">
        <f t="shared" si="658"/>
        <v>6</v>
      </c>
      <c r="M6045" s="16">
        <v>55573.418999372698</v>
      </c>
      <c r="N6045" s="16">
        <v>65464.0964590324</v>
      </c>
      <c r="O6045" s="16">
        <v>65882.729545361202</v>
      </c>
      <c r="P6045" s="16">
        <v>73293.021103204301</v>
      </c>
      <c r="Q6045" s="16">
        <v>37387.595837426401</v>
      </c>
      <c r="R6045" s="16">
        <v>67670.832303072602</v>
      </c>
      <c r="S6045" s="17">
        <f t="shared" si="659"/>
        <v>65464.0964590324</v>
      </c>
      <c r="T6045" s="17">
        <f t="shared" si="660"/>
        <v>67670.832303072602</v>
      </c>
      <c r="U6045" s="18">
        <f t="shared" si="661"/>
        <v>1.0337091010707096</v>
      </c>
      <c r="X6045" s="20">
        <f t="shared" si="662"/>
        <v>0.81835676653333311</v>
      </c>
      <c r="AA6045" s="20">
        <f t="shared" si="663"/>
        <v>4.7830249977235624E-2</v>
      </c>
      <c r="AE6045" s="20">
        <f t="shared" si="664"/>
        <v>8.7057322296829873E-2</v>
      </c>
    </row>
    <row r="6046" spans="1:31" x14ac:dyDescent="0.2">
      <c r="A6046" s="15" t="s">
        <v>18641</v>
      </c>
      <c r="B6046" s="15" t="s">
        <v>18642</v>
      </c>
      <c r="C6046" t="s">
        <v>18643</v>
      </c>
      <c r="D6046" s="15">
        <v>1</v>
      </c>
      <c r="E6046" s="15">
        <v>1</v>
      </c>
      <c r="F6046" s="16">
        <v>97362.983566406896</v>
      </c>
      <c r="G6046" s="16">
        <v>104425.426875</v>
      </c>
      <c r="H6046" s="16">
        <v>109120.023091407</v>
      </c>
      <c r="I6046" s="16">
        <v>105637.820527334</v>
      </c>
      <c r="J6046" s="16">
        <v>15614.8181191406</v>
      </c>
      <c r="K6046" s="16">
        <v>112242.98671523599</v>
      </c>
      <c r="L6046" s="15">
        <f t="shared" si="658"/>
        <v>6</v>
      </c>
      <c r="M6046" s="16">
        <v>173131.43818047599</v>
      </c>
      <c r="N6046" s="16">
        <v>179654.13738348201</v>
      </c>
      <c r="O6046" s="16">
        <v>196211.446331966</v>
      </c>
      <c r="P6046" s="16">
        <v>146466.605833471</v>
      </c>
      <c r="Q6046" s="16">
        <v>136509.65185069499</v>
      </c>
      <c r="R6046" s="16">
        <v>154150.395256252</v>
      </c>
      <c r="S6046" s="17">
        <f t="shared" si="659"/>
        <v>179654.13738348201</v>
      </c>
      <c r="T6046" s="17">
        <f t="shared" si="660"/>
        <v>146466.605833471</v>
      </c>
      <c r="U6046" s="18">
        <f t="shared" si="661"/>
        <v>0.8152698733613335</v>
      </c>
      <c r="X6046" s="20">
        <f t="shared" si="662"/>
        <v>1.2094273689259546E-2</v>
      </c>
      <c r="AA6046" s="20">
        <f t="shared" si="663"/>
        <v>-0.29465039074387234</v>
      </c>
      <c r="AE6046" s="20">
        <f t="shared" si="664"/>
        <v>1.9174202076839164</v>
      </c>
    </row>
    <row r="6047" spans="1:31" x14ac:dyDescent="0.2">
      <c r="A6047" s="15" t="s">
        <v>10273</v>
      </c>
      <c r="B6047" s="15" t="s">
        <v>10274</v>
      </c>
      <c r="C6047" t="s">
        <v>10275</v>
      </c>
      <c r="D6047" s="15">
        <v>1</v>
      </c>
      <c r="E6047" s="15">
        <v>1</v>
      </c>
      <c r="F6047" s="16">
        <v>53269.318362305297</v>
      </c>
      <c r="G6047" s="16">
        <v>63352.5214781252</v>
      </c>
      <c r="H6047" s="16">
        <v>56667.7007247539</v>
      </c>
      <c r="I6047" s="16">
        <v>66553.028849999595</v>
      </c>
      <c r="J6047" s="16">
        <v>322.28628222656198</v>
      </c>
      <c r="K6047" s="16">
        <v>56768.426569336603</v>
      </c>
      <c r="L6047" s="15">
        <f t="shared" si="658"/>
        <v>6</v>
      </c>
      <c r="M6047" s="16">
        <v>94723.8196811136</v>
      </c>
      <c r="N6047" s="16">
        <v>108992.061970166</v>
      </c>
      <c r="O6047" s="16">
        <v>101895.611863984</v>
      </c>
      <c r="P6047" s="16">
        <v>92275.628131444493</v>
      </c>
      <c r="Q6047" s="16">
        <v>2817.5280587529701</v>
      </c>
      <c r="R6047" s="16">
        <v>77963.671939165695</v>
      </c>
      <c r="S6047" s="17">
        <f t="shared" si="659"/>
        <v>101895.611863984</v>
      </c>
      <c r="T6047" s="17">
        <f t="shared" si="660"/>
        <v>77963.671939165695</v>
      </c>
      <c r="U6047" s="18">
        <f t="shared" si="661"/>
        <v>0.76513277179429473</v>
      </c>
      <c r="X6047" s="20">
        <f t="shared" si="662"/>
        <v>0.1902957108376396</v>
      </c>
      <c r="AA6047" s="20">
        <f t="shared" si="663"/>
        <v>-0.38621797768510219</v>
      </c>
      <c r="AE6047" s="20">
        <f t="shared" si="664"/>
        <v>0.72057100036530608</v>
      </c>
    </row>
    <row r="6048" spans="1:31" x14ac:dyDescent="0.2">
      <c r="A6048" s="15" t="s">
        <v>18644</v>
      </c>
      <c r="B6048" s="15" t="s">
        <v>18645</v>
      </c>
      <c r="C6048" t="s">
        <v>18646</v>
      </c>
      <c r="D6048" s="15">
        <v>1</v>
      </c>
      <c r="E6048" s="15">
        <v>1</v>
      </c>
      <c r="F6048" s="16">
        <v>9664.59758730475</v>
      </c>
      <c r="G6048" s="16">
        <v>10533.115286718699</v>
      </c>
      <c r="H6048" s="16">
        <v>7967.7598429687996</v>
      </c>
      <c r="I6048" s="16">
        <v>8288.3530124999907</v>
      </c>
      <c r="J6048" s="16">
        <v>2931.5014261869101</v>
      </c>
      <c r="K6048" s="16">
        <v>6172.5546931640902</v>
      </c>
      <c r="L6048" s="15">
        <f t="shared" si="658"/>
        <v>6</v>
      </c>
      <c r="M6048" s="16">
        <v>17185.645082295399</v>
      </c>
      <c r="N6048" s="16">
        <v>18121.2353870611</v>
      </c>
      <c r="O6048" s="16">
        <v>14327.028518909599</v>
      </c>
      <c r="P6048" s="16">
        <v>11491.7832233805</v>
      </c>
      <c r="Q6048" s="16">
        <v>25628.1076113243</v>
      </c>
      <c r="R6048" s="16">
        <v>8477.1598969125207</v>
      </c>
      <c r="S6048" s="17">
        <f t="shared" si="659"/>
        <v>17185.645082295399</v>
      </c>
      <c r="T6048" s="17">
        <f t="shared" si="660"/>
        <v>11491.7832233805</v>
      </c>
      <c r="U6048" s="18">
        <f t="shared" si="661"/>
        <v>0.66868500823511723</v>
      </c>
      <c r="X6048" s="20">
        <f t="shared" si="662"/>
        <v>0.81576795210921427</v>
      </c>
      <c r="AA6048" s="20">
        <f t="shared" si="663"/>
        <v>-0.58060132209867732</v>
      </c>
      <c r="AE6048" s="20">
        <f t="shared" si="664"/>
        <v>8.8433360180377757E-2</v>
      </c>
    </row>
    <row r="6049" spans="1:31" x14ac:dyDescent="0.2">
      <c r="A6049" s="15" t="s">
        <v>18647</v>
      </c>
      <c r="B6049" s="15" t="s">
        <v>18648</v>
      </c>
      <c r="C6049" t="s">
        <v>18649</v>
      </c>
      <c r="D6049" s="15">
        <v>2</v>
      </c>
      <c r="E6049" s="15">
        <v>2</v>
      </c>
      <c r="F6049" s="16">
        <v>38754.9384041015</v>
      </c>
      <c r="G6049" s="16">
        <v>32466.509315624899</v>
      </c>
      <c r="H6049" s="16">
        <v>34757.343895312602</v>
      </c>
      <c r="I6049" s="16">
        <v>39613.039621288997</v>
      </c>
      <c r="J6049" s="16">
        <v>13065.1301859375</v>
      </c>
      <c r="K6049" s="16">
        <v>48594.496071165602</v>
      </c>
      <c r="L6049" s="15">
        <f t="shared" si="658"/>
        <v>6</v>
      </c>
      <c r="M6049" s="16">
        <v>68914.262656315099</v>
      </c>
      <c r="N6049" s="16">
        <v>55855.579426391101</v>
      </c>
      <c r="O6049" s="16">
        <v>62498.050524091603</v>
      </c>
      <c r="P6049" s="16">
        <v>54923.392314552199</v>
      </c>
      <c r="Q6049" s="16">
        <v>114219.47789965699</v>
      </c>
      <c r="R6049" s="16">
        <v>66737.896022431698</v>
      </c>
      <c r="S6049" s="17">
        <f t="shared" si="659"/>
        <v>62498.050524091603</v>
      </c>
      <c r="T6049" s="17">
        <f t="shared" si="660"/>
        <v>66737.896022431698</v>
      </c>
      <c r="U6049" s="18">
        <f t="shared" si="661"/>
        <v>1.0678396440014675</v>
      </c>
      <c r="X6049" s="20">
        <f t="shared" si="662"/>
        <v>0.43071605186085732</v>
      </c>
      <c r="AA6049" s="20">
        <f t="shared" si="663"/>
        <v>9.4695015777007688E-2</v>
      </c>
      <c r="AE6049" s="20">
        <f t="shared" si="664"/>
        <v>0.36580894271454983</v>
      </c>
    </row>
    <row r="6050" spans="1:31" x14ac:dyDescent="0.2">
      <c r="A6050" s="15" t="s">
        <v>18650</v>
      </c>
      <c r="B6050" s="15" t="s">
        <v>18651</v>
      </c>
      <c r="C6050" t="s">
        <v>18652</v>
      </c>
      <c r="D6050" s="15">
        <v>2</v>
      </c>
      <c r="E6050" s="15">
        <v>2</v>
      </c>
      <c r="F6050" s="16">
        <v>52673.870648438002</v>
      </c>
      <c r="G6050" s="16">
        <v>61758.620816131297</v>
      </c>
      <c r="H6050" s="16">
        <v>56567.156739844402</v>
      </c>
      <c r="I6050" s="16">
        <v>67002.313795312497</v>
      </c>
      <c r="J6050" s="16">
        <v>12481.417175390599</v>
      </c>
      <c r="K6050" s="16">
        <v>73170.876835547999</v>
      </c>
      <c r="L6050" s="15">
        <f t="shared" si="658"/>
        <v>6</v>
      </c>
      <c r="M6050" s="16">
        <v>93664.991004270501</v>
      </c>
      <c r="N6050" s="16">
        <v>106249.90560964499</v>
      </c>
      <c r="O6050" s="16">
        <v>101714.821206686</v>
      </c>
      <c r="P6050" s="16">
        <v>92898.560720015201</v>
      </c>
      <c r="Q6050" s="16">
        <v>109116.47514659799</v>
      </c>
      <c r="R6050" s="16">
        <v>100490.194670802</v>
      </c>
      <c r="S6050" s="17">
        <f t="shared" si="659"/>
        <v>101714.821206686</v>
      </c>
      <c r="T6050" s="17">
        <f t="shared" si="660"/>
        <v>100490.194670802</v>
      </c>
      <c r="U6050" s="18">
        <f t="shared" si="661"/>
        <v>0.98796019575755289</v>
      </c>
      <c r="X6050" s="20">
        <f t="shared" si="662"/>
        <v>0.96327728951211711</v>
      </c>
      <c r="AA6050" s="20">
        <f t="shared" si="663"/>
        <v>-1.7475177105733285E-2</v>
      </c>
      <c r="AE6050" s="20">
        <f t="shared" si="664"/>
        <v>1.6248678638193841E-2</v>
      </c>
    </row>
    <row r="6051" spans="1:31" x14ac:dyDescent="0.2">
      <c r="A6051" s="15" t="s">
        <v>15998</v>
      </c>
      <c r="B6051" s="15" t="s">
        <v>15999</v>
      </c>
      <c r="C6051" t="s">
        <v>16000</v>
      </c>
      <c r="D6051" s="15">
        <v>3</v>
      </c>
      <c r="E6051" s="15">
        <v>2</v>
      </c>
      <c r="F6051" s="16">
        <v>98434.784733398497</v>
      </c>
      <c r="G6051" s="16">
        <v>101096.327707031</v>
      </c>
      <c r="H6051" s="16">
        <v>104015.32968749999</v>
      </c>
      <c r="I6051" s="16">
        <v>116347.779667968</v>
      </c>
      <c r="J6051" s="16">
        <v>20775.8975270708</v>
      </c>
      <c r="K6051" s="16">
        <v>130270.15599935901</v>
      </c>
      <c r="L6051" s="15">
        <f t="shared" si="658"/>
        <v>6</v>
      </c>
      <c r="M6051" s="16">
        <v>175037.321409272</v>
      </c>
      <c r="N6051" s="16">
        <v>173926.734995159</v>
      </c>
      <c r="O6051" s="16">
        <v>187032.56928001699</v>
      </c>
      <c r="P6051" s="16">
        <v>161315.94062770801</v>
      </c>
      <c r="Q6051" s="16">
        <v>181629.43152246301</v>
      </c>
      <c r="R6051" s="16">
        <v>178908.247410963</v>
      </c>
      <c r="S6051" s="17">
        <f t="shared" si="659"/>
        <v>175037.321409272</v>
      </c>
      <c r="T6051" s="17">
        <f t="shared" si="660"/>
        <v>178908.247410963</v>
      </c>
      <c r="U6051" s="18">
        <f t="shared" si="661"/>
        <v>1.0221148608223958</v>
      </c>
      <c r="X6051" s="20">
        <f t="shared" si="662"/>
        <v>0.56984144411043836</v>
      </c>
      <c r="AA6051" s="20">
        <f t="shared" si="663"/>
        <v>3.15573291793287E-2</v>
      </c>
      <c r="AE6051" s="20">
        <f t="shared" si="664"/>
        <v>0.24424596805910712</v>
      </c>
    </row>
    <row r="6052" spans="1:31" x14ac:dyDescent="0.2">
      <c r="A6052" s="15" t="s">
        <v>18653</v>
      </c>
      <c r="B6052" s="15" t="s">
        <v>18654</v>
      </c>
      <c r="C6052" t="s">
        <v>18655</v>
      </c>
      <c r="D6052" s="15">
        <v>2</v>
      </c>
      <c r="E6052" s="15">
        <v>2</v>
      </c>
      <c r="F6052" s="16">
        <v>5487.1923498046999</v>
      </c>
      <c r="G6052" s="16">
        <v>9145.3205830078405</v>
      </c>
      <c r="H6052" s="16">
        <v>8095.3022938476897</v>
      </c>
      <c r="I6052" s="16">
        <v>7924.2050121093498</v>
      </c>
      <c r="J6052" s="16">
        <v>8637.7823006835806</v>
      </c>
      <c r="K6052" s="16">
        <v>10986.803437153199</v>
      </c>
      <c r="L6052" s="15">
        <f t="shared" si="658"/>
        <v>6</v>
      </c>
      <c r="M6052" s="16">
        <v>9757.3581693563992</v>
      </c>
      <c r="N6052" s="16">
        <v>15733.6649665065</v>
      </c>
      <c r="O6052" s="16">
        <v>14556.365794019101</v>
      </c>
      <c r="P6052" s="16">
        <v>10986.892821704199</v>
      </c>
      <c r="Q6052" s="16">
        <v>75514.210004343593</v>
      </c>
      <c r="R6052" s="16">
        <v>15088.8722939696</v>
      </c>
      <c r="S6052" s="17">
        <f t="shared" si="659"/>
        <v>14556.365794019101</v>
      </c>
      <c r="T6052" s="17">
        <f t="shared" si="660"/>
        <v>15088.8722939696</v>
      </c>
      <c r="U6052" s="18">
        <f t="shared" si="661"/>
        <v>1.0365823796602649</v>
      </c>
      <c r="X6052" s="20">
        <f t="shared" si="662"/>
        <v>0.38269969229069223</v>
      </c>
      <c r="AA6052" s="20">
        <f t="shared" si="663"/>
        <v>5.1834775400163222E-2</v>
      </c>
      <c r="AE6052" s="20">
        <f t="shared" si="664"/>
        <v>0.41714188696940746</v>
      </c>
    </row>
    <row r="6053" spans="1:31" x14ac:dyDescent="0.2">
      <c r="A6053" s="15" t="s">
        <v>14476</v>
      </c>
      <c r="B6053" s="15" t="s">
        <v>14477</v>
      </c>
      <c r="C6053" t="s">
        <v>14478</v>
      </c>
      <c r="D6053" s="15">
        <v>1</v>
      </c>
      <c r="E6053" s="15">
        <v>1</v>
      </c>
      <c r="F6053" s="16">
        <v>24687.1836878904</v>
      </c>
      <c r="G6053" s="16">
        <v>27310.618119726802</v>
      </c>
      <c r="H6053" s="16">
        <v>18143.592830859201</v>
      </c>
      <c r="I6053" s="16">
        <v>28076.336384765898</v>
      </c>
      <c r="J6053" s="16">
        <v>5353.8470648437597</v>
      </c>
      <c r="K6053" s="16">
        <v>11302.5660257812</v>
      </c>
      <c r="L6053" s="15">
        <f t="shared" si="658"/>
        <v>6</v>
      </c>
      <c r="M6053" s="16">
        <v>43898.8973010966</v>
      </c>
      <c r="N6053" s="16">
        <v>46985.352959891301</v>
      </c>
      <c r="O6053" s="16">
        <v>32624.448658877802</v>
      </c>
      <c r="P6053" s="16">
        <v>38927.778649611602</v>
      </c>
      <c r="Q6053" s="16">
        <v>46805.015166190897</v>
      </c>
      <c r="R6053" s="16">
        <v>15522.5290351933</v>
      </c>
      <c r="S6053" s="17">
        <f t="shared" si="659"/>
        <v>43898.8973010966</v>
      </c>
      <c r="T6053" s="17">
        <f t="shared" si="660"/>
        <v>38927.778649611602</v>
      </c>
      <c r="U6053" s="18">
        <f t="shared" si="661"/>
        <v>0.88675982867203318</v>
      </c>
      <c r="X6053" s="20">
        <f t="shared" si="662"/>
        <v>0.51350307278756868</v>
      </c>
      <c r="AA6053" s="20">
        <f t="shared" si="663"/>
        <v>-0.17338467908938204</v>
      </c>
      <c r="AE6053" s="20">
        <f t="shared" si="664"/>
        <v>0.28945695325328069</v>
      </c>
    </row>
    <row r="6054" spans="1:31" x14ac:dyDescent="0.2">
      <c r="A6054" s="15" t="s">
        <v>644</v>
      </c>
      <c r="B6054" s="15" t="s">
        <v>645</v>
      </c>
      <c r="C6054" t="s">
        <v>646</v>
      </c>
      <c r="D6054" s="15">
        <v>1</v>
      </c>
      <c r="E6054" s="15">
        <v>1</v>
      </c>
      <c r="F6054" s="16">
        <v>16672.8666392577</v>
      </c>
      <c r="G6054" s="16">
        <v>25888.703646093702</v>
      </c>
      <c r="H6054" s="16">
        <v>20459.918943749901</v>
      </c>
      <c r="I6054" s="16">
        <v>18655.6431069227</v>
      </c>
      <c r="J6054" s="16">
        <v>4770.7022537109397</v>
      </c>
      <c r="K6054" s="16">
        <v>26853.643613671698</v>
      </c>
      <c r="L6054" s="15">
        <f t="shared" si="658"/>
        <v>6</v>
      </c>
      <c r="M6054" s="16">
        <v>29647.790917142102</v>
      </c>
      <c r="N6054" s="16">
        <v>44539.0826803413</v>
      </c>
      <c r="O6054" s="16">
        <v>36789.4926527383</v>
      </c>
      <c r="P6054" s="16">
        <v>25866.008138671699</v>
      </c>
      <c r="Q6054" s="16">
        <v>41706.979791145299</v>
      </c>
      <c r="R6054" s="16">
        <v>36879.807801445</v>
      </c>
      <c r="S6054" s="17">
        <f t="shared" si="659"/>
        <v>36789.4926527383</v>
      </c>
      <c r="T6054" s="17">
        <f t="shared" si="660"/>
        <v>36879.807801445</v>
      </c>
      <c r="U6054" s="18">
        <f t="shared" si="661"/>
        <v>1.0024549169394426</v>
      </c>
      <c r="X6054" s="20">
        <f t="shared" si="662"/>
        <v>0.74967216730061859</v>
      </c>
      <c r="AA6054" s="20">
        <f t="shared" si="663"/>
        <v>3.5373563107112121E-3</v>
      </c>
      <c r="AE6054" s="20">
        <f t="shared" si="664"/>
        <v>0.12512861268615366</v>
      </c>
    </row>
    <row r="6055" spans="1:31" x14ac:dyDescent="0.2">
      <c r="A6055" s="15" t="s">
        <v>18656</v>
      </c>
      <c r="B6055" s="15" t="s">
        <v>18657</v>
      </c>
      <c r="C6055" t="s">
        <v>18658</v>
      </c>
      <c r="D6055" s="15">
        <v>2</v>
      </c>
      <c r="E6055" s="15">
        <v>1</v>
      </c>
      <c r="F6055" s="16">
        <v>82541.834873437998</v>
      </c>
      <c r="G6055" s="16">
        <v>62054.9676914062</v>
      </c>
      <c r="H6055" s="16">
        <v>63689.687402344098</v>
      </c>
      <c r="I6055" s="16">
        <v>77098.596222655993</v>
      </c>
      <c r="J6055" s="16">
        <v>18342.6299718751</v>
      </c>
      <c r="K6055" s="16">
        <v>82032.317374219201</v>
      </c>
      <c r="L6055" s="15">
        <f t="shared" si="658"/>
        <v>6</v>
      </c>
      <c r="M6055" s="16">
        <v>146776.38316154</v>
      </c>
      <c r="N6055" s="16">
        <v>106759.742570211</v>
      </c>
      <c r="O6055" s="16">
        <v>114522.02196820101</v>
      </c>
      <c r="P6055" s="16">
        <v>106897.03410092399</v>
      </c>
      <c r="Q6055" s="16">
        <v>160357.04113757599</v>
      </c>
      <c r="R6055" s="16">
        <v>112660.171624832</v>
      </c>
      <c r="S6055" s="17">
        <f t="shared" si="659"/>
        <v>114522.02196820101</v>
      </c>
      <c r="T6055" s="17">
        <f t="shared" si="660"/>
        <v>112660.171624832</v>
      </c>
      <c r="U6055" s="18">
        <f t="shared" si="661"/>
        <v>0.98374242515656962</v>
      </c>
      <c r="X6055" s="20">
        <f t="shared" si="662"/>
        <v>0.85927595891428521</v>
      </c>
      <c r="AA6055" s="20">
        <f t="shared" si="663"/>
        <v>-2.3647473015524036E-2</v>
      </c>
      <c r="AE6055" s="20">
        <f t="shared" si="664"/>
        <v>6.5867338861454142E-2</v>
      </c>
    </row>
    <row r="6056" spans="1:31" x14ac:dyDescent="0.2">
      <c r="A6056" s="15" t="s">
        <v>18659</v>
      </c>
      <c r="B6056" s="15" t="s">
        <v>18660</v>
      </c>
      <c r="C6056" t="s">
        <v>18661</v>
      </c>
      <c r="D6056" s="15">
        <v>4</v>
      </c>
      <c r="E6056" s="15">
        <v>2</v>
      </c>
      <c r="F6056" s="16">
        <v>229964.58828105399</v>
      </c>
      <c r="G6056" s="16">
        <v>207490.265296875</v>
      </c>
      <c r="H6056" s="16">
        <v>187841.43719794799</v>
      </c>
      <c r="I6056" s="16">
        <v>276359.71974961</v>
      </c>
      <c r="J6056" s="16">
        <v>16646.694294140601</v>
      </c>
      <c r="K6056" s="16">
        <v>250516.472687389</v>
      </c>
      <c r="L6056" s="15">
        <f t="shared" si="658"/>
        <v>6</v>
      </c>
      <c r="M6056" s="16">
        <v>408924.40269688901</v>
      </c>
      <c r="N6056" s="16">
        <v>356967.51014483097</v>
      </c>
      <c r="O6056" s="16">
        <v>337762.39254284801</v>
      </c>
      <c r="P6056" s="16">
        <v>383172.14363904</v>
      </c>
      <c r="Q6056" s="16">
        <v>145530.63796321399</v>
      </c>
      <c r="R6056" s="16">
        <v>344050.12208857603</v>
      </c>
      <c r="S6056" s="17">
        <f t="shared" si="659"/>
        <v>356967.51014483097</v>
      </c>
      <c r="T6056" s="17">
        <f t="shared" si="660"/>
        <v>344050.12208857603</v>
      </c>
      <c r="U6056" s="18">
        <f t="shared" si="661"/>
        <v>0.96381354692192012</v>
      </c>
      <c r="X6056" s="20">
        <f t="shared" si="662"/>
        <v>0.37170650790356996</v>
      </c>
      <c r="AA6056" s="20">
        <f t="shared" si="663"/>
        <v>-5.317401580601392E-2</v>
      </c>
      <c r="AE6056" s="20">
        <f t="shared" si="664"/>
        <v>0.42979983513277298</v>
      </c>
    </row>
    <row r="6057" spans="1:31" x14ac:dyDescent="0.2">
      <c r="A6057" s="15" t="s">
        <v>18662</v>
      </c>
      <c r="B6057" s="15" t="s">
        <v>18663</v>
      </c>
      <c r="C6057" t="s">
        <v>18664</v>
      </c>
      <c r="D6057" s="15">
        <v>2</v>
      </c>
      <c r="E6057" s="15">
        <v>2</v>
      </c>
      <c r="F6057" s="16">
        <v>40392.059580469002</v>
      </c>
      <c r="G6057" s="16">
        <v>41266.5625710936</v>
      </c>
      <c r="H6057" s="16">
        <v>42013.433382422103</v>
      </c>
      <c r="I6057" s="16">
        <v>43279.373040234299</v>
      </c>
      <c r="J6057" s="16">
        <v>8899.8183933597702</v>
      </c>
      <c r="K6057" s="16">
        <v>40801.281760325001</v>
      </c>
      <c r="L6057" s="15">
        <f t="shared" si="658"/>
        <v>6</v>
      </c>
      <c r="M6057" s="16">
        <v>71825.401298105906</v>
      </c>
      <c r="N6057" s="16">
        <v>70995.244389718398</v>
      </c>
      <c r="O6057" s="16">
        <v>75545.406752996598</v>
      </c>
      <c r="P6057" s="16">
        <v>60006.755536607598</v>
      </c>
      <c r="Q6057" s="16">
        <v>77805.011953531604</v>
      </c>
      <c r="R6057" s="16">
        <v>56034.981733625602</v>
      </c>
      <c r="S6057" s="17">
        <f t="shared" si="659"/>
        <v>71825.401298105906</v>
      </c>
      <c r="T6057" s="17">
        <f t="shared" si="660"/>
        <v>60006.755536607598</v>
      </c>
      <c r="U6057" s="18">
        <f t="shared" si="661"/>
        <v>0.83545311898159935</v>
      </c>
      <c r="X6057" s="20">
        <f t="shared" si="662"/>
        <v>0.2980257292755833</v>
      </c>
      <c r="AA6057" s="20">
        <f t="shared" si="663"/>
        <v>-0.25936922041343624</v>
      </c>
      <c r="AE6057" s="20">
        <f t="shared" si="664"/>
        <v>0.52574624062155462</v>
      </c>
    </row>
    <row r="6058" spans="1:31" x14ac:dyDescent="0.2">
      <c r="A6058" s="15" t="s">
        <v>1394</v>
      </c>
      <c r="B6058" s="15" t="s">
        <v>1395</v>
      </c>
      <c r="C6058" t="s">
        <v>1396</v>
      </c>
      <c r="D6058" s="15">
        <v>1</v>
      </c>
      <c r="E6058" s="15">
        <v>1</v>
      </c>
      <c r="F6058" s="16">
        <v>13357.9050644531</v>
      </c>
      <c r="G6058" s="16">
        <v>10685.32750485</v>
      </c>
      <c r="H6058" s="16">
        <v>8558.9539857421605</v>
      </c>
      <c r="I6058" s="16">
        <v>10090.321467187499</v>
      </c>
      <c r="J6058" s="16">
        <v>6530.5313648437304</v>
      </c>
      <c r="K6058" s="16">
        <v>12813.6941173828</v>
      </c>
      <c r="L6058" s="15">
        <f t="shared" si="658"/>
        <v>6</v>
      </c>
      <c r="M6058" s="16">
        <v>23753.106469972401</v>
      </c>
      <c r="N6058" s="16">
        <v>18383.102209787499</v>
      </c>
      <c r="O6058" s="16">
        <v>15390.069512947701</v>
      </c>
      <c r="P6058" s="16">
        <v>13990.208522762499</v>
      </c>
      <c r="Q6058" s="16">
        <v>57091.959458822603</v>
      </c>
      <c r="R6058" s="16">
        <v>17597.8568522817</v>
      </c>
      <c r="S6058" s="17">
        <f t="shared" si="659"/>
        <v>18383.102209787499</v>
      </c>
      <c r="T6058" s="17">
        <f t="shared" si="660"/>
        <v>17597.8568522817</v>
      </c>
      <c r="U6058" s="18">
        <f t="shared" si="661"/>
        <v>0.95728439364887397</v>
      </c>
      <c r="X6058" s="20">
        <f t="shared" si="662"/>
        <v>0.50001152143012551</v>
      </c>
      <c r="AA6058" s="20">
        <f t="shared" si="663"/>
        <v>-6.2980505228187905E-2</v>
      </c>
      <c r="AE6058" s="20">
        <f t="shared" si="664"/>
        <v>0.30101998839222455</v>
      </c>
    </row>
    <row r="6059" spans="1:31" x14ac:dyDescent="0.2">
      <c r="A6059" s="15" t="s">
        <v>17503</v>
      </c>
      <c r="B6059" s="15" t="s">
        <v>17504</v>
      </c>
      <c r="C6059" t="s">
        <v>17505</v>
      </c>
      <c r="D6059" s="15">
        <v>1</v>
      </c>
      <c r="E6059" s="15">
        <v>1</v>
      </c>
      <c r="F6059" s="16">
        <v>17882.023132617</v>
      </c>
      <c r="G6059" s="16">
        <v>15595.608348632801</v>
      </c>
      <c r="H6059" s="16">
        <v>28669.692362695601</v>
      </c>
      <c r="I6059" s="16">
        <v>27126.9066427732</v>
      </c>
      <c r="J6059" s="16">
        <v>743.97718828125005</v>
      </c>
      <c r="K6059" s="16">
        <v>29705.946303515899</v>
      </c>
      <c r="L6059" s="15">
        <f t="shared" si="658"/>
        <v>6</v>
      </c>
      <c r="M6059" s="16">
        <v>31797.920206655599</v>
      </c>
      <c r="N6059" s="16">
        <v>26830.7791377104</v>
      </c>
      <c r="O6059" s="16">
        <v>51551.6918436208</v>
      </c>
      <c r="P6059" s="16">
        <v>37611.3964004054</v>
      </c>
      <c r="Q6059" s="16">
        <v>6504.0826080862498</v>
      </c>
      <c r="R6059" s="16">
        <v>40797.055550254801</v>
      </c>
      <c r="S6059" s="17">
        <f t="shared" si="659"/>
        <v>31797.920206655599</v>
      </c>
      <c r="T6059" s="17">
        <f t="shared" si="660"/>
        <v>37611.3964004054</v>
      </c>
      <c r="U6059" s="18">
        <f t="shared" si="661"/>
        <v>1.1828256740053391</v>
      </c>
      <c r="X6059" s="20">
        <f t="shared" si="662"/>
        <v>0.56070478534444668</v>
      </c>
      <c r="AA6059" s="20">
        <f t="shared" si="663"/>
        <v>0.24223746355074754</v>
      </c>
      <c r="AE6059" s="20">
        <f t="shared" si="664"/>
        <v>0.25126573739210878</v>
      </c>
    </row>
    <row r="6060" spans="1:31" x14ac:dyDescent="0.2">
      <c r="A6060" s="15" t="s">
        <v>18665</v>
      </c>
      <c r="B6060" s="15" t="s">
        <v>18666</v>
      </c>
      <c r="C6060" t="s">
        <v>18667</v>
      </c>
      <c r="D6060" s="15">
        <v>6</v>
      </c>
      <c r="E6060" s="15">
        <v>1</v>
      </c>
      <c r="F6060" s="16">
        <v>100061.47408124999</v>
      </c>
      <c r="G6060" s="16">
        <v>78804.273023437694</v>
      </c>
      <c r="H6060" s="16">
        <v>69267.269929987902</v>
      </c>
      <c r="I6060" s="16">
        <v>80249.680809375204</v>
      </c>
      <c r="J6060" s="16">
        <v>124925.940820313</v>
      </c>
      <c r="K6060" s="16">
        <v>76816.252334765799</v>
      </c>
      <c r="L6060" s="15">
        <f t="shared" si="658"/>
        <v>6</v>
      </c>
      <c r="M6060" s="16">
        <v>177929.91011136601</v>
      </c>
      <c r="N6060" s="16">
        <v>135575.34899143799</v>
      </c>
      <c r="O6060" s="16">
        <v>124551.21279661699</v>
      </c>
      <c r="P6060" s="16">
        <v>111266.005950277</v>
      </c>
      <c r="Q6060" s="16">
        <v>1092141.8718029901</v>
      </c>
      <c r="R6060" s="16">
        <v>105496.619486346</v>
      </c>
      <c r="S6060" s="17">
        <f t="shared" si="659"/>
        <v>135575.34899143799</v>
      </c>
      <c r="T6060" s="17">
        <f t="shared" si="660"/>
        <v>111266.005950277</v>
      </c>
      <c r="U6060" s="18">
        <f t="shared" si="661"/>
        <v>0.82069496245444884</v>
      </c>
      <c r="X6060" s="20">
        <f t="shared" si="662"/>
        <v>0.42657016845768281</v>
      </c>
      <c r="AA6060" s="20">
        <f t="shared" si="663"/>
        <v>-0.28508199703569959</v>
      </c>
      <c r="AE6060" s="20">
        <f t="shared" si="664"/>
        <v>0.37000951955518419</v>
      </c>
    </row>
    <row r="6061" spans="1:31" x14ac:dyDescent="0.2">
      <c r="A6061" s="15" t="s">
        <v>5887</v>
      </c>
      <c r="B6061" s="15" t="s">
        <v>5888</v>
      </c>
      <c r="C6061" t="s">
        <v>5889</v>
      </c>
      <c r="D6061" s="15">
        <v>2</v>
      </c>
      <c r="E6061" s="15">
        <v>1</v>
      </c>
      <c r="F6061" s="16">
        <v>40281.990420117203</v>
      </c>
      <c r="G6061" s="16">
        <v>44373.985076953097</v>
      </c>
      <c r="H6061" s="16">
        <v>42786.557267494703</v>
      </c>
      <c r="I6061" s="16">
        <v>59095.902267187303</v>
      </c>
      <c r="J6061" s="16">
        <v>16568.3760077193</v>
      </c>
      <c r="K6061" s="16">
        <v>55041.106789452999</v>
      </c>
      <c r="L6061" s="15">
        <f t="shared" si="658"/>
        <v>6</v>
      </c>
      <c r="M6061" s="16">
        <v>71629.675660569104</v>
      </c>
      <c r="N6061" s="16">
        <v>76341.272904827507</v>
      </c>
      <c r="O6061" s="16">
        <v>76935.580172927293</v>
      </c>
      <c r="P6061" s="16">
        <v>81936.338524722101</v>
      </c>
      <c r="Q6061" s="16">
        <v>144845.954867238</v>
      </c>
      <c r="R6061" s="16">
        <v>75591.434398137601</v>
      </c>
      <c r="S6061" s="17">
        <f t="shared" si="659"/>
        <v>76341.272904827507</v>
      </c>
      <c r="T6061" s="17">
        <f t="shared" si="660"/>
        <v>81936.338524722101</v>
      </c>
      <c r="U6061" s="18">
        <f t="shared" si="661"/>
        <v>1.0732901798332575</v>
      </c>
      <c r="X6061" s="20">
        <f t="shared" si="662"/>
        <v>0.30879323111813239</v>
      </c>
      <c r="AA6061" s="20">
        <f t="shared" si="663"/>
        <v>0.10204018271924352</v>
      </c>
      <c r="AE6061" s="20">
        <f t="shared" si="664"/>
        <v>0.51033222815580648</v>
      </c>
    </row>
    <row r="6062" spans="1:31" x14ac:dyDescent="0.2">
      <c r="A6062" s="15" t="s">
        <v>1139</v>
      </c>
      <c r="B6062" s="15" t="s">
        <v>1140</v>
      </c>
      <c r="C6062" t="s">
        <v>1141</v>
      </c>
      <c r="D6062" s="15">
        <v>2</v>
      </c>
      <c r="E6062" s="15">
        <v>2</v>
      </c>
      <c r="F6062" s="16">
        <v>15834.9863654295</v>
      </c>
      <c r="G6062" s="16">
        <v>11086.8658538086</v>
      </c>
      <c r="H6062" s="16">
        <v>15824.3277972656</v>
      </c>
      <c r="I6062" s="16">
        <v>21916.4909844781</v>
      </c>
      <c r="J6062" s="16">
        <v>2643.6149244140602</v>
      </c>
      <c r="K6062" s="16">
        <v>16048.8276222655</v>
      </c>
      <c r="L6062" s="15">
        <f t="shared" si="658"/>
        <v>6</v>
      </c>
      <c r="M6062" s="16">
        <v>28157.867215985301</v>
      </c>
      <c r="N6062" s="16">
        <v>19073.911219310601</v>
      </c>
      <c r="O6062" s="16">
        <v>28454.120118098701</v>
      </c>
      <c r="P6062" s="16">
        <v>30387.166549368299</v>
      </c>
      <c r="Q6062" s="16">
        <v>23111.3132542159</v>
      </c>
      <c r="R6062" s="16">
        <v>22040.8703810435</v>
      </c>
      <c r="S6062" s="17">
        <f t="shared" si="659"/>
        <v>28157.867215985301</v>
      </c>
      <c r="T6062" s="17">
        <f t="shared" si="660"/>
        <v>23111.3132542159</v>
      </c>
      <c r="U6062" s="18">
        <f t="shared" si="661"/>
        <v>0.82077641310473759</v>
      </c>
      <c r="X6062" s="20">
        <f t="shared" si="662"/>
        <v>0.99094016636689575</v>
      </c>
      <c r="AA6062" s="20">
        <f t="shared" si="663"/>
        <v>-0.28493882250205271</v>
      </c>
      <c r="AE6062" s="20">
        <f t="shared" si="664"/>
        <v>3.9525677157156627E-3</v>
      </c>
    </row>
    <row r="6063" spans="1:31" x14ac:dyDescent="0.2">
      <c r="A6063" s="15" t="s">
        <v>617</v>
      </c>
      <c r="B6063" s="15" t="s">
        <v>618</v>
      </c>
      <c r="C6063" t="s">
        <v>619</v>
      </c>
      <c r="D6063" s="15">
        <v>2</v>
      </c>
      <c r="E6063" s="15">
        <v>2</v>
      </c>
      <c r="F6063" s="16">
        <v>118997.232710399</v>
      </c>
      <c r="G6063" s="16">
        <v>83751.956964843703</v>
      </c>
      <c r="H6063" s="16">
        <v>84470.385836718502</v>
      </c>
      <c r="I6063" s="16">
        <v>87793.430999999895</v>
      </c>
      <c r="J6063" s="16">
        <v>153504.57339550901</v>
      </c>
      <c r="K6063" s="16">
        <v>99954.052075195097</v>
      </c>
      <c r="L6063" s="15">
        <f t="shared" si="658"/>
        <v>6</v>
      </c>
      <c r="M6063" s="16">
        <v>211601.589063839</v>
      </c>
      <c r="N6063" s="16">
        <v>144087.37443523601</v>
      </c>
      <c r="O6063" s="16">
        <v>151888.31625666001</v>
      </c>
      <c r="P6063" s="16">
        <v>121725.39899872099</v>
      </c>
      <c r="Q6063" s="16">
        <v>1341985.26757247</v>
      </c>
      <c r="R6063" s="16">
        <v>137273.223795673</v>
      </c>
      <c r="S6063" s="17">
        <f t="shared" si="659"/>
        <v>151888.31625666001</v>
      </c>
      <c r="T6063" s="17">
        <f t="shared" si="660"/>
        <v>137273.223795673</v>
      </c>
      <c r="U6063" s="18">
        <f t="shared" si="661"/>
        <v>0.90377737523740465</v>
      </c>
      <c r="X6063" s="20">
        <f t="shared" si="662"/>
        <v>0.41877797335346062</v>
      </c>
      <c r="AA6063" s="20">
        <f t="shared" si="663"/>
        <v>-0.14596065321519056</v>
      </c>
      <c r="AE6063" s="20">
        <f t="shared" si="664"/>
        <v>0.37801616916754421</v>
      </c>
    </row>
    <row r="6064" spans="1:31" x14ac:dyDescent="0.2">
      <c r="A6064" s="15" t="s">
        <v>18668</v>
      </c>
      <c r="B6064" s="15" t="s">
        <v>18669</v>
      </c>
      <c r="C6064" t="s">
        <v>18670</v>
      </c>
      <c r="D6064" s="15">
        <v>1</v>
      </c>
      <c r="E6064" s="15">
        <v>1</v>
      </c>
      <c r="F6064" s="16">
        <v>15743.1584707033</v>
      </c>
      <c r="G6064" s="16">
        <v>10788.550716796901</v>
      </c>
      <c r="H6064" s="16">
        <v>11915.327835456899</v>
      </c>
      <c r="I6064" s="16">
        <v>17392.451458593601</v>
      </c>
      <c r="J6064" s="16">
        <v>4610.4964092773298</v>
      </c>
      <c r="K6064" s="16">
        <v>15255.8702323243</v>
      </c>
      <c r="L6064" s="15">
        <f t="shared" si="658"/>
        <v>6</v>
      </c>
      <c r="M6064" s="16">
        <v>27994.578305799001</v>
      </c>
      <c r="N6064" s="16">
        <v>18560.688049321201</v>
      </c>
      <c r="O6064" s="16">
        <v>21425.2493894371</v>
      </c>
      <c r="P6064" s="16">
        <v>24114.595696381999</v>
      </c>
      <c r="Q6064" s="16">
        <v>40306.409904182001</v>
      </c>
      <c r="R6064" s="16">
        <v>20951.851827118899</v>
      </c>
      <c r="S6064" s="17">
        <f t="shared" si="659"/>
        <v>21425.2493894371</v>
      </c>
      <c r="T6064" s="17">
        <f t="shared" si="660"/>
        <v>24114.595696381999</v>
      </c>
      <c r="U6064" s="18">
        <f t="shared" si="661"/>
        <v>1.1255222871884412</v>
      </c>
      <c r="X6064" s="20">
        <f t="shared" si="662"/>
        <v>0.43014937063664799</v>
      </c>
      <c r="AA6064" s="20">
        <f t="shared" si="663"/>
        <v>0.17059462480440993</v>
      </c>
      <c r="AE6064" s="20">
        <f t="shared" si="664"/>
        <v>0.36638070819098351</v>
      </c>
    </row>
    <row r="6065" spans="1:31" x14ac:dyDescent="0.2">
      <c r="A6065" s="15" t="s">
        <v>13873</v>
      </c>
      <c r="B6065" s="15" t="s">
        <v>13874</v>
      </c>
      <c r="C6065" t="s">
        <v>13875</v>
      </c>
      <c r="D6065" s="15">
        <v>5</v>
      </c>
      <c r="E6065" s="15">
        <v>2</v>
      </c>
      <c r="F6065" s="16">
        <v>359225.187293567</v>
      </c>
      <c r="G6065" s="16">
        <v>358660.20870384801</v>
      </c>
      <c r="H6065" s="16">
        <v>346044.67954160197</v>
      </c>
      <c r="I6065" s="16">
        <v>449687.29531138099</v>
      </c>
      <c r="J6065" s="16">
        <v>121444.272442969</v>
      </c>
      <c r="K6065" s="16">
        <v>447501.31379120803</v>
      </c>
      <c r="L6065" s="15">
        <f t="shared" si="658"/>
        <v>6</v>
      </c>
      <c r="M6065" s="16">
        <v>638776.370943552</v>
      </c>
      <c r="N6065" s="16">
        <v>617041.19711762795</v>
      </c>
      <c r="O6065" s="16">
        <v>622231.60465667106</v>
      </c>
      <c r="P6065" s="16">
        <v>623490.44595869305</v>
      </c>
      <c r="Q6065" s="16">
        <v>1061704.0316421599</v>
      </c>
      <c r="R6065" s="16">
        <v>614581.867583566</v>
      </c>
      <c r="S6065" s="17">
        <f t="shared" si="659"/>
        <v>622231.60465667106</v>
      </c>
      <c r="T6065" s="17">
        <f t="shared" si="660"/>
        <v>623490.44595869305</v>
      </c>
      <c r="U6065" s="18">
        <f t="shared" si="661"/>
        <v>1.002023107300563</v>
      </c>
      <c r="X6065" s="20">
        <f t="shared" si="662"/>
        <v>0.39518090646048054</v>
      </c>
      <c r="AA6065" s="20">
        <f t="shared" si="663"/>
        <v>2.9157783969373887E-3</v>
      </c>
      <c r="AE6065" s="20">
        <f t="shared" si="664"/>
        <v>0.40320404692644712</v>
      </c>
    </row>
    <row r="6066" spans="1:31" x14ac:dyDescent="0.2">
      <c r="A6066" s="15" t="s">
        <v>18671</v>
      </c>
      <c r="B6066" s="15" t="s">
        <v>18672</v>
      </c>
      <c r="C6066" t="s">
        <v>18673</v>
      </c>
      <c r="D6066" s="15">
        <v>2</v>
      </c>
      <c r="E6066" s="15">
        <v>2</v>
      </c>
      <c r="F6066" s="16">
        <v>50774.027132812298</v>
      </c>
      <c r="G6066" s="16">
        <v>52045.697640152503</v>
      </c>
      <c r="H6066" s="16">
        <v>42786.988148437304</v>
      </c>
      <c r="I6066" s="16">
        <v>70521.448374609099</v>
      </c>
      <c r="J6066" s="16">
        <v>9581.0596285556294</v>
      </c>
      <c r="K6066" s="16">
        <v>64264.874411718403</v>
      </c>
      <c r="L6066" s="15">
        <f t="shared" si="658"/>
        <v>6</v>
      </c>
      <c r="M6066" s="16">
        <v>90286.677931584098</v>
      </c>
      <c r="N6066" s="16">
        <v>89539.733701596997</v>
      </c>
      <c r="O6066" s="16">
        <v>76936.354950741093</v>
      </c>
      <c r="P6066" s="16">
        <v>97777.833074629903</v>
      </c>
      <c r="Q6066" s="16">
        <v>83760.637125299094</v>
      </c>
      <c r="R6066" s="16">
        <v>88259.018060458693</v>
      </c>
      <c r="S6066" s="17">
        <f t="shared" si="659"/>
        <v>89539.733701596997</v>
      </c>
      <c r="T6066" s="17">
        <f t="shared" si="660"/>
        <v>88259.018060458693</v>
      </c>
      <c r="U6066" s="18">
        <f t="shared" si="661"/>
        <v>0.98569667801998995</v>
      </c>
      <c r="X6066" s="20">
        <f t="shared" si="662"/>
        <v>0.50812046092034624</v>
      </c>
      <c r="AA6066" s="20">
        <f t="shared" si="663"/>
        <v>-2.0784331082867129E-2</v>
      </c>
      <c r="AE6066" s="20">
        <f t="shared" si="664"/>
        <v>0.29403331663096144</v>
      </c>
    </row>
    <row r="6067" spans="1:31" x14ac:dyDescent="0.2">
      <c r="A6067" s="15" t="s">
        <v>18674</v>
      </c>
      <c r="B6067" s="15" t="s">
        <v>18675</v>
      </c>
      <c r="C6067" t="s">
        <v>18676</v>
      </c>
      <c r="D6067" s="15">
        <v>2</v>
      </c>
      <c r="E6067" s="15">
        <v>2</v>
      </c>
      <c r="F6067" s="16">
        <v>73736.847723654806</v>
      </c>
      <c r="G6067" s="16">
        <v>40228.8425859376</v>
      </c>
      <c r="H6067" s="16">
        <v>57028.7849484373</v>
      </c>
      <c r="I6067" s="16">
        <v>45348.877096875098</v>
      </c>
      <c r="J6067" s="16">
        <v>166614.32975859501</v>
      </c>
      <c r="K6067" s="16">
        <v>58835.526750000201</v>
      </c>
      <c r="L6067" s="15">
        <f t="shared" si="658"/>
        <v>6</v>
      </c>
      <c r="M6067" s="16">
        <v>131119.302487109</v>
      </c>
      <c r="N6067" s="16">
        <v>69209.944636986998</v>
      </c>
      <c r="O6067" s="16">
        <v>102544.886449613</v>
      </c>
      <c r="P6067" s="16">
        <v>62876.118359710897</v>
      </c>
      <c r="Q6067" s="16">
        <v>1456594.88155053</v>
      </c>
      <c r="R6067" s="16">
        <v>80802.551402449899</v>
      </c>
      <c r="S6067" s="17">
        <f t="shared" si="659"/>
        <v>102544.886449613</v>
      </c>
      <c r="T6067" s="17">
        <f t="shared" si="660"/>
        <v>80802.551402449899</v>
      </c>
      <c r="U6067" s="18">
        <f t="shared" si="661"/>
        <v>0.78797250843076871</v>
      </c>
      <c r="X6067" s="20">
        <f t="shared" si="662"/>
        <v>0.40219349854360997</v>
      </c>
      <c r="AA6067" s="20">
        <f t="shared" si="663"/>
        <v>-0.34378279850833893</v>
      </c>
      <c r="AE6067" s="20">
        <f t="shared" si="664"/>
        <v>0.39556495405120057</v>
      </c>
    </row>
    <row r="6068" spans="1:31" x14ac:dyDescent="0.2">
      <c r="A6068" s="15" t="s">
        <v>18677</v>
      </c>
      <c r="B6068" s="15" t="s">
        <v>18678</v>
      </c>
      <c r="C6068" t="s">
        <v>18679</v>
      </c>
      <c r="D6068" s="15">
        <v>2</v>
      </c>
      <c r="E6068" s="15">
        <v>1</v>
      </c>
      <c r="F6068" s="16">
        <v>66165.071156249804</v>
      </c>
      <c r="G6068" s="16">
        <v>72027.048457031502</v>
      </c>
      <c r="H6068" s="16">
        <v>59345.139111328099</v>
      </c>
      <c r="I6068" s="16">
        <v>88267.650102122599</v>
      </c>
      <c r="J6068" s="16">
        <v>11320.777810546901</v>
      </c>
      <c r="K6068" s="16">
        <v>86581.473970545703</v>
      </c>
      <c r="L6068" s="15">
        <f t="shared" si="658"/>
        <v>6</v>
      </c>
      <c r="M6068" s="16">
        <v>117655.12422677501</v>
      </c>
      <c r="N6068" s="16">
        <v>123915.770766402</v>
      </c>
      <c r="O6068" s="16">
        <v>106709.98088088199</v>
      </c>
      <c r="P6068" s="16">
        <v>122382.902740872</v>
      </c>
      <c r="Q6068" s="16">
        <v>98969.800724254703</v>
      </c>
      <c r="R6068" s="16">
        <v>118907.81620315601</v>
      </c>
      <c r="S6068" s="17">
        <f t="shared" si="659"/>
        <v>117655.12422677501</v>
      </c>
      <c r="T6068" s="17">
        <f t="shared" si="660"/>
        <v>118907.81620315601</v>
      </c>
      <c r="U6068" s="18">
        <f t="shared" si="661"/>
        <v>1.0106471518738656</v>
      </c>
      <c r="X6068" s="20">
        <f t="shared" si="662"/>
        <v>0.77787036875323157</v>
      </c>
      <c r="AA6068" s="20">
        <f t="shared" si="663"/>
        <v>1.5279395762837543E-2</v>
      </c>
      <c r="AE6068" s="20">
        <f t="shared" si="664"/>
        <v>0.10909277168113954</v>
      </c>
    </row>
    <row r="6069" spans="1:31" x14ac:dyDescent="0.2">
      <c r="A6069" s="15" t="s">
        <v>15221</v>
      </c>
      <c r="B6069" s="15" t="s">
        <v>15222</v>
      </c>
      <c r="C6069" t="s">
        <v>15223</v>
      </c>
      <c r="D6069" s="15">
        <v>1</v>
      </c>
      <c r="E6069" s="15">
        <v>1</v>
      </c>
      <c r="F6069" s="16">
        <v>25742.115454687599</v>
      </c>
      <c r="G6069" s="16">
        <v>32832.887587500001</v>
      </c>
      <c r="H6069" s="16">
        <v>27896.398648053</v>
      </c>
      <c r="I6069" s="16">
        <v>49292.760837890499</v>
      </c>
      <c r="J6069" s="16">
        <v>5540.9037750000098</v>
      </c>
      <c r="K6069" s="16">
        <v>54139.247301562602</v>
      </c>
      <c r="L6069" s="15">
        <f t="shared" si="658"/>
        <v>6</v>
      </c>
      <c r="M6069" s="16">
        <v>45774.7832618354</v>
      </c>
      <c r="N6069" s="16">
        <v>56485.898826172503</v>
      </c>
      <c r="O6069" s="16">
        <v>50161.213048887301</v>
      </c>
      <c r="P6069" s="16">
        <v>68344.304492904193</v>
      </c>
      <c r="Q6069" s="16">
        <v>48440.323767606104</v>
      </c>
      <c r="R6069" s="16">
        <v>74352.853702876906</v>
      </c>
      <c r="S6069" s="17">
        <f t="shared" si="659"/>
        <v>50161.213048887301</v>
      </c>
      <c r="T6069" s="17">
        <f t="shared" si="660"/>
        <v>68344.304492904193</v>
      </c>
      <c r="U6069" s="18">
        <f t="shared" si="661"/>
        <v>1.3624930566630353</v>
      </c>
      <c r="X6069" s="20">
        <f t="shared" si="662"/>
        <v>0.20034552314062226</v>
      </c>
      <c r="AA6069" s="20">
        <f t="shared" si="663"/>
        <v>0.44624887785776218</v>
      </c>
      <c r="AE6069" s="20">
        <f t="shared" si="664"/>
        <v>0.698220357733637</v>
      </c>
    </row>
    <row r="6070" spans="1:31" x14ac:dyDescent="0.2">
      <c r="A6070" s="15" t="s">
        <v>18680</v>
      </c>
      <c r="B6070" s="15" t="s">
        <v>18681</v>
      </c>
      <c r="C6070" t="s">
        <v>18682</v>
      </c>
      <c r="D6070" s="15">
        <v>2</v>
      </c>
      <c r="E6070" s="15">
        <v>1</v>
      </c>
      <c r="F6070" s="16">
        <v>216570.54199687601</v>
      </c>
      <c r="G6070" s="16">
        <v>178616.97744813099</v>
      </c>
      <c r="H6070" s="16">
        <v>156980.02335468799</v>
      </c>
      <c r="I6070" s="16">
        <v>163920.06865781199</v>
      </c>
      <c r="J6070" s="16">
        <v>149264.8768875</v>
      </c>
      <c r="K6070" s="16">
        <v>170733.195651563</v>
      </c>
      <c r="L6070" s="15">
        <f t="shared" si="658"/>
        <v>6</v>
      </c>
      <c r="M6070" s="16">
        <v>385107.02969440602</v>
      </c>
      <c r="N6070" s="16">
        <v>307293.73071082</v>
      </c>
      <c r="O6070" s="16">
        <v>282269.71141536202</v>
      </c>
      <c r="P6070" s="16">
        <v>227274.814687103</v>
      </c>
      <c r="Q6070" s="16">
        <v>1304920.50704532</v>
      </c>
      <c r="R6070" s="16">
        <v>234478.699856969</v>
      </c>
      <c r="S6070" s="17">
        <f t="shared" si="659"/>
        <v>307293.73071082</v>
      </c>
      <c r="T6070" s="17">
        <f t="shared" si="660"/>
        <v>234478.699856969</v>
      </c>
      <c r="U6070" s="18">
        <f t="shared" si="661"/>
        <v>0.76304420306454646</v>
      </c>
      <c r="X6070" s="20">
        <f t="shared" si="662"/>
        <v>0.50329771419564728</v>
      </c>
      <c r="AA6070" s="20">
        <f t="shared" si="663"/>
        <v>-0.3901614602458548</v>
      </c>
      <c r="AE6070" s="20">
        <f t="shared" si="664"/>
        <v>0.2981750420138905</v>
      </c>
    </row>
    <row r="6071" spans="1:31" x14ac:dyDescent="0.2">
      <c r="A6071" s="15" t="s">
        <v>18683</v>
      </c>
      <c r="B6071" s="15" t="s">
        <v>18684</v>
      </c>
      <c r="C6071" t="s">
        <v>18685</v>
      </c>
      <c r="D6071" s="15">
        <v>4</v>
      </c>
      <c r="E6071" s="15">
        <v>1</v>
      </c>
      <c r="F6071" s="16">
        <v>95634.499801757498</v>
      </c>
      <c r="G6071" s="16">
        <v>121370.647297274</v>
      </c>
      <c r="H6071" s="16">
        <v>121335.141814694</v>
      </c>
      <c r="I6071" s="16">
        <v>137057.595662109</v>
      </c>
      <c r="J6071" s="16">
        <v>13629.026222753901</v>
      </c>
      <c r="K6071" s="16">
        <v>140855.37566074199</v>
      </c>
      <c r="L6071" s="15">
        <f t="shared" si="658"/>
        <v>6</v>
      </c>
      <c r="M6071" s="16">
        <v>170057.838039194</v>
      </c>
      <c r="N6071" s="16">
        <v>208806.79731352601</v>
      </c>
      <c r="O6071" s="16">
        <v>218175.757224798</v>
      </c>
      <c r="P6071" s="16">
        <v>190030.054956796</v>
      </c>
      <c r="Q6071" s="16">
        <v>119149.234434664</v>
      </c>
      <c r="R6071" s="16">
        <v>193445.59929751101</v>
      </c>
      <c r="S6071" s="17">
        <f t="shared" si="659"/>
        <v>208806.79731352601</v>
      </c>
      <c r="T6071" s="17">
        <f t="shared" si="660"/>
        <v>190030.054956796</v>
      </c>
      <c r="U6071" s="18">
        <f t="shared" si="661"/>
        <v>0.91007600040655523</v>
      </c>
      <c r="X6071" s="20">
        <f t="shared" si="662"/>
        <v>0.32908674613197753</v>
      </c>
      <c r="AA6071" s="20">
        <f t="shared" si="663"/>
        <v>-0.13594106514605736</v>
      </c>
      <c r="AE6071" s="20">
        <f t="shared" si="664"/>
        <v>0.48268960843080627</v>
      </c>
    </row>
    <row r="6072" spans="1:31" x14ac:dyDescent="0.2">
      <c r="A6072" s="15" t="s">
        <v>18686</v>
      </c>
      <c r="B6072" s="15" t="s">
        <v>18687</v>
      </c>
      <c r="C6072" t="s">
        <v>18688</v>
      </c>
      <c r="D6072" s="15">
        <v>1</v>
      </c>
      <c r="E6072" s="15">
        <v>1</v>
      </c>
      <c r="F6072" s="16">
        <v>31282.959752343599</v>
      </c>
      <c r="G6072" s="16">
        <v>14418.123908203101</v>
      </c>
      <c r="H6072" s="16">
        <v>18162.102157031299</v>
      </c>
      <c r="I6072" s="16">
        <v>14680.271615625001</v>
      </c>
      <c r="J6072" s="16">
        <v>13524.969691406201</v>
      </c>
      <c r="K6072" s="16">
        <v>21929.772285351599</v>
      </c>
      <c r="L6072" s="15">
        <f t="shared" si="658"/>
        <v>6</v>
      </c>
      <c r="M6072" s="16">
        <v>55627.545644912701</v>
      </c>
      <c r="N6072" s="16">
        <v>24805.0277689266</v>
      </c>
      <c r="O6072" s="16">
        <v>32657.7307418169</v>
      </c>
      <c r="P6072" s="16">
        <v>20354.164308962499</v>
      </c>
      <c r="Q6072" s="16">
        <v>118239.53950522799</v>
      </c>
      <c r="R6072" s="16">
        <v>30117.543773518399</v>
      </c>
      <c r="S6072" s="17">
        <f t="shared" si="659"/>
        <v>32657.7307418169</v>
      </c>
      <c r="T6072" s="17">
        <f t="shared" si="660"/>
        <v>30117.543773518399</v>
      </c>
      <c r="U6072" s="18">
        <f t="shared" si="661"/>
        <v>0.92221789724520276</v>
      </c>
      <c r="X6072" s="20">
        <f t="shared" si="662"/>
        <v>0.59858977718359352</v>
      </c>
      <c r="AA6072" s="20">
        <f t="shared" si="663"/>
        <v>-0.11682043085476944</v>
      </c>
      <c r="AE6072" s="20">
        <f t="shared" si="664"/>
        <v>0.22287070438634815</v>
      </c>
    </row>
    <row r="6073" spans="1:31" x14ac:dyDescent="0.2">
      <c r="A6073" s="15" t="s">
        <v>18689</v>
      </c>
      <c r="B6073" s="15" t="s">
        <v>18690</v>
      </c>
      <c r="C6073" t="s">
        <v>18691</v>
      </c>
      <c r="D6073" s="15">
        <v>1</v>
      </c>
      <c r="E6073" s="15">
        <v>1</v>
      </c>
      <c r="F6073" s="16">
        <v>16432.345965234399</v>
      </c>
      <c r="G6073" s="16">
        <v>20623.712356924199</v>
      </c>
      <c r="H6073" s="16">
        <v>21334.813822265602</v>
      </c>
      <c r="I6073" s="16">
        <v>15229.065295898399</v>
      </c>
      <c r="J6073" s="16">
        <v>12256.169642578199</v>
      </c>
      <c r="K6073" s="16">
        <v>22061.105356640601</v>
      </c>
      <c r="L6073" s="15">
        <f t="shared" si="658"/>
        <v>6</v>
      </c>
      <c r="M6073" s="16">
        <v>29220.095619807798</v>
      </c>
      <c r="N6073" s="16">
        <v>35481.159752053703</v>
      </c>
      <c r="O6073" s="16">
        <v>38362.663044740497</v>
      </c>
      <c r="P6073" s="16">
        <v>21115.065539707899</v>
      </c>
      <c r="Q6073" s="16">
        <v>107147.29036008001</v>
      </c>
      <c r="R6073" s="16">
        <v>30297.911789747199</v>
      </c>
      <c r="S6073" s="17">
        <f t="shared" si="659"/>
        <v>35481.159752053703</v>
      </c>
      <c r="T6073" s="17">
        <f t="shared" si="660"/>
        <v>30297.911789747199</v>
      </c>
      <c r="U6073" s="18">
        <f t="shared" si="661"/>
        <v>0.85391548645738702</v>
      </c>
      <c r="X6073" s="20">
        <f t="shared" si="662"/>
        <v>0.53673319045085466</v>
      </c>
      <c r="AA6073" s="20">
        <f t="shared" si="663"/>
        <v>-0.22783480408409851</v>
      </c>
      <c r="AE6073" s="20">
        <f t="shared" si="664"/>
        <v>0.27024154802585842</v>
      </c>
    </row>
    <row r="6074" spans="1:31" x14ac:dyDescent="0.2">
      <c r="A6074" s="15" t="s">
        <v>12967</v>
      </c>
      <c r="B6074" s="15" t="s">
        <v>12968</v>
      </c>
      <c r="C6074" t="s">
        <v>12969</v>
      </c>
      <c r="D6074" s="15">
        <v>2</v>
      </c>
      <c r="E6074" s="15">
        <v>2</v>
      </c>
      <c r="F6074" s="16">
        <v>56082.808771317897</v>
      </c>
      <c r="G6074" s="16">
        <v>43455.106444921803</v>
      </c>
      <c r="H6074" s="16">
        <v>54444.967074609303</v>
      </c>
      <c r="I6074" s="16">
        <v>62765.816695312402</v>
      </c>
      <c r="J6074" s="16">
        <v>16408.342982785802</v>
      </c>
      <c r="K6074" s="16">
        <v>67408.057225780794</v>
      </c>
      <c r="L6074" s="15">
        <f t="shared" si="658"/>
        <v>6</v>
      </c>
      <c r="M6074" s="16">
        <v>99726.785109829099</v>
      </c>
      <c r="N6074" s="16">
        <v>74760.428536383697</v>
      </c>
      <c r="O6074" s="16">
        <v>97898.858821324597</v>
      </c>
      <c r="P6074" s="16">
        <v>87024.666808129594</v>
      </c>
      <c r="Q6074" s="16">
        <v>143446.89582270701</v>
      </c>
      <c r="R6074" s="16">
        <v>92575.749887807702</v>
      </c>
      <c r="S6074" s="17">
        <f t="shared" si="659"/>
        <v>97898.858821324597</v>
      </c>
      <c r="T6074" s="17">
        <f t="shared" si="660"/>
        <v>92575.749887807702</v>
      </c>
      <c r="U6074" s="18">
        <f t="shared" si="661"/>
        <v>0.9456264455213711</v>
      </c>
      <c r="X6074" s="20">
        <f t="shared" si="662"/>
        <v>0.43900205195171749</v>
      </c>
      <c r="AA6074" s="20">
        <f t="shared" si="663"/>
        <v>-8.0657712196539152E-2</v>
      </c>
      <c r="AE6074" s="20">
        <f t="shared" si="664"/>
        <v>0.3575334498052013</v>
      </c>
    </row>
    <row r="6075" spans="1:31" x14ac:dyDescent="0.2">
      <c r="A6075" s="15" t="s">
        <v>2249</v>
      </c>
      <c r="B6075" s="15" t="s">
        <v>2250</v>
      </c>
      <c r="C6075" t="s">
        <v>2251</v>
      </c>
      <c r="D6075" s="15">
        <v>1</v>
      </c>
      <c r="E6075" s="15">
        <v>1</v>
      </c>
      <c r="F6075" s="16">
        <v>14262.0145074585</v>
      </c>
      <c r="G6075" s="16">
        <v>8939.1849873046704</v>
      </c>
      <c r="H6075" s="16">
        <v>6653.3659951171703</v>
      </c>
      <c r="I6075" s="16">
        <v>5796.1838730468698</v>
      </c>
      <c r="J6075" s="16">
        <v>6197.5722638671896</v>
      </c>
      <c r="K6075" s="16">
        <v>9633.0943242187404</v>
      </c>
      <c r="L6075" s="15">
        <f t="shared" si="658"/>
        <v>6</v>
      </c>
      <c r="M6075" s="16">
        <v>25360.799274839101</v>
      </c>
      <c r="N6075" s="16">
        <v>15379.0280381422</v>
      </c>
      <c r="O6075" s="16">
        <v>11963.584023294299</v>
      </c>
      <c r="P6075" s="16">
        <v>8036.3961925190597</v>
      </c>
      <c r="Q6075" s="16">
        <v>54181.126261277102</v>
      </c>
      <c r="R6075" s="16">
        <v>13229.7379201646</v>
      </c>
      <c r="S6075" s="17">
        <f t="shared" si="659"/>
        <v>15379.0280381422</v>
      </c>
      <c r="T6075" s="17">
        <f t="shared" si="660"/>
        <v>13229.7379201646</v>
      </c>
      <c r="U6075" s="18">
        <f t="shared" si="661"/>
        <v>0.86024538659744609</v>
      </c>
      <c r="X6075" s="20">
        <f t="shared" si="662"/>
        <v>0.64277765675308385</v>
      </c>
      <c r="AA6075" s="20">
        <f t="shared" si="663"/>
        <v>-0.2171798449211339</v>
      </c>
      <c r="AE6075" s="20">
        <f t="shared" si="664"/>
        <v>0.19193922792221429</v>
      </c>
    </row>
    <row r="6076" spans="1:31" x14ac:dyDescent="0.2">
      <c r="A6076" s="15" t="s">
        <v>18692</v>
      </c>
      <c r="B6076" s="15" t="s">
        <v>18693</v>
      </c>
      <c r="C6076" t="s">
        <v>18694</v>
      </c>
      <c r="D6076" s="15">
        <v>3</v>
      </c>
      <c r="E6076" s="15">
        <v>2</v>
      </c>
      <c r="F6076" s="16">
        <v>25335.566510009801</v>
      </c>
      <c r="G6076" s="16">
        <v>15095.7143616211</v>
      </c>
      <c r="H6076" s="16">
        <v>12292.439661786</v>
      </c>
      <c r="I6076" s="16">
        <v>21746.751907031201</v>
      </c>
      <c r="J6076" s="16">
        <v>11271.228948632801</v>
      </c>
      <c r="K6076" s="16">
        <v>26047.016022070398</v>
      </c>
      <c r="L6076" s="15">
        <f t="shared" si="658"/>
        <v>6</v>
      </c>
      <c r="M6076" s="16">
        <v>45051.855503209299</v>
      </c>
      <c r="N6076" s="16">
        <v>25970.7584922858</v>
      </c>
      <c r="O6076" s="16">
        <v>22103.3436087806</v>
      </c>
      <c r="P6076" s="16">
        <v>30151.823691792801</v>
      </c>
      <c r="Q6076" s="16">
        <v>98536.628987134303</v>
      </c>
      <c r="R6076" s="16">
        <v>35772.015094668503</v>
      </c>
      <c r="S6076" s="17">
        <f t="shared" si="659"/>
        <v>25970.7584922858</v>
      </c>
      <c r="T6076" s="17">
        <f t="shared" si="660"/>
        <v>35772.015094668503</v>
      </c>
      <c r="U6076" s="18">
        <f t="shared" si="661"/>
        <v>1.3773958548532192</v>
      </c>
      <c r="X6076" s="20">
        <f t="shared" si="662"/>
        <v>0.36032035106589094</v>
      </c>
      <c r="AA6076" s="20">
        <f t="shared" si="663"/>
        <v>0.46194324049018765</v>
      </c>
      <c r="AE6076" s="20">
        <f t="shared" si="664"/>
        <v>0.44331120802448865</v>
      </c>
    </row>
    <row r="6077" spans="1:31" x14ac:dyDescent="0.2">
      <c r="A6077" s="15" t="s">
        <v>18695</v>
      </c>
      <c r="B6077" s="15" t="s">
        <v>18696</v>
      </c>
      <c r="C6077" t="s">
        <v>18697</v>
      </c>
      <c r="D6077" s="15">
        <v>2</v>
      </c>
      <c r="E6077" s="15">
        <v>2</v>
      </c>
      <c r="F6077" s="16">
        <v>74932.307999999102</v>
      </c>
      <c r="G6077" s="16">
        <v>84628.921536327907</v>
      </c>
      <c r="H6077" s="16">
        <v>71325.071248534499</v>
      </c>
      <c r="I6077" s="16">
        <v>74479.280694732006</v>
      </c>
      <c r="J6077" s="16">
        <v>14125.792746179101</v>
      </c>
      <c r="K6077" s="16">
        <v>66590.234648436803</v>
      </c>
      <c r="L6077" s="15">
        <f t="shared" si="658"/>
        <v>6</v>
      </c>
      <c r="M6077" s="16">
        <v>133245.07708182401</v>
      </c>
      <c r="N6077" s="16">
        <v>145596.109599847</v>
      </c>
      <c r="O6077" s="16">
        <v>128251.39688325</v>
      </c>
      <c r="P6077" s="16">
        <v>103265.358882079</v>
      </c>
      <c r="Q6077" s="16">
        <v>123492.123647106</v>
      </c>
      <c r="R6077" s="16">
        <v>91452.582398805505</v>
      </c>
      <c r="S6077" s="17">
        <f t="shared" si="659"/>
        <v>133245.07708182401</v>
      </c>
      <c r="T6077" s="17">
        <f t="shared" si="660"/>
        <v>103265.358882079</v>
      </c>
      <c r="U6077" s="18">
        <f t="shared" si="661"/>
        <v>0.77500318318450989</v>
      </c>
      <c r="X6077" s="20">
        <f t="shared" si="662"/>
        <v>5.0133325113681522E-2</v>
      </c>
      <c r="AA6077" s="20">
        <f t="shared" si="663"/>
        <v>-0.36772585888103493</v>
      </c>
      <c r="AE6077" s="20">
        <f t="shared" si="664"/>
        <v>1.2998734896691531</v>
      </c>
    </row>
    <row r="6078" spans="1:31" x14ac:dyDescent="0.2">
      <c r="A6078" s="15" t="s">
        <v>15458</v>
      </c>
      <c r="B6078" s="15" t="s">
        <v>15459</v>
      </c>
      <c r="C6078" t="s">
        <v>15460</v>
      </c>
      <c r="D6078" s="15">
        <v>2</v>
      </c>
      <c r="E6078" s="15">
        <v>2</v>
      </c>
      <c r="F6078" s="16">
        <v>24003.2943336916</v>
      </c>
      <c r="G6078" s="16">
        <v>12595.4385046875</v>
      </c>
      <c r="H6078" s="16">
        <v>20580.521101465001</v>
      </c>
      <c r="I6078" s="16">
        <v>21811.613020312499</v>
      </c>
      <c r="J6078" s="16">
        <v>3510.5464840188602</v>
      </c>
      <c r="K6078" s="16">
        <v>21502.0369716799</v>
      </c>
      <c r="L6078" s="15">
        <f t="shared" si="658"/>
        <v>6</v>
      </c>
      <c r="M6078" s="16">
        <v>42682.801171832099</v>
      </c>
      <c r="N6078" s="16">
        <v>21669.2687522837</v>
      </c>
      <c r="O6078" s="16">
        <v>37006.350412896703</v>
      </c>
      <c r="P6078" s="16">
        <v>30241.7534827093</v>
      </c>
      <c r="Q6078" s="16">
        <v>30690.301653380498</v>
      </c>
      <c r="R6078" s="16">
        <v>29530.107804491399</v>
      </c>
      <c r="S6078" s="17">
        <f t="shared" si="659"/>
        <v>37006.350412896703</v>
      </c>
      <c r="T6078" s="17">
        <f t="shared" si="660"/>
        <v>30241.7534827093</v>
      </c>
      <c r="U6078" s="18">
        <f t="shared" si="661"/>
        <v>0.81720442965297269</v>
      </c>
      <c r="X6078" s="20">
        <f t="shared" si="662"/>
        <v>0.59431829249330792</v>
      </c>
      <c r="AA6078" s="20">
        <f t="shared" si="663"/>
        <v>-0.29123107067298132</v>
      </c>
      <c r="AE6078" s="20">
        <f t="shared" si="664"/>
        <v>0.22598090240771079</v>
      </c>
    </row>
    <row r="6079" spans="1:31" x14ac:dyDescent="0.2">
      <c r="A6079" s="15" t="s">
        <v>15016</v>
      </c>
      <c r="B6079" s="15" t="s">
        <v>15017</v>
      </c>
      <c r="C6079" t="s">
        <v>15018</v>
      </c>
      <c r="D6079" s="15">
        <v>1</v>
      </c>
      <c r="E6079" s="15">
        <v>1</v>
      </c>
      <c r="F6079" s="16">
        <v>36156.866199609503</v>
      </c>
      <c r="G6079" s="16">
        <v>47902.905393749803</v>
      </c>
      <c r="H6079" s="16">
        <v>37572.931455468999</v>
      </c>
      <c r="I6079" s="16">
        <v>43003.370704536799</v>
      </c>
      <c r="J6079" s="16">
        <v>10573.287243749999</v>
      </c>
      <c r="K6079" s="16">
        <v>50317.518758203798</v>
      </c>
      <c r="L6079" s="15">
        <f t="shared" si="658"/>
        <v>6</v>
      </c>
      <c r="M6079" s="16">
        <v>64294.355163919703</v>
      </c>
      <c r="N6079" s="16">
        <v>82412.448808834699</v>
      </c>
      <c r="O6079" s="16">
        <v>67560.829029827393</v>
      </c>
      <c r="P6079" s="16">
        <v>59624.0789051709</v>
      </c>
      <c r="Q6079" s="16">
        <v>92435.003056004105</v>
      </c>
      <c r="R6079" s="16">
        <v>69104.232093978702</v>
      </c>
      <c r="S6079" s="17">
        <f t="shared" si="659"/>
        <v>67560.829029827393</v>
      </c>
      <c r="T6079" s="17">
        <f t="shared" si="660"/>
        <v>69104.232093978702</v>
      </c>
      <c r="U6079" s="18">
        <f t="shared" si="661"/>
        <v>1.022844643653942</v>
      </c>
      <c r="X6079" s="20">
        <f t="shared" si="662"/>
        <v>0.84782251854525381</v>
      </c>
      <c r="AA6079" s="20">
        <f t="shared" si="663"/>
        <v>3.2587035747491645E-2</v>
      </c>
      <c r="AE6079" s="20">
        <f t="shared" si="664"/>
        <v>7.1695052558943387E-2</v>
      </c>
    </row>
    <row r="6080" spans="1:31" x14ac:dyDescent="0.2">
      <c r="A6080" s="15" t="s">
        <v>18698</v>
      </c>
      <c r="B6080" s="15" t="s">
        <v>18699</v>
      </c>
      <c r="C6080" t="s">
        <v>18700</v>
      </c>
      <c r="D6080" s="15">
        <v>1</v>
      </c>
      <c r="E6080" s="15">
        <v>1</v>
      </c>
      <c r="F6080" s="16">
        <v>27572.973604687599</v>
      </c>
      <c r="G6080" s="16">
        <v>28078.156631250102</v>
      </c>
      <c r="H6080" s="16">
        <v>32336.2822470705</v>
      </c>
      <c r="I6080" s="16">
        <v>44743.4250398437</v>
      </c>
      <c r="J6080" s="16">
        <v>1742.67389355469</v>
      </c>
      <c r="K6080" s="16">
        <v>43257.038646679197</v>
      </c>
      <c r="L6080" s="15">
        <f t="shared" si="658"/>
        <v>6</v>
      </c>
      <c r="M6080" s="16">
        <v>49030.426145845297</v>
      </c>
      <c r="N6080" s="16">
        <v>48305.830867646298</v>
      </c>
      <c r="O6080" s="16">
        <v>58144.678941110004</v>
      </c>
      <c r="P6080" s="16">
        <v>62036.660414198501</v>
      </c>
      <c r="Q6080" s="16">
        <v>15235.003359202699</v>
      </c>
      <c r="R6080" s="16">
        <v>59407.628041097603</v>
      </c>
      <c r="S6080" s="17">
        <f t="shared" si="659"/>
        <v>49030.426145845297</v>
      </c>
      <c r="T6080" s="17">
        <f t="shared" si="660"/>
        <v>59407.628041097603</v>
      </c>
      <c r="U6080" s="18">
        <f t="shared" si="661"/>
        <v>1.211648209305471</v>
      </c>
      <c r="X6080" s="20">
        <f t="shared" si="662"/>
        <v>0.70679205150690572</v>
      </c>
      <c r="AA6080" s="20">
        <f t="shared" si="663"/>
        <v>0.27697088663173369</v>
      </c>
      <c r="AE6080" s="20">
        <f t="shared" si="664"/>
        <v>0.15070834315805864</v>
      </c>
    </row>
    <row r="6081" spans="1:31" x14ac:dyDescent="0.2">
      <c r="A6081" s="15" t="s">
        <v>18701</v>
      </c>
      <c r="B6081" s="15" t="s">
        <v>18702</v>
      </c>
      <c r="C6081" t="s">
        <v>18703</v>
      </c>
      <c r="D6081" s="15">
        <v>2</v>
      </c>
      <c r="E6081" s="15">
        <v>1</v>
      </c>
      <c r="F6081" s="16">
        <v>10923.5220509765</v>
      </c>
      <c r="G6081" s="16">
        <v>14646.6255439453</v>
      </c>
      <c r="H6081" s="16">
        <v>6213.3795152343901</v>
      </c>
      <c r="I6081" s="16">
        <v>10439.295187104201</v>
      </c>
      <c r="J6081" s="16">
        <v>3257.0134555664099</v>
      </c>
      <c r="K6081" s="16">
        <v>13456.6871436035</v>
      </c>
      <c r="L6081" s="15">
        <f t="shared" si="658"/>
        <v>6</v>
      </c>
      <c r="M6081" s="16">
        <v>19424.272073501099</v>
      </c>
      <c r="N6081" s="16">
        <v>25198.1433681485</v>
      </c>
      <c r="O6081" s="16">
        <v>11172.4333147575</v>
      </c>
      <c r="P6081" s="16">
        <v>14474.0598179344</v>
      </c>
      <c r="Q6081" s="16">
        <v>28473.8361663908</v>
      </c>
      <c r="R6081" s="16">
        <v>18480.919857281799</v>
      </c>
      <c r="S6081" s="17">
        <f t="shared" si="659"/>
        <v>19424.272073501099</v>
      </c>
      <c r="T6081" s="17">
        <f t="shared" si="660"/>
        <v>18480.919857281799</v>
      </c>
      <c r="U6081" s="18">
        <f t="shared" si="661"/>
        <v>0.95143435941127308</v>
      </c>
      <c r="X6081" s="20">
        <f t="shared" si="662"/>
        <v>0.76316717288001346</v>
      </c>
      <c r="AA6081" s="20">
        <f t="shared" si="663"/>
        <v>-7.1823968202539917E-2</v>
      </c>
      <c r="AE6081" s="20">
        <f t="shared" si="664"/>
        <v>0.11738031878572537</v>
      </c>
    </row>
    <row r="6082" spans="1:31" x14ac:dyDescent="0.2">
      <c r="A6082" s="15" t="s">
        <v>18704</v>
      </c>
      <c r="B6082" s="15" t="s">
        <v>18705</v>
      </c>
      <c r="C6082" t="s">
        <v>18706</v>
      </c>
      <c r="D6082" s="15">
        <v>4</v>
      </c>
      <c r="E6082" s="15">
        <v>2</v>
      </c>
      <c r="F6082" s="16">
        <v>36053.967104590098</v>
      </c>
      <c r="G6082" s="16">
        <v>48468.5501953126</v>
      </c>
      <c r="H6082" s="16">
        <v>38376.5447613285</v>
      </c>
      <c r="I6082" s="16">
        <v>87796.620817382704</v>
      </c>
      <c r="J6082" s="16">
        <v>10534.6907703667</v>
      </c>
      <c r="K6082" s="16">
        <v>65052.236700000904</v>
      </c>
      <c r="L6082" s="15">
        <f t="shared" ref="L6082:L6145" si="665">COUNTIF(F6082:K6082,"&gt;0")</f>
        <v>6</v>
      </c>
      <c r="M6082" s="16">
        <v>64111.379379328602</v>
      </c>
      <c r="N6082" s="16">
        <v>83385.587554169702</v>
      </c>
      <c r="O6082" s="16">
        <v>69005.826240854702</v>
      </c>
      <c r="P6082" s="16">
        <v>121729.821673507</v>
      </c>
      <c r="Q6082" s="16">
        <v>92097.5805446421</v>
      </c>
      <c r="R6082" s="16">
        <v>89340.352507273899</v>
      </c>
      <c r="S6082" s="17">
        <f t="shared" ref="S6082:S6145" si="666">MEDIAN(M6082:O6082)</f>
        <v>69005.826240854702</v>
      </c>
      <c r="T6082" s="17">
        <f t="shared" ref="T6082:T6145" si="667">MEDIAN(P6082:R6082)</f>
        <v>92097.5805446421</v>
      </c>
      <c r="U6082" s="18">
        <f t="shared" ref="U6082:U6145" si="668">T6082/S6082</f>
        <v>1.3346348498630973</v>
      </c>
      <c r="X6082" s="20">
        <f t="shared" ref="X6082:X6145" si="669">_xlfn.T.TEST(P6082:R6082,M6082:O6082,2,2)</f>
        <v>7.1723010124767492E-2</v>
      </c>
      <c r="AA6082" s="20">
        <f t="shared" ref="AA6082:AA6145" si="670">LOG(U6082,2)</f>
        <v>0.41644508097633332</v>
      </c>
      <c r="AE6082" s="20">
        <f t="shared" si="664"/>
        <v>1.1443414919327282</v>
      </c>
    </row>
    <row r="6083" spans="1:31" x14ac:dyDescent="0.2">
      <c r="A6083" s="15" t="s">
        <v>1925</v>
      </c>
      <c r="B6083" s="15" t="s">
        <v>1926</v>
      </c>
      <c r="C6083" t="s">
        <v>1927</v>
      </c>
      <c r="D6083" s="15">
        <v>2</v>
      </c>
      <c r="E6083" s="15">
        <v>1</v>
      </c>
      <c r="F6083" s="16">
        <v>39297.649224023</v>
      </c>
      <c r="G6083" s="16">
        <v>48033.203020146299</v>
      </c>
      <c r="H6083" s="16">
        <v>54706.374015819703</v>
      </c>
      <c r="I6083" s="16">
        <v>70243.321809375004</v>
      </c>
      <c r="J6083" s="16">
        <v>3069.00117731709</v>
      </c>
      <c r="K6083" s="16">
        <v>67195.058558203003</v>
      </c>
      <c r="L6083" s="15">
        <f t="shared" si="665"/>
        <v>6</v>
      </c>
      <c r="M6083" s="16">
        <v>69879.314273750701</v>
      </c>
      <c r="N6083" s="16">
        <v>82636.613635102505</v>
      </c>
      <c r="O6083" s="16">
        <v>98368.901189013006</v>
      </c>
      <c r="P6083" s="16">
        <v>97392.211203612402</v>
      </c>
      <c r="Q6083" s="16">
        <v>26830.173688119001</v>
      </c>
      <c r="R6083" s="16">
        <v>92283.225341223195</v>
      </c>
      <c r="S6083" s="17">
        <f t="shared" si="666"/>
        <v>82636.613635102505</v>
      </c>
      <c r="T6083" s="17">
        <f t="shared" si="667"/>
        <v>92283.225341223195</v>
      </c>
      <c r="U6083" s="18">
        <f t="shared" si="668"/>
        <v>1.1167353220536977</v>
      </c>
      <c r="X6083" s="20">
        <f t="shared" si="669"/>
        <v>0.66006565343081913</v>
      </c>
      <c r="AA6083" s="20">
        <f t="shared" si="670"/>
        <v>0.15928729252833854</v>
      </c>
      <c r="AE6083" s="20">
        <f t="shared" ref="AE6083:AE6146" si="671">-LOG10(X6083)</f>
        <v>0.18041286520865132</v>
      </c>
    </row>
    <row r="6084" spans="1:31" x14ac:dyDescent="0.2">
      <c r="A6084" s="15" t="s">
        <v>18707</v>
      </c>
      <c r="B6084" s="15" t="s">
        <v>18708</v>
      </c>
      <c r="C6084" t="s">
        <v>18709</v>
      </c>
      <c r="D6084" s="15">
        <v>1</v>
      </c>
      <c r="E6084" s="15">
        <v>1</v>
      </c>
      <c r="F6084" s="16">
        <v>48976.6453171873</v>
      </c>
      <c r="G6084" s="16">
        <v>46593.732796875003</v>
      </c>
      <c r="H6084" s="16">
        <v>57680.326262109098</v>
      </c>
      <c r="I6084" s="16">
        <v>81327.242699999799</v>
      </c>
      <c r="J6084" s="16">
        <v>16227.201761718799</v>
      </c>
      <c r="K6084" s="16">
        <v>76267.848280077596</v>
      </c>
      <c r="L6084" s="15">
        <f t="shared" si="665"/>
        <v>6</v>
      </c>
      <c r="M6084" s="16">
        <v>87090.562865057407</v>
      </c>
      <c r="N6084" s="16">
        <v>80160.140337458506</v>
      </c>
      <c r="O6084" s="16">
        <v>103716.43920298399</v>
      </c>
      <c r="P6084" s="16">
        <v>112760.043141762</v>
      </c>
      <c r="Q6084" s="16">
        <v>141863.30228770801</v>
      </c>
      <c r="R6084" s="16">
        <v>104743.461500584</v>
      </c>
      <c r="S6084" s="17">
        <f t="shared" si="666"/>
        <v>87090.562865057407</v>
      </c>
      <c r="T6084" s="17">
        <f t="shared" si="667"/>
        <v>112760.043141762</v>
      </c>
      <c r="U6084" s="18">
        <f t="shared" si="668"/>
        <v>1.2947446822278346</v>
      </c>
      <c r="X6084" s="20">
        <f t="shared" si="669"/>
        <v>9.0516515232058989E-2</v>
      </c>
      <c r="AA6084" s="20">
        <f t="shared" si="670"/>
        <v>0.37266763304741607</v>
      </c>
      <c r="AE6084" s="20">
        <f t="shared" si="671"/>
        <v>1.0432721741673685</v>
      </c>
    </row>
    <row r="6085" spans="1:31" x14ac:dyDescent="0.2">
      <c r="A6085" s="15" t="s">
        <v>18710</v>
      </c>
      <c r="B6085" s="15" t="s">
        <v>18711</v>
      </c>
      <c r="C6085" t="s">
        <v>18712</v>
      </c>
      <c r="D6085" s="15">
        <v>1</v>
      </c>
      <c r="E6085" s="15">
        <v>1</v>
      </c>
      <c r="F6085" s="16">
        <v>23215.542635741898</v>
      </c>
      <c r="G6085" s="16">
        <v>36283.932841406298</v>
      </c>
      <c r="H6085" s="16">
        <v>25688.376124511298</v>
      </c>
      <c r="I6085" s="16">
        <v>44212.233914062497</v>
      </c>
      <c r="J6085" s="16">
        <v>756.39612597656196</v>
      </c>
      <c r="K6085" s="16">
        <v>36568.843475096597</v>
      </c>
      <c r="L6085" s="15">
        <f t="shared" si="665"/>
        <v>6</v>
      </c>
      <c r="M6085" s="16">
        <v>41282.0164033361</v>
      </c>
      <c r="N6085" s="16">
        <v>62423.097999933598</v>
      </c>
      <c r="O6085" s="16">
        <v>46190.912451399701</v>
      </c>
      <c r="P6085" s="16">
        <v>61300.165086543602</v>
      </c>
      <c r="Q6085" s="16">
        <v>6612.6528679642297</v>
      </c>
      <c r="R6085" s="16">
        <v>50222.306450662203</v>
      </c>
      <c r="S6085" s="17">
        <f t="shared" si="666"/>
        <v>46190.912451399701</v>
      </c>
      <c r="T6085" s="17">
        <f t="shared" si="667"/>
        <v>50222.306450662203</v>
      </c>
      <c r="U6085" s="18">
        <f t="shared" si="668"/>
        <v>1.087276777732074</v>
      </c>
      <c r="X6085" s="20">
        <f t="shared" si="669"/>
        <v>0.58547534129102363</v>
      </c>
      <c r="AA6085" s="20">
        <f t="shared" si="670"/>
        <v>0.12071924030397692</v>
      </c>
      <c r="AE6085" s="20">
        <f t="shared" si="671"/>
        <v>0.23249139156814549</v>
      </c>
    </row>
    <row r="6086" spans="1:31" x14ac:dyDescent="0.2">
      <c r="A6086" s="15" t="s">
        <v>16160</v>
      </c>
      <c r="B6086" s="15" t="s">
        <v>16161</v>
      </c>
      <c r="C6086" t="s">
        <v>16162</v>
      </c>
      <c r="D6086" s="15">
        <v>2</v>
      </c>
      <c r="E6086" s="15">
        <v>2</v>
      </c>
      <c r="F6086" s="16">
        <v>31184.430318164101</v>
      </c>
      <c r="G6086" s="16">
        <v>35380.167456192103</v>
      </c>
      <c r="H6086" s="16">
        <v>35954.268084668001</v>
      </c>
      <c r="I6086" s="16">
        <v>43362.726966796799</v>
      </c>
      <c r="J6086" s="16">
        <v>10726.1725828125</v>
      </c>
      <c r="K6086" s="16">
        <v>40835.810934970898</v>
      </c>
      <c r="L6086" s="15">
        <f t="shared" si="665"/>
        <v>6</v>
      </c>
      <c r="M6086" s="16">
        <v>55452.340017294002</v>
      </c>
      <c r="N6086" s="16">
        <v>60868.254552924598</v>
      </c>
      <c r="O6086" s="16">
        <v>64650.269884844703</v>
      </c>
      <c r="P6086" s="16">
        <v>60122.325572467496</v>
      </c>
      <c r="Q6086" s="16">
        <v>93771.574782248994</v>
      </c>
      <c r="R6086" s="16">
        <v>56082.4028338235</v>
      </c>
      <c r="S6086" s="17">
        <f t="shared" si="666"/>
        <v>60868.254552924598</v>
      </c>
      <c r="T6086" s="17">
        <f t="shared" si="667"/>
        <v>60122.325572467496</v>
      </c>
      <c r="U6086" s="18">
        <f t="shared" si="668"/>
        <v>0.98774518858909421</v>
      </c>
      <c r="X6086" s="20">
        <f t="shared" si="669"/>
        <v>0.47381720144327755</v>
      </c>
      <c r="AA6086" s="20">
        <f t="shared" si="670"/>
        <v>-1.7789181186881262E-2</v>
      </c>
      <c r="AE6086" s="20">
        <f t="shared" si="671"/>
        <v>0.32438917671521589</v>
      </c>
    </row>
    <row r="6087" spans="1:31" x14ac:dyDescent="0.2">
      <c r="A6087" s="15" t="s">
        <v>18713</v>
      </c>
      <c r="B6087" s="15" t="s">
        <v>18714</v>
      </c>
      <c r="C6087" t="s">
        <v>18715</v>
      </c>
      <c r="D6087" s="15">
        <v>1</v>
      </c>
      <c r="E6087" s="15">
        <v>1</v>
      </c>
      <c r="F6087" s="16">
        <v>21863.060168554701</v>
      </c>
      <c r="G6087" s="16">
        <v>14926.1596429688</v>
      </c>
      <c r="H6087" s="16">
        <v>18350.921988867201</v>
      </c>
      <c r="I6087" s="16">
        <v>25028.621352539099</v>
      </c>
      <c r="J6087" s="16">
        <v>11887.884630258999</v>
      </c>
      <c r="K6087" s="16">
        <v>24760.574166796901</v>
      </c>
      <c r="L6087" s="15">
        <f t="shared" si="665"/>
        <v>6</v>
      </c>
      <c r="M6087" s="16">
        <v>38877.024012174603</v>
      </c>
      <c r="N6087" s="16">
        <v>25679.055526539199</v>
      </c>
      <c r="O6087" s="16">
        <v>32997.252410261397</v>
      </c>
      <c r="P6087" s="16">
        <v>34702.128460223197</v>
      </c>
      <c r="Q6087" s="16">
        <v>103927.62693333199</v>
      </c>
      <c r="R6087" s="16">
        <v>34005.263101800498</v>
      </c>
      <c r="S6087" s="17">
        <f t="shared" si="666"/>
        <v>32997.252410261397</v>
      </c>
      <c r="T6087" s="17">
        <f t="shared" si="667"/>
        <v>34702.128460223197</v>
      </c>
      <c r="U6087" s="18">
        <f t="shared" si="668"/>
        <v>1.0516672124322577</v>
      </c>
      <c r="X6087" s="20">
        <f t="shared" si="669"/>
        <v>0.34697566017238335</v>
      </c>
      <c r="AA6087" s="20">
        <f t="shared" si="670"/>
        <v>7.267825317741998E-2</v>
      </c>
      <c r="AE6087" s="20">
        <f t="shared" si="671"/>
        <v>0.45970098925400676</v>
      </c>
    </row>
    <row r="6088" spans="1:31" x14ac:dyDescent="0.2">
      <c r="A6088" s="15" t="s">
        <v>18716</v>
      </c>
      <c r="B6088" s="15" t="s">
        <v>18717</v>
      </c>
      <c r="C6088" t="s">
        <v>18718</v>
      </c>
      <c r="D6088" s="15">
        <v>1</v>
      </c>
      <c r="E6088" s="15">
        <v>1</v>
      </c>
      <c r="F6088" s="16">
        <v>18350.650518750001</v>
      </c>
      <c r="G6088" s="16">
        <v>23043.231028124999</v>
      </c>
      <c r="H6088" s="16">
        <v>25579.6946624999</v>
      </c>
      <c r="I6088" s="16">
        <v>32717.124618750098</v>
      </c>
      <c r="J6088" s="16">
        <v>7659.3513102860497</v>
      </c>
      <c r="K6088" s="16">
        <v>30097.847252343701</v>
      </c>
      <c r="L6088" s="15">
        <f t="shared" si="665"/>
        <v>6</v>
      </c>
      <c r="M6088" s="16">
        <v>32631.236220195999</v>
      </c>
      <c r="N6088" s="16">
        <v>39643.714340201201</v>
      </c>
      <c r="O6088" s="16">
        <v>45995.489592729202</v>
      </c>
      <c r="P6088" s="16">
        <v>45362.2213296146</v>
      </c>
      <c r="Q6088" s="16">
        <v>66960.458507528194</v>
      </c>
      <c r="R6088" s="16">
        <v>41335.277918805703</v>
      </c>
      <c r="S6088" s="17">
        <f t="shared" si="666"/>
        <v>39643.714340201201</v>
      </c>
      <c r="T6088" s="17">
        <f t="shared" si="667"/>
        <v>45362.2213296146</v>
      </c>
      <c r="U6088" s="18">
        <f t="shared" si="668"/>
        <v>1.144247507696686</v>
      </c>
      <c r="X6088" s="20">
        <f t="shared" si="669"/>
        <v>0.25309878793831647</v>
      </c>
      <c r="AA6088" s="20">
        <f t="shared" si="670"/>
        <v>0.19439914958546367</v>
      </c>
      <c r="AE6088" s="20">
        <f t="shared" si="671"/>
        <v>0.59670993462428745</v>
      </c>
    </row>
    <row r="6089" spans="1:31" x14ac:dyDescent="0.2">
      <c r="A6089" s="15" t="s">
        <v>10600</v>
      </c>
      <c r="B6089" s="15" t="s">
        <v>10601</v>
      </c>
      <c r="C6089" t="s">
        <v>10602</v>
      </c>
      <c r="D6089" s="15">
        <v>1</v>
      </c>
      <c r="E6089" s="15">
        <v>1</v>
      </c>
      <c r="F6089" s="16">
        <v>18771.9265271484</v>
      </c>
      <c r="G6089" s="16">
        <v>22353.853396875002</v>
      </c>
      <c r="H6089" s="16">
        <v>23863.906597265501</v>
      </c>
      <c r="I6089" s="16">
        <v>30306.6975750001</v>
      </c>
      <c r="J6089" s="16">
        <v>9423.9631148437202</v>
      </c>
      <c r="K6089" s="16">
        <v>30627.880123242099</v>
      </c>
      <c r="L6089" s="15">
        <f t="shared" si="665"/>
        <v>6</v>
      </c>
      <c r="M6089" s="16">
        <v>33380.351731381998</v>
      </c>
      <c r="N6089" s="16">
        <v>38457.704884650397</v>
      </c>
      <c r="O6089" s="16">
        <v>42910.2881022863</v>
      </c>
      <c r="P6089" s="16">
        <v>42020.169534671397</v>
      </c>
      <c r="Q6089" s="16">
        <v>82387.249985586997</v>
      </c>
      <c r="R6089" s="16">
        <v>42063.205595526197</v>
      </c>
      <c r="S6089" s="17">
        <f t="shared" si="666"/>
        <v>38457.704884650397</v>
      </c>
      <c r="T6089" s="17">
        <f t="shared" si="667"/>
        <v>42063.205595526197</v>
      </c>
      <c r="U6089" s="18">
        <f t="shared" si="668"/>
        <v>1.093752363061969</v>
      </c>
      <c r="X6089" s="20">
        <f t="shared" si="669"/>
        <v>0.27749389012395209</v>
      </c>
      <c r="AA6089" s="20">
        <f t="shared" si="670"/>
        <v>0.1292861339041447</v>
      </c>
      <c r="AE6089" s="20">
        <f t="shared" si="671"/>
        <v>0.55674657475631328</v>
      </c>
    </row>
    <row r="6090" spans="1:31" x14ac:dyDescent="0.2">
      <c r="A6090" s="15" t="s">
        <v>18719</v>
      </c>
      <c r="B6090" s="15" t="s">
        <v>18720</v>
      </c>
      <c r="C6090" t="s">
        <v>18721</v>
      </c>
      <c r="D6090" s="15">
        <v>2</v>
      </c>
      <c r="E6090" s="15">
        <v>2</v>
      </c>
      <c r="F6090" s="16">
        <v>14788.358935148901</v>
      </c>
      <c r="G6090" s="16">
        <v>8360.1214640625203</v>
      </c>
      <c r="H6090" s="16">
        <v>13609.9208824219</v>
      </c>
      <c r="I6090" s="16">
        <v>19065.155046093802</v>
      </c>
      <c r="J6090" s="16">
        <v>14712.3829790534</v>
      </c>
      <c r="K6090" s="16">
        <v>9912.1530041015303</v>
      </c>
      <c r="L6090" s="15">
        <f t="shared" si="665"/>
        <v>6</v>
      </c>
      <c r="M6090" s="16">
        <v>26296.748075978299</v>
      </c>
      <c r="N6090" s="16">
        <v>14382.8036426907</v>
      </c>
      <c r="O6090" s="16">
        <v>24472.339586719801</v>
      </c>
      <c r="P6090" s="16">
        <v>26433.795541699001</v>
      </c>
      <c r="Q6090" s="16">
        <v>128620.27998281999</v>
      </c>
      <c r="R6090" s="16">
        <v>13612.986861256601</v>
      </c>
      <c r="S6090" s="17">
        <f t="shared" si="666"/>
        <v>24472.339586719801</v>
      </c>
      <c r="T6090" s="17">
        <f t="shared" si="667"/>
        <v>26433.795541699001</v>
      </c>
      <c r="U6090" s="18">
        <f t="shared" si="668"/>
        <v>1.0801499157049785</v>
      </c>
      <c r="X6090" s="20">
        <f t="shared" si="669"/>
        <v>0.39890011364667866</v>
      </c>
      <c r="AA6090" s="20">
        <f t="shared" si="670"/>
        <v>0.11123156019830438</v>
      </c>
      <c r="AE6090" s="20">
        <f t="shared" si="671"/>
        <v>0.39913583995960544</v>
      </c>
    </row>
    <row r="6091" spans="1:31" x14ac:dyDescent="0.2">
      <c r="A6091" s="15" t="s">
        <v>14353</v>
      </c>
      <c r="B6091" s="15" t="s">
        <v>14354</v>
      </c>
      <c r="C6091" t="s">
        <v>14355</v>
      </c>
      <c r="D6091" s="15">
        <v>1</v>
      </c>
      <c r="E6091" s="15">
        <v>1</v>
      </c>
      <c r="F6091" s="16">
        <v>13422.575799316401</v>
      </c>
      <c r="G6091" s="16">
        <v>10342.8806572266</v>
      </c>
      <c r="H6091" s="16">
        <v>9797.1855512695493</v>
      </c>
      <c r="I6091" s="16">
        <v>12035.352037500001</v>
      </c>
      <c r="J6091" s="16">
        <v>5800.6008995864604</v>
      </c>
      <c r="K6091" s="16">
        <v>15839.502631347699</v>
      </c>
      <c r="L6091" s="15">
        <f t="shared" si="665"/>
        <v>6</v>
      </c>
      <c r="M6091" s="16">
        <v>23868.104356488799</v>
      </c>
      <c r="N6091" s="16">
        <v>17793.954577351898</v>
      </c>
      <c r="O6091" s="16">
        <v>17616.564701300998</v>
      </c>
      <c r="P6091" s="16">
        <v>16686.9891308242</v>
      </c>
      <c r="Q6091" s="16">
        <v>50710.677721999498</v>
      </c>
      <c r="R6091" s="16">
        <v>21753.391127049101</v>
      </c>
      <c r="S6091" s="17">
        <f t="shared" si="666"/>
        <v>17793.954577351898</v>
      </c>
      <c r="T6091" s="17">
        <f t="shared" si="667"/>
        <v>21753.391127049101</v>
      </c>
      <c r="U6091" s="18">
        <f t="shared" si="668"/>
        <v>1.2225158287599971</v>
      </c>
      <c r="X6091" s="20">
        <f t="shared" si="669"/>
        <v>0.40853823067177925</v>
      </c>
      <c r="AA6091" s="20">
        <f t="shared" si="670"/>
        <v>0.28985314487134411</v>
      </c>
      <c r="AE6091" s="20">
        <f t="shared" si="671"/>
        <v>0.38876729630927903</v>
      </c>
    </row>
    <row r="6092" spans="1:31" x14ac:dyDescent="0.2">
      <c r="A6092" s="15" t="s">
        <v>14788</v>
      </c>
      <c r="B6092" s="15" t="s">
        <v>14789</v>
      </c>
      <c r="C6092" t="s">
        <v>14790</v>
      </c>
      <c r="D6092" s="15">
        <v>1</v>
      </c>
      <c r="E6092" s="15">
        <v>1</v>
      </c>
      <c r="F6092" s="16">
        <v>51510.3558169924</v>
      </c>
      <c r="G6092" s="16">
        <v>62897.641846875202</v>
      </c>
      <c r="H6092" s="16">
        <v>82757.838745313304</v>
      </c>
      <c r="I6092" s="16">
        <v>110158.92903984401</v>
      </c>
      <c r="J6092" s="16">
        <v>6718.7420630859397</v>
      </c>
      <c r="K6092" s="16">
        <v>92782.628490235395</v>
      </c>
      <c r="L6092" s="15">
        <f t="shared" si="665"/>
        <v>6</v>
      </c>
      <c r="M6092" s="16">
        <v>91596.021990239606</v>
      </c>
      <c r="N6092" s="16">
        <v>108209.48429525401</v>
      </c>
      <c r="O6092" s="16">
        <v>148808.94244242701</v>
      </c>
      <c r="P6092" s="16">
        <v>152735.11284286101</v>
      </c>
      <c r="Q6092" s="16">
        <v>58737.356587087997</v>
      </c>
      <c r="R6092" s="16">
        <v>127424.254051344</v>
      </c>
      <c r="S6092" s="17">
        <f t="shared" si="666"/>
        <v>108209.48429525401</v>
      </c>
      <c r="T6092" s="17">
        <f t="shared" si="667"/>
        <v>127424.254051344</v>
      </c>
      <c r="U6092" s="18">
        <f t="shared" si="668"/>
        <v>1.1775701074746989</v>
      </c>
      <c r="X6092" s="20">
        <f t="shared" si="669"/>
        <v>0.92613264971607823</v>
      </c>
      <c r="AA6092" s="20">
        <f t="shared" si="670"/>
        <v>0.2358129542713378</v>
      </c>
      <c r="AE6092" s="20">
        <f t="shared" si="671"/>
        <v>3.3326804987764774E-2</v>
      </c>
    </row>
    <row r="6093" spans="1:31" x14ac:dyDescent="0.2">
      <c r="A6093" s="15" t="s">
        <v>13135</v>
      </c>
      <c r="B6093" s="15" t="s">
        <v>13136</v>
      </c>
      <c r="C6093" t="s">
        <v>13137</v>
      </c>
      <c r="D6093" s="15">
        <v>2</v>
      </c>
      <c r="E6093" s="15">
        <v>2</v>
      </c>
      <c r="F6093" s="16">
        <v>40384.157666015199</v>
      </c>
      <c r="G6093" s="16">
        <v>58763.9056350584</v>
      </c>
      <c r="H6093" s="16">
        <v>64101.312573632102</v>
      </c>
      <c r="I6093" s="16">
        <v>89293.281483398707</v>
      </c>
      <c r="J6093" s="16">
        <v>5223.4335205078196</v>
      </c>
      <c r="K6093" s="16">
        <v>79863.667717967794</v>
      </c>
      <c r="L6093" s="15">
        <f t="shared" si="665"/>
        <v>6</v>
      </c>
      <c r="M6093" s="16">
        <v>71811.350066686704</v>
      </c>
      <c r="N6093" s="16">
        <v>101097.77945928799</v>
      </c>
      <c r="O6093" s="16">
        <v>115262.17549747</v>
      </c>
      <c r="P6093" s="16">
        <v>123804.938395355</v>
      </c>
      <c r="Q6093" s="16">
        <v>45664.898938254002</v>
      </c>
      <c r="R6093" s="16">
        <v>109681.8278417</v>
      </c>
      <c r="S6093" s="17">
        <f t="shared" si="666"/>
        <v>101097.77945928799</v>
      </c>
      <c r="T6093" s="17">
        <f t="shared" si="667"/>
        <v>109681.8278417</v>
      </c>
      <c r="U6093" s="18">
        <f t="shared" si="668"/>
        <v>1.0849083771010894</v>
      </c>
      <c r="X6093" s="20">
        <f t="shared" si="669"/>
        <v>0.91740998570422472</v>
      </c>
      <c r="AA6093" s="20">
        <f t="shared" si="670"/>
        <v>0.11757320904455311</v>
      </c>
      <c r="AE6093" s="20">
        <f t="shared" si="671"/>
        <v>3.7436537026533892E-2</v>
      </c>
    </row>
    <row r="6094" spans="1:31" x14ac:dyDescent="0.2">
      <c r="A6094" s="15" t="s">
        <v>14494</v>
      </c>
      <c r="B6094" s="15" t="s">
        <v>14495</v>
      </c>
      <c r="C6094" t="s">
        <v>14496</v>
      </c>
      <c r="D6094" s="15">
        <v>3</v>
      </c>
      <c r="E6094" s="15">
        <v>1</v>
      </c>
      <c r="F6094" s="16">
        <v>56033.002929492402</v>
      </c>
      <c r="G6094" s="16">
        <v>51015.474075585902</v>
      </c>
      <c r="H6094" s="16">
        <v>41732.3553990234</v>
      </c>
      <c r="I6094" s="16">
        <v>53871.615728906399</v>
      </c>
      <c r="J6094" s="16">
        <v>28652.971898743901</v>
      </c>
      <c r="K6094" s="16">
        <v>77357.056408145407</v>
      </c>
      <c r="L6094" s="15">
        <f t="shared" si="665"/>
        <v>6</v>
      </c>
      <c r="M6094" s="16">
        <v>99638.220064786496</v>
      </c>
      <c r="N6094" s="16">
        <v>87767.330836288194</v>
      </c>
      <c r="O6094" s="16">
        <v>75039.993391706099</v>
      </c>
      <c r="P6094" s="16">
        <v>74692.8767290908</v>
      </c>
      <c r="Q6094" s="16">
        <v>250493.29352038301</v>
      </c>
      <c r="R6094" s="16">
        <v>106239.339936926</v>
      </c>
      <c r="S6094" s="17">
        <f t="shared" si="666"/>
        <v>87767.330836288194</v>
      </c>
      <c r="T6094" s="17">
        <f t="shared" si="667"/>
        <v>106239.339936926</v>
      </c>
      <c r="U6094" s="18">
        <f t="shared" si="668"/>
        <v>1.2104656587437246</v>
      </c>
      <c r="X6094" s="20">
        <f t="shared" si="669"/>
        <v>0.36036696265582246</v>
      </c>
      <c r="AA6094" s="20">
        <f t="shared" si="670"/>
        <v>0.27556215024729314</v>
      </c>
      <c r="AE6094" s="20">
        <f t="shared" si="671"/>
        <v>0.44325503066173289</v>
      </c>
    </row>
    <row r="6095" spans="1:31" x14ac:dyDescent="0.2">
      <c r="A6095" s="15" t="s">
        <v>5030</v>
      </c>
      <c r="B6095" s="15" t="s">
        <v>5031</v>
      </c>
      <c r="C6095" t="s">
        <v>5032</v>
      </c>
      <c r="D6095" s="15">
        <v>1</v>
      </c>
      <c r="E6095" s="15">
        <v>1</v>
      </c>
      <c r="F6095" s="16">
        <v>18137.853808593602</v>
      </c>
      <c r="G6095" s="16">
        <v>16154.9341078125</v>
      </c>
      <c r="H6095" s="16">
        <v>17202.912890624899</v>
      </c>
      <c r="I6095" s="16">
        <v>13403.2695070312</v>
      </c>
      <c r="J6095" s="16">
        <v>3964.1494921875101</v>
      </c>
      <c r="K6095" s="16">
        <v>13238.763398437401</v>
      </c>
      <c r="L6095" s="15">
        <f t="shared" si="665"/>
        <v>6</v>
      </c>
      <c r="M6095" s="16">
        <v>32252.8398407926</v>
      </c>
      <c r="N6095" s="16">
        <v>27793.046564225901</v>
      </c>
      <c r="O6095" s="16">
        <v>30932.988499872601</v>
      </c>
      <c r="P6095" s="16">
        <v>18583.603693888901</v>
      </c>
      <c r="Q6095" s="16">
        <v>34655.841837779299</v>
      </c>
      <c r="R6095" s="16">
        <v>18181.631390036098</v>
      </c>
      <c r="S6095" s="17">
        <f t="shared" si="666"/>
        <v>30932.988499872601</v>
      </c>
      <c r="T6095" s="17">
        <f t="shared" si="667"/>
        <v>18583.603693888901</v>
      </c>
      <c r="U6095" s="18">
        <f t="shared" si="668"/>
        <v>0.60076974760991619</v>
      </c>
      <c r="X6095" s="20">
        <f t="shared" si="669"/>
        <v>0.30790067876459382</v>
      </c>
      <c r="AA6095" s="20">
        <f t="shared" si="670"/>
        <v>-0.73511592862643038</v>
      </c>
      <c r="AE6095" s="20">
        <f t="shared" si="671"/>
        <v>0.51158935369702052</v>
      </c>
    </row>
    <row r="6096" spans="1:31" x14ac:dyDescent="0.2">
      <c r="A6096" s="15" t="s">
        <v>17509</v>
      </c>
      <c r="B6096" s="15" t="s">
        <v>17510</v>
      </c>
      <c r="C6096" t="s">
        <v>17511</v>
      </c>
      <c r="D6096" s="15">
        <v>3</v>
      </c>
      <c r="E6096" s="15">
        <v>2</v>
      </c>
      <c r="F6096" s="16">
        <v>16610.481214522599</v>
      </c>
      <c r="G6096" s="16">
        <v>22332.7581404298</v>
      </c>
      <c r="H6096" s="16">
        <v>21079.3199879887</v>
      </c>
      <c r="I6096" s="16">
        <v>19487.103229687498</v>
      </c>
      <c r="J6096" s="16">
        <v>1332.88440205078</v>
      </c>
      <c r="K6096" s="16">
        <v>24214.066637256401</v>
      </c>
      <c r="L6096" s="15">
        <f t="shared" si="665"/>
        <v>6</v>
      </c>
      <c r="M6096" s="16">
        <v>29536.8567827281</v>
      </c>
      <c r="N6096" s="16">
        <v>38421.4124775905</v>
      </c>
      <c r="O6096" s="16">
        <v>37903.253182717403</v>
      </c>
      <c r="P6096" s="16">
        <v>27018.8257702673</v>
      </c>
      <c r="Q6096" s="16">
        <v>11652.494719623901</v>
      </c>
      <c r="R6096" s="16">
        <v>33254.709734017102</v>
      </c>
      <c r="S6096" s="17">
        <f t="shared" si="666"/>
        <v>37903.253182717403</v>
      </c>
      <c r="T6096" s="17">
        <f t="shared" si="667"/>
        <v>27018.8257702673</v>
      </c>
      <c r="U6096" s="18">
        <f t="shared" si="668"/>
        <v>0.71283659056967086</v>
      </c>
      <c r="X6096" s="20">
        <f t="shared" si="669"/>
        <v>0.18313416976988633</v>
      </c>
      <c r="AA6096" s="20">
        <f t="shared" si="670"/>
        <v>-0.48835670123946767</v>
      </c>
      <c r="AE6096" s="20">
        <f t="shared" si="671"/>
        <v>0.73723061605876405</v>
      </c>
    </row>
    <row r="6097" spans="1:31" x14ac:dyDescent="0.2">
      <c r="A6097" s="15" t="s">
        <v>18722</v>
      </c>
      <c r="B6097" s="15" t="s">
        <v>18723</v>
      </c>
      <c r="C6097" t="s">
        <v>18724</v>
      </c>
      <c r="D6097" s="15">
        <v>1</v>
      </c>
      <c r="E6097" s="15">
        <v>1</v>
      </c>
      <c r="F6097" s="16">
        <v>30251.054399414199</v>
      </c>
      <c r="G6097" s="16">
        <v>25324.5716367188</v>
      </c>
      <c r="H6097" s="16">
        <v>28854.851888672001</v>
      </c>
      <c r="I6097" s="16">
        <v>34380.024525000103</v>
      </c>
      <c r="J6097" s="16">
        <v>10704.2299930424</v>
      </c>
      <c r="K6097" s="16">
        <v>24573.164189062602</v>
      </c>
      <c r="L6097" s="15">
        <f t="shared" si="665"/>
        <v>6</v>
      </c>
      <c r="M6097" s="16">
        <v>53792.605390673903</v>
      </c>
      <c r="N6097" s="16">
        <v>43568.5465518563</v>
      </c>
      <c r="O6097" s="16">
        <v>51884.631824430202</v>
      </c>
      <c r="P6097" s="16">
        <v>47667.828392439304</v>
      </c>
      <c r="Q6097" s="16">
        <v>93579.745760138496</v>
      </c>
      <c r="R6097" s="16">
        <v>33747.881121971302</v>
      </c>
      <c r="S6097" s="17">
        <f t="shared" si="666"/>
        <v>51884.631824430202</v>
      </c>
      <c r="T6097" s="17">
        <f t="shared" si="667"/>
        <v>47667.828392439304</v>
      </c>
      <c r="U6097" s="18">
        <f t="shared" si="668"/>
        <v>0.91872731320017986</v>
      </c>
      <c r="X6097" s="20">
        <f t="shared" si="669"/>
        <v>0.66425544357460287</v>
      </c>
      <c r="AA6097" s="20">
        <f t="shared" si="670"/>
        <v>-0.12229137512605133</v>
      </c>
      <c r="AE6097" s="20">
        <f t="shared" si="671"/>
        <v>0.17766487785900989</v>
      </c>
    </row>
    <row r="6098" spans="1:31" x14ac:dyDescent="0.2">
      <c r="A6098" s="15" t="s">
        <v>15075</v>
      </c>
      <c r="B6098" s="15" t="s">
        <v>15076</v>
      </c>
      <c r="C6098" t="s">
        <v>15077</v>
      </c>
      <c r="D6098" s="15">
        <v>1</v>
      </c>
      <c r="E6098" s="15">
        <v>1</v>
      </c>
      <c r="F6098" s="16">
        <v>53055.581621190002</v>
      </c>
      <c r="G6098" s="16">
        <v>44714.833453124898</v>
      </c>
      <c r="H6098" s="16">
        <v>31769.781688476301</v>
      </c>
      <c r="I6098" s="16">
        <v>65681.104590234099</v>
      </c>
      <c r="J6098" s="16">
        <v>12686.942522461</v>
      </c>
      <c r="K6098" s="16">
        <v>61966.801907225898</v>
      </c>
      <c r="L6098" s="15">
        <f t="shared" si="665"/>
        <v>6</v>
      </c>
      <c r="M6098" s="16">
        <v>94343.751733051497</v>
      </c>
      <c r="N6098" s="16">
        <v>76927.670517288498</v>
      </c>
      <c r="O6098" s="16">
        <v>57126.040099212798</v>
      </c>
      <c r="P6098" s="16">
        <v>91066.707062889502</v>
      </c>
      <c r="Q6098" s="16">
        <v>110913.242381477</v>
      </c>
      <c r="R6098" s="16">
        <v>85102.929691269193</v>
      </c>
      <c r="S6098" s="17">
        <f t="shared" si="666"/>
        <v>76927.670517288498</v>
      </c>
      <c r="T6098" s="17">
        <f t="shared" si="667"/>
        <v>91066.707062889502</v>
      </c>
      <c r="U6098" s="18">
        <f t="shared" si="668"/>
        <v>1.1837964993678503</v>
      </c>
      <c r="X6098" s="20">
        <f t="shared" si="669"/>
        <v>0.2148403536709444</v>
      </c>
      <c r="AA6098" s="20">
        <f t="shared" si="670"/>
        <v>0.24342109567452749</v>
      </c>
      <c r="AE6098" s="20">
        <f t="shared" si="671"/>
        <v>0.66788414135884877</v>
      </c>
    </row>
    <row r="6099" spans="1:31" x14ac:dyDescent="0.2">
      <c r="A6099" s="15" t="s">
        <v>56</v>
      </c>
      <c r="B6099" s="15" t="s">
        <v>57</v>
      </c>
      <c r="C6099" t="s">
        <v>58</v>
      </c>
      <c r="D6099" s="15">
        <v>2</v>
      </c>
      <c r="E6099" s="15">
        <v>2</v>
      </c>
      <c r="F6099" s="16">
        <v>90783.907831934703</v>
      </c>
      <c r="G6099" s="16">
        <v>102742.708455995</v>
      </c>
      <c r="H6099" s="16">
        <v>90856.481315918907</v>
      </c>
      <c r="I6099" s="16">
        <v>100963.775704687</v>
      </c>
      <c r="J6099" s="16">
        <v>1098.9368510742199</v>
      </c>
      <c r="K6099" s="16">
        <v>97487.360666308698</v>
      </c>
      <c r="L6099" s="15">
        <f t="shared" si="665"/>
        <v>6</v>
      </c>
      <c r="M6099" s="16">
        <v>161432.48646305499</v>
      </c>
      <c r="N6099" s="16">
        <v>176759.17841541799</v>
      </c>
      <c r="O6099" s="16">
        <v>163371.314471739</v>
      </c>
      <c r="P6099" s="16">
        <v>139986.05296642901</v>
      </c>
      <c r="Q6099" s="16">
        <v>9607.2516376064796</v>
      </c>
      <c r="R6099" s="16">
        <v>133885.56041658201</v>
      </c>
      <c r="S6099" s="17">
        <f t="shared" si="666"/>
        <v>163371.314471739</v>
      </c>
      <c r="T6099" s="17">
        <f t="shared" si="667"/>
        <v>133885.56041658201</v>
      </c>
      <c r="U6099" s="18">
        <f t="shared" si="668"/>
        <v>0.81951694426589428</v>
      </c>
      <c r="X6099" s="20">
        <f t="shared" si="669"/>
        <v>0.16427973364769616</v>
      </c>
      <c r="AA6099" s="20">
        <f t="shared" si="670"/>
        <v>-0.28715431620855891</v>
      </c>
      <c r="AE6099" s="20">
        <f t="shared" si="671"/>
        <v>0.78441600995418737</v>
      </c>
    </row>
    <row r="6100" spans="1:31" x14ac:dyDescent="0.2">
      <c r="A6100" s="15" t="s">
        <v>17209</v>
      </c>
      <c r="B6100" s="15" t="s">
        <v>17210</v>
      </c>
      <c r="C6100" t="s">
        <v>17211</v>
      </c>
      <c r="D6100" s="15">
        <v>1</v>
      </c>
      <c r="E6100" s="15">
        <v>1</v>
      </c>
      <c r="F6100" s="16">
        <v>49143.242465624797</v>
      </c>
      <c r="G6100" s="16">
        <v>47907.270984374903</v>
      </c>
      <c r="H6100" s="16">
        <v>45524.446996874904</v>
      </c>
      <c r="I6100" s="16">
        <v>71339.472935156606</v>
      </c>
      <c r="J6100" s="16">
        <v>6007.2004781250098</v>
      </c>
      <c r="K6100" s="16">
        <v>62894.665246874298</v>
      </c>
      <c r="L6100" s="15">
        <f t="shared" si="665"/>
        <v>6</v>
      </c>
      <c r="M6100" s="16">
        <v>87386.806908216502</v>
      </c>
      <c r="N6100" s="16">
        <v>82419.959397408704</v>
      </c>
      <c r="O6100" s="16">
        <v>81858.648263273106</v>
      </c>
      <c r="P6100" s="16">
        <v>98912.022328759893</v>
      </c>
      <c r="Q6100" s="16">
        <v>52516.836226287603</v>
      </c>
      <c r="R6100" s="16">
        <v>86377.223121409901</v>
      </c>
      <c r="S6100" s="17">
        <f t="shared" si="666"/>
        <v>82419.959397408704</v>
      </c>
      <c r="T6100" s="17">
        <f t="shared" si="667"/>
        <v>86377.223121409901</v>
      </c>
      <c r="U6100" s="18">
        <f t="shared" si="668"/>
        <v>1.0480134151112626</v>
      </c>
      <c r="X6100" s="20">
        <f t="shared" si="669"/>
        <v>0.7574341404213194</v>
      </c>
      <c r="AA6100" s="20">
        <f t="shared" si="670"/>
        <v>6.7657184232825934E-2</v>
      </c>
      <c r="AE6100" s="20">
        <f t="shared" si="671"/>
        <v>0.12065512347921492</v>
      </c>
    </row>
    <row r="6101" spans="1:31" x14ac:dyDescent="0.2">
      <c r="A6101" s="15" t="s">
        <v>18725</v>
      </c>
      <c r="B6101" s="15" t="s">
        <v>18726</v>
      </c>
      <c r="C6101" t="s">
        <v>18727</v>
      </c>
      <c r="D6101" s="15">
        <v>2</v>
      </c>
      <c r="E6101" s="15">
        <v>2</v>
      </c>
      <c r="F6101" s="16">
        <v>80247.594597070798</v>
      </c>
      <c r="G6101" s="16">
        <v>74243.723567577996</v>
      </c>
      <c r="H6101" s="16">
        <v>60845.820453515596</v>
      </c>
      <c r="I6101" s="16">
        <v>128691.91462664001</v>
      </c>
      <c r="J6101" s="16">
        <v>7170.7379390625001</v>
      </c>
      <c r="K6101" s="16">
        <v>109986.4657418</v>
      </c>
      <c r="L6101" s="15">
        <f t="shared" si="665"/>
        <v>6</v>
      </c>
      <c r="M6101" s="16">
        <v>142696.75141619501</v>
      </c>
      <c r="N6101" s="16">
        <v>127729.352063239</v>
      </c>
      <c r="O6101" s="16">
        <v>109408.39358546201</v>
      </c>
      <c r="P6101" s="16">
        <v>178431.05659963499</v>
      </c>
      <c r="Q6101" s="16">
        <v>62688.846716318199</v>
      </c>
      <c r="R6101" s="16">
        <v>151051.372233623</v>
      </c>
      <c r="S6101" s="17">
        <f t="shared" si="666"/>
        <v>127729.352063239</v>
      </c>
      <c r="T6101" s="17">
        <f t="shared" si="667"/>
        <v>151051.372233623</v>
      </c>
      <c r="U6101" s="18">
        <f t="shared" si="668"/>
        <v>1.1825893562729202</v>
      </c>
      <c r="X6101" s="20">
        <f t="shared" si="669"/>
        <v>0.91508987379038631</v>
      </c>
      <c r="AA6101" s="20">
        <f t="shared" si="670"/>
        <v>0.24194919750237537</v>
      </c>
      <c r="AE6101" s="20">
        <f t="shared" si="671"/>
        <v>3.85362504423402E-2</v>
      </c>
    </row>
    <row r="6102" spans="1:31" x14ac:dyDescent="0.2">
      <c r="A6102" s="15" t="s">
        <v>18728</v>
      </c>
      <c r="B6102" s="15" t="s">
        <v>18729</v>
      </c>
      <c r="C6102" t="s">
        <v>18730</v>
      </c>
      <c r="D6102" s="15">
        <v>7</v>
      </c>
      <c r="E6102" s="15">
        <v>1</v>
      </c>
      <c r="F6102" s="16">
        <v>36842.730249316497</v>
      </c>
      <c r="G6102" s="16">
        <v>18293.907724963901</v>
      </c>
      <c r="H6102" s="16">
        <v>39547.0740553711</v>
      </c>
      <c r="I6102" s="16">
        <v>43706.781960230997</v>
      </c>
      <c r="J6102" s="16">
        <v>41531.342776658501</v>
      </c>
      <c r="K6102" s="16">
        <v>46662.501114990198</v>
      </c>
      <c r="L6102" s="15">
        <f t="shared" si="665"/>
        <v>6</v>
      </c>
      <c r="M6102" s="16">
        <v>65513.962708516599</v>
      </c>
      <c r="N6102" s="16">
        <v>31472.9497408282</v>
      </c>
      <c r="O6102" s="16">
        <v>71110.584279309696</v>
      </c>
      <c r="P6102" s="16">
        <v>60599.357064189098</v>
      </c>
      <c r="Q6102" s="16">
        <v>363080.06280162599</v>
      </c>
      <c r="R6102" s="16">
        <v>64084.565112028402</v>
      </c>
      <c r="S6102" s="17">
        <f t="shared" si="666"/>
        <v>65513.962708516599</v>
      </c>
      <c r="T6102" s="17">
        <f t="shared" si="667"/>
        <v>64084.565112028402</v>
      </c>
      <c r="U6102" s="18">
        <f t="shared" si="668"/>
        <v>0.97818178694444347</v>
      </c>
      <c r="X6102" s="20">
        <f t="shared" si="669"/>
        <v>0.35098673232300659</v>
      </c>
      <c r="AA6102" s="20">
        <f t="shared" si="670"/>
        <v>-3.1825491926593855E-2</v>
      </c>
      <c r="AE6102" s="20">
        <f t="shared" si="671"/>
        <v>0.45470930002366577</v>
      </c>
    </row>
    <row r="6103" spans="1:31" x14ac:dyDescent="0.2">
      <c r="A6103" s="15" t="s">
        <v>14689</v>
      </c>
      <c r="B6103" s="15" t="s">
        <v>14690</v>
      </c>
      <c r="C6103" t="s">
        <v>14691</v>
      </c>
      <c r="D6103" s="15">
        <v>2</v>
      </c>
      <c r="E6103" s="15">
        <v>2</v>
      </c>
      <c r="F6103" s="16">
        <v>11357.580586816301</v>
      </c>
      <c r="G6103" s="16">
        <v>13285.646827148399</v>
      </c>
      <c r="H6103" s="16">
        <v>11243.1465254882</v>
      </c>
      <c r="I6103" s="16">
        <v>33027.785516895099</v>
      </c>
      <c r="J6103" s="16">
        <v>3032.50262519531</v>
      </c>
      <c r="K6103" s="16">
        <v>19539.615971777199</v>
      </c>
      <c r="L6103" s="15">
        <f t="shared" si="665"/>
        <v>6</v>
      </c>
      <c r="M6103" s="16">
        <v>20196.1175512355</v>
      </c>
      <c r="N6103" s="16">
        <v>22856.707334029201</v>
      </c>
      <c r="O6103" s="16">
        <v>20216.583341815502</v>
      </c>
      <c r="P6103" s="16">
        <v>45792.951981660903</v>
      </c>
      <c r="Q6103" s="16">
        <v>26511.091864354999</v>
      </c>
      <c r="R6103" s="16">
        <v>26834.990883185299</v>
      </c>
      <c r="S6103" s="17">
        <f t="shared" si="666"/>
        <v>20216.583341815502</v>
      </c>
      <c r="T6103" s="17">
        <f t="shared" si="667"/>
        <v>26834.990883185299</v>
      </c>
      <c r="U6103" s="18">
        <f t="shared" si="668"/>
        <v>1.3273751765799338</v>
      </c>
      <c r="X6103" s="20">
        <f t="shared" si="669"/>
        <v>0.13670558056591128</v>
      </c>
      <c r="AA6103" s="20">
        <f t="shared" si="670"/>
        <v>0.40857619956343033</v>
      </c>
      <c r="AE6103" s="20">
        <f t="shared" si="671"/>
        <v>0.86421375639404696</v>
      </c>
    </row>
    <row r="6104" spans="1:31" x14ac:dyDescent="0.2">
      <c r="A6104" s="15" t="s">
        <v>16922</v>
      </c>
      <c r="B6104" s="15" t="s">
        <v>16923</v>
      </c>
      <c r="C6104" t="s">
        <v>16924</v>
      </c>
      <c r="D6104" s="15">
        <v>2</v>
      </c>
      <c r="E6104" s="15">
        <v>2</v>
      </c>
      <c r="F6104" s="16">
        <v>79641.293711718594</v>
      </c>
      <c r="G6104" s="16">
        <v>57452.334865002696</v>
      </c>
      <c r="H6104" s="16">
        <v>59609.706079687501</v>
      </c>
      <c r="I6104" s="16">
        <v>88737.423199218407</v>
      </c>
      <c r="J6104" s="16">
        <v>62619.445453125001</v>
      </c>
      <c r="K6104" s="16">
        <v>103849.197632813</v>
      </c>
      <c r="L6104" s="15">
        <f t="shared" si="665"/>
        <v>6</v>
      </c>
      <c r="M6104" s="16">
        <v>141618.62356507499</v>
      </c>
      <c r="N6104" s="16">
        <v>98841.345156234296</v>
      </c>
      <c r="O6104" s="16">
        <v>107185.70537252699</v>
      </c>
      <c r="P6104" s="16">
        <v>123034.24210683</v>
      </c>
      <c r="Q6104" s="16">
        <v>547438.88994847599</v>
      </c>
      <c r="R6104" s="16">
        <v>142622.67363533899</v>
      </c>
      <c r="S6104" s="17">
        <f t="shared" si="666"/>
        <v>107185.70537252699</v>
      </c>
      <c r="T6104" s="17">
        <f t="shared" si="667"/>
        <v>142622.67363533899</v>
      </c>
      <c r="U6104" s="18">
        <f t="shared" si="668"/>
        <v>1.3306128194953777</v>
      </c>
      <c r="X6104" s="20">
        <f t="shared" si="669"/>
        <v>0.32667494585826917</v>
      </c>
      <c r="AA6104" s="20">
        <f t="shared" si="670"/>
        <v>0.41209083822643172</v>
      </c>
      <c r="AE6104" s="20">
        <f t="shared" si="671"/>
        <v>0.4858841722057472</v>
      </c>
    </row>
    <row r="6105" spans="1:31" x14ac:dyDescent="0.2">
      <c r="A6105" s="15" t="s">
        <v>113</v>
      </c>
      <c r="B6105" s="15" t="s">
        <v>114</v>
      </c>
      <c r="C6105" t="s">
        <v>115</v>
      </c>
      <c r="D6105" s="15">
        <v>1</v>
      </c>
      <c r="E6105" s="15">
        <v>1</v>
      </c>
      <c r="F6105" s="16">
        <v>32763.484945898101</v>
      </c>
      <c r="G6105" s="16">
        <v>16500.2187023437</v>
      </c>
      <c r="H6105" s="16">
        <v>22930.552927734199</v>
      </c>
      <c r="I6105" s="16">
        <v>27466.827474023601</v>
      </c>
      <c r="J6105" s="16">
        <v>3031.4968277343701</v>
      </c>
      <c r="K6105" s="16">
        <v>30742.4870607419</v>
      </c>
      <c r="L6105" s="15">
        <f t="shared" si="665"/>
        <v>6</v>
      </c>
      <c r="M6105" s="16">
        <v>58260.224375918297</v>
      </c>
      <c r="N6105" s="16">
        <v>28387.076273643001</v>
      </c>
      <c r="O6105" s="16">
        <v>41232.001494111799</v>
      </c>
      <c r="P6105" s="16">
        <v>38082.695885351197</v>
      </c>
      <c r="Q6105" s="16">
        <v>26502.298866564201</v>
      </c>
      <c r="R6105" s="16">
        <v>42220.602553961799</v>
      </c>
      <c r="S6105" s="17">
        <f t="shared" si="666"/>
        <v>41232.001494111799</v>
      </c>
      <c r="T6105" s="17">
        <f t="shared" si="667"/>
        <v>38082.695885351197</v>
      </c>
      <c r="U6105" s="18">
        <f t="shared" si="668"/>
        <v>0.92361987061893314</v>
      </c>
      <c r="X6105" s="20">
        <f t="shared" si="669"/>
        <v>0.51506218609569787</v>
      </c>
      <c r="AA6105" s="20">
        <f t="shared" si="670"/>
        <v>-0.11462888351740796</v>
      </c>
      <c r="AE6105" s="20">
        <f t="shared" si="671"/>
        <v>0.288140333196099</v>
      </c>
    </row>
    <row r="6106" spans="1:31" x14ac:dyDescent="0.2">
      <c r="A6106" s="15" t="s">
        <v>18731</v>
      </c>
      <c r="B6106" s="15" t="s">
        <v>18732</v>
      </c>
      <c r="C6106" t="s">
        <v>18733</v>
      </c>
      <c r="D6106" s="15">
        <v>2</v>
      </c>
      <c r="E6106" s="15">
        <v>2</v>
      </c>
      <c r="F6106" s="16">
        <v>15353.7910195312</v>
      </c>
      <c r="G6106" s="16">
        <v>21914.9745503907</v>
      </c>
      <c r="H6106" s="16">
        <v>11684.495199609401</v>
      </c>
      <c r="I6106" s="16">
        <v>19403.6216343751</v>
      </c>
      <c r="J6106" s="16">
        <v>2081.8699687500002</v>
      </c>
      <c r="K6106" s="16">
        <v>14859.3469019531</v>
      </c>
      <c r="L6106" s="15">
        <f t="shared" si="665"/>
        <v>6</v>
      </c>
      <c r="M6106" s="16">
        <v>27302.202781418</v>
      </c>
      <c r="N6106" s="16">
        <v>37702.655056839903</v>
      </c>
      <c r="O6106" s="16">
        <v>21010.183445927101</v>
      </c>
      <c r="P6106" s="16">
        <v>26903.0787219665</v>
      </c>
      <c r="Q6106" s="16">
        <v>18200.362147293501</v>
      </c>
      <c r="R6106" s="16">
        <v>20407.281249536802</v>
      </c>
      <c r="S6106" s="17">
        <f t="shared" si="666"/>
        <v>27302.202781418</v>
      </c>
      <c r="T6106" s="17">
        <f t="shared" si="667"/>
        <v>20407.281249536802</v>
      </c>
      <c r="U6106" s="18">
        <f t="shared" si="668"/>
        <v>0.74745914873308639</v>
      </c>
      <c r="X6106" s="20">
        <f t="shared" si="669"/>
        <v>0.28362748047835512</v>
      </c>
      <c r="AA6106" s="20">
        <f t="shared" si="670"/>
        <v>-0.41993336177152063</v>
      </c>
      <c r="AE6106" s="20">
        <f t="shared" si="671"/>
        <v>0.54725169294622666</v>
      </c>
    </row>
    <row r="6107" spans="1:31" x14ac:dyDescent="0.2">
      <c r="A6107" s="15" t="s">
        <v>18734</v>
      </c>
      <c r="B6107" s="15" t="s">
        <v>18735</v>
      </c>
      <c r="C6107" t="s">
        <v>18736</v>
      </c>
      <c r="D6107" s="15">
        <v>1</v>
      </c>
      <c r="E6107" s="15">
        <v>1</v>
      </c>
      <c r="F6107" s="16">
        <v>15813.3176244141</v>
      </c>
      <c r="G6107" s="16">
        <v>19305.829492382902</v>
      </c>
      <c r="H6107" s="16">
        <v>17074.502465625101</v>
      </c>
      <c r="I6107" s="16">
        <v>28016.754691406099</v>
      </c>
      <c r="J6107" s="16">
        <v>15662.310922136799</v>
      </c>
      <c r="K6107" s="16">
        <v>24844.570420312499</v>
      </c>
      <c r="L6107" s="15">
        <f t="shared" si="665"/>
        <v>6</v>
      </c>
      <c r="M6107" s="16">
        <v>28119.335731450399</v>
      </c>
      <c r="N6107" s="16">
        <v>33213.866083385503</v>
      </c>
      <c r="O6107" s="16">
        <v>30702.0904987586</v>
      </c>
      <c r="P6107" s="16">
        <v>38845.168762805399</v>
      </c>
      <c r="Q6107" s="16">
        <v>136924.84887399501</v>
      </c>
      <c r="R6107" s="16">
        <v>34120.620471186303</v>
      </c>
      <c r="S6107" s="17">
        <f t="shared" si="666"/>
        <v>30702.0904987586</v>
      </c>
      <c r="T6107" s="17">
        <f t="shared" si="667"/>
        <v>38845.168762805399</v>
      </c>
      <c r="U6107" s="18">
        <f t="shared" si="668"/>
        <v>1.2652287883906814</v>
      </c>
      <c r="X6107" s="20">
        <f t="shared" si="669"/>
        <v>0.30650117708416535</v>
      </c>
      <c r="AA6107" s="20">
        <f t="shared" si="670"/>
        <v>0.33939828771150932</v>
      </c>
      <c r="AE6107" s="20">
        <f t="shared" si="671"/>
        <v>0.51356785328202248</v>
      </c>
    </row>
    <row r="6108" spans="1:31" x14ac:dyDescent="0.2">
      <c r="A6108" s="15" t="s">
        <v>17350</v>
      </c>
      <c r="B6108" s="15" t="s">
        <v>17351</v>
      </c>
      <c r="C6108" t="s">
        <v>17352</v>
      </c>
      <c r="D6108" s="15">
        <v>1</v>
      </c>
      <c r="E6108" s="15">
        <v>1</v>
      </c>
      <c r="F6108" s="16">
        <v>102025.482745313</v>
      </c>
      <c r="G6108" s="16">
        <v>281126.11813259299</v>
      </c>
      <c r="H6108" s="16">
        <v>68515.646770312203</v>
      </c>
      <c r="I6108" s="16">
        <v>32206.462380468802</v>
      </c>
      <c r="J6108" s="16">
        <v>14361.358275000001</v>
      </c>
      <c r="K6108" s="16">
        <v>62980.539935155903</v>
      </c>
      <c r="L6108" s="15">
        <f t="shared" si="665"/>
        <v>6</v>
      </c>
      <c r="M6108" s="16">
        <v>181422.32203377099</v>
      </c>
      <c r="N6108" s="16">
        <v>483651.07771629299</v>
      </c>
      <c r="O6108" s="16">
        <v>123199.700369489</v>
      </c>
      <c r="P6108" s="16">
        <v>44654.189259329403</v>
      </c>
      <c r="Q6108" s="16">
        <v>125551.511600396</v>
      </c>
      <c r="R6108" s="16">
        <v>86495.160264108097</v>
      </c>
      <c r="S6108" s="17">
        <f t="shared" si="666"/>
        <v>181422.32203377099</v>
      </c>
      <c r="T6108" s="17">
        <f t="shared" si="667"/>
        <v>86495.160264108097</v>
      </c>
      <c r="U6108" s="18">
        <f t="shared" si="668"/>
        <v>0.47676140011044171</v>
      </c>
      <c r="X6108" s="20">
        <f t="shared" si="669"/>
        <v>0.19550106928137506</v>
      </c>
      <c r="AA6108" s="20">
        <f t="shared" si="670"/>
        <v>-1.0686606588429586</v>
      </c>
      <c r="AE6108" s="20">
        <f t="shared" si="671"/>
        <v>0.70885086291399246</v>
      </c>
    </row>
    <row r="6109" spans="1:31" x14ac:dyDescent="0.2">
      <c r="A6109" s="15" t="s">
        <v>18737</v>
      </c>
      <c r="B6109" s="15" t="s">
        <v>18738</v>
      </c>
      <c r="C6109" t="s">
        <v>18739</v>
      </c>
      <c r="D6109" s="15">
        <v>2</v>
      </c>
      <c r="E6109" s="15">
        <v>2</v>
      </c>
      <c r="F6109" s="16">
        <v>112310.28462070299</v>
      </c>
      <c r="G6109" s="16">
        <v>116834.31967968799</v>
      </c>
      <c r="H6109" s="16">
        <v>102636.451566149</v>
      </c>
      <c r="I6109" s="16">
        <v>180277.15992773499</v>
      </c>
      <c r="J6109" s="16">
        <v>10919.283104296899</v>
      </c>
      <c r="K6109" s="16">
        <v>160546.12910273601</v>
      </c>
      <c r="L6109" s="15">
        <f t="shared" si="665"/>
        <v>6</v>
      </c>
      <c r="M6109" s="16">
        <v>199710.81808086499</v>
      </c>
      <c r="N6109" s="16">
        <v>201002.47178271599</v>
      </c>
      <c r="O6109" s="16">
        <v>184553.173997273</v>
      </c>
      <c r="P6109" s="16">
        <v>249953.88575894499</v>
      </c>
      <c r="Q6109" s="16">
        <v>95459.807706603198</v>
      </c>
      <c r="R6109" s="16">
        <v>220488.156830994</v>
      </c>
      <c r="S6109" s="17">
        <f t="shared" si="666"/>
        <v>199710.81808086499</v>
      </c>
      <c r="T6109" s="17">
        <f t="shared" si="667"/>
        <v>220488.156830994</v>
      </c>
      <c r="U6109" s="18">
        <f t="shared" si="668"/>
        <v>1.1040371220236855</v>
      </c>
      <c r="X6109" s="20">
        <f t="shared" si="669"/>
        <v>0.89879000867318881</v>
      </c>
      <c r="AA6109" s="20">
        <f t="shared" si="670"/>
        <v>0.14278868195221633</v>
      </c>
      <c r="AE6109" s="20">
        <f t="shared" si="671"/>
        <v>4.6341764025737989E-2</v>
      </c>
    </row>
    <row r="6110" spans="1:31" x14ac:dyDescent="0.2">
      <c r="A6110" s="15" t="s">
        <v>18740</v>
      </c>
      <c r="B6110" s="15" t="s">
        <v>18741</v>
      </c>
      <c r="C6110" t="s">
        <v>18742</v>
      </c>
      <c r="D6110" s="15">
        <v>1</v>
      </c>
      <c r="E6110" s="15">
        <v>1</v>
      </c>
      <c r="F6110" s="16">
        <v>52892.445374999697</v>
      </c>
      <c r="G6110" s="16">
        <v>42354.016495312499</v>
      </c>
      <c r="H6110" s="16">
        <v>39003.131474999798</v>
      </c>
      <c r="I6110" s="16">
        <v>31747.1733820314</v>
      </c>
      <c r="J6110" s="16">
        <v>8317.4379750000098</v>
      </c>
      <c r="K6110" s="16">
        <v>42767.687575126198</v>
      </c>
      <c r="L6110" s="15">
        <f t="shared" si="665"/>
        <v>6</v>
      </c>
      <c r="M6110" s="16">
        <v>94053.6618869136</v>
      </c>
      <c r="N6110" s="16">
        <v>72866.106712681998</v>
      </c>
      <c r="O6110" s="16">
        <v>70132.507502998895</v>
      </c>
      <c r="P6110" s="16">
        <v>44017.3860731034</v>
      </c>
      <c r="Q6110" s="16">
        <v>72713.6591405582</v>
      </c>
      <c r="R6110" s="16">
        <v>58735.571253350601</v>
      </c>
      <c r="S6110" s="17">
        <f t="shared" si="666"/>
        <v>72866.106712681998</v>
      </c>
      <c r="T6110" s="17">
        <f t="shared" si="667"/>
        <v>58735.571253350601</v>
      </c>
      <c r="U6110" s="18">
        <f t="shared" si="668"/>
        <v>0.8060753332815016</v>
      </c>
      <c r="X6110" s="20">
        <f t="shared" si="669"/>
        <v>0.14116111240318943</v>
      </c>
      <c r="AA6110" s="20">
        <f t="shared" si="670"/>
        <v>-0.31101342006353216</v>
      </c>
      <c r="AE6110" s="20">
        <f t="shared" si="671"/>
        <v>0.85028492789308807</v>
      </c>
    </row>
    <row r="6111" spans="1:31" x14ac:dyDescent="0.2">
      <c r="A6111" s="15" t="s">
        <v>18743</v>
      </c>
      <c r="B6111" s="15" t="s">
        <v>18744</v>
      </c>
      <c r="C6111" t="s">
        <v>18745</v>
      </c>
      <c r="D6111" s="15">
        <v>1</v>
      </c>
      <c r="E6111" s="15">
        <v>1</v>
      </c>
      <c r="F6111" s="16">
        <v>31668.528117187401</v>
      </c>
      <c r="G6111" s="16">
        <v>38891.9856292763</v>
      </c>
      <c r="H6111" s="16">
        <v>37808.344792968703</v>
      </c>
      <c r="I6111" s="16">
        <v>52238.203256250097</v>
      </c>
      <c r="J6111" s="16">
        <v>21004.635996093799</v>
      </c>
      <c r="K6111" s="16">
        <v>53157.886482422102</v>
      </c>
      <c r="L6111" s="15">
        <f t="shared" si="665"/>
        <v>6</v>
      </c>
      <c r="M6111" s="16">
        <v>56313.165611322103</v>
      </c>
      <c r="N6111" s="16">
        <v>66910.007825221895</v>
      </c>
      <c r="O6111" s="16">
        <v>67984.131647697795</v>
      </c>
      <c r="P6111" s="16">
        <v>72428.153928092404</v>
      </c>
      <c r="Q6111" s="16">
        <v>183629.13517145399</v>
      </c>
      <c r="R6111" s="16">
        <v>73005.088799370598</v>
      </c>
      <c r="S6111" s="17">
        <f t="shared" si="666"/>
        <v>66910.007825221895</v>
      </c>
      <c r="T6111" s="17">
        <f t="shared" si="667"/>
        <v>73005.088799370598</v>
      </c>
      <c r="U6111" s="18">
        <f t="shared" si="668"/>
        <v>1.0910937118714721</v>
      </c>
      <c r="X6111" s="20">
        <f t="shared" si="669"/>
        <v>0.28386449063421954</v>
      </c>
      <c r="AA6111" s="20">
        <f t="shared" si="670"/>
        <v>0.12577501719419668</v>
      </c>
      <c r="AE6111" s="20">
        <f t="shared" si="671"/>
        <v>0.54688893113083092</v>
      </c>
    </row>
    <row r="6112" spans="1:31" x14ac:dyDescent="0.2">
      <c r="A6112" s="15" t="s">
        <v>206</v>
      </c>
      <c r="B6112" s="15" t="s">
        <v>207</v>
      </c>
      <c r="C6112" t="s">
        <v>208</v>
      </c>
      <c r="D6112" s="15">
        <v>1</v>
      </c>
      <c r="E6112" s="15">
        <v>1</v>
      </c>
      <c r="F6112" s="16">
        <v>16991.335266211001</v>
      </c>
      <c r="G6112" s="16">
        <v>19631.2389796875</v>
      </c>
      <c r="H6112" s="16">
        <v>14103.4798652344</v>
      </c>
      <c r="I6112" s="16">
        <v>11804.7352801085</v>
      </c>
      <c r="J6112" s="16">
        <v>8999.3633425781409</v>
      </c>
      <c r="K6112" s="16">
        <v>14707.914716601599</v>
      </c>
      <c r="L6112" s="15">
        <f t="shared" si="665"/>
        <v>6</v>
      </c>
      <c r="M6112" s="16">
        <v>30214.093729362001</v>
      </c>
      <c r="N6112" s="16">
        <v>33773.702537854602</v>
      </c>
      <c r="O6112" s="16">
        <v>25359.820354448901</v>
      </c>
      <c r="P6112" s="16">
        <v>16367.239503892901</v>
      </c>
      <c r="Q6112" s="16">
        <v>78675.265212814702</v>
      </c>
      <c r="R6112" s="16">
        <v>20199.3098482975</v>
      </c>
      <c r="S6112" s="17">
        <f t="shared" si="666"/>
        <v>30214.093729362001</v>
      </c>
      <c r="T6112" s="17">
        <f t="shared" si="667"/>
        <v>20199.3098482975</v>
      </c>
      <c r="U6112" s="18">
        <f t="shared" si="668"/>
        <v>0.66853932569448038</v>
      </c>
      <c r="X6112" s="20">
        <f t="shared" si="669"/>
        <v>0.69268512751946254</v>
      </c>
      <c r="AA6112" s="20">
        <f t="shared" si="670"/>
        <v>-0.58091566797830207</v>
      </c>
      <c r="AE6112" s="20">
        <f t="shared" si="671"/>
        <v>0.15946413689841366</v>
      </c>
    </row>
    <row r="6113" spans="1:31" x14ac:dyDescent="0.2">
      <c r="A6113" s="15" t="s">
        <v>18746</v>
      </c>
      <c r="B6113" s="15" t="s">
        <v>18747</v>
      </c>
      <c r="C6113" t="s">
        <v>18748</v>
      </c>
      <c r="D6113" s="15">
        <v>1</v>
      </c>
      <c r="E6113" s="15">
        <v>1</v>
      </c>
      <c r="F6113" s="16">
        <v>17868.5269382812</v>
      </c>
      <c r="G6113" s="16">
        <v>10458.0578953125</v>
      </c>
      <c r="H6113" s="16">
        <v>17361.618372656201</v>
      </c>
      <c r="I6113" s="16">
        <v>15026.1620491919</v>
      </c>
      <c r="J6113" s="16">
        <v>7793.7191964843896</v>
      </c>
      <c r="K6113" s="16">
        <v>14890.4391152343</v>
      </c>
      <c r="L6113" s="15">
        <f t="shared" si="665"/>
        <v>6</v>
      </c>
      <c r="M6113" s="16">
        <v>31773.921193378301</v>
      </c>
      <c r="N6113" s="16">
        <v>17992.106195916102</v>
      </c>
      <c r="O6113" s="16">
        <v>31218.360801746901</v>
      </c>
      <c r="P6113" s="16">
        <v>20833.740634391401</v>
      </c>
      <c r="Q6113" s="16">
        <v>68135.144835918196</v>
      </c>
      <c r="R6113" s="16">
        <v>20449.982153236499</v>
      </c>
      <c r="S6113" s="17">
        <f t="shared" si="666"/>
        <v>31218.360801746901</v>
      </c>
      <c r="T6113" s="17">
        <f t="shared" si="667"/>
        <v>20833.740634391401</v>
      </c>
      <c r="U6113" s="18">
        <f t="shared" si="668"/>
        <v>0.66735536714104471</v>
      </c>
      <c r="X6113" s="20">
        <f t="shared" si="669"/>
        <v>0.59557093844229336</v>
      </c>
      <c r="AA6113" s="20">
        <f t="shared" si="670"/>
        <v>-0.58347289287041004</v>
      </c>
      <c r="AE6113" s="20">
        <f t="shared" si="671"/>
        <v>0.225066502293396</v>
      </c>
    </row>
    <row r="6114" spans="1:31" x14ac:dyDescent="0.2">
      <c r="A6114" s="15" t="s">
        <v>18749</v>
      </c>
      <c r="B6114" s="15" t="s">
        <v>18750</v>
      </c>
      <c r="C6114" t="s">
        <v>18751</v>
      </c>
      <c r="D6114" s="15">
        <v>1</v>
      </c>
      <c r="E6114" s="15">
        <v>1</v>
      </c>
      <c r="F6114" s="16">
        <v>18817.239684375101</v>
      </c>
      <c r="G6114" s="16">
        <v>7619.14023105466</v>
      </c>
      <c r="H6114" s="16">
        <v>5943.5226468749797</v>
      </c>
      <c r="I6114" s="16">
        <v>20286.545155078202</v>
      </c>
      <c r="J6114" s="16">
        <v>2654.6168343750001</v>
      </c>
      <c r="K6114" s="16">
        <v>25819.276539559902</v>
      </c>
      <c r="L6114" s="15">
        <f t="shared" si="665"/>
        <v>6</v>
      </c>
      <c r="M6114" s="16">
        <v>33460.9278578706</v>
      </c>
      <c r="N6114" s="16">
        <v>13108.0150378739</v>
      </c>
      <c r="O6114" s="16">
        <v>10687.1969214417</v>
      </c>
      <c r="P6114" s="16">
        <v>28127.250241620899</v>
      </c>
      <c r="Q6114" s="16">
        <v>23207.495411894699</v>
      </c>
      <c r="R6114" s="16">
        <v>35459.2460542872</v>
      </c>
      <c r="S6114" s="17">
        <f t="shared" si="666"/>
        <v>13108.0150378739</v>
      </c>
      <c r="T6114" s="17">
        <f t="shared" si="667"/>
        <v>28127.250241620899</v>
      </c>
      <c r="U6114" s="18">
        <f t="shared" si="668"/>
        <v>2.1458054602738001</v>
      </c>
      <c r="X6114" s="20">
        <f t="shared" si="669"/>
        <v>0.28848645804719075</v>
      </c>
      <c r="AA6114" s="20">
        <f t="shared" si="670"/>
        <v>1.1015192866161909</v>
      </c>
      <c r="AE6114" s="20">
        <f t="shared" si="671"/>
        <v>0.53987456841262693</v>
      </c>
    </row>
    <row r="6115" spans="1:31" x14ac:dyDescent="0.2">
      <c r="A6115" s="15" t="s">
        <v>9661</v>
      </c>
      <c r="B6115" s="15" t="s">
        <v>9662</v>
      </c>
      <c r="C6115" t="s">
        <v>9663</v>
      </c>
      <c r="D6115" s="15">
        <v>1</v>
      </c>
      <c r="E6115" s="15">
        <v>1</v>
      </c>
      <c r="F6115" s="16">
        <v>44693.525830078303</v>
      </c>
      <c r="G6115" s="16">
        <v>59134.706606249798</v>
      </c>
      <c r="H6115" s="16">
        <v>40045.399143750103</v>
      </c>
      <c r="I6115" s="16">
        <v>53918.277283636096</v>
      </c>
      <c r="J6115" s="16">
        <v>13825.1973234375</v>
      </c>
      <c r="K6115" s="16">
        <v>54824.058351562897</v>
      </c>
      <c r="L6115" s="15">
        <f t="shared" si="665"/>
        <v>6</v>
      </c>
      <c r="M6115" s="16">
        <v>79474.294242843098</v>
      </c>
      <c r="N6115" s="16">
        <v>101735.707697782</v>
      </c>
      <c r="O6115" s="16">
        <v>72006.635100820597</v>
      </c>
      <c r="P6115" s="16">
        <v>74757.572872101402</v>
      </c>
      <c r="Q6115" s="16">
        <v>120864.223905126</v>
      </c>
      <c r="R6115" s="16">
        <v>75293.348045754698</v>
      </c>
      <c r="S6115" s="17">
        <f t="shared" si="666"/>
        <v>79474.294242843098</v>
      </c>
      <c r="T6115" s="17">
        <f t="shared" si="667"/>
        <v>75293.348045754698</v>
      </c>
      <c r="U6115" s="18">
        <f t="shared" si="668"/>
        <v>0.94739247152905792</v>
      </c>
      <c r="X6115" s="20">
        <f t="shared" si="669"/>
        <v>0.75561691758128902</v>
      </c>
      <c r="AA6115" s="20">
        <f t="shared" si="670"/>
        <v>-7.7965887324028621E-2</v>
      </c>
      <c r="AE6115" s="20">
        <f t="shared" si="671"/>
        <v>0.12169832717959572</v>
      </c>
    </row>
    <row r="6116" spans="1:31" x14ac:dyDescent="0.2">
      <c r="A6116" s="15" t="s">
        <v>18752</v>
      </c>
      <c r="B6116" s="15" t="s">
        <v>18753</v>
      </c>
      <c r="C6116" t="s">
        <v>18754</v>
      </c>
      <c r="D6116" s="15">
        <v>2</v>
      </c>
      <c r="E6116" s="15">
        <v>1</v>
      </c>
      <c r="F6116" s="16">
        <v>8284.8190460449805</v>
      </c>
      <c r="G6116" s="16">
        <v>11546.2652862305</v>
      </c>
      <c r="H6116" s="16">
        <v>10051.251935742201</v>
      </c>
      <c r="I6116" s="16">
        <v>15194.897592187601</v>
      </c>
      <c r="J6116" s="16">
        <v>2886.0030310546799</v>
      </c>
      <c r="K6116" s="16">
        <v>9130.71648618168</v>
      </c>
      <c r="L6116" s="15">
        <f t="shared" si="665"/>
        <v>6</v>
      </c>
      <c r="M6116" s="16">
        <v>14732.1146493878</v>
      </c>
      <c r="N6116" s="16">
        <v>19864.264787556</v>
      </c>
      <c r="O6116" s="16">
        <v>18073.4078300818</v>
      </c>
      <c r="P6116" s="16">
        <v>21067.692093657301</v>
      </c>
      <c r="Q6116" s="16">
        <v>25230.346328939999</v>
      </c>
      <c r="R6116" s="16">
        <v>12539.790649803101</v>
      </c>
      <c r="S6116" s="17">
        <f t="shared" si="666"/>
        <v>18073.4078300818</v>
      </c>
      <c r="T6116" s="17">
        <f t="shared" si="667"/>
        <v>21067.692093657301</v>
      </c>
      <c r="U6116" s="18">
        <f t="shared" si="668"/>
        <v>1.165673474074532</v>
      </c>
      <c r="X6116" s="20">
        <f t="shared" si="669"/>
        <v>0.63649763446447272</v>
      </c>
      <c r="AA6116" s="20">
        <f t="shared" si="670"/>
        <v>0.22116372052313063</v>
      </c>
      <c r="AE6116" s="20">
        <f t="shared" si="671"/>
        <v>0.19620320605735689</v>
      </c>
    </row>
    <row r="6117" spans="1:31" x14ac:dyDescent="0.2">
      <c r="A6117" s="15" t="s">
        <v>452</v>
      </c>
      <c r="B6117" s="15" t="s">
        <v>453</v>
      </c>
      <c r="C6117" t="s">
        <v>454</v>
      </c>
      <c r="D6117" s="15">
        <v>1</v>
      </c>
      <c r="E6117" s="15">
        <v>1</v>
      </c>
      <c r="F6117" s="16">
        <v>22353.776813671899</v>
      </c>
      <c r="G6117" s="16">
        <v>23284.4390625001</v>
      </c>
      <c r="H6117" s="16">
        <v>25556.510918554799</v>
      </c>
      <c r="I6117" s="16">
        <v>19558.9288125001</v>
      </c>
      <c r="J6117" s="16">
        <v>7189.8112558593602</v>
      </c>
      <c r="K6117" s="16">
        <v>26406.215885156402</v>
      </c>
      <c r="L6117" s="15">
        <f t="shared" si="665"/>
        <v>6</v>
      </c>
      <c r="M6117" s="16">
        <v>39749.619277810598</v>
      </c>
      <c r="N6117" s="16">
        <v>40058.690104652698</v>
      </c>
      <c r="O6117" s="16">
        <v>45953.802322125703</v>
      </c>
      <c r="P6117" s="16">
        <v>27118.411782872001</v>
      </c>
      <c r="Q6117" s="16">
        <v>62855.591651527298</v>
      </c>
      <c r="R6117" s="16">
        <v>36265.326993176503</v>
      </c>
      <c r="S6117" s="17">
        <f t="shared" si="666"/>
        <v>40058.690104652698</v>
      </c>
      <c r="T6117" s="17">
        <f t="shared" si="667"/>
        <v>36265.326993176503</v>
      </c>
      <c r="U6117" s="18">
        <f t="shared" si="668"/>
        <v>0.90530486389929143</v>
      </c>
      <c r="X6117" s="20">
        <f t="shared" si="669"/>
        <v>0.98906178441042192</v>
      </c>
      <c r="AA6117" s="20">
        <f t="shared" si="670"/>
        <v>-0.14352438935329376</v>
      </c>
      <c r="AE6117" s="20">
        <f t="shared" si="671"/>
        <v>4.7765781799589176E-3</v>
      </c>
    </row>
    <row r="6118" spans="1:31" x14ac:dyDescent="0.2">
      <c r="A6118" s="15" t="s">
        <v>18755</v>
      </c>
      <c r="B6118" s="15" t="s">
        <v>18756</v>
      </c>
      <c r="C6118" t="s">
        <v>18757</v>
      </c>
      <c r="D6118" s="15">
        <v>2</v>
      </c>
      <c r="E6118" s="15">
        <v>2</v>
      </c>
      <c r="F6118" s="16">
        <v>32035.969577412499</v>
      </c>
      <c r="G6118" s="16">
        <v>45489.817750781403</v>
      </c>
      <c r="H6118" s="16">
        <v>40078.039334180001</v>
      </c>
      <c r="I6118" s="16">
        <v>69210.760381640401</v>
      </c>
      <c r="J6118" s="16">
        <v>9332.5310203124991</v>
      </c>
      <c r="K6118" s="16">
        <v>48956.503976567801</v>
      </c>
      <c r="L6118" s="15">
        <f t="shared" si="665"/>
        <v>6</v>
      </c>
      <c r="M6118" s="16">
        <v>56966.552207805304</v>
      </c>
      <c r="N6118" s="16">
        <v>78260.958200640496</v>
      </c>
      <c r="O6118" s="16">
        <v>72065.3262446765</v>
      </c>
      <c r="P6118" s="16">
        <v>95960.567054955303</v>
      </c>
      <c r="Q6118" s="16">
        <v>81587.9218539875</v>
      </c>
      <c r="R6118" s="16">
        <v>67235.064383117002</v>
      </c>
      <c r="S6118" s="17">
        <f t="shared" si="666"/>
        <v>72065.3262446765</v>
      </c>
      <c r="T6118" s="17">
        <f t="shared" si="667"/>
        <v>81587.9218539875</v>
      </c>
      <c r="U6118" s="18">
        <f t="shared" si="668"/>
        <v>1.132138382014394</v>
      </c>
      <c r="X6118" s="20">
        <f t="shared" si="669"/>
        <v>0.29692615319330784</v>
      </c>
      <c r="AA6118" s="20">
        <f t="shared" si="670"/>
        <v>0.17905031050563211</v>
      </c>
      <c r="AE6118" s="20">
        <f t="shared" si="671"/>
        <v>0.52735154815232288</v>
      </c>
    </row>
    <row r="6119" spans="1:31" x14ac:dyDescent="0.2">
      <c r="A6119" s="15" t="s">
        <v>4913</v>
      </c>
      <c r="B6119" s="15" t="s">
        <v>4914</v>
      </c>
      <c r="C6119" t="s">
        <v>4915</v>
      </c>
      <c r="D6119" s="15">
        <v>1</v>
      </c>
      <c r="E6119" s="15">
        <v>1</v>
      </c>
      <c r="F6119" s="16">
        <v>24215.513463281401</v>
      </c>
      <c r="G6119" s="16">
        <v>10854.376396875001</v>
      </c>
      <c r="H6119" s="16">
        <v>21883.141061718801</v>
      </c>
      <c r="I6119" s="16">
        <v>30687.064134375101</v>
      </c>
      <c r="J6119" s="16">
        <v>2846.8663136718801</v>
      </c>
      <c r="K6119" s="16">
        <v>23049.327262500101</v>
      </c>
      <c r="L6119" s="15">
        <f t="shared" si="665"/>
        <v>6</v>
      </c>
      <c r="M6119" s="16">
        <v>43060.170494026599</v>
      </c>
      <c r="N6119" s="16">
        <v>18673.934948338301</v>
      </c>
      <c r="O6119" s="16">
        <v>39348.623986356099</v>
      </c>
      <c r="P6119" s="16">
        <v>42547.5469327104</v>
      </c>
      <c r="Q6119" s="16">
        <v>24888.200834593499</v>
      </c>
      <c r="R6119" s="16">
        <v>31655.099457744702</v>
      </c>
      <c r="S6119" s="17">
        <f t="shared" si="666"/>
        <v>39348.623986356099</v>
      </c>
      <c r="T6119" s="17">
        <f t="shared" si="667"/>
        <v>31655.099457744702</v>
      </c>
      <c r="U6119" s="18">
        <f t="shared" si="668"/>
        <v>0.80447792707366128</v>
      </c>
      <c r="X6119" s="20">
        <f t="shared" si="669"/>
        <v>0.94572978615652814</v>
      </c>
      <c r="AA6119" s="20">
        <f t="shared" si="670"/>
        <v>-0.31387525745415451</v>
      </c>
      <c r="AE6119" s="20">
        <f t="shared" si="671"/>
        <v>2.4232932461329855E-2</v>
      </c>
    </row>
    <row r="6120" spans="1:31" x14ac:dyDescent="0.2">
      <c r="A6120" s="15" t="s">
        <v>3557</v>
      </c>
      <c r="B6120" s="15" t="s">
        <v>3558</v>
      </c>
      <c r="C6120" t="s">
        <v>3559</v>
      </c>
      <c r="D6120" s="15">
        <v>1</v>
      </c>
      <c r="E6120" s="15">
        <v>1</v>
      </c>
      <c r="F6120" s="16">
        <v>30891.897003515402</v>
      </c>
      <c r="G6120" s="16">
        <v>21203.382118359401</v>
      </c>
      <c r="H6120" s="16">
        <v>18830.8715643674</v>
      </c>
      <c r="I6120" s="16">
        <v>14135.588078906299</v>
      </c>
      <c r="J6120" s="16">
        <v>10193.5478777344</v>
      </c>
      <c r="K6120" s="16">
        <v>26845.603189452901</v>
      </c>
      <c r="L6120" s="15">
        <f t="shared" si="665"/>
        <v>6</v>
      </c>
      <c r="M6120" s="16">
        <v>54932.155532126599</v>
      </c>
      <c r="N6120" s="16">
        <v>36478.427123367197</v>
      </c>
      <c r="O6120" s="16">
        <v>33860.261761866903</v>
      </c>
      <c r="P6120" s="16">
        <v>19598.961783216298</v>
      </c>
      <c r="Q6120" s="16">
        <v>89115.202066119193</v>
      </c>
      <c r="R6120" s="16">
        <v>36868.765378148601</v>
      </c>
      <c r="S6120" s="17">
        <f t="shared" si="666"/>
        <v>36478.427123367197</v>
      </c>
      <c r="T6120" s="17">
        <f t="shared" si="667"/>
        <v>36868.765378148601</v>
      </c>
      <c r="U6120" s="18">
        <f t="shared" si="668"/>
        <v>1.0107005231739108</v>
      </c>
      <c r="X6120" s="20">
        <f t="shared" si="669"/>
        <v>0.77286990271965128</v>
      </c>
      <c r="AA6120" s="20">
        <f t="shared" si="670"/>
        <v>1.5355581083027087E-2</v>
      </c>
      <c r="AE6120" s="20">
        <f t="shared" si="671"/>
        <v>0.11189360476999298</v>
      </c>
    </row>
    <row r="6121" spans="1:31" x14ac:dyDescent="0.2">
      <c r="A6121" s="15" t="s">
        <v>18758</v>
      </c>
      <c r="B6121" s="15" t="s">
        <v>18759</v>
      </c>
      <c r="C6121" t="s">
        <v>18760</v>
      </c>
      <c r="D6121" s="15">
        <v>2</v>
      </c>
      <c r="E6121" s="15">
        <v>1</v>
      </c>
      <c r="F6121" s="16">
        <v>20110.858791503899</v>
      </c>
      <c r="G6121" s="16">
        <v>15759.8909273438</v>
      </c>
      <c r="H6121" s="16">
        <v>20110.858791503899</v>
      </c>
      <c r="I6121" s="16">
        <v>29402.921187262898</v>
      </c>
      <c r="J6121" s="16">
        <v>4368.1650278320303</v>
      </c>
      <c r="K6121" s="16">
        <v>22705.8083129884</v>
      </c>
      <c r="L6121" s="15">
        <f t="shared" si="665"/>
        <v>6</v>
      </c>
      <c r="M6121" s="16">
        <v>35761.249071036902</v>
      </c>
      <c r="N6121" s="16">
        <v>27113.411881944001</v>
      </c>
      <c r="O6121" s="16">
        <v>36161.8388510921</v>
      </c>
      <c r="P6121" s="16">
        <v>40767.085560735701</v>
      </c>
      <c r="Q6121" s="16">
        <v>38187.872738958999</v>
      </c>
      <c r="R6121" s="16">
        <v>31183.323149977801</v>
      </c>
      <c r="S6121" s="17">
        <f t="shared" si="666"/>
        <v>35761.249071036902</v>
      </c>
      <c r="T6121" s="17">
        <f t="shared" si="667"/>
        <v>38187.872738958999</v>
      </c>
      <c r="U6121" s="18">
        <f t="shared" si="668"/>
        <v>1.0678562335197466</v>
      </c>
      <c r="X6121" s="20">
        <f t="shared" si="669"/>
        <v>0.41905045517494927</v>
      </c>
      <c r="AA6121" s="20">
        <f t="shared" si="670"/>
        <v>9.471742872072722E-2</v>
      </c>
      <c r="AE6121" s="20">
        <f t="shared" si="671"/>
        <v>0.37773368327512463</v>
      </c>
    </row>
    <row r="6122" spans="1:31" x14ac:dyDescent="0.2">
      <c r="A6122" s="15" t="s">
        <v>10432</v>
      </c>
      <c r="B6122" s="15" t="s">
        <v>10433</v>
      </c>
      <c r="C6122" t="s">
        <v>10434</v>
      </c>
      <c r="D6122" s="15">
        <v>2</v>
      </c>
      <c r="E6122" s="15">
        <v>1</v>
      </c>
      <c r="F6122" s="16">
        <v>22490.987494335899</v>
      </c>
      <c r="G6122" s="16">
        <v>19685.287365820299</v>
      </c>
      <c r="H6122" s="16">
        <v>20814.461875195298</v>
      </c>
      <c r="I6122" s="16">
        <v>18192.152794142901</v>
      </c>
      <c r="J6122" s="16">
        <v>3343.5736189453</v>
      </c>
      <c r="K6122" s="16">
        <v>17608.646375976601</v>
      </c>
      <c r="L6122" s="15">
        <f t="shared" si="665"/>
        <v>6</v>
      </c>
      <c r="M6122" s="16">
        <v>39993.608128674801</v>
      </c>
      <c r="N6122" s="16">
        <v>33866.687708978403</v>
      </c>
      <c r="O6122" s="16">
        <v>37427.005176974097</v>
      </c>
      <c r="P6122" s="16">
        <v>25223.379839349898</v>
      </c>
      <c r="Q6122" s="16">
        <v>29230.572343324398</v>
      </c>
      <c r="R6122" s="16">
        <v>24183.0681650591</v>
      </c>
      <c r="S6122" s="17">
        <f t="shared" si="666"/>
        <v>37427.005176974097</v>
      </c>
      <c r="T6122" s="17">
        <f t="shared" si="667"/>
        <v>25223.379839349898</v>
      </c>
      <c r="U6122" s="18">
        <f t="shared" si="668"/>
        <v>0.67393529672173358</v>
      </c>
      <c r="X6122" s="20">
        <f t="shared" si="669"/>
        <v>9.8005597472887156E-3</v>
      </c>
      <c r="AA6122" s="20">
        <f t="shared" si="670"/>
        <v>-0.56931800730750115</v>
      </c>
      <c r="AE6122" s="20">
        <f t="shared" si="671"/>
        <v>2.0087491193874469</v>
      </c>
    </row>
    <row r="6123" spans="1:31" x14ac:dyDescent="0.2">
      <c r="A6123" s="15" t="s">
        <v>16496</v>
      </c>
      <c r="B6123" s="15" t="s">
        <v>16497</v>
      </c>
      <c r="C6123" t="s">
        <v>16498</v>
      </c>
      <c r="D6123" s="15">
        <v>2</v>
      </c>
      <c r="E6123" s="15">
        <v>1</v>
      </c>
      <c r="F6123" s="16">
        <v>53651.595197881397</v>
      </c>
      <c r="G6123" s="16">
        <v>68200.818168944694</v>
      </c>
      <c r="H6123" s="16">
        <v>70883.017321875697</v>
      </c>
      <c r="I6123" s="16">
        <v>69787.359481641004</v>
      </c>
      <c r="J6123" s="16">
        <v>4069.4622890625101</v>
      </c>
      <c r="K6123" s="16">
        <v>65395.280027344299</v>
      </c>
      <c r="L6123" s="15">
        <f t="shared" si="665"/>
        <v>6</v>
      </c>
      <c r="M6123" s="16">
        <v>95403.586630543999</v>
      </c>
      <c r="N6123" s="16">
        <v>117333.100985606</v>
      </c>
      <c r="O6123" s="16">
        <v>127456.52864688799</v>
      </c>
      <c r="P6123" s="16">
        <v>96760.020439000305</v>
      </c>
      <c r="Q6123" s="16">
        <v>35576.519435631402</v>
      </c>
      <c r="R6123" s="16">
        <v>89811.475613024493</v>
      </c>
      <c r="S6123" s="17">
        <f t="shared" si="666"/>
        <v>117333.100985606</v>
      </c>
      <c r="T6123" s="17">
        <f t="shared" si="667"/>
        <v>89811.475613024493</v>
      </c>
      <c r="U6123" s="18">
        <f t="shared" si="668"/>
        <v>0.76544022836353942</v>
      </c>
      <c r="X6123" s="20">
        <f t="shared" si="669"/>
        <v>0.14162343010126657</v>
      </c>
      <c r="AA6123" s="20">
        <f t="shared" si="670"/>
        <v>-0.38563836982104277</v>
      </c>
      <c r="AE6123" s="20">
        <f t="shared" si="671"/>
        <v>0.84886489126542852</v>
      </c>
    </row>
    <row r="6124" spans="1:31" x14ac:dyDescent="0.2">
      <c r="A6124" s="15" t="s">
        <v>13954</v>
      </c>
      <c r="B6124" s="15" t="s">
        <v>13955</v>
      </c>
      <c r="C6124" t="s">
        <v>13956</v>
      </c>
      <c r="D6124" s="15">
        <v>3</v>
      </c>
      <c r="E6124" s="15">
        <v>1</v>
      </c>
      <c r="F6124" s="16">
        <v>164610.08995759499</v>
      </c>
      <c r="G6124" s="16">
        <v>183052.99995468699</v>
      </c>
      <c r="H6124" s="16">
        <v>154314.79731679699</v>
      </c>
      <c r="I6124" s="16">
        <v>218679.27489375</v>
      </c>
      <c r="J6124" s="16">
        <v>16278.1356761719</v>
      </c>
      <c r="K6124" s="16">
        <v>213894.02985585699</v>
      </c>
      <c r="L6124" s="15">
        <f t="shared" si="665"/>
        <v>6</v>
      </c>
      <c r="M6124" s="16">
        <v>292710.64391672</v>
      </c>
      <c r="N6124" s="16">
        <v>314925.49072060297</v>
      </c>
      <c r="O6124" s="16">
        <v>277477.30172847799</v>
      </c>
      <c r="P6124" s="16">
        <v>303198.33370212902</v>
      </c>
      <c r="Q6124" s="16">
        <v>142308.58258981101</v>
      </c>
      <c r="R6124" s="16">
        <v>293754.20425049501</v>
      </c>
      <c r="S6124" s="17">
        <f t="shared" si="666"/>
        <v>292710.64391672</v>
      </c>
      <c r="T6124" s="17">
        <f t="shared" si="667"/>
        <v>293754.20425049501</v>
      </c>
      <c r="U6124" s="18">
        <f t="shared" si="668"/>
        <v>1.003565160186221</v>
      </c>
      <c r="X6124" s="20">
        <f t="shared" si="669"/>
        <v>0.41288519559962572</v>
      </c>
      <c r="AA6124" s="20">
        <f t="shared" si="670"/>
        <v>5.1342920623690625E-3</v>
      </c>
      <c r="AE6124" s="20">
        <f t="shared" si="671"/>
        <v>0.38417068889729228</v>
      </c>
    </row>
    <row r="6125" spans="1:31" x14ac:dyDescent="0.2">
      <c r="A6125" s="15" t="s">
        <v>18761</v>
      </c>
      <c r="B6125" s="15" t="s">
        <v>18762</v>
      </c>
      <c r="C6125" t="s">
        <v>18763</v>
      </c>
      <c r="D6125" s="15">
        <v>1</v>
      </c>
      <c r="E6125" s="15">
        <v>1</v>
      </c>
      <c r="F6125" s="16">
        <v>15731.7333841419</v>
      </c>
      <c r="G6125" s="16">
        <v>14773.396726171901</v>
      </c>
      <c r="H6125" s="16">
        <v>13802.835060351499</v>
      </c>
      <c r="I6125" s="16">
        <v>14176.1583949219</v>
      </c>
      <c r="J6125" s="16">
        <v>5575.9797263671899</v>
      </c>
      <c r="K6125" s="16">
        <v>15219.682367871001</v>
      </c>
      <c r="L6125" s="15">
        <f t="shared" si="665"/>
        <v>6</v>
      </c>
      <c r="M6125" s="16">
        <v>27974.262148721202</v>
      </c>
      <c r="N6125" s="16">
        <v>25416.241278490401</v>
      </c>
      <c r="O6125" s="16">
        <v>24819.2234014145</v>
      </c>
      <c r="P6125" s="16">
        <v>19655.2124371463</v>
      </c>
      <c r="Q6125" s="16">
        <v>48746.968768075101</v>
      </c>
      <c r="R6125" s="16">
        <v>20902.152743263301</v>
      </c>
      <c r="S6125" s="17">
        <f t="shared" si="666"/>
        <v>25416.241278490401</v>
      </c>
      <c r="T6125" s="17">
        <f t="shared" si="667"/>
        <v>20902.152743263301</v>
      </c>
      <c r="U6125" s="18">
        <f t="shared" si="668"/>
        <v>0.82239354412143773</v>
      </c>
      <c r="X6125" s="20">
        <f t="shared" si="669"/>
        <v>0.71816861086254935</v>
      </c>
      <c r="AA6125" s="20">
        <f t="shared" si="670"/>
        <v>-0.28209915562374216</v>
      </c>
      <c r="AE6125" s="20">
        <f t="shared" si="671"/>
        <v>0.14377358058991405</v>
      </c>
    </row>
    <row r="6126" spans="1:31" x14ac:dyDescent="0.2">
      <c r="A6126" s="15" t="s">
        <v>18764</v>
      </c>
      <c r="B6126" s="15" t="s">
        <v>18765</v>
      </c>
      <c r="C6126" t="s">
        <v>18766</v>
      </c>
      <c r="D6126" s="15">
        <v>1</v>
      </c>
      <c r="E6126" s="15">
        <v>1</v>
      </c>
      <c r="F6126" s="16">
        <v>31864.494363281501</v>
      </c>
      <c r="G6126" s="16">
        <v>42377.435430428101</v>
      </c>
      <c r="H6126" s="16">
        <v>39971.611291992602</v>
      </c>
      <c r="I6126" s="16">
        <v>54217.773843749703</v>
      </c>
      <c r="J6126" s="16">
        <v>5921.7201914062498</v>
      </c>
      <c r="K6126" s="16">
        <v>43284.954732422397</v>
      </c>
      <c r="L6126" s="15">
        <f t="shared" si="665"/>
        <v>6</v>
      </c>
      <c r="M6126" s="16">
        <v>56661.633959130697</v>
      </c>
      <c r="N6126" s="16">
        <v>72906.396790611601</v>
      </c>
      <c r="O6126" s="16">
        <v>71873.955316626205</v>
      </c>
      <c r="P6126" s="16">
        <v>75172.824194020606</v>
      </c>
      <c r="Q6126" s="16">
        <v>51769.540670806702</v>
      </c>
      <c r="R6126" s="16">
        <v>59445.9669678961</v>
      </c>
      <c r="S6126" s="17">
        <f t="shared" si="666"/>
        <v>71873.955316626205</v>
      </c>
      <c r="T6126" s="17">
        <f t="shared" si="667"/>
        <v>59445.9669678961</v>
      </c>
      <c r="U6126" s="18">
        <f t="shared" si="668"/>
        <v>0.82708634450433249</v>
      </c>
      <c r="X6126" s="20">
        <f t="shared" si="669"/>
        <v>0.59342087923647435</v>
      </c>
      <c r="AA6126" s="20">
        <f t="shared" si="670"/>
        <v>-0.27389014604009804</v>
      </c>
      <c r="AE6126" s="20">
        <f t="shared" si="671"/>
        <v>0.2266371773018476</v>
      </c>
    </row>
    <row r="6127" spans="1:31" x14ac:dyDescent="0.2">
      <c r="A6127" s="15" t="s">
        <v>15971</v>
      </c>
      <c r="B6127" s="15" t="s">
        <v>15972</v>
      </c>
      <c r="C6127" t="s">
        <v>15973</v>
      </c>
      <c r="D6127" s="15">
        <v>2</v>
      </c>
      <c r="E6127" s="15">
        <v>2</v>
      </c>
      <c r="F6127" s="16">
        <v>13753.1070538073</v>
      </c>
      <c r="G6127" s="16">
        <v>11403.205075195299</v>
      </c>
      <c r="H6127" s="16">
        <v>13607.903512499999</v>
      </c>
      <c r="I6127" s="16">
        <v>21298.293655292498</v>
      </c>
      <c r="J6127" s="16">
        <v>6674.3046046874797</v>
      </c>
      <c r="K6127" s="16">
        <v>11229.6148432504</v>
      </c>
      <c r="L6127" s="15">
        <f t="shared" si="665"/>
        <v>6</v>
      </c>
      <c r="M6127" s="16">
        <v>24455.857004953701</v>
      </c>
      <c r="N6127" s="16">
        <v>19618.143133313799</v>
      </c>
      <c r="O6127" s="16">
        <v>24468.71210334</v>
      </c>
      <c r="P6127" s="16">
        <v>29530.037312044598</v>
      </c>
      <c r="Q6127" s="16">
        <v>58348.870347362397</v>
      </c>
      <c r="R6127" s="16">
        <v>15422.340560611299</v>
      </c>
      <c r="S6127" s="17">
        <f t="shared" si="666"/>
        <v>24455.857004953701</v>
      </c>
      <c r="T6127" s="17">
        <f t="shared" si="667"/>
        <v>29530.037312044598</v>
      </c>
      <c r="U6127" s="18">
        <f t="shared" si="668"/>
        <v>1.2074832342233228</v>
      </c>
      <c r="X6127" s="20">
        <f t="shared" si="669"/>
        <v>0.41439071948371492</v>
      </c>
      <c r="AA6127" s="20">
        <f t="shared" si="670"/>
        <v>0.27200315753244286</v>
      </c>
      <c r="AE6127" s="20">
        <f t="shared" si="671"/>
        <v>0.38258997942629808</v>
      </c>
    </row>
    <row r="6128" spans="1:31" x14ac:dyDescent="0.2">
      <c r="A6128" s="15" t="s">
        <v>18767</v>
      </c>
      <c r="B6128" s="15" t="s">
        <v>18768</v>
      </c>
      <c r="C6128" t="s">
        <v>18769</v>
      </c>
      <c r="D6128" s="15">
        <v>1</v>
      </c>
      <c r="E6128" s="15">
        <v>1</v>
      </c>
      <c r="F6128" s="16">
        <v>16342.0953802734</v>
      </c>
      <c r="G6128" s="16">
        <v>17803.037355468801</v>
      </c>
      <c r="H6128" s="16">
        <v>11085.561515918</v>
      </c>
      <c r="I6128" s="16">
        <v>9958.7871796875006</v>
      </c>
      <c r="J6128" s="16">
        <v>5829.0276515625001</v>
      </c>
      <c r="K6128" s="16">
        <v>9151.3987722723705</v>
      </c>
      <c r="L6128" s="15">
        <f t="shared" si="665"/>
        <v>6</v>
      </c>
      <c r="M6128" s="16">
        <v>29059.611491255298</v>
      </c>
      <c r="N6128" s="16">
        <v>30628.453381676802</v>
      </c>
      <c r="O6128" s="16">
        <v>19933.225789534601</v>
      </c>
      <c r="P6128" s="16">
        <v>13807.836522425199</v>
      </c>
      <c r="Q6128" s="16">
        <v>50959.193329795002</v>
      </c>
      <c r="R6128" s="16">
        <v>12568.1949418572</v>
      </c>
      <c r="S6128" s="17">
        <f t="shared" si="666"/>
        <v>29059.611491255298</v>
      </c>
      <c r="T6128" s="17">
        <f t="shared" si="667"/>
        <v>13807.836522425199</v>
      </c>
      <c r="U6128" s="18">
        <f t="shared" si="668"/>
        <v>0.47515557895811145</v>
      </c>
      <c r="X6128" s="20">
        <f t="shared" si="669"/>
        <v>0.956167580892203</v>
      </c>
      <c r="AA6128" s="20">
        <f t="shared" si="670"/>
        <v>-1.0735281261989504</v>
      </c>
      <c r="AE6128" s="20">
        <f t="shared" si="671"/>
        <v>1.9465985256737754E-2</v>
      </c>
    </row>
    <row r="6129" spans="1:31" x14ac:dyDescent="0.2">
      <c r="A6129" s="15" t="s">
        <v>16289</v>
      </c>
      <c r="B6129" s="15" t="s">
        <v>16290</v>
      </c>
      <c r="C6129" t="s">
        <v>16291</v>
      </c>
      <c r="D6129" s="15">
        <v>1</v>
      </c>
      <c r="E6129" s="15">
        <v>1</v>
      </c>
      <c r="F6129" s="16">
        <v>80802.931365234705</v>
      </c>
      <c r="G6129" s="16">
        <v>78938.184330834803</v>
      </c>
      <c r="H6129" s="16">
        <v>55213.235472656801</v>
      </c>
      <c r="I6129" s="16">
        <v>96347.525484374506</v>
      </c>
      <c r="J6129" s="16">
        <v>12857.876753906199</v>
      </c>
      <c r="K6129" s="16">
        <v>87483.984972656297</v>
      </c>
      <c r="L6129" s="15">
        <f t="shared" si="665"/>
        <v>6</v>
      </c>
      <c r="M6129" s="16">
        <v>143684.254570113</v>
      </c>
      <c r="N6129" s="16">
        <v>135805.730816405</v>
      </c>
      <c r="O6129" s="16">
        <v>99280.301468434103</v>
      </c>
      <c r="P6129" s="16">
        <v>133585.63218841501</v>
      </c>
      <c r="Q6129" s="16">
        <v>112407.603202456</v>
      </c>
      <c r="R6129" s="16">
        <v>120147.291664117</v>
      </c>
      <c r="S6129" s="17">
        <f t="shared" si="666"/>
        <v>135805.730816405</v>
      </c>
      <c r="T6129" s="17">
        <f t="shared" si="667"/>
        <v>120147.291664117</v>
      </c>
      <c r="U6129" s="18">
        <f t="shared" si="668"/>
        <v>0.88469971732300046</v>
      </c>
      <c r="X6129" s="20">
        <f t="shared" si="669"/>
        <v>0.7930587314824441</v>
      </c>
      <c r="AA6129" s="20">
        <f t="shared" si="670"/>
        <v>-0.17674023273272638</v>
      </c>
      <c r="AE6129" s="20">
        <f t="shared" si="671"/>
        <v>0.10069464898221936</v>
      </c>
    </row>
    <row r="6130" spans="1:31" x14ac:dyDescent="0.2">
      <c r="A6130" s="15" t="s">
        <v>18770</v>
      </c>
      <c r="B6130" s="15" t="s">
        <v>18771</v>
      </c>
      <c r="C6130" t="s">
        <v>18772</v>
      </c>
      <c r="D6130" s="15">
        <v>1</v>
      </c>
      <c r="E6130" s="15">
        <v>1</v>
      </c>
      <c r="F6130" s="16">
        <v>24209.045437500001</v>
      </c>
      <c r="G6130" s="16">
        <v>13376.198782031201</v>
      </c>
      <c r="H6130" s="16">
        <v>18060.716437499999</v>
      </c>
      <c r="I6130" s="16">
        <v>22021.790677734301</v>
      </c>
      <c r="J6130" s="16">
        <v>10504.42965</v>
      </c>
      <c r="K6130" s="16">
        <v>22671.963187500001</v>
      </c>
      <c r="L6130" s="15">
        <f t="shared" si="665"/>
        <v>6</v>
      </c>
      <c r="M6130" s="16">
        <v>43048.669011998201</v>
      </c>
      <c r="N6130" s="16">
        <v>23012.4934661015</v>
      </c>
      <c r="O6130" s="16">
        <v>32475.426540414999</v>
      </c>
      <c r="P6130" s="16">
        <v>30533.164342484</v>
      </c>
      <c r="Q6130" s="16">
        <v>91833.028311349801</v>
      </c>
      <c r="R6130" s="16">
        <v>31136.8414977676</v>
      </c>
      <c r="S6130" s="17">
        <f t="shared" si="666"/>
        <v>32475.426540414999</v>
      </c>
      <c r="T6130" s="17">
        <f t="shared" si="667"/>
        <v>31136.8414977676</v>
      </c>
      <c r="U6130" s="18">
        <f t="shared" si="668"/>
        <v>0.95878160242232513</v>
      </c>
      <c r="X6130" s="20">
        <f t="shared" si="669"/>
        <v>0.43501661670153097</v>
      </c>
      <c r="AA6130" s="20">
        <f t="shared" si="670"/>
        <v>-6.0725868783843465E-2</v>
      </c>
      <c r="AE6130" s="20">
        <f t="shared" si="671"/>
        <v>0.36149415361098941</v>
      </c>
    </row>
    <row r="6131" spans="1:31" x14ac:dyDescent="0.2">
      <c r="A6131" s="15" t="s">
        <v>18773</v>
      </c>
      <c r="B6131" s="15" t="s">
        <v>18774</v>
      </c>
      <c r="C6131" t="s">
        <v>18775</v>
      </c>
      <c r="D6131" s="15">
        <v>1</v>
      </c>
      <c r="E6131" s="15">
        <v>1</v>
      </c>
      <c r="F6131" s="16">
        <v>129350.56921875</v>
      </c>
      <c r="G6131" s="16">
        <v>131356.89352499999</v>
      </c>
      <c r="H6131" s="16">
        <v>129644.547785157</v>
      </c>
      <c r="I6131" s="16">
        <v>153940.461365625</v>
      </c>
      <c r="J6131" s="16">
        <v>31455.7066054688</v>
      </c>
      <c r="K6131" s="16">
        <v>188146.28249999799</v>
      </c>
      <c r="L6131" s="15">
        <f t="shared" si="665"/>
        <v>6</v>
      </c>
      <c r="M6131" s="16">
        <v>230011.95380409699</v>
      </c>
      <c r="N6131" s="16">
        <v>225987.195856582</v>
      </c>
      <c r="O6131" s="16">
        <v>233117.10820177</v>
      </c>
      <c r="P6131" s="16">
        <v>213438.11112448701</v>
      </c>
      <c r="Q6131" s="16">
        <v>274995.68196484901</v>
      </c>
      <c r="R6131" s="16">
        <v>258393.19374982701</v>
      </c>
      <c r="S6131" s="17">
        <f t="shared" si="666"/>
        <v>230011.95380409699</v>
      </c>
      <c r="T6131" s="17">
        <f t="shared" si="667"/>
        <v>258393.19374982701</v>
      </c>
      <c r="U6131" s="18">
        <f t="shared" si="668"/>
        <v>1.1233902824455051</v>
      </c>
      <c r="X6131" s="20">
        <f t="shared" si="669"/>
        <v>0.35721191651866668</v>
      </c>
      <c r="AA6131" s="20">
        <f t="shared" si="670"/>
        <v>0.16785922847751886</v>
      </c>
      <c r="AE6131" s="20">
        <f t="shared" si="671"/>
        <v>0.44707406156407253</v>
      </c>
    </row>
    <row r="6132" spans="1:31" x14ac:dyDescent="0.2">
      <c r="A6132" s="15" t="s">
        <v>13225</v>
      </c>
      <c r="B6132" s="15" t="s">
        <v>13226</v>
      </c>
      <c r="C6132" t="s">
        <v>13227</v>
      </c>
      <c r="D6132" s="15">
        <v>2</v>
      </c>
      <c r="E6132" s="15">
        <v>1</v>
      </c>
      <c r="F6132" s="16">
        <v>122514.633643359</v>
      </c>
      <c r="G6132" s="16">
        <v>101243.587693359</v>
      </c>
      <c r="H6132" s="16">
        <v>97023.152814842906</v>
      </c>
      <c r="I6132" s="16">
        <v>166522.040037892</v>
      </c>
      <c r="J6132" s="16">
        <v>11265.8984109375</v>
      </c>
      <c r="K6132" s="16">
        <v>175096.54228945501</v>
      </c>
      <c r="L6132" s="15">
        <f t="shared" si="665"/>
        <v>6</v>
      </c>
      <c r="M6132" s="16">
        <v>217856.2523853</v>
      </c>
      <c r="N6132" s="16">
        <v>174180.08196827199</v>
      </c>
      <c r="O6132" s="16">
        <v>174459.760932609</v>
      </c>
      <c r="P6132" s="16">
        <v>230882.44228310799</v>
      </c>
      <c r="Q6132" s="16">
        <v>98490.027749809</v>
      </c>
      <c r="R6132" s="16">
        <v>240471.159863201</v>
      </c>
      <c r="S6132" s="17">
        <f t="shared" si="666"/>
        <v>174459.760932609</v>
      </c>
      <c r="T6132" s="17">
        <f t="shared" si="667"/>
        <v>230882.44228310799</v>
      </c>
      <c r="U6132" s="18">
        <f t="shared" si="668"/>
        <v>1.32341372617319</v>
      </c>
      <c r="X6132" s="20">
        <f t="shared" si="669"/>
        <v>0.98258729198524031</v>
      </c>
      <c r="AA6132" s="20">
        <f t="shared" si="670"/>
        <v>0.40426414807922911</v>
      </c>
      <c r="AE6132" s="20">
        <f t="shared" si="671"/>
        <v>7.6288569896921059E-3</v>
      </c>
    </row>
    <row r="6133" spans="1:31" x14ac:dyDescent="0.2">
      <c r="A6133" s="15" t="s">
        <v>18776</v>
      </c>
      <c r="B6133" s="15" t="s">
        <v>18777</v>
      </c>
      <c r="C6133" t="s">
        <v>18778</v>
      </c>
      <c r="D6133" s="15">
        <v>1</v>
      </c>
      <c r="E6133" s="15">
        <v>1</v>
      </c>
      <c r="F6133" s="16">
        <v>161178.54369375101</v>
      </c>
      <c r="G6133" s="16">
        <v>230713.87535625001</v>
      </c>
      <c r="H6133" s="16">
        <v>189170.83502109401</v>
      </c>
      <c r="I6133" s="16">
        <v>275951.840484377</v>
      </c>
      <c r="J6133" s="16">
        <v>4992.2557781249998</v>
      </c>
      <c r="K6133" s="16">
        <v>253523.894404486</v>
      </c>
      <c r="L6133" s="15">
        <f t="shared" si="665"/>
        <v>6</v>
      </c>
      <c r="M6133" s="16">
        <v>286608.647880034</v>
      </c>
      <c r="N6133" s="16">
        <v>396921.54966378299</v>
      </c>
      <c r="O6133" s="16">
        <v>340152.81606220099</v>
      </c>
      <c r="P6133" s="16">
        <v>382606.61993483698</v>
      </c>
      <c r="Q6133" s="16">
        <v>43643.870394243997</v>
      </c>
      <c r="R6133" s="16">
        <v>348180.40461187402</v>
      </c>
      <c r="S6133" s="17">
        <f t="shared" si="666"/>
        <v>340152.81606220099</v>
      </c>
      <c r="T6133" s="17">
        <f t="shared" si="667"/>
        <v>348180.40461187402</v>
      </c>
      <c r="U6133" s="18">
        <f t="shared" si="668"/>
        <v>1.0235999473489736</v>
      </c>
      <c r="X6133" s="20">
        <f t="shared" si="669"/>
        <v>0.50053615340480762</v>
      </c>
      <c r="AA6133" s="20">
        <f t="shared" si="670"/>
        <v>3.3651978281930756E-2</v>
      </c>
      <c r="AE6133" s="20">
        <f t="shared" si="671"/>
        <v>0.30056454824030365</v>
      </c>
    </row>
    <row r="6134" spans="1:31" x14ac:dyDescent="0.2">
      <c r="A6134" s="15" t="s">
        <v>1256</v>
      </c>
      <c r="B6134" s="15" t="s">
        <v>1257</v>
      </c>
      <c r="C6134" t="s">
        <v>1258</v>
      </c>
      <c r="D6134" s="15">
        <v>1</v>
      </c>
      <c r="E6134" s="15">
        <v>1</v>
      </c>
      <c r="F6134" s="16">
        <v>29661.964235449399</v>
      </c>
      <c r="G6134" s="16">
        <v>30995.081261718598</v>
      </c>
      <c r="H6134" s="16">
        <v>24479.000000683602</v>
      </c>
      <c r="I6134" s="16">
        <v>38831.171955468897</v>
      </c>
      <c r="J6134" s="16">
        <v>2066.1816881835998</v>
      </c>
      <c r="K6134" s="16">
        <v>33864.367669043197</v>
      </c>
      <c r="L6134" s="15">
        <f t="shared" si="665"/>
        <v>6</v>
      </c>
      <c r="M6134" s="16">
        <v>52745.081746992299</v>
      </c>
      <c r="N6134" s="16">
        <v>53324.125683206403</v>
      </c>
      <c r="O6134" s="16">
        <v>44016.302955424799</v>
      </c>
      <c r="P6134" s="16">
        <v>53839.334515442497</v>
      </c>
      <c r="Q6134" s="16">
        <v>18063.210263620302</v>
      </c>
      <c r="R6134" s="16">
        <v>46508.078714351301</v>
      </c>
      <c r="S6134" s="17">
        <f t="shared" si="666"/>
        <v>52745.081746992299</v>
      </c>
      <c r="T6134" s="17">
        <f t="shared" si="667"/>
        <v>46508.078714351301</v>
      </c>
      <c r="U6134" s="18">
        <f t="shared" si="668"/>
        <v>0.88175195058832845</v>
      </c>
      <c r="X6134" s="20">
        <f t="shared" si="669"/>
        <v>0.40371282465490882</v>
      </c>
      <c r="AA6134" s="20">
        <f t="shared" si="670"/>
        <v>-0.18155523274051846</v>
      </c>
      <c r="AE6134" s="20">
        <f t="shared" si="671"/>
        <v>0.39392745423498426</v>
      </c>
    </row>
    <row r="6135" spans="1:31" x14ac:dyDescent="0.2">
      <c r="A6135" s="15" t="s">
        <v>18779</v>
      </c>
      <c r="B6135" s="15" t="s">
        <v>18780</v>
      </c>
      <c r="C6135" t="s">
        <v>18781</v>
      </c>
      <c r="D6135" s="15">
        <v>1</v>
      </c>
      <c r="E6135" s="15">
        <v>1</v>
      </c>
      <c r="F6135" s="16">
        <v>20074.420381640601</v>
      </c>
      <c r="G6135" s="16">
        <v>14317.396319531201</v>
      </c>
      <c r="H6135" s="16">
        <v>13891.1600953125</v>
      </c>
      <c r="I6135" s="16">
        <v>24968.142362109302</v>
      </c>
      <c r="J6135" s="16">
        <v>11773.605202734399</v>
      </c>
      <c r="K6135" s="16">
        <v>24224.827971093699</v>
      </c>
      <c r="L6135" s="15">
        <f t="shared" si="665"/>
        <v>6</v>
      </c>
      <c r="M6135" s="16">
        <v>35696.454073250599</v>
      </c>
      <c r="N6135" s="16">
        <v>24631.735414802599</v>
      </c>
      <c r="O6135" s="16">
        <v>24978.042858797598</v>
      </c>
      <c r="P6135" s="16">
        <v>34618.274473002799</v>
      </c>
      <c r="Q6135" s="16">
        <v>102928.56022976599</v>
      </c>
      <c r="R6135" s="16">
        <v>33269.488954644199</v>
      </c>
      <c r="S6135" s="17">
        <f t="shared" si="666"/>
        <v>24978.042858797598</v>
      </c>
      <c r="T6135" s="17">
        <f t="shared" si="667"/>
        <v>34618.274473002799</v>
      </c>
      <c r="U6135" s="18">
        <f t="shared" si="668"/>
        <v>1.3859482373659946</v>
      </c>
      <c r="X6135" s="20">
        <f t="shared" si="669"/>
        <v>0.28804749070693503</v>
      </c>
      <c r="AA6135" s="20">
        <f t="shared" si="670"/>
        <v>0.47087337645788041</v>
      </c>
      <c r="AE6135" s="20">
        <f t="shared" si="671"/>
        <v>0.54053590372812732</v>
      </c>
    </row>
    <row r="6136" spans="1:31" x14ac:dyDescent="0.2">
      <c r="A6136" s="15" t="s">
        <v>15812</v>
      </c>
      <c r="B6136" s="15" t="s">
        <v>15813</v>
      </c>
      <c r="C6136" t="s">
        <v>15814</v>
      </c>
      <c r="D6136" s="15">
        <v>1</v>
      </c>
      <c r="E6136" s="15">
        <v>1</v>
      </c>
      <c r="F6136" s="16">
        <v>7985.2118542968901</v>
      </c>
      <c r="G6136" s="16">
        <v>17175.738705468801</v>
      </c>
      <c r="H6136" s="16">
        <v>15518.4305847657</v>
      </c>
      <c r="I6136" s="16">
        <v>4519.9312382812404</v>
      </c>
      <c r="J6136" s="16">
        <v>6173.9280281249903</v>
      </c>
      <c r="K6136" s="16">
        <v>5800.5968318244504</v>
      </c>
      <c r="L6136" s="15">
        <f t="shared" si="665"/>
        <v>6</v>
      </c>
      <c r="M6136" s="16">
        <v>14199.351353764499</v>
      </c>
      <c r="N6136" s="16">
        <v>29549.244981767999</v>
      </c>
      <c r="O6136" s="16">
        <v>27904.078679386399</v>
      </c>
      <c r="P6136" s="16">
        <v>6266.87472125984</v>
      </c>
      <c r="Q6136" s="16">
        <v>53974.420914803202</v>
      </c>
      <c r="R6136" s="16">
        <v>7966.3266322057998</v>
      </c>
      <c r="S6136" s="17">
        <f t="shared" si="666"/>
        <v>27904.078679386399</v>
      </c>
      <c r="T6136" s="17">
        <f t="shared" si="667"/>
        <v>7966.3266322057998</v>
      </c>
      <c r="U6136" s="18">
        <f t="shared" si="668"/>
        <v>0.28548968499328276</v>
      </c>
      <c r="X6136" s="20">
        <f t="shared" si="669"/>
        <v>0.94743181139794463</v>
      </c>
      <c r="AA6136" s="20">
        <f t="shared" si="670"/>
        <v>-1.8084894742655282</v>
      </c>
      <c r="AE6136" s="20">
        <f t="shared" si="671"/>
        <v>2.3452037295788108E-2</v>
      </c>
    </row>
    <row r="6137" spans="1:31" x14ac:dyDescent="0.2">
      <c r="A6137" s="15" t="s">
        <v>18782</v>
      </c>
      <c r="B6137" s="15" t="s">
        <v>18783</v>
      </c>
      <c r="C6137" t="s">
        <v>18784</v>
      </c>
      <c r="D6137" s="15">
        <v>1</v>
      </c>
      <c r="E6137" s="15">
        <v>1</v>
      </c>
      <c r="F6137" s="16">
        <v>69237.793027734704</v>
      </c>
      <c r="G6137" s="16">
        <v>69960.670389843595</v>
      </c>
      <c r="H6137" s="16">
        <v>57356.1124769534</v>
      </c>
      <c r="I6137" s="16">
        <v>54935.948496458201</v>
      </c>
      <c r="J6137" s="16">
        <v>10045.4208292969</v>
      </c>
      <c r="K6137" s="16">
        <v>58868.3263652346</v>
      </c>
      <c r="L6137" s="15">
        <f t="shared" si="665"/>
        <v>6</v>
      </c>
      <c r="M6137" s="16">
        <v>123119.056588461</v>
      </c>
      <c r="N6137" s="16">
        <v>120360.761414004</v>
      </c>
      <c r="O6137" s="16">
        <v>103133.46227625701</v>
      </c>
      <c r="P6137" s="16">
        <v>76168.571770530194</v>
      </c>
      <c r="Q6137" s="16">
        <v>87820.228813302994</v>
      </c>
      <c r="R6137" s="16">
        <v>80847.597189279099</v>
      </c>
      <c r="S6137" s="17">
        <f t="shared" si="666"/>
        <v>120360.761414004</v>
      </c>
      <c r="T6137" s="17">
        <f t="shared" si="667"/>
        <v>80847.597189279099</v>
      </c>
      <c r="U6137" s="18">
        <f t="shared" si="668"/>
        <v>0.67171058274704853</v>
      </c>
      <c r="X6137" s="20">
        <f t="shared" si="669"/>
        <v>8.832600581217329E-3</v>
      </c>
      <c r="AA6137" s="20">
        <f t="shared" si="670"/>
        <v>-0.57408833625049882</v>
      </c>
      <c r="AE6137" s="20">
        <f t="shared" si="671"/>
        <v>2.0539114083376169</v>
      </c>
    </row>
    <row r="6138" spans="1:31" x14ac:dyDescent="0.2">
      <c r="A6138" s="15" t="s">
        <v>18785</v>
      </c>
      <c r="B6138" s="15" t="s">
        <v>18786</v>
      </c>
      <c r="C6138" t="s">
        <v>18787</v>
      </c>
      <c r="D6138" s="15">
        <v>1</v>
      </c>
      <c r="E6138" s="15">
        <v>1</v>
      </c>
      <c r="F6138" s="16">
        <v>25862.273894531099</v>
      </c>
      <c r="G6138" s="16">
        <v>26389.180241015601</v>
      </c>
      <c r="H6138" s="16">
        <v>23968.319493163901</v>
      </c>
      <c r="I6138" s="16">
        <v>33582.983182031399</v>
      </c>
      <c r="J6138" s="16">
        <v>7445.2000605468902</v>
      </c>
      <c r="K6138" s="16">
        <v>35985.133625976101</v>
      </c>
      <c r="L6138" s="15">
        <f t="shared" si="665"/>
        <v>6</v>
      </c>
      <c r="M6138" s="16">
        <v>45988.449716350297</v>
      </c>
      <c r="N6138" s="16">
        <v>45400.105647946002</v>
      </c>
      <c r="O6138" s="16">
        <v>43098.035545326798</v>
      </c>
      <c r="P6138" s="16">
        <v>46562.732323334298</v>
      </c>
      <c r="Q6138" s="16">
        <v>65088.280918123601</v>
      </c>
      <c r="R6138" s="16">
        <v>49420.660783613297</v>
      </c>
      <c r="S6138" s="17">
        <f t="shared" si="666"/>
        <v>45400.105647946002</v>
      </c>
      <c r="T6138" s="17">
        <f t="shared" si="667"/>
        <v>49420.660783613297</v>
      </c>
      <c r="U6138" s="18">
        <f t="shared" si="668"/>
        <v>1.0885582770851809</v>
      </c>
      <c r="X6138" s="20">
        <f t="shared" si="669"/>
        <v>0.20285265693590246</v>
      </c>
      <c r="AA6138" s="20">
        <f t="shared" si="670"/>
        <v>0.12241864575413862</v>
      </c>
      <c r="AE6138" s="20">
        <f t="shared" si="671"/>
        <v>0.69281929959364852</v>
      </c>
    </row>
    <row r="6139" spans="1:31" x14ac:dyDescent="0.2">
      <c r="A6139" s="15" t="s">
        <v>18788</v>
      </c>
      <c r="B6139" s="15" t="s">
        <v>18789</v>
      </c>
      <c r="C6139" t="s">
        <v>18790</v>
      </c>
      <c r="D6139" s="15">
        <v>2</v>
      </c>
      <c r="E6139" s="15">
        <v>1</v>
      </c>
      <c r="F6139" s="16">
        <v>37848.731585156303</v>
      </c>
      <c r="G6139" s="16">
        <v>31531.002415429601</v>
      </c>
      <c r="H6139" s="16">
        <v>33343.168127929901</v>
      </c>
      <c r="I6139" s="16">
        <v>42555.261671484397</v>
      </c>
      <c r="J6139" s="16">
        <v>18531.157379882799</v>
      </c>
      <c r="K6139" s="16">
        <v>37523.163672070499</v>
      </c>
      <c r="L6139" s="15">
        <f t="shared" si="665"/>
        <v>6</v>
      </c>
      <c r="M6139" s="16">
        <v>67302.840285040598</v>
      </c>
      <c r="N6139" s="16">
        <v>54246.127684603503</v>
      </c>
      <c r="O6139" s="16">
        <v>59955.185660020303</v>
      </c>
      <c r="P6139" s="16">
        <v>59002.776716363202</v>
      </c>
      <c r="Q6139" s="16">
        <v>162005.20704223699</v>
      </c>
      <c r="R6139" s="16">
        <v>51532.934756889998</v>
      </c>
      <c r="S6139" s="17">
        <f t="shared" si="666"/>
        <v>59955.185660020303</v>
      </c>
      <c r="T6139" s="17">
        <f t="shared" si="667"/>
        <v>59002.776716363202</v>
      </c>
      <c r="U6139" s="18">
        <f t="shared" si="668"/>
        <v>0.98411465274984222</v>
      </c>
      <c r="X6139" s="20">
        <f t="shared" si="669"/>
        <v>0.44489698788424636</v>
      </c>
      <c r="AA6139" s="20">
        <f t="shared" si="670"/>
        <v>-2.3101690585153292E-2</v>
      </c>
      <c r="AE6139" s="20">
        <f t="shared" si="671"/>
        <v>0.35174053457490218</v>
      </c>
    </row>
    <row r="6140" spans="1:31" x14ac:dyDescent="0.2">
      <c r="A6140" s="15" t="s">
        <v>1565</v>
      </c>
      <c r="B6140" s="15" t="s">
        <v>1566</v>
      </c>
      <c r="C6140" t="s">
        <v>1567</v>
      </c>
      <c r="D6140" s="15">
        <v>1</v>
      </c>
      <c r="E6140" s="15">
        <v>1</v>
      </c>
      <c r="F6140" s="16">
        <v>11836.6658566406</v>
      </c>
      <c r="G6140" s="16">
        <v>21799.4712140634</v>
      </c>
      <c r="H6140" s="16">
        <v>7112.1597421875003</v>
      </c>
      <c r="I6140" s="16">
        <v>11074.648741406299</v>
      </c>
      <c r="J6140" s="16">
        <v>8026.5802804687501</v>
      </c>
      <c r="K6140" s="16">
        <v>19660.041573046899</v>
      </c>
      <c r="L6140" s="15">
        <f t="shared" si="665"/>
        <v>6</v>
      </c>
      <c r="M6140" s="16">
        <v>21048.029835940601</v>
      </c>
      <c r="N6140" s="16">
        <v>37503.942416884602</v>
      </c>
      <c r="O6140" s="16">
        <v>12788.552549971801</v>
      </c>
      <c r="P6140" s="16">
        <v>15354.9761236506</v>
      </c>
      <c r="Q6140" s="16">
        <v>70170.889681726898</v>
      </c>
      <c r="R6140" s="16">
        <v>27000.378980722198</v>
      </c>
      <c r="S6140" s="17">
        <f t="shared" si="666"/>
        <v>21048.029835940601</v>
      </c>
      <c r="T6140" s="17">
        <f t="shared" si="667"/>
        <v>27000.378980722198</v>
      </c>
      <c r="U6140" s="18">
        <f t="shared" si="668"/>
        <v>1.2827983992410374</v>
      </c>
      <c r="X6140" s="20">
        <f t="shared" si="669"/>
        <v>0.49234859980512158</v>
      </c>
      <c r="AA6140" s="20">
        <f t="shared" si="670"/>
        <v>0.359294458604968</v>
      </c>
      <c r="AE6140" s="20">
        <f t="shared" si="671"/>
        <v>0.30772729283696931</v>
      </c>
    </row>
    <row r="6141" spans="1:31" x14ac:dyDescent="0.2">
      <c r="A6141" s="15" t="s">
        <v>18791</v>
      </c>
      <c r="B6141" s="15" t="s">
        <v>18792</v>
      </c>
      <c r="C6141" t="s">
        <v>18793</v>
      </c>
      <c r="D6141" s="15">
        <v>13</v>
      </c>
      <c r="E6141" s="15">
        <v>1</v>
      </c>
      <c r="F6141" s="16">
        <v>9656.9162840616409</v>
      </c>
      <c r="G6141" s="16">
        <v>8589.1431398437599</v>
      </c>
      <c r="H6141" s="16">
        <v>11904.277974316399</v>
      </c>
      <c r="I6141" s="16">
        <v>34470.312197475097</v>
      </c>
      <c r="J6141" s="16">
        <v>4296.6195679687398</v>
      </c>
      <c r="K6141" s="16">
        <v>20225.925660058601</v>
      </c>
      <c r="L6141" s="15">
        <f t="shared" si="665"/>
        <v>6</v>
      </c>
      <c r="M6141" s="16">
        <v>17171.986143047001</v>
      </c>
      <c r="N6141" s="16">
        <v>14776.8139219481</v>
      </c>
      <c r="O6141" s="16">
        <v>21405.380357386599</v>
      </c>
      <c r="P6141" s="16">
        <v>47793.012051757702</v>
      </c>
      <c r="Q6141" s="16">
        <v>37562.3998232378</v>
      </c>
      <c r="R6141" s="16">
        <v>27777.543400833201</v>
      </c>
      <c r="S6141" s="17">
        <f t="shared" si="666"/>
        <v>17171.986143047001</v>
      </c>
      <c r="T6141" s="17">
        <f t="shared" si="667"/>
        <v>37562.3998232378</v>
      </c>
      <c r="U6141" s="18">
        <f t="shared" si="668"/>
        <v>2.1874231384962393</v>
      </c>
      <c r="X6141" s="20">
        <f t="shared" si="669"/>
        <v>3.0805938718044733E-2</v>
      </c>
      <c r="AA6141" s="20">
        <f t="shared" si="670"/>
        <v>1.129232324529666</v>
      </c>
      <c r="AE6141" s="20">
        <f t="shared" si="671"/>
        <v>1.5113655528548138</v>
      </c>
    </row>
    <row r="6142" spans="1:31" x14ac:dyDescent="0.2">
      <c r="A6142" s="15" t="s">
        <v>17173</v>
      </c>
      <c r="B6142" s="15" t="s">
        <v>17174</v>
      </c>
      <c r="C6142" t="s">
        <v>17175</v>
      </c>
      <c r="D6142" s="15">
        <v>2</v>
      </c>
      <c r="E6142" s="15">
        <v>2</v>
      </c>
      <c r="F6142" s="16">
        <v>23657.960241284902</v>
      </c>
      <c r="G6142" s="16">
        <v>27604.336021582199</v>
      </c>
      <c r="H6142" s="16">
        <v>16120.3223188477</v>
      </c>
      <c r="I6142" s="16">
        <v>14167.214466796901</v>
      </c>
      <c r="J6142" s="16">
        <v>4070.5288593750101</v>
      </c>
      <c r="K6142" s="16">
        <v>20343.104170898499</v>
      </c>
      <c r="L6142" s="15">
        <f t="shared" si="665"/>
        <v>6</v>
      </c>
      <c r="M6142" s="16">
        <v>42068.726028681398</v>
      </c>
      <c r="N6142" s="16">
        <v>47490.6670186509</v>
      </c>
      <c r="O6142" s="16">
        <v>28986.355280267999</v>
      </c>
      <c r="P6142" s="16">
        <v>19642.8117004712</v>
      </c>
      <c r="Q6142" s="16">
        <v>35585.843728807602</v>
      </c>
      <c r="R6142" s="16">
        <v>27938.4720636399</v>
      </c>
      <c r="S6142" s="17">
        <f t="shared" si="666"/>
        <v>42068.726028681398</v>
      </c>
      <c r="T6142" s="17">
        <f t="shared" si="667"/>
        <v>27938.4720636399</v>
      </c>
      <c r="U6142" s="18">
        <f t="shared" si="668"/>
        <v>0.6641150018327665</v>
      </c>
      <c r="X6142" s="20">
        <f t="shared" si="669"/>
        <v>0.17519676638204859</v>
      </c>
      <c r="AA6142" s="20">
        <f t="shared" si="670"/>
        <v>-0.59049500661662924</v>
      </c>
      <c r="AE6142" s="20">
        <f t="shared" si="671"/>
        <v>0.75647391389506602</v>
      </c>
    </row>
    <row r="6143" spans="1:31" x14ac:dyDescent="0.2">
      <c r="A6143" s="15" t="s">
        <v>18794</v>
      </c>
      <c r="B6143" s="15" t="s">
        <v>18795</v>
      </c>
      <c r="C6143" t="s">
        <v>18796</v>
      </c>
      <c r="D6143" s="15">
        <v>1</v>
      </c>
      <c r="E6143" s="15">
        <v>1</v>
      </c>
      <c r="F6143" s="16">
        <v>17670.1557785156</v>
      </c>
      <c r="G6143" s="16">
        <v>24282.913462500099</v>
      </c>
      <c r="H6143" s="16">
        <v>23524.072416796898</v>
      </c>
      <c r="I6143" s="16">
        <v>26244.554105859301</v>
      </c>
      <c r="J6143" s="16">
        <v>15509.206325106799</v>
      </c>
      <c r="K6143" s="16">
        <v>32862.151575000098</v>
      </c>
      <c r="L6143" s="15">
        <f t="shared" si="665"/>
        <v>6</v>
      </c>
      <c r="M6143" s="16">
        <v>31421.176413732999</v>
      </c>
      <c r="N6143" s="16">
        <v>41776.471514789599</v>
      </c>
      <c r="O6143" s="16">
        <v>42299.223751548998</v>
      </c>
      <c r="P6143" s="16">
        <v>36388.016548519001</v>
      </c>
      <c r="Q6143" s="16">
        <v>135586.360325627</v>
      </c>
      <c r="R6143" s="16">
        <v>45131.671942310502</v>
      </c>
      <c r="S6143" s="17">
        <f t="shared" si="666"/>
        <v>41776.471514789599</v>
      </c>
      <c r="T6143" s="17">
        <f t="shared" si="667"/>
        <v>45131.671942310502</v>
      </c>
      <c r="U6143" s="18">
        <f t="shared" si="668"/>
        <v>1.0803131596772864</v>
      </c>
      <c r="X6143" s="20">
        <f t="shared" si="669"/>
        <v>0.3482923776504997</v>
      </c>
      <c r="AA6143" s="20">
        <f t="shared" si="670"/>
        <v>0.11144957944837654</v>
      </c>
      <c r="AE6143" s="20">
        <f t="shared" si="671"/>
        <v>0.45805602993610817</v>
      </c>
    </row>
    <row r="6144" spans="1:31" x14ac:dyDescent="0.2">
      <c r="A6144" s="15" t="s">
        <v>18797</v>
      </c>
      <c r="B6144" s="15" t="s">
        <v>18798</v>
      </c>
      <c r="C6144" t="s">
        <v>18799</v>
      </c>
      <c r="D6144" s="15">
        <v>1</v>
      </c>
      <c r="E6144" s="15">
        <v>1</v>
      </c>
      <c r="F6144" s="16">
        <v>14048.3790175782</v>
      </c>
      <c r="G6144" s="16">
        <v>4446.38015507814</v>
      </c>
      <c r="H6144" s="16">
        <v>8189.8372617187697</v>
      </c>
      <c r="I6144" s="16">
        <v>8019.8703531381398</v>
      </c>
      <c r="J6144" s="16">
        <v>4849.2457470703202</v>
      </c>
      <c r="K6144" s="16">
        <v>10740.181321288999</v>
      </c>
      <c r="L6144" s="15">
        <f t="shared" si="665"/>
        <v>6</v>
      </c>
      <c r="M6144" s="16">
        <v>24980.911372326998</v>
      </c>
      <c r="N6144" s="16">
        <v>7649.5793710835496</v>
      </c>
      <c r="O6144" s="16">
        <v>14726.35148729</v>
      </c>
      <c r="P6144" s="16">
        <v>11119.5326066452</v>
      </c>
      <c r="Q6144" s="16">
        <v>42393.631717015902</v>
      </c>
      <c r="R6144" s="16">
        <v>14750.170538501799</v>
      </c>
      <c r="S6144" s="17">
        <f t="shared" si="666"/>
        <v>14726.35148729</v>
      </c>
      <c r="T6144" s="17">
        <f t="shared" si="667"/>
        <v>14750.170538501799</v>
      </c>
      <c r="U6144" s="18">
        <f t="shared" si="668"/>
        <v>1.0016174441600392</v>
      </c>
      <c r="X6144" s="20">
        <f t="shared" si="669"/>
        <v>0.56361244481723816</v>
      </c>
      <c r="AA6144" s="20">
        <f t="shared" si="670"/>
        <v>2.3315935653065744E-3</v>
      </c>
      <c r="AE6144" s="20">
        <f t="shared" si="671"/>
        <v>0.24901942603857702</v>
      </c>
    </row>
    <row r="6145" spans="1:31" x14ac:dyDescent="0.2">
      <c r="A6145" s="15" t="s">
        <v>18800</v>
      </c>
      <c r="B6145" s="15" t="s">
        <v>18801</v>
      </c>
      <c r="C6145" t="s">
        <v>18802</v>
      </c>
      <c r="D6145" s="15">
        <v>1</v>
      </c>
      <c r="E6145" s="15">
        <v>1</v>
      </c>
      <c r="F6145" s="16">
        <v>11016.2174589844</v>
      </c>
      <c r="G6145" s="16">
        <v>6917.6760082030996</v>
      </c>
      <c r="H6145" s="16">
        <v>7172.6883266104896</v>
      </c>
      <c r="I6145" s="16">
        <v>14299.342480371</v>
      </c>
      <c r="J6145" s="16">
        <v>3760.9129497070398</v>
      </c>
      <c r="K6145" s="16">
        <v>9742.8374838867694</v>
      </c>
      <c r="L6145" s="15">
        <f t="shared" si="665"/>
        <v>6</v>
      </c>
      <c r="M6145" s="16">
        <v>19589.103600979899</v>
      </c>
      <c r="N6145" s="16">
        <v>11901.211736867401</v>
      </c>
      <c r="O6145" s="16">
        <v>12897.390513505799</v>
      </c>
      <c r="P6145" s="16">
        <v>19826.0069007046</v>
      </c>
      <c r="Q6145" s="16">
        <v>32879.084052599603</v>
      </c>
      <c r="R6145" s="16">
        <v>13380.455144773099</v>
      </c>
      <c r="S6145" s="17">
        <f t="shared" si="666"/>
        <v>12897.390513505799</v>
      </c>
      <c r="T6145" s="17">
        <f t="shared" si="667"/>
        <v>19826.0069007046</v>
      </c>
      <c r="U6145" s="18">
        <f t="shared" si="668"/>
        <v>1.537210715605094</v>
      </c>
      <c r="X6145" s="20">
        <f t="shared" si="669"/>
        <v>0.30973780118032695</v>
      </c>
      <c r="AA6145" s="20">
        <f t="shared" si="670"/>
        <v>0.62031493830261109</v>
      </c>
      <c r="AE6145" s="20">
        <f t="shared" si="671"/>
        <v>0.50900578901774274</v>
      </c>
    </row>
    <row r="6146" spans="1:31" x14ac:dyDescent="0.2">
      <c r="A6146" s="15" t="s">
        <v>12046</v>
      </c>
      <c r="B6146" s="15" t="s">
        <v>12047</v>
      </c>
      <c r="C6146" t="s">
        <v>12048</v>
      </c>
      <c r="D6146" s="15">
        <v>1</v>
      </c>
      <c r="E6146" s="15">
        <v>1</v>
      </c>
      <c r="F6146" s="16">
        <v>31007.217633780201</v>
      </c>
      <c r="G6146" s="16">
        <v>34881.389103515598</v>
      </c>
      <c r="H6146" s="16">
        <v>26383.1504707036</v>
      </c>
      <c r="I6146" s="16">
        <v>40836.748218749999</v>
      </c>
      <c r="J6146" s="16">
        <v>2913.9599027343802</v>
      </c>
      <c r="K6146" s="16">
        <v>24099.235952344101</v>
      </c>
      <c r="L6146" s="15">
        <f t="shared" ref="L6146:L6209" si="672">COUNTIF(F6146:K6146,"&gt;0")</f>
        <v>6</v>
      </c>
      <c r="M6146" s="16">
        <v>55137.2193647897</v>
      </c>
      <c r="N6146" s="16">
        <v>60010.153251572803</v>
      </c>
      <c r="O6146" s="16">
        <v>47440.203603276997</v>
      </c>
      <c r="P6146" s="16">
        <v>56620.061593647901</v>
      </c>
      <c r="Q6146" s="16">
        <v>25474.754095377699</v>
      </c>
      <c r="R6146" s="16">
        <v>33097.005489103503</v>
      </c>
      <c r="S6146" s="17">
        <f t="shared" ref="S6146:S6209" si="673">MEDIAN(M6146:O6146)</f>
        <v>55137.2193647897</v>
      </c>
      <c r="T6146" s="17">
        <f t="shared" ref="T6146:T6209" si="674">MEDIAN(P6146:R6146)</f>
        <v>33097.005489103503</v>
      </c>
      <c r="U6146" s="18">
        <f t="shared" ref="U6146:U6209" si="675">T6146/S6146</f>
        <v>0.6002661336643148</v>
      </c>
      <c r="X6146" s="20">
        <f t="shared" ref="X6146:X6209" si="676">_xlfn.T.TEST(P6146:R6146,M6146:O6146,2,2)</f>
        <v>0.19148091956469565</v>
      </c>
      <c r="AA6146" s="20">
        <f t="shared" ref="AA6146:AA6209" si="677">LOG(U6146,2)</f>
        <v>-0.7363258198474214</v>
      </c>
      <c r="AE6146" s="20">
        <f t="shared" si="671"/>
        <v>0.71787449553668337</v>
      </c>
    </row>
    <row r="6147" spans="1:31" x14ac:dyDescent="0.2">
      <c r="A6147" s="15" t="s">
        <v>18803</v>
      </c>
      <c r="B6147" s="15" t="s">
        <v>18804</v>
      </c>
      <c r="C6147" t="s">
        <v>18805</v>
      </c>
      <c r="D6147" s="15">
        <v>1</v>
      </c>
      <c r="E6147" s="15">
        <v>1</v>
      </c>
      <c r="F6147" s="16">
        <v>16237.054201757899</v>
      </c>
      <c r="G6147" s="16">
        <v>14383.6712701172</v>
      </c>
      <c r="H6147" s="16">
        <v>13611.3595631837</v>
      </c>
      <c r="I6147" s="16">
        <v>15683.8901419922</v>
      </c>
      <c r="J6147" s="16">
        <v>3172.57715365997</v>
      </c>
      <c r="K6147" s="16">
        <v>11891.0768689454</v>
      </c>
      <c r="L6147" s="15">
        <f t="shared" si="672"/>
        <v>6</v>
      </c>
      <c r="M6147" s="16">
        <v>28872.8266410133</v>
      </c>
      <c r="N6147" s="16">
        <v>24745.755241524501</v>
      </c>
      <c r="O6147" s="16">
        <v>24474.926514628001</v>
      </c>
      <c r="P6147" s="16">
        <v>21745.679188527301</v>
      </c>
      <c r="Q6147" s="16">
        <v>27735.667454538801</v>
      </c>
      <c r="R6147" s="16">
        <v>16330.7682111206</v>
      </c>
      <c r="S6147" s="17">
        <f t="shared" si="673"/>
        <v>24745.755241524501</v>
      </c>
      <c r="T6147" s="17">
        <f t="shared" si="674"/>
        <v>21745.679188527301</v>
      </c>
      <c r="U6147" s="18">
        <f t="shared" si="675"/>
        <v>0.87876401331397092</v>
      </c>
      <c r="X6147" s="20">
        <f t="shared" si="676"/>
        <v>0.31754790952806466</v>
      </c>
      <c r="AA6147" s="20">
        <f t="shared" si="677"/>
        <v>-0.18645230441214616</v>
      </c>
      <c r="AE6147" s="20">
        <f t="shared" ref="AE6147:AE6210" si="678">-LOG10(X6147)</f>
        <v>0.49819074194998769</v>
      </c>
    </row>
    <row r="6148" spans="1:31" x14ac:dyDescent="0.2">
      <c r="A6148" s="15" t="s">
        <v>17419</v>
      </c>
      <c r="B6148" s="15" t="s">
        <v>17420</v>
      </c>
      <c r="C6148" t="s">
        <v>17421</v>
      </c>
      <c r="D6148" s="15">
        <v>1</v>
      </c>
      <c r="E6148" s="15">
        <v>1</v>
      </c>
      <c r="F6148" s="16">
        <v>7871.3650640624701</v>
      </c>
      <c r="G6148" s="16">
        <v>10237.6767216797</v>
      </c>
      <c r="H6148" s="16">
        <v>6271.1424960937302</v>
      </c>
      <c r="I6148" s="16">
        <v>10552.819096875</v>
      </c>
      <c r="J6148" s="16">
        <v>6919.8813749999799</v>
      </c>
      <c r="K6148" s="16">
        <v>10596.3910402616</v>
      </c>
      <c r="L6148" s="15">
        <f t="shared" si="672"/>
        <v>6</v>
      </c>
      <c r="M6148" s="16">
        <v>13996.9083122355</v>
      </c>
      <c r="N6148" s="16">
        <v>17612.961088930399</v>
      </c>
      <c r="O6148" s="16">
        <v>11276.298377261801</v>
      </c>
      <c r="P6148" s="16">
        <v>14631.4604691602</v>
      </c>
      <c r="Q6148" s="16">
        <v>60495.779722943502</v>
      </c>
      <c r="R6148" s="16">
        <v>14552.694247973101</v>
      </c>
      <c r="S6148" s="17">
        <f t="shared" si="673"/>
        <v>13996.9083122355</v>
      </c>
      <c r="T6148" s="17">
        <f t="shared" si="674"/>
        <v>14631.4604691602</v>
      </c>
      <c r="U6148" s="18">
        <f t="shared" si="675"/>
        <v>1.0453351656501173</v>
      </c>
      <c r="X6148" s="20">
        <f t="shared" si="676"/>
        <v>0.36872310956443705</v>
      </c>
      <c r="AA6148" s="20">
        <f t="shared" si="677"/>
        <v>6.3965587563617504E-2</v>
      </c>
      <c r="AE6148" s="20">
        <f t="shared" si="678"/>
        <v>0.43329964231849577</v>
      </c>
    </row>
    <row r="6149" spans="1:31" x14ac:dyDescent="0.2">
      <c r="A6149" s="15" t="s">
        <v>18806</v>
      </c>
      <c r="B6149" s="15" t="s">
        <v>18807</v>
      </c>
      <c r="C6149" t="s">
        <v>18808</v>
      </c>
      <c r="D6149" s="15">
        <v>1</v>
      </c>
      <c r="E6149" s="15">
        <v>1</v>
      </c>
      <c r="F6149" s="16">
        <v>99409.447008570904</v>
      </c>
      <c r="G6149" s="16">
        <v>108195.11504999999</v>
      </c>
      <c r="H6149" s="16">
        <v>92947.525996875207</v>
      </c>
      <c r="I6149" s="16">
        <v>137014.23656250001</v>
      </c>
      <c r="J6149" s="16">
        <v>17332.428003515699</v>
      </c>
      <c r="K6149" s="16">
        <v>123422.124684376</v>
      </c>
      <c r="L6149" s="15">
        <f t="shared" si="672"/>
        <v>6</v>
      </c>
      <c r="M6149" s="16">
        <v>176770.471681169</v>
      </c>
      <c r="N6149" s="16">
        <v>186139.531770186</v>
      </c>
      <c r="O6149" s="16">
        <v>167131.27428087001</v>
      </c>
      <c r="P6149" s="16">
        <v>189969.937660547</v>
      </c>
      <c r="Q6149" s="16">
        <v>151525.53775742499</v>
      </c>
      <c r="R6149" s="16">
        <v>169503.41273198201</v>
      </c>
      <c r="S6149" s="17">
        <f t="shared" si="673"/>
        <v>176770.471681169</v>
      </c>
      <c r="T6149" s="17">
        <f t="shared" si="674"/>
        <v>169503.41273198201</v>
      </c>
      <c r="U6149" s="18">
        <f t="shared" si="675"/>
        <v>0.95888985937484983</v>
      </c>
      <c r="X6149" s="20">
        <f t="shared" si="676"/>
        <v>0.63535913371494357</v>
      </c>
      <c r="AA6149" s="20">
        <f t="shared" si="677"/>
        <v>-6.0562981895420281E-2</v>
      </c>
      <c r="AE6149" s="20">
        <f t="shared" si="678"/>
        <v>0.19698072242177536</v>
      </c>
    </row>
    <row r="6150" spans="1:31" x14ac:dyDescent="0.2">
      <c r="A6150" s="15" t="s">
        <v>18809</v>
      </c>
      <c r="B6150" s="15" t="s">
        <v>18810</v>
      </c>
      <c r="C6150" t="s">
        <v>18811</v>
      </c>
      <c r="D6150" s="15">
        <v>1</v>
      </c>
      <c r="E6150" s="15">
        <v>1</v>
      </c>
      <c r="F6150" s="16">
        <v>24638.476628906301</v>
      </c>
      <c r="G6150" s="16">
        <v>16822.063757812401</v>
      </c>
      <c r="H6150" s="16">
        <v>14564.3331474608</v>
      </c>
      <c r="I6150" s="16">
        <v>24537.1848728031</v>
      </c>
      <c r="J6150" s="16">
        <v>7483.6494433593798</v>
      </c>
      <c r="K6150" s="16">
        <v>18421.2909374999</v>
      </c>
      <c r="L6150" s="15">
        <f t="shared" si="672"/>
        <v>6</v>
      </c>
      <c r="M6150" s="16">
        <v>43812.286118257201</v>
      </c>
      <c r="N6150" s="16">
        <v>28940.780457975201</v>
      </c>
      <c r="O6150" s="16">
        <v>26188.492182869799</v>
      </c>
      <c r="P6150" s="16">
        <v>34020.752861878202</v>
      </c>
      <c r="Q6150" s="16">
        <v>65424.417517446098</v>
      </c>
      <c r="R6150" s="16">
        <v>25299.124357322398</v>
      </c>
      <c r="S6150" s="17">
        <f t="shared" si="673"/>
        <v>28940.780457975201</v>
      </c>
      <c r="T6150" s="17">
        <f t="shared" si="674"/>
        <v>34020.752861878202</v>
      </c>
      <c r="U6150" s="18">
        <f t="shared" si="675"/>
        <v>1.175529903600202</v>
      </c>
      <c r="X6150" s="20">
        <f t="shared" si="676"/>
        <v>0.55470278752376179</v>
      </c>
      <c r="AA6150" s="20">
        <f t="shared" si="677"/>
        <v>0.23331123931163419</v>
      </c>
      <c r="AE6150" s="20">
        <f t="shared" si="678"/>
        <v>0.2559396516745337</v>
      </c>
    </row>
    <row r="6151" spans="1:31" x14ac:dyDescent="0.2">
      <c r="A6151" s="15" t="s">
        <v>18812</v>
      </c>
      <c r="B6151" s="15" t="s">
        <v>18813</v>
      </c>
      <c r="C6151" t="s">
        <v>18814</v>
      </c>
      <c r="D6151" s="15">
        <v>1</v>
      </c>
      <c r="E6151" s="15">
        <v>1</v>
      </c>
      <c r="F6151" s="16">
        <v>79690.877062500702</v>
      </c>
      <c r="G6151" s="16">
        <v>81873.315562499905</v>
      </c>
      <c r="H6151" s="16">
        <v>70654.985120582001</v>
      </c>
      <c r="I6151" s="16">
        <v>91834.242792187593</v>
      </c>
      <c r="J6151" s="16">
        <v>11272.0648476562</v>
      </c>
      <c r="K6151" s="16">
        <v>101317.513107423</v>
      </c>
      <c r="L6151" s="15">
        <f t="shared" si="672"/>
        <v>6</v>
      </c>
      <c r="M6151" s="16">
        <v>141706.79297521699</v>
      </c>
      <c r="N6151" s="16">
        <v>140855.348379025</v>
      </c>
      <c r="O6151" s="16">
        <v>127046.498234884</v>
      </c>
      <c r="P6151" s="16">
        <v>127327.975661693</v>
      </c>
      <c r="Q6151" s="16">
        <v>98543.936679340593</v>
      </c>
      <c r="R6151" s="16">
        <v>139145.751097247</v>
      </c>
      <c r="S6151" s="17">
        <f t="shared" si="673"/>
        <v>140855.348379025</v>
      </c>
      <c r="T6151" s="17">
        <f t="shared" si="674"/>
        <v>127327.975661693</v>
      </c>
      <c r="U6151" s="18">
        <f t="shared" si="675"/>
        <v>0.90396266188677865</v>
      </c>
      <c r="X6151" s="20">
        <f t="shared" si="676"/>
        <v>0.31534664117149064</v>
      </c>
      <c r="AA6151" s="20">
        <f t="shared" si="677"/>
        <v>-0.14566491143192381</v>
      </c>
      <c r="AE6151" s="20">
        <f t="shared" si="678"/>
        <v>0.50121179041493225</v>
      </c>
    </row>
    <row r="6152" spans="1:31" x14ac:dyDescent="0.2">
      <c r="A6152" s="15" t="s">
        <v>14995</v>
      </c>
      <c r="B6152" s="15" t="s">
        <v>14996</v>
      </c>
      <c r="C6152" t="s">
        <v>14997</v>
      </c>
      <c r="D6152" s="15">
        <v>1</v>
      </c>
      <c r="E6152" s="15">
        <v>1</v>
      </c>
      <c r="F6152" s="16">
        <v>63336.289525780303</v>
      </c>
      <c r="G6152" s="16">
        <v>64210.141617187801</v>
      </c>
      <c r="H6152" s="16">
        <v>48322.308542577703</v>
      </c>
      <c r="I6152" s="16">
        <v>61976.305692193797</v>
      </c>
      <c r="J6152" s="16">
        <v>3280.3655929687502</v>
      </c>
      <c r="K6152" s="16">
        <v>73366.638165819895</v>
      </c>
      <c r="L6152" s="15">
        <f t="shared" si="672"/>
        <v>6</v>
      </c>
      <c r="M6152" s="16">
        <v>112624.967856848</v>
      </c>
      <c r="N6152" s="16">
        <v>110467.516855981</v>
      </c>
      <c r="O6152" s="16">
        <v>86889.553178488306</v>
      </c>
      <c r="P6152" s="16">
        <v>85930.011538665494</v>
      </c>
      <c r="Q6152" s="16">
        <v>28677.987897294101</v>
      </c>
      <c r="R6152" s="16">
        <v>100759.04609146</v>
      </c>
      <c r="S6152" s="17">
        <f t="shared" si="673"/>
        <v>110467.516855981</v>
      </c>
      <c r="T6152" s="17">
        <f t="shared" si="674"/>
        <v>85930.011538665494</v>
      </c>
      <c r="U6152" s="18">
        <f t="shared" si="675"/>
        <v>0.77787583159576579</v>
      </c>
      <c r="X6152" s="20">
        <f t="shared" si="676"/>
        <v>0.2502072678749806</v>
      </c>
      <c r="AA6152" s="20">
        <f t="shared" si="677"/>
        <v>-0.36238821144664485</v>
      </c>
      <c r="AE6152" s="20">
        <f t="shared" si="678"/>
        <v>0.60170007932622716</v>
      </c>
    </row>
    <row r="6153" spans="1:31" x14ac:dyDescent="0.2">
      <c r="A6153" s="15" t="s">
        <v>18815</v>
      </c>
      <c r="B6153" s="15" t="s">
        <v>18816</v>
      </c>
      <c r="C6153" t="s">
        <v>18817</v>
      </c>
      <c r="D6153" s="15">
        <v>1</v>
      </c>
      <c r="E6153" s="15">
        <v>1</v>
      </c>
      <c r="F6153" s="16">
        <v>20934.740897294399</v>
      </c>
      <c r="G6153" s="16">
        <v>14171.480296874999</v>
      </c>
      <c r="H6153" s="16">
        <v>16262.469714111099</v>
      </c>
      <c r="I6153" s="16">
        <v>19067.082581250001</v>
      </c>
      <c r="J6153" s="16">
        <v>1851.0128129882801</v>
      </c>
      <c r="K6153" s="16">
        <v>17954.824285986098</v>
      </c>
      <c r="L6153" s="15">
        <f t="shared" si="672"/>
        <v>6</v>
      </c>
      <c r="M6153" s="16">
        <v>37226.281146285197</v>
      </c>
      <c r="N6153" s="16">
        <v>24380.700604936701</v>
      </c>
      <c r="O6153" s="16">
        <v>29241.9540716429</v>
      </c>
      <c r="P6153" s="16">
        <v>26436.4680649539</v>
      </c>
      <c r="Q6153" s="16">
        <v>16182.13627237</v>
      </c>
      <c r="R6153" s="16">
        <v>24658.496191509701</v>
      </c>
      <c r="S6153" s="17">
        <f t="shared" si="673"/>
        <v>29241.9540716429</v>
      </c>
      <c r="T6153" s="17">
        <f t="shared" si="674"/>
        <v>24658.496191509701</v>
      </c>
      <c r="U6153" s="18">
        <f t="shared" si="675"/>
        <v>0.84325746942547997</v>
      </c>
      <c r="X6153" s="20">
        <f t="shared" si="676"/>
        <v>0.18423231894010111</v>
      </c>
      <c r="AA6153" s="20">
        <f t="shared" si="677"/>
        <v>-0.24595490244992352</v>
      </c>
      <c r="AE6153" s="20">
        <f t="shared" si="678"/>
        <v>0.73463418138049308</v>
      </c>
    </row>
    <row r="6154" spans="1:31" x14ac:dyDescent="0.2">
      <c r="A6154" s="15" t="s">
        <v>9263</v>
      </c>
      <c r="B6154" s="15" t="s">
        <v>9264</v>
      </c>
      <c r="C6154" t="s">
        <v>9265</v>
      </c>
      <c r="D6154" s="15">
        <v>1</v>
      </c>
      <c r="E6154" s="15">
        <v>1</v>
      </c>
      <c r="F6154" s="16">
        <v>18677.130401660201</v>
      </c>
      <c r="G6154" s="16">
        <v>21595.5749605278</v>
      </c>
      <c r="H6154" s="16">
        <v>14158.983013183701</v>
      </c>
      <c r="I6154" s="16">
        <v>21014.046809765499</v>
      </c>
      <c r="J6154" s="16">
        <v>3149.9759961914101</v>
      </c>
      <c r="K6154" s="16">
        <v>19918.030036523502</v>
      </c>
      <c r="L6154" s="15">
        <f t="shared" si="672"/>
        <v>6</v>
      </c>
      <c r="M6154" s="16">
        <v>33211.7846955485</v>
      </c>
      <c r="N6154" s="16">
        <v>37153.1580663594</v>
      </c>
      <c r="O6154" s="16">
        <v>25459.621954802202</v>
      </c>
      <c r="P6154" s="16">
        <v>29135.9296858614</v>
      </c>
      <c r="Q6154" s="16">
        <v>27538.081026447599</v>
      </c>
      <c r="R6154" s="16">
        <v>27354.6908605135</v>
      </c>
      <c r="S6154" s="17">
        <f t="shared" si="673"/>
        <v>33211.7846955485</v>
      </c>
      <c r="T6154" s="17">
        <f t="shared" si="674"/>
        <v>27538.081026447599</v>
      </c>
      <c r="U6154" s="18">
        <f t="shared" si="675"/>
        <v>0.82916595054702469</v>
      </c>
      <c r="X6154" s="20">
        <f t="shared" si="676"/>
        <v>0.32183146099749765</v>
      </c>
      <c r="AA6154" s="20">
        <f t="shared" si="677"/>
        <v>-0.27026722106611872</v>
      </c>
      <c r="AE6154" s="20">
        <f t="shared" si="678"/>
        <v>0.49237150321477313</v>
      </c>
    </row>
    <row r="6155" spans="1:31" x14ac:dyDescent="0.2">
      <c r="A6155" s="15" t="s">
        <v>14128</v>
      </c>
      <c r="B6155" s="15" t="s">
        <v>14129</v>
      </c>
      <c r="C6155" t="s">
        <v>14130</v>
      </c>
      <c r="D6155" s="15">
        <v>1</v>
      </c>
      <c r="E6155" s="15">
        <v>1</v>
      </c>
      <c r="F6155" s="16">
        <v>30464.019944530999</v>
      </c>
      <c r="G6155" s="16">
        <v>20754.922709628401</v>
      </c>
      <c r="H6155" s="16">
        <v>31127.8847859372</v>
      </c>
      <c r="I6155" s="16">
        <v>19268.311682812498</v>
      </c>
      <c r="J6155" s="16">
        <v>2212.8828046875001</v>
      </c>
      <c r="K6155" s="16">
        <v>21760.0142460936</v>
      </c>
      <c r="L6155" s="15">
        <f t="shared" si="672"/>
        <v>6</v>
      </c>
      <c r="M6155" s="16">
        <v>54171.301993411202</v>
      </c>
      <c r="N6155" s="16">
        <v>35706.894838193803</v>
      </c>
      <c r="O6155" s="16">
        <v>55971.829203035602</v>
      </c>
      <c r="P6155" s="16">
        <v>26715.471771710199</v>
      </c>
      <c r="Q6155" s="16">
        <v>19345.717570926499</v>
      </c>
      <c r="R6155" s="16">
        <v>29884.404317634799</v>
      </c>
      <c r="S6155" s="17">
        <f t="shared" si="673"/>
        <v>54171.301993411202</v>
      </c>
      <c r="T6155" s="17">
        <f t="shared" si="674"/>
        <v>26715.471771710199</v>
      </c>
      <c r="U6155" s="18">
        <f t="shared" si="675"/>
        <v>0.4931665067780644</v>
      </c>
      <c r="X6155" s="20">
        <f t="shared" si="676"/>
        <v>3.1635544630868026E-2</v>
      </c>
      <c r="AA6155" s="20">
        <f t="shared" si="677"/>
        <v>-1.0198532719227407</v>
      </c>
      <c r="AE6155" s="20">
        <f t="shared" si="678"/>
        <v>1.4998246844182157</v>
      </c>
    </row>
    <row r="6156" spans="1:31" x14ac:dyDescent="0.2">
      <c r="A6156" s="15" t="s">
        <v>4292</v>
      </c>
      <c r="B6156" s="15" t="s">
        <v>4293</v>
      </c>
      <c r="C6156" t="s">
        <v>4294</v>
      </c>
      <c r="D6156" s="15">
        <v>1</v>
      </c>
      <c r="E6156" s="15">
        <v>1</v>
      </c>
      <c r="F6156" s="16">
        <v>55588.111424998802</v>
      </c>
      <c r="G6156" s="16">
        <v>61715.807845312702</v>
      </c>
      <c r="H6156" s="16">
        <v>70625.726394063895</v>
      </c>
      <c r="I6156" s="16">
        <v>54376.7084437499</v>
      </c>
      <c r="J6156" s="16">
        <v>563.20275000000004</v>
      </c>
      <c r="K6156" s="16">
        <v>56996.1182999987</v>
      </c>
      <c r="L6156" s="15">
        <f t="shared" si="672"/>
        <v>6</v>
      </c>
      <c r="M6156" s="16">
        <v>98847.111337569702</v>
      </c>
      <c r="N6156" s="16">
        <v>106176.24991513199</v>
      </c>
      <c r="O6156" s="16">
        <v>126993.88738597299</v>
      </c>
      <c r="P6156" s="16">
        <v>75393.186667378395</v>
      </c>
      <c r="Q6156" s="16">
        <v>4923.6956035761696</v>
      </c>
      <c r="R6156" s="16">
        <v>78276.375398912394</v>
      </c>
      <c r="S6156" s="17">
        <f t="shared" si="673"/>
        <v>106176.24991513199</v>
      </c>
      <c r="T6156" s="17">
        <f t="shared" si="674"/>
        <v>75393.186667378395</v>
      </c>
      <c r="U6156" s="18">
        <f t="shared" si="675"/>
        <v>0.71007581005772114</v>
      </c>
      <c r="X6156" s="20">
        <f t="shared" si="676"/>
        <v>8.536693981260747E-2</v>
      </c>
      <c r="AA6156" s="20">
        <f t="shared" si="677"/>
        <v>-0.49395503512113992</v>
      </c>
      <c r="AE6156" s="20">
        <f t="shared" si="678"/>
        <v>1.0687102866504705</v>
      </c>
    </row>
    <row r="6157" spans="1:31" x14ac:dyDescent="0.2">
      <c r="A6157" s="15" t="s">
        <v>13360</v>
      </c>
      <c r="B6157" s="15" t="s">
        <v>13361</v>
      </c>
      <c r="C6157" t="s">
        <v>13362</v>
      </c>
      <c r="D6157" s="15">
        <v>1</v>
      </c>
      <c r="E6157" s="15">
        <v>1</v>
      </c>
      <c r="F6157" s="16">
        <v>38170.370313281499</v>
      </c>
      <c r="G6157" s="16">
        <v>43713.196003124998</v>
      </c>
      <c r="H6157" s="16">
        <v>53887.581618750497</v>
      </c>
      <c r="I6157" s="16">
        <v>68837.918608593507</v>
      </c>
      <c r="J6157" s="16">
        <v>11462.928546093701</v>
      </c>
      <c r="K6157" s="16">
        <v>55896.5723511135</v>
      </c>
      <c r="L6157" s="15">
        <f t="shared" si="672"/>
        <v>6</v>
      </c>
      <c r="M6157" s="16">
        <v>67874.780190075195</v>
      </c>
      <c r="N6157" s="16">
        <v>75204.4473767585</v>
      </c>
      <c r="O6157" s="16">
        <v>96896.610073935197</v>
      </c>
      <c r="P6157" s="16">
        <v>95443.622756611003</v>
      </c>
      <c r="Q6157" s="16">
        <v>100212.52716985</v>
      </c>
      <c r="R6157" s="16">
        <v>76766.299379168893</v>
      </c>
      <c r="S6157" s="17">
        <f t="shared" si="673"/>
        <v>75204.4473767585</v>
      </c>
      <c r="T6157" s="17">
        <f t="shared" si="674"/>
        <v>95443.622756611003</v>
      </c>
      <c r="U6157" s="18">
        <f t="shared" si="675"/>
        <v>1.2691220544239687</v>
      </c>
      <c r="X6157" s="20">
        <f t="shared" si="676"/>
        <v>0.39171609717424949</v>
      </c>
      <c r="AA6157" s="20">
        <f t="shared" si="677"/>
        <v>0.34383082319363145</v>
      </c>
      <c r="AE6157" s="20">
        <f t="shared" si="678"/>
        <v>0.40702858119579871</v>
      </c>
    </row>
    <row r="6158" spans="1:31" x14ac:dyDescent="0.2">
      <c r="A6158" s="15" t="s">
        <v>18818</v>
      </c>
      <c r="B6158" s="15" t="s">
        <v>18819</v>
      </c>
      <c r="C6158" t="s">
        <v>18820</v>
      </c>
      <c r="D6158" s="15">
        <v>1</v>
      </c>
      <c r="E6158" s="15">
        <v>1</v>
      </c>
      <c r="F6158" s="16">
        <v>15792.4939959321</v>
      </c>
      <c r="G6158" s="16">
        <v>12035.784969140601</v>
      </c>
      <c r="H6158" s="16">
        <v>11133.5463808594</v>
      </c>
      <c r="I6158" s="16">
        <v>8814.0849521484397</v>
      </c>
      <c r="J6158" s="16">
        <v>4499.1728525390499</v>
      </c>
      <c r="K6158" s="16">
        <v>11934.246634277401</v>
      </c>
      <c r="L6158" s="15">
        <f t="shared" si="672"/>
        <v>6</v>
      </c>
      <c r="M6158" s="16">
        <v>28082.3070310638</v>
      </c>
      <c r="N6158" s="16">
        <v>20706.437417319201</v>
      </c>
      <c r="O6158" s="16">
        <v>20019.508576922901</v>
      </c>
      <c r="P6158" s="16">
        <v>12220.709401468701</v>
      </c>
      <c r="Q6158" s="16">
        <v>39333.184352838798</v>
      </c>
      <c r="R6158" s="16">
        <v>16390.055981197002</v>
      </c>
      <c r="S6158" s="17">
        <f t="shared" si="673"/>
        <v>20706.437417319201</v>
      </c>
      <c r="T6158" s="17">
        <f t="shared" si="674"/>
        <v>16390.055981197002</v>
      </c>
      <c r="U6158" s="18">
        <f t="shared" si="675"/>
        <v>0.79154398464933873</v>
      </c>
      <c r="X6158" s="20">
        <f t="shared" si="676"/>
        <v>0.97549373309310639</v>
      </c>
      <c r="AA6158" s="20">
        <f t="shared" si="677"/>
        <v>-0.33725857437662465</v>
      </c>
      <c r="AE6158" s="20">
        <f t="shared" si="678"/>
        <v>1.0775516317464144E-2</v>
      </c>
    </row>
    <row r="6159" spans="1:31" x14ac:dyDescent="0.2">
      <c r="A6159" s="15" t="s">
        <v>18821</v>
      </c>
      <c r="B6159" s="15" t="s">
        <v>18822</v>
      </c>
      <c r="C6159" t="s">
        <v>18823</v>
      </c>
      <c r="D6159" s="15">
        <v>1</v>
      </c>
      <c r="E6159" s="15">
        <v>1</v>
      </c>
      <c r="F6159" s="16">
        <v>60064.814841042004</v>
      </c>
      <c r="G6159" s="16">
        <v>59945.1025078124</v>
      </c>
      <c r="H6159" s="16">
        <v>66437.937489257296</v>
      </c>
      <c r="I6159" s="16">
        <v>98769.828506250007</v>
      </c>
      <c r="J6159" s="16">
        <v>5150.9044833984299</v>
      </c>
      <c r="K6159" s="16">
        <v>104938.765916014</v>
      </c>
      <c r="L6159" s="15">
        <f t="shared" si="672"/>
        <v>6</v>
      </c>
      <c r="M6159" s="16">
        <v>106807.61205700799</v>
      </c>
      <c r="N6159" s="16">
        <v>103129.917719146</v>
      </c>
      <c r="O6159" s="16">
        <v>119463.719276893</v>
      </c>
      <c r="P6159" s="16">
        <v>136944.15000091001</v>
      </c>
      <c r="Q6159" s="16">
        <v>45030.8272808498</v>
      </c>
      <c r="R6159" s="16">
        <v>144119.04669551301</v>
      </c>
      <c r="S6159" s="17">
        <f t="shared" si="673"/>
        <v>106807.61205700799</v>
      </c>
      <c r="T6159" s="17">
        <f t="shared" si="674"/>
        <v>136944.15000091001</v>
      </c>
      <c r="U6159" s="18">
        <f t="shared" si="675"/>
        <v>1.28215721111541</v>
      </c>
      <c r="X6159" s="20">
        <f t="shared" si="676"/>
        <v>0.97439437594453782</v>
      </c>
      <c r="AA6159" s="20">
        <f t="shared" si="677"/>
        <v>0.35857316818991902</v>
      </c>
      <c r="AE6159" s="20">
        <f t="shared" si="678"/>
        <v>1.126523138536036E-2</v>
      </c>
    </row>
    <row r="6160" spans="1:31" x14ac:dyDescent="0.2">
      <c r="A6160" s="15" t="s">
        <v>4628</v>
      </c>
      <c r="B6160" s="15" t="s">
        <v>4629</v>
      </c>
      <c r="C6160" t="s">
        <v>4630</v>
      </c>
      <c r="D6160" s="15">
        <v>2</v>
      </c>
      <c r="E6160" s="15">
        <v>1</v>
      </c>
      <c r="F6160" s="16">
        <v>105212.169626951</v>
      </c>
      <c r="G6160" s="16">
        <v>109646.27458125001</v>
      </c>
      <c r="H6160" s="16">
        <v>96197.2048382793</v>
      </c>
      <c r="I6160" s="16">
        <v>120728.11431662099</v>
      </c>
      <c r="J6160" s="16">
        <v>10024.3870675781</v>
      </c>
      <c r="K6160" s="16">
        <v>118223.325613712</v>
      </c>
      <c r="L6160" s="15">
        <f t="shared" si="672"/>
        <v>6</v>
      </c>
      <c r="M6160" s="16">
        <v>187088.90765635</v>
      </c>
      <c r="N6160" s="16">
        <v>188636.11542413299</v>
      </c>
      <c r="O6160" s="16">
        <v>172974.60319083699</v>
      </c>
      <c r="P6160" s="16">
        <v>167389.26498446101</v>
      </c>
      <c r="Q6160" s="16">
        <v>87636.345051902303</v>
      </c>
      <c r="R6160" s="16">
        <v>162363.57304084999</v>
      </c>
      <c r="S6160" s="17">
        <f t="shared" si="673"/>
        <v>187088.90765635</v>
      </c>
      <c r="T6160" s="17">
        <f t="shared" si="674"/>
        <v>162363.57304084999</v>
      </c>
      <c r="U6160" s="18">
        <f t="shared" si="675"/>
        <v>0.86784179283939067</v>
      </c>
      <c r="X6160" s="20">
        <f t="shared" si="676"/>
        <v>0.17093948573822521</v>
      </c>
      <c r="AA6160" s="20">
        <f t="shared" si="677"/>
        <v>-0.20449603089183685</v>
      </c>
      <c r="AE6160" s="20">
        <f t="shared" si="678"/>
        <v>0.7671576069253</v>
      </c>
    </row>
    <row r="6161" spans="1:31" x14ac:dyDescent="0.2">
      <c r="A6161" s="15" t="s">
        <v>18824</v>
      </c>
      <c r="B6161" s="15" t="s">
        <v>18825</v>
      </c>
      <c r="C6161" t="s">
        <v>18826</v>
      </c>
      <c r="D6161" s="15">
        <v>1</v>
      </c>
      <c r="E6161" s="15">
        <v>1</v>
      </c>
      <c r="F6161" s="16">
        <v>299613.18417421897</v>
      </c>
      <c r="G6161" s="16">
        <v>327602.14286249899</v>
      </c>
      <c r="H6161" s="16">
        <v>296072.06318675302</v>
      </c>
      <c r="I6161" s="16">
        <v>241170.24184687599</v>
      </c>
      <c r="J6161" s="16">
        <v>46622.428849218697</v>
      </c>
      <c r="K6161" s="16">
        <v>287460.15462656302</v>
      </c>
      <c r="L6161" s="15">
        <f t="shared" si="672"/>
        <v>6</v>
      </c>
      <c r="M6161" s="16">
        <v>532773.95139123395</v>
      </c>
      <c r="N6161" s="16">
        <v>563608.71238183603</v>
      </c>
      <c r="O6161" s="16">
        <v>532374.59167048801</v>
      </c>
      <c r="P6161" s="16">
        <v>334382.00991859101</v>
      </c>
      <c r="Q6161" s="16">
        <v>407587.93871823401</v>
      </c>
      <c r="R6161" s="16">
        <v>394787.21791793901</v>
      </c>
      <c r="S6161" s="17">
        <f t="shared" si="673"/>
        <v>532773.95139123395</v>
      </c>
      <c r="T6161" s="17">
        <f t="shared" si="674"/>
        <v>394787.21791793901</v>
      </c>
      <c r="U6161" s="18">
        <f t="shared" si="675"/>
        <v>0.74100322826788012</v>
      </c>
      <c r="X6161" s="20">
        <f t="shared" si="676"/>
        <v>2.7234596345430857E-3</v>
      </c>
      <c r="AA6161" s="20">
        <f t="shared" si="677"/>
        <v>-0.43244826707161627</v>
      </c>
      <c r="AE6161" s="20">
        <f t="shared" si="678"/>
        <v>2.564879057190963</v>
      </c>
    </row>
    <row r="6162" spans="1:31" x14ac:dyDescent="0.2">
      <c r="A6162" s="15" t="s">
        <v>18827</v>
      </c>
      <c r="B6162" s="15" t="s">
        <v>18828</v>
      </c>
      <c r="C6162" t="s">
        <v>18829</v>
      </c>
      <c r="D6162" s="15">
        <v>2</v>
      </c>
      <c r="E6162" s="15">
        <v>1</v>
      </c>
      <c r="F6162" s="16">
        <v>125661.95575519399</v>
      </c>
      <c r="G6162" s="16">
        <v>88663.888564453096</v>
      </c>
      <c r="H6162" s="16">
        <v>59968.608465820304</v>
      </c>
      <c r="I6162" s="16">
        <v>63508.798907812401</v>
      </c>
      <c r="J6162" s="16">
        <v>80599.765980217402</v>
      </c>
      <c r="K6162" s="16">
        <v>72321.229947656</v>
      </c>
      <c r="L6162" s="15">
        <f t="shared" si="672"/>
        <v>6</v>
      </c>
      <c r="M6162" s="16">
        <v>223452.839339392</v>
      </c>
      <c r="N6162" s="16">
        <v>152537.89133348901</v>
      </c>
      <c r="O6162" s="16">
        <v>107831.056741414</v>
      </c>
      <c r="P6162" s="16">
        <v>88054.810011731301</v>
      </c>
      <c r="Q6162" s="16">
        <v>704628.50795040501</v>
      </c>
      <c r="R6162" s="16">
        <v>99323.320842603993</v>
      </c>
      <c r="S6162" s="17">
        <f t="shared" si="673"/>
        <v>152537.89133348901</v>
      </c>
      <c r="T6162" s="17">
        <f t="shared" si="674"/>
        <v>99323.320842603993</v>
      </c>
      <c r="U6162" s="18">
        <f t="shared" si="675"/>
        <v>0.65113867757261967</v>
      </c>
      <c r="X6162" s="20">
        <f t="shared" si="676"/>
        <v>0.54584287311624236</v>
      </c>
      <c r="AA6162" s="20">
        <f t="shared" si="677"/>
        <v>-0.6189632578870945</v>
      </c>
      <c r="AE6162" s="20">
        <f t="shared" si="678"/>
        <v>0.26293235575561985</v>
      </c>
    </row>
    <row r="6163" spans="1:31" x14ac:dyDescent="0.2">
      <c r="A6163" s="15" t="s">
        <v>18830</v>
      </c>
      <c r="B6163" s="15" t="s">
        <v>18831</v>
      </c>
      <c r="C6163" t="s">
        <v>18832</v>
      </c>
      <c r="D6163" s="15">
        <v>1</v>
      </c>
      <c r="E6163" s="15">
        <v>1</v>
      </c>
      <c r="F6163" s="16">
        <v>10968.8823492187</v>
      </c>
      <c r="G6163" s="16">
        <v>12394.2839560547</v>
      </c>
      <c r="H6163" s="16">
        <v>8640.9653648888798</v>
      </c>
      <c r="I6163" s="16">
        <v>10504.2855585937</v>
      </c>
      <c r="J6163" s="16">
        <v>4774.2257707031104</v>
      </c>
      <c r="K6163" s="16">
        <v>20162.226188672001</v>
      </c>
      <c r="L6163" s="15">
        <f t="shared" si="672"/>
        <v>6</v>
      </c>
      <c r="M6163" s="16">
        <v>19504.9320264247</v>
      </c>
      <c r="N6163" s="16">
        <v>21323.201247492401</v>
      </c>
      <c r="O6163" s="16">
        <v>15537.5362276915</v>
      </c>
      <c r="P6163" s="16">
        <v>14564.1688250722</v>
      </c>
      <c r="Q6163" s="16">
        <v>41737.783485061103</v>
      </c>
      <c r="R6163" s="16">
        <v>27690.060886520201</v>
      </c>
      <c r="S6163" s="17">
        <f t="shared" si="673"/>
        <v>19504.9320264247</v>
      </c>
      <c r="T6163" s="17">
        <f t="shared" si="674"/>
        <v>27690.060886520201</v>
      </c>
      <c r="U6163" s="18">
        <f t="shared" si="675"/>
        <v>1.4196440597181541</v>
      </c>
      <c r="X6163" s="20">
        <f t="shared" si="676"/>
        <v>0.31538114386274457</v>
      </c>
      <c r="AA6163" s="20">
        <f t="shared" si="677"/>
        <v>0.50552925532896775</v>
      </c>
      <c r="AE6163" s="20">
        <f t="shared" si="678"/>
        <v>0.50116427600763047</v>
      </c>
    </row>
    <row r="6164" spans="1:31" x14ac:dyDescent="0.2">
      <c r="A6164" s="15" t="s">
        <v>18833</v>
      </c>
      <c r="B6164" s="15" t="s">
        <v>18834</v>
      </c>
      <c r="C6164" t="s">
        <v>18835</v>
      </c>
      <c r="D6164" s="15">
        <v>1</v>
      </c>
      <c r="E6164" s="15">
        <v>1</v>
      </c>
      <c r="F6164" s="16">
        <v>5944.5901791504002</v>
      </c>
      <c r="G6164" s="16">
        <v>12868.2621761718</v>
      </c>
      <c r="H6164" s="16">
        <v>13341.7046554686</v>
      </c>
      <c r="I6164" s="16">
        <v>14073.2547849609</v>
      </c>
      <c r="J6164" s="16">
        <v>2313.2794362304699</v>
      </c>
      <c r="K6164" s="16">
        <v>15557.4058339241</v>
      </c>
      <c r="L6164" s="15">
        <f t="shared" si="672"/>
        <v>6</v>
      </c>
      <c r="M6164" s="16">
        <v>10570.7057180296</v>
      </c>
      <c r="N6164" s="16">
        <v>22138.63625046</v>
      </c>
      <c r="O6164" s="16">
        <v>23990.0532718047</v>
      </c>
      <c r="P6164" s="16">
        <v>19512.536808249701</v>
      </c>
      <c r="Q6164" s="16">
        <v>20223.416504999499</v>
      </c>
      <c r="R6164" s="16">
        <v>21365.969746916999</v>
      </c>
      <c r="S6164" s="17">
        <f t="shared" si="673"/>
        <v>22138.63625046</v>
      </c>
      <c r="T6164" s="17">
        <f t="shared" si="674"/>
        <v>20223.416504999499</v>
      </c>
      <c r="U6164" s="18">
        <f t="shared" si="675"/>
        <v>0.91348971437115023</v>
      </c>
      <c r="X6164" s="20">
        <f t="shared" si="676"/>
        <v>0.74631441548591182</v>
      </c>
      <c r="AA6164" s="20">
        <f t="shared" si="677"/>
        <v>-0.13053961027025826</v>
      </c>
      <c r="AE6164" s="20">
        <f t="shared" si="678"/>
        <v>0.12707816965453184</v>
      </c>
    </row>
    <row r="6165" spans="1:31" x14ac:dyDescent="0.2">
      <c r="A6165" s="15" t="s">
        <v>17494</v>
      </c>
      <c r="B6165" s="15" t="s">
        <v>17495</v>
      </c>
      <c r="C6165" t="s">
        <v>17496</v>
      </c>
      <c r="D6165" s="15">
        <v>2</v>
      </c>
      <c r="E6165" s="15">
        <v>1</v>
      </c>
      <c r="F6165" s="16">
        <v>150840.04628085901</v>
      </c>
      <c r="G6165" s="16">
        <v>144777.92596718599</v>
      </c>
      <c r="H6165" s="16">
        <v>138543.868940332</v>
      </c>
      <c r="I6165" s="16">
        <v>145451.568564844</v>
      </c>
      <c r="J6165" s="16">
        <v>41973.252627538997</v>
      </c>
      <c r="K6165" s="16">
        <v>140136.05381015601</v>
      </c>
      <c r="L6165" s="15">
        <f t="shared" si="672"/>
        <v>6</v>
      </c>
      <c r="M6165" s="16">
        <v>268224.67010784103</v>
      </c>
      <c r="N6165" s="16">
        <v>249076.821423377</v>
      </c>
      <c r="O6165" s="16">
        <v>249119.20044626101</v>
      </c>
      <c r="P6165" s="16">
        <v>201668.27992569801</v>
      </c>
      <c r="Q6165" s="16">
        <v>366943.37772677001</v>
      </c>
      <c r="R6165" s="16">
        <v>192457.70908869401</v>
      </c>
      <c r="S6165" s="17">
        <f t="shared" si="673"/>
        <v>249119.20044626101</v>
      </c>
      <c r="T6165" s="17">
        <f t="shared" si="674"/>
        <v>201668.27992569801</v>
      </c>
      <c r="U6165" s="18">
        <f t="shared" si="675"/>
        <v>0.80952523757477735</v>
      </c>
      <c r="X6165" s="20">
        <f t="shared" si="676"/>
        <v>0.97655321161950992</v>
      </c>
      <c r="AA6165" s="20">
        <f t="shared" si="677"/>
        <v>-0.30485203652578108</v>
      </c>
      <c r="AE6165" s="20">
        <f t="shared" si="678"/>
        <v>1.0304087365266355E-2</v>
      </c>
    </row>
    <row r="6166" spans="1:31" x14ac:dyDescent="0.2">
      <c r="A6166" s="15" t="s">
        <v>18836</v>
      </c>
      <c r="B6166" s="15" t="s">
        <v>18837</v>
      </c>
      <c r="C6166" t="s">
        <v>18838</v>
      </c>
      <c r="D6166" s="15">
        <v>2</v>
      </c>
      <c r="E6166" s="15">
        <v>1</v>
      </c>
      <c r="F6166" s="16">
        <v>55878.967948790603</v>
      </c>
      <c r="G6166" s="16">
        <v>48165.898687500099</v>
      </c>
      <c r="H6166" s="16">
        <v>59180.755250976203</v>
      </c>
      <c r="I6166" s="16">
        <v>74384.137413867007</v>
      </c>
      <c r="J6166" s="16">
        <v>6416.9912661256003</v>
      </c>
      <c r="K6166" s="16">
        <v>65843.989351464406</v>
      </c>
      <c r="L6166" s="15">
        <f t="shared" si="672"/>
        <v>6</v>
      </c>
      <c r="M6166" s="16">
        <v>99364.314143232594</v>
      </c>
      <c r="N6166" s="16">
        <v>82864.904065569193</v>
      </c>
      <c r="O6166" s="16">
        <v>106414.398144739</v>
      </c>
      <c r="P6166" s="16">
        <v>103133.44293240699</v>
      </c>
      <c r="Q6166" s="16">
        <v>56099.356200248199</v>
      </c>
      <c r="R6166" s="16">
        <v>90427.716517623499</v>
      </c>
      <c r="S6166" s="17">
        <f t="shared" si="673"/>
        <v>99364.314143232594</v>
      </c>
      <c r="T6166" s="17">
        <f t="shared" si="674"/>
        <v>90427.716517623499</v>
      </c>
      <c r="U6166" s="18">
        <f t="shared" si="675"/>
        <v>0.91006230252113363</v>
      </c>
      <c r="X6166" s="20">
        <f t="shared" si="676"/>
        <v>0.45399202805558958</v>
      </c>
      <c r="AA6166" s="20">
        <f t="shared" si="677"/>
        <v>-0.13596277983810795</v>
      </c>
      <c r="AE6166" s="20">
        <f t="shared" si="678"/>
        <v>0.34295177313819253</v>
      </c>
    </row>
    <row r="6167" spans="1:31" x14ac:dyDescent="0.2">
      <c r="A6167" s="15" t="s">
        <v>18839</v>
      </c>
      <c r="B6167" s="15" t="s">
        <v>18840</v>
      </c>
      <c r="C6167" t="s">
        <v>18841</v>
      </c>
      <c r="D6167" s="15">
        <v>1</v>
      </c>
      <c r="E6167" s="15">
        <v>1</v>
      </c>
      <c r="F6167" s="16">
        <v>29484.930978152101</v>
      </c>
      <c r="G6167" s="16">
        <v>25224.3304757812</v>
      </c>
      <c r="H6167" s="16">
        <v>29545.1553374996</v>
      </c>
      <c r="I6167" s="16">
        <v>24920.4228796875</v>
      </c>
      <c r="J6167" s="16">
        <v>1388.229975</v>
      </c>
      <c r="K6167" s="16">
        <v>29575.3342499996</v>
      </c>
      <c r="L6167" s="15">
        <f t="shared" si="672"/>
        <v>6</v>
      </c>
      <c r="M6167" s="16">
        <v>52430.280152803804</v>
      </c>
      <c r="N6167" s="16">
        <v>43396.091050955001</v>
      </c>
      <c r="O6167" s="16">
        <v>53125.883743786602</v>
      </c>
      <c r="P6167" s="16">
        <v>34552.111515573699</v>
      </c>
      <c r="Q6167" s="16">
        <v>12136.3431280479</v>
      </c>
      <c r="R6167" s="16">
        <v>40617.677753352102</v>
      </c>
      <c r="S6167" s="17">
        <f t="shared" si="673"/>
        <v>52430.280152803804</v>
      </c>
      <c r="T6167" s="17">
        <f t="shared" si="674"/>
        <v>34552.111515573699</v>
      </c>
      <c r="U6167" s="18">
        <f t="shared" si="675"/>
        <v>0.65901062162693713</v>
      </c>
      <c r="X6167" s="20">
        <f t="shared" si="676"/>
        <v>8.9526108132446158E-2</v>
      </c>
      <c r="AA6167" s="20">
        <f t="shared" si="677"/>
        <v>-0.60162637677844044</v>
      </c>
      <c r="AE6167" s="20">
        <f t="shared" si="678"/>
        <v>1.0480502946910593</v>
      </c>
    </row>
    <row r="6168" spans="1:31" x14ac:dyDescent="0.2">
      <c r="A6168" s="15" t="s">
        <v>6821</v>
      </c>
      <c r="B6168" s="15" t="s">
        <v>6822</v>
      </c>
      <c r="C6168" t="s">
        <v>6823</v>
      </c>
      <c r="D6168" s="15">
        <v>4</v>
      </c>
      <c r="E6168" s="15">
        <v>1</v>
      </c>
      <c r="F6168" s="16">
        <v>167359.36075869101</v>
      </c>
      <c r="G6168" s="16">
        <v>159791.205935498</v>
      </c>
      <c r="H6168" s="16">
        <v>143021.91821858499</v>
      </c>
      <c r="I6168" s="16">
        <v>156588.81559921801</v>
      </c>
      <c r="J6168" s="16">
        <v>158233.35388283699</v>
      </c>
      <c r="K6168" s="16">
        <v>172510.15049941401</v>
      </c>
      <c r="L6168" s="15">
        <f t="shared" si="672"/>
        <v>6</v>
      </c>
      <c r="M6168" s="16">
        <v>297599.41365554702</v>
      </c>
      <c r="N6168" s="16">
        <v>274905.75928572798</v>
      </c>
      <c r="O6168" s="16">
        <v>257171.29300214199</v>
      </c>
      <c r="P6168" s="16">
        <v>217110.04844487799</v>
      </c>
      <c r="Q6168" s="16">
        <v>1383325.75409484</v>
      </c>
      <c r="R6168" s="16">
        <v>236919.10437724099</v>
      </c>
      <c r="S6168" s="17">
        <f t="shared" si="673"/>
        <v>274905.75928572798</v>
      </c>
      <c r="T6168" s="17">
        <f t="shared" si="674"/>
        <v>236919.10437724099</v>
      </c>
      <c r="U6168" s="18">
        <f t="shared" si="675"/>
        <v>0.86181935581420499</v>
      </c>
      <c r="X6168" s="20">
        <f t="shared" si="676"/>
        <v>0.43292669308213089</v>
      </c>
      <c r="AA6168" s="20">
        <f t="shared" si="677"/>
        <v>-0.21454259423022307</v>
      </c>
      <c r="AE6168" s="20">
        <f t="shared" si="678"/>
        <v>0.36358563594502952</v>
      </c>
    </row>
    <row r="6169" spans="1:31" x14ac:dyDescent="0.2">
      <c r="A6169" s="15" t="s">
        <v>18842</v>
      </c>
      <c r="B6169" s="15" t="s">
        <v>18843</v>
      </c>
      <c r="C6169" t="s">
        <v>18844</v>
      </c>
      <c r="D6169" s="15">
        <v>2</v>
      </c>
      <c r="E6169" s="15">
        <v>1</v>
      </c>
      <c r="F6169" s="16">
        <v>137487.57091523299</v>
      </c>
      <c r="G6169" s="16">
        <v>165488.3773125</v>
      </c>
      <c r="H6169" s="16">
        <v>121905.89160556599</v>
      </c>
      <c r="I6169" s="16">
        <v>191429.21613750001</v>
      </c>
      <c r="J6169" s="16">
        <v>20337.788788941401</v>
      </c>
      <c r="K6169" s="16">
        <v>215854.62994470299</v>
      </c>
      <c r="L6169" s="15">
        <f t="shared" si="672"/>
        <v>6</v>
      </c>
      <c r="M6169" s="16">
        <v>244481.21876071399</v>
      </c>
      <c r="N6169" s="16">
        <v>284707.20745683601</v>
      </c>
      <c r="O6169" s="16">
        <v>219202.03671767301</v>
      </c>
      <c r="P6169" s="16">
        <v>265416.18716723501</v>
      </c>
      <c r="Q6169" s="16">
        <v>177799.34712068</v>
      </c>
      <c r="R6169" s="16">
        <v>296446.82039943902</v>
      </c>
      <c r="S6169" s="17">
        <f t="shared" si="673"/>
        <v>244481.21876071399</v>
      </c>
      <c r="T6169" s="17">
        <f t="shared" si="674"/>
        <v>265416.18716723501</v>
      </c>
      <c r="U6169" s="18">
        <f t="shared" si="675"/>
        <v>1.0856301703363607</v>
      </c>
      <c r="X6169" s="20">
        <f t="shared" si="676"/>
        <v>0.94594299359962175</v>
      </c>
      <c r="AA6169" s="20">
        <f t="shared" si="677"/>
        <v>0.11853271981729378</v>
      </c>
      <c r="AE6169" s="20">
        <f t="shared" si="678"/>
        <v>2.4135035174421414E-2</v>
      </c>
    </row>
    <row r="6170" spans="1:31" x14ac:dyDescent="0.2">
      <c r="A6170" s="15" t="s">
        <v>9185</v>
      </c>
      <c r="B6170" s="15" t="s">
        <v>9186</v>
      </c>
      <c r="C6170" t="s">
        <v>9187</v>
      </c>
      <c r="D6170" s="15">
        <v>4</v>
      </c>
      <c r="E6170" s="15">
        <v>1</v>
      </c>
      <c r="F6170" s="16">
        <v>342372.168941601</v>
      </c>
      <c r="G6170" s="16">
        <v>399825.93227693002</v>
      </c>
      <c r="H6170" s="16">
        <v>340992.84322202898</v>
      </c>
      <c r="I6170" s="16">
        <v>224488.575196875</v>
      </c>
      <c r="J6170" s="16">
        <v>153248.28644296899</v>
      </c>
      <c r="K6170" s="16">
        <v>192038.61519433599</v>
      </c>
      <c r="L6170" s="15">
        <f t="shared" si="672"/>
        <v>6</v>
      </c>
      <c r="M6170" s="16">
        <v>608808.23317620798</v>
      </c>
      <c r="N6170" s="16">
        <v>687862.95748391806</v>
      </c>
      <c r="O6170" s="16">
        <v>613147.77125182201</v>
      </c>
      <c r="P6170" s="16">
        <v>311252.91579610499</v>
      </c>
      <c r="Q6170" s="16">
        <v>1339744.72641483</v>
      </c>
      <c r="R6170" s="16">
        <v>263738.780506382</v>
      </c>
      <c r="S6170" s="17">
        <f t="shared" si="673"/>
        <v>613147.77125182201</v>
      </c>
      <c r="T6170" s="17">
        <f t="shared" si="674"/>
        <v>311252.91579610499</v>
      </c>
      <c r="U6170" s="18">
        <f t="shared" si="675"/>
        <v>0.50763116232265049</v>
      </c>
      <c r="X6170" s="20">
        <f t="shared" si="676"/>
        <v>0.99650704728680339</v>
      </c>
      <c r="AA6170" s="20">
        <f t="shared" si="677"/>
        <v>-0.97814745922214208</v>
      </c>
      <c r="AE6170" s="20">
        <f t="shared" si="678"/>
        <v>1.5196256268665759E-3</v>
      </c>
    </row>
    <row r="6171" spans="1:31" x14ac:dyDescent="0.2">
      <c r="A6171" s="15" t="s">
        <v>14962</v>
      </c>
      <c r="B6171" s="15" t="s">
        <v>14963</v>
      </c>
      <c r="C6171" t="s">
        <v>14964</v>
      </c>
      <c r="D6171" s="15">
        <v>3</v>
      </c>
      <c r="E6171" s="15">
        <v>1</v>
      </c>
      <c r="F6171" s="16">
        <v>235187.57349140599</v>
      </c>
      <c r="G6171" s="16">
        <v>255785.186594553</v>
      </c>
      <c r="H6171" s="16">
        <v>227535.48719072499</v>
      </c>
      <c r="I6171" s="16">
        <v>303604.92100898398</v>
      </c>
      <c r="J6171" s="16">
        <v>95386.527083203197</v>
      </c>
      <c r="K6171" s="16">
        <v>267004.45768476499</v>
      </c>
      <c r="L6171" s="15">
        <f t="shared" si="672"/>
        <v>6</v>
      </c>
      <c r="M6171" s="16">
        <v>418211.94615478598</v>
      </c>
      <c r="N6171" s="16">
        <v>440054.38549103698</v>
      </c>
      <c r="O6171" s="16">
        <v>409137.25793608598</v>
      </c>
      <c r="P6171" s="16">
        <v>420947.55526519899</v>
      </c>
      <c r="Q6171" s="16">
        <v>833899.02488929103</v>
      </c>
      <c r="R6171" s="16">
        <v>366694.11507829098</v>
      </c>
      <c r="S6171" s="17">
        <f t="shared" si="673"/>
        <v>418211.94615478598</v>
      </c>
      <c r="T6171" s="17">
        <f t="shared" si="674"/>
        <v>420947.55526519899</v>
      </c>
      <c r="U6171" s="18">
        <f t="shared" si="675"/>
        <v>1.0065412026977358</v>
      </c>
      <c r="X6171" s="20">
        <f t="shared" si="676"/>
        <v>0.46923991522311215</v>
      </c>
      <c r="AA6171" s="20">
        <f t="shared" si="677"/>
        <v>9.4062300943564721E-3</v>
      </c>
      <c r="AE6171" s="20">
        <f t="shared" si="678"/>
        <v>0.32860505234543891</v>
      </c>
    </row>
    <row r="6172" spans="1:31" x14ac:dyDescent="0.2">
      <c r="A6172" s="15" t="s">
        <v>15725</v>
      </c>
      <c r="B6172" s="15" t="s">
        <v>15726</v>
      </c>
      <c r="C6172" t="s">
        <v>15727</v>
      </c>
      <c r="D6172" s="15">
        <v>1</v>
      </c>
      <c r="E6172" s="15">
        <v>1</v>
      </c>
      <c r="F6172" s="16">
        <v>42060.619863281201</v>
      </c>
      <c r="G6172" s="16">
        <v>47773.483177119902</v>
      </c>
      <c r="H6172" s="16">
        <v>39256.578539062502</v>
      </c>
      <c r="I6172" s="16">
        <v>57187.330045312301</v>
      </c>
      <c r="J6172" s="16">
        <v>27639.8359101563</v>
      </c>
      <c r="K6172" s="16">
        <v>59886.311138671503</v>
      </c>
      <c r="L6172" s="15">
        <f t="shared" si="672"/>
        <v>6</v>
      </c>
      <c r="M6172" s="16">
        <v>74792.445146521495</v>
      </c>
      <c r="N6172" s="16">
        <v>82189.790042835593</v>
      </c>
      <c r="O6172" s="16">
        <v>70588.237016240193</v>
      </c>
      <c r="P6172" s="16">
        <v>79290.107336586705</v>
      </c>
      <c r="Q6172" s="16">
        <v>241636.14001246099</v>
      </c>
      <c r="R6172" s="16">
        <v>82245.6600864137</v>
      </c>
      <c r="S6172" s="17">
        <f t="shared" si="673"/>
        <v>74792.445146521495</v>
      </c>
      <c r="T6172" s="17">
        <f t="shared" si="674"/>
        <v>82245.6600864137</v>
      </c>
      <c r="U6172" s="18">
        <f t="shared" si="675"/>
        <v>1.0996519758819363</v>
      </c>
      <c r="X6172" s="20">
        <f t="shared" si="676"/>
        <v>0.3372629299844887</v>
      </c>
      <c r="AA6172" s="20">
        <f t="shared" si="677"/>
        <v>0.13704700364681402</v>
      </c>
      <c r="AE6172" s="20">
        <f t="shared" si="678"/>
        <v>0.47203139135725558</v>
      </c>
    </row>
    <row r="6173" spans="1:31" x14ac:dyDescent="0.2">
      <c r="A6173" s="15" t="s">
        <v>18845</v>
      </c>
      <c r="B6173" s="15" t="s">
        <v>18846</v>
      </c>
      <c r="C6173" t="s">
        <v>18847</v>
      </c>
      <c r="D6173" s="15">
        <v>3</v>
      </c>
      <c r="E6173" s="15">
        <v>1</v>
      </c>
      <c r="F6173" s="16">
        <v>42880.356878906197</v>
      </c>
      <c r="G6173" s="16">
        <v>32455.3159863281</v>
      </c>
      <c r="H6173" s="16">
        <v>29763.145332421798</v>
      </c>
      <c r="I6173" s="16">
        <v>52912.0000019531</v>
      </c>
      <c r="J6173" s="16">
        <v>65682.006094682001</v>
      </c>
      <c r="K6173" s="16">
        <v>38206.590816796903</v>
      </c>
      <c r="L6173" s="15">
        <f t="shared" si="672"/>
        <v>6</v>
      </c>
      <c r="M6173" s="16">
        <v>76250.106397710901</v>
      </c>
      <c r="N6173" s="16">
        <v>55836.322354819102</v>
      </c>
      <c r="O6173" s="16">
        <v>53517.857013016503</v>
      </c>
      <c r="P6173" s="16">
        <v>73362.371634138501</v>
      </c>
      <c r="Q6173" s="16">
        <v>574212.75844702299</v>
      </c>
      <c r="R6173" s="16">
        <v>52471.528495095699</v>
      </c>
      <c r="S6173" s="17">
        <f t="shared" si="673"/>
        <v>55836.322354819102</v>
      </c>
      <c r="T6173" s="17">
        <f t="shared" si="674"/>
        <v>73362.371634138501</v>
      </c>
      <c r="U6173" s="18">
        <f t="shared" si="675"/>
        <v>1.3138825864631245</v>
      </c>
      <c r="X6173" s="20">
        <f t="shared" si="676"/>
        <v>0.37192020358749867</v>
      </c>
      <c r="AA6173" s="20">
        <f t="shared" si="677"/>
        <v>0.39383635671358275</v>
      </c>
      <c r="AE6173" s="20">
        <f t="shared" si="678"/>
        <v>0.42955022909399748</v>
      </c>
    </row>
    <row r="6174" spans="1:31" x14ac:dyDescent="0.2">
      <c r="A6174" s="15" t="s">
        <v>18848</v>
      </c>
      <c r="B6174" s="15" t="s">
        <v>18849</v>
      </c>
      <c r="C6174" t="s">
        <v>18850</v>
      </c>
      <c r="D6174" s="15">
        <v>1</v>
      </c>
      <c r="E6174" s="15">
        <v>1</v>
      </c>
      <c r="F6174" s="16">
        <v>22548.9774533202</v>
      </c>
      <c r="G6174" s="16">
        <v>21460.6486230468</v>
      </c>
      <c r="H6174" s="16">
        <v>17477.721479882701</v>
      </c>
      <c r="I6174" s="16">
        <v>27613.8668437499</v>
      </c>
      <c r="J6174" s="16">
        <v>12134.7910792968</v>
      </c>
      <c r="K6174" s="16">
        <v>25990.186863866998</v>
      </c>
      <c r="L6174" s="15">
        <f t="shared" si="672"/>
        <v>6</v>
      </c>
      <c r="M6174" s="16">
        <v>40096.726219670003</v>
      </c>
      <c r="N6174" s="16">
        <v>36921.029977484301</v>
      </c>
      <c r="O6174" s="16">
        <v>31427.128706547199</v>
      </c>
      <c r="P6174" s="16">
        <v>38286.565648095297</v>
      </c>
      <c r="Q6174" s="16">
        <v>106086.16077859901</v>
      </c>
      <c r="R6174" s="16">
        <v>35693.968016133796</v>
      </c>
      <c r="S6174" s="17">
        <f t="shared" si="673"/>
        <v>36921.029977484301</v>
      </c>
      <c r="T6174" s="17">
        <f t="shared" si="674"/>
        <v>38286.565648095297</v>
      </c>
      <c r="U6174" s="18">
        <f t="shared" si="675"/>
        <v>1.0369853081412883</v>
      </c>
      <c r="X6174" s="20">
        <f t="shared" si="676"/>
        <v>0.36129256467061543</v>
      </c>
      <c r="AA6174" s="20">
        <f t="shared" si="677"/>
        <v>5.2395454400073919E-2</v>
      </c>
      <c r="AE6174" s="20">
        <f t="shared" si="678"/>
        <v>0.44214097603438568</v>
      </c>
    </row>
    <row r="6175" spans="1:31" x14ac:dyDescent="0.2">
      <c r="A6175" s="15" t="s">
        <v>18851</v>
      </c>
      <c r="B6175" s="15" t="s">
        <v>18852</v>
      </c>
      <c r="C6175" t="s">
        <v>18853</v>
      </c>
      <c r="D6175" s="15">
        <v>2</v>
      </c>
      <c r="E6175" s="15">
        <v>1</v>
      </c>
      <c r="F6175" s="16">
        <v>93882.486534374999</v>
      </c>
      <c r="G6175" s="16">
        <v>77233.375621875006</v>
      </c>
      <c r="H6175" s="16">
        <v>75845.949712500005</v>
      </c>
      <c r="I6175" s="16">
        <v>68446.344862500002</v>
      </c>
      <c r="J6175" s="16">
        <v>149176.18546874999</v>
      </c>
      <c r="K6175" s="16">
        <v>74458.523803125005</v>
      </c>
      <c r="L6175" s="15">
        <f t="shared" si="672"/>
        <v>6</v>
      </c>
      <c r="M6175" s="16">
        <v>166942.397595791</v>
      </c>
      <c r="N6175" s="16">
        <v>132872.76757960001</v>
      </c>
      <c r="O6175" s="16">
        <v>136380.501670578</v>
      </c>
      <c r="P6175" s="16">
        <v>94900.706618834694</v>
      </c>
      <c r="Q6175" s="16">
        <v>1304145.1387635199</v>
      </c>
      <c r="R6175" s="16">
        <v>102258.601720644</v>
      </c>
      <c r="S6175" s="17">
        <f t="shared" si="673"/>
        <v>136380.501670578</v>
      </c>
      <c r="T6175" s="17">
        <f t="shared" si="674"/>
        <v>102258.601720644</v>
      </c>
      <c r="U6175" s="18">
        <f t="shared" si="675"/>
        <v>0.74980367771080525</v>
      </c>
      <c r="X6175" s="20">
        <f t="shared" si="676"/>
        <v>0.42703306997709106</v>
      </c>
      <c r="AA6175" s="20">
        <f t="shared" si="677"/>
        <v>-0.41541519297151069</v>
      </c>
      <c r="AE6175" s="20">
        <f t="shared" si="678"/>
        <v>0.36953849136269723</v>
      </c>
    </row>
    <row r="6176" spans="1:31" x14ac:dyDescent="0.2">
      <c r="A6176" s="15" t="s">
        <v>704</v>
      </c>
      <c r="B6176" s="15" t="s">
        <v>705</v>
      </c>
      <c r="C6176" t="s">
        <v>706</v>
      </c>
      <c r="D6176" s="15">
        <v>1</v>
      </c>
      <c r="E6176" s="15">
        <v>1</v>
      </c>
      <c r="F6176" s="16">
        <v>19365.998308594</v>
      </c>
      <c r="G6176" s="16">
        <v>18635.3317089843</v>
      </c>
      <c r="H6176" s="16">
        <v>19707.7512199222</v>
      </c>
      <c r="I6176" s="16">
        <v>25853.103911138998</v>
      </c>
      <c r="J6176" s="16">
        <v>1395.4910545898499</v>
      </c>
      <c r="K6176" s="16">
        <v>25773.8653959966</v>
      </c>
      <c r="L6176" s="15">
        <f t="shared" si="672"/>
        <v>6</v>
      </c>
      <c r="M6176" s="16">
        <v>34436.733716985102</v>
      </c>
      <c r="N6176" s="16">
        <v>32060.337632520899</v>
      </c>
      <c r="O6176" s="16">
        <v>35437.001031170003</v>
      </c>
      <c r="P6176" s="16">
        <v>35845.271714449802</v>
      </c>
      <c r="Q6176" s="16">
        <v>12199.8217698935</v>
      </c>
      <c r="R6176" s="16">
        <v>35396.8800576742</v>
      </c>
      <c r="S6176" s="17">
        <f t="shared" si="673"/>
        <v>34436.733716985102</v>
      </c>
      <c r="T6176" s="17">
        <f t="shared" si="674"/>
        <v>35396.8800576742</v>
      </c>
      <c r="U6176" s="18">
        <f t="shared" si="675"/>
        <v>1.0278814578809932</v>
      </c>
      <c r="X6176" s="20">
        <f t="shared" si="676"/>
        <v>0.47737770335514879</v>
      </c>
      <c r="AA6176" s="20">
        <f t="shared" si="677"/>
        <v>3.9673892947708171E-2</v>
      </c>
      <c r="AE6176" s="20">
        <f t="shared" si="678"/>
        <v>0.321137869233657</v>
      </c>
    </row>
    <row r="6177" spans="1:31" x14ac:dyDescent="0.2">
      <c r="A6177" s="15" t="s">
        <v>2633</v>
      </c>
      <c r="B6177" s="15" t="s">
        <v>2634</v>
      </c>
      <c r="C6177" t="s">
        <v>2635</v>
      </c>
      <c r="D6177" s="15">
        <v>2</v>
      </c>
      <c r="E6177" s="15">
        <v>1</v>
      </c>
      <c r="F6177" s="16">
        <v>41156.861492871103</v>
      </c>
      <c r="G6177" s="16">
        <v>43882.006106638502</v>
      </c>
      <c r="H6177" s="16">
        <v>36674.058740542801</v>
      </c>
      <c r="I6177" s="16">
        <v>47701.316940234203</v>
      </c>
      <c r="J6177" s="16">
        <v>15848.955033398501</v>
      </c>
      <c r="K6177" s="16">
        <v>50294.322175195397</v>
      </c>
      <c r="L6177" s="15">
        <f t="shared" si="672"/>
        <v>6</v>
      </c>
      <c r="M6177" s="16">
        <v>73185.376621037998</v>
      </c>
      <c r="N6177" s="16">
        <v>75494.869302106497</v>
      </c>
      <c r="O6177" s="16">
        <v>65944.543489672593</v>
      </c>
      <c r="P6177" s="16">
        <v>66137.771028842501</v>
      </c>
      <c r="Q6177" s="16">
        <v>138556.55040608501</v>
      </c>
      <c r="R6177" s="16">
        <v>69072.374758888196</v>
      </c>
      <c r="S6177" s="17">
        <f t="shared" si="673"/>
        <v>73185.376621037998</v>
      </c>
      <c r="T6177" s="17">
        <f t="shared" si="674"/>
        <v>69072.374758888196</v>
      </c>
      <c r="U6177" s="18">
        <f t="shared" si="675"/>
        <v>0.94380022277609665</v>
      </c>
      <c r="X6177" s="20">
        <f t="shared" si="676"/>
        <v>0.45475119895318533</v>
      </c>
      <c r="AA6177" s="20">
        <f t="shared" si="677"/>
        <v>-8.3446582876548117E-2</v>
      </c>
      <c r="AE6177" s="20">
        <f t="shared" si="678"/>
        <v>0.34222614724399275</v>
      </c>
    </row>
    <row r="6178" spans="1:31" x14ac:dyDescent="0.2">
      <c r="A6178" s="15" t="s">
        <v>18854</v>
      </c>
      <c r="B6178" s="15" t="s">
        <v>18855</v>
      </c>
      <c r="C6178" t="s">
        <v>18856</v>
      </c>
      <c r="D6178" s="15">
        <v>1</v>
      </c>
      <c r="E6178" s="15">
        <v>1</v>
      </c>
      <c r="F6178" s="16">
        <v>16124.916966211</v>
      </c>
      <c r="G6178" s="16">
        <v>10436.5351792969</v>
      </c>
      <c r="H6178" s="16">
        <v>8556.0783902343392</v>
      </c>
      <c r="I6178" s="16">
        <v>6628.6101814452904</v>
      </c>
      <c r="J6178" s="16">
        <v>21058.771213476499</v>
      </c>
      <c r="K6178" s="16">
        <v>13163.1975234375</v>
      </c>
      <c r="L6178" s="15">
        <f t="shared" si="672"/>
        <v>6</v>
      </c>
      <c r="M6178" s="16">
        <v>28673.423539827701</v>
      </c>
      <c r="N6178" s="16">
        <v>17955.078384820201</v>
      </c>
      <c r="O6178" s="16">
        <v>15384.8988326484</v>
      </c>
      <c r="P6178" s="16">
        <v>9190.55343837076</v>
      </c>
      <c r="Q6178" s="16">
        <v>184102.40227078201</v>
      </c>
      <c r="R6178" s="16">
        <v>18077.851992854899</v>
      </c>
      <c r="S6178" s="17">
        <f t="shared" si="673"/>
        <v>17955.078384820201</v>
      </c>
      <c r="T6178" s="17">
        <f t="shared" si="674"/>
        <v>18077.851992854899</v>
      </c>
      <c r="U6178" s="18">
        <f t="shared" si="675"/>
        <v>1.0068378207771287</v>
      </c>
      <c r="X6178" s="20">
        <f t="shared" si="676"/>
        <v>0.43191981179852207</v>
      </c>
      <c r="AA6178" s="20">
        <f t="shared" si="677"/>
        <v>9.8313159130568942E-3</v>
      </c>
      <c r="AE6178" s="20">
        <f t="shared" si="678"/>
        <v>0.36459687477297142</v>
      </c>
    </row>
    <row r="6179" spans="1:31" x14ac:dyDescent="0.2">
      <c r="A6179" s="15" t="s">
        <v>18857</v>
      </c>
      <c r="B6179" s="15" t="s">
        <v>18858</v>
      </c>
      <c r="C6179" t="s">
        <v>18859</v>
      </c>
      <c r="D6179" s="15">
        <v>1</v>
      </c>
      <c r="E6179" s="15">
        <v>1</v>
      </c>
      <c r="F6179" s="16">
        <v>34031.148653906203</v>
      </c>
      <c r="G6179" s="16">
        <v>43459.952026951803</v>
      </c>
      <c r="H6179" s="16">
        <v>38270.909698828298</v>
      </c>
      <c r="I6179" s="16">
        <v>37758.377017968698</v>
      </c>
      <c r="J6179" s="16">
        <v>4409.3514867187496</v>
      </c>
      <c r="K6179" s="16">
        <v>32957.075855859199</v>
      </c>
      <c r="L6179" s="15">
        <f t="shared" si="672"/>
        <v>6</v>
      </c>
      <c r="M6179" s="16">
        <v>60514.391543535399</v>
      </c>
      <c r="N6179" s="16">
        <v>74768.764905080199</v>
      </c>
      <c r="O6179" s="16">
        <v>68815.881189439402</v>
      </c>
      <c r="P6179" s="16">
        <v>52351.906693980301</v>
      </c>
      <c r="Q6179" s="16">
        <v>38547.937718306901</v>
      </c>
      <c r="R6179" s="16">
        <v>45262.037463062203</v>
      </c>
      <c r="S6179" s="17">
        <f t="shared" si="673"/>
        <v>68815.881189439402</v>
      </c>
      <c r="T6179" s="17">
        <f t="shared" si="674"/>
        <v>45262.037463062203</v>
      </c>
      <c r="U6179" s="18">
        <f t="shared" si="675"/>
        <v>0.65772662764373913</v>
      </c>
      <c r="X6179" s="20">
        <f t="shared" si="676"/>
        <v>1.6902987180201959E-2</v>
      </c>
      <c r="AA6179" s="20">
        <f t="shared" si="677"/>
        <v>-0.60444001684256188</v>
      </c>
      <c r="AE6179" s="20">
        <f t="shared" si="678"/>
        <v>1.7720365379166614</v>
      </c>
    </row>
    <row r="6180" spans="1:31" x14ac:dyDescent="0.2">
      <c r="A6180" s="15" t="s">
        <v>18860</v>
      </c>
      <c r="B6180" s="15" t="s">
        <v>18861</v>
      </c>
      <c r="C6180" t="s">
        <v>18862</v>
      </c>
      <c r="D6180" s="15">
        <v>1</v>
      </c>
      <c r="E6180" s="15">
        <v>1</v>
      </c>
      <c r="F6180" s="16">
        <v>39156.344010351298</v>
      </c>
      <c r="G6180" s="16">
        <v>40311.338718749997</v>
      </c>
      <c r="H6180" s="16">
        <v>27630.1550636719</v>
      </c>
      <c r="I6180" s="16">
        <v>30920.737894326099</v>
      </c>
      <c r="J6180" s="16">
        <v>8583.3321943359406</v>
      </c>
      <c r="K6180" s="16">
        <v>34496.820819140601</v>
      </c>
      <c r="L6180" s="15">
        <f t="shared" si="672"/>
        <v>6</v>
      </c>
      <c r="M6180" s="16">
        <v>69628.044499866897</v>
      </c>
      <c r="N6180" s="16">
        <v>69351.871483937997</v>
      </c>
      <c r="O6180" s="16">
        <v>49682.473791984303</v>
      </c>
      <c r="P6180" s="16">
        <v>42871.535086967102</v>
      </c>
      <c r="Q6180" s="16">
        <v>75038.190046631804</v>
      </c>
      <c r="R6180" s="16">
        <v>47376.6666406144</v>
      </c>
      <c r="S6180" s="17">
        <f t="shared" si="673"/>
        <v>69351.871483937997</v>
      </c>
      <c r="T6180" s="17">
        <f t="shared" si="674"/>
        <v>47376.6666406144</v>
      </c>
      <c r="U6180" s="18">
        <f t="shared" si="675"/>
        <v>0.6831346527048936</v>
      </c>
      <c r="X6180" s="20">
        <f t="shared" si="676"/>
        <v>0.55246719932586674</v>
      </c>
      <c r="AA6180" s="20">
        <f t="shared" si="677"/>
        <v>-0.54975811865199631</v>
      </c>
      <c r="AE6180" s="20">
        <f t="shared" si="678"/>
        <v>0.25769350148836612</v>
      </c>
    </row>
    <row r="6181" spans="1:31" x14ac:dyDescent="0.2">
      <c r="A6181" s="15" t="s">
        <v>26</v>
      </c>
      <c r="B6181" s="15" t="s">
        <v>27</v>
      </c>
      <c r="C6181" t="s">
        <v>28</v>
      </c>
      <c r="D6181" s="15">
        <v>1</v>
      </c>
      <c r="E6181" s="15">
        <v>1</v>
      </c>
      <c r="F6181" s="16">
        <v>21581.963648437599</v>
      </c>
      <c r="G6181" s="16">
        <v>20065.456073437501</v>
      </c>
      <c r="H6181" s="16">
        <v>16700.329013671799</v>
      </c>
      <c r="I6181" s="16">
        <v>21551.8237300781</v>
      </c>
      <c r="J6181" s="16">
        <v>6012.1184449218799</v>
      </c>
      <c r="K6181" s="16">
        <v>17972.362024103899</v>
      </c>
      <c r="L6181" s="15">
        <f t="shared" si="672"/>
        <v>6</v>
      </c>
      <c r="M6181" s="16">
        <v>38377.176503267801</v>
      </c>
      <c r="N6181" s="16">
        <v>34520.732258003103</v>
      </c>
      <c r="O6181" s="16">
        <v>30029.279843969201</v>
      </c>
      <c r="P6181" s="16">
        <v>29881.556203150001</v>
      </c>
      <c r="Q6181" s="16">
        <v>52559.830639039101</v>
      </c>
      <c r="R6181" s="16">
        <v>24682.581876877499</v>
      </c>
      <c r="S6181" s="17">
        <f t="shared" si="673"/>
        <v>34520.732258003103</v>
      </c>
      <c r="T6181" s="17">
        <f t="shared" si="674"/>
        <v>29881.556203150001</v>
      </c>
      <c r="U6181" s="18">
        <f t="shared" si="675"/>
        <v>0.86561188736726236</v>
      </c>
      <c r="X6181" s="20">
        <f t="shared" si="676"/>
        <v>0.88261091328567642</v>
      </c>
      <c r="AA6181" s="20">
        <f t="shared" si="677"/>
        <v>-0.20820778319024102</v>
      </c>
      <c r="AE6181" s="20">
        <f t="shared" si="678"/>
        <v>5.4230706901916371E-2</v>
      </c>
    </row>
    <row r="6182" spans="1:31" x14ac:dyDescent="0.2">
      <c r="A6182" s="15" t="s">
        <v>18863</v>
      </c>
      <c r="B6182" s="15" t="s">
        <v>18864</v>
      </c>
      <c r="C6182" t="s">
        <v>18865</v>
      </c>
      <c r="D6182" s="15">
        <v>1</v>
      </c>
      <c r="E6182" s="15">
        <v>1</v>
      </c>
      <c r="F6182" s="16">
        <v>18430.078038281001</v>
      </c>
      <c r="G6182" s="16">
        <v>20592.305327343802</v>
      </c>
      <c r="H6182" s="16">
        <v>20532.136396371501</v>
      </c>
      <c r="I6182" s="16">
        <v>25081.621228125001</v>
      </c>
      <c r="J6182" s="16">
        <v>3897.1090125000001</v>
      </c>
      <c r="K6182" s="16">
        <v>17942.939411718598</v>
      </c>
      <c r="L6182" s="15">
        <f t="shared" si="672"/>
        <v>6</v>
      </c>
      <c r="M6182" s="16">
        <v>32772.474709237802</v>
      </c>
      <c r="N6182" s="16">
        <v>35427.126907985803</v>
      </c>
      <c r="O6182" s="16">
        <v>36919.3486629174</v>
      </c>
      <c r="P6182" s="16">
        <v>34775.612671161303</v>
      </c>
      <c r="Q6182" s="16">
        <v>34069.752875857499</v>
      </c>
      <c r="R6182" s="16">
        <v>24642.1739417235</v>
      </c>
      <c r="S6182" s="17">
        <f t="shared" si="673"/>
        <v>35427.126907985803</v>
      </c>
      <c r="T6182" s="17">
        <f t="shared" si="674"/>
        <v>34069.752875857499</v>
      </c>
      <c r="U6182" s="18">
        <f t="shared" si="675"/>
        <v>0.96168546109726072</v>
      </c>
      <c r="X6182" s="20">
        <f t="shared" si="676"/>
        <v>0.32818797453567156</v>
      </c>
      <c r="AA6182" s="20">
        <f t="shared" si="677"/>
        <v>-5.6362986668222627E-2</v>
      </c>
      <c r="AE6182" s="20">
        <f t="shared" si="678"/>
        <v>0.48387733641053721</v>
      </c>
    </row>
    <row r="6183" spans="1:31" x14ac:dyDescent="0.2">
      <c r="A6183" s="15" t="s">
        <v>12283</v>
      </c>
      <c r="B6183" s="15" t="s">
        <v>12284</v>
      </c>
      <c r="C6183" t="s">
        <v>12285</v>
      </c>
      <c r="D6183" s="15">
        <v>1</v>
      </c>
      <c r="E6183" s="15">
        <v>1</v>
      </c>
      <c r="F6183" s="16">
        <v>54697.989366795897</v>
      </c>
      <c r="G6183" s="16">
        <v>30979.4190234374</v>
      </c>
      <c r="H6183" s="16">
        <v>23321.502019921802</v>
      </c>
      <c r="I6183" s="16">
        <v>54747.802467187699</v>
      </c>
      <c r="J6183" s="16">
        <v>3458.1612398437601</v>
      </c>
      <c r="K6183" s="16">
        <v>48456.430055858596</v>
      </c>
      <c r="L6183" s="15">
        <f t="shared" si="672"/>
        <v>6</v>
      </c>
      <c r="M6183" s="16">
        <v>97264.290983798302</v>
      </c>
      <c r="N6183" s="16">
        <v>53297.180273528698</v>
      </c>
      <c r="O6183" s="16">
        <v>41934.9768477373</v>
      </c>
      <c r="P6183" s="16">
        <v>75907.707714733406</v>
      </c>
      <c r="Q6183" s="16">
        <v>30232.333370311499</v>
      </c>
      <c r="R6183" s="16">
        <v>66548.281228190506</v>
      </c>
      <c r="S6183" s="17">
        <f t="shared" si="673"/>
        <v>53297.180273528698</v>
      </c>
      <c r="T6183" s="17">
        <f t="shared" si="674"/>
        <v>66548.281228190506</v>
      </c>
      <c r="U6183" s="18">
        <f t="shared" si="675"/>
        <v>1.2486266794351084</v>
      </c>
      <c r="X6183" s="20">
        <f t="shared" si="676"/>
        <v>0.77785445301604739</v>
      </c>
      <c r="AA6183" s="20">
        <f t="shared" si="677"/>
        <v>0.32034219733464858</v>
      </c>
      <c r="AE6183" s="20">
        <f t="shared" si="678"/>
        <v>0.10910165772157296</v>
      </c>
    </row>
    <row r="6184" spans="1:31" x14ac:dyDescent="0.2">
      <c r="A6184" s="15" t="s">
        <v>18866</v>
      </c>
      <c r="B6184" s="15" t="s">
        <v>18867</v>
      </c>
      <c r="C6184" t="s">
        <v>18868</v>
      </c>
      <c r="D6184" s="15">
        <v>1</v>
      </c>
      <c r="E6184" s="15">
        <v>1</v>
      </c>
      <c r="F6184" s="16">
        <v>87948.945768749807</v>
      </c>
      <c r="G6184" s="16">
        <v>97468.440609375102</v>
      </c>
      <c r="H6184" s="16">
        <v>92854.464656249795</v>
      </c>
      <c r="I6184" s="16">
        <v>90779.264210240901</v>
      </c>
      <c r="J6184" s="16">
        <v>16818.921900000001</v>
      </c>
      <c r="K6184" s="16">
        <v>93380.055965624793</v>
      </c>
      <c r="L6184" s="15">
        <f t="shared" si="672"/>
        <v>6</v>
      </c>
      <c r="M6184" s="16">
        <v>156391.340010805</v>
      </c>
      <c r="N6184" s="16">
        <v>167685.29604146199</v>
      </c>
      <c r="O6184" s="16">
        <v>166963.93835365601</v>
      </c>
      <c r="P6184" s="16">
        <v>125865.250178022</v>
      </c>
      <c r="Q6184" s="16">
        <v>147036.30587017001</v>
      </c>
      <c r="R6184" s="16">
        <v>128244.73900246</v>
      </c>
      <c r="S6184" s="17">
        <f t="shared" si="673"/>
        <v>166963.93835365601</v>
      </c>
      <c r="T6184" s="17">
        <f t="shared" si="674"/>
        <v>128244.73900246</v>
      </c>
      <c r="U6184" s="18">
        <f t="shared" si="675"/>
        <v>0.76809843051747728</v>
      </c>
      <c r="X6184" s="20">
        <f t="shared" si="676"/>
        <v>1.7114500378250956E-2</v>
      </c>
      <c r="AA6184" s="20">
        <f t="shared" si="677"/>
        <v>-0.38063689315944221</v>
      </c>
      <c r="AE6184" s="20">
        <f t="shared" si="678"/>
        <v>1.766635774652648</v>
      </c>
    </row>
    <row r="6185" spans="1:31" x14ac:dyDescent="0.2">
      <c r="A6185" s="15" t="s">
        <v>18869</v>
      </c>
      <c r="B6185" s="15" t="s">
        <v>18870</v>
      </c>
      <c r="C6185" s="21">
        <v>44626</v>
      </c>
      <c r="D6185" s="15">
        <v>1</v>
      </c>
      <c r="E6185" s="15">
        <v>1</v>
      </c>
      <c r="F6185" s="16">
        <v>124774.576368751</v>
      </c>
      <c r="G6185" s="16">
        <v>124338.96028124999</v>
      </c>
      <c r="H6185" s="16">
        <v>119328.067082814</v>
      </c>
      <c r="I6185" s="16">
        <v>78463.115788021707</v>
      </c>
      <c r="J6185" s="16">
        <v>25994.703410156199</v>
      </c>
      <c r="K6185" s="16">
        <v>90610.109029687999</v>
      </c>
      <c r="L6185" s="15">
        <f t="shared" si="672"/>
        <v>6</v>
      </c>
      <c r="M6185" s="16">
        <v>221874.896020905</v>
      </c>
      <c r="N6185" s="16">
        <v>213913.500963956</v>
      </c>
      <c r="O6185" s="16">
        <v>214566.78588405199</v>
      </c>
      <c r="P6185" s="16">
        <v>108788.937477336</v>
      </c>
      <c r="Q6185" s="16">
        <v>227253.874198684</v>
      </c>
      <c r="R6185" s="16">
        <v>124440.59562113001</v>
      </c>
      <c r="S6185" s="17">
        <f t="shared" si="673"/>
        <v>214566.78588405199</v>
      </c>
      <c r="T6185" s="17">
        <f t="shared" si="674"/>
        <v>124440.59562113001</v>
      </c>
      <c r="U6185" s="18">
        <f t="shared" si="675"/>
        <v>0.57996206220088253</v>
      </c>
      <c r="X6185" s="20">
        <f t="shared" si="676"/>
        <v>0.16447116350357452</v>
      </c>
      <c r="AA6185" s="20">
        <f t="shared" si="677"/>
        <v>-0.78596956441397881</v>
      </c>
      <c r="AE6185" s="20">
        <f t="shared" si="678"/>
        <v>0.78391023527678727</v>
      </c>
    </row>
    <row r="6186" spans="1:31" x14ac:dyDescent="0.2">
      <c r="A6186" s="15" t="s">
        <v>18871</v>
      </c>
      <c r="B6186" s="15" t="s">
        <v>18872</v>
      </c>
      <c r="C6186" t="s">
        <v>18873</v>
      </c>
      <c r="D6186" s="15">
        <v>1</v>
      </c>
      <c r="E6186" s="15">
        <v>1</v>
      </c>
      <c r="F6186" s="16">
        <v>25715.4449198535</v>
      </c>
      <c r="G6186" s="16">
        <v>36492.583617187498</v>
      </c>
      <c r="H6186" s="16">
        <v>36659.568174023298</v>
      </c>
      <c r="I6186" s="16">
        <v>48994.611032812601</v>
      </c>
      <c r="J6186" s="16">
        <v>5574.3529423828104</v>
      </c>
      <c r="K6186" s="16">
        <v>52595.659526953597</v>
      </c>
      <c r="L6186" s="15">
        <f t="shared" si="672"/>
        <v>6</v>
      </c>
      <c r="M6186" s="16">
        <v>45727.357557694799</v>
      </c>
      <c r="N6186" s="16">
        <v>62782.062059350297</v>
      </c>
      <c r="O6186" s="16">
        <v>65918.487639110899</v>
      </c>
      <c r="P6186" s="16">
        <v>67930.920443880197</v>
      </c>
      <c r="Q6186" s="16">
        <v>48732.746910756599</v>
      </c>
      <c r="R6186" s="16">
        <v>72232.9469493941</v>
      </c>
      <c r="S6186" s="17">
        <f t="shared" si="673"/>
        <v>62782.062059350297</v>
      </c>
      <c r="T6186" s="17">
        <f t="shared" si="674"/>
        <v>67930.920443880197</v>
      </c>
      <c r="U6186" s="18">
        <f t="shared" si="675"/>
        <v>1.0820116163063023</v>
      </c>
      <c r="X6186" s="20">
        <f t="shared" si="676"/>
        <v>0.64070067604428527</v>
      </c>
      <c r="AA6186" s="20">
        <f t="shared" si="677"/>
        <v>0.11371598779461321</v>
      </c>
      <c r="AE6186" s="20">
        <f t="shared" si="678"/>
        <v>0.19334481775599691</v>
      </c>
    </row>
    <row r="6187" spans="1:31" x14ac:dyDescent="0.2">
      <c r="A6187" s="15" t="s">
        <v>14578</v>
      </c>
      <c r="B6187" s="15" t="s">
        <v>14579</v>
      </c>
      <c r="C6187" t="s">
        <v>14580</v>
      </c>
      <c r="D6187" s="15">
        <v>3</v>
      </c>
      <c r="E6187" s="15">
        <v>1</v>
      </c>
      <c r="F6187" s="16">
        <v>26316.836622656301</v>
      </c>
      <c r="G6187" s="16">
        <v>19647.618890624999</v>
      </c>
      <c r="H6187" s="16">
        <v>47505.1455873417</v>
      </c>
      <c r="I6187" s="16">
        <v>34772.274477831998</v>
      </c>
      <c r="J6187" s="16">
        <v>18209.6257921875</v>
      </c>
      <c r="K6187" s="16">
        <v>33273.295066405997</v>
      </c>
      <c r="L6187" s="15">
        <f t="shared" si="672"/>
        <v>6</v>
      </c>
      <c r="M6187" s="16">
        <v>46796.755871120899</v>
      </c>
      <c r="N6187" s="16">
        <v>33801.882635920301</v>
      </c>
      <c r="O6187" s="16">
        <v>85420.192003578501</v>
      </c>
      <c r="P6187" s="16">
        <v>48211.682089371403</v>
      </c>
      <c r="Q6187" s="16">
        <v>159194.27676047501</v>
      </c>
      <c r="R6187" s="16">
        <v>45696.321312057298</v>
      </c>
      <c r="S6187" s="17">
        <f t="shared" si="673"/>
        <v>46796.755871120899</v>
      </c>
      <c r="T6187" s="17">
        <f t="shared" si="674"/>
        <v>48211.682089371403</v>
      </c>
      <c r="U6187" s="18">
        <f t="shared" si="675"/>
        <v>1.0302355621006558</v>
      </c>
      <c r="X6187" s="20">
        <f t="shared" si="676"/>
        <v>0.5131981815627471</v>
      </c>
      <c r="AA6187" s="20">
        <f t="shared" si="677"/>
        <v>4.2974245582267707E-2</v>
      </c>
      <c r="AE6187" s="20">
        <f t="shared" si="678"/>
        <v>0.28971489114875326</v>
      </c>
    </row>
    <row r="6188" spans="1:31" x14ac:dyDescent="0.2">
      <c r="A6188" s="15" t="s">
        <v>18874</v>
      </c>
      <c r="B6188" s="15" t="s">
        <v>18875</v>
      </c>
      <c r="C6188" t="s">
        <v>18876</v>
      </c>
      <c r="D6188" s="15">
        <v>1</v>
      </c>
      <c r="E6188" s="15">
        <v>1</v>
      </c>
      <c r="F6188" s="16">
        <v>22430.713671093799</v>
      </c>
      <c r="G6188" s="16">
        <v>15439.8515712891</v>
      </c>
      <c r="H6188" s="16">
        <v>9878.4268816406093</v>
      </c>
      <c r="I6188" s="16">
        <v>26218.6818738283</v>
      </c>
      <c r="J6188" s="16">
        <v>15820.337787890599</v>
      </c>
      <c r="K6188" s="16">
        <v>18302.8072101342</v>
      </c>
      <c r="L6188" s="15">
        <f t="shared" si="672"/>
        <v>6</v>
      </c>
      <c r="M6188" s="16">
        <v>39886.428856632199</v>
      </c>
      <c r="N6188" s="16">
        <v>26562.8142338291</v>
      </c>
      <c r="O6188" s="16">
        <v>17762.646772056101</v>
      </c>
      <c r="P6188" s="16">
        <v>36352.144755708403</v>
      </c>
      <c r="Q6188" s="16">
        <v>138306.36944391101</v>
      </c>
      <c r="R6188" s="16">
        <v>25136.403158079898</v>
      </c>
      <c r="S6188" s="17">
        <f t="shared" si="673"/>
        <v>26562.8142338291</v>
      </c>
      <c r="T6188" s="17">
        <f t="shared" si="674"/>
        <v>36352.144755708403</v>
      </c>
      <c r="U6188" s="18">
        <f t="shared" si="675"/>
        <v>1.3685351422370033</v>
      </c>
      <c r="X6188" s="20">
        <f t="shared" si="676"/>
        <v>0.35152654831003222</v>
      </c>
      <c r="AA6188" s="20">
        <f t="shared" si="677"/>
        <v>0.45263248174714793</v>
      </c>
      <c r="AE6188" s="20">
        <f t="shared" si="678"/>
        <v>0.45404187021980896</v>
      </c>
    </row>
    <row r="6189" spans="1:31" x14ac:dyDescent="0.2">
      <c r="A6189" s="15" t="s">
        <v>8798</v>
      </c>
      <c r="B6189" s="15" t="s">
        <v>8799</v>
      </c>
      <c r="C6189" t="s">
        <v>8800</v>
      </c>
      <c r="D6189" s="15">
        <v>1</v>
      </c>
      <c r="E6189" s="15">
        <v>1</v>
      </c>
      <c r="F6189" s="16">
        <v>17299.450890820401</v>
      </c>
      <c r="G6189" s="16">
        <v>20703.9023876953</v>
      </c>
      <c r="H6189" s="16">
        <v>19145.298008203099</v>
      </c>
      <c r="I6189" s="16">
        <v>26367.765102881302</v>
      </c>
      <c r="J6189" s="16">
        <v>4292.6677148437502</v>
      </c>
      <c r="K6189" s="16">
        <v>27859.413469335701</v>
      </c>
      <c r="L6189" s="15">
        <f t="shared" si="672"/>
        <v>6</v>
      </c>
      <c r="M6189" s="16">
        <v>30761.986771054999</v>
      </c>
      <c r="N6189" s="16">
        <v>35619.119167074001</v>
      </c>
      <c r="O6189" s="16">
        <v>34425.639825051097</v>
      </c>
      <c r="P6189" s="16">
        <v>36558.848324913903</v>
      </c>
      <c r="Q6189" s="16">
        <v>37527.851480110097</v>
      </c>
      <c r="R6189" s="16">
        <v>38261.095179165699</v>
      </c>
      <c r="S6189" s="17">
        <f t="shared" si="673"/>
        <v>34425.639825051097</v>
      </c>
      <c r="T6189" s="17">
        <f t="shared" si="674"/>
        <v>37527.851480110097</v>
      </c>
      <c r="U6189" s="18">
        <f t="shared" si="675"/>
        <v>1.0901134059039785</v>
      </c>
      <c r="X6189" s="20">
        <f t="shared" si="676"/>
        <v>6.7164309068999672E-2</v>
      </c>
      <c r="AA6189" s="20">
        <f t="shared" si="677"/>
        <v>0.12447822823586728</v>
      </c>
      <c r="AE6189" s="20">
        <f t="shared" si="678"/>
        <v>1.1728614485546047</v>
      </c>
    </row>
    <row r="6190" spans="1:31" x14ac:dyDescent="0.2">
      <c r="A6190" s="15" t="s">
        <v>4013</v>
      </c>
      <c r="B6190" s="15" t="s">
        <v>4014</v>
      </c>
      <c r="C6190" t="s">
        <v>4015</v>
      </c>
      <c r="D6190" s="15">
        <v>1</v>
      </c>
      <c r="E6190" s="15">
        <v>1</v>
      </c>
      <c r="F6190" s="16">
        <v>47773.441450195001</v>
      </c>
      <c r="G6190" s="16">
        <v>46547.598307031301</v>
      </c>
      <c r="H6190" s="16">
        <v>42945.809472070097</v>
      </c>
      <c r="I6190" s="16">
        <v>40763.577215625097</v>
      </c>
      <c r="J6190" s="16">
        <v>10258.717953515699</v>
      </c>
      <c r="K6190" s="16">
        <v>44152.717466601302</v>
      </c>
      <c r="L6190" s="15">
        <f t="shared" si="672"/>
        <v>6</v>
      </c>
      <c r="M6190" s="16">
        <v>84951.018571259003</v>
      </c>
      <c r="N6190" s="16">
        <v>80080.770281481498</v>
      </c>
      <c r="O6190" s="16">
        <v>77221.935550300201</v>
      </c>
      <c r="P6190" s="16">
        <v>56518.610158739102</v>
      </c>
      <c r="Q6190" s="16">
        <v>89684.939368731706</v>
      </c>
      <c r="R6190" s="16">
        <v>60637.720433987502</v>
      </c>
      <c r="S6190" s="17">
        <f t="shared" si="673"/>
        <v>80080.770281481498</v>
      </c>
      <c r="T6190" s="17">
        <f t="shared" si="674"/>
        <v>60637.720433987502</v>
      </c>
      <c r="U6190" s="18">
        <f t="shared" si="675"/>
        <v>0.75720700763551274</v>
      </c>
      <c r="X6190" s="20">
        <f t="shared" si="676"/>
        <v>0.33097192216682764</v>
      </c>
      <c r="AA6190" s="20">
        <f t="shared" si="677"/>
        <v>-0.40124033224217703</v>
      </c>
      <c r="AE6190" s="20">
        <f t="shared" si="678"/>
        <v>0.48020884781109041</v>
      </c>
    </row>
    <row r="6191" spans="1:31" x14ac:dyDescent="0.2">
      <c r="A6191" s="15" t="s">
        <v>18877</v>
      </c>
      <c r="B6191" s="15" t="s">
        <v>18878</v>
      </c>
      <c r="C6191" t="s">
        <v>18879</v>
      </c>
      <c r="D6191" s="15">
        <v>1</v>
      </c>
      <c r="E6191" s="15">
        <v>1</v>
      </c>
      <c r="F6191" s="16">
        <v>13680.773809570301</v>
      </c>
      <c r="G6191" s="16">
        <v>11548.029603515601</v>
      </c>
      <c r="H6191" s="16">
        <v>13108.5741445312</v>
      </c>
      <c r="I6191" s="16">
        <v>7386.5774941406398</v>
      </c>
      <c r="J6191" s="16">
        <v>8938.3093980469002</v>
      </c>
      <c r="K6191" s="16">
        <v>11652.102799784299</v>
      </c>
      <c r="L6191" s="15">
        <f t="shared" si="672"/>
        <v>6</v>
      </c>
      <c r="M6191" s="16">
        <v>24327.233598559498</v>
      </c>
      <c r="N6191" s="16">
        <v>19867.300129708001</v>
      </c>
      <c r="O6191" s="16">
        <v>23570.8554615475</v>
      </c>
      <c r="P6191" s="16">
        <v>10241.473450436701</v>
      </c>
      <c r="Q6191" s="16">
        <v>78141.512424374901</v>
      </c>
      <c r="R6191" s="16">
        <v>16002.5700020812</v>
      </c>
      <c r="S6191" s="17">
        <f t="shared" si="673"/>
        <v>23570.8554615475</v>
      </c>
      <c r="T6191" s="17">
        <f t="shared" si="674"/>
        <v>16002.5700020812</v>
      </c>
      <c r="U6191" s="18">
        <f t="shared" si="675"/>
        <v>0.6789134161119913</v>
      </c>
      <c r="X6191" s="20">
        <f t="shared" si="676"/>
        <v>0.60508151100625329</v>
      </c>
      <c r="AA6191" s="20">
        <f t="shared" si="677"/>
        <v>-0.55870049996205695</v>
      </c>
      <c r="AE6191" s="20">
        <f t="shared" si="678"/>
        <v>0.21818611725537079</v>
      </c>
    </row>
    <row r="6192" spans="1:31" x14ac:dyDescent="0.2">
      <c r="A6192" s="15" t="s">
        <v>32</v>
      </c>
      <c r="B6192" s="15" t="s">
        <v>33</v>
      </c>
      <c r="C6192" t="s">
        <v>34</v>
      </c>
      <c r="D6192" s="15">
        <v>1</v>
      </c>
      <c r="E6192" s="15">
        <v>1</v>
      </c>
      <c r="F6192" s="16">
        <v>28745.866462499998</v>
      </c>
      <c r="G6192" s="16">
        <v>29220.753374999898</v>
      </c>
      <c r="H6192" s="16">
        <v>22737.509128124999</v>
      </c>
      <c r="I6192" s="16">
        <v>29319.191861405601</v>
      </c>
      <c r="J6192" s="16">
        <v>6361.7901187500001</v>
      </c>
      <c r="K6192" s="16">
        <v>23856.712945312502</v>
      </c>
      <c r="L6192" s="15">
        <f t="shared" si="672"/>
        <v>6</v>
      </c>
      <c r="M6192" s="16">
        <v>51116.071222304701</v>
      </c>
      <c r="N6192" s="16">
        <v>50271.561231585998</v>
      </c>
      <c r="O6192" s="16">
        <v>40884.884603428902</v>
      </c>
      <c r="P6192" s="16">
        <v>40650.9950345791</v>
      </c>
      <c r="Q6192" s="16">
        <v>55616.770405619798</v>
      </c>
      <c r="R6192" s="16">
        <v>32763.933299145599</v>
      </c>
      <c r="S6192" s="17">
        <f t="shared" si="673"/>
        <v>50271.561231585998</v>
      </c>
      <c r="T6192" s="17">
        <f t="shared" si="674"/>
        <v>40650.9950345791</v>
      </c>
      <c r="U6192" s="18">
        <f t="shared" si="675"/>
        <v>0.8086280600539173</v>
      </c>
      <c r="X6192" s="20">
        <f t="shared" si="676"/>
        <v>0.58594930227062103</v>
      </c>
      <c r="AA6192" s="20">
        <f t="shared" si="677"/>
        <v>-0.30645182771326734</v>
      </c>
      <c r="AE6192" s="20">
        <f t="shared" si="678"/>
        <v>0.2321399585494873</v>
      </c>
    </row>
    <row r="6193" spans="1:31" x14ac:dyDescent="0.2">
      <c r="A6193" s="15" t="s">
        <v>18880</v>
      </c>
      <c r="B6193" s="15" t="s">
        <v>18881</v>
      </c>
      <c r="C6193" t="s">
        <v>18882</v>
      </c>
      <c r="D6193" s="15">
        <v>1</v>
      </c>
      <c r="E6193" s="15">
        <v>1</v>
      </c>
      <c r="F6193" s="16">
        <v>29153.948993554601</v>
      </c>
      <c r="G6193" s="16">
        <v>34748.273738330601</v>
      </c>
      <c r="H6193" s="16">
        <v>26819.646433593702</v>
      </c>
      <c r="I6193" s="16">
        <v>44868.148526953199</v>
      </c>
      <c r="J6193" s="16">
        <v>4221.6110126953099</v>
      </c>
      <c r="K6193" s="16">
        <v>31984.911672656101</v>
      </c>
      <c r="L6193" s="15">
        <f t="shared" si="672"/>
        <v>6</v>
      </c>
      <c r="M6193" s="16">
        <v>51841.726013374398</v>
      </c>
      <c r="N6193" s="16">
        <v>59781.140770413302</v>
      </c>
      <c r="O6193" s="16">
        <v>48225.077925792299</v>
      </c>
      <c r="P6193" s="16">
        <v>62209.589254773302</v>
      </c>
      <c r="Q6193" s="16">
        <v>36906.651438077402</v>
      </c>
      <c r="R6193" s="16">
        <v>43926.902881558803</v>
      </c>
      <c r="S6193" s="17">
        <f t="shared" si="673"/>
        <v>51841.726013374398</v>
      </c>
      <c r="T6193" s="17">
        <f t="shared" si="674"/>
        <v>43926.902881558803</v>
      </c>
      <c r="U6193" s="18">
        <f t="shared" si="675"/>
        <v>0.84732716789225559</v>
      </c>
      <c r="X6193" s="20">
        <f t="shared" si="676"/>
        <v>0.53571455203722484</v>
      </c>
      <c r="AA6193" s="20">
        <f t="shared" si="677"/>
        <v>-0.2390089678805998</v>
      </c>
      <c r="AE6193" s="20">
        <f t="shared" si="678"/>
        <v>0.27106655638310362</v>
      </c>
    </row>
    <row r="6194" spans="1:31" x14ac:dyDescent="0.2">
      <c r="A6194" s="15" t="s">
        <v>6412</v>
      </c>
      <c r="B6194" s="15" t="s">
        <v>6413</v>
      </c>
      <c r="C6194" t="s">
        <v>6414</v>
      </c>
      <c r="D6194" s="15">
        <v>1</v>
      </c>
      <c r="E6194" s="15">
        <v>1</v>
      </c>
      <c r="F6194" s="16">
        <v>64086.377714648901</v>
      </c>
      <c r="G6194" s="16">
        <v>79020.069046874894</v>
      </c>
      <c r="H6194" s="16">
        <v>69773.823861328099</v>
      </c>
      <c r="I6194" s="16">
        <v>91485.630843749794</v>
      </c>
      <c r="J6194" s="16">
        <v>651.71293649326901</v>
      </c>
      <c r="K6194" s="16">
        <v>72881.397529101101</v>
      </c>
      <c r="L6194" s="15">
        <f t="shared" si="672"/>
        <v>6</v>
      </c>
      <c r="M6194" s="16">
        <v>113958.77914882</v>
      </c>
      <c r="N6194" s="16">
        <v>135946.60577823399</v>
      </c>
      <c r="O6194" s="16">
        <v>125462.06010674</v>
      </c>
      <c r="P6194" s="16">
        <v>126844.625961881</v>
      </c>
      <c r="Q6194" s="16">
        <v>5697.4794959819101</v>
      </c>
      <c r="R6194" s="16">
        <v>100092.634423938</v>
      </c>
      <c r="S6194" s="17">
        <f t="shared" si="673"/>
        <v>125462.06010674</v>
      </c>
      <c r="T6194" s="17">
        <f t="shared" si="674"/>
        <v>100092.634423938</v>
      </c>
      <c r="U6194" s="18">
        <f t="shared" si="675"/>
        <v>0.7977920523446026</v>
      </c>
      <c r="X6194" s="20">
        <f t="shared" si="676"/>
        <v>0.27104029795219514</v>
      </c>
      <c r="AA6194" s="20">
        <f t="shared" si="677"/>
        <v>-0.32591534361087104</v>
      </c>
      <c r="AE6194" s="20">
        <f t="shared" si="678"/>
        <v>0.5669661339330534</v>
      </c>
    </row>
    <row r="6195" spans="1:31" x14ac:dyDescent="0.2">
      <c r="A6195" s="15" t="s">
        <v>398</v>
      </c>
      <c r="B6195" s="15" t="s">
        <v>399</v>
      </c>
      <c r="C6195" t="s">
        <v>400</v>
      </c>
      <c r="D6195" s="15">
        <v>1</v>
      </c>
      <c r="E6195" s="15">
        <v>1</v>
      </c>
      <c r="F6195" s="16">
        <v>24152.062442578001</v>
      </c>
      <c r="G6195" s="16">
        <v>27392.712896484401</v>
      </c>
      <c r="H6195" s="16">
        <v>26583.1234324217</v>
      </c>
      <c r="I6195" s="16">
        <v>49955.825390625301</v>
      </c>
      <c r="J6195" s="16">
        <v>4756.4236757812496</v>
      </c>
      <c r="K6195" s="16">
        <v>70447.919553514206</v>
      </c>
      <c r="L6195" s="15">
        <f t="shared" si="672"/>
        <v>6</v>
      </c>
      <c r="M6195" s="16">
        <v>42947.341510505197</v>
      </c>
      <c r="N6195" s="16">
        <v>47126.589311452903</v>
      </c>
      <c r="O6195" s="16">
        <v>47799.779993882403</v>
      </c>
      <c r="P6195" s="16">
        <v>69263.642037003097</v>
      </c>
      <c r="Q6195" s="16">
        <v>41582.151971363302</v>
      </c>
      <c r="R6195" s="16">
        <v>96750.585154206507</v>
      </c>
      <c r="S6195" s="17">
        <f t="shared" si="673"/>
        <v>47126.589311452903</v>
      </c>
      <c r="T6195" s="17">
        <f t="shared" si="674"/>
        <v>69263.642037003097</v>
      </c>
      <c r="U6195" s="18">
        <f t="shared" si="675"/>
        <v>1.4697359399223562</v>
      </c>
      <c r="X6195" s="20">
        <f t="shared" si="676"/>
        <v>0.21994875050789933</v>
      </c>
      <c r="AA6195" s="20">
        <f t="shared" si="677"/>
        <v>0.55555697656852088</v>
      </c>
      <c r="AE6195" s="20">
        <f t="shared" si="678"/>
        <v>0.65767850083449653</v>
      </c>
    </row>
    <row r="6196" spans="1:31" x14ac:dyDescent="0.2">
      <c r="A6196" s="15" t="s">
        <v>5908</v>
      </c>
      <c r="B6196" s="15" t="s">
        <v>5909</v>
      </c>
      <c r="C6196" t="s">
        <v>5910</v>
      </c>
      <c r="D6196" s="15">
        <v>1</v>
      </c>
      <c r="E6196" s="15">
        <v>1</v>
      </c>
      <c r="F6196" s="16">
        <v>21173.960078906199</v>
      </c>
      <c r="G6196" s="16">
        <v>16759.345053515601</v>
      </c>
      <c r="H6196" s="16">
        <v>11971.5951351562</v>
      </c>
      <c r="I6196" s="16">
        <v>15807.6145863281</v>
      </c>
      <c r="J6196" s="16">
        <v>5453.2532999999903</v>
      </c>
      <c r="K6196" s="16">
        <v>16901.381773391699</v>
      </c>
      <c r="L6196" s="15">
        <f t="shared" si="672"/>
        <v>6</v>
      </c>
      <c r="M6196" s="16">
        <v>37651.662122049602</v>
      </c>
      <c r="N6196" s="16">
        <v>28832.878818925699</v>
      </c>
      <c r="O6196" s="16">
        <v>21526.425030189599</v>
      </c>
      <c r="P6196" s="16">
        <v>21917.222858493798</v>
      </c>
      <c r="Q6196" s="16">
        <v>47674.055743508397</v>
      </c>
      <c r="R6196" s="16">
        <v>23211.736937783298</v>
      </c>
      <c r="S6196" s="17">
        <f t="shared" si="673"/>
        <v>28832.878818925699</v>
      </c>
      <c r="T6196" s="17">
        <f t="shared" si="674"/>
        <v>23211.736937783298</v>
      </c>
      <c r="U6196" s="18">
        <f t="shared" si="675"/>
        <v>0.80504402919861329</v>
      </c>
      <c r="X6196" s="20">
        <f t="shared" si="676"/>
        <v>0.87576583966815646</v>
      </c>
      <c r="AA6196" s="20">
        <f t="shared" si="677"/>
        <v>-0.31286040610801402</v>
      </c>
      <c r="AE6196" s="20">
        <f t="shared" si="678"/>
        <v>5.7611999007968644E-2</v>
      </c>
    </row>
    <row r="6197" spans="1:31" x14ac:dyDescent="0.2">
      <c r="A6197" s="15" t="s">
        <v>17581</v>
      </c>
      <c r="B6197" s="15" t="s">
        <v>17582</v>
      </c>
      <c r="C6197" t="s">
        <v>17583</v>
      </c>
      <c r="D6197" s="15">
        <v>1</v>
      </c>
      <c r="E6197" s="15">
        <v>1</v>
      </c>
      <c r="F6197" s="16">
        <v>26326.065098437499</v>
      </c>
      <c r="G6197" s="16">
        <v>22880.245059375</v>
      </c>
      <c r="H6197" s="16">
        <v>19764.360928124901</v>
      </c>
      <c r="I6197" s="16">
        <v>22604.579456250001</v>
      </c>
      <c r="J6197" s="16">
        <v>41583.330961388201</v>
      </c>
      <c r="K6197" s="16">
        <v>34305.192487499902</v>
      </c>
      <c r="L6197" s="15">
        <f t="shared" si="672"/>
        <v>6</v>
      </c>
      <c r="M6197" s="16">
        <v>46813.166001806101</v>
      </c>
      <c r="N6197" s="16">
        <v>39363.312291604001</v>
      </c>
      <c r="O6197" s="16">
        <v>35538.792365227797</v>
      </c>
      <c r="P6197" s="16">
        <v>31341.199702177499</v>
      </c>
      <c r="Q6197" s="16">
        <v>363534.55986612203</v>
      </c>
      <c r="R6197" s="16">
        <v>47113.491328470802</v>
      </c>
      <c r="S6197" s="17">
        <f t="shared" si="673"/>
        <v>39363.312291604001</v>
      </c>
      <c r="T6197" s="17">
        <f t="shared" si="674"/>
        <v>47113.491328470802</v>
      </c>
      <c r="U6197" s="18">
        <f t="shared" si="675"/>
        <v>1.1968883863088899</v>
      </c>
      <c r="X6197" s="20">
        <f t="shared" si="676"/>
        <v>0.37985471707775365</v>
      </c>
      <c r="AA6197" s="20">
        <f t="shared" si="677"/>
        <v>0.25928862260183805</v>
      </c>
      <c r="AE6197" s="20">
        <f t="shared" si="678"/>
        <v>0.42038247610945489</v>
      </c>
    </row>
    <row r="6198" spans="1:31" x14ac:dyDescent="0.2">
      <c r="A6198" s="15" t="s">
        <v>5725</v>
      </c>
      <c r="B6198" s="15" t="s">
        <v>5726</v>
      </c>
      <c r="C6198" t="s">
        <v>5727</v>
      </c>
      <c r="D6198" s="15">
        <v>1</v>
      </c>
      <c r="E6198" s="15">
        <v>1</v>
      </c>
      <c r="F6198" s="16">
        <v>66381.252764062694</v>
      </c>
      <c r="G6198" s="16">
        <v>75088.676953125003</v>
      </c>
      <c r="H6198" s="16">
        <v>61049.425232812697</v>
      </c>
      <c r="I6198" s="16">
        <v>47280.536887460701</v>
      </c>
      <c r="J6198" s="16">
        <v>14662.5257109375</v>
      </c>
      <c r="K6198" s="16">
        <v>41055.071990625103</v>
      </c>
      <c r="L6198" s="15">
        <f t="shared" si="672"/>
        <v>6</v>
      </c>
      <c r="M6198" s="16">
        <v>118039.53965138301</v>
      </c>
      <c r="N6198" s="16">
        <v>129183.014989524</v>
      </c>
      <c r="O6198" s="16">
        <v>109774.500438212</v>
      </c>
      <c r="P6198" s="16">
        <v>65554.360411087298</v>
      </c>
      <c r="Q6198" s="16">
        <v>128184.41206166999</v>
      </c>
      <c r="R6198" s="16">
        <v>56383.527914174003</v>
      </c>
      <c r="S6198" s="17">
        <f t="shared" si="673"/>
        <v>118039.53965138301</v>
      </c>
      <c r="T6198" s="17">
        <f t="shared" si="674"/>
        <v>65554.360411087298</v>
      </c>
      <c r="U6198" s="18">
        <f t="shared" si="675"/>
        <v>0.55535933641129909</v>
      </c>
      <c r="X6198" s="20">
        <f t="shared" si="676"/>
        <v>0.20024436552728228</v>
      </c>
      <c r="AA6198" s="20">
        <f t="shared" si="677"/>
        <v>-0.84850654845702034</v>
      </c>
      <c r="AE6198" s="20">
        <f t="shared" si="678"/>
        <v>0.69843969524290839</v>
      </c>
    </row>
    <row r="6199" spans="1:31" x14ac:dyDescent="0.2">
      <c r="A6199" s="15" t="s">
        <v>1877</v>
      </c>
      <c r="B6199" s="15" t="s">
        <v>1878</v>
      </c>
      <c r="C6199" t="s">
        <v>1879</v>
      </c>
      <c r="D6199" s="15">
        <v>1</v>
      </c>
      <c r="E6199" s="15">
        <v>1</v>
      </c>
      <c r="F6199" s="16">
        <v>42083.445686133302</v>
      </c>
      <c r="G6199" s="16">
        <v>38389.568378906297</v>
      </c>
      <c r="H6199" s="16">
        <v>43185.106567969196</v>
      </c>
      <c r="I6199" s="16">
        <v>62121.301558593601</v>
      </c>
      <c r="J6199" s="16">
        <v>6536.5212322265497</v>
      </c>
      <c r="K6199" s="16">
        <v>50309.180270508499</v>
      </c>
      <c r="L6199" s="15">
        <f t="shared" si="672"/>
        <v>6</v>
      </c>
      <c r="M6199" s="16">
        <v>74833.034160880794</v>
      </c>
      <c r="N6199" s="16">
        <v>66045.646142220707</v>
      </c>
      <c r="O6199" s="16">
        <v>77652.221651413696</v>
      </c>
      <c r="P6199" s="16">
        <v>86131.047988541599</v>
      </c>
      <c r="Q6199" s="16">
        <v>57144.324763677301</v>
      </c>
      <c r="R6199" s="16">
        <v>69092.780321251499</v>
      </c>
      <c r="S6199" s="17">
        <f t="shared" si="673"/>
        <v>74833.034160880794</v>
      </c>
      <c r="T6199" s="17">
        <f t="shared" si="674"/>
        <v>69092.780321251499</v>
      </c>
      <c r="U6199" s="18">
        <f t="shared" si="675"/>
        <v>0.92329251507711774</v>
      </c>
      <c r="X6199" s="20">
        <f t="shared" si="676"/>
        <v>0.83261014149543888</v>
      </c>
      <c r="AA6199" s="20">
        <f t="shared" si="677"/>
        <v>-0.11514030379417679</v>
      </c>
      <c r="AE6199" s="20">
        <f t="shared" si="678"/>
        <v>7.9558303551711188E-2</v>
      </c>
    </row>
    <row r="6200" spans="1:31" x14ac:dyDescent="0.2">
      <c r="A6200" s="15" t="s">
        <v>18883</v>
      </c>
      <c r="B6200" s="15" t="s">
        <v>18884</v>
      </c>
      <c r="C6200" t="s">
        <v>18885</v>
      </c>
      <c r="D6200" s="15">
        <v>1</v>
      </c>
      <c r="E6200" s="15">
        <v>1</v>
      </c>
      <c r="F6200" s="16">
        <v>18702.534919922</v>
      </c>
      <c r="G6200" s="16">
        <v>23577.8164875</v>
      </c>
      <c r="H6200" s="16">
        <v>15813.098345214899</v>
      </c>
      <c r="I6200" s="16">
        <v>8707.7163164062404</v>
      </c>
      <c r="J6200" s="16">
        <v>6566.9013061523301</v>
      </c>
      <c r="K6200" s="16">
        <v>12555.915297363301</v>
      </c>
      <c r="L6200" s="15">
        <f t="shared" si="672"/>
        <v>6</v>
      </c>
      <c r="M6200" s="16">
        <v>33256.959161467901</v>
      </c>
      <c r="N6200" s="16">
        <v>40563.418404966302</v>
      </c>
      <c r="O6200" s="16">
        <v>28433.928159135099</v>
      </c>
      <c r="P6200" s="16">
        <v>12073.2295219471</v>
      </c>
      <c r="Q6200" s="16">
        <v>57409.916926401398</v>
      </c>
      <c r="R6200" s="16">
        <v>17243.832889114099</v>
      </c>
      <c r="S6200" s="17">
        <f t="shared" si="673"/>
        <v>33256.959161467901</v>
      </c>
      <c r="T6200" s="17">
        <f t="shared" si="674"/>
        <v>17243.832889114099</v>
      </c>
      <c r="U6200" s="18">
        <f t="shared" si="675"/>
        <v>0.51850299377620512</v>
      </c>
      <c r="X6200" s="20">
        <f t="shared" si="676"/>
        <v>0.74346159455690086</v>
      </c>
      <c r="AA6200" s="20">
        <f t="shared" si="677"/>
        <v>-0.94757577587081776</v>
      </c>
      <c r="AE6200" s="20">
        <f t="shared" si="678"/>
        <v>0.12874146117405277</v>
      </c>
    </row>
    <row r="6201" spans="1:31" x14ac:dyDescent="0.2">
      <c r="A6201" s="15" t="s">
        <v>18886</v>
      </c>
      <c r="B6201" s="15" t="s">
        <v>18887</v>
      </c>
      <c r="C6201" t="s">
        <v>18888</v>
      </c>
      <c r="D6201" s="15">
        <v>1</v>
      </c>
      <c r="E6201" s="15">
        <v>1</v>
      </c>
      <c r="F6201" s="16">
        <v>22307.054756249901</v>
      </c>
      <c r="G6201" s="16">
        <v>15232.306546874999</v>
      </c>
      <c r="H6201" s="16">
        <v>20640.826580859299</v>
      </c>
      <c r="I6201" s="16">
        <v>28553.289803018299</v>
      </c>
      <c r="J6201" s="16">
        <v>2890.3958144531198</v>
      </c>
      <c r="K6201" s="16">
        <v>21354.924370312401</v>
      </c>
      <c r="L6201" s="15">
        <f t="shared" si="672"/>
        <v>6</v>
      </c>
      <c r="M6201" s="16">
        <v>39666.537836590003</v>
      </c>
      <c r="N6201" s="16">
        <v>26205.752515767199</v>
      </c>
      <c r="O6201" s="16">
        <v>37114.787205691297</v>
      </c>
      <c r="P6201" s="16">
        <v>39589.073515062097</v>
      </c>
      <c r="Q6201" s="16">
        <v>25268.749423218898</v>
      </c>
      <c r="R6201" s="16">
        <v>29328.0687612369</v>
      </c>
      <c r="S6201" s="17">
        <f t="shared" si="673"/>
        <v>37114.787205691297</v>
      </c>
      <c r="T6201" s="17">
        <f t="shared" si="674"/>
        <v>29328.0687612369</v>
      </c>
      <c r="U6201" s="18">
        <f t="shared" si="675"/>
        <v>0.79019902764630812</v>
      </c>
      <c r="X6201" s="20">
        <f t="shared" si="676"/>
        <v>0.64688076742144873</v>
      </c>
      <c r="AA6201" s="20">
        <f t="shared" si="677"/>
        <v>-0.33971202383210836</v>
      </c>
      <c r="AE6201" s="20">
        <f t="shared" si="678"/>
        <v>0.1891757607885626</v>
      </c>
    </row>
    <row r="6202" spans="1:31" x14ac:dyDescent="0.2">
      <c r="A6202" s="15" t="s">
        <v>14377</v>
      </c>
      <c r="B6202" s="15" t="s">
        <v>14378</v>
      </c>
      <c r="C6202" t="s">
        <v>14379</v>
      </c>
      <c r="D6202" s="15">
        <v>1</v>
      </c>
      <c r="E6202" s="15">
        <v>1</v>
      </c>
      <c r="F6202" s="16">
        <v>10520.410715332</v>
      </c>
      <c r="G6202" s="16">
        <v>7668.2104769531297</v>
      </c>
      <c r="H6202" s="16">
        <v>13868.283225585899</v>
      </c>
      <c r="I6202" s="16">
        <v>14822.5720887278</v>
      </c>
      <c r="J6202" s="16">
        <v>7229.3122494140498</v>
      </c>
      <c r="K6202" s="16">
        <v>22553.99267666</v>
      </c>
      <c r="L6202" s="15">
        <f t="shared" si="672"/>
        <v>6</v>
      </c>
      <c r="M6202" s="16">
        <v>18707.4570917645</v>
      </c>
      <c r="N6202" s="16">
        <v>13192.435786363099</v>
      </c>
      <c r="O6202" s="16">
        <v>24936.907386411898</v>
      </c>
      <c r="P6202" s="16">
        <v>20551.463601960299</v>
      </c>
      <c r="Q6202" s="16">
        <v>63200.921762756501</v>
      </c>
      <c r="R6202" s="16">
        <v>30974.825131251</v>
      </c>
      <c r="S6202" s="17">
        <f t="shared" si="673"/>
        <v>18707.4570917645</v>
      </c>
      <c r="T6202" s="17">
        <f t="shared" si="674"/>
        <v>30974.825131251</v>
      </c>
      <c r="U6202" s="18">
        <f t="shared" si="675"/>
        <v>1.6557474903891085</v>
      </c>
      <c r="X6202" s="20">
        <f t="shared" si="676"/>
        <v>0.21979417687183256</v>
      </c>
      <c r="AA6202" s="20">
        <f t="shared" si="677"/>
        <v>0.72748267154476465</v>
      </c>
      <c r="AE6202" s="20">
        <f t="shared" si="678"/>
        <v>0.65798381776298642</v>
      </c>
    </row>
    <row r="6203" spans="1:31" x14ac:dyDescent="0.2">
      <c r="A6203" s="15" t="s">
        <v>17149</v>
      </c>
      <c r="B6203" s="15" t="s">
        <v>17150</v>
      </c>
      <c r="C6203" t="s">
        <v>17151</v>
      </c>
      <c r="D6203" s="15">
        <v>1</v>
      </c>
      <c r="E6203" s="15">
        <v>1</v>
      </c>
      <c r="F6203" s="16">
        <v>34183.945769531398</v>
      </c>
      <c r="G6203" s="16">
        <v>31322.2263750001</v>
      </c>
      <c r="H6203" s="16">
        <v>25107.285363872099</v>
      </c>
      <c r="I6203" s="16">
        <v>44346.875280468797</v>
      </c>
      <c r="J6203" s="16">
        <v>8783.8832812499695</v>
      </c>
      <c r="K6203" s="16">
        <v>31621.979812500202</v>
      </c>
      <c r="L6203" s="15">
        <f t="shared" si="672"/>
        <v>6</v>
      </c>
      <c r="M6203" s="16">
        <v>60786.096286025997</v>
      </c>
      <c r="N6203" s="16">
        <v>53886.948119126602</v>
      </c>
      <c r="O6203" s="16">
        <v>45146.0386018071</v>
      </c>
      <c r="P6203" s="16">
        <v>61486.8450449511</v>
      </c>
      <c r="Q6203" s="16">
        <v>76791.470734503193</v>
      </c>
      <c r="R6203" s="16">
        <v>43428.465595351801</v>
      </c>
      <c r="S6203" s="17">
        <f t="shared" si="673"/>
        <v>53886.948119126602</v>
      </c>
      <c r="T6203" s="17">
        <f t="shared" si="674"/>
        <v>61486.8450449511</v>
      </c>
      <c r="U6203" s="18">
        <f t="shared" si="675"/>
        <v>1.1410340943603559</v>
      </c>
      <c r="X6203" s="20">
        <f t="shared" si="676"/>
        <v>0.53098341729405707</v>
      </c>
      <c r="AA6203" s="20">
        <f t="shared" si="677"/>
        <v>0.19034190032924975</v>
      </c>
      <c r="AE6203" s="20">
        <f t="shared" si="678"/>
        <v>0.27491904180015292</v>
      </c>
    </row>
    <row r="6204" spans="1:31" x14ac:dyDescent="0.2">
      <c r="A6204" s="15" t="s">
        <v>18889</v>
      </c>
      <c r="B6204" s="15" t="s">
        <v>18890</v>
      </c>
      <c r="C6204" t="s">
        <v>18891</v>
      </c>
      <c r="D6204" s="15">
        <v>2</v>
      </c>
      <c r="E6204" s="15">
        <v>1</v>
      </c>
      <c r="F6204" s="16">
        <v>12939.848657226499</v>
      </c>
      <c r="G6204" s="16">
        <v>6560.7119950195602</v>
      </c>
      <c r="H6204" s="16">
        <v>10990.247651367101</v>
      </c>
      <c r="I6204" s="16">
        <v>10783.049230078101</v>
      </c>
      <c r="J6204" s="16">
        <v>7702.7677417968598</v>
      </c>
      <c r="K6204" s="16">
        <v>13275.702397401799</v>
      </c>
      <c r="L6204" s="15">
        <f t="shared" si="672"/>
        <v>6</v>
      </c>
      <c r="M6204" s="16">
        <v>23009.716072796</v>
      </c>
      <c r="N6204" s="16">
        <v>11287.088684804599</v>
      </c>
      <c r="O6204" s="16">
        <v>19761.839542637001</v>
      </c>
      <c r="P6204" s="16">
        <v>14950.674042504599</v>
      </c>
      <c r="Q6204" s="16">
        <v>67340.018609024104</v>
      </c>
      <c r="R6204" s="16">
        <v>18232.362054439898</v>
      </c>
      <c r="S6204" s="17">
        <f t="shared" si="673"/>
        <v>19761.839542637001</v>
      </c>
      <c r="T6204" s="17">
        <f t="shared" si="674"/>
        <v>18232.362054439898</v>
      </c>
      <c r="U6204" s="18">
        <f t="shared" si="675"/>
        <v>0.92260449818463552</v>
      </c>
      <c r="X6204" s="20">
        <f t="shared" si="676"/>
        <v>0.42123067014587384</v>
      </c>
      <c r="AA6204" s="20">
        <f t="shared" si="677"/>
        <v>-0.11621576856568522</v>
      </c>
      <c r="AE6204" s="20">
        <f t="shared" si="678"/>
        <v>0.37548001500273115</v>
      </c>
    </row>
    <row r="6205" spans="1:31" x14ac:dyDescent="0.2">
      <c r="A6205" s="15" t="s">
        <v>18892</v>
      </c>
      <c r="B6205" s="15" t="s">
        <v>18893</v>
      </c>
      <c r="C6205" t="s">
        <v>18894</v>
      </c>
      <c r="D6205" s="15">
        <v>1</v>
      </c>
      <c r="E6205" s="15">
        <v>1</v>
      </c>
      <c r="F6205" s="16">
        <v>23456.556621093801</v>
      </c>
      <c r="G6205" s="16">
        <v>19298.628421875001</v>
      </c>
      <c r="H6205" s="16">
        <v>17187.2587605468</v>
      </c>
      <c r="I6205" s="16">
        <v>24211.006565625001</v>
      </c>
      <c r="J6205" s="16">
        <v>4563.3664699218698</v>
      </c>
      <c r="K6205" s="16">
        <v>30834.7098855472</v>
      </c>
      <c r="L6205" s="15">
        <f t="shared" si="672"/>
        <v>6</v>
      </c>
      <c r="M6205" s="16">
        <v>41710.588909817801</v>
      </c>
      <c r="N6205" s="16">
        <v>33201.477318033598</v>
      </c>
      <c r="O6205" s="16">
        <v>30904.840416535801</v>
      </c>
      <c r="P6205" s="16">
        <v>33568.507356334798</v>
      </c>
      <c r="Q6205" s="16">
        <v>39894.385148973801</v>
      </c>
      <c r="R6205" s="16">
        <v>42347.257994193897</v>
      </c>
      <c r="S6205" s="17">
        <f t="shared" si="673"/>
        <v>33201.477318033598</v>
      </c>
      <c r="T6205" s="17">
        <f t="shared" si="674"/>
        <v>39894.385148973801</v>
      </c>
      <c r="U6205" s="18">
        <f t="shared" si="675"/>
        <v>1.2015846393469036</v>
      </c>
      <c r="X6205" s="20">
        <f t="shared" si="676"/>
        <v>0.47211623486136578</v>
      </c>
      <c r="AA6205" s="20">
        <f t="shared" si="677"/>
        <v>0.26493827515548979</v>
      </c>
      <c r="AE6205" s="20">
        <f t="shared" si="678"/>
        <v>0.32595106504327098</v>
      </c>
    </row>
    <row r="6206" spans="1:31" x14ac:dyDescent="0.2">
      <c r="A6206" s="15" t="s">
        <v>17074</v>
      </c>
      <c r="B6206" s="15" t="s">
        <v>17075</v>
      </c>
      <c r="C6206" t="s">
        <v>17076</v>
      </c>
      <c r="D6206" s="15">
        <v>1</v>
      </c>
      <c r="E6206" s="15">
        <v>1</v>
      </c>
      <c r="F6206" s="16">
        <v>37616.074650000097</v>
      </c>
      <c r="G6206" s="16">
        <v>35038.996940934201</v>
      </c>
      <c r="H6206" s="16">
        <v>38007.908760937498</v>
      </c>
      <c r="I6206" s="16">
        <v>41727.531475781201</v>
      </c>
      <c r="J6206" s="16">
        <v>10971.355106249999</v>
      </c>
      <c r="K6206" s="16">
        <v>50840.475894140298</v>
      </c>
      <c r="L6206" s="15">
        <f t="shared" si="672"/>
        <v>6</v>
      </c>
      <c r="M6206" s="16">
        <v>66889.128335069501</v>
      </c>
      <c r="N6206" s="16">
        <v>60281.3027304274</v>
      </c>
      <c r="O6206" s="16">
        <v>68342.972616399798</v>
      </c>
      <c r="P6206" s="16">
        <v>57855.130620435397</v>
      </c>
      <c r="Q6206" s="16">
        <v>95915.037527633103</v>
      </c>
      <c r="R6206" s="16">
        <v>69822.442216195093</v>
      </c>
      <c r="S6206" s="17">
        <f t="shared" si="673"/>
        <v>66889.128335069501</v>
      </c>
      <c r="T6206" s="17">
        <f t="shared" si="674"/>
        <v>69822.442216195093</v>
      </c>
      <c r="U6206" s="18">
        <f t="shared" si="675"/>
        <v>1.0438533727997121</v>
      </c>
      <c r="X6206" s="20">
        <f t="shared" si="676"/>
        <v>0.46163215611073988</v>
      </c>
      <c r="AA6206" s="20">
        <f t="shared" si="677"/>
        <v>6.1919074751550354E-2</v>
      </c>
      <c r="AE6206" s="20">
        <f t="shared" si="678"/>
        <v>0.33570394696009848</v>
      </c>
    </row>
    <row r="6207" spans="1:31" x14ac:dyDescent="0.2">
      <c r="A6207" s="15" t="s">
        <v>18895</v>
      </c>
      <c r="B6207" s="15" t="s">
        <v>18896</v>
      </c>
      <c r="C6207" t="s">
        <v>18897</v>
      </c>
      <c r="D6207" s="15">
        <v>1</v>
      </c>
      <c r="E6207" s="15">
        <v>1</v>
      </c>
      <c r="F6207" s="16">
        <v>22760.223472851401</v>
      </c>
      <c r="G6207" s="16">
        <v>14911.663516406299</v>
      </c>
      <c r="H6207" s="16">
        <v>23798.148973242001</v>
      </c>
      <c r="I6207" s="16">
        <v>23367.667827539</v>
      </c>
      <c r="J6207" s="16">
        <v>8822.3667533203206</v>
      </c>
      <c r="K6207" s="16">
        <v>32323.965583593399</v>
      </c>
      <c r="L6207" s="15">
        <f t="shared" si="672"/>
        <v>6</v>
      </c>
      <c r="M6207" s="16">
        <v>40472.365151753504</v>
      </c>
      <c r="N6207" s="16">
        <v>25654.1163025311</v>
      </c>
      <c r="O6207" s="16">
        <v>42792.047671690001</v>
      </c>
      <c r="P6207" s="16">
        <v>32399.2200507208</v>
      </c>
      <c r="Q6207" s="16">
        <v>77127.905352841102</v>
      </c>
      <c r="R6207" s="16">
        <v>44392.547069348999</v>
      </c>
      <c r="S6207" s="17">
        <f t="shared" si="673"/>
        <v>40472.365151753504</v>
      </c>
      <c r="T6207" s="17">
        <f t="shared" si="674"/>
        <v>44392.547069348999</v>
      </c>
      <c r="U6207" s="18">
        <f t="shared" si="675"/>
        <v>1.0968607073714753</v>
      </c>
      <c r="X6207" s="20">
        <f t="shared" si="676"/>
        <v>0.35650347517420705</v>
      </c>
      <c r="AA6207" s="20">
        <f t="shared" si="677"/>
        <v>0.13338032652157497</v>
      </c>
      <c r="AE6207" s="20">
        <f t="shared" si="678"/>
        <v>0.4479362323152693</v>
      </c>
    </row>
    <row r="6208" spans="1:31" x14ac:dyDescent="0.2">
      <c r="A6208" s="15" t="s">
        <v>5719</v>
      </c>
      <c r="B6208" s="15" t="s">
        <v>5720</v>
      </c>
      <c r="C6208" t="s">
        <v>5721</v>
      </c>
      <c r="D6208" s="15">
        <v>1</v>
      </c>
      <c r="E6208" s="15">
        <v>1</v>
      </c>
      <c r="F6208" s="16">
        <v>117072.40204687401</v>
      </c>
      <c r="G6208" s="16">
        <v>111134.279179687</v>
      </c>
      <c r="H6208" s="16">
        <v>117340.916730468</v>
      </c>
      <c r="I6208" s="16">
        <v>125278.641984375</v>
      </c>
      <c r="J6208" s="16">
        <v>25777.409625</v>
      </c>
      <c r="K6208" s="16">
        <v>136405.45926562499</v>
      </c>
      <c r="L6208" s="15">
        <f t="shared" si="672"/>
        <v>6</v>
      </c>
      <c r="M6208" s="16">
        <v>208178.84369570299</v>
      </c>
      <c r="N6208" s="16">
        <v>191196.087555009</v>
      </c>
      <c r="O6208" s="16">
        <v>210993.641069134</v>
      </c>
      <c r="P6208" s="16">
        <v>173698.56158789399</v>
      </c>
      <c r="Q6208" s="16">
        <v>225354.22357613599</v>
      </c>
      <c r="R6208" s="16">
        <v>187334.247566423</v>
      </c>
      <c r="S6208" s="17">
        <f t="shared" si="673"/>
        <v>208178.84369570299</v>
      </c>
      <c r="T6208" s="17">
        <f t="shared" si="674"/>
        <v>187334.247566423</v>
      </c>
      <c r="U6208" s="18">
        <f t="shared" si="675"/>
        <v>0.89987168840389598</v>
      </c>
      <c r="X6208" s="20">
        <f t="shared" si="676"/>
        <v>0.65616164473223326</v>
      </c>
      <c r="AA6208" s="20">
        <f t="shared" si="677"/>
        <v>-0.1522087908899224</v>
      </c>
      <c r="AE6208" s="20">
        <f t="shared" si="678"/>
        <v>0.18298915945436256</v>
      </c>
    </row>
    <row r="6209" spans="1:31" x14ac:dyDescent="0.2">
      <c r="A6209" s="15" t="s">
        <v>18898</v>
      </c>
      <c r="B6209" s="15" t="s">
        <v>18899</v>
      </c>
      <c r="C6209" t="s">
        <v>18900</v>
      </c>
      <c r="D6209" s="15">
        <v>1</v>
      </c>
      <c r="E6209" s="15">
        <v>1</v>
      </c>
      <c r="F6209" s="16">
        <v>20325.576237011599</v>
      </c>
      <c r="G6209" s="16">
        <v>17054.718881836001</v>
      </c>
      <c r="H6209" s="16">
        <v>18768.5445169921</v>
      </c>
      <c r="I6209" s="16">
        <v>10763.422583203101</v>
      </c>
      <c r="J6209" s="16">
        <v>4460.6854681640598</v>
      </c>
      <c r="K6209" s="16">
        <v>14265.7771104492</v>
      </c>
      <c r="L6209" s="15">
        <f t="shared" si="672"/>
        <v>6</v>
      </c>
      <c r="M6209" s="16">
        <v>36143.060913499903</v>
      </c>
      <c r="N6209" s="16">
        <v>29341.041743613401</v>
      </c>
      <c r="O6209" s="16">
        <v>33748.189937057497</v>
      </c>
      <c r="P6209" s="16">
        <v>14923.461739777</v>
      </c>
      <c r="Q6209" s="16">
        <v>38996.715531902999</v>
      </c>
      <c r="R6209" s="16">
        <v>19592.094299775399</v>
      </c>
      <c r="S6209" s="17">
        <f t="shared" si="673"/>
        <v>33748.189937057497</v>
      </c>
      <c r="T6209" s="17">
        <f t="shared" si="674"/>
        <v>19592.094299775399</v>
      </c>
      <c r="U6209" s="18">
        <f t="shared" si="675"/>
        <v>0.58053763287204119</v>
      </c>
      <c r="X6209" s="20">
        <f t="shared" si="676"/>
        <v>0.32432083636428616</v>
      </c>
      <c r="AA6209" s="20">
        <f t="shared" si="677"/>
        <v>-0.78453850325200958</v>
      </c>
      <c r="AE6209" s="20">
        <f t="shared" si="678"/>
        <v>0.48902514868336183</v>
      </c>
    </row>
    <row r="6210" spans="1:31" x14ac:dyDescent="0.2">
      <c r="A6210" s="15" t="s">
        <v>18901</v>
      </c>
      <c r="B6210" s="15" t="s">
        <v>18902</v>
      </c>
      <c r="C6210" t="s">
        <v>18903</v>
      </c>
      <c r="D6210" s="15">
        <v>1</v>
      </c>
      <c r="E6210" s="15">
        <v>1</v>
      </c>
      <c r="F6210" s="16">
        <v>7596.5893007812901</v>
      </c>
      <c r="G6210" s="16">
        <v>9477.2839992187201</v>
      </c>
      <c r="H6210" s="16">
        <v>4829.2603412109402</v>
      </c>
      <c r="I6210" s="16">
        <v>3867.6766476562402</v>
      </c>
      <c r="J6210" s="16">
        <v>3635.5105939453101</v>
      </c>
      <c r="K6210" s="16">
        <v>10580.9636689454</v>
      </c>
      <c r="L6210" s="15">
        <f t="shared" ref="L6210:L6273" si="679">COUNTIF(F6210:K6210,"&gt;0")</f>
        <v>6</v>
      </c>
      <c r="M6210" s="16">
        <v>13508.3004108398</v>
      </c>
      <c r="N6210" s="16">
        <v>16304.776839993299</v>
      </c>
      <c r="O6210" s="16">
        <v>8683.6139639455305</v>
      </c>
      <c r="P6210" s="16">
        <v>5362.5251658520301</v>
      </c>
      <c r="Q6210" s="16">
        <v>31782.777211515899</v>
      </c>
      <c r="R6210" s="16">
        <v>14531.506862856701</v>
      </c>
      <c r="S6210" s="17">
        <f t="shared" ref="S6210:S6273" si="680">MEDIAN(M6210:O6210)</f>
        <v>13508.3004108398</v>
      </c>
      <c r="T6210" s="17">
        <f t="shared" ref="T6210:T6273" si="681">MEDIAN(P6210:R6210)</f>
        <v>14531.506862856701</v>
      </c>
      <c r="U6210" s="18">
        <f t="shared" ref="U6210:U6273" si="682">T6210/S6210</f>
        <v>1.075746498145379</v>
      </c>
      <c r="X6210" s="20">
        <f t="shared" ref="X6210:X6273" si="683">_xlfn.T.TEST(P6210:R6210,M6210:O6210,2,2)</f>
        <v>0.61459742156785158</v>
      </c>
      <c r="AA6210" s="20">
        <f t="shared" ref="AA6210:AA6273" si="684">LOG(U6210,2)</f>
        <v>0.10533814391948466</v>
      </c>
      <c r="AE6210" s="20">
        <f t="shared" si="678"/>
        <v>0.21140926607964544</v>
      </c>
    </row>
    <row r="6211" spans="1:31" x14ac:dyDescent="0.2">
      <c r="A6211" s="15" t="s">
        <v>18904</v>
      </c>
      <c r="B6211" s="15" t="s">
        <v>18905</v>
      </c>
      <c r="C6211" t="s">
        <v>18906</v>
      </c>
      <c r="D6211" s="15">
        <v>1</v>
      </c>
      <c r="E6211" s="15">
        <v>1</v>
      </c>
      <c r="F6211" s="16">
        <v>9947.0254221679006</v>
      </c>
      <c r="G6211" s="16">
        <v>7281.1752685546799</v>
      </c>
      <c r="H6211" s="16">
        <v>9271.4663185546306</v>
      </c>
      <c r="I6211" s="16">
        <v>6074.5805097656303</v>
      </c>
      <c r="J6211" s="16">
        <v>2562.4655654296898</v>
      </c>
      <c r="K6211" s="16">
        <v>11391.324195410099</v>
      </c>
      <c r="L6211" s="15">
        <f t="shared" si="679"/>
        <v>6</v>
      </c>
      <c r="M6211" s="16">
        <v>17687.8599430254</v>
      </c>
      <c r="N6211" s="16">
        <v>12526.5780677723</v>
      </c>
      <c r="O6211" s="16">
        <v>16671.2557827983</v>
      </c>
      <c r="P6211" s="16">
        <v>8422.3925170560706</v>
      </c>
      <c r="Q6211" s="16">
        <v>22401.880031341199</v>
      </c>
      <c r="R6211" s="16">
        <v>15644.426245263299</v>
      </c>
      <c r="S6211" s="17">
        <f t="shared" si="680"/>
        <v>16671.2557827983</v>
      </c>
      <c r="T6211" s="17">
        <f t="shared" si="681"/>
        <v>15644.426245263299</v>
      </c>
      <c r="U6211" s="18">
        <f t="shared" si="682"/>
        <v>0.93840718714216464</v>
      </c>
      <c r="X6211" s="20">
        <f t="shared" si="683"/>
        <v>0.97595122525423572</v>
      </c>
      <c r="AA6211" s="20">
        <f t="shared" si="684"/>
        <v>-9.1714032059461686E-2</v>
      </c>
      <c r="AE6211" s="20">
        <f t="shared" ref="AE6211:AE6274" si="685">-LOG10(X6211)</f>
        <v>1.0571886362253181E-2</v>
      </c>
    </row>
    <row r="6212" spans="1:31" x14ac:dyDescent="0.2">
      <c r="A6212" s="15" t="s">
        <v>18907</v>
      </c>
      <c r="B6212" s="15" t="s">
        <v>18908</v>
      </c>
      <c r="C6212" t="s">
        <v>18909</v>
      </c>
      <c r="D6212" s="15">
        <v>1</v>
      </c>
      <c r="E6212" s="15">
        <v>1</v>
      </c>
      <c r="F6212" s="16">
        <v>21007.064383593901</v>
      </c>
      <c r="G6212" s="16">
        <v>18319.609983984399</v>
      </c>
      <c r="H6212" s="16">
        <v>19769.579269043101</v>
      </c>
      <c r="I6212" s="16">
        <v>13763.4375527344</v>
      </c>
      <c r="J6212" s="16">
        <v>2233.5097189453099</v>
      </c>
      <c r="K6212" s="16">
        <v>21520.167967676</v>
      </c>
      <c r="L6212" s="15">
        <f t="shared" si="679"/>
        <v>6</v>
      </c>
      <c r="M6212" s="16">
        <v>37354.887201056699</v>
      </c>
      <c r="N6212" s="16">
        <v>31517.168063044399</v>
      </c>
      <c r="O6212" s="16">
        <v>35548.175594721302</v>
      </c>
      <c r="P6212" s="16">
        <v>19082.975897144101</v>
      </c>
      <c r="Q6212" s="16">
        <v>19526.0445438444</v>
      </c>
      <c r="R6212" s="16">
        <v>29555.008248438699</v>
      </c>
      <c r="S6212" s="17">
        <f t="shared" si="680"/>
        <v>35548.175594721302</v>
      </c>
      <c r="T6212" s="17">
        <f t="shared" si="681"/>
        <v>19526.0445438444</v>
      </c>
      <c r="U6212" s="18">
        <f t="shared" si="682"/>
        <v>0.54928401295350593</v>
      </c>
      <c r="X6212" s="20">
        <f t="shared" si="683"/>
        <v>3.4331893231775053E-2</v>
      </c>
      <c r="AA6212" s="20">
        <f t="shared" si="684"/>
        <v>-0.86437579241442641</v>
      </c>
      <c r="AE6212" s="20">
        <f t="shared" si="685"/>
        <v>1.4643022467507196</v>
      </c>
    </row>
    <row r="6213" spans="1:31" x14ac:dyDescent="0.2">
      <c r="A6213" s="15" t="s">
        <v>17317</v>
      </c>
      <c r="B6213" s="15" t="s">
        <v>17318</v>
      </c>
      <c r="C6213" t="s">
        <v>17319</v>
      </c>
      <c r="D6213" s="15">
        <v>1</v>
      </c>
      <c r="E6213" s="15">
        <v>1</v>
      </c>
      <c r="F6213" s="16">
        <v>24373.921674609199</v>
      </c>
      <c r="G6213" s="16">
        <v>24738.256408593799</v>
      </c>
      <c r="H6213" s="16">
        <v>23426.748552538898</v>
      </c>
      <c r="I6213" s="16">
        <v>30827.169424218901</v>
      </c>
      <c r="J6213" s="16">
        <v>7327.2447792987296</v>
      </c>
      <c r="K6213" s="16">
        <v>31888.161776366898</v>
      </c>
      <c r="L6213" s="15">
        <f t="shared" si="679"/>
        <v>6</v>
      </c>
      <c r="M6213" s="16">
        <v>43341.852920367601</v>
      </c>
      <c r="N6213" s="16">
        <v>42559.846279367201</v>
      </c>
      <c r="O6213" s="16">
        <v>42124.223273839503</v>
      </c>
      <c r="P6213" s="16">
        <v>42741.802608947299</v>
      </c>
      <c r="Q6213" s="16">
        <v>64057.078745015999</v>
      </c>
      <c r="R6213" s="16">
        <v>43794.030127630598</v>
      </c>
      <c r="S6213" s="17">
        <f t="shared" si="680"/>
        <v>42559.846279367201</v>
      </c>
      <c r="T6213" s="17">
        <f t="shared" si="681"/>
        <v>43794.030127630598</v>
      </c>
      <c r="U6213" s="18">
        <f t="shared" si="682"/>
        <v>1.0289987853847518</v>
      </c>
      <c r="X6213" s="20">
        <f t="shared" si="683"/>
        <v>0.33970895806651097</v>
      </c>
      <c r="AA6213" s="20">
        <f t="shared" si="684"/>
        <v>4.1241279296575895E-2</v>
      </c>
      <c r="AE6213" s="20">
        <f t="shared" si="685"/>
        <v>0.46889300070854523</v>
      </c>
    </row>
    <row r="6214" spans="1:31" x14ac:dyDescent="0.2">
      <c r="A6214" s="15" t="s">
        <v>9805</v>
      </c>
      <c r="B6214" s="15" t="s">
        <v>9806</v>
      </c>
      <c r="C6214" t="s">
        <v>9807</v>
      </c>
      <c r="D6214" s="15">
        <v>2</v>
      </c>
      <c r="E6214" s="15">
        <v>2</v>
      </c>
      <c r="F6214" s="16">
        <v>73386.757498827501</v>
      </c>
      <c r="G6214" s="16">
        <v>60536.822455771202</v>
      </c>
      <c r="H6214" s="16">
        <v>68239.500740038595</v>
      </c>
      <c r="I6214" s="16">
        <v>105988.084576172</v>
      </c>
      <c r="J6214" s="16">
        <v>15768.0769640625</v>
      </c>
      <c r="K6214" s="16">
        <v>80383.059049218005</v>
      </c>
      <c r="L6214" s="15">
        <f t="shared" si="679"/>
        <v>6</v>
      </c>
      <c r="M6214" s="16">
        <v>130496.769960916</v>
      </c>
      <c r="N6214" s="16">
        <v>104147.91630439799</v>
      </c>
      <c r="O6214" s="16">
        <v>122703.155276629</v>
      </c>
      <c r="P6214" s="16">
        <v>146952.24616685501</v>
      </c>
      <c r="Q6214" s="16">
        <v>137849.488882654</v>
      </c>
      <c r="R6214" s="16">
        <v>110395.14081873299</v>
      </c>
      <c r="S6214" s="17">
        <f t="shared" si="680"/>
        <v>122703.155276629</v>
      </c>
      <c r="T6214" s="17">
        <f t="shared" si="681"/>
        <v>137849.488882654</v>
      </c>
      <c r="U6214" s="18">
        <f t="shared" si="682"/>
        <v>1.1234388274032419</v>
      </c>
      <c r="X6214" s="20">
        <f t="shared" si="683"/>
        <v>0.40239613304359845</v>
      </c>
      <c r="AA6214" s="20">
        <f t="shared" si="684"/>
        <v>0.16792157017452722</v>
      </c>
      <c r="AE6214" s="20">
        <f t="shared" si="685"/>
        <v>0.39534620142602633</v>
      </c>
    </row>
    <row r="6215" spans="1:31" x14ac:dyDescent="0.2">
      <c r="A6215" s="15" t="s">
        <v>10531</v>
      </c>
      <c r="B6215" s="15" t="s">
        <v>10532</v>
      </c>
      <c r="C6215" t="s">
        <v>10533</v>
      </c>
      <c r="D6215" s="15">
        <v>4</v>
      </c>
      <c r="E6215" s="15">
        <v>1</v>
      </c>
      <c r="F6215" s="16">
        <v>494568.20691093599</v>
      </c>
      <c r="G6215" s="16">
        <v>492452.75094971497</v>
      </c>
      <c r="H6215" s="16">
        <v>472704.21822421701</v>
      </c>
      <c r="I6215" s="16">
        <v>644261.05216172</v>
      </c>
      <c r="J6215" s="16">
        <v>110278.80508476601</v>
      </c>
      <c r="K6215" s="16">
        <v>574920.91692769097</v>
      </c>
      <c r="L6215" s="15">
        <f t="shared" si="679"/>
        <v>6</v>
      </c>
      <c r="M6215" s="16">
        <v>879444.13579344004</v>
      </c>
      <c r="N6215" s="16">
        <v>847218.69779757597</v>
      </c>
      <c r="O6215" s="16">
        <v>849981.29323433503</v>
      </c>
      <c r="P6215" s="16">
        <v>893266.53190853796</v>
      </c>
      <c r="Q6215" s="16">
        <v>964092.003747307</v>
      </c>
      <c r="R6215" s="16">
        <v>789575.27039380698</v>
      </c>
      <c r="S6215" s="17">
        <f t="shared" si="680"/>
        <v>849981.29323433503</v>
      </c>
      <c r="T6215" s="17">
        <f t="shared" si="681"/>
        <v>893266.53190853796</v>
      </c>
      <c r="U6215" s="18">
        <f t="shared" si="682"/>
        <v>1.050924930958768</v>
      </c>
      <c r="X6215" s="20">
        <f t="shared" si="683"/>
        <v>0.67399008290136764</v>
      </c>
      <c r="AA6215" s="20">
        <f t="shared" si="684"/>
        <v>7.1659619251100051E-2</v>
      </c>
      <c r="AE6215" s="20">
        <f t="shared" si="685"/>
        <v>0.17134649363218546</v>
      </c>
    </row>
    <row r="6216" spans="1:31" x14ac:dyDescent="0.2">
      <c r="A6216" s="15" t="s">
        <v>14515</v>
      </c>
      <c r="B6216" s="15" t="s">
        <v>14516</v>
      </c>
      <c r="C6216" t="s">
        <v>14517</v>
      </c>
      <c r="D6216" s="15">
        <v>2</v>
      </c>
      <c r="E6216" s="15">
        <v>1</v>
      </c>
      <c r="F6216" s="16">
        <v>30103.486314257902</v>
      </c>
      <c r="G6216" s="16">
        <v>19014.952236328001</v>
      </c>
      <c r="H6216" s="16">
        <v>19973.7862822266</v>
      </c>
      <c r="I6216" s="16">
        <v>52200.160882031101</v>
      </c>
      <c r="J6216" s="16">
        <v>6828.6448828125103</v>
      </c>
      <c r="K6216" s="16">
        <v>38525.097909374999</v>
      </c>
      <c r="L6216" s="15">
        <f t="shared" si="679"/>
        <v>6</v>
      </c>
      <c r="M6216" s="16">
        <v>53530.198941356102</v>
      </c>
      <c r="N6216" s="16">
        <v>32713.439088880099</v>
      </c>
      <c r="O6216" s="16">
        <v>35915.365339304801</v>
      </c>
      <c r="P6216" s="16">
        <v>72375.408259903794</v>
      </c>
      <c r="Q6216" s="16">
        <v>59698.161608562601</v>
      </c>
      <c r="R6216" s="16">
        <v>52908.954437238499</v>
      </c>
      <c r="S6216" s="17">
        <f t="shared" si="680"/>
        <v>35915.365339304801</v>
      </c>
      <c r="T6216" s="17">
        <f t="shared" si="681"/>
        <v>59698.161608562601</v>
      </c>
      <c r="U6216" s="18">
        <f t="shared" si="682"/>
        <v>1.6621900137886263</v>
      </c>
      <c r="X6216" s="20">
        <f t="shared" si="683"/>
        <v>7.2181226038163779E-2</v>
      </c>
      <c r="AA6216" s="20">
        <f t="shared" si="684"/>
        <v>0.73308531368540153</v>
      </c>
      <c r="AE6216" s="20">
        <f t="shared" si="685"/>
        <v>1.1415757454811801</v>
      </c>
    </row>
    <row r="6217" spans="1:31" x14ac:dyDescent="0.2">
      <c r="A6217" s="15" t="s">
        <v>16859</v>
      </c>
      <c r="B6217" s="15" t="s">
        <v>16860</v>
      </c>
      <c r="C6217" t="s">
        <v>16861</v>
      </c>
      <c r="D6217" s="15">
        <v>3</v>
      </c>
      <c r="E6217" s="15">
        <v>1</v>
      </c>
      <c r="F6217" s="16">
        <v>102047.938085157</v>
      </c>
      <c r="G6217" s="16">
        <v>101021.723259961</v>
      </c>
      <c r="H6217" s="16">
        <v>99442.049192578997</v>
      </c>
      <c r="I6217" s="16">
        <v>114467.12547404801</v>
      </c>
      <c r="J6217" s="16">
        <v>13006.883568163999</v>
      </c>
      <c r="K6217" s="16">
        <v>129124.215814693</v>
      </c>
      <c r="L6217" s="15">
        <f t="shared" si="679"/>
        <v>6</v>
      </c>
      <c r="M6217" s="16">
        <v>181462.252253035</v>
      </c>
      <c r="N6217" s="16">
        <v>173798.38505219499</v>
      </c>
      <c r="O6217" s="16">
        <v>178809.239088467</v>
      </c>
      <c r="P6217" s="16">
        <v>158708.417723933</v>
      </c>
      <c r="Q6217" s="16">
        <v>113710.26764481601</v>
      </c>
      <c r="R6217" s="16">
        <v>177334.45525186401</v>
      </c>
      <c r="S6217" s="17">
        <f t="shared" si="680"/>
        <v>178809.239088467</v>
      </c>
      <c r="T6217" s="17">
        <f t="shared" si="681"/>
        <v>158708.417723933</v>
      </c>
      <c r="U6217" s="18">
        <f t="shared" si="682"/>
        <v>0.8875851076431851</v>
      </c>
      <c r="X6217" s="20">
        <f t="shared" si="683"/>
        <v>0.21352919494781594</v>
      </c>
      <c r="AA6217" s="20">
        <f t="shared" si="684"/>
        <v>-0.17204263342450568</v>
      </c>
      <c r="AE6217" s="20">
        <f t="shared" si="685"/>
        <v>0.670542737323223</v>
      </c>
    </row>
    <row r="6218" spans="1:31" x14ac:dyDescent="0.2">
      <c r="A6218" s="15" t="s">
        <v>9937</v>
      </c>
      <c r="B6218" s="15" t="s">
        <v>9938</v>
      </c>
      <c r="C6218" t="s">
        <v>9939</v>
      </c>
      <c r="D6218" s="15">
        <v>1</v>
      </c>
      <c r="E6218" s="15">
        <v>1</v>
      </c>
      <c r="F6218" s="16">
        <v>11478.1856835938</v>
      </c>
      <c r="G6218" s="16">
        <v>22102.9847091798</v>
      </c>
      <c r="H6218" s="16">
        <v>16975.646563476599</v>
      </c>
      <c r="I6218" s="16">
        <v>10808.983117968801</v>
      </c>
      <c r="J6218" s="16">
        <v>9423.2160515624892</v>
      </c>
      <c r="K6218" s="16">
        <v>9908.2345248046804</v>
      </c>
      <c r="L6218" s="15">
        <f t="shared" si="679"/>
        <v>6</v>
      </c>
      <c r="M6218" s="16">
        <v>20410.578253774798</v>
      </c>
      <c r="N6218" s="16">
        <v>38026.108873667697</v>
      </c>
      <c r="O6218" s="16">
        <v>30524.3352253497</v>
      </c>
      <c r="P6218" s="16">
        <v>14986.631321028901</v>
      </c>
      <c r="Q6218" s="16">
        <v>82380.718923383494</v>
      </c>
      <c r="R6218" s="16">
        <v>13607.605365716499</v>
      </c>
      <c r="S6218" s="17">
        <f t="shared" si="680"/>
        <v>30524.3352253497</v>
      </c>
      <c r="T6218" s="17">
        <f t="shared" si="681"/>
        <v>14986.631321028901</v>
      </c>
      <c r="U6218" s="18">
        <f t="shared" si="682"/>
        <v>0.49097322547365019</v>
      </c>
      <c r="X6218" s="20">
        <f t="shared" si="683"/>
        <v>0.76821934430239625</v>
      </c>
      <c r="AA6218" s="20">
        <f t="shared" si="684"/>
        <v>-1.0262837435237995</v>
      </c>
      <c r="AE6218" s="20">
        <f t="shared" si="685"/>
        <v>0.11451476119321576</v>
      </c>
    </row>
    <row r="6219" spans="1:31" x14ac:dyDescent="0.2">
      <c r="A6219" s="15" t="s">
        <v>3017</v>
      </c>
      <c r="B6219" s="15" t="s">
        <v>3018</v>
      </c>
      <c r="C6219" t="s">
        <v>3019</v>
      </c>
      <c r="D6219" s="15">
        <v>1</v>
      </c>
      <c r="E6219" s="15">
        <v>1</v>
      </c>
      <c r="F6219" s="16">
        <v>58152.7087066409</v>
      </c>
      <c r="G6219" s="16">
        <v>64195.935363303703</v>
      </c>
      <c r="H6219" s="16">
        <v>66087.7761714847</v>
      </c>
      <c r="I6219" s="16">
        <v>55885.971281250102</v>
      </c>
      <c r="J6219" s="16">
        <v>10202.2295976562</v>
      </c>
      <c r="K6219" s="16">
        <v>69375.161264062597</v>
      </c>
      <c r="L6219" s="15">
        <f t="shared" si="679"/>
        <v>6</v>
      </c>
      <c r="M6219" s="16">
        <v>103407.49352246401</v>
      </c>
      <c r="N6219" s="16">
        <v>110443.076330686</v>
      </c>
      <c r="O6219" s="16">
        <v>118834.08544193501</v>
      </c>
      <c r="P6219" s="16">
        <v>77485.776272273302</v>
      </c>
      <c r="Q6219" s="16">
        <v>89191.100392628898</v>
      </c>
      <c r="R6219" s="16">
        <v>95277.298322015195</v>
      </c>
      <c r="S6219" s="17">
        <f t="shared" si="680"/>
        <v>110443.076330686</v>
      </c>
      <c r="T6219" s="17">
        <f t="shared" si="681"/>
        <v>89191.100392628898</v>
      </c>
      <c r="U6219" s="18">
        <f t="shared" si="682"/>
        <v>0.80757529902168834</v>
      </c>
      <c r="X6219" s="20">
        <f t="shared" si="683"/>
        <v>2.6438608318020324E-2</v>
      </c>
      <c r="AA6219" s="20">
        <f t="shared" si="684"/>
        <v>-0.30833131067154401</v>
      </c>
      <c r="AE6219" s="20">
        <f t="shared" si="685"/>
        <v>1.5777614090847079</v>
      </c>
    </row>
    <row r="6220" spans="1:31" x14ac:dyDescent="0.2">
      <c r="A6220" s="15" t="s">
        <v>12409</v>
      </c>
      <c r="B6220" s="15" t="s">
        <v>12410</v>
      </c>
      <c r="C6220" t="s">
        <v>12411</v>
      </c>
      <c r="D6220" s="15">
        <v>1</v>
      </c>
      <c r="E6220" s="15">
        <v>1</v>
      </c>
      <c r="F6220" s="16">
        <v>24343.929553710899</v>
      </c>
      <c r="G6220" s="16">
        <v>14779.450137890601</v>
      </c>
      <c r="H6220" s="16">
        <v>8254.5508256835801</v>
      </c>
      <c r="I6220" s="16">
        <v>16071.435058593701</v>
      </c>
      <c r="J6220" s="16">
        <v>6389.11561083983</v>
      </c>
      <c r="K6220" s="16">
        <v>12032.0571357422</v>
      </c>
      <c r="L6220" s="15">
        <f t="shared" si="679"/>
        <v>6</v>
      </c>
      <c r="M6220" s="16">
        <v>43288.520752073098</v>
      </c>
      <c r="N6220" s="16">
        <v>25426.655604704902</v>
      </c>
      <c r="O6220" s="16">
        <v>14842.714567347301</v>
      </c>
      <c r="P6220" s="16">
        <v>22283.009363073601</v>
      </c>
      <c r="Q6220" s="16">
        <v>55855.658453073898</v>
      </c>
      <c r="R6220" s="16">
        <v>16524.385331317098</v>
      </c>
      <c r="S6220" s="17">
        <f t="shared" si="680"/>
        <v>25426.655604704902</v>
      </c>
      <c r="T6220" s="17">
        <f t="shared" si="681"/>
        <v>22283.009363073601</v>
      </c>
      <c r="U6220" s="18">
        <f t="shared" si="682"/>
        <v>0.87636414751102354</v>
      </c>
      <c r="X6220" s="20">
        <f t="shared" si="683"/>
        <v>0.8149265821773457</v>
      </c>
      <c r="AA6220" s="20">
        <f t="shared" si="684"/>
        <v>-0.1903976307167656</v>
      </c>
      <c r="AE6220" s="20">
        <f t="shared" si="685"/>
        <v>8.8881515666757199E-2</v>
      </c>
    </row>
    <row r="6221" spans="1:31" x14ac:dyDescent="0.2">
      <c r="A6221" s="15" t="s">
        <v>18910</v>
      </c>
      <c r="B6221" s="15" t="s">
        <v>18911</v>
      </c>
      <c r="C6221" t="s">
        <v>18912</v>
      </c>
      <c r="D6221" s="15">
        <v>1</v>
      </c>
      <c r="E6221" s="15">
        <v>1</v>
      </c>
      <c r="F6221" s="16">
        <v>42485.738006250198</v>
      </c>
      <c r="G6221" s="16">
        <v>61123.931395312597</v>
      </c>
      <c r="H6221" s="16">
        <v>50184.495900000402</v>
      </c>
      <c r="I6221" s="16">
        <v>51178.082174999799</v>
      </c>
      <c r="J6221" s="16">
        <v>9314.5465875000009</v>
      </c>
      <c r="K6221" s="16">
        <v>57503.068218750603</v>
      </c>
      <c r="L6221" s="15">
        <f t="shared" si="679"/>
        <v>6</v>
      </c>
      <c r="M6221" s="16">
        <v>75548.392764320597</v>
      </c>
      <c r="N6221" s="16">
        <v>105157.982082819</v>
      </c>
      <c r="O6221" s="16">
        <v>90237.998902651307</v>
      </c>
      <c r="P6221" s="16">
        <v>70958.298380447304</v>
      </c>
      <c r="Q6221" s="16">
        <v>81430.696285092999</v>
      </c>
      <c r="R6221" s="16">
        <v>78972.601796994393</v>
      </c>
      <c r="S6221" s="17">
        <f t="shared" si="680"/>
        <v>90237.998902651307</v>
      </c>
      <c r="T6221" s="17">
        <f t="shared" si="681"/>
        <v>78972.601796994393</v>
      </c>
      <c r="U6221" s="18">
        <f t="shared" si="682"/>
        <v>0.87515905447094389</v>
      </c>
      <c r="X6221" s="20">
        <f t="shared" si="683"/>
        <v>0.22125214453294223</v>
      </c>
      <c r="AA6221" s="20">
        <f t="shared" si="684"/>
        <v>-0.19238285366454241</v>
      </c>
      <c r="AE6221" s="20">
        <f t="shared" si="685"/>
        <v>0.65511251111913416</v>
      </c>
    </row>
    <row r="6222" spans="1:31" x14ac:dyDescent="0.2">
      <c r="A6222" s="15" t="s">
        <v>18913</v>
      </c>
      <c r="B6222" s="15" t="s">
        <v>18914</v>
      </c>
      <c r="C6222" t="s">
        <v>18915</v>
      </c>
      <c r="D6222" s="15">
        <v>1</v>
      </c>
      <c r="E6222" s="15">
        <v>1</v>
      </c>
      <c r="F6222" s="16">
        <v>7910.2117746094</v>
      </c>
      <c r="G6222" s="16">
        <v>16150.985586913999</v>
      </c>
      <c r="H6222" s="16">
        <v>13548.9100328612</v>
      </c>
      <c r="I6222" s="16">
        <v>6662.06172070312</v>
      </c>
      <c r="J6222" s="16">
        <v>2405.1319584961002</v>
      </c>
      <c r="K6222" s="16">
        <v>16060.9367450682</v>
      </c>
      <c r="L6222" s="15">
        <f t="shared" si="679"/>
        <v>6</v>
      </c>
      <c r="M6222" s="16">
        <v>14065.985764663699</v>
      </c>
      <c r="N6222" s="16">
        <v>27786.2535049377</v>
      </c>
      <c r="O6222" s="16">
        <v>24362.6344501637</v>
      </c>
      <c r="P6222" s="16">
        <v>9236.9339239822693</v>
      </c>
      <c r="Q6222" s="16">
        <v>21026.4201481044</v>
      </c>
      <c r="R6222" s="16">
        <v>22057.500605531</v>
      </c>
      <c r="S6222" s="17">
        <f t="shared" si="680"/>
        <v>24362.6344501637</v>
      </c>
      <c r="T6222" s="17">
        <f t="shared" si="681"/>
        <v>21026.4201481044</v>
      </c>
      <c r="U6222" s="18">
        <f t="shared" si="682"/>
        <v>0.86306019946718515</v>
      </c>
      <c r="X6222" s="20">
        <f t="shared" si="683"/>
        <v>0.47096328988645231</v>
      </c>
      <c r="AA6222" s="20">
        <f t="shared" si="684"/>
        <v>-0.21246690229219906</v>
      </c>
      <c r="AE6222" s="20">
        <f t="shared" si="685"/>
        <v>0.32701294344664761</v>
      </c>
    </row>
    <row r="6223" spans="1:31" x14ac:dyDescent="0.2">
      <c r="A6223" s="15" t="s">
        <v>122</v>
      </c>
      <c r="B6223" s="15" t="s">
        <v>123</v>
      </c>
      <c r="C6223" t="s">
        <v>124</v>
      </c>
      <c r="D6223" s="15">
        <v>2</v>
      </c>
      <c r="E6223" s="15">
        <v>1</v>
      </c>
      <c r="F6223" s="16">
        <v>124940.938198826</v>
      </c>
      <c r="G6223" s="16">
        <v>140569.88343749999</v>
      </c>
      <c r="H6223" s="16">
        <v>102837.208856249</v>
      </c>
      <c r="I6223" s="16">
        <v>124688.627971875</v>
      </c>
      <c r="J6223" s="16">
        <v>11914.0668796875</v>
      </c>
      <c r="K6223" s="16">
        <v>137399.49328618101</v>
      </c>
      <c r="L6223" s="15">
        <f t="shared" si="679"/>
        <v>6</v>
      </c>
      <c r="M6223" s="16">
        <v>222170.72161954801</v>
      </c>
      <c r="N6223" s="16">
        <v>241837.27954773101</v>
      </c>
      <c r="O6223" s="16">
        <v>184914.16070838401</v>
      </c>
      <c r="P6223" s="16">
        <v>172880.50845717199</v>
      </c>
      <c r="Q6223" s="16">
        <v>104156.520393819</v>
      </c>
      <c r="R6223" s="16">
        <v>188699.417379266</v>
      </c>
      <c r="S6223" s="17">
        <f t="shared" si="680"/>
        <v>222170.72161954801</v>
      </c>
      <c r="T6223" s="17">
        <f t="shared" si="681"/>
        <v>172880.50845717199</v>
      </c>
      <c r="U6223" s="18">
        <f t="shared" si="682"/>
        <v>0.77814262472090223</v>
      </c>
      <c r="X6223" s="20">
        <f t="shared" si="683"/>
        <v>0.11893221499171137</v>
      </c>
      <c r="AA6223" s="20">
        <f t="shared" si="684"/>
        <v>-0.36189348579504738</v>
      </c>
      <c r="AE6223" s="20">
        <f t="shared" si="685"/>
        <v>0.9247004927477418</v>
      </c>
    </row>
    <row r="6224" spans="1:31" x14ac:dyDescent="0.2">
      <c r="A6224" s="15" t="s">
        <v>18916</v>
      </c>
      <c r="B6224" s="15" t="s">
        <v>18917</v>
      </c>
      <c r="C6224" t="s">
        <v>18918</v>
      </c>
      <c r="D6224" s="15">
        <v>1</v>
      </c>
      <c r="E6224" s="15">
        <v>1</v>
      </c>
      <c r="F6224" s="16">
        <v>15190.694320312399</v>
      </c>
      <c r="G6224" s="16">
        <v>9626.5983836049709</v>
      </c>
      <c r="H6224" s="16">
        <v>10227.398156249999</v>
      </c>
      <c r="I6224" s="16">
        <v>15935.2177359374</v>
      </c>
      <c r="J6224" s="16">
        <v>4963.2961640624999</v>
      </c>
      <c r="K6224" s="16">
        <v>14889.8884921874</v>
      </c>
      <c r="L6224" s="15">
        <f t="shared" si="679"/>
        <v>6</v>
      </c>
      <c r="M6224" s="16">
        <v>27012.183257941</v>
      </c>
      <c r="N6224" s="16">
        <v>16561.658211979098</v>
      </c>
      <c r="O6224" s="16">
        <v>18390.140760597998</v>
      </c>
      <c r="P6224" s="16">
        <v>22094.144344791399</v>
      </c>
      <c r="Q6224" s="16">
        <v>43390.696338469599</v>
      </c>
      <c r="R6224" s="16">
        <v>20449.2259477683</v>
      </c>
      <c r="S6224" s="17">
        <f t="shared" si="680"/>
        <v>18390.140760597998</v>
      </c>
      <c r="T6224" s="17">
        <f t="shared" si="681"/>
        <v>22094.144344791399</v>
      </c>
      <c r="U6224" s="18">
        <f t="shared" si="682"/>
        <v>1.2014124651035545</v>
      </c>
      <c r="X6224" s="20">
        <f t="shared" si="683"/>
        <v>0.37766477626558675</v>
      </c>
      <c r="AA6224" s="20">
        <f t="shared" si="684"/>
        <v>0.26473153755517087</v>
      </c>
      <c r="AE6224" s="20">
        <f t="shared" si="685"/>
        <v>0.42289351871190239</v>
      </c>
    </row>
    <row r="6225" spans="1:31" x14ac:dyDescent="0.2">
      <c r="A6225" s="15" t="s">
        <v>18919</v>
      </c>
      <c r="B6225" s="15" t="s">
        <v>18920</v>
      </c>
      <c r="C6225" t="s">
        <v>18921</v>
      </c>
      <c r="D6225" s="15">
        <v>1</v>
      </c>
      <c r="E6225" s="15">
        <v>1</v>
      </c>
      <c r="F6225" s="16">
        <v>31754.412080272999</v>
      </c>
      <c r="G6225" s="16">
        <v>37854.990710487502</v>
      </c>
      <c r="H6225" s="16">
        <v>39806.243986523397</v>
      </c>
      <c r="I6225" s="16">
        <v>44267.7046453125</v>
      </c>
      <c r="J6225" s="16">
        <v>2667.1693189453099</v>
      </c>
      <c r="K6225" s="16">
        <v>41768.878013672002</v>
      </c>
      <c r="L6225" s="15">
        <f t="shared" si="679"/>
        <v>6</v>
      </c>
      <c r="M6225" s="16">
        <v>56465.884986807403</v>
      </c>
      <c r="N6225" s="16">
        <v>65125.955481063902</v>
      </c>
      <c r="O6225" s="16">
        <v>71576.604223188799</v>
      </c>
      <c r="P6225" s="16">
        <v>61377.075133425598</v>
      </c>
      <c r="Q6225" s="16">
        <v>23317.2331805629</v>
      </c>
      <c r="R6225" s="16">
        <v>57363.842888045197</v>
      </c>
      <c r="S6225" s="17">
        <f t="shared" si="680"/>
        <v>65125.955481063902</v>
      </c>
      <c r="T6225" s="17">
        <f t="shared" si="681"/>
        <v>57363.842888045197</v>
      </c>
      <c r="U6225" s="18">
        <f t="shared" si="682"/>
        <v>0.88081383934128032</v>
      </c>
      <c r="X6225" s="20">
        <f t="shared" si="683"/>
        <v>0.25531450201985839</v>
      </c>
      <c r="AA6225" s="20">
        <f t="shared" si="684"/>
        <v>-0.18309095819195936</v>
      </c>
      <c r="AE6225" s="20">
        <f t="shared" si="685"/>
        <v>0.59292451630296372</v>
      </c>
    </row>
    <row r="6226" spans="1:31" x14ac:dyDescent="0.2">
      <c r="A6226" s="15" t="s">
        <v>18922</v>
      </c>
      <c r="B6226" s="15" t="s">
        <v>18923</v>
      </c>
      <c r="C6226" t="s">
        <v>18924</v>
      </c>
      <c r="D6226" s="15">
        <v>2</v>
      </c>
      <c r="E6226" s="15">
        <v>1</v>
      </c>
      <c r="F6226" s="16">
        <v>74508.068504870898</v>
      </c>
      <c r="G6226" s="16">
        <v>79228.969588183696</v>
      </c>
      <c r="H6226" s="16">
        <v>82761.492825000198</v>
      </c>
      <c r="I6226" s="16">
        <v>130457.604727442</v>
      </c>
      <c r="J6226" s="16">
        <v>29080.1597109375</v>
      </c>
      <c r="K6226" s="16">
        <v>136057.82420742101</v>
      </c>
      <c r="L6226" s="15">
        <f t="shared" si="679"/>
        <v>6</v>
      </c>
      <c r="M6226" s="16">
        <v>132490.69188085699</v>
      </c>
      <c r="N6226" s="16">
        <v>136305.999535779</v>
      </c>
      <c r="O6226" s="16">
        <v>148815.512934625</v>
      </c>
      <c r="P6226" s="16">
        <v>180879.182041141</v>
      </c>
      <c r="Q6226" s="16">
        <v>254227.90375230901</v>
      </c>
      <c r="R6226" s="16">
        <v>186856.81834616399</v>
      </c>
      <c r="S6226" s="17">
        <f t="shared" si="680"/>
        <v>136305.999535779</v>
      </c>
      <c r="T6226" s="17">
        <f t="shared" si="681"/>
        <v>186856.81834616399</v>
      </c>
      <c r="U6226" s="18">
        <f t="shared" si="682"/>
        <v>1.3708627571973886</v>
      </c>
      <c r="X6226" s="20">
        <f t="shared" si="683"/>
        <v>4.7109699319831722E-2</v>
      </c>
      <c r="AA6226" s="20">
        <f t="shared" si="684"/>
        <v>0.45508414411372977</v>
      </c>
      <c r="AE6226" s="20">
        <f t="shared" si="685"/>
        <v>1.3268896676606121</v>
      </c>
    </row>
    <row r="6227" spans="1:31" x14ac:dyDescent="0.2">
      <c r="A6227" s="15" t="s">
        <v>590</v>
      </c>
      <c r="B6227" s="15" t="s">
        <v>591</v>
      </c>
      <c r="C6227" t="s">
        <v>592</v>
      </c>
      <c r="D6227" s="15">
        <v>2</v>
      </c>
      <c r="E6227" s="15">
        <v>1</v>
      </c>
      <c r="F6227" s="16">
        <v>35017.725310725597</v>
      </c>
      <c r="G6227" s="16">
        <v>27571.3882565532</v>
      </c>
      <c r="H6227" s="16">
        <v>39942.929493457101</v>
      </c>
      <c r="I6227" s="16">
        <v>24550.869750000002</v>
      </c>
      <c r="J6227" s="16">
        <v>15736.2442262695</v>
      </c>
      <c r="K6227" s="16">
        <v>29235.253755468701</v>
      </c>
      <c r="L6227" s="15">
        <f t="shared" si="679"/>
        <v>6</v>
      </c>
      <c r="M6227" s="16">
        <v>62268.7280399507</v>
      </c>
      <c r="N6227" s="16">
        <v>47433.983483978198</v>
      </c>
      <c r="O6227" s="16">
        <v>71822.381856370004</v>
      </c>
      <c r="P6227" s="16">
        <v>34039.726914014696</v>
      </c>
      <c r="Q6227" s="16">
        <v>137571.197075448</v>
      </c>
      <c r="R6227" s="16">
        <v>40150.623693360903</v>
      </c>
      <c r="S6227" s="17">
        <f t="shared" si="680"/>
        <v>62268.7280399507</v>
      </c>
      <c r="T6227" s="17">
        <f t="shared" si="681"/>
        <v>40150.623693360903</v>
      </c>
      <c r="U6227" s="18">
        <f t="shared" si="682"/>
        <v>0.64479595066725715</v>
      </c>
      <c r="X6227" s="20">
        <f t="shared" si="683"/>
        <v>0.78337662406818864</v>
      </c>
      <c r="AA6227" s="20">
        <f t="shared" si="684"/>
        <v>-0.63308541114960049</v>
      </c>
      <c r="AE6227" s="20">
        <f t="shared" si="685"/>
        <v>0.10602939192736885</v>
      </c>
    </row>
    <row r="6228" spans="1:31" x14ac:dyDescent="0.2">
      <c r="A6228" s="15" t="s">
        <v>18925</v>
      </c>
      <c r="B6228" s="15" t="s">
        <v>18926</v>
      </c>
      <c r="C6228" t="s">
        <v>18927</v>
      </c>
      <c r="D6228" s="15">
        <v>1</v>
      </c>
      <c r="E6228" s="15">
        <v>1</v>
      </c>
      <c r="F6228" s="16">
        <v>63283.6624108213</v>
      </c>
      <c r="G6228" s="16">
        <v>59306.616909375203</v>
      </c>
      <c r="H6228" s="16">
        <v>47426.2017539062</v>
      </c>
      <c r="I6228" s="16">
        <v>60244.211207812703</v>
      </c>
      <c r="J6228" s="16">
        <v>18184.8933105469</v>
      </c>
      <c r="K6228" s="16">
        <v>56591.3879824217</v>
      </c>
      <c r="L6228" s="15">
        <f t="shared" si="679"/>
        <v>6</v>
      </c>
      <c r="M6228" s="16">
        <v>112531.38600708899</v>
      </c>
      <c r="N6228" s="16">
        <v>102031.463225334</v>
      </c>
      <c r="O6228" s="16">
        <v>85278.241119601895</v>
      </c>
      <c r="P6228" s="16">
        <v>83528.466345440494</v>
      </c>
      <c r="Q6228" s="16">
        <v>158978.05762603501</v>
      </c>
      <c r="R6228" s="16">
        <v>77720.533646545504</v>
      </c>
      <c r="S6228" s="17">
        <f t="shared" si="680"/>
        <v>102031.463225334</v>
      </c>
      <c r="T6228" s="17">
        <f t="shared" si="681"/>
        <v>83528.466345440494</v>
      </c>
      <c r="U6228" s="18">
        <f t="shared" si="682"/>
        <v>0.81865400833240931</v>
      </c>
      <c r="X6228" s="20">
        <f t="shared" si="683"/>
        <v>0.81600429054624835</v>
      </c>
      <c r="AA6228" s="20">
        <f t="shared" si="684"/>
        <v>-0.28867424733054686</v>
      </c>
      <c r="AE6228" s="20">
        <f t="shared" si="685"/>
        <v>8.8307557722044211E-2</v>
      </c>
    </row>
    <row r="6229" spans="1:31" x14ac:dyDescent="0.2">
      <c r="A6229" s="15" t="s">
        <v>16907</v>
      </c>
      <c r="B6229" s="15" t="s">
        <v>16908</v>
      </c>
      <c r="C6229" t="s">
        <v>16909</v>
      </c>
      <c r="D6229" s="15">
        <v>2</v>
      </c>
      <c r="E6229" s="15">
        <v>1</v>
      </c>
      <c r="F6229" s="16">
        <v>39334.247699999898</v>
      </c>
      <c r="G6229" s="16">
        <v>60237.686231250198</v>
      </c>
      <c r="H6229" s="16">
        <v>54401.802262499798</v>
      </c>
      <c r="I6229" s="16">
        <v>73624.500899052495</v>
      </c>
      <c r="J6229" s="16">
        <v>19191.306337499998</v>
      </c>
      <c r="K6229" s="16">
        <v>55353.437287499801</v>
      </c>
      <c r="L6229" s="15">
        <f t="shared" si="679"/>
        <v>6</v>
      </c>
      <c r="M6229" s="16">
        <v>69944.393902054901</v>
      </c>
      <c r="N6229" s="16">
        <v>103633.280530481</v>
      </c>
      <c r="O6229" s="16">
        <v>97821.243091647295</v>
      </c>
      <c r="P6229" s="16">
        <v>102080.20857527399</v>
      </c>
      <c r="Q6229" s="16">
        <v>167776.43688854901</v>
      </c>
      <c r="R6229" s="16">
        <v>76020.377632218195</v>
      </c>
      <c r="S6229" s="17">
        <f t="shared" si="680"/>
        <v>97821.243091647295</v>
      </c>
      <c r="T6229" s="17">
        <f t="shared" si="681"/>
        <v>102080.20857527399</v>
      </c>
      <c r="U6229" s="18">
        <f t="shared" si="682"/>
        <v>1.0435382474094768</v>
      </c>
      <c r="X6229" s="20">
        <f t="shared" si="683"/>
        <v>0.44327995564559253</v>
      </c>
      <c r="AA6229" s="20">
        <f t="shared" si="684"/>
        <v>6.1483478635514399E-2</v>
      </c>
      <c r="AE6229" s="20">
        <f t="shared" si="685"/>
        <v>0.3533219063034751</v>
      </c>
    </row>
    <row r="6230" spans="1:31" x14ac:dyDescent="0.2">
      <c r="A6230" s="15" t="s">
        <v>10783</v>
      </c>
      <c r="B6230" s="15" t="s">
        <v>10784</v>
      </c>
      <c r="C6230" t="s">
        <v>10785</v>
      </c>
      <c r="D6230" s="15">
        <v>1</v>
      </c>
      <c r="E6230" s="15">
        <v>1</v>
      </c>
      <c r="F6230" s="16">
        <v>30925.236484570501</v>
      </c>
      <c r="G6230" s="16">
        <v>29746.759710937498</v>
      </c>
      <c r="H6230" s="16">
        <v>21715.0570957032</v>
      </c>
      <c r="I6230" s="16">
        <v>32345.4824859373</v>
      </c>
      <c r="J6230" s="16">
        <v>9285.0588960937203</v>
      </c>
      <c r="K6230" s="16">
        <v>30359.136771114401</v>
      </c>
      <c r="L6230" s="15">
        <f t="shared" si="679"/>
        <v>6</v>
      </c>
      <c r="M6230" s="16">
        <v>54991.439996219997</v>
      </c>
      <c r="N6230" s="16">
        <v>51176.505720385801</v>
      </c>
      <c r="O6230" s="16">
        <v>39046.387997553997</v>
      </c>
      <c r="P6230" s="16">
        <v>44846.940329816702</v>
      </c>
      <c r="Q6230" s="16">
        <v>81172.905611065406</v>
      </c>
      <c r="R6230" s="16">
        <v>41694.123346689797</v>
      </c>
      <c r="S6230" s="17">
        <f t="shared" si="680"/>
        <v>51176.505720385801</v>
      </c>
      <c r="T6230" s="17">
        <f t="shared" si="681"/>
        <v>44846.940329816702</v>
      </c>
      <c r="U6230" s="18">
        <f t="shared" si="682"/>
        <v>0.8763189221016362</v>
      </c>
      <c r="X6230" s="20">
        <f t="shared" si="683"/>
        <v>0.60936087168378528</v>
      </c>
      <c r="AA6230" s="20">
        <f t="shared" si="684"/>
        <v>-0.19047208396503504</v>
      </c>
      <c r="AE6230" s="20">
        <f t="shared" si="685"/>
        <v>0.21512543616091839</v>
      </c>
    </row>
    <row r="6231" spans="1:31" x14ac:dyDescent="0.2">
      <c r="A6231" s="15" t="s">
        <v>4184</v>
      </c>
      <c r="B6231" s="15" t="s">
        <v>4185</v>
      </c>
      <c r="C6231" t="s">
        <v>4186</v>
      </c>
      <c r="D6231" s="15">
        <v>1</v>
      </c>
      <c r="E6231" s="15">
        <v>1</v>
      </c>
      <c r="F6231" s="16">
        <v>82895.784623437095</v>
      </c>
      <c r="G6231" s="16">
        <v>95422.425037499794</v>
      </c>
      <c r="H6231" s="16">
        <v>82895.784623437095</v>
      </c>
      <c r="I6231" s="16">
        <v>102500.254944131</v>
      </c>
      <c r="J6231" s="16">
        <v>8362.2940628906308</v>
      </c>
      <c r="K6231" s="16">
        <v>113678.722188282</v>
      </c>
      <c r="L6231" s="15">
        <f t="shared" si="679"/>
        <v>6</v>
      </c>
      <c r="M6231" s="16">
        <v>147405.77871841699</v>
      </c>
      <c r="N6231" s="16">
        <v>164165.318449429</v>
      </c>
      <c r="O6231" s="16">
        <v>149056.98638061</v>
      </c>
      <c r="P6231" s="16">
        <v>142116.37805276201</v>
      </c>
      <c r="Q6231" s="16">
        <v>73105.805170989901</v>
      </c>
      <c r="R6231" s="16">
        <v>156122.18162019699</v>
      </c>
      <c r="S6231" s="17">
        <f t="shared" si="680"/>
        <v>149056.98638061</v>
      </c>
      <c r="T6231" s="17">
        <f t="shared" si="681"/>
        <v>142116.37805276201</v>
      </c>
      <c r="U6231" s="18">
        <f t="shared" si="682"/>
        <v>0.95343654466402883</v>
      </c>
      <c r="X6231" s="20">
        <f t="shared" si="683"/>
        <v>0.319537440570417</v>
      </c>
      <c r="AA6231" s="20">
        <f t="shared" si="684"/>
        <v>-6.8791170764507373E-2</v>
      </c>
      <c r="AE6231" s="20">
        <f t="shared" si="685"/>
        <v>0.49547824773882337</v>
      </c>
    </row>
    <row r="6232" spans="1:31" x14ac:dyDescent="0.2">
      <c r="A6232" s="15" t="s">
        <v>18928</v>
      </c>
      <c r="B6232" s="15" t="s">
        <v>18929</v>
      </c>
      <c r="C6232" t="s">
        <v>18930</v>
      </c>
      <c r="D6232" s="15">
        <v>1</v>
      </c>
      <c r="E6232" s="15">
        <v>1</v>
      </c>
      <c r="F6232" s="16">
        <v>52689.747267805498</v>
      </c>
      <c r="G6232" s="16">
        <v>40089.220874999999</v>
      </c>
      <c r="H6232" s="16">
        <v>42984.888136522997</v>
      </c>
      <c r="I6232" s="16">
        <v>62857.5887929686</v>
      </c>
      <c r="J6232" s="16">
        <v>2134.6897042968699</v>
      </c>
      <c r="K6232" s="16">
        <v>57102.949589939999</v>
      </c>
      <c r="L6232" s="15">
        <f t="shared" si="679"/>
        <v>6</v>
      </c>
      <c r="M6232" s="16">
        <v>93693.222903539106</v>
      </c>
      <c r="N6232" s="16">
        <v>68969.738599155593</v>
      </c>
      <c r="O6232" s="16">
        <v>77292.2038755424</v>
      </c>
      <c r="P6232" s="16">
        <v>87151.908619697002</v>
      </c>
      <c r="Q6232" s="16">
        <v>18662.1288906097</v>
      </c>
      <c r="R6232" s="16">
        <v>78423.093568591503</v>
      </c>
      <c r="S6232" s="17">
        <f t="shared" si="680"/>
        <v>77292.2038755424</v>
      </c>
      <c r="T6232" s="17">
        <f t="shared" si="681"/>
        <v>78423.093568591503</v>
      </c>
      <c r="U6232" s="18">
        <f t="shared" si="682"/>
        <v>1.0146313552511723</v>
      </c>
      <c r="X6232" s="20">
        <f t="shared" si="683"/>
        <v>0.45947794153284949</v>
      </c>
      <c r="AA6232" s="20">
        <f t="shared" si="684"/>
        <v>2.0955650015356184E-2</v>
      </c>
      <c r="AE6232" s="20">
        <f t="shared" si="685"/>
        <v>0.33773533324525334</v>
      </c>
    </row>
    <row r="6233" spans="1:31" x14ac:dyDescent="0.2">
      <c r="A6233" s="15" t="s">
        <v>65</v>
      </c>
      <c r="B6233" s="15" t="s">
        <v>66</v>
      </c>
      <c r="C6233" t="s">
        <v>67</v>
      </c>
      <c r="D6233" s="15">
        <v>1</v>
      </c>
      <c r="E6233" s="15">
        <v>1</v>
      </c>
      <c r="F6233" s="16">
        <v>42554.372411718301</v>
      </c>
      <c r="G6233" s="16">
        <v>41707.394050780997</v>
      </c>
      <c r="H6233" s="16">
        <v>36054.418174913597</v>
      </c>
      <c r="I6233" s="16">
        <v>60332.230999218598</v>
      </c>
      <c r="J6233" s="16">
        <v>6497.39578769532</v>
      </c>
      <c r="K6233" s="16">
        <v>65473.757552928102</v>
      </c>
      <c r="L6233" s="15">
        <f t="shared" si="679"/>
        <v>6</v>
      </c>
      <c r="M6233" s="16">
        <v>75670.438873551204</v>
      </c>
      <c r="N6233" s="16">
        <v>71753.653539527499</v>
      </c>
      <c r="O6233" s="16">
        <v>64830.352270282798</v>
      </c>
      <c r="P6233" s="16">
        <v>83650.5055926442</v>
      </c>
      <c r="Q6233" s="16">
        <v>56802.277820145202</v>
      </c>
      <c r="R6233" s="16">
        <v>89919.253764172303</v>
      </c>
      <c r="S6233" s="17">
        <f t="shared" si="680"/>
        <v>71753.653539527499</v>
      </c>
      <c r="T6233" s="17">
        <f t="shared" si="681"/>
        <v>83650.5055926442</v>
      </c>
      <c r="U6233" s="18">
        <f t="shared" si="682"/>
        <v>1.1658013420398585</v>
      </c>
      <c r="X6233" s="20">
        <f t="shared" si="683"/>
        <v>0.60064043304574932</v>
      </c>
      <c r="AA6233" s="20">
        <f t="shared" si="684"/>
        <v>0.22132196755061295</v>
      </c>
      <c r="AE6233" s="20">
        <f t="shared" si="685"/>
        <v>0.22138543594388432</v>
      </c>
    </row>
    <row r="6234" spans="1:31" x14ac:dyDescent="0.2">
      <c r="A6234" s="15" t="s">
        <v>18931</v>
      </c>
      <c r="B6234" s="15" t="s">
        <v>18932</v>
      </c>
      <c r="C6234" t="s">
        <v>18933</v>
      </c>
      <c r="D6234" s="15">
        <v>1</v>
      </c>
      <c r="E6234" s="15">
        <v>1</v>
      </c>
      <c r="F6234" s="16">
        <v>3887.45567138671</v>
      </c>
      <c r="G6234" s="16">
        <v>7872.7089697265301</v>
      </c>
      <c r="H6234" s="16">
        <v>12469.1974365235</v>
      </c>
      <c r="I6234" s="16">
        <v>6326.8983486327998</v>
      </c>
      <c r="J6234" s="16">
        <v>2683.8913986328098</v>
      </c>
      <c r="K6234" s="16">
        <v>10331.4527308548</v>
      </c>
      <c r="L6234" s="15">
        <f t="shared" si="679"/>
        <v>6</v>
      </c>
      <c r="M6234" s="16">
        <v>6912.69686483034</v>
      </c>
      <c r="N6234" s="16">
        <v>13544.256232923501</v>
      </c>
      <c r="O6234" s="16">
        <v>22421.176190273301</v>
      </c>
      <c r="P6234" s="16">
        <v>8772.2306457265604</v>
      </c>
      <c r="Q6234" s="16">
        <v>23463.422861348401</v>
      </c>
      <c r="R6234" s="16">
        <v>14188.8377050499</v>
      </c>
      <c r="S6234" s="17">
        <f t="shared" si="680"/>
        <v>13544.256232923501</v>
      </c>
      <c r="T6234" s="17">
        <f t="shared" si="681"/>
        <v>14188.8377050499</v>
      </c>
      <c r="U6234" s="18">
        <f t="shared" si="682"/>
        <v>1.047590761799053</v>
      </c>
      <c r="X6234" s="20">
        <f t="shared" si="683"/>
        <v>0.85833211093485495</v>
      </c>
      <c r="AA6234" s="20">
        <f t="shared" si="684"/>
        <v>6.7075242420983547E-2</v>
      </c>
      <c r="AE6234" s="20">
        <f t="shared" si="685"/>
        <v>6.6344639844928596E-2</v>
      </c>
    </row>
    <row r="6235" spans="1:31" x14ac:dyDescent="0.2">
      <c r="A6235" s="15" t="s">
        <v>266</v>
      </c>
      <c r="B6235" s="15" t="s">
        <v>267</v>
      </c>
      <c r="C6235" t="s">
        <v>268</v>
      </c>
      <c r="D6235" s="15">
        <v>1</v>
      </c>
      <c r="E6235" s="15">
        <v>1</v>
      </c>
      <c r="F6235" s="16">
        <v>21641.859238183701</v>
      </c>
      <c r="G6235" s="16">
        <v>17360.8979414063</v>
      </c>
      <c r="H6235" s="16">
        <v>22258.236442585701</v>
      </c>
      <c r="I6235" s="16">
        <v>32498.754073241998</v>
      </c>
      <c r="J6235" s="16">
        <v>4820.0131933593702</v>
      </c>
      <c r="K6235" s="16">
        <v>23618.064647461099</v>
      </c>
      <c r="L6235" s="15">
        <f t="shared" si="679"/>
        <v>6</v>
      </c>
      <c r="M6235" s="16">
        <v>38483.6831982515</v>
      </c>
      <c r="N6235" s="16">
        <v>29867.7940536405</v>
      </c>
      <c r="O6235" s="16">
        <v>40023.092384614101</v>
      </c>
      <c r="P6235" s="16">
        <v>45059.451048526702</v>
      </c>
      <c r="Q6235" s="16">
        <v>42138.071536977899</v>
      </c>
      <c r="R6235" s="16">
        <v>32436.182492457301</v>
      </c>
      <c r="S6235" s="17">
        <f t="shared" si="680"/>
        <v>38483.6831982515</v>
      </c>
      <c r="T6235" s="17">
        <f t="shared" si="681"/>
        <v>42138.071536977899</v>
      </c>
      <c r="U6235" s="18">
        <f t="shared" si="682"/>
        <v>1.0949594226701367</v>
      </c>
      <c r="X6235" s="20">
        <f t="shared" si="683"/>
        <v>0.49087377770487634</v>
      </c>
      <c r="AA6235" s="20">
        <f t="shared" si="684"/>
        <v>0.13087740699789857</v>
      </c>
      <c r="AE6235" s="20">
        <f t="shared" si="685"/>
        <v>0.30903016713061804</v>
      </c>
    </row>
    <row r="6236" spans="1:31" x14ac:dyDescent="0.2">
      <c r="A6236" s="15" t="s">
        <v>18934</v>
      </c>
      <c r="B6236" s="15" t="s">
        <v>18935</v>
      </c>
      <c r="C6236" t="s">
        <v>18936</v>
      </c>
      <c r="D6236" s="15">
        <v>1</v>
      </c>
      <c r="E6236" s="15">
        <v>1</v>
      </c>
      <c r="F6236" s="16">
        <v>16949.6854699219</v>
      </c>
      <c r="G6236" s="16">
        <v>16633.068020507799</v>
      </c>
      <c r="H6236" s="16">
        <v>18115.378167976702</v>
      </c>
      <c r="I6236" s="16">
        <v>18548.391004687499</v>
      </c>
      <c r="J6236" s="16">
        <v>10764.2552273438</v>
      </c>
      <c r="K6236" s="16">
        <v>20966.1986144531</v>
      </c>
      <c r="L6236" s="15">
        <f t="shared" si="679"/>
        <v>6</v>
      </c>
      <c r="M6236" s="16">
        <v>30140.031813145899</v>
      </c>
      <c r="N6236" s="16">
        <v>28615.631045895101</v>
      </c>
      <c r="O6236" s="16">
        <v>32573.7151669382</v>
      </c>
      <c r="P6236" s="16">
        <v>25717.303334800599</v>
      </c>
      <c r="Q6236" s="16">
        <v>94104.505240154307</v>
      </c>
      <c r="R6236" s="16">
        <v>28794.207086083701</v>
      </c>
      <c r="S6236" s="17">
        <f t="shared" si="680"/>
        <v>30140.031813145899</v>
      </c>
      <c r="T6236" s="17">
        <f t="shared" si="681"/>
        <v>28794.207086083701</v>
      </c>
      <c r="U6236" s="18">
        <f t="shared" si="682"/>
        <v>0.95534760097780647</v>
      </c>
      <c r="X6236" s="20">
        <f t="shared" si="683"/>
        <v>0.44067129225177204</v>
      </c>
      <c r="AA6236" s="20">
        <f t="shared" si="684"/>
        <v>-6.5902345022471359E-2</v>
      </c>
      <c r="AE6236" s="20">
        <f t="shared" si="685"/>
        <v>0.35588524089634149</v>
      </c>
    </row>
    <row r="6237" spans="1:31" x14ac:dyDescent="0.2">
      <c r="A6237" s="15" t="s">
        <v>18937</v>
      </c>
      <c r="B6237" s="15" t="s">
        <v>18938</v>
      </c>
      <c r="C6237" t="s">
        <v>18939</v>
      </c>
      <c r="D6237" s="15">
        <v>2</v>
      </c>
      <c r="E6237" s="15">
        <v>1</v>
      </c>
      <c r="F6237" s="16">
        <v>27809.949930468701</v>
      </c>
      <c r="G6237" s="16">
        <v>27615.477725501802</v>
      </c>
      <c r="H6237" s="16">
        <v>18568.107267187501</v>
      </c>
      <c r="I6237" s="16">
        <v>18205.490247656198</v>
      </c>
      <c r="J6237" s="16">
        <v>42685.304062499999</v>
      </c>
      <c r="K6237" s="16">
        <v>21067.482966498701</v>
      </c>
      <c r="L6237" s="15">
        <f t="shared" si="679"/>
        <v>6</v>
      </c>
      <c r="M6237" s="16">
        <v>49451.8188619922</v>
      </c>
      <c r="N6237" s="16">
        <v>47509.835273611097</v>
      </c>
      <c r="O6237" s="16">
        <v>33387.778698415997</v>
      </c>
      <c r="P6237" s="16">
        <v>25241.872189313199</v>
      </c>
      <c r="Q6237" s="16">
        <v>373168.355356652</v>
      </c>
      <c r="R6237" s="16">
        <v>28933.307294996601</v>
      </c>
      <c r="S6237" s="17">
        <f t="shared" si="680"/>
        <v>47509.835273611097</v>
      </c>
      <c r="T6237" s="17">
        <f t="shared" si="681"/>
        <v>28933.307294996601</v>
      </c>
      <c r="U6237" s="18">
        <f t="shared" si="682"/>
        <v>0.60899616107630117</v>
      </c>
      <c r="X6237" s="20">
        <f t="shared" si="683"/>
        <v>0.43960516614609252</v>
      </c>
      <c r="AA6237" s="20">
        <f t="shared" si="684"/>
        <v>-0.71549496103102361</v>
      </c>
      <c r="AE6237" s="20">
        <f t="shared" si="685"/>
        <v>0.3569372124824931</v>
      </c>
    </row>
    <row r="6238" spans="1:31" x14ac:dyDescent="0.2">
      <c r="A6238" s="15" t="s">
        <v>18940</v>
      </c>
      <c r="B6238" s="15" t="s">
        <v>18941</v>
      </c>
      <c r="C6238" t="s">
        <v>18942</v>
      </c>
      <c r="D6238" s="15">
        <v>1</v>
      </c>
      <c r="E6238" s="15">
        <v>1</v>
      </c>
      <c r="F6238" s="16">
        <v>30361.631998242599</v>
      </c>
      <c r="G6238" s="16">
        <v>23945.457396093701</v>
      </c>
      <c r="H6238" s="16">
        <v>30006.228279199699</v>
      </c>
      <c r="I6238" s="16">
        <v>15299.0604228515</v>
      </c>
      <c r="J6238" s="16">
        <v>5124.1542708984298</v>
      </c>
      <c r="K6238" s="16">
        <v>24697.151104463901</v>
      </c>
      <c r="L6238" s="15">
        <f t="shared" si="679"/>
        <v>6</v>
      </c>
      <c r="M6238" s="16">
        <v>53989.235136542899</v>
      </c>
      <c r="N6238" s="16">
        <v>41195.910052612002</v>
      </c>
      <c r="O6238" s="16">
        <v>53954.950547408102</v>
      </c>
      <c r="P6238" s="16">
        <v>21212.113629289099</v>
      </c>
      <c r="Q6238" s="16">
        <v>44796.968508532103</v>
      </c>
      <c r="R6238" s="16">
        <v>33918.160197529098</v>
      </c>
      <c r="S6238" s="17">
        <f t="shared" si="680"/>
        <v>53954.950547408102</v>
      </c>
      <c r="T6238" s="17">
        <f t="shared" si="681"/>
        <v>33918.160197529098</v>
      </c>
      <c r="U6238" s="18">
        <f t="shared" si="682"/>
        <v>0.62863851886448374</v>
      </c>
      <c r="X6238" s="20">
        <f t="shared" si="683"/>
        <v>0.11078568560678365</v>
      </c>
      <c r="AA6238" s="20">
        <f t="shared" si="684"/>
        <v>-0.66969742110859953</v>
      </c>
      <c r="AE6238" s="20">
        <f t="shared" si="685"/>
        <v>0.95551635028980464</v>
      </c>
    </row>
    <row r="6239" spans="1:31" x14ac:dyDescent="0.2">
      <c r="A6239" s="15" t="s">
        <v>18943</v>
      </c>
      <c r="B6239" s="15" t="s">
        <v>18944</v>
      </c>
      <c r="C6239" t="s">
        <v>18945</v>
      </c>
      <c r="D6239" s="15">
        <v>1</v>
      </c>
      <c r="E6239" s="15">
        <v>1</v>
      </c>
      <c r="F6239" s="16">
        <v>95394.846228514303</v>
      </c>
      <c r="G6239" s="16">
        <v>101533.03168010899</v>
      </c>
      <c r="H6239" s="16">
        <v>102756.02333906099</v>
      </c>
      <c r="I6239" s="16">
        <v>98443.730240624805</v>
      </c>
      <c r="J6239" s="16">
        <v>10215.5110921875</v>
      </c>
      <c r="K6239" s="16">
        <v>121083.852063279</v>
      </c>
      <c r="L6239" s="15">
        <f t="shared" si="679"/>
        <v>6</v>
      </c>
      <c r="M6239" s="16">
        <v>169631.684625639</v>
      </c>
      <c r="N6239" s="16">
        <v>174678.04315757801</v>
      </c>
      <c r="O6239" s="16">
        <v>184768.17899671101</v>
      </c>
      <c r="P6239" s="16">
        <v>136492.01547280399</v>
      </c>
      <c r="Q6239" s="16">
        <v>89307.211395695806</v>
      </c>
      <c r="R6239" s="16">
        <v>166292.11499920301</v>
      </c>
      <c r="S6239" s="17">
        <f t="shared" si="680"/>
        <v>174678.04315757801</v>
      </c>
      <c r="T6239" s="17">
        <f t="shared" si="681"/>
        <v>136492.01547280399</v>
      </c>
      <c r="U6239" s="18">
        <f t="shared" si="682"/>
        <v>0.78139194260193201</v>
      </c>
      <c r="X6239" s="20">
        <f t="shared" si="683"/>
        <v>0.11632642866481947</v>
      </c>
      <c r="AA6239" s="20">
        <f t="shared" si="684"/>
        <v>-0.35588171577756017</v>
      </c>
      <c r="AE6239" s="20">
        <f t="shared" si="685"/>
        <v>0.93432160496759453</v>
      </c>
    </row>
    <row r="6240" spans="1:31" x14ac:dyDescent="0.2">
      <c r="A6240" s="15" t="s">
        <v>18946</v>
      </c>
      <c r="B6240" s="15" t="s">
        <v>18947</v>
      </c>
      <c r="C6240" t="s">
        <v>18948</v>
      </c>
      <c r="D6240" s="15">
        <v>1</v>
      </c>
      <c r="E6240" s="15">
        <v>1</v>
      </c>
      <c r="F6240" s="16">
        <v>32570.680441406501</v>
      </c>
      <c r="G6240" s="16">
        <v>31621.682203937999</v>
      </c>
      <c r="H6240" s="16">
        <v>43051.902867187899</v>
      </c>
      <c r="I6240" s="16">
        <v>33969.784844531299</v>
      </c>
      <c r="J6240" s="16">
        <v>13411.456652343801</v>
      </c>
      <c r="K6240" s="16">
        <v>34824.7067695316</v>
      </c>
      <c r="L6240" s="15">
        <f t="shared" si="679"/>
        <v>6</v>
      </c>
      <c r="M6240" s="16">
        <v>57917.378255888201</v>
      </c>
      <c r="N6240" s="16">
        <v>54402.133742420301</v>
      </c>
      <c r="O6240" s="16">
        <v>77412.704741073801</v>
      </c>
      <c r="P6240" s="16">
        <v>47099.031977703402</v>
      </c>
      <c r="Q6240" s="16">
        <v>117247.17281067499</v>
      </c>
      <c r="R6240" s="16">
        <v>47826.973161590897</v>
      </c>
      <c r="S6240" s="17">
        <f t="shared" si="680"/>
        <v>57917.378255888201</v>
      </c>
      <c r="T6240" s="17">
        <f t="shared" si="681"/>
        <v>47826.973161590897</v>
      </c>
      <c r="U6240" s="18">
        <f t="shared" si="682"/>
        <v>0.82577931877861788</v>
      </c>
      <c r="X6240" s="20">
        <f t="shared" si="683"/>
        <v>0.77391606188015782</v>
      </c>
      <c r="AA6240" s="20">
        <f t="shared" si="684"/>
        <v>-0.27617180748146652</v>
      </c>
      <c r="AE6240" s="20">
        <f t="shared" si="685"/>
        <v>0.11130613988438266</v>
      </c>
    </row>
    <row r="6241" spans="1:31" x14ac:dyDescent="0.2">
      <c r="A6241" s="15" t="s">
        <v>18949</v>
      </c>
      <c r="B6241" s="15" t="s">
        <v>18950</v>
      </c>
      <c r="C6241" t="s">
        <v>18951</v>
      </c>
      <c r="D6241" s="15">
        <v>1</v>
      </c>
      <c r="E6241" s="15">
        <v>1</v>
      </c>
      <c r="F6241" s="16">
        <v>53003.1280517583</v>
      </c>
      <c r="G6241" s="16">
        <v>64934.1464062499</v>
      </c>
      <c r="H6241" s="16">
        <v>49780.5378662113</v>
      </c>
      <c r="I6241" s="16">
        <v>80287.070892187796</v>
      </c>
      <c r="J6241" s="16">
        <v>6801.47968375647</v>
      </c>
      <c r="K6241" s="16">
        <v>75476.454345704406</v>
      </c>
      <c r="L6241" s="15">
        <f t="shared" si="679"/>
        <v>6</v>
      </c>
      <c r="M6241" s="16">
        <v>94250.478482984894</v>
      </c>
      <c r="N6241" s="16">
        <v>111713.099083728</v>
      </c>
      <c r="O6241" s="16">
        <v>89511.6318453352</v>
      </c>
      <c r="P6241" s="16">
        <v>111317.847217865</v>
      </c>
      <c r="Q6241" s="16">
        <v>59460.674893232303</v>
      </c>
      <c r="R6241" s="16">
        <v>103656.59013911099</v>
      </c>
      <c r="S6241" s="17">
        <f t="shared" si="680"/>
        <v>94250.478482984894</v>
      </c>
      <c r="T6241" s="17">
        <f t="shared" si="681"/>
        <v>103656.59013911099</v>
      </c>
      <c r="U6241" s="18">
        <f t="shared" si="682"/>
        <v>1.0997990865141782</v>
      </c>
      <c r="X6241" s="20">
        <f t="shared" si="683"/>
        <v>0.70929879804297968</v>
      </c>
      <c r="AA6241" s="20">
        <f t="shared" si="684"/>
        <v>0.13723999341916454</v>
      </c>
      <c r="AE6241" s="20">
        <f t="shared" si="685"/>
        <v>0.14917077609358623</v>
      </c>
    </row>
    <row r="6242" spans="1:31" x14ac:dyDescent="0.2">
      <c r="A6242" s="15" t="s">
        <v>16646</v>
      </c>
      <c r="B6242" s="15" t="s">
        <v>16647</v>
      </c>
      <c r="C6242" t="s">
        <v>16648</v>
      </c>
      <c r="D6242" s="15">
        <v>2</v>
      </c>
      <c r="E6242" s="15">
        <v>1</v>
      </c>
      <c r="F6242" s="16">
        <v>159307.53878788999</v>
      </c>
      <c r="G6242" s="16">
        <v>109591.65085493799</v>
      </c>
      <c r="H6242" s="16">
        <v>110202.802316945</v>
      </c>
      <c r="I6242" s="16">
        <v>97639.868841796997</v>
      </c>
      <c r="J6242" s="16">
        <v>139966.93471406301</v>
      </c>
      <c r="K6242" s="16">
        <v>138375.39163593799</v>
      </c>
      <c r="L6242" s="15">
        <f t="shared" si="679"/>
        <v>6</v>
      </c>
      <c r="M6242" s="16">
        <v>283281.61579526402</v>
      </c>
      <c r="N6242" s="16">
        <v>188542.14043427701</v>
      </c>
      <c r="O6242" s="16">
        <v>198158.418774622</v>
      </c>
      <c r="P6242" s="16">
        <v>135377.46341125001</v>
      </c>
      <c r="Q6242" s="16">
        <v>1223634.9717711201</v>
      </c>
      <c r="R6242" s="16">
        <v>190039.68032795799</v>
      </c>
      <c r="S6242" s="17">
        <f t="shared" si="680"/>
        <v>198158.418774622</v>
      </c>
      <c r="T6242" s="17">
        <f t="shared" si="681"/>
        <v>190039.68032795799</v>
      </c>
      <c r="U6242" s="18">
        <f t="shared" si="682"/>
        <v>0.95902905111542114</v>
      </c>
      <c r="X6242" s="20">
        <f t="shared" si="683"/>
        <v>0.45583718179876082</v>
      </c>
      <c r="AA6242" s="20">
        <f t="shared" si="684"/>
        <v>-6.0353576551837568E-2</v>
      </c>
      <c r="AE6242" s="20">
        <f t="shared" si="685"/>
        <v>0.34119025311036905</v>
      </c>
    </row>
    <row r="6243" spans="1:31" x14ac:dyDescent="0.2">
      <c r="A6243" s="15" t="s">
        <v>3722</v>
      </c>
      <c r="B6243" s="15" t="s">
        <v>3723</v>
      </c>
      <c r="C6243" t="s">
        <v>3724</v>
      </c>
      <c r="D6243" s="15">
        <v>1</v>
      </c>
      <c r="E6243" s="15">
        <v>1</v>
      </c>
      <c r="F6243" s="16">
        <v>122054.262257815</v>
      </c>
      <c r="G6243" s="16">
        <v>151999.053937499</v>
      </c>
      <c r="H6243" s="16">
        <v>130621.786066409</v>
      </c>
      <c r="I6243" s="16">
        <v>189415.44208125101</v>
      </c>
      <c r="J6243" s="16">
        <v>2933.1727811179599</v>
      </c>
      <c r="K6243" s="16">
        <v>156060.74137500199</v>
      </c>
      <c r="L6243" s="15">
        <f t="shared" si="679"/>
        <v>6</v>
      </c>
      <c r="M6243" s="16">
        <v>217037.617241256</v>
      </c>
      <c r="N6243" s="16">
        <v>261500.09375527099</v>
      </c>
      <c r="O6243" s="16">
        <v>234874.304829331</v>
      </c>
      <c r="P6243" s="16">
        <v>262624.09386710799</v>
      </c>
      <c r="Q6243" s="16">
        <v>25642.719121878901</v>
      </c>
      <c r="R6243" s="16">
        <v>214328.090074557</v>
      </c>
      <c r="S6243" s="17">
        <f t="shared" si="680"/>
        <v>234874.304829331</v>
      </c>
      <c r="T6243" s="17">
        <f t="shared" si="681"/>
        <v>214328.090074557</v>
      </c>
      <c r="U6243" s="18">
        <f t="shared" si="682"/>
        <v>0.91252250956227976</v>
      </c>
      <c r="X6243" s="20">
        <f t="shared" si="683"/>
        <v>0.39285784724206224</v>
      </c>
      <c r="AA6243" s="20">
        <f t="shared" si="684"/>
        <v>-0.13206794802560234</v>
      </c>
      <c r="AE6243" s="20">
        <f t="shared" si="685"/>
        <v>0.40576456750346124</v>
      </c>
    </row>
    <row r="6244" spans="1:31" x14ac:dyDescent="0.2">
      <c r="A6244" s="15" t="s">
        <v>18952</v>
      </c>
      <c r="B6244" s="15" t="s">
        <v>18953</v>
      </c>
      <c r="C6244" t="s">
        <v>18954</v>
      </c>
      <c r="D6244" s="15">
        <v>1</v>
      </c>
      <c r="E6244" s="15">
        <v>1</v>
      </c>
      <c r="F6244" s="16">
        <v>28076.819290136798</v>
      </c>
      <c r="G6244" s="16">
        <v>26067.103657031199</v>
      </c>
      <c r="H6244" s="16">
        <v>24341.637052734499</v>
      </c>
      <c r="I6244" s="16">
        <v>27794.441851171799</v>
      </c>
      <c r="J6244" s="16">
        <v>3525.34053867187</v>
      </c>
      <c r="K6244" s="16">
        <v>34497.994808485899</v>
      </c>
      <c r="L6244" s="15">
        <f t="shared" si="679"/>
        <v>6</v>
      </c>
      <c r="M6244" s="16">
        <v>49926.3675493189</v>
      </c>
      <c r="N6244" s="16">
        <v>44846.003140551999</v>
      </c>
      <c r="O6244" s="16">
        <v>43769.3071985879</v>
      </c>
      <c r="P6244" s="16">
        <v>38536.932498749899</v>
      </c>
      <c r="Q6244" s="16">
        <v>30819.635932828001</v>
      </c>
      <c r="R6244" s="16">
        <v>47378.278954460497</v>
      </c>
      <c r="S6244" s="17">
        <f t="shared" si="680"/>
        <v>44846.003140551999</v>
      </c>
      <c r="T6244" s="17">
        <f t="shared" si="681"/>
        <v>38536.932498749899</v>
      </c>
      <c r="U6244" s="18">
        <f t="shared" si="682"/>
        <v>0.85931699148241103</v>
      </c>
      <c r="X6244" s="20">
        <f t="shared" si="683"/>
        <v>0.23070735323710051</v>
      </c>
      <c r="AA6244" s="20">
        <f t="shared" si="684"/>
        <v>-0.21873767286115178</v>
      </c>
      <c r="AE6244" s="20">
        <f t="shared" si="685"/>
        <v>0.6369385631754636</v>
      </c>
    </row>
    <row r="6245" spans="1:31" x14ac:dyDescent="0.2">
      <c r="A6245" s="15" t="s">
        <v>18955</v>
      </c>
      <c r="B6245" s="15" t="s">
        <v>18956</v>
      </c>
      <c r="C6245" t="s">
        <v>18957</v>
      </c>
      <c r="D6245" s="15">
        <v>1</v>
      </c>
      <c r="E6245" s="15">
        <v>1</v>
      </c>
      <c r="F6245" s="16">
        <v>40606.184759765201</v>
      </c>
      <c r="G6245" s="16">
        <v>34624.772015625102</v>
      </c>
      <c r="H6245" s="16">
        <v>40645.994744823802</v>
      </c>
      <c r="I6245" s="16">
        <v>50114.880337500101</v>
      </c>
      <c r="J6245" s="16">
        <v>1552.5894172851499</v>
      </c>
      <c r="K6245" s="16">
        <v>50558.681024413498</v>
      </c>
      <c r="L6245" s="15">
        <f t="shared" si="679"/>
        <v>6</v>
      </c>
      <c r="M6245" s="16">
        <v>72206.159969258602</v>
      </c>
      <c r="N6245" s="16">
        <v>59568.667658049701</v>
      </c>
      <c r="O6245" s="16">
        <v>73086.581092479406</v>
      </c>
      <c r="P6245" s="16">
        <v>69484.171371037897</v>
      </c>
      <c r="Q6245" s="16">
        <v>13573.2250740001</v>
      </c>
      <c r="R6245" s="16">
        <v>69435.435492471806</v>
      </c>
      <c r="S6245" s="17">
        <f t="shared" si="680"/>
        <v>72206.159969258602</v>
      </c>
      <c r="T6245" s="17">
        <f t="shared" si="681"/>
        <v>69435.435492471806</v>
      </c>
      <c r="U6245" s="18">
        <f t="shared" si="682"/>
        <v>0.96162758858847475</v>
      </c>
      <c r="X6245" s="20">
        <f t="shared" si="683"/>
        <v>0.41321070492246426</v>
      </c>
      <c r="AA6245" s="20">
        <f t="shared" si="684"/>
        <v>-5.6449808084495096E-2</v>
      </c>
      <c r="AE6245" s="20">
        <f t="shared" si="685"/>
        <v>0.38382843587329396</v>
      </c>
    </row>
    <row r="6246" spans="1:31" x14ac:dyDescent="0.2">
      <c r="A6246" s="15" t="s">
        <v>18958</v>
      </c>
      <c r="B6246" s="15" t="s">
        <v>18959</v>
      </c>
      <c r="C6246" t="s">
        <v>18960</v>
      </c>
      <c r="D6246" s="15">
        <v>1</v>
      </c>
      <c r="E6246" s="15">
        <v>1</v>
      </c>
      <c r="F6246" s="16">
        <v>8661.8267677734293</v>
      </c>
      <c r="G6246" s="16">
        <v>12678.0328930663</v>
      </c>
      <c r="H6246" s="16">
        <v>5466.37262402344</v>
      </c>
      <c r="I6246" s="16">
        <v>7475.0999135742404</v>
      </c>
      <c r="J6246" s="16">
        <v>4495.4681216731697</v>
      </c>
      <c r="K6246" s="16">
        <v>4610.1937792968702</v>
      </c>
      <c r="L6246" s="15">
        <f t="shared" si="679"/>
        <v>6</v>
      </c>
      <c r="M6246" s="16">
        <v>15402.512029142201</v>
      </c>
      <c r="N6246" s="16">
        <v>21811.3646387068</v>
      </c>
      <c r="O6246" s="16">
        <v>9829.2215155658596</v>
      </c>
      <c r="P6246" s="16">
        <v>10364.209590295401</v>
      </c>
      <c r="Q6246" s="16">
        <v>39300.796430235801</v>
      </c>
      <c r="R6246" s="16">
        <v>6331.4708035122503</v>
      </c>
      <c r="S6246" s="17">
        <f t="shared" si="680"/>
        <v>15402.512029142201</v>
      </c>
      <c r="T6246" s="17">
        <f t="shared" si="681"/>
        <v>10364.209590295401</v>
      </c>
      <c r="U6246" s="18">
        <f t="shared" si="682"/>
        <v>0.67289086161308498</v>
      </c>
      <c r="X6246" s="20">
        <f t="shared" si="683"/>
        <v>0.79859874256490848</v>
      </c>
      <c r="AA6246" s="20">
        <f t="shared" si="684"/>
        <v>-0.57155556654185369</v>
      </c>
      <c r="AE6246" s="20">
        <f t="shared" si="685"/>
        <v>9.7671377960303243E-2</v>
      </c>
    </row>
    <row r="6247" spans="1:31" x14ac:dyDescent="0.2">
      <c r="A6247" s="15" t="s">
        <v>14686</v>
      </c>
      <c r="B6247" s="15" t="s">
        <v>14687</v>
      </c>
      <c r="C6247" t="s">
        <v>14688</v>
      </c>
      <c r="D6247" s="15">
        <v>1</v>
      </c>
      <c r="E6247" s="15">
        <v>1</v>
      </c>
      <c r="F6247" s="16">
        <v>66957.429669695703</v>
      </c>
      <c r="G6247" s="16">
        <v>64633.285792968498</v>
      </c>
      <c r="H6247" s="16">
        <v>65590.667999999598</v>
      </c>
      <c r="I6247" s="16">
        <v>92130.461542968595</v>
      </c>
      <c r="J6247" s="16">
        <v>1651.1539687500001</v>
      </c>
      <c r="K6247" s="16">
        <v>97702.765874999401</v>
      </c>
      <c r="L6247" s="15">
        <f t="shared" si="679"/>
        <v>6</v>
      </c>
      <c r="M6247" s="16">
        <v>119064.100862067</v>
      </c>
      <c r="N6247" s="16">
        <v>111195.49666093499</v>
      </c>
      <c r="O6247" s="16">
        <v>117940.22278916799</v>
      </c>
      <c r="P6247" s="16">
        <v>127738.682308181</v>
      </c>
      <c r="Q6247" s="16">
        <v>14434.907387724499</v>
      </c>
      <c r="R6247" s="16">
        <v>134181.39001833901</v>
      </c>
      <c r="S6247" s="17">
        <f t="shared" si="680"/>
        <v>117940.22278916799</v>
      </c>
      <c r="T6247" s="17">
        <f t="shared" si="681"/>
        <v>127738.682308181</v>
      </c>
      <c r="U6247" s="18">
        <f t="shared" si="682"/>
        <v>1.0830798796821752</v>
      </c>
      <c r="X6247" s="20">
        <f t="shared" si="683"/>
        <v>0.57204022997287751</v>
      </c>
      <c r="AA6247" s="20">
        <f t="shared" si="684"/>
        <v>0.11513964901415591</v>
      </c>
      <c r="AE6247" s="20">
        <f t="shared" si="685"/>
        <v>0.24257342742927065</v>
      </c>
    </row>
    <row r="6248" spans="1:31" x14ac:dyDescent="0.2">
      <c r="A6248" s="15" t="s">
        <v>18961</v>
      </c>
      <c r="B6248" s="15" t="s">
        <v>18962</v>
      </c>
      <c r="C6248" t="s">
        <v>18963</v>
      </c>
      <c r="D6248" s="15">
        <v>1</v>
      </c>
      <c r="E6248" s="15">
        <v>1</v>
      </c>
      <c r="F6248" s="16">
        <v>10851.5568262755</v>
      </c>
      <c r="G6248" s="16">
        <v>20374.470806249901</v>
      </c>
      <c r="H6248" s="16">
        <v>13856.6826878907</v>
      </c>
      <c r="I6248" s="16">
        <v>37281.7619302733</v>
      </c>
      <c r="J6248" s="16">
        <v>4875.4994642578004</v>
      </c>
      <c r="K6248" s="16">
        <v>25917.128731054501</v>
      </c>
      <c r="L6248" s="15">
        <f t="shared" si="679"/>
        <v>6</v>
      </c>
      <c r="M6248" s="16">
        <v>19296.303081641199</v>
      </c>
      <c r="N6248" s="16">
        <v>35052.363077464797</v>
      </c>
      <c r="O6248" s="16">
        <v>24916.0481690573</v>
      </c>
      <c r="P6248" s="16">
        <v>51691.080923103102</v>
      </c>
      <c r="Q6248" s="16">
        <v>42623.149971132298</v>
      </c>
      <c r="R6248" s="16">
        <v>35593.632659963201</v>
      </c>
      <c r="S6248" s="17">
        <f t="shared" si="680"/>
        <v>24916.0481690573</v>
      </c>
      <c r="T6248" s="17">
        <f t="shared" si="681"/>
        <v>42623.149971132298</v>
      </c>
      <c r="U6248" s="18">
        <f t="shared" si="682"/>
        <v>1.710670555857452</v>
      </c>
      <c r="X6248" s="20">
        <f t="shared" si="683"/>
        <v>6.162483760380516E-2</v>
      </c>
      <c r="AA6248" s="20">
        <f t="shared" si="684"/>
        <v>0.77456194966155278</v>
      </c>
      <c r="AE6248" s="20">
        <f t="shared" si="685"/>
        <v>1.2102442121830987</v>
      </c>
    </row>
    <row r="6249" spans="1:31" x14ac:dyDescent="0.2">
      <c r="A6249" s="15" t="s">
        <v>18964</v>
      </c>
      <c r="B6249" s="15" t="s">
        <v>18965</v>
      </c>
      <c r="C6249" t="s">
        <v>18966</v>
      </c>
      <c r="D6249" s="15">
        <v>1</v>
      </c>
      <c r="E6249" s="15">
        <v>1</v>
      </c>
      <c r="F6249" s="16">
        <v>18331.940253515699</v>
      </c>
      <c r="G6249" s="16">
        <v>15588.7303253316</v>
      </c>
      <c r="H6249" s="16">
        <v>22366.7785300781</v>
      </c>
      <c r="I6249" s="16">
        <v>11778.954373828101</v>
      </c>
      <c r="J6249" s="16">
        <v>9595.2156416015605</v>
      </c>
      <c r="K6249" s="16">
        <v>8337.9115230468706</v>
      </c>
      <c r="L6249" s="15">
        <f t="shared" si="679"/>
        <v>6</v>
      </c>
      <c r="M6249" s="16">
        <v>32597.9655149434</v>
      </c>
      <c r="N6249" s="16">
        <v>26818.946144730999</v>
      </c>
      <c r="O6249" s="16">
        <v>40218.264630471604</v>
      </c>
      <c r="P6249" s="16">
        <v>16331.4943340347</v>
      </c>
      <c r="Q6249" s="16">
        <v>83884.393444312693</v>
      </c>
      <c r="R6249" s="16">
        <v>11450.9814332558</v>
      </c>
      <c r="S6249" s="17">
        <f t="shared" si="680"/>
        <v>32597.9655149434</v>
      </c>
      <c r="T6249" s="17">
        <f t="shared" si="681"/>
        <v>16331.4943340347</v>
      </c>
      <c r="U6249" s="18">
        <f t="shared" si="682"/>
        <v>0.5009973498667607</v>
      </c>
      <c r="X6249" s="20">
        <f t="shared" si="683"/>
        <v>0.87380038807140137</v>
      </c>
      <c r="AA6249" s="20">
        <f t="shared" si="684"/>
        <v>-0.99712512289241595</v>
      </c>
      <c r="AE6249" s="20">
        <f t="shared" si="685"/>
        <v>5.8587766747953234E-2</v>
      </c>
    </row>
    <row r="6250" spans="1:31" x14ac:dyDescent="0.2">
      <c r="A6250" s="15" t="s">
        <v>17092</v>
      </c>
      <c r="B6250" s="15" t="s">
        <v>17093</v>
      </c>
      <c r="C6250" t="s">
        <v>17094</v>
      </c>
      <c r="D6250" s="15">
        <v>1</v>
      </c>
      <c r="E6250" s="15">
        <v>1</v>
      </c>
      <c r="F6250" s="16">
        <v>7066.1248195312601</v>
      </c>
      <c r="G6250" s="16">
        <v>10545.62829375</v>
      </c>
      <c r="H6250" s="16">
        <v>14706.148101562399</v>
      </c>
      <c r="I6250" s="16">
        <v>16892.992256249901</v>
      </c>
      <c r="J6250" s="16">
        <v>4316.5007277076902</v>
      </c>
      <c r="K6250" s="16">
        <v>13809.431753906099</v>
      </c>
      <c r="L6250" s="15">
        <f t="shared" si="679"/>
        <v>6</v>
      </c>
      <c r="M6250" s="16">
        <v>12565.0253058833</v>
      </c>
      <c r="N6250" s="16">
        <v>18142.7628402068</v>
      </c>
      <c r="O6250" s="16">
        <v>26443.493203465699</v>
      </c>
      <c r="P6250" s="16">
        <v>23422.096610785498</v>
      </c>
      <c r="Q6250" s="16">
        <v>37736.207175564603</v>
      </c>
      <c r="R6250" s="16">
        <v>18965.366348719199</v>
      </c>
      <c r="S6250" s="17">
        <f t="shared" si="680"/>
        <v>18142.7628402068</v>
      </c>
      <c r="T6250" s="17">
        <f t="shared" si="681"/>
        <v>23422.096610785498</v>
      </c>
      <c r="U6250" s="18">
        <f t="shared" si="682"/>
        <v>1.290988413235441</v>
      </c>
      <c r="X6250" s="20">
        <f t="shared" si="683"/>
        <v>0.3324584634071136</v>
      </c>
      <c r="AA6250" s="20">
        <f t="shared" si="684"/>
        <v>0.36847605235479869</v>
      </c>
      <c r="AE6250" s="20">
        <f t="shared" si="685"/>
        <v>0.47826260672154808</v>
      </c>
    </row>
    <row r="6251" spans="1:31" x14ac:dyDescent="0.2">
      <c r="A6251" s="15" t="s">
        <v>18967</v>
      </c>
      <c r="B6251" s="15" t="s">
        <v>18968</v>
      </c>
      <c r="C6251" t="s">
        <v>18969</v>
      </c>
      <c r="D6251" s="15">
        <v>1</v>
      </c>
      <c r="E6251" s="15">
        <v>1</v>
      </c>
      <c r="F6251" s="16">
        <v>27060.679381054499</v>
      </c>
      <c r="G6251" s="16">
        <v>20056.1555390625</v>
      </c>
      <c r="H6251" s="16">
        <v>27449.641918359201</v>
      </c>
      <c r="I6251" s="16">
        <v>23534.7244945313</v>
      </c>
      <c r="J6251" s="16">
        <v>6056.7023666015702</v>
      </c>
      <c r="K6251" s="16">
        <v>29454.558797543599</v>
      </c>
      <c r="L6251" s="15">
        <f t="shared" si="679"/>
        <v>6</v>
      </c>
      <c r="M6251" s="16">
        <v>48119.461501375001</v>
      </c>
      <c r="N6251" s="16">
        <v>34504.731562287998</v>
      </c>
      <c r="O6251" s="16">
        <v>49357.8885846107</v>
      </c>
      <c r="P6251" s="16">
        <v>32630.8437521005</v>
      </c>
      <c r="Q6251" s="16">
        <v>52949.597306841199</v>
      </c>
      <c r="R6251" s="16">
        <v>40451.809183045902</v>
      </c>
      <c r="S6251" s="17">
        <f t="shared" si="680"/>
        <v>48119.461501375001</v>
      </c>
      <c r="T6251" s="17">
        <f t="shared" si="681"/>
        <v>40451.809183045902</v>
      </c>
      <c r="U6251" s="18">
        <f t="shared" si="682"/>
        <v>0.8406538211548773</v>
      </c>
      <c r="X6251" s="20">
        <f t="shared" si="683"/>
        <v>0.80683314918658122</v>
      </c>
      <c r="AA6251" s="20">
        <f t="shared" si="684"/>
        <v>-0.25041626981839932</v>
      </c>
      <c r="AE6251" s="20">
        <f t="shared" si="685"/>
        <v>9.3216266863506814E-2</v>
      </c>
    </row>
    <row r="6252" spans="1:31" x14ac:dyDescent="0.2">
      <c r="A6252" s="15" t="s">
        <v>18970</v>
      </c>
      <c r="B6252" s="15" t="s">
        <v>18971</v>
      </c>
      <c r="C6252" t="s">
        <v>18972</v>
      </c>
      <c r="D6252" s="15">
        <v>13</v>
      </c>
      <c r="E6252" s="15">
        <v>1</v>
      </c>
      <c r="F6252" s="16">
        <v>1061566.1234287799</v>
      </c>
      <c r="G6252" s="16">
        <v>819078.24254378001</v>
      </c>
      <c r="H6252" s="16">
        <v>693458.33238593303</v>
      </c>
      <c r="I6252" s="16">
        <v>1013214.8716723</v>
      </c>
      <c r="J6252" s="16">
        <v>517723.35849118599</v>
      </c>
      <c r="K6252" s="16">
        <v>992436.00401601405</v>
      </c>
      <c r="L6252" s="15">
        <f t="shared" si="679"/>
        <v>6</v>
      </c>
      <c r="M6252" s="16">
        <v>1887683.2132772801</v>
      </c>
      <c r="N6252" s="16">
        <v>1409147.17341711</v>
      </c>
      <c r="O6252" s="16">
        <v>1246924.7944936701</v>
      </c>
      <c r="P6252" s="16">
        <v>1404820.1912253499</v>
      </c>
      <c r="Q6252" s="16">
        <v>4526100.45684567</v>
      </c>
      <c r="R6252" s="16">
        <v>1362975.1556213601</v>
      </c>
      <c r="S6252" s="17">
        <f t="shared" si="680"/>
        <v>1409147.17341711</v>
      </c>
      <c r="T6252" s="17">
        <f t="shared" si="681"/>
        <v>1404820.1912253499</v>
      </c>
      <c r="U6252" s="18">
        <f t="shared" si="682"/>
        <v>0.99692936105370211</v>
      </c>
      <c r="X6252" s="20">
        <f t="shared" si="683"/>
        <v>0.43789821087058323</v>
      </c>
      <c r="AA6252" s="20">
        <f t="shared" si="684"/>
        <v>-4.436810994024076E-3</v>
      </c>
      <c r="AE6252" s="20">
        <f t="shared" si="685"/>
        <v>0.3586268292098394</v>
      </c>
    </row>
    <row r="6253" spans="1:31" x14ac:dyDescent="0.2">
      <c r="A6253" s="15" t="s">
        <v>18973</v>
      </c>
      <c r="B6253" s="15" t="s">
        <v>18974</v>
      </c>
      <c r="C6253" t="s">
        <v>18975</v>
      </c>
      <c r="D6253" s="15">
        <v>1</v>
      </c>
      <c r="E6253" s="15">
        <v>1</v>
      </c>
      <c r="F6253" s="16">
        <v>10526.959984277401</v>
      </c>
      <c r="G6253" s="16">
        <v>14769.251164294799</v>
      </c>
      <c r="H6253" s="16">
        <v>10015.5287299805</v>
      </c>
      <c r="I6253" s="16">
        <v>24827.654749218698</v>
      </c>
      <c r="J6253" s="16">
        <v>5412.6474413085998</v>
      </c>
      <c r="K6253" s="16">
        <v>26637.044494628499</v>
      </c>
      <c r="L6253" s="15">
        <f t="shared" si="679"/>
        <v>6</v>
      </c>
      <c r="M6253" s="16">
        <v>18719.1030408716</v>
      </c>
      <c r="N6253" s="16">
        <v>25409.109228708301</v>
      </c>
      <c r="O6253" s="16">
        <v>18009.173039146601</v>
      </c>
      <c r="P6253" s="16">
        <v>34423.488706702301</v>
      </c>
      <c r="Q6253" s="16">
        <v>47319.066553703698</v>
      </c>
      <c r="R6253" s="16">
        <v>36582.338527062799</v>
      </c>
      <c r="S6253" s="17">
        <f t="shared" si="680"/>
        <v>18719.1030408716</v>
      </c>
      <c r="T6253" s="17">
        <f t="shared" si="681"/>
        <v>36582.338527062799</v>
      </c>
      <c r="U6253" s="18">
        <f t="shared" si="682"/>
        <v>1.9542783886166082</v>
      </c>
      <c r="X6253" s="20">
        <f t="shared" si="683"/>
        <v>1.556358824808759E-2</v>
      </c>
      <c r="AA6253" s="20">
        <f t="shared" si="684"/>
        <v>0.96663599507958564</v>
      </c>
      <c r="AE6253" s="20">
        <f t="shared" si="685"/>
        <v>1.8078902674563775</v>
      </c>
    </row>
    <row r="6254" spans="1:31" x14ac:dyDescent="0.2">
      <c r="A6254" s="15" t="s">
        <v>2489</v>
      </c>
      <c r="B6254" s="15" t="s">
        <v>2490</v>
      </c>
      <c r="C6254" t="s">
        <v>2491</v>
      </c>
      <c r="D6254" s="15">
        <v>2</v>
      </c>
      <c r="E6254" s="15">
        <v>1</v>
      </c>
      <c r="F6254" s="16">
        <v>94731.172696875205</v>
      </c>
      <c r="G6254" s="16">
        <v>93839.928599999796</v>
      </c>
      <c r="H6254" s="16">
        <v>103227.088213476</v>
      </c>
      <c r="I6254" s="16">
        <v>106640.589708965</v>
      </c>
      <c r="J6254" s="16">
        <v>34707.5198636719</v>
      </c>
      <c r="K6254" s="16">
        <v>114363.626322561</v>
      </c>
      <c r="L6254" s="15">
        <f t="shared" si="679"/>
        <v>6</v>
      </c>
      <c r="M6254" s="16">
        <v>168451.53639264501</v>
      </c>
      <c r="N6254" s="16">
        <v>161442.78198585499</v>
      </c>
      <c r="O6254" s="16">
        <v>185615.21254478701</v>
      </c>
      <c r="P6254" s="16">
        <v>147856.94309842799</v>
      </c>
      <c r="Q6254" s="16">
        <v>303424.05637009698</v>
      </c>
      <c r="R6254" s="16">
        <v>157062.80380160399</v>
      </c>
      <c r="S6254" s="17">
        <f t="shared" si="680"/>
        <v>168451.53639264501</v>
      </c>
      <c r="T6254" s="17">
        <f t="shared" si="681"/>
        <v>157062.80380160399</v>
      </c>
      <c r="U6254" s="18">
        <f t="shared" si="682"/>
        <v>0.93239163717394102</v>
      </c>
      <c r="X6254" s="20">
        <f t="shared" si="683"/>
        <v>0.57604990316273619</v>
      </c>
      <c r="AA6254" s="20">
        <f t="shared" si="684"/>
        <v>-0.1009920302122925</v>
      </c>
      <c r="AE6254" s="20">
        <f t="shared" si="685"/>
        <v>0.23953989204653123</v>
      </c>
    </row>
    <row r="6255" spans="1:31" x14ac:dyDescent="0.2">
      <c r="A6255" s="15" t="s">
        <v>18976</v>
      </c>
      <c r="B6255" s="15" t="s">
        <v>18977</v>
      </c>
      <c r="C6255" t="s">
        <v>18978</v>
      </c>
      <c r="D6255" s="15">
        <v>1</v>
      </c>
      <c r="E6255" s="15">
        <v>1</v>
      </c>
      <c r="F6255" s="16">
        <v>21251.0972630859</v>
      </c>
      <c r="G6255" s="16">
        <v>20411.165285156301</v>
      </c>
      <c r="H6255" s="16">
        <v>19395.106235742202</v>
      </c>
      <c r="I6255" s="16">
        <v>30554.895911718901</v>
      </c>
      <c r="J6255" s="16">
        <v>12527.9394345703</v>
      </c>
      <c r="K6255" s="16">
        <v>25891.074831445399</v>
      </c>
      <c r="L6255" s="15">
        <f t="shared" si="679"/>
        <v>6</v>
      </c>
      <c r="M6255" s="16">
        <v>37788.827923106997</v>
      </c>
      <c r="N6255" s="16">
        <v>35115.492481403497</v>
      </c>
      <c r="O6255" s="16">
        <v>34874.826255207903</v>
      </c>
      <c r="P6255" s="16">
        <v>42364.295982673197</v>
      </c>
      <c r="Q6255" s="16">
        <v>109523.187370556</v>
      </c>
      <c r="R6255" s="16">
        <v>35557.851191202797</v>
      </c>
      <c r="S6255" s="17">
        <f t="shared" si="680"/>
        <v>35115.492481403497</v>
      </c>
      <c r="T6255" s="17">
        <f t="shared" si="681"/>
        <v>42364.295982673197</v>
      </c>
      <c r="U6255" s="18">
        <f t="shared" si="682"/>
        <v>1.206427505042355</v>
      </c>
      <c r="X6255" s="20">
        <f t="shared" si="683"/>
        <v>0.32381973216653404</v>
      </c>
      <c r="AA6255" s="20">
        <f t="shared" si="684"/>
        <v>0.27074122574164394</v>
      </c>
      <c r="AE6255" s="20">
        <f t="shared" si="685"/>
        <v>0.48969669075886424</v>
      </c>
    </row>
    <row r="6256" spans="1:31" x14ac:dyDescent="0.2">
      <c r="A6256" s="15" t="s">
        <v>18979</v>
      </c>
      <c r="B6256" s="15" t="s">
        <v>18980</v>
      </c>
      <c r="C6256" t="s">
        <v>18981</v>
      </c>
      <c r="D6256" s="15">
        <v>1</v>
      </c>
      <c r="E6256" s="15">
        <v>1</v>
      </c>
      <c r="F6256" s="16">
        <v>24436.239399902501</v>
      </c>
      <c r="G6256" s="16">
        <v>28499.187750000099</v>
      </c>
      <c r="H6256" s="16">
        <v>28549.269793945601</v>
      </c>
      <c r="I6256" s="16">
        <v>28343.443064062401</v>
      </c>
      <c r="J6256" s="16">
        <v>3967.8646154296898</v>
      </c>
      <c r="K6256" s="16">
        <v>34549.455309961399</v>
      </c>
      <c r="L6256" s="15">
        <f t="shared" si="679"/>
        <v>6</v>
      </c>
      <c r="M6256" s="16">
        <v>43452.666671230101</v>
      </c>
      <c r="N6256" s="16">
        <v>49030.1753564764</v>
      </c>
      <c r="O6256" s="16">
        <v>51335.157006878202</v>
      </c>
      <c r="P6256" s="16">
        <v>39298.121473012499</v>
      </c>
      <c r="Q6256" s="16">
        <v>34688.320613804899</v>
      </c>
      <c r="R6256" s="16">
        <v>47448.952917036499</v>
      </c>
      <c r="S6256" s="17">
        <f t="shared" si="680"/>
        <v>49030.1753564764</v>
      </c>
      <c r="T6256" s="17">
        <f t="shared" si="681"/>
        <v>39298.121473012499</v>
      </c>
      <c r="U6256" s="18">
        <f t="shared" si="682"/>
        <v>0.80150889094916544</v>
      </c>
      <c r="X6256" s="20">
        <f t="shared" si="683"/>
        <v>0.16547498316810699</v>
      </c>
      <c r="AA6256" s="20">
        <f t="shared" si="684"/>
        <v>-0.31920957094281477</v>
      </c>
      <c r="AE6256" s="20">
        <f t="shared" si="685"/>
        <v>0.78126765441560775</v>
      </c>
    </row>
    <row r="6257" spans="1:31" x14ac:dyDescent="0.2">
      <c r="A6257" s="15" t="s">
        <v>6577</v>
      </c>
      <c r="B6257" s="15" t="s">
        <v>6578</v>
      </c>
      <c r="C6257" t="s">
        <v>6579</v>
      </c>
      <c r="D6257" s="15">
        <v>2</v>
      </c>
      <c r="E6257" s="15">
        <v>1</v>
      </c>
      <c r="F6257" s="16">
        <v>140465.46254933099</v>
      </c>
      <c r="G6257" s="16">
        <v>105181.561005469</v>
      </c>
      <c r="H6257" s="16">
        <v>101427.876638086</v>
      </c>
      <c r="I6257" s="16">
        <v>101846.08402031301</v>
      </c>
      <c r="J6257" s="16">
        <v>20651.390854101599</v>
      </c>
      <c r="K6257" s="16">
        <v>106655.199096136</v>
      </c>
      <c r="L6257" s="15">
        <f t="shared" si="679"/>
        <v>6</v>
      </c>
      <c r="M6257" s="16">
        <v>249776.52342858401</v>
      </c>
      <c r="N6257" s="16">
        <v>180954.99512494099</v>
      </c>
      <c r="O6257" s="16">
        <v>182380.00515146699</v>
      </c>
      <c r="P6257" s="16">
        <v>141209.37150559601</v>
      </c>
      <c r="Q6257" s="16">
        <v>180540.95502210001</v>
      </c>
      <c r="R6257" s="16">
        <v>146476.332980295</v>
      </c>
      <c r="S6257" s="17">
        <f t="shared" si="680"/>
        <v>182380.00515146699</v>
      </c>
      <c r="T6257" s="17">
        <f t="shared" si="681"/>
        <v>146476.332980295</v>
      </c>
      <c r="U6257" s="18">
        <f t="shared" si="682"/>
        <v>0.80313811187057538</v>
      </c>
      <c r="X6257" s="20">
        <f t="shared" si="683"/>
        <v>0.13495242339281835</v>
      </c>
      <c r="AA6257" s="20">
        <f t="shared" si="684"/>
        <v>-0.31627999235341625</v>
      </c>
      <c r="AE6257" s="20">
        <f t="shared" si="685"/>
        <v>0.86981931224359899</v>
      </c>
    </row>
    <row r="6258" spans="1:31" x14ac:dyDescent="0.2">
      <c r="A6258" s="15" t="s">
        <v>8492</v>
      </c>
      <c r="B6258" s="15" t="s">
        <v>8493</v>
      </c>
      <c r="C6258" t="s">
        <v>8494</v>
      </c>
      <c r="D6258" s="15">
        <v>1</v>
      </c>
      <c r="E6258" s="15">
        <v>1</v>
      </c>
      <c r="F6258" s="16">
        <v>14301.457628906101</v>
      </c>
      <c r="G6258" s="16">
        <v>13705.619717511699</v>
      </c>
      <c r="H6258" s="16">
        <v>18929.345041405901</v>
      </c>
      <c r="I6258" s="16">
        <v>17192.9092113281</v>
      </c>
      <c r="J6258" s="16">
        <v>2763.8772046875001</v>
      </c>
      <c r="K6258" s="16">
        <v>14976.357876562301</v>
      </c>
      <c r="L6258" s="15">
        <f t="shared" si="679"/>
        <v>6</v>
      </c>
      <c r="M6258" s="16">
        <v>25430.937268688602</v>
      </c>
      <c r="N6258" s="16">
        <v>23579.231240328099</v>
      </c>
      <c r="O6258" s="16">
        <v>34037.329387108301</v>
      </c>
      <c r="P6258" s="16">
        <v>23837.9308093986</v>
      </c>
      <c r="Q6258" s="16">
        <v>24162.683938500399</v>
      </c>
      <c r="R6258" s="16">
        <v>20567.9798242379</v>
      </c>
      <c r="S6258" s="17">
        <f t="shared" si="680"/>
        <v>25430.937268688602</v>
      </c>
      <c r="T6258" s="17">
        <f t="shared" si="681"/>
        <v>23837.9308093986</v>
      </c>
      <c r="U6258" s="18">
        <f t="shared" si="682"/>
        <v>0.93735950655458689</v>
      </c>
      <c r="X6258" s="20">
        <f t="shared" si="683"/>
        <v>0.23107218868408419</v>
      </c>
      <c r="AA6258" s="20">
        <f t="shared" si="684"/>
        <v>-9.3325622403173214E-2</v>
      </c>
      <c r="AE6258" s="20">
        <f t="shared" si="685"/>
        <v>0.63625232205817228</v>
      </c>
    </row>
    <row r="6259" spans="1:31" x14ac:dyDescent="0.2">
      <c r="A6259" s="15" t="s">
        <v>18982</v>
      </c>
      <c r="B6259" s="15" t="s">
        <v>18983</v>
      </c>
      <c r="C6259" t="s">
        <v>18984</v>
      </c>
      <c r="D6259" s="15">
        <v>1</v>
      </c>
      <c r="E6259" s="15">
        <v>1</v>
      </c>
      <c r="F6259" s="16">
        <v>117864.472867968</v>
      </c>
      <c r="G6259" s="16">
        <v>168727.7488875</v>
      </c>
      <c r="H6259" s="16">
        <v>162879.76717030999</v>
      </c>
      <c r="I6259" s="16">
        <v>298983.97330312501</v>
      </c>
      <c r="J6259" s="16">
        <v>4296.79683445091</v>
      </c>
      <c r="K6259" s="16">
        <v>254113.05447773001</v>
      </c>
      <c r="L6259" s="15">
        <f t="shared" si="679"/>
        <v>6</v>
      </c>
      <c r="M6259" s="16">
        <v>209587.30875473801</v>
      </c>
      <c r="N6259" s="16">
        <v>290280.24195032002</v>
      </c>
      <c r="O6259" s="16">
        <v>292878.18852392701</v>
      </c>
      <c r="P6259" s="16">
        <v>414540.62143380701</v>
      </c>
      <c r="Q6259" s="16">
        <v>37563.949542586503</v>
      </c>
      <c r="R6259" s="16">
        <v>348989.53541654599</v>
      </c>
      <c r="S6259" s="17">
        <f t="shared" si="680"/>
        <v>290280.24195032002</v>
      </c>
      <c r="T6259" s="17">
        <f t="shared" si="681"/>
        <v>348989.53541654599</v>
      </c>
      <c r="U6259" s="18">
        <f t="shared" si="682"/>
        <v>1.2022503945558711</v>
      </c>
      <c r="X6259" s="20">
        <f t="shared" si="683"/>
        <v>0.98253015081680117</v>
      </c>
      <c r="AA6259" s="20">
        <f t="shared" si="684"/>
        <v>0.26573739967895738</v>
      </c>
      <c r="AE6259" s="20">
        <f t="shared" si="685"/>
        <v>7.6541135912662379E-3</v>
      </c>
    </row>
    <row r="6260" spans="1:31" x14ac:dyDescent="0.2">
      <c r="A6260" s="15" t="s">
        <v>18985</v>
      </c>
      <c r="B6260" s="15" t="s">
        <v>18986</v>
      </c>
      <c r="C6260" t="s">
        <v>18987</v>
      </c>
      <c r="D6260" s="15">
        <v>1</v>
      </c>
      <c r="E6260" s="15">
        <v>1</v>
      </c>
      <c r="F6260" s="16">
        <v>86782.312417969195</v>
      </c>
      <c r="G6260" s="16">
        <v>73281.166664062199</v>
      </c>
      <c r="H6260" s="16">
        <v>74010.575873437803</v>
      </c>
      <c r="I6260" s="16">
        <v>87749.319667968593</v>
      </c>
      <c r="J6260" s="16">
        <v>44209.857269531298</v>
      </c>
      <c r="K6260" s="16">
        <v>99554.048962500601</v>
      </c>
      <c r="L6260" s="15">
        <f t="shared" si="679"/>
        <v>6</v>
      </c>
      <c r="M6260" s="16">
        <v>154316.82562709</v>
      </c>
      <c r="N6260" s="16">
        <v>126073.36333177199</v>
      </c>
      <c r="O6260" s="16">
        <v>133080.27000529901</v>
      </c>
      <c r="P6260" s="16">
        <v>121664.238733873</v>
      </c>
      <c r="Q6260" s="16">
        <v>386496.47906144202</v>
      </c>
      <c r="R6260" s="16">
        <v>136723.874212861</v>
      </c>
      <c r="S6260" s="17">
        <f t="shared" si="680"/>
        <v>133080.27000529901</v>
      </c>
      <c r="T6260" s="17">
        <f t="shared" si="681"/>
        <v>136723.874212861</v>
      </c>
      <c r="U6260" s="18">
        <f t="shared" si="682"/>
        <v>1.0273789962059507</v>
      </c>
      <c r="X6260" s="20">
        <f t="shared" si="683"/>
        <v>0.42191138691256641</v>
      </c>
      <c r="AA6260" s="20">
        <f t="shared" si="684"/>
        <v>3.8968484560346829E-2</v>
      </c>
      <c r="AE6260" s="20">
        <f t="shared" si="685"/>
        <v>0.37477875334160982</v>
      </c>
    </row>
    <row r="6261" spans="1:31" x14ac:dyDescent="0.2">
      <c r="A6261" s="15" t="s">
        <v>8915</v>
      </c>
      <c r="B6261" s="15" t="s">
        <v>8916</v>
      </c>
      <c r="C6261" t="s">
        <v>8917</v>
      </c>
      <c r="D6261" s="15">
        <v>1</v>
      </c>
      <c r="E6261" s="15">
        <v>1</v>
      </c>
      <c r="F6261" s="16">
        <v>25390.336427929498</v>
      </c>
      <c r="G6261" s="16">
        <v>25848.1848023438</v>
      </c>
      <c r="H6261" s="16">
        <v>28417.9104193358</v>
      </c>
      <c r="I6261" s="16">
        <v>34091.567915625099</v>
      </c>
      <c r="J6261" s="16">
        <v>7293.7009792968502</v>
      </c>
      <c r="K6261" s="16">
        <v>39358.461888281403</v>
      </c>
      <c r="L6261" s="15">
        <f t="shared" si="679"/>
        <v>6</v>
      </c>
      <c r="M6261" s="16">
        <v>45149.247697974999</v>
      </c>
      <c r="N6261" s="16">
        <v>44469.373815943902</v>
      </c>
      <c r="O6261" s="16">
        <v>51098.956425616801</v>
      </c>
      <c r="P6261" s="16">
        <v>47267.883937939303</v>
      </c>
      <c r="Q6261" s="16">
        <v>63763.828293741703</v>
      </c>
      <c r="R6261" s="16">
        <v>54053.465916308996</v>
      </c>
      <c r="S6261" s="17">
        <f t="shared" si="680"/>
        <v>45149.247697974999</v>
      </c>
      <c r="T6261" s="17">
        <f t="shared" si="681"/>
        <v>54053.465916308996</v>
      </c>
      <c r="U6261" s="18">
        <f t="shared" si="682"/>
        <v>1.1972174216035356</v>
      </c>
      <c r="X6261" s="20">
        <f t="shared" si="683"/>
        <v>0.19533435516980852</v>
      </c>
      <c r="AA6261" s="20">
        <f t="shared" si="684"/>
        <v>0.25968517783284134</v>
      </c>
      <c r="AE6261" s="20">
        <f t="shared" si="685"/>
        <v>0.70922136680678427</v>
      </c>
    </row>
    <row r="6262" spans="1:31" x14ac:dyDescent="0.2">
      <c r="A6262" s="15" t="s">
        <v>16103</v>
      </c>
      <c r="B6262" s="15" t="s">
        <v>16104</v>
      </c>
      <c r="C6262" t="s">
        <v>16105</v>
      </c>
      <c r="D6262" s="15">
        <v>1</v>
      </c>
      <c r="E6262" s="15">
        <v>1</v>
      </c>
      <c r="F6262" s="16">
        <v>18380.271499218899</v>
      </c>
      <c r="G6262" s="16">
        <v>27571.010465624899</v>
      </c>
      <c r="H6262" s="16">
        <v>23185.0727625002</v>
      </c>
      <c r="I6262" s="16">
        <v>30659.4277494138</v>
      </c>
      <c r="J6262" s="16">
        <v>3432.0009023437501</v>
      </c>
      <c r="K6262" s="16">
        <v>25511.206707422101</v>
      </c>
      <c r="L6262" s="15">
        <f t="shared" si="679"/>
        <v>6</v>
      </c>
      <c r="M6262" s="16">
        <v>32683.908424364901</v>
      </c>
      <c r="N6262" s="16">
        <v>47433.333530175099</v>
      </c>
      <c r="O6262" s="16">
        <v>41689.659983221398</v>
      </c>
      <c r="P6262" s="16">
        <v>42509.229145741803</v>
      </c>
      <c r="Q6262" s="16">
        <v>30003.6314707969</v>
      </c>
      <c r="R6262" s="16">
        <v>35036.154262271397</v>
      </c>
      <c r="S6262" s="17">
        <f t="shared" si="680"/>
        <v>41689.659983221398</v>
      </c>
      <c r="T6262" s="17">
        <f t="shared" si="681"/>
        <v>35036.154262271397</v>
      </c>
      <c r="U6262" s="18">
        <f t="shared" si="682"/>
        <v>0.84040393412592473</v>
      </c>
      <c r="X6262" s="20">
        <f t="shared" si="683"/>
        <v>0.44561344058863817</v>
      </c>
      <c r="AA6262" s="20">
        <f t="shared" si="684"/>
        <v>-0.2508451792701718</v>
      </c>
      <c r="AE6262" s="20">
        <f t="shared" si="685"/>
        <v>0.35104171845046794</v>
      </c>
    </row>
    <row r="6263" spans="1:31" x14ac:dyDescent="0.2">
      <c r="A6263" s="15" t="s">
        <v>18988</v>
      </c>
      <c r="B6263" s="15" t="s">
        <v>18989</v>
      </c>
      <c r="C6263" t="s">
        <v>18990</v>
      </c>
      <c r="D6263" s="15">
        <v>1</v>
      </c>
      <c r="E6263" s="15">
        <v>1</v>
      </c>
      <c r="F6263" s="16">
        <v>36889.026977343798</v>
      </c>
      <c r="G6263" s="16">
        <v>40430.424581250001</v>
      </c>
      <c r="H6263" s="16">
        <v>38297.005106249999</v>
      </c>
      <c r="I6263" s="16">
        <v>42442.550081249799</v>
      </c>
      <c r="J6263" s="16">
        <v>6671.703723011</v>
      </c>
      <c r="K6263" s="16">
        <v>42943.332931640703</v>
      </c>
      <c r="L6263" s="15">
        <f t="shared" si="679"/>
        <v>6</v>
      </c>
      <c r="M6263" s="16">
        <v>65596.287826470201</v>
      </c>
      <c r="N6263" s="16">
        <v>69556.747523636906</v>
      </c>
      <c r="O6263" s="16">
        <v>68862.803995060094</v>
      </c>
      <c r="P6263" s="16">
        <v>58846.502344387904</v>
      </c>
      <c r="Q6263" s="16">
        <v>58326.132621603901</v>
      </c>
      <c r="R6263" s="16">
        <v>58976.7961345125</v>
      </c>
      <c r="S6263" s="17">
        <f t="shared" si="680"/>
        <v>68862.803995060094</v>
      </c>
      <c r="T6263" s="17">
        <f t="shared" si="681"/>
        <v>58846.502344387904</v>
      </c>
      <c r="U6263" s="18">
        <f t="shared" si="682"/>
        <v>0.85454699678812507</v>
      </c>
      <c r="X6263" s="20">
        <f t="shared" si="683"/>
        <v>1.6836891623006717E-3</v>
      </c>
      <c r="AA6263" s="20">
        <f t="shared" si="684"/>
        <v>-0.22676825814252297</v>
      </c>
      <c r="AE6263" s="20">
        <f t="shared" si="685"/>
        <v>2.7737380835952865</v>
      </c>
    </row>
    <row r="6264" spans="1:31" x14ac:dyDescent="0.2">
      <c r="A6264" s="15" t="s">
        <v>344</v>
      </c>
      <c r="B6264" s="15" t="s">
        <v>345</v>
      </c>
      <c r="C6264" t="s">
        <v>346</v>
      </c>
      <c r="D6264" s="15">
        <v>1</v>
      </c>
      <c r="E6264" s="15">
        <v>1</v>
      </c>
      <c r="F6264" s="16">
        <v>15784.566213281199</v>
      </c>
      <c r="G6264" s="16">
        <v>13665.791132812499</v>
      </c>
      <c r="H6264" s="16">
        <v>15418.900586718701</v>
      </c>
      <c r="I6264" s="16">
        <v>12781.132012653101</v>
      </c>
      <c r="J6264" s="16">
        <v>7983.6995132812599</v>
      </c>
      <c r="K6264" s="16">
        <v>15114.1792312499</v>
      </c>
      <c r="L6264" s="15">
        <f t="shared" si="679"/>
        <v>6</v>
      </c>
      <c r="M6264" s="16">
        <v>28068.209800662</v>
      </c>
      <c r="N6264" s="16">
        <v>23510.7099017857</v>
      </c>
      <c r="O6264" s="16">
        <v>27725.111297260199</v>
      </c>
      <c r="P6264" s="16">
        <v>17721.011426191199</v>
      </c>
      <c r="Q6264" s="16">
        <v>69796.012526245904</v>
      </c>
      <c r="R6264" s="16">
        <v>20757.2586105708</v>
      </c>
      <c r="S6264" s="17">
        <f t="shared" si="680"/>
        <v>27725.111297260199</v>
      </c>
      <c r="T6264" s="17">
        <f t="shared" si="681"/>
        <v>20757.2586105708</v>
      </c>
      <c r="U6264" s="18">
        <f t="shared" si="682"/>
        <v>0.74868080376730661</v>
      </c>
      <c r="X6264" s="20">
        <f t="shared" si="683"/>
        <v>0.59910184753004914</v>
      </c>
      <c r="AA6264" s="20">
        <f t="shared" si="684"/>
        <v>-0.41757733077548692</v>
      </c>
      <c r="AE6264" s="20">
        <f t="shared" si="685"/>
        <v>0.22249934111591391</v>
      </c>
    </row>
    <row r="6265" spans="1:31" x14ac:dyDescent="0.2">
      <c r="A6265" s="15" t="s">
        <v>18991</v>
      </c>
      <c r="B6265" s="15" t="s">
        <v>18992</v>
      </c>
      <c r="C6265" t="s">
        <v>18993</v>
      </c>
      <c r="D6265" s="15">
        <v>3</v>
      </c>
      <c r="E6265" s="15">
        <v>1</v>
      </c>
      <c r="F6265" s="16">
        <v>103418.080514317</v>
      </c>
      <c r="G6265" s="16">
        <v>118914.722566406</v>
      </c>
      <c r="H6265" s="16">
        <v>89154.630378515198</v>
      </c>
      <c r="I6265" s="16">
        <v>178884.53369831099</v>
      </c>
      <c r="J6265" s="16">
        <v>18268.452533203101</v>
      </c>
      <c r="K6265" s="16">
        <v>153528.618993749</v>
      </c>
      <c r="L6265" s="15">
        <f t="shared" si="679"/>
        <v>6</v>
      </c>
      <c r="M6265" s="16">
        <v>183898.64769392501</v>
      </c>
      <c r="N6265" s="16">
        <v>204581.609519647</v>
      </c>
      <c r="O6265" s="16">
        <v>160311.17367989101</v>
      </c>
      <c r="P6265" s="16">
        <v>248023.01255463099</v>
      </c>
      <c r="Q6265" s="16">
        <v>159708.55863518501</v>
      </c>
      <c r="R6265" s="16">
        <v>210850.56620130499</v>
      </c>
      <c r="S6265" s="17">
        <f t="shared" si="680"/>
        <v>183898.64769392501</v>
      </c>
      <c r="T6265" s="17">
        <f t="shared" si="681"/>
        <v>210850.56620130499</v>
      </c>
      <c r="U6265" s="18">
        <f t="shared" si="682"/>
        <v>1.1465585464893568</v>
      </c>
      <c r="X6265" s="20">
        <f t="shared" si="683"/>
        <v>0.46187359625832575</v>
      </c>
      <c r="AA6265" s="20">
        <f t="shared" si="684"/>
        <v>0.19731002484746102</v>
      </c>
      <c r="AE6265" s="20">
        <f t="shared" si="685"/>
        <v>0.33547686418140121</v>
      </c>
    </row>
    <row r="6266" spans="1:31" x14ac:dyDescent="0.2">
      <c r="A6266" s="15" t="s">
        <v>18994</v>
      </c>
      <c r="B6266" s="15" t="s">
        <v>18995</v>
      </c>
      <c r="C6266" t="s">
        <v>18996</v>
      </c>
      <c r="D6266" s="15">
        <v>1</v>
      </c>
      <c r="E6266" s="15">
        <v>1</v>
      </c>
      <c r="F6266" s="16">
        <v>24694.862800781098</v>
      </c>
      <c r="G6266" s="16">
        <v>25441.885075524999</v>
      </c>
      <c r="H6266" s="16">
        <v>17481.363403710999</v>
      </c>
      <c r="I6266" s="16">
        <v>31358.896258593599</v>
      </c>
      <c r="J6266" s="16">
        <v>8383.2560560547099</v>
      </c>
      <c r="K6266" s="16">
        <v>22290.363001757702</v>
      </c>
      <c r="L6266" s="15">
        <f t="shared" si="679"/>
        <v>6</v>
      </c>
      <c r="M6266" s="16">
        <v>43912.552345447402</v>
      </c>
      <c r="N6266" s="16">
        <v>43770.373303088498</v>
      </c>
      <c r="O6266" s="16">
        <v>31433.677340991399</v>
      </c>
      <c r="P6266" s="16">
        <v>43479.040695388903</v>
      </c>
      <c r="Q6266" s="16">
        <v>73289.061509109903</v>
      </c>
      <c r="R6266" s="16">
        <v>30612.7658188901</v>
      </c>
      <c r="S6266" s="17">
        <f t="shared" si="680"/>
        <v>43770.373303088498</v>
      </c>
      <c r="T6266" s="17">
        <f t="shared" si="681"/>
        <v>43479.040695388903</v>
      </c>
      <c r="U6266" s="18">
        <f t="shared" si="682"/>
        <v>0.99334406847110357</v>
      </c>
      <c r="X6266" s="20">
        <f t="shared" si="683"/>
        <v>0.51776921410400145</v>
      </c>
      <c r="AA6266" s="20">
        <f t="shared" si="684"/>
        <v>-9.6345786447897663E-3</v>
      </c>
      <c r="AE6266" s="20">
        <f t="shared" si="685"/>
        <v>0.28586377572855232</v>
      </c>
    </row>
    <row r="6267" spans="1:31" x14ac:dyDescent="0.2">
      <c r="A6267" s="15" t="s">
        <v>13534</v>
      </c>
      <c r="B6267" s="15" t="s">
        <v>13535</v>
      </c>
      <c r="C6267" t="s">
        <v>13536</v>
      </c>
      <c r="D6267" s="15">
        <v>1</v>
      </c>
      <c r="E6267" s="15">
        <v>1</v>
      </c>
      <c r="F6267" s="16">
        <v>20235.482659863199</v>
      </c>
      <c r="G6267" s="16">
        <v>10258.2536203125</v>
      </c>
      <c r="H6267" s="16">
        <v>19028.595026074101</v>
      </c>
      <c r="I6267" s="16">
        <v>21208.3242937498</v>
      </c>
      <c r="J6267" s="16">
        <v>4341.6177871262298</v>
      </c>
      <c r="K6267" s="16">
        <v>19109.054201660099</v>
      </c>
      <c r="L6267" s="15">
        <f t="shared" si="679"/>
        <v>6</v>
      </c>
      <c r="M6267" s="16">
        <v>35982.855977176201</v>
      </c>
      <c r="N6267" s="16">
        <v>17648.3617100677</v>
      </c>
      <c r="O6267" s="16">
        <v>34215.793270165297</v>
      </c>
      <c r="P6267" s="16">
        <v>29405.294990134</v>
      </c>
      <c r="Q6267" s="16">
        <v>37955.788409913701</v>
      </c>
      <c r="R6267" s="16">
        <v>26243.673162692201</v>
      </c>
      <c r="S6267" s="17">
        <f t="shared" si="680"/>
        <v>34215.793270165297</v>
      </c>
      <c r="T6267" s="17">
        <f t="shared" si="681"/>
        <v>29405.294990134</v>
      </c>
      <c r="U6267" s="18">
        <f t="shared" si="682"/>
        <v>0.85940708017353362</v>
      </c>
      <c r="X6267" s="20">
        <f t="shared" si="683"/>
        <v>0.79196677634476353</v>
      </c>
      <c r="AA6267" s="20">
        <f t="shared" si="684"/>
        <v>-0.21858643217024021</v>
      </c>
      <c r="AE6267" s="20">
        <f t="shared" si="685"/>
        <v>0.10129303703775987</v>
      </c>
    </row>
    <row r="6268" spans="1:31" x14ac:dyDescent="0.2">
      <c r="A6268" s="15" t="s">
        <v>18997</v>
      </c>
      <c r="B6268" s="15" t="s">
        <v>18998</v>
      </c>
      <c r="C6268" t="s">
        <v>18999</v>
      </c>
      <c r="D6268" s="15">
        <v>1</v>
      </c>
      <c r="E6268" s="15">
        <v>1</v>
      </c>
      <c r="F6268" s="16">
        <v>39648.830280469003</v>
      </c>
      <c r="G6268" s="16">
        <v>38900.513128125</v>
      </c>
      <c r="H6268" s="16">
        <v>48944.095470703804</v>
      </c>
      <c r="I6268" s="16">
        <v>73768.655992968706</v>
      </c>
      <c r="J6268" s="16">
        <v>5758.1288789062501</v>
      </c>
      <c r="K6268" s="16">
        <v>82881.867979115705</v>
      </c>
      <c r="L6268" s="15">
        <f t="shared" si="679"/>
        <v>6</v>
      </c>
      <c r="M6268" s="16">
        <v>70503.786523235205</v>
      </c>
      <c r="N6268" s="16">
        <v>66924.678585931702</v>
      </c>
      <c r="O6268" s="16">
        <v>88007.603826037404</v>
      </c>
      <c r="P6268" s="16">
        <v>102280.07929595</v>
      </c>
      <c r="Q6268" s="16">
        <v>50339.373957062002</v>
      </c>
      <c r="R6268" s="16">
        <v>113826.913221501</v>
      </c>
      <c r="S6268" s="17">
        <f t="shared" si="680"/>
        <v>70503.786523235205</v>
      </c>
      <c r="T6268" s="17">
        <f t="shared" si="681"/>
        <v>102280.07929595</v>
      </c>
      <c r="U6268" s="18">
        <f t="shared" si="682"/>
        <v>1.4507033499859274</v>
      </c>
      <c r="X6268" s="20">
        <f t="shared" si="683"/>
        <v>0.54291526787721978</v>
      </c>
      <c r="AA6268" s="20">
        <f t="shared" si="684"/>
        <v>0.53675253714489246</v>
      </c>
      <c r="AE6268" s="20">
        <f t="shared" si="685"/>
        <v>0.26526794493192207</v>
      </c>
    </row>
    <row r="6269" spans="1:31" x14ac:dyDescent="0.2">
      <c r="A6269" s="15" t="s">
        <v>19000</v>
      </c>
      <c r="B6269" s="15" t="s">
        <v>19001</v>
      </c>
      <c r="C6269" t="s">
        <v>19002</v>
      </c>
      <c r="D6269" s="15">
        <v>1</v>
      </c>
      <c r="E6269" s="15">
        <v>1</v>
      </c>
      <c r="F6269" s="16">
        <v>27933.594124218798</v>
      </c>
      <c r="G6269" s="16">
        <v>21011.3638066407</v>
      </c>
      <c r="H6269" s="16">
        <v>16134.0586751953</v>
      </c>
      <c r="I6269" s="16">
        <v>24649.426828125001</v>
      </c>
      <c r="J6269" s="16">
        <v>10836.308065429699</v>
      </c>
      <c r="K6269" s="16">
        <v>26890.097791992201</v>
      </c>
      <c r="L6269" s="15">
        <f t="shared" si="679"/>
        <v>6</v>
      </c>
      <c r="M6269" s="16">
        <v>49671.683704897499</v>
      </c>
      <c r="N6269" s="16">
        <v>36148.077655943402</v>
      </c>
      <c r="O6269" s="16">
        <v>29011.0549666312</v>
      </c>
      <c r="P6269" s="16">
        <v>34176.376086079901</v>
      </c>
      <c r="Q6269" s="16">
        <v>94734.413815900698</v>
      </c>
      <c r="R6269" s="16">
        <v>36929.872630983999</v>
      </c>
      <c r="S6269" s="17">
        <f t="shared" si="680"/>
        <v>36148.077655943402</v>
      </c>
      <c r="T6269" s="17">
        <f t="shared" si="681"/>
        <v>36929.872630983999</v>
      </c>
      <c r="U6269" s="18">
        <f t="shared" si="682"/>
        <v>1.0216275671000186</v>
      </c>
      <c r="X6269" s="20">
        <f t="shared" si="683"/>
        <v>0.45657333661851668</v>
      </c>
      <c r="AA6269" s="20">
        <f t="shared" si="684"/>
        <v>3.086935965787907E-2</v>
      </c>
      <c r="AE6269" s="20">
        <f t="shared" si="685"/>
        <v>0.34048945442607947</v>
      </c>
    </row>
    <row r="6270" spans="1:31" x14ac:dyDescent="0.2">
      <c r="A6270" s="15" t="s">
        <v>19003</v>
      </c>
      <c r="B6270" s="15" t="s">
        <v>19004</v>
      </c>
      <c r="C6270" t="s">
        <v>19005</v>
      </c>
      <c r="D6270" s="15">
        <v>1</v>
      </c>
      <c r="E6270" s="15">
        <v>1</v>
      </c>
      <c r="F6270" s="16">
        <v>18300.8414531249</v>
      </c>
      <c r="G6270" s="16">
        <v>12283.1758886719</v>
      </c>
      <c r="H6270" s="16">
        <v>13229.9833004882</v>
      </c>
      <c r="I6270" s="16">
        <v>15739.7479980469</v>
      </c>
      <c r="J6270" s="16">
        <v>4422.70335117186</v>
      </c>
      <c r="K6270" s="16">
        <v>8311.6321599609</v>
      </c>
      <c r="L6270" s="15">
        <f t="shared" si="679"/>
        <v>6</v>
      </c>
      <c r="M6270" s="16">
        <v>32542.665442573802</v>
      </c>
      <c r="N6270" s="16">
        <v>21132.050254871701</v>
      </c>
      <c r="O6270" s="16">
        <v>23789.164305455201</v>
      </c>
      <c r="P6270" s="16">
        <v>21823.125983099901</v>
      </c>
      <c r="Q6270" s="16">
        <v>38664.663917366299</v>
      </c>
      <c r="R6270" s="16">
        <v>11414.890321237701</v>
      </c>
      <c r="S6270" s="17">
        <f t="shared" si="680"/>
        <v>23789.164305455201</v>
      </c>
      <c r="T6270" s="17">
        <f t="shared" si="681"/>
        <v>21823.125983099901</v>
      </c>
      <c r="U6270" s="18">
        <f t="shared" si="682"/>
        <v>0.91735572140697441</v>
      </c>
      <c r="X6270" s="20">
        <f t="shared" si="683"/>
        <v>0.84088392740302731</v>
      </c>
      <c r="AA6270" s="20">
        <f t="shared" si="684"/>
        <v>-0.12444682126760985</v>
      </c>
      <c r="AE6270" s="20">
        <f t="shared" si="685"/>
        <v>7.5263948515276291E-2</v>
      </c>
    </row>
    <row r="6271" spans="1:31" x14ac:dyDescent="0.2">
      <c r="A6271" s="15" t="s">
        <v>19006</v>
      </c>
      <c r="B6271" s="15" t="s">
        <v>19007</v>
      </c>
      <c r="C6271" t="s">
        <v>19008</v>
      </c>
      <c r="D6271" s="15">
        <v>1</v>
      </c>
      <c r="E6271" s="15">
        <v>1</v>
      </c>
      <c r="F6271" s="16">
        <v>20543.226444726301</v>
      </c>
      <c r="G6271" s="16">
        <v>23557.355391796798</v>
      </c>
      <c r="H6271" s="16">
        <v>25847.975644693601</v>
      </c>
      <c r="I6271" s="16">
        <v>15092.8420886719</v>
      </c>
      <c r="J6271" s="16">
        <v>1561.6083011718799</v>
      </c>
      <c r="K6271" s="16">
        <v>24689.565727147899</v>
      </c>
      <c r="L6271" s="15">
        <f t="shared" si="679"/>
        <v>6</v>
      </c>
      <c r="M6271" s="16">
        <v>36530.087811214202</v>
      </c>
      <c r="N6271" s="16">
        <v>40528.217011891102</v>
      </c>
      <c r="O6271" s="16">
        <v>46477.892345663699</v>
      </c>
      <c r="P6271" s="16">
        <v>20926.192362482001</v>
      </c>
      <c r="Q6271" s="16">
        <v>13652.070993950299</v>
      </c>
      <c r="R6271" s="16">
        <v>33907.742718935202</v>
      </c>
      <c r="S6271" s="17">
        <f t="shared" si="680"/>
        <v>40528.217011891102</v>
      </c>
      <c r="T6271" s="17">
        <f t="shared" si="681"/>
        <v>20926.192362482001</v>
      </c>
      <c r="U6271" s="18">
        <f t="shared" si="682"/>
        <v>0.51633636772972746</v>
      </c>
      <c r="X6271" s="20">
        <f t="shared" si="683"/>
        <v>4.9620964909416733E-2</v>
      </c>
      <c r="AA6271" s="20">
        <f t="shared" si="684"/>
        <v>-0.95361687816417229</v>
      </c>
      <c r="AE6271" s="20">
        <f t="shared" si="685"/>
        <v>1.3043347948650832</v>
      </c>
    </row>
    <row r="6272" spans="1:31" x14ac:dyDescent="0.2">
      <c r="A6272" s="15" t="s">
        <v>19009</v>
      </c>
      <c r="B6272" s="15" t="s">
        <v>19010</v>
      </c>
      <c r="C6272" t="s">
        <v>19011</v>
      </c>
      <c r="D6272" s="15">
        <v>1</v>
      </c>
      <c r="E6272" s="15">
        <v>1</v>
      </c>
      <c r="F6272" s="16">
        <v>29874.468647461101</v>
      </c>
      <c r="G6272" s="16">
        <v>37223.375552343801</v>
      </c>
      <c r="H6272" s="16">
        <v>40996.963128515497</v>
      </c>
      <c r="I6272" s="16">
        <v>44208.415634491903</v>
      </c>
      <c r="J6272" s="16">
        <v>10387.1229451172</v>
      </c>
      <c r="K6272" s="16">
        <v>41364.648896484301</v>
      </c>
      <c r="L6272" s="15">
        <f t="shared" si="679"/>
        <v>6</v>
      </c>
      <c r="M6272" s="16">
        <v>53122.958360091201</v>
      </c>
      <c r="N6272" s="16">
        <v>64039.320934379502</v>
      </c>
      <c r="O6272" s="16">
        <v>73717.666132878207</v>
      </c>
      <c r="P6272" s="16">
        <v>61294.871050316397</v>
      </c>
      <c r="Q6272" s="16">
        <v>90807.4961968469</v>
      </c>
      <c r="R6272" s="16">
        <v>56808.689465883901</v>
      </c>
      <c r="S6272" s="17">
        <f t="shared" si="680"/>
        <v>64039.320934379502</v>
      </c>
      <c r="T6272" s="17">
        <f t="shared" si="681"/>
        <v>61294.871050316397</v>
      </c>
      <c r="U6272" s="18">
        <f t="shared" si="682"/>
        <v>0.95714430065747702</v>
      </c>
      <c r="X6272" s="20">
        <f t="shared" si="683"/>
        <v>0.64836648221260007</v>
      </c>
      <c r="AA6272" s="20">
        <f t="shared" si="684"/>
        <v>-6.3191650688881787E-2</v>
      </c>
      <c r="AE6272" s="20">
        <f t="shared" si="685"/>
        <v>0.18817944441939524</v>
      </c>
    </row>
    <row r="6273" spans="1:31" x14ac:dyDescent="0.2">
      <c r="A6273" s="15" t="s">
        <v>19012</v>
      </c>
      <c r="B6273" s="15" t="s">
        <v>19013</v>
      </c>
      <c r="C6273" t="s">
        <v>19014</v>
      </c>
      <c r="D6273" s="15">
        <v>2</v>
      </c>
      <c r="E6273" s="15">
        <v>1</v>
      </c>
      <c r="F6273" s="16">
        <v>62067.569953124701</v>
      </c>
      <c r="G6273" s="16">
        <v>79748.971061718796</v>
      </c>
      <c r="H6273" s="16">
        <v>86810.722839843307</v>
      </c>
      <c r="I6273" s="16">
        <v>103643.707921874</v>
      </c>
      <c r="J6273" s="16">
        <v>2180.7524578124999</v>
      </c>
      <c r="K6273" s="16">
        <v>86730.512661530898</v>
      </c>
      <c r="L6273" s="15">
        <f t="shared" si="679"/>
        <v>6</v>
      </c>
      <c r="M6273" s="16">
        <v>110368.923144416</v>
      </c>
      <c r="N6273" s="16">
        <v>137200.613222902</v>
      </c>
      <c r="O6273" s="16">
        <v>156096.534833582</v>
      </c>
      <c r="P6273" s="16">
        <v>143701.773091624</v>
      </c>
      <c r="Q6273" s="16">
        <v>19064.823971508202</v>
      </c>
      <c r="R6273" s="16">
        <v>119112.500467146</v>
      </c>
      <c r="S6273" s="17">
        <f t="shared" si="680"/>
        <v>137200.613222902</v>
      </c>
      <c r="T6273" s="17">
        <f t="shared" si="681"/>
        <v>119112.500467146</v>
      </c>
      <c r="U6273" s="18">
        <f t="shared" si="682"/>
        <v>0.86816303272370021</v>
      </c>
      <c r="X6273" s="20">
        <f t="shared" si="683"/>
        <v>0.3713708617351425</v>
      </c>
      <c r="AA6273" s="20">
        <f t="shared" si="684"/>
        <v>-0.20396210242977902</v>
      </c>
      <c r="AE6273" s="20">
        <f t="shared" si="685"/>
        <v>0.4301921745975173</v>
      </c>
    </row>
    <row r="6274" spans="1:31" x14ac:dyDescent="0.2">
      <c r="A6274" s="15" t="s">
        <v>19015</v>
      </c>
      <c r="B6274" s="15" t="s">
        <v>19016</v>
      </c>
      <c r="C6274" t="s">
        <v>19017</v>
      </c>
      <c r="D6274" s="15">
        <v>1</v>
      </c>
      <c r="E6274" s="15">
        <v>1</v>
      </c>
      <c r="F6274" s="16">
        <v>15576.861818847399</v>
      </c>
      <c r="G6274" s="16">
        <v>8362.8983979491895</v>
      </c>
      <c r="H6274" s="16">
        <v>2179.8523828124999</v>
      </c>
      <c r="I6274" s="16">
        <v>8901.0638964843602</v>
      </c>
      <c r="J6274" s="16">
        <v>5679.6490231096204</v>
      </c>
      <c r="K6274" s="16">
        <v>7674.8969311523597</v>
      </c>
      <c r="L6274" s="15">
        <f t="shared" ref="L6274:L6337" si="686">COUNTIF(F6274:K6274,"&gt;0")</f>
        <v>6</v>
      </c>
      <c r="M6274" s="16">
        <v>27698.8686074539</v>
      </c>
      <c r="N6274" s="16">
        <v>14387.5810965821</v>
      </c>
      <c r="O6274" s="16">
        <v>3919.6471619469798</v>
      </c>
      <c r="P6274" s="16">
        <v>12341.305516499</v>
      </c>
      <c r="Q6274" s="16">
        <v>49653.278370783097</v>
      </c>
      <c r="R6274" s="16">
        <v>10540.4215453538</v>
      </c>
      <c r="S6274" s="17">
        <f t="shared" ref="S6274:S6337" si="687">MEDIAN(M6274:O6274)</f>
        <v>14387.5810965821</v>
      </c>
      <c r="T6274" s="17">
        <f t="shared" ref="T6274:T6337" si="688">MEDIAN(P6274:R6274)</f>
        <v>12341.305516499</v>
      </c>
      <c r="U6274" s="18">
        <f t="shared" ref="U6274:U6337" si="689">T6274/S6274</f>
        <v>0.85777487081763792</v>
      </c>
      <c r="X6274" s="20">
        <f t="shared" ref="X6274:X6337" si="690">_xlfn.T.TEST(P6274:R6274,M6274:O6274,2,2)</f>
        <v>0.57455874680095353</v>
      </c>
      <c r="AA6274" s="20">
        <f t="shared" ref="AA6274:AA6337" si="691">LOG(U6274,2)</f>
        <v>-0.22132904316874394</v>
      </c>
      <c r="AE6274" s="20">
        <f t="shared" si="685"/>
        <v>0.24066555947855656</v>
      </c>
    </row>
    <row r="6275" spans="1:31" x14ac:dyDescent="0.2">
      <c r="A6275" s="15" t="s">
        <v>19018</v>
      </c>
      <c r="B6275" s="15" t="s">
        <v>19019</v>
      </c>
      <c r="C6275" t="s">
        <v>19020</v>
      </c>
      <c r="D6275" s="15">
        <v>1</v>
      </c>
      <c r="E6275" s="15">
        <v>1</v>
      </c>
      <c r="F6275" s="16">
        <v>32245.394897460901</v>
      </c>
      <c r="G6275" s="16">
        <v>24620.696912109401</v>
      </c>
      <c r="H6275" s="16">
        <v>28990.1455078125</v>
      </c>
      <c r="I6275" s="16">
        <v>31335.4324335938</v>
      </c>
      <c r="J6275" s="16">
        <v>6387.6591796875</v>
      </c>
      <c r="K6275" s="16">
        <v>31508.357299804698</v>
      </c>
      <c r="L6275" s="15">
        <f t="shared" si="686"/>
        <v>6</v>
      </c>
      <c r="M6275" s="16">
        <v>57338.953561207301</v>
      </c>
      <c r="N6275" s="16">
        <v>42357.5962090139</v>
      </c>
      <c r="O6275" s="16">
        <v>52127.906669311902</v>
      </c>
      <c r="P6275" s="16">
        <v>43446.508153630297</v>
      </c>
      <c r="Q6275" s="16">
        <v>55842.925873799999</v>
      </c>
      <c r="R6275" s="16">
        <v>43272.4206097844</v>
      </c>
      <c r="S6275" s="17">
        <f t="shared" si="687"/>
        <v>52127.906669311902</v>
      </c>
      <c r="T6275" s="17">
        <f t="shared" si="688"/>
        <v>43446.508153630297</v>
      </c>
      <c r="U6275" s="18">
        <f t="shared" si="689"/>
        <v>0.83345967504978646</v>
      </c>
      <c r="X6275" s="20">
        <f t="shared" si="690"/>
        <v>0.63667079415430505</v>
      </c>
      <c r="AA6275" s="20">
        <f t="shared" si="691"/>
        <v>-0.26281569533138993</v>
      </c>
      <c r="AE6275" s="20">
        <f t="shared" ref="AE6275:AE6338" si="692">-LOG10(X6275)</f>
        <v>0.19608507196518885</v>
      </c>
    </row>
    <row r="6276" spans="1:31" x14ac:dyDescent="0.2">
      <c r="A6276" s="15" t="s">
        <v>17434</v>
      </c>
      <c r="B6276" s="15" t="s">
        <v>17435</v>
      </c>
      <c r="C6276" t="s">
        <v>17436</v>
      </c>
      <c r="D6276" s="15">
        <v>1</v>
      </c>
      <c r="E6276" s="15">
        <v>1</v>
      </c>
      <c r="F6276" s="16">
        <v>25417.214934374901</v>
      </c>
      <c r="G6276" s="16">
        <v>17662.810378124999</v>
      </c>
      <c r="H6276" s="16">
        <v>18103.068457031299</v>
      </c>
      <c r="I6276" s="16">
        <v>31233.018351562401</v>
      </c>
      <c r="J6276" s="16">
        <v>17016.884349609401</v>
      </c>
      <c r="K6276" s="16">
        <v>32826.897468750001</v>
      </c>
      <c r="L6276" s="15">
        <f t="shared" si="686"/>
        <v>6</v>
      </c>
      <c r="M6276" s="16">
        <v>45197.043218475403</v>
      </c>
      <c r="N6276" s="16">
        <v>30387.206039851299</v>
      </c>
      <c r="O6276" s="16">
        <v>32551.5807674018</v>
      </c>
      <c r="P6276" s="16">
        <v>43304.511254131503</v>
      </c>
      <c r="Q6276" s="16">
        <v>148766.955876433</v>
      </c>
      <c r="R6276" s="16">
        <v>45083.2552476743</v>
      </c>
      <c r="S6276" s="17">
        <f t="shared" si="687"/>
        <v>32551.5807674018</v>
      </c>
      <c r="T6276" s="17">
        <f t="shared" si="688"/>
        <v>45083.2552476743</v>
      </c>
      <c r="U6276" s="18">
        <f t="shared" si="689"/>
        <v>1.384978983657289</v>
      </c>
      <c r="X6276" s="20">
        <f t="shared" si="690"/>
        <v>0.28847222363992669</v>
      </c>
      <c r="AA6276" s="20">
        <f t="shared" si="691"/>
        <v>0.46986408428641158</v>
      </c>
      <c r="AE6276" s="20">
        <f t="shared" si="692"/>
        <v>0.53989599776181751</v>
      </c>
    </row>
    <row r="6277" spans="1:31" x14ac:dyDescent="0.2">
      <c r="A6277" s="15" t="s">
        <v>19021</v>
      </c>
      <c r="B6277" s="15" t="s">
        <v>19022</v>
      </c>
      <c r="C6277" t="s">
        <v>19023</v>
      </c>
      <c r="D6277" s="15">
        <v>5</v>
      </c>
      <c r="E6277" s="15">
        <v>1</v>
      </c>
      <c r="F6277" s="16">
        <v>389556.84554531099</v>
      </c>
      <c r="G6277" s="16">
        <v>393510.44373867102</v>
      </c>
      <c r="H6277" s="16">
        <v>379031.652823827</v>
      </c>
      <c r="I6277" s="16">
        <v>647147.141167116</v>
      </c>
      <c r="J6277" s="16">
        <v>152596.31737485799</v>
      </c>
      <c r="K6277" s="16">
        <v>687488.49833044305</v>
      </c>
      <c r="L6277" s="15">
        <f t="shared" si="686"/>
        <v>6</v>
      </c>
      <c r="M6277" s="16">
        <v>692712.306585268</v>
      </c>
      <c r="N6277" s="16">
        <v>676997.75272057799</v>
      </c>
      <c r="O6277" s="16">
        <v>681546.30744405603</v>
      </c>
      <c r="P6277" s="16">
        <v>897268.08796718705</v>
      </c>
      <c r="Q6277" s="16">
        <v>1334045.0077356801</v>
      </c>
      <c r="R6277" s="16">
        <v>944171.45207149105</v>
      </c>
      <c r="S6277" s="17">
        <f t="shared" si="687"/>
        <v>681546.30744405603</v>
      </c>
      <c r="T6277" s="17">
        <f t="shared" si="688"/>
        <v>944171.45207149105</v>
      </c>
      <c r="U6277" s="18">
        <f t="shared" si="689"/>
        <v>1.3853371983076768</v>
      </c>
      <c r="X6277" s="20">
        <f t="shared" si="690"/>
        <v>5.3793696871476823E-2</v>
      </c>
      <c r="AA6277" s="20">
        <f t="shared" si="691"/>
        <v>0.47023717852448649</v>
      </c>
      <c r="AE6277" s="20">
        <f t="shared" si="692"/>
        <v>1.2692686086143645</v>
      </c>
    </row>
    <row r="6278" spans="1:31" x14ac:dyDescent="0.2">
      <c r="A6278" s="15" t="s">
        <v>19024</v>
      </c>
      <c r="B6278" s="15" t="s">
        <v>19025</v>
      </c>
      <c r="C6278" t="s">
        <v>19026</v>
      </c>
      <c r="D6278" s="15">
        <v>1</v>
      </c>
      <c r="E6278" s="15">
        <v>1</v>
      </c>
      <c r="F6278" s="16">
        <v>41393.600595703101</v>
      </c>
      <c r="G6278" s="16">
        <v>47004.743742944702</v>
      </c>
      <c r="H6278" s="16">
        <v>43601.259294140596</v>
      </c>
      <c r="I6278" s="16">
        <v>68669.731053515497</v>
      </c>
      <c r="J6278" s="16">
        <v>9382.5494683593897</v>
      </c>
      <c r="K6278" s="16">
        <v>62182.386672655703</v>
      </c>
      <c r="L6278" s="15">
        <f t="shared" si="686"/>
        <v>6</v>
      </c>
      <c r="M6278" s="16">
        <v>73606.347505921702</v>
      </c>
      <c r="N6278" s="16">
        <v>80867.246060470905</v>
      </c>
      <c r="O6278" s="16">
        <v>78400.516290507207</v>
      </c>
      <c r="P6278" s="16">
        <v>95210.431081387796</v>
      </c>
      <c r="Q6278" s="16">
        <v>82025.198860795805</v>
      </c>
      <c r="R6278" s="16">
        <v>85399.005889655993</v>
      </c>
      <c r="S6278" s="17">
        <f t="shared" si="687"/>
        <v>78400.516290507207</v>
      </c>
      <c r="T6278" s="17">
        <f t="shared" si="688"/>
        <v>85399.005889655993</v>
      </c>
      <c r="U6278" s="18">
        <f t="shared" si="689"/>
        <v>1.0892658611228581</v>
      </c>
      <c r="X6278" s="20">
        <f t="shared" si="690"/>
        <v>9.1813803051110893E-2</v>
      </c>
      <c r="AA6278" s="20">
        <f t="shared" si="691"/>
        <v>0.12335612091586529</v>
      </c>
      <c r="AE6278" s="20">
        <f t="shared" si="692"/>
        <v>1.0370920231745444</v>
      </c>
    </row>
    <row r="6279" spans="1:31" x14ac:dyDescent="0.2">
      <c r="A6279" s="15" t="s">
        <v>19027</v>
      </c>
      <c r="B6279" s="15" t="s">
        <v>19028</v>
      </c>
      <c r="C6279" t="s">
        <v>19029</v>
      </c>
      <c r="D6279" s="15">
        <v>1</v>
      </c>
      <c r="E6279" s="15">
        <v>1</v>
      </c>
      <c r="F6279" s="16">
        <v>12138.740425195199</v>
      </c>
      <c r="G6279" s="16">
        <v>10830.0219070312</v>
      </c>
      <c r="H6279" s="16">
        <v>18208.110637792699</v>
      </c>
      <c r="I6279" s="16">
        <v>24301.512571875101</v>
      </c>
      <c r="J6279" s="16">
        <v>1997.1859246582001</v>
      </c>
      <c r="K6279" s="16">
        <v>18156.235678710698</v>
      </c>
      <c r="L6279" s="15">
        <f t="shared" si="686"/>
        <v>6</v>
      </c>
      <c r="M6279" s="16">
        <v>21585.180635720099</v>
      </c>
      <c r="N6279" s="16">
        <v>18632.035336383298</v>
      </c>
      <c r="O6279" s="16">
        <v>32740.459743314499</v>
      </c>
      <c r="P6279" s="16">
        <v>33693.993734951997</v>
      </c>
      <c r="Q6279" s="16">
        <v>17460.027595326501</v>
      </c>
      <c r="R6279" s="16">
        <v>24935.107200412898</v>
      </c>
      <c r="S6279" s="17">
        <f t="shared" si="687"/>
        <v>21585.180635720099</v>
      </c>
      <c r="T6279" s="17">
        <f t="shared" si="688"/>
        <v>24935.107200412898</v>
      </c>
      <c r="U6279" s="18">
        <f t="shared" si="689"/>
        <v>1.1551956697156009</v>
      </c>
      <c r="X6279" s="20">
        <f t="shared" si="690"/>
        <v>0.87761520666660242</v>
      </c>
      <c r="AA6279" s="20">
        <f t="shared" si="691"/>
        <v>0.20813723936374548</v>
      </c>
      <c r="AE6279" s="20">
        <f t="shared" si="692"/>
        <v>5.6695860234875425E-2</v>
      </c>
    </row>
    <row r="6280" spans="1:31" x14ac:dyDescent="0.2">
      <c r="A6280" s="15" t="s">
        <v>19030</v>
      </c>
      <c r="B6280" s="15" t="s">
        <v>19031</v>
      </c>
      <c r="C6280" t="s">
        <v>19032</v>
      </c>
      <c r="D6280" s="15">
        <v>1</v>
      </c>
      <c r="E6280" s="15">
        <v>1</v>
      </c>
      <c r="F6280" s="16">
        <v>26297.198809945901</v>
      </c>
      <c r="G6280" s="16">
        <v>40422.446599218703</v>
      </c>
      <c r="H6280" s="16">
        <v>40373.507283398103</v>
      </c>
      <c r="I6280" s="16">
        <v>46555.668457031301</v>
      </c>
      <c r="J6280" s="16">
        <v>5630.5366734375002</v>
      </c>
      <c r="K6280" s="16">
        <v>28664.550337499801</v>
      </c>
      <c r="L6280" s="15">
        <f t="shared" si="686"/>
        <v>6</v>
      </c>
      <c r="M6280" s="16">
        <v>46761.835795413303</v>
      </c>
      <c r="N6280" s="16">
        <v>69543.0221549907</v>
      </c>
      <c r="O6280" s="16">
        <v>72596.614563890296</v>
      </c>
      <c r="P6280" s="16">
        <v>64549.331926489198</v>
      </c>
      <c r="Q6280" s="16">
        <v>49223.922760992602</v>
      </c>
      <c r="R6280" s="16">
        <v>39366.840581127901</v>
      </c>
      <c r="S6280" s="17">
        <f t="shared" si="687"/>
        <v>69543.0221549907</v>
      </c>
      <c r="T6280" s="17">
        <f t="shared" si="688"/>
        <v>49223.922760992602</v>
      </c>
      <c r="U6280" s="18">
        <f t="shared" si="689"/>
        <v>0.70781972418867745</v>
      </c>
      <c r="X6280" s="20">
        <f t="shared" si="690"/>
        <v>0.33787997923428753</v>
      </c>
      <c r="AA6280" s="20">
        <f t="shared" si="691"/>
        <v>-0.49854613025235145</v>
      </c>
      <c r="AE6280" s="20">
        <f t="shared" si="692"/>
        <v>0.47123754118062805</v>
      </c>
    </row>
    <row r="6281" spans="1:31" x14ac:dyDescent="0.2">
      <c r="A6281" s="15" t="s">
        <v>9119</v>
      </c>
      <c r="B6281" s="15" t="s">
        <v>9120</v>
      </c>
      <c r="C6281" t="s">
        <v>9121</v>
      </c>
      <c r="D6281" s="15">
        <v>2</v>
      </c>
      <c r="E6281" s="15">
        <v>1</v>
      </c>
      <c r="F6281" s="16">
        <v>51555.270139412401</v>
      </c>
      <c r="G6281" s="16">
        <v>54606.535526222397</v>
      </c>
      <c r="H6281" s="16">
        <v>59665.173688183299</v>
      </c>
      <c r="I6281" s="16">
        <v>80176.853367187199</v>
      </c>
      <c r="J6281" s="16">
        <v>3404.327025</v>
      </c>
      <c r="K6281" s="16">
        <v>78790.220908008996</v>
      </c>
      <c r="L6281" s="15">
        <f t="shared" si="686"/>
        <v>6</v>
      </c>
      <c r="M6281" s="16">
        <v>91675.888906295702</v>
      </c>
      <c r="N6281" s="16">
        <v>93945.414723629598</v>
      </c>
      <c r="O6281" s="16">
        <v>107285.44306849899</v>
      </c>
      <c r="P6281" s="16">
        <v>111165.03086185201</v>
      </c>
      <c r="Q6281" s="16">
        <v>29761.697729863801</v>
      </c>
      <c r="R6281" s="16">
        <v>108207.595420734</v>
      </c>
      <c r="S6281" s="17">
        <f t="shared" si="687"/>
        <v>93945.414723629598</v>
      </c>
      <c r="T6281" s="17">
        <f t="shared" si="688"/>
        <v>108207.595420734</v>
      </c>
      <c r="U6281" s="18">
        <f t="shared" si="689"/>
        <v>1.1518134838093073</v>
      </c>
      <c r="X6281" s="20">
        <f t="shared" si="690"/>
        <v>0.61881369836999145</v>
      </c>
      <c r="AA6281" s="20">
        <f t="shared" si="691"/>
        <v>0.20390711628622968</v>
      </c>
      <c r="AE6281" s="20">
        <f t="shared" si="692"/>
        <v>0.2084400811060711</v>
      </c>
    </row>
    <row r="6282" spans="1:31" x14ac:dyDescent="0.2">
      <c r="A6282" s="15" t="s">
        <v>19033</v>
      </c>
      <c r="B6282" s="15" t="s">
        <v>19034</v>
      </c>
      <c r="C6282" t="s">
        <v>19035</v>
      </c>
      <c r="D6282" s="15">
        <v>1</v>
      </c>
      <c r="E6282" s="15">
        <v>1</v>
      </c>
      <c r="F6282" s="16">
        <v>35703.665942263397</v>
      </c>
      <c r="G6282" s="16">
        <v>28466.8790097655</v>
      </c>
      <c r="H6282" s="16">
        <v>34512.490289062698</v>
      </c>
      <c r="I6282" s="16">
        <v>35885.520206249799</v>
      </c>
      <c r="J6282" s="16">
        <v>7390.4085234375098</v>
      </c>
      <c r="K6282" s="16">
        <v>36880.291078125098</v>
      </c>
      <c r="L6282" s="15">
        <f t="shared" si="686"/>
        <v>6</v>
      </c>
      <c r="M6282" s="16">
        <v>63488.471762815898</v>
      </c>
      <c r="N6282" s="16">
        <v>48974.5912039334</v>
      </c>
      <c r="O6282" s="16">
        <v>62057.773122558698</v>
      </c>
      <c r="P6282" s="16">
        <v>49755.194843478101</v>
      </c>
      <c r="Q6282" s="16">
        <v>64609.276065291102</v>
      </c>
      <c r="R6282" s="16">
        <v>50650.037149153402</v>
      </c>
      <c r="S6282" s="17">
        <f t="shared" si="687"/>
        <v>62057.773122558698</v>
      </c>
      <c r="T6282" s="17">
        <f t="shared" si="688"/>
        <v>50650.037149153402</v>
      </c>
      <c r="U6282" s="18">
        <f t="shared" si="689"/>
        <v>0.81617555062963654</v>
      </c>
      <c r="X6282" s="20">
        <f t="shared" si="690"/>
        <v>0.65938729174659172</v>
      </c>
      <c r="AA6282" s="20">
        <f t="shared" si="691"/>
        <v>-0.29304860104421587</v>
      </c>
      <c r="AE6282" s="20">
        <f t="shared" si="692"/>
        <v>0.18085942719212886</v>
      </c>
    </row>
    <row r="6283" spans="1:31" x14ac:dyDescent="0.2">
      <c r="A6283" s="15" t="s">
        <v>19036</v>
      </c>
      <c r="B6283" s="15" t="s">
        <v>19037</v>
      </c>
      <c r="C6283" t="s">
        <v>19038</v>
      </c>
      <c r="D6283" s="15">
        <v>1</v>
      </c>
      <c r="E6283" s="15">
        <v>1</v>
      </c>
      <c r="F6283" s="16">
        <v>30042.519523242299</v>
      </c>
      <c r="G6283" s="16">
        <v>19781.4084960937</v>
      </c>
      <c r="H6283" s="16">
        <v>22151.166468750002</v>
      </c>
      <c r="I6283" s="16">
        <v>26495.0986523438</v>
      </c>
      <c r="J6283" s="16">
        <v>4199.4919763671896</v>
      </c>
      <c r="K6283" s="16">
        <v>25473.8414390625</v>
      </c>
      <c r="L6283" s="15">
        <f t="shared" si="686"/>
        <v>6</v>
      </c>
      <c r="M6283" s="16">
        <v>53421.787429885</v>
      </c>
      <c r="N6283" s="16">
        <v>34032.055084151099</v>
      </c>
      <c r="O6283" s="16">
        <v>39830.567183190396</v>
      </c>
      <c r="P6283" s="16">
        <v>36735.396011200901</v>
      </c>
      <c r="Q6283" s="16">
        <v>36713.279864653603</v>
      </c>
      <c r="R6283" s="16">
        <v>34984.838175137098</v>
      </c>
      <c r="S6283" s="17">
        <f t="shared" si="687"/>
        <v>39830.567183190396</v>
      </c>
      <c r="T6283" s="17">
        <f t="shared" si="688"/>
        <v>36713.279864653603</v>
      </c>
      <c r="U6283" s="18">
        <f t="shared" si="689"/>
        <v>0.92173630608372614</v>
      </c>
      <c r="X6283" s="20">
        <f t="shared" si="690"/>
        <v>0.33774884933882321</v>
      </c>
      <c r="AA6283" s="20">
        <f t="shared" si="691"/>
        <v>-0.11757401702837555</v>
      </c>
      <c r="AE6283" s="20">
        <f t="shared" si="692"/>
        <v>0.47140612188150799</v>
      </c>
    </row>
    <row r="6284" spans="1:31" x14ac:dyDescent="0.2">
      <c r="A6284" s="15" t="s">
        <v>77</v>
      </c>
      <c r="B6284" s="15" t="s">
        <v>78</v>
      </c>
      <c r="C6284" t="s">
        <v>79</v>
      </c>
      <c r="D6284" s="15">
        <v>1</v>
      </c>
      <c r="E6284" s="15">
        <v>1</v>
      </c>
      <c r="F6284" s="16">
        <v>26135.036316210801</v>
      </c>
      <c r="G6284" s="16">
        <v>32441.3979140624</v>
      </c>
      <c r="H6284" s="16">
        <v>26414.854692187298</v>
      </c>
      <c r="I6284" s="16">
        <v>21086.9086441406</v>
      </c>
      <c r="J6284" s="16">
        <v>5820.2222203124902</v>
      </c>
      <c r="K6284" s="16">
        <v>27086.418794531099</v>
      </c>
      <c r="L6284" s="15">
        <f t="shared" si="686"/>
        <v>6</v>
      </c>
      <c r="M6284" s="16">
        <v>46473.4774817</v>
      </c>
      <c r="N6284" s="16">
        <v>55812.377618927101</v>
      </c>
      <c r="O6284" s="16">
        <v>47497.211757930098</v>
      </c>
      <c r="P6284" s="16">
        <v>29236.9524589785</v>
      </c>
      <c r="Q6284" s="16">
        <v>50882.213479939397</v>
      </c>
      <c r="R6284" s="16">
        <v>37199.4926849767</v>
      </c>
      <c r="S6284" s="17">
        <f t="shared" si="687"/>
        <v>47497.211757930098</v>
      </c>
      <c r="T6284" s="17">
        <f t="shared" si="688"/>
        <v>37199.4926849767</v>
      </c>
      <c r="U6284" s="18">
        <f t="shared" si="689"/>
        <v>0.78319318772992819</v>
      </c>
      <c r="X6284" s="20">
        <f t="shared" si="690"/>
        <v>0.19590550825269515</v>
      </c>
      <c r="AA6284" s="20">
        <f t="shared" si="691"/>
        <v>-0.35255987855529486</v>
      </c>
      <c r="AE6284" s="20">
        <f t="shared" si="692"/>
        <v>0.70795335282548078</v>
      </c>
    </row>
    <row r="6285" spans="1:31" x14ac:dyDescent="0.2">
      <c r="A6285" s="15" t="s">
        <v>19039</v>
      </c>
      <c r="B6285" s="15" t="s">
        <v>19040</v>
      </c>
      <c r="C6285" t="s">
        <v>19041</v>
      </c>
      <c r="D6285" s="15">
        <v>4</v>
      </c>
      <c r="E6285" s="15">
        <v>1</v>
      </c>
      <c r="F6285" s="16">
        <v>1176087.53568281</v>
      </c>
      <c r="G6285" s="16">
        <v>630459.86700468801</v>
      </c>
      <c r="H6285" s="16">
        <v>690618.03370312601</v>
      </c>
      <c r="I6285" s="16">
        <v>584736.24025781301</v>
      </c>
      <c r="J6285" s="16">
        <v>1938646.4701966599</v>
      </c>
      <c r="K6285" s="16">
        <v>761457.66143906105</v>
      </c>
      <c r="L6285" s="15">
        <f t="shared" si="686"/>
        <v>6</v>
      </c>
      <c r="M6285" s="16">
        <v>2091325.8717058401</v>
      </c>
      <c r="N6285" s="16">
        <v>1084646.97680587</v>
      </c>
      <c r="O6285" s="16">
        <v>1241817.5822994199</v>
      </c>
      <c r="P6285" s="16">
        <v>810735.51111579803</v>
      </c>
      <c r="Q6285" s="16">
        <v>16948257.270043101</v>
      </c>
      <c r="R6285" s="16">
        <v>1045757.9837885801</v>
      </c>
      <c r="S6285" s="17">
        <f t="shared" si="687"/>
        <v>1241817.5822994199</v>
      </c>
      <c r="T6285" s="17">
        <f t="shared" si="688"/>
        <v>1045757.9837885801</v>
      </c>
      <c r="U6285" s="18">
        <f t="shared" si="689"/>
        <v>0.84211884152275829</v>
      </c>
      <c r="X6285" s="20">
        <f t="shared" si="690"/>
        <v>0.42068541178181224</v>
      </c>
      <c r="AA6285" s="20">
        <f t="shared" si="691"/>
        <v>-0.24790425117154224</v>
      </c>
      <c r="AE6285" s="20">
        <f t="shared" si="692"/>
        <v>0.37604254786536356</v>
      </c>
    </row>
    <row r="6286" spans="1:31" x14ac:dyDescent="0.2">
      <c r="A6286" s="15" t="s">
        <v>19042</v>
      </c>
      <c r="B6286" s="15" t="s">
        <v>19043</v>
      </c>
      <c r="C6286" t="s">
        <v>19044</v>
      </c>
      <c r="D6286" s="15">
        <v>1</v>
      </c>
      <c r="E6286" s="15">
        <v>1</v>
      </c>
      <c r="F6286" s="16">
        <v>44893.549593750002</v>
      </c>
      <c r="G6286" s="16">
        <v>42884.905346589498</v>
      </c>
      <c r="H6286" s="16">
        <v>37825.203487500003</v>
      </c>
      <c r="I6286" s="16">
        <v>48593.972650781398</v>
      </c>
      <c r="J6286" s="16">
        <v>26171.98423125</v>
      </c>
      <c r="K6286" s="16">
        <v>51197.750175000001</v>
      </c>
      <c r="L6286" s="15">
        <f t="shared" si="686"/>
        <v>6</v>
      </c>
      <c r="M6286" s="16">
        <v>79829.977692612505</v>
      </c>
      <c r="N6286" s="16">
        <v>73779.451110467795</v>
      </c>
      <c r="O6286" s="16">
        <v>68014.445688545005</v>
      </c>
      <c r="P6286" s="16">
        <v>67375.436208311905</v>
      </c>
      <c r="Q6286" s="16">
        <v>228803.71890277599</v>
      </c>
      <c r="R6286" s="16">
        <v>70313.109590800304</v>
      </c>
      <c r="S6286" s="17">
        <f t="shared" si="687"/>
        <v>73779.451110467795</v>
      </c>
      <c r="T6286" s="17">
        <f t="shared" si="688"/>
        <v>70313.109590800304</v>
      </c>
      <c r="U6286" s="18">
        <f t="shared" si="689"/>
        <v>0.95301752090189129</v>
      </c>
      <c r="X6286" s="20">
        <f t="shared" si="690"/>
        <v>0.41726064486514114</v>
      </c>
      <c r="AA6286" s="20">
        <f t="shared" si="691"/>
        <v>-6.9425357052342831E-2</v>
      </c>
      <c r="AE6286" s="20">
        <f t="shared" si="692"/>
        <v>0.37959257508677097</v>
      </c>
    </row>
    <row r="6287" spans="1:31" x14ac:dyDescent="0.2">
      <c r="A6287" s="15" t="s">
        <v>19045</v>
      </c>
      <c r="B6287" s="15" t="s">
        <v>19046</v>
      </c>
      <c r="C6287" t="s">
        <v>19047</v>
      </c>
      <c r="D6287" s="15">
        <v>1</v>
      </c>
      <c r="E6287" s="15">
        <v>1</v>
      </c>
      <c r="F6287" s="16">
        <v>105905.567496095</v>
      </c>
      <c r="G6287" s="16">
        <v>92155.460821875298</v>
      </c>
      <c r="H6287" s="16">
        <v>91752.288890625699</v>
      </c>
      <c r="I6287" s="16">
        <v>73912.134424218704</v>
      </c>
      <c r="J6287" s="16">
        <v>16918.861781250002</v>
      </c>
      <c r="K6287" s="16">
        <v>77399.806743465</v>
      </c>
      <c r="L6287" s="15">
        <f t="shared" si="686"/>
        <v>6</v>
      </c>
      <c r="M6287" s="16">
        <v>188321.91188361199</v>
      </c>
      <c r="N6287" s="16">
        <v>158544.813409758</v>
      </c>
      <c r="O6287" s="16">
        <v>164982.08850650201</v>
      </c>
      <c r="P6287" s="16">
        <v>102479.011825329</v>
      </c>
      <c r="Q6287" s="16">
        <v>147910.01174950501</v>
      </c>
      <c r="R6287" s="16">
        <v>106298.051677229</v>
      </c>
      <c r="S6287" s="17">
        <f t="shared" si="687"/>
        <v>164982.08850650201</v>
      </c>
      <c r="T6287" s="17">
        <f t="shared" si="688"/>
        <v>106298.051677229</v>
      </c>
      <c r="U6287" s="18">
        <f t="shared" si="689"/>
        <v>0.64430055795444574</v>
      </c>
      <c r="X6287" s="20">
        <f t="shared" si="690"/>
        <v>3.9202517800877044E-2</v>
      </c>
      <c r="AA6287" s="20">
        <f t="shared" si="691"/>
        <v>-0.63419425077559954</v>
      </c>
      <c r="AE6287" s="20">
        <f t="shared" si="692"/>
        <v>1.4066860393083067</v>
      </c>
    </row>
    <row r="6288" spans="1:31" x14ac:dyDescent="0.2">
      <c r="A6288" s="15" t="s">
        <v>19048</v>
      </c>
      <c r="B6288" s="15" t="s">
        <v>19049</v>
      </c>
      <c r="C6288" t="s">
        <v>19050</v>
      </c>
      <c r="D6288" s="15">
        <v>1</v>
      </c>
      <c r="E6288" s="15">
        <v>1</v>
      </c>
      <c r="F6288" s="16">
        <v>24858.025654687499</v>
      </c>
      <c r="G6288" s="16">
        <v>20492.087704687499</v>
      </c>
      <c r="H6288" s="16">
        <v>27664.576938281301</v>
      </c>
      <c r="I6288" s="16">
        <v>44982.631546875004</v>
      </c>
      <c r="J6288" s="16">
        <v>4160.78035394374</v>
      </c>
      <c r="K6288" s="16">
        <v>31724.0529020508</v>
      </c>
      <c r="L6288" s="15">
        <f t="shared" si="686"/>
        <v>6</v>
      </c>
      <c r="M6288" s="16">
        <v>44202.689505584603</v>
      </c>
      <c r="N6288" s="16">
        <v>35254.711902486401</v>
      </c>
      <c r="O6288" s="16">
        <v>49744.368626783798</v>
      </c>
      <c r="P6288" s="16">
        <v>62368.319710114098</v>
      </c>
      <c r="Q6288" s="16">
        <v>36374.850684161102</v>
      </c>
      <c r="R6288" s="16">
        <v>43568.649027383697</v>
      </c>
      <c r="S6288" s="17">
        <f t="shared" si="687"/>
        <v>44202.689505584603</v>
      </c>
      <c r="T6288" s="17">
        <f t="shared" si="688"/>
        <v>43568.649027383697</v>
      </c>
      <c r="U6288" s="18">
        <f t="shared" si="689"/>
        <v>0.98565606560838792</v>
      </c>
      <c r="X6288" s="20">
        <f t="shared" si="690"/>
        <v>0.6464044536153668</v>
      </c>
      <c r="AA6288" s="20">
        <f t="shared" si="691"/>
        <v>-2.0843773843696664E-2</v>
      </c>
      <c r="AE6288" s="20">
        <f t="shared" si="692"/>
        <v>0.18949566000897269</v>
      </c>
    </row>
    <row r="6289" spans="1:31" x14ac:dyDescent="0.2">
      <c r="A6289" s="15" t="s">
        <v>19051</v>
      </c>
      <c r="B6289" s="15" t="s">
        <v>19052</v>
      </c>
      <c r="C6289" t="s">
        <v>19053</v>
      </c>
      <c r="D6289" s="15">
        <v>1</v>
      </c>
      <c r="E6289" s="15">
        <v>1</v>
      </c>
      <c r="F6289" s="16">
        <v>17423.756702343799</v>
      </c>
      <c r="G6289" s="16">
        <v>9409.5761009765793</v>
      </c>
      <c r="H6289" s="16">
        <v>16828.668618982101</v>
      </c>
      <c r="I6289" s="16">
        <v>21474.615396093701</v>
      </c>
      <c r="J6289" s="16">
        <v>5127.1902515624897</v>
      </c>
      <c r="K6289" s="16">
        <v>20639.1133007813</v>
      </c>
      <c r="L6289" s="15">
        <f t="shared" si="686"/>
        <v>6</v>
      </c>
      <c r="M6289" s="16">
        <v>30983.028106631598</v>
      </c>
      <c r="N6289" s="16">
        <v>16188.2917614376</v>
      </c>
      <c r="O6289" s="16">
        <v>30260.0505024257</v>
      </c>
      <c r="P6289" s="16">
        <v>29774.507017883701</v>
      </c>
      <c r="Q6289" s="16">
        <v>44823.510006506302</v>
      </c>
      <c r="R6289" s="16">
        <v>28345.000130169901</v>
      </c>
      <c r="S6289" s="17">
        <f t="shared" si="687"/>
        <v>30260.0505024257</v>
      </c>
      <c r="T6289" s="17">
        <f t="shared" si="688"/>
        <v>29774.507017883701</v>
      </c>
      <c r="U6289" s="18">
        <f t="shared" si="689"/>
        <v>0.98395430686729768</v>
      </c>
      <c r="X6289" s="20">
        <f t="shared" si="690"/>
        <v>0.29945418106474081</v>
      </c>
      <c r="AA6289" s="20">
        <f t="shared" si="691"/>
        <v>-2.3336774024638903E-2</v>
      </c>
      <c r="AE6289" s="20">
        <f t="shared" si="692"/>
        <v>0.52366961879393537</v>
      </c>
    </row>
    <row r="6290" spans="1:31" x14ac:dyDescent="0.2">
      <c r="A6290" s="15" t="s">
        <v>19054</v>
      </c>
      <c r="B6290" s="15" t="s">
        <v>19055</v>
      </c>
      <c r="C6290" t="s">
        <v>19056</v>
      </c>
      <c r="D6290" s="15">
        <v>1</v>
      </c>
      <c r="E6290" s="15">
        <v>1</v>
      </c>
      <c r="F6290" s="16">
        <v>50043.3076171875</v>
      </c>
      <c r="G6290" s="16">
        <v>30415.081743750099</v>
      </c>
      <c r="H6290" s="16">
        <v>35378.2122375002</v>
      </c>
      <c r="I6290" s="16">
        <v>23797.574418749999</v>
      </c>
      <c r="J6290" s="16">
        <v>28760.704912500099</v>
      </c>
      <c r="K6290" s="16">
        <v>17816.365875</v>
      </c>
      <c r="L6290" s="15">
        <f t="shared" si="686"/>
        <v>6</v>
      </c>
      <c r="M6290" s="16">
        <v>88987.308129914396</v>
      </c>
      <c r="N6290" s="16">
        <v>52326.290996754004</v>
      </c>
      <c r="O6290" s="16">
        <v>63614.449439259603</v>
      </c>
      <c r="P6290" s="16">
        <v>32995.284593947799</v>
      </c>
      <c r="Q6290" s="16">
        <v>251435.129415523</v>
      </c>
      <c r="R6290" s="16">
        <v>24468.342495455501</v>
      </c>
      <c r="S6290" s="17">
        <f t="shared" si="687"/>
        <v>63614.449439259603</v>
      </c>
      <c r="T6290" s="17">
        <f t="shared" si="688"/>
        <v>32995.284593947799</v>
      </c>
      <c r="U6290" s="18">
        <f t="shared" si="689"/>
        <v>0.51867594366987935</v>
      </c>
      <c r="X6290" s="20">
        <f t="shared" si="690"/>
        <v>0.66828270251151689</v>
      </c>
      <c r="AA6290" s="20">
        <f t="shared" si="691"/>
        <v>-0.94709463621934531</v>
      </c>
      <c r="AE6290" s="20">
        <f t="shared" si="692"/>
        <v>0.17503977978760279</v>
      </c>
    </row>
    <row r="6291" spans="1:31" x14ac:dyDescent="0.2">
      <c r="A6291" s="15" t="s">
        <v>515</v>
      </c>
      <c r="B6291" s="15" t="s">
        <v>516</v>
      </c>
      <c r="C6291" t="s">
        <v>517</v>
      </c>
      <c r="D6291" s="15">
        <v>1</v>
      </c>
      <c r="E6291" s="15">
        <v>1</v>
      </c>
      <c r="F6291" s="16">
        <v>13132.1608171875</v>
      </c>
      <c r="G6291" s="16">
        <v>10031.5117353516</v>
      </c>
      <c r="H6291" s="16">
        <v>11937.361641649601</v>
      </c>
      <c r="I6291" s="16">
        <v>13557.7401029297</v>
      </c>
      <c r="J6291" s="16">
        <v>11824.612258593699</v>
      </c>
      <c r="K6291" s="16">
        <v>18303.851852343701</v>
      </c>
      <c r="L6291" s="15">
        <f t="shared" si="686"/>
        <v>6</v>
      </c>
      <c r="M6291" s="16">
        <v>23351.686702844901</v>
      </c>
      <c r="N6291" s="16">
        <v>17258.273596756699</v>
      </c>
      <c r="O6291" s="16">
        <v>21464.8689281687</v>
      </c>
      <c r="P6291" s="16">
        <v>18797.776835377201</v>
      </c>
      <c r="Q6291" s="16">
        <v>103374.47995705099</v>
      </c>
      <c r="R6291" s="16">
        <v>25137.837831320699</v>
      </c>
      <c r="S6291" s="17">
        <f t="shared" si="687"/>
        <v>21464.8689281687</v>
      </c>
      <c r="T6291" s="17">
        <f t="shared" si="688"/>
        <v>25137.837831320699</v>
      </c>
      <c r="U6291" s="18">
        <f t="shared" si="689"/>
        <v>1.171115366017069</v>
      </c>
      <c r="X6291" s="20">
        <f t="shared" si="690"/>
        <v>0.35609189562839877</v>
      </c>
      <c r="AA6291" s="20">
        <f t="shared" si="691"/>
        <v>0.22788320204116072</v>
      </c>
      <c r="AE6291" s="20">
        <f t="shared" si="692"/>
        <v>0.44843791041425524</v>
      </c>
    </row>
    <row r="6292" spans="1:31" x14ac:dyDescent="0.2">
      <c r="A6292" s="15" t="s">
        <v>19057</v>
      </c>
      <c r="B6292" s="15" t="s">
        <v>19058</v>
      </c>
      <c r="C6292" t="s">
        <v>19059</v>
      </c>
      <c r="D6292" s="15">
        <v>1</v>
      </c>
      <c r="E6292" s="15">
        <v>1</v>
      </c>
      <c r="F6292" s="16">
        <v>5405.9954812844098</v>
      </c>
      <c r="G6292" s="16">
        <v>9115.8064593749696</v>
      </c>
      <c r="H6292" s="16">
        <v>11769.444631054799</v>
      </c>
      <c r="I6292" s="16">
        <v>19749.4733132812</v>
      </c>
      <c r="J6292" s="16">
        <v>3338.0331960937401</v>
      </c>
      <c r="K6292" s="16">
        <v>19625.3331011722</v>
      </c>
      <c r="L6292" s="15">
        <f t="shared" si="686"/>
        <v>6</v>
      </c>
      <c r="M6292" s="16">
        <v>9612.9734133872098</v>
      </c>
      <c r="N6292" s="16">
        <v>15682.888689305</v>
      </c>
      <c r="O6292" s="16">
        <v>21162.933146089999</v>
      </c>
      <c r="P6292" s="16">
        <v>27382.6013141435</v>
      </c>
      <c r="Q6292" s="16">
        <v>29182.136223940801</v>
      </c>
      <c r="R6292" s="16">
        <v>26952.7116402959</v>
      </c>
      <c r="S6292" s="17">
        <f t="shared" si="687"/>
        <v>15682.888689305</v>
      </c>
      <c r="T6292" s="17">
        <f t="shared" si="688"/>
        <v>27382.6013141435</v>
      </c>
      <c r="U6292" s="18">
        <f t="shared" si="689"/>
        <v>1.7460177048133458</v>
      </c>
      <c r="X6292" s="20">
        <f t="shared" si="690"/>
        <v>2.2197941717606674E-2</v>
      </c>
      <c r="AA6292" s="20">
        <f t="shared" si="691"/>
        <v>0.80406818812938663</v>
      </c>
      <c r="AE6292" s="20">
        <f t="shared" si="692"/>
        <v>1.6536872932127564</v>
      </c>
    </row>
    <row r="6293" spans="1:31" x14ac:dyDescent="0.2">
      <c r="A6293" s="15" t="s">
        <v>11683</v>
      </c>
      <c r="B6293" s="15" t="s">
        <v>11684</v>
      </c>
      <c r="C6293" t="s">
        <v>11685</v>
      </c>
      <c r="D6293" s="15">
        <v>1</v>
      </c>
      <c r="E6293" s="15">
        <v>1</v>
      </c>
      <c r="F6293" s="16">
        <v>14003.7048518556</v>
      </c>
      <c r="G6293" s="16">
        <v>18343.145003906298</v>
      </c>
      <c r="H6293" s="16">
        <v>11718.7180461915</v>
      </c>
      <c r="I6293" s="16">
        <v>32408.594753906302</v>
      </c>
      <c r="J6293" s="16">
        <v>3231.62419658203</v>
      </c>
      <c r="K6293" s="16">
        <v>29269.530724825901</v>
      </c>
      <c r="L6293" s="15">
        <f t="shared" si="686"/>
        <v>6</v>
      </c>
      <c r="M6293" s="16">
        <v>24901.471504342699</v>
      </c>
      <c r="N6293" s="16">
        <v>31557.6578539785</v>
      </c>
      <c r="O6293" s="16">
        <v>21071.720403446299</v>
      </c>
      <c r="P6293" s="16">
        <v>44934.445350553797</v>
      </c>
      <c r="Q6293" s="16">
        <v>28251.875277813</v>
      </c>
      <c r="R6293" s="16">
        <v>40197.698424078902</v>
      </c>
      <c r="S6293" s="17">
        <f t="shared" si="687"/>
        <v>24901.471504342699</v>
      </c>
      <c r="T6293" s="17">
        <f t="shared" si="688"/>
        <v>40197.698424078902</v>
      </c>
      <c r="U6293" s="18">
        <f t="shared" si="689"/>
        <v>1.6142700007535142</v>
      </c>
      <c r="X6293" s="20">
        <f t="shared" si="690"/>
        <v>0.10981956722764585</v>
      </c>
      <c r="AA6293" s="20">
        <f t="shared" si="691"/>
        <v>0.69088190214126499</v>
      </c>
      <c r="AE6293" s="20">
        <f t="shared" si="692"/>
        <v>0.95932027207278714</v>
      </c>
    </row>
    <row r="6294" spans="1:31" x14ac:dyDescent="0.2">
      <c r="A6294" s="15" t="s">
        <v>2597</v>
      </c>
      <c r="B6294" s="15" t="s">
        <v>2598</v>
      </c>
      <c r="C6294" t="s">
        <v>2599</v>
      </c>
      <c r="D6294" s="15">
        <v>1</v>
      </c>
      <c r="E6294" s="15">
        <v>1</v>
      </c>
      <c r="F6294" s="16">
        <v>35704.504945312903</v>
      </c>
      <c r="G6294" s="16">
        <v>38878.546678125</v>
      </c>
      <c r="H6294" s="16">
        <v>30451.519151367502</v>
      </c>
      <c r="I6294" s="16">
        <v>43822.503682031398</v>
      </c>
      <c r="J6294" s="16">
        <v>1777.32602050781</v>
      </c>
      <c r="K6294" s="16">
        <v>48461.756159180499</v>
      </c>
      <c r="L6294" s="15">
        <f t="shared" si="686"/>
        <v>6</v>
      </c>
      <c r="M6294" s="16">
        <v>63489.963683043599</v>
      </c>
      <c r="N6294" s="16">
        <v>66886.8873721993</v>
      </c>
      <c r="O6294" s="16">
        <v>54755.639216556199</v>
      </c>
      <c r="P6294" s="16">
        <v>60759.804976960302</v>
      </c>
      <c r="Q6294" s="16">
        <v>15537.9431533242</v>
      </c>
      <c r="R6294" s="16">
        <v>66555.595902864297</v>
      </c>
      <c r="S6294" s="17">
        <f t="shared" si="687"/>
        <v>63489.963683043599</v>
      </c>
      <c r="T6294" s="17">
        <f t="shared" si="688"/>
        <v>60759.804976960302</v>
      </c>
      <c r="U6294" s="18">
        <f t="shared" si="689"/>
        <v>0.9569985782365088</v>
      </c>
      <c r="X6294" s="20">
        <f t="shared" si="690"/>
        <v>0.4418535764712852</v>
      </c>
      <c r="AA6294" s="20">
        <f t="shared" si="691"/>
        <v>-6.3411313512176146E-2</v>
      </c>
      <c r="AE6294" s="20">
        <f t="shared" si="692"/>
        <v>0.35472162537016072</v>
      </c>
    </row>
    <row r="6295" spans="1:31" x14ac:dyDescent="0.2">
      <c r="A6295" s="15" t="s">
        <v>19060</v>
      </c>
      <c r="B6295" s="15" t="s">
        <v>19061</v>
      </c>
      <c r="C6295" t="s">
        <v>19062</v>
      </c>
      <c r="D6295" s="15">
        <v>1</v>
      </c>
      <c r="E6295" s="15">
        <v>1</v>
      </c>
      <c r="F6295" s="16">
        <v>7295.40217441403</v>
      </c>
      <c r="G6295" s="16">
        <v>9085.6849166015199</v>
      </c>
      <c r="H6295" s="16">
        <v>8190.5435455077704</v>
      </c>
      <c r="I6295" s="16">
        <v>7369.8315861327801</v>
      </c>
      <c r="J6295" s="16">
        <v>6666.8803330078299</v>
      </c>
      <c r="K6295" s="16">
        <v>10580.0492241211</v>
      </c>
      <c r="L6295" s="15">
        <f t="shared" si="686"/>
        <v>6</v>
      </c>
      <c r="M6295" s="16">
        <v>12972.7276660518</v>
      </c>
      <c r="N6295" s="16">
        <v>15631.067404531999</v>
      </c>
      <c r="O6295" s="16">
        <v>14727.621473859301</v>
      </c>
      <c r="P6295" s="16">
        <v>10218.2552858128</v>
      </c>
      <c r="Q6295" s="16">
        <v>58283.965028933402</v>
      </c>
      <c r="R6295" s="16">
        <v>14530.2509979227</v>
      </c>
      <c r="S6295" s="17">
        <f t="shared" si="687"/>
        <v>14727.621473859301</v>
      </c>
      <c r="T6295" s="17">
        <f t="shared" si="688"/>
        <v>14530.2509979227</v>
      </c>
      <c r="U6295" s="18">
        <f t="shared" si="689"/>
        <v>0.98659861836570673</v>
      </c>
      <c r="X6295" s="20">
        <f t="shared" si="690"/>
        <v>0.43788445527532516</v>
      </c>
      <c r="AA6295" s="20">
        <f t="shared" si="691"/>
        <v>-1.9464827905999797E-2</v>
      </c>
      <c r="AE6295" s="20">
        <f t="shared" si="692"/>
        <v>0.35864047181626973</v>
      </c>
    </row>
    <row r="6296" spans="1:31" x14ac:dyDescent="0.2">
      <c r="A6296" s="15" t="s">
        <v>11464</v>
      </c>
      <c r="B6296" s="15" t="s">
        <v>11465</v>
      </c>
      <c r="C6296" t="s">
        <v>11466</v>
      </c>
      <c r="D6296" s="15">
        <v>1</v>
      </c>
      <c r="E6296" s="15">
        <v>1</v>
      </c>
      <c r="F6296" s="16">
        <v>65778.124693359103</v>
      </c>
      <c r="G6296" s="16">
        <v>90254.321884245597</v>
      </c>
      <c r="H6296" s="16">
        <v>87055.1925117184</v>
      </c>
      <c r="I6296" s="16">
        <v>90816.239301562702</v>
      </c>
      <c r="J6296" s="16">
        <v>11820.593232421899</v>
      </c>
      <c r="K6296" s="16">
        <v>95677.272281249607</v>
      </c>
      <c r="L6296" s="15">
        <f t="shared" si="686"/>
        <v>6</v>
      </c>
      <c r="M6296" s="16">
        <v>116967.053718198</v>
      </c>
      <c r="N6296" s="16">
        <v>155274.08245747001</v>
      </c>
      <c r="O6296" s="16">
        <v>156536.1218731</v>
      </c>
      <c r="P6296" s="16">
        <v>125916.516060821</v>
      </c>
      <c r="Q6296" s="16">
        <v>103339.344366017</v>
      </c>
      <c r="R6296" s="16">
        <v>131399.65151330701</v>
      </c>
      <c r="S6296" s="17">
        <f t="shared" si="687"/>
        <v>155274.08245747001</v>
      </c>
      <c r="T6296" s="17">
        <f t="shared" si="688"/>
        <v>125916.516060821</v>
      </c>
      <c r="U6296" s="18">
        <f t="shared" si="689"/>
        <v>0.81093067218935189</v>
      </c>
      <c r="X6296" s="20">
        <f t="shared" si="690"/>
        <v>0.21840786553425176</v>
      </c>
      <c r="AA6296" s="20">
        <f t="shared" si="691"/>
        <v>-0.30234951356921158</v>
      </c>
      <c r="AE6296" s="20">
        <f t="shared" si="692"/>
        <v>0.66073172541504543</v>
      </c>
    </row>
    <row r="6297" spans="1:31" x14ac:dyDescent="0.2">
      <c r="A6297" s="15" t="s">
        <v>19063</v>
      </c>
      <c r="B6297" s="15" t="s">
        <v>19064</v>
      </c>
      <c r="C6297" t="s">
        <v>19065</v>
      </c>
      <c r="D6297" s="15">
        <v>1</v>
      </c>
      <c r="E6297" s="15">
        <v>1</v>
      </c>
      <c r="F6297" s="16">
        <v>65963.259759375302</v>
      </c>
      <c r="G6297" s="16">
        <v>52221.243318750101</v>
      </c>
      <c r="H6297" s="16">
        <v>38598.066851953299</v>
      </c>
      <c r="I6297" s="16">
        <v>52148.982600000098</v>
      </c>
      <c r="J6297" s="16">
        <v>4301.9517234374898</v>
      </c>
      <c r="K6297" s="16">
        <v>46814.2204218263</v>
      </c>
      <c r="L6297" s="15">
        <f t="shared" si="686"/>
        <v>6</v>
      </c>
      <c r="M6297" s="16">
        <v>117296.261996981</v>
      </c>
      <c r="N6297" s="16">
        <v>89841.743551148393</v>
      </c>
      <c r="O6297" s="16">
        <v>69404.150659825595</v>
      </c>
      <c r="P6297" s="16">
        <v>72304.449684423496</v>
      </c>
      <c r="Q6297" s="16">
        <v>37609.015203647599</v>
      </c>
      <c r="R6297" s="16">
        <v>64292.930835368599</v>
      </c>
      <c r="S6297" s="17">
        <f t="shared" si="687"/>
        <v>89841.743551148393</v>
      </c>
      <c r="T6297" s="17">
        <f t="shared" si="688"/>
        <v>64292.930835368599</v>
      </c>
      <c r="U6297" s="18">
        <f t="shared" si="689"/>
        <v>0.71562425543050112</v>
      </c>
      <c r="X6297" s="20">
        <f t="shared" si="690"/>
        <v>0.12137617218220137</v>
      </c>
      <c r="AA6297" s="20">
        <f t="shared" si="691"/>
        <v>-0.48272580783814933</v>
      </c>
      <c r="AE6297" s="20">
        <f t="shared" si="692"/>
        <v>0.91586656289400126</v>
      </c>
    </row>
    <row r="6298" spans="1:31" x14ac:dyDescent="0.2">
      <c r="A6298" s="15" t="s">
        <v>19066</v>
      </c>
      <c r="B6298" s="15" t="s">
        <v>19067</v>
      </c>
      <c r="C6298" t="s">
        <v>19068</v>
      </c>
      <c r="D6298" s="15">
        <v>4</v>
      </c>
      <c r="E6298" s="15">
        <v>1</v>
      </c>
      <c r="F6298" s="16">
        <v>36749.552809058303</v>
      </c>
      <c r="G6298" s="16">
        <v>30741.103877343699</v>
      </c>
      <c r="H6298" s="16">
        <v>35423.232778501602</v>
      </c>
      <c r="I6298" s="16">
        <v>52564.322100892401</v>
      </c>
      <c r="J6298" s="16">
        <v>14496.381983789101</v>
      </c>
      <c r="K6298" s="16">
        <v>32433.7056301757</v>
      </c>
      <c r="L6298" s="15">
        <f t="shared" si="686"/>
        <v>6</v>
      </c>
      <c r="M6298" s="16">
        <v>65348.274028414897</v>
      </c>
      <c r="N6298" s="16">
        <v>52887.181451612203</v>
      </c>
      <c r="O6298" s="16">
        <v>63695.402001532697</v>
      </c>
      <c r="P6298" s="16">
        <v>72880.316988960694</v>
      </c>
      <c r="Q6298" s="16">
        <v>126731.931336172</v>
      </c>
      <c r="R6298" s="16">
        <v>44543.260018560097</v>
      </c>
      <c r="S6298" s="17">
        <f t="shared" si="687"/>
        <v>63695.402001532697</v>
      </c>
      <c r="T6298" s="17">
        <f t="shared" si="688"/>
        <v>72880.316988960694</v>
      </c>
      <c r="U6298" s="18">
        <f t="shared" si="689"/>
        <v>1.1442005968846383</v>
      </c>
      <c r="X6298" s="20">
        <f t="shared" si="690"/>
        <v>0.4434981462894152</v>
      </c>
      <c r="AA6298" s="20">
        <f t="shared" si="691"/>
        <v>0.19434000208215835</v>
      </c>
      <c r="AE6298" s="20">
        <f t="shared" si="692"/>
        <v>0.35310819107004621</v>
      </c>
    </row>
    <row r="6299" spans="1:31" x14ac:dyDescent="0.2">
      <c r="A6299" s="15" t="s">
        <v>9358</v>
      </c>
      <c r="B6299" s="15" t="s">
        <v>9359</v>
      </c>
      <c r="C6299" t="s">
        <v>9360</v>
      </c>
      <c r="D6299" s="15">
        <v>2</v>
      </c>
      <c r="E6299" s="15">
        <v>1</v>
      </c>
      <c r="F6299" s="16">
        <v>4022.8997176757898</v>
      </c>
      <c r="G6299" s="16">
        <v>24784.598922509798</v>
      </c>
      <c r="H6299" s="16">
        <v>15016.053044824201</v>
      </c>
      <c r="I6299" s="16">
        <v>24741.7143638671</v>
      </c>
      <c r="J6299" s="16">
        <v>3499.6632114838799</v>
      </c>
      <c r="K6299" s="16">
        <v>22288.817435156201</v>
      </c>
      <c r="L6299" s="15">
        <f t="shared" si="686"/>
        <v>6</v>
      </c>
      <c r="M6299" s="16">
        <v>7153.5442759105299</v>
      </c>
      <c r="N6299" s="16">
        <v>42639.574221219198</v>
      </c>
      <c r="O6299" s="16">
        <v>27000.741043231101</v>
      </c>
      <c r="P6299" s="16">
        <v>34304.332551419699</v>
      </c>
      <c r="Q6299" s="16">
        <v>30595.156661398501</v>
      </c>
      <c r="R6299" s="16">
        <v>30610.643194488301</v>
      </c>
      <c r="S6299" s="17">
        <f t="shared" si="687"/>
        <v>27000.741043231101</v>
      </c>
      <c r="T6299" s="17">
        <f t="shared" si="688"/>
        <v>30610.643194488301</v>
      </c>
      <c r="U6299" s="18">
        <f t="shared" si="689"/>
        <v>1.133696410238421</v>
      </c>
      <c r="X6299" s="20">
        <f t="shared" si="690"/>
        <v>0.57887375851197076</v>
      </c>
      <c r="AA6299" s="20">
        <f t="shared" si="691"/>
        <v>0.18103435625717135</v>
      </c>
      <c r="AE6299" s="20">
        <f t="shared" si="692"/>
        <v>0.23741613741153089</v>
      </c>
    </row>
    <row r="6300" spans="1:31" x14ac:dyDescent="0.2">
      <c r="A6300" s="15" t="s">
        <v>19069</v>
      </c>
      <c r="B6300" s="15" t="s">
        <v>19070</v>
      </c>
      <c r="C6300" t="s">
        <v>19071</v>
      </c>
      <c r="D6300" s="15">
        <v>1</v>
      </c>
      <c r="E6300" s="15">
        <v>1</v>
      </c>
      <c r="F6300" s="16">
        <v>56328.481745507597</v>
      </c>
      <c r="G6300" s="16">
        <v>48574.572749999803</v>
      </c>
      <c r="H6300" s="16">
        <v>51904.7789906248</v>
      </c>
      <c r="I6300" s="16">
        <v>59279.171221875302</v>
      </c>
      <c r="J6300" s="16">
        <v>8945.7100154296695</v>
      </c>
      <c r="K6300" s="16">
        <v>71074.157595117402</v>
      </c>
      <c r="L6300" s="15">
        <f t="shared" si="686"/>
        <v>6</v>
      </c>
      <c r="M6300" s="16">
        <v>100163.642258055</v>
      </c>
      <c r="N6300" s="16">
        <v>83567.989399922502</v>
      </c>
      <c r="O6300" s="16">
        <v>93331.283010821804</v>
      </c>
      <c r="P6300" s="16">
        <v>82190.440527336294</v>
      </c>
      <c r="Q6300" s="16">
        <v>78206.2109494998</v>
      </c>
      <c r="R6300" s="16">
        <v>97610.637478745499</v>
      </c>
      <c r="S6300" s="17">
        <f t="shared" si="687"/>
        <v>93331.283010821804</v>
      </c>
      <c r="T6300" s="17">
        <f t="shared" si="688"/>
        <v>82190.440527336294</v>
      </c>
      <c r="U6300" s="18">
        <f t="shared" si="689"/>
        <v>0.88063120827136032</v>
      </c>
      <c r="X6300" s="20">
        <f t="shared" si="690"/>
        <v>0.45189101919384145</v>
      </c>
      <c r="AA6300" s="20">
        <f t="shared" si="691"/>
        <v>-0.18339012272188562</v>
      </c>
      <c r="AE6300" s="20">
        <f t="shared" si="692"/>
        <v>0.34496628967856707</v>
      </c>
    </row>
    <row r="6301" spans="1:31" x14ac:dyDescent="0.2">
      <c r="A6301" s="15" t="s">
        <v>6917</v>
      </c>
      <c r="B6301" s="15" t="s">
        <v>6918</v>
      </c>
      <c r="C6301" t="s">
        <v>6919</v>
      </c>
      <c r="D6301" s="15">
        <v>1</v>
      </c>
      <c r="E6301" s="15">
        <v>1</v>
      </c>
      <c r="F6301" s="16">
        <v>24884.566081703699</v>
      </c>
      <c r="G6301" s="16">
        <v>25741.673937890599</v>
      </c>
      <c r="H6301" s="16">
        <v>25426.880705273401</v>
      </c>
      <c r="I6301" s="16">
        <v>25104.293929687501</v>
      </c>
      <c r="J6301" s="16">
        <v>4464.9790517578103</v>
      </c>
      <c r="K6301" s="16">
        <v>35437.8337371093</v>
      </c>
      <c r="L6301" s="15">
        <f t="shared" si="686"/>
        <v>6</v>
      </c>
      <c r="M6301" s="16">
        <v>44249.883851227198</v>
      </c>
      <c r="N6301" s="16">
        <v>44286.1318791097</v>
      </c>
      <c r="O6301" s="16">
        <v>45720.710989154097</v>
      </c>
      <c r="P6301" s="16">
        <v>34807.048322013899</v>
      </c>
      <c r="Q6301" s="16">
        <v>39034.251390284597</v>
      </c>
      <c r="R6301" s="16">
        <v>48669.019218634603</v>
      </c>
      <c r="S6301" s="17">
        <f t="shared" si="687"/>
        <v>44286.1318791097</v>
      </c>
      <c r="T6301" s="17">
        <f t="shared" si="688"/>
        <v>39034.251390284597</v>
      </c>
      <c r="U6301" s="18">
        <f t="shared" si="689"/>
        <v>0.88141026849756376</v>
      </c>
      <c r="X6301" s="20">
        <f t="shared" si="690"/>
        <v>0.39682039518270973</v>
      </c>
      <c r="AA6301" s="20">
        <f t="shared" si="691"/>
        <v>-0.18211439066568436</v>
      </c>
      <c r="AE6301" s="20">
        <f t="shared" si="692"/>
        <v>0.40140601472430637</v>
      </c>
    </row>
    <row r="6302" spans="1:31" x14ac:dyDescent="0.2">
      <c r="A6302" s="15" t="s">
        <v>19072</v>
      </c>
      <c r="B6302" s="15" t="s">
        <v>19073</v>
      </c>
      <c r="C6302" t="s">
        <v>19074</v>
      </c>
      <c r="D6302" s="15">
        <v>2</v>
      </c>
      <c r="E6302" s="15">
        <v>1</v>
      </c>
      <c r="F6302" s="16">
        <v>177861.34450605599</v>
      </c>
      <c r="G6302" s="16">
        <v>197137.470621093</v>
      </c>
      <c r="H6302" s="16">
        <v>193231.703059572</v>
      </c>
      <c r="I6302" s="16">
        <v>242412.21373359399</v>
      </c>
      <c r="J6302" s="16">
        <v>6173.1712968750098</v>
      </c>
      <c r="K6302" s="16">
        <v>219405.11138261901</v>
      </c>
      <c r="L6302" s="15">
        <f t="shared" si="686"/>
        <v>6</v>
      </c>
      <c r="M6302" s="16">
        <v>316274.10380294902</v>
      </c>
      <c r="N6302" s="16">
        <v>339156.49942986103</v>
      </c>
      <c r="O6302" s="16">
        <v>347454.76458291902</v>
      </c>
      <c r="P6302" s="16">
        <v>336104.00120807602</v>
      </c>
      <c r="Q6302" s="16">
        <v>53967.805332175798</v>
      </c>
      <c r="R6302" s="16">
        <v>301322.92119666102</v>
      </c>
      <c r="S6302" s="17">
        <f t="shared" si="687"/>
        <v>339156.49942986103</v>
      </c>
      <c r="T6302" s="17">
        <f t="shared" si="688"/>
        <v>301322.92119666102</v>
      </c>
      <c r="U6302" s="18">
        <f t="shared" si="689"/>
        <v>0.88844802238258702</v>
      </c>
      <c r="X6302" s="20">
        <f t="shared" si="690"/>
        <v>0.30961337181726156</v>
      </c>
      <c r="AA6302" s="20">
        <f t="shared" si="691"/>
        <v>-0.17064071935864761</v>
      </c>
      <c r="AE6302" s="20">
        <f t="shared" si="692"/>
        <v>0.5091802909444334</v>
      </c>
    </row>
    <row r="6303" spans="1:31" x14ac:dyDescent="0.2">
      <c r="A6303" s="15" t="s">
        <v>19075</v>
      </c>
      <c r="B6303" s="15" t="s">
        <v>19076</v>
      </c>
      <c r="C6303" t="s">
        <v>19077</v>
      </c>
      <c r="D6303" s="15">
        <v>1</v>
      </c>
      <c r="E6303" s="15">
        <v>1</v>
      </c>
      <c r="F6303" s="16">
        <v>3535.3018086461898</v>
      </c>
      <c r="G6303" s="16">
        <v>10694.2113109864</v>
      </c>
      <c r="H6303" s="16">
        <v>8070.6833802246401</v>
      </c>
      <c r="I6303" s="16">
        <v>5538.4778496093604</v>
      </c>
      <c r="J6303" s="16">
        <v>4432.3343173827998</v>
      </c>
      <c r="K6303" s="16">
        <v>7420.0559683593901</v>
      </c>
      <c r="L6303" s="15">
        <f t="shared" si="686"/>
        <v>6</v>
      </c>
      <c r="M6303" s="16">
        <v>6286.4947653898198</v>
      </c>
      <c r="N6303" s="16">
        <v>18398.385963714802</v>
      </c>
      <c r="O6303" s="16">
        <v>14512.097908875299</v>
      </c>
      <c r="P6303" s="16">
        <v>7679.0873577919601</v>
      </c>
      <c r="Q6303" s="16">
        <v>38748.860853533697</v>
      </c>
      <c r="R6303" s="16">
        <v>10190.432327393301</v>
      </c>
      <c r="S6303" s="17">
        <f t="shared" si="687"/>
        <v>14512.097908875299</v>
      </c>
      <c r="T6303" s="17">
        <f t="shared" si="688"/>
        <v>10190.432327393301</v>
      </c>
      <c r="U6303" s="18">
        <f t="shared" si="689"/>
        <v>0.70220256170963691</v>
      </c>
      <c r="X6303" s="20">
        <f t="shared" si="690"/>
        <v>0.61244349668775033</v>
      </c>
      <c r="AA6303" s="20">
        <f t="shared" si="691"/>
        <v>-0.5100408355541286</v>
      </c>
      <c r="AE6303" s="20">
        <f t="shared" si="692"/>
        <v>0.21293397261021779</v>
      </c>
    </row>
    <row r="6304" spans="1:31" x14ac:dyDescent="0.2">
      <c r="A6304" s="15" t="s">
        <v>233</v>
      </c>
      <c r="B6304" s="15" t="s">
        <v>234</v>
      </c>
      <c r="C6304" t="s">
        <v>235</v>
      </c>
      <c r="D6304" s="15">
        <v>1</v>
      </c>
      <c r="E6304" s="15">
        <v>1</v>
      </c>
      <c r="F6304" s="16">
        <v>55875.658839257798</v>
      </c>
      <c r="G6304" s="16">
        <v>41753.302207031098</v>
      </c>
      <c r="H6304" s="16">
        <v>39796.971637499999</v>
      </c>
      <c r="I6304" s="16">
        <v>56430.220558593399</v>
      </c>
      <c r="J6304" s="16">
        <v>8972.0851236328108</v>
      </c>
      <c r="K6304" s="16">
        <v>65647.236696679698</v>
      </c>
      <c r="L6304" s="15">
        <f t="shared" si="686"/>
        <v>6</v>
      </c>
      <c r="M6304" s="16">
        <v>99358.429864921403</v>
      </c>
      <c r="N6304" s="16">
        <v>71832.634209818207</v>
      </c>
      <c r="O6304" s="16">
        <v>71559.931380192298</v>
      </c>
      <c r="P6304" s="16">
        <v>78240.376698350607</v>
      </c>
      <c r="Q6304" s="16">
        <v>78436.790442060199</v>
      </c>
      <c r="R6304" s="16">
        <v>90157.503648290905</v>
      </c>
      <c r="S6304" s="17">
        <f t="shared" si="687"/>
        <v>71832.634209818207</v>
      </c>
      <c r="T6304" s="17">
        <f t="shared" si="688"/>
        <v>78436.790442060199</v>
      </c>
      <c r="U6304" s="18">
        <f t="shared" si="689"/>
        <v>1.0919381045243546</v>
      </c>
      <c r="X6304" s="20">
        <f t="shared" si="690"/>
        <v>0.89857759659213698</v>
      </c>
      <c r="AA6304" s="20">
        <f t="shared" si="691"/>
        <v>0.12689108077557018</v>
      </c>
      <c r="AE6304" s="20">
        <f t="shared" si="692"/>
        <v>4.6444413472461761E-2</v>
      </c>
    </row>
    <row r="6305" spans="1:31" x14ac:dyDescent="0.2">
      <c r="A6305" s="15" t="s">
        <v>19078</v>
      </c>
      <c r="B6305" s="15" t="s">
        <v>19079</v>
      </c>
      <c r="C6305" t="s">
        <v>19080</v>
      </c>
      <c r="D6305" s="15">
        <v>1</v>
      </c>
      <c r="E6305" s="15">
        <v>1</v>
      </c>
      <c r="F6305" s="16">
        <v>4928.5951107421797</v>
      </c>
      <c r="G6305" s="16">
        <v>8724.5317177734396</v>
      </c>
      <c r="H6305" s="16">
        <v>8755.1763444503595</v>
      </c>
      <c r="I6305" s="16">
        <v>12495.4467128906</v>
      </c>
      <c r="J6305" s="16">
        <v>10065.017840625</v>
      </c>
      <c r="K6305" s="16">
        <v>19386.5968634766</v>
      </c>
      <c r="L6305" s="15">
        <f t="shared" si="686"/>
        <v>6</v>
      </c>
      <c r="M6305" s="16">
        <v>8764.0572266364707</v>
      </c>
      <c r="N6305" s="16">
        <v>15009.7372520931</v>
      </c>
      <c r="O6305" s="16">
        <v>15742.9018503507</v>
      </c>
      <c r="P6305" s="16">
        <v>17324.909386374002</v>
      </c>
      <c r="Q6305" s="16">
        <v>87991.552050839702</v>
      </c>
      <c r="R6305" s="16">
        <v>26624.840060255501</v>
      </c>
      <c r="S6305" s="17">
        <f t="shared" si="687"/>
        <v>15009.7372520931</v>
      </c>
      <c r="T6305" s="17">
        <f t="shared" si="688"/>
        <v>26624.840060255501</v>
      </c>
      <c r="U6305" s="18">
        <f t="shared" si="689"/>
        <v>1.7738378502623475</v>
      </c>
      <c r="X6305" s="20">
        <f t="shared" si="690"/>
        <v>0.2388993904751773</v>
      </c>
      <c r="AA6305" s="20">
        <f t="shared" si="691"/>
        <v>0.82687413629389817</v>
      </c>
      <c r="AE6305" s="20">
        <f t="shared" si="692"/>
        <v>0.62178495830204661</v>
      </c>
    </row>
    <row r="6306" spans="1:31" x14ac:dyDescent="0.2">
      <c r="A6306" s="15" t="s">
        <v>458</v>
      </c>
      <c r="B6306" s="15" t="s">
        <v>459</v>
      </c>
      <c r="C6306" t="s">
        <v>460</v>
      </c>
      <c r="D6306" s="15">
        <v>2</v>
      </c>
      <c r="E6306" s="15">
        <v>1</v>
      </c>
      <c r="F6306" s="16">
        <v>28857.8519947266</v>
      </c>
      <c r="G6306" s="16">
        <v>29040.455090625099</v>
      </c>
      <c r="H6306" s="16">
        <v>21081.331283203199</v>
      </c>
      <c r="I6306" s="16">
        <v>30347.912899218802</v>
      </c>
      <c r="J6306" s="16">
        <v>13674.890527084801</v>
      </c>
      <c r="K6306" s="16">
        <v>36760.630699804802</v>
      </c>
      <c r="L6306" s="15">
        <f t="shared" si="686"/>
        <v>6</v>
      </c>
      <c r="M6306" s="16">
        <v>51315.204563741201</v>
      </c>
      <c r="N6306" s="16">
        <v>49961.374970247001</v>
      </c>
      <c r="O6306" s="16">
        <v>37906.869743013602</v>
      </c>
      <c r="P6306" s="16">
        <v>42077.314491056299</v>
      </c>
      <c r="Q6306" s="16">
        <v>119550.194610365</v>
      </c>
      <c r="R6306" s="16">
        <v>50485.699980708399</v>
      </c>
      <c r="S6306" s="17">
        <f t="shared" si="687"/>
        <v>49961.374970247001</v>
      </c>
      <c r="T6306" s="17">
        <f t="shared" si="688"/>
        <v>50485.699980708399</v>
      </c>
      <c r="U6306" s="18">
        <f t="shared" si="689"/>
        <v>1.0104946072996119</v>
      </c>
      <c r="X6306" s="20">
        <f t="shared" si="690"/>
        <v>0.38437667817335991</v>
      </c>
      <c r="AA6306" s="20">
        <f t="shared" si="691"/>
        <v>1.5061622516394807E-2</v>
      </c>
      <c r="AE6306" s="20">
        <f t="shared" si="692"/>
        <v>0.41524297076385402</v>
      </c>
    </row>
    <row r="6307" spans="1:31" x14ac:dyDescent="0.2">
      <c r="A6307" s="15" t="s">
        <v>19081</v>
      </c>
      <c r="B6307" s="15" t="s">
        <v>19082</v>
      </c>
      <c r="C6307" t="s">
        <v>19083</v>
      </c>
      <c r="D6307" s="15">
        <v>1</v>
      </c>
      <c r="E6307" s="15">
        <v>1</v>
      </c>
      <c r="F6307" s="16">
        <v>41744.707801757701</v>
      </c>
      <c r="G6307" s="16">
        <v>44647.400273437699</v>
      </c>
      <c r="H6307" s="16">
        <v>32987.386899467499</v>
      </c>
      <c r="I6307" s="16">
        <v>44741.367193359503</v>
      </c>
      <c r="J6307" s="16">
        <v>4312.6982894531302</v>
      </c>
      <c r="K6307" s="16">
        <v>43845.765942773403</v>
      </c>
      <c r="L6307" s="15">
        <f t="shared" si="686"/>
        <v>6</v>
      </c>
      <c r="M6307" s="16">
        <v>74230.688434199707</v>
      </c>
      <c r="N6307" s="16">
        <v>76811.658066199903</v>
      </c>
      <c r="O6307" s="16">
        <v>59315.446522906299</v>
      </c>
      <c r="P6307" s="16">
        <v>62033.807214573899</v>
      </c>
      <c r="Q6307" s="16">
        <v>37702.965064234602</v>
      </c>
      <c r="R6307" s="16">
        <v>60216.164485528803</v>
      </c>
      <c r="S6307" s="17">
        <f t="shared" si="687"/>
        <v>74230.688434199707</v>
      </c>
      <c r="T6307" s="17">
        <f t="shared" si="688"/>
        <v>60216.164485528803</v>
      </c>
      <c r="U6307" s="18">
        <f t="shared" si="689"/>
        <v>0.8112030988222102</v>
      </c>
      <c r="X6307" s="20">
        <f t="shared" si="690"/>
        <v>0.15292721976825541</v>
      </c>
      <c r="AA6307" s="20">
        <f t="shared" si="691"/>
        <v>-0.30186493139362341</v>
      </c>
      <c r="AE6307" s="20">
        <f t="shared" si="692"/>
        <v>0.81551520691577162</v>
      </c>
    </row>
    <row r="6308" spans="1:31" x14ac:dyDescent="0.2">
      <c r="A6308" s="15" t="s">
        <v>19084</v>
      </c>
      <c r="B6308" s="15" t="s">
        <v>19085</v>
      </c>
      <c r="C6308" t="s">
        <v>19086</v>
      </c>
      <c r="D6308" s="15">
        <v>1</v>
      </c>
      <c r="E6308" s="15">
        <v>1</v>
      </c>
      <c r="F6308" s="16">
        <v>21341.3356406249</v>
      </c>
      <c r="G6308" s="16">
        <v>24137.669982421899</v>
      </c>
      <c r="H6308" s="16">
        <v>18889.2479257833</v>
      </c>
      <c r="I6308" s="16">
        <v>29121.557308594001</v>
      </c>
      <c r="J6308" s="16">
        <v>10834.831940624999</v>
      </c>
      <c r="K6308" s="16">
        <v>26284.072237500201</v>
      </c>
      <c r="L6308" s="15">
        <f t="shared" si="686"/>
        <v>6</v>
      </c>
      <c r="M6308" s="16">
        <v>37949.290344348803</v>
      </c>
      <c r="N6308" s="16">
        <v>41526.593751251698</v>
      </c>
      <c r="O6308" s="16">
        <v>33965.2297593115</v>
      </c>
      <c r="P6308" s="16">
        <v>40376.975161760602</v>
      </c>
      <c r="Q6308" s="16">
        <v>94721.509068522806</v>
      </c>
      <c r="R6308" s="16">
        <v>36097.5793938364</v>
      </c>
      <c r="S6308" s="17">
        <f t="shared" si="687"/>
        <v>37949.290344348803</v>
      </c>
      <c r="T6308" s="17">
        <f t="shared" si="688"/>
        <v>40376.975161760602</v>
      </c>
      <c r="U6308" s="18">
        <f t="shared" si="689"/>
        <v>1.0639718106816538</v>
      </c>
      <c r="X6308" s="20">
        <f t="shared" si="690"/>
        <v>0.36812838605983689</v>
      </c>
      <c r="AA6308" s="20">
        <f t="shared" si="691"/>
        <v>8.9459927973947737E-2</v>
      </c>
      <c r="AE6308" s="20">
        <f t="shared" si="692"/>
        <v>0.43400069319217943</v>
      </c>
    </row>
    <row r="6309" spans="1:31" x14ac:dyDescent="0.2">
      <c r="A6309" s="15" t="s">
        <v>17368</v>
      </c>
      <c r="B6309" s="15" t="s">
        <v>17369</v>
      </c>
      <c r="C6309" t="s">
        <v>17370</v>
      </c>
      <c r="D6309" s="15">
        <v>1</v>
      </c>
      <c r="E6309" s="15">
        <v>1</v>
      </c>
      <c r="F6309" s="16">
        <v>41987.498544784801</v>
      </c>
      <c r="G6309" s="16">
        <v>32439.585041015602</v>
      </c>
      <c r="H6309" s="16">
        <v>41651.117268749796</v>
      </c>
      <c r="I6309" s="16">
        <v>46791.643877343697</v>
      </c>
      <c r="J6309" s="16">
        <v>13288.15805625</v>
      </c>
      <c r="K6309" s="16">
        <v>52482.641062499701</v>
      </c>
      <c r="L6309" s="15">
        <f t="shared" si="686"/>
        <v>6</v>
      </c>
      <c r="M6309" s="16">
        <v>74662.420381778298</v>
      </c>
      <c r="N6309" s="16">
        <v>55809.258741148398</v>
      </c>
      <c r="O6309" s="16">
        <v>74893.917075126301</v>
      </c>
      <c r="P6309" s="16">
        <v>64876.511327775203</v>
      </c>
      <c r="Q6309" s="16">
        <v>116169.257698375</v>
      </c>
      <c r="R6309" s="16">
        <v>72077.731541494999</v>
      </c>
      <c r="S6309" s="17">
        <f t="shared" si="687"/>
        <v>74662.420381778298</v>
      </c>
      <c r="T6309" s="17">
        <f t="shared" si="688"/>
        <v>72077.731541494999</v>
      </c>
      <c r="U6309" s="18">
        <f t="shared" si="689"/>
        <v>0.9653816628624311</v>
      </c>
      <c r="X6309" s="20">
        <f t="shared" si="690"/>
        <v>0.40792861077263304</v>
      </c>
      <c r="AA6309" s="20">
        <f t="shared" si="691"/>
        <v>-5.0828671407814212E-2</v>
      </c>
      <c r="AE6309" s="20">
        <f t="shared" si="692"/>
        <v>0.38941583362645671</v>
      </c>
    </row>
    <row r="6310" spans="1:31" x14ac:dyDescent="0.2">
      <c r="A6310" s="15" t="s">
        <v>19087</v>
      </c>
      <c r="B6310" s="15" t="s">
        <v>19088</v>
      </c>
      <c r="C6310" t="s">
        <v>19089</v>
      </c>
      <c r="D6310" s="15">
        <v>1</v>
      </c>
      <c r="E6310" s="15">
        <v>1</v>
      </c>
      <c r="F6310" s="16">
        <v>21001.851182812501</v>
      </c>
      <c r="G6310" s="16">
        <v>30982.079941344899</v>
      </c>
      <c r="H6310" s="16">
        <v>23054.916763183501</v>
      </c>
      <c r="I6310" s="16">
        <v>37494.5844023436</v>
      </c>
      <c r="J6310" s="16">
        <v>2322.3200827148398</v>
      </c>
      <c r="K6310" s="16">
        <v>35911.819250097498</v>
      </c>
      <c r="L6310" s="15">
        <f t="shared" si="686"/>
        <v>6</v>
      </c>
      <c r="M6310" s="16">
        <v>37345.617056328803</v>
      </c>
      <c r="N6310" s="16">
        <v>53301.758132826202</v>
      </c>
      <c r="O6310" s="16">
        <v>41455.623221212001</v>
      </c>
      <c r="P6310" s="16">
        <v>51986.158812571302</v>
      </c>
      <c r="Q6310" s="16">
        <v>20302.4526804241</v>
      </c>
      <c r="R6310" s="16">
        <v>49319.973512627497</v>
      </c>
      <c r="S6310" s="17">
        <f t="shared" si="687"/>
        <v>41455.623221212001</v>
      </c>
      <c r="T6310" s="17">
        <f t="shared" si="688"/>
        <v>49319.973512627497</v>
      </c>
      <c r="U6310" s="18">
        <f t="shared" si="689"/>
        <v>1.1897052722968464</v>
      </c>
      <c r="X6310" s="20">
        <f t="shared" si="690"/>
        <v>0.77072713027819684</v>
      </c>
      <c r="AA6310" s="20">
        <f t="shared" si="691"/>
        <v>0.25060421650848447</v>
      </c>
      <c r="AE6310" s="20">
        <f t="shared" si="692"/>
        <v>0.11309935319417408</v>
      </c>
    </row>
    <row r="6311" spans="1:31" x14ac:dyDescent="0.2">
      <c r="A6311" s="15" t="s">
        <v>19090</v>
      </c>
      <c r="B6311" s="15" t="s">
        <v>19091</v>
      </c>
      <c r="C6311" t="s">
        <v>19092</v>
      </c>
      <c r="D6311" s="15">
        <v>1</v>
      </c>
      <c r="E6311" s="15">
        <v>1</v>
      </c>
      <c r="F6311" s="16">
        <v>23926.289126953099</v>
      </c>
      <c r="G6311" s="16">
        <v>25662.5660156249</v>
      </c>
      <c r="H6311" s="16">
        <v>25090.2707601562</v>
      </c>
      <c r="I6311" s="16">
        <v>22953.807937500002</v>
      </c>
      <c r="J6311" s="16">
        <v>18106.380960937498</v>
      </c>
      <c r="K6311" s="16">
        <v>27418.234026562499</v>
      </c>
      <c r="L6311" s="15">
        <f t="shared" si="686"/>
        <v>6</v>
      </c>
      <c r="M6311" s="16">
        <v>42545.870053847902</v>
      </c>
      <c r="N6311" s="16">
        <v>44150.034130121399</v>
      </c>
      <c r="O6311" s="16">
        <v>45115.4442167503</v>
      </c>
      <c r="P6311" s="16">
        <v>31825.4042233775</v>
      </c>
      <c r="Q6311" s="16">
        <v>158291.677968623</v>
      </c>
      <c r="R6311" s="16">
        <v>37655.195537035099</v>
      </c>
      <c r="S6311" s="17">
        <f t="shared" si="687"/>
        <v>44150.034130121399</v>
      </c>
      <c r="T6311" s="17">
        <f t="shared" si="688"/>
        <v>37655.195537035099</v>
      </c>
      <c r="U6311" s="18">
        <f t="shared" si="689"/>
        <v>0.85289165181742876</v>
      </c>
      <c r="X6311" s="20">
        <f t="shared" si="690"/>
        <v>0.48112190778938679</v>
      </c>
      <c r="AA6311" s="20">
        <f t="shared" si="691"/>
        <v>-0.22956561631448849</v>
      </c>
      <c r="AE6311" s="20">
        <f t="shared" si="692"/>
        <v>0.31774486713522587</v>
      </c>
    </row>
    <row r="6312" spans="1:31" x14ac:dyDescent="0.2">
      <c r="A6312" s="15" t="s">
        <v>19093</v>
      </c>
      <c r="B6312" s="15" t="s">
        <v>19094</v>
      </c>
      <c r="C6312" t="s">
        <v>19095</v>
      </c>
      <c r="D6312" s="15">
        <v>1</v>
      </c>
      <c r="E6312" s="15">
        <v>1</v>
      </c>
      <c r="F6312" s="16">
        <v>19708.228321289</v>
      </c>
      <c r="G6312" s="16">
        <v>28454.4793828605</v>
      </c>
      <c r="H6312" s="16">
        <v>23943.4007903319</v>
      </c>
      <c r="I6312" s="16">
        <v>35970.776015625401</v>
      </c>
      <c r="J6312" s="16">
        <v>4151.3076676757701</v>
      </c>
      <c r="K6312" s="16">
        <v>31113.841307226099</v>
      </c>
      <c r="L6312" s="15">
        <f t="shared" si="686"/>
        <v>6</v>
      </c>
      <c r="M6312" s="16">
        <v>35045.2891670756</v>
      </c>
      <c r="N6312" s="16">
        <v>48953.258810644104</v>
      </c>
      <c r="O6312" s="16">
        <v>43053.228601698298</v>
      </c>
      <c r="P6312" s="16">
        <v>49873.401835675402</v>
      </c>
      <c r="Q6312" s="16">
        <v>36292.037481044397</v>
      </c>
      <c r="R6312" s="16">
        <v>42730.606836197003</v>
      </c>
      <c r="S6312" s="17">
        <f t="shared" si="687"/>
        <v>43053.228601698298</v>
      </c>
      <c r="T6312" s="17">
        <f t="shared" si="688"/>
        <v>42730.606836197003</v>
      </c>
      <c r="U6312" s="18">
        <f t="shared" si="689"/>
        <v>0.99250644432532598</v>
      </c>
      <c r="X6312" s="20">
        <f t="shared" si="690"/>
        <v>0.91821907312089301</v>
      </c>
      <c r="AA6312" s="20">
        <f t="shared" si="691"/>
        <v>-1.0851625210098055E-2</v>
      </c>
      <c r="AE6312" s="20">
        <f t="shared" si="692"/>
        <v>3.7053690370776063E-2</v>
      </c>
    </row>
    <row r="6313" spans="1:31" x14ac:dyDescent="0.2">
      <c r="A6313" s="15" t="s">
        <v>15956</v>
      </c>
      <c r="B6313" s="15" t="s">
        <v>15957</v>
      </c>
      <c r="C6313" t="s">
        <v>15958</v>
      </c>
      <c r="D6313" s="15">
        <v>1</v>
      </c>
      <c r="E6313" s="15">
        <v>1</v>
      </c>
      <c r="F6313" s="16">
        <v>110937.508713282</v>
      </c>
      <c r="G6313" s="16">
        <v>106080.187673551</v>
      </c>
      <c r="H6313" s="16">
        <v>85946.091915234501</v>
      </c>
      <c r="I6313" s="16">
        <v>117924.55212656299</v>
      </c>
      <c r="J6313" s="16">
        <v>21334.1362910157</v>
      </c>
      <c r="K6313" s="16">
        <v>131662.09825312599</v>
      </c>
      <c r="L6313" s="15">
        <f t="shared" si="686"/>
        <v>6</v>
      </c>
      <c r="M6313" s="16">
        <v>197269.73977322201</v>
      </c>
      <c r="N6313" s="16">
        <v>182500.997891848</v>
      </c>
      <c r="O6313" s="16">
        <v>154541.820314151</v>
      </c>
      <c r="P6313" s="16">
        <v>163502.13217377799</v>
      </c>
      <c r="Q6313" s="16">
        <v>186509.73039845601</v>
      </c>
      <c r="R6313" s="16">
        <v>180819.88977608</v>
      </c>
      <c r="S6313" s="17">
        <f t="shared" si="687"/>
        <v>182500.997891848</v>
      </c>
      <c r="T6313" s="17">
        <f t="shared" si="688"/>
        <v>180819.88977608</v>
      </c>
      <c r="U6313" s="18">
        <f t="shared" si="689"/>
        <v>0.99078849904829425</v>
      </c>
      <c r="X6313" s="20">
        <f t="shared" si="690"/>
        <v>0.93928199345741958</v>
      </c>
      <c r="AA6313" s="20">
        <f t="shared" si="691"/>
        <v>-1.3350972833457857E-2</v>
      </c>
      <c r="AE6313" s="20">
        <f t="shared" si="692"/>
        <v>2.7204003243150324E-2</v>
      </c>
    </row>
    <row r="6314" spans="1:31" x14ac:dyDescent="0.2">
      <c r="A6314" s="15" t="s">
        <v>19096</v>
      </c>
      <c r="B6314" s="15" t="s">
        <v>19097</v>
      </c>
      <c r="C6314" t="s">
        <v>19098</v>
      </c>
      <c r="D6314" s="15">
        <v>1</v>
      </c>
      <c r="E6314" s="15">
        <v>1</v>
      </c>
      <c r="F6314" s="16">
        <v>17021.104917480501</v>
      </c>
      <c r="G6314" s="16">
        <v>16849.2217007812</v>
      </c>
      <c r="H6314" s="16">
        <v>14390.671167763099</v>
      </c>
      <c r="I6314" s="16">
        <v>17890.464767870999</v>
      </c>
      <c r="J6314" s="16">
        <v>3569.4744292968799</v>
      </c>
      <c r="K6314" s="16">
        <v>20425.325900976801</v>
      </c>
      <c r="L6314" s="15">
        <f t="shared" si="686"/>
        <v>6</v>
      </c>
      <c r="M6314" s="16">
        <v>30267.030300835399</v>
      </c>
      <c r="N6314" s="16">
        <v>28987.50314768</v>
      </c>
      <c r="O6314" s="16">
        <v>25876.226227969601</v>
      </c>
      <c r="P6314" s="16">
        <v>24805.090054421798</v>
      </c>
      <c r="Q6314" s="16">
        <v>31205.468287586598</v>
      </c>
      <c r="R6314" s="16">
        <v>28051.392367715402</v>
      </c>
      <c r="S6314" s="17">
        <f t="shared" si="687"/>
        <v>28987.50314768</v>
      </c>
      <c r="T6314" s="17">
        <f t="shared" si="688"/>
        <v>28051.392367715402</v>
      </c>
      <c r="U6314" s="18">
        <f t="shared" si="689"/>
        <v>0.96770640178302081</v>
      </c>
      <c r="X6314" s="20">
        <f t="shared" si="690"/>
        <v>0.88244734823620141</v>
      </c>
      <c r="AA6314" s="20">
        <f t="shared" si="691"/>
        <v>-4.7358688854718861E-2</v>
      </c>
      <c r="AE6314" s="20">
        <f t="shared" si="692"/>
        <v>5.4311197614513383E-2</v>
      </c>
    </row>
    <row r="6315" spans="1:31" x14ac:dyDescent="0.2">
      <c r="A6315" s="15" t="s">
        <v>14572</v>
      </c>
      <c r="B6315" s="15" t="s">
        <v>14573</v>
      </c>
      <c r="C6315" t="s">
        <v>14574</v>
      </c>
      <c r="D6315" s="15">
        <v>1</v>
      </c>
      <c r="E6315" s="15">
        <v>1</v>
      </c>
      <c r="F6315" s="16">
        <v>61784.375738066898</v>
      </c>
      <c r="G6315" s="16">
        <v>45466.6943671876</v>
      </c>
      <c r="H6315" s="16">
        <v>49586.564285155902</v>
      </c>
      <c r="I6315" s="16">
        <v>71093.3766468752</v>
      </c>
      <c r="J6315" s="16">
        <v>15379.7899921875</v>
      </c>
      <c r="K6315" s="16">
        <v>67883.210999999501</v>
      </c>
      <c r="L6315" s="15">
        <f t="shared" si="686"/>
        <v>6</v>
      </c>
      <c r="M6315" s="16">
        <v>109865.345501852</v>
      </c>
      <c r="N6315" s="16">
        <v>78221.176591340496</v>
      </c>
      <c r="O6315" s="16">
        <v>89162.843091348303</v>
      </c>
      <c r="P6315" s="16">
        <v>98570.810366293605</v>
      </c>
      <c r="Q6315" s="16">
        <v>134454.96203358099</v>
      </c>
      <c r="R6315" s="16">
        <v>93228.308628864295</v>
      </c>
      <c r="S6315" s="17">
        <f t="shared" si="687"/>
        <v>89162.843091348303</v>
      </c>
      <c r="T6315" s="17">
        <f t="shared" si="688"/>
        <v>98570.810366293605</v>
      </c>
      <c r="U6315" s="18">
        <f t="shared" si="689"/>
        <v>1.1055144379515438</v>
      </c>
      <c r="X6315" s="20">
        <f t="shared" si="690"/>
        <v>0.36302099227245344</v>
      </c>
      <c r="AA6315" s="20">
        <f t="shared" si="691"/>
        <v>0.14471786678695281</v>
      </c>
      <c r="AE6315" s="20">
        <f t="shared" si="692"/>
        <v>0.44006826046117004</v>
      </c>
    </row>
    <row r="6316" spans="1:31" x14ac:dyDescent="0.2">
      <c r="A6316" s="15" t="s">
        <v>19099</v>
      </c>
      <c r="B6316" s="15" t="s">
        <v>19100</v>
      </c>
      <c r="C6316" t="s">
        <v>19101</v>
      </c>
      <c r="D6316" s="15">
        <v>1</v>
      </c>
      <c r="E6316" s="15">
        <v>1</v>
      </c>
      <c r="F6316" s="16">
        <v>77674.122410156298</v>
      </c>
      <c r="G6316" s="16">
        <v>61359.296624999901</v>
      </c>
      <c r="H6316" s="16">
        <v>69418.992862817002</v>
      </c>
      <c r="I6316" s="16">
        <v>89621.760525000296</v>
      </c>
      <c r="J6316" s="16">
        <v>18179.049925781299</v>
      </c>
      <c r="K6316" s="16">
        <v>86433.119192577899</v>
      </c>
      <c r="L6316" s="15">
        <f t="shared" si="686"/>
        <v>6</v>
      </c>
      <c r="M6316" s="16">
        <v>138120.587821803</v>
      </c>
      <c r="N6316" s="16">
        <v>105562.90585066901</v>
      </c>
      <c r="O6316" s="16">
        <v>124824.029601899</v>
      </c>
      <c r="P6316" s="16">
        <v>124260.37386411701</v>
      </c>
      <c r="Q6316" s="16">
        <v>158926.97291829801</v>
      </c>
      <c r="R6316" s="16">
        <v>118704.071200184</v>
      </c>
      <c r="S6316" s="17">
        <f t="shared" si="687"/>
        <v>124824.029601899</v>
      </c>
      <c r="T6316" s="17">
        <f t="shared" si="688"/>
        <v>124260.37386411701</v>
      </c>
      <c r="U6316" s="18">
        <f t="shared" si="689"/>
        <v>0.99548439719836268</v>
      </c>
      <c r="X6316" s="20">
        <f t="shared" si="690"/>
        <v>0.51853543127646173</v>
      </c>
      <c r="AA6316" s="20">
        <f t="shared" si="691"/>
        <v>-6.5293909566040038E-3</v>
      </c>
      <c r="AE6316" s="20">
        <f t="shared" si="692"/>
        <v>0.28522156312811625</v>
      </c>
    </row>
    <row r="6317" spans="1:31" x14ac:dyDescent="0.2">
      <c r="A6317" s="15" t="s">
        <v>19102</v>
      </c>
      <c r="B6317" s="15" t="s">
        <v>19103</v>
      </c>
      <c r="C6317" t="s">
        <v>19104</v>
      </c>
      <c r="D6317" s="15">
        <v>1</v>
      </c>
      <c r="E6317" s="15">
        <v>1</v>
      </c>
      <c r="F6317" s="16">
        <v>10363.8919924805</v>
      </c>
      <c r="G6317" s="16">
        <v>12319.7880738281</v>
      </c>
      <c r="H6317" s="16">
        <v>18939.942778711</v>
      </c>
      <c r="I6317" s="16">
        <v>13779.8887018065</v>
      </c>
      <c r="J6317" s="16">
        <v>2542.0867151367102</v>
      </c>
      <c r="K6317" s="16">
        <v>18995.812816406298</v>
      </c>
      <c r="L6317" s="15">
        <f t="shared" si="686"/>
        <v>6</v>
      </c>
      <c r="M6317" s="16">
        <v>18429.134565103399</v>
      </c>
      <c r="N6317" s="16">
        <v>21195.0380801438</v>
      </c>
      <c r="O6317" s="16">
        <v>34056.3854439672</v>
      </c>
      <c r="P6317" s="16">
        <v>19105.785379151799</v>
      </c>
      <c r="Q6317" s="16">
        <v>22223.721711635899</v>
      </c>
      <c r="R6317" s="16">
        <v>26088.151603554499</v>
      </c>
      <c r="S6317" s="17">
        <f t="shared" si="687"/>
        <v>21195.0380801438</v>
      </c>
      <c r="T6317" s="17">
        <f t="shared" si="688"/>
        <v>22223.721711635899</v>
      </c>
      <c r="U6317" s="18">
        <f t="shared" si="689"/>
        <v>1.0485341723663051</v>
      </c>
      <c r="X6317" s="20">
        <f t="shared" si="690"/>
        <v>0.70970408988720524</v>
      </c>
      <c r="AA6317" s="20">
        <f t="shared" si="691"/>
        <v>6.8373880509404572E-2</v>
      </c>
      <c r="AE6317" s="20">
        <f t="shared" si="692"/>
        <v>0.14892269200892225</v>
      </c>
    </row>
    <row r="6318" spans="1:31" x14ac:dyDescent="0.2">
      <c r="A6318" s="15" t="s">
        <v>19105</v>
      </c>
      <c r="B6318" s="15" t="s">
        <v>19106</v>
      </c>
      <c r="C6318" t="s">
        <v>19107</v>
      </c>
      <c r="D6318" s="15">
        <v>1</v>
      </c>
      <c r="E6318" s="15">
        <v>1</v>
      </c>
      <c r="F6318" s="16">
        <v>23577.410987109499</v>
      </c>
      <c r="G6318" s="16">
        <v>26785.320246093699</v>
      </c>
      <c r="H6318" s="16">
        <v>31110.4427132815</v>
      </c>
      <c r="I6318" s="16">
        <v>60070.905365624603</v>
      </c>
      <c r="J6318" s="16">
        <v>3424.10533007813</v>
      </c>
      <c r="K6318" s="16">
        <v>54981.348442969298</v>
      </c>
      <c r="L6318" s="15">
        <f t="shared" si="686"/>
        <v>6</v>
      </c>
      <c r="M6318" s="16">
        <v>41925.492864403503</v>
      </c>
      <c r="N6318" s="16">
        <v>46081.627313934398</v>
      </c>
      <c r="O6318" s="16">
        <v>55940.466175372501</v>
      </c>
      <c r="P6318" s="16">
        <v>83288.178176395595</v>
      </c>
      <c r="Q6318" s="16">
        <v>29934.605894391399</v>
      </c>
      <c r="R6318" s="16">
        <v>75509.364480008197</v>
      </c>
      <c r="S6318" s="17">
        <f t="shared" si="687"/>
        <v>46081.627313934398</v>
      </c>
      <c r="T6318" s="17">
        <f t="shared" si="688"/>
        <v>75509.364480008197</v>
      </c>
      <c r="U6318" s="18">
        <f t="shared" si="689"/>
        <v>1.6386002162118805</v>
      </c>
      <c r="X6318" s="20">
        <f t="shared" si="690"/>
        <v>0.43321090003240786</v>
      </c>
      <c r="AA6318" s="20">
        <f t="shared" si="691"/>
        <v>0.71246391029936773</v>
      </c>
      <c r="AE6318" s="20">
        <f t="shared" si="692"/>
        <v>0.36330062461280022</v>
      </c>
    </row>
    <row r="6319" spans="1:31" x14ac:dyDescent="0.2">
      <c r="A6319" s="15" t="s">
        <v>19108</v>
      </c>
      <c r="B6319" s="15" t="s">
        <v>19109</v>
      </c>
      <c r="C6319" t="s">
        <v>19110</v>
      </c>
      <c r="D6319" s="15">
        <v>1</v>
      </c>
      <c r="E6319" s="15">
        <v>1</v>
      </c>
      <c r="F6319" s="16">
        <v>20083.114528125101</v>
      </c>
      <c r="G6319" s="16">
        <v>14320.1076440979</v>
      </c>
      <c r="H6319" s="16">
        <v>19674.858386132801</v>
      </c>
      <c r="I6319" s="16">
        <v>12638.5117289063</v>
      </c>
      <c r="J6319" s="16">
        <v>23071.427929687601</v>
      </c>
      <c r="K6319" s="16">
        <v>27735.4831874999</v>
      </c>
      <c r="L6319" s="15">
        <f t="shared" si="686"/>
        <v>6</v>
      </c>
      <c r="M6319" s="16">
        <v>35711.914056392801</v>
      </c>
      <c r="N6319" s="16">
        <v>24636.3999940221</v>
      </c>
      <c r="O6319" s="16">
        <v>35377.855602962401</v>
      </c>
      <c r="P6319" s="16">
        <v>17523.268716438899</v>
      </c>
      <c r="Q6319" s="16">
        <v>201697.68039241101</v>
      </c>
      <c r="R6319" s="16">
        <v>38090.893882066601</v>
      </c>
      <c r="S6319" s="17">
        <f t="shared" si="687"/>
        <v>35377.855602962401</v>
      </c>
      <c r="T6319" s="17">
        <f t="shared" si="688"/>
        <v>38090.893882066601</v>
      </c>
      <c r="U6319" s="18">
        <f t="shared" si="689"/>
        <v>1.0766874710992098</v>
      </c>
      <c r="X6319" s="20">
        <f t="shared" si="690"/>
        <v>0.4084267458935556</v>
      </c>
      <c r="AA6319" s="20">
        <f t="shared" si="691"/>
        <v>0.10659954112839473</v>
      </c>
      <c r="AE6319" s="20">
        <f t="shared" si="692"/>
        <v>0.38888582580733128</v>
      </c>
    </row>
    <row r="6320" spans="1:31" x14ac:dyDescent="0.2">
      <c r="A6320" s="15" t="s">
        <v>230</v>
      </c>
      <c r="B6320" s="15" t="s">
        <v>231</v>
      </c>
      <c r="C6320" t="s">
        <v>232</v>
      </c>
      <c r="D6320" s="15">
        <v>1</v>
      </c>
      <c r="E6320" s="15">
        <v>1</v>
      </c>
      <c r="F6320" s="16">
        <v>62599.121217188098</v>
      </c>
      <c r="G6320" s="16">
        <v>65245.303664062201</v>
      </c>
      <c r="H6320" s="16">
        <v>73839.294916406696</v>
      </c>
      <c r="I6320" s="16">
        <v>79373.429050781197</v>
      </c>
      <c r="J6320" s="16">
        <v>19194.7581632812</v>
      </c>
      <c r="K6320" s="16">
        <v>84906.542866406497</v>
      </c>
      <c r="L6320" s="15">
        <f t="shared" si="686"/>
        <v>6</v>
      </c>
      <c r="M6320" s="16">
        <v>111314.130773054</v>
      </c>
      <c r="N6320" s="16">
        <v>112248.415916187</v>
      </c>
      <c r="O6320" s="16">
        <v>132772.285426886</v>
      </c>
      <c r="P6320" s="16">
        <v>110051.084814114</v>
      </c>
      <c r="Q6320" s="16">
        <v>167806.613835347</v>
      </c>
      <c r="R6320" s="16">
        <v>116607.52734515299</v>
      </c>
      <c r="S6320" s="17">
        <f t="shared" si="687"/>
        <v>112248.415916187</v>
      </c>
      <c r="T6320" s="17">
        <f t="shared" si="688"/>
        <v>116607.52734515299</v>
      </c>
      <c r="U6320" s="18">
        <f t="shared" si="689"/>
        <v>1.0388345028603416</v>
      </c>
      <c r="X6320" s="20">
        <f t="shared" si="690"/>
        <v>0.55113764505115614</v>
      </c>
      <c r="AA6320" s="20">
        <f t="shared" si="691"/>
        <v>5.4965836224527408E-2</v>
      </c>
      <c r="AE6320" s="20">
        <f t="shared" si="692"/>
        <v>0.25873992379648375</v>
      </c>
    </row>
    <row r="6321" spans="1:31" x14ac:dyDescent="0.2">
      <c r="A6321" s="15" t="s">
        <v>15710</v>
      </c>
      <c r="B6321" s="15" t="s">
        <v>15711</v>
      </c>
      <c r="C6321" t="s">
        <v>15712</v>
      </c>
      <c r="D6321" s="15">
        <v>1</v>
      </c>
      <c r="E6321" s="15">
        <v>1</v>
      </c>
      <c r="F6321" s="16">
        <v>58852.780258593499</v>
      </c>
      <c r="G6321" s="16">
        <v>65482.873706250102</v>
      </c>
      <c r="H6321" s="16">
        <v>53994.389392968602</v>
      </c>
      <c r="I6321" s="16">
        <v>59662.273880859597</v>
      </c>
      <c r="J6321" s="16">
        <v>12256.395138281199</v>
      </c>
      <c r="K6321" s="16">
        <v>64097.345567578399</v>
      </c>
      <c r="L6321" s="15">
        <f t="shared" si="686"/>
        <v>6</v>
      </c>
      <c r="M6321" s="16">
        <v>104652.364932307</v>
      </c>
      <c r="N6321" s="16">
        <v>112657.132856828</v>
      </c>
      <c r="O6321" s="16">
        <v>97088.663807660007</v>
      </c>
      <c r="P6321" s="16">
        <v>82721.611521466097</v>
      </c>
      <c r="Q6321" s="16">
        <v>107149.26171445</v>
      </c>
      <c r="R6321" s="16">
        <v>88028.940099271495</v>
      </c>
      <c r="S6321" s="17">
        <f t="shared" si="687"/>
        <v>104652.364932307</v>
      </c>
      <c r="T6321" s="17">
        <f t="shared" si="688"/>
        <v>88028.940099271495</v>
      </c>
      <c r="U6321" s="18">
        <f t="shared" si="689"/>
        <v>0.84115576514885115</v>
      </c>
      <c r="X6321" s="20">
        <f t="shared" si="690"/>
        <v>0.23336026628557871</v>
      </c>
      <c r="AA6321" s="20">
        <f t="shared" si="691"/>
        <v>-0.2495551115299596</v>
      </c>
      <c r="AE6321" s="20">
        <f t="shared" si="692"/>
        <v>0.63197308831599697</v>
      </c>
    </row>
    <row r="6322" spans="1:31" x14ac:dyDescent="0.2">
      <c r="A6322" s="15" t="s">
        <v>19111</v>
      </c>
      <c r="B6322" s="15" t="s">
        <v>19112</v>
      </c>
      <c r="C6322" t="s">
        <v>19113</v>
      </c>
      <c r="D6322" s="15">
        <v>1</v>
      </c>
      <c r="E6322" s="15">
        <v>1</v>
      </c>
      <c r="F6322" s="16">
        <v>9085.5389222168196</v>
      </c>
      <c r="G6322" s="16">
        <v>9083.5726781249796</v>
      </c>
      <c r="H6322" s="16">
        <v>5517.1239137695402</v>
      </c>
      <c r="I6322" s="16">
        <v>18490.511492578298</v>
      </c>
      <c r="J6322" s="16">
        <v>3011.6410354980499</v>
      </c>
      <c r="K6322" s="16">
        <v>18373.541107324101</v>
      </c>
      <c r="L6322" s="15">
        <f t="shared" si="686"/>
        <v>6</v>
      </c>
      <c r="M6322" s="16">
        <v>16155.9595097579</v>
      </c>
      <c r="N6322" s="16">
        <v>15627.433496653401</v>
      </c>
      <c r="O6322" s="16">
        <v>9920.4786806780303</v>
      </c>
      <c r="P6322" s="16">
        <v>25637.053518554701</v>
      </c>
      <c r="Q6322" s="16">
        <v>26328.713284925099</v>
      </c>
      <c r="R6322" s="16">
        <v>25233.546494416001</v>
      </c>
      <c r="S6322" s="17">
        <f t="shared" si="687"/>
        <v>15627.433496653401</v>
      </c>
      <c r="T6322" s="17">
        <f t="shared" si="688"/>
        <v>25637.053518554701</v>
      </c>
      <c r="U6322" s="18">
        <f t="shared" si="689"/>
        <v>1.640515925026643</v>
      </c>
      <c r="X6322" s="20">
        <f t="shared" si="690"/>
        <v>4.2527896394593213E-3</v>
      </c>
      <c r="AA6322" s="20">
        <f t="shared" si="691"/>
        <v>0.71414959863868621</v>
      </c>
      <c r="AE6322" s="20">
        <f t="shared" si="692"/>
        <v>2.3713260987535225</v>
      </c>
    </row>
    <row r="6323" spans="1:31" x14ac:dyDescent="0.2">
      <c r="A6323" s="15" t="s">
        <v>19114</v>
      </c>
      <c r="B6323" s="15" t="s">
        <v>19115</v>
      </c>
      <c r="C6323" t="s">
        <v>19116</v>
      </c>
      <c r="D6323" s="15">
        <v>1</v>
      </c>
      <c r="E6323" s="15">
        <v>1</v>
      </c>
      <c r="F6323" s="16">
        <v>26206.1425763673</v>
      </c>
      <c r="G6323" s="16">
        <v>16810.7218003079</v>
      </c>
      <c r="H6323" s="16">
        <v>16483.14421875</v>
      </c>
      <c r="I6323" s="16">
        <v>26410.081429101701</v>
      </c>
      <c r="J6323" s="16">
        <v>40905.716916796802</v>
      </c>
      <c r="K6323" s="16">
        <v>30146.1951269532</v>
      </c>
      <c r="L6323" s="15">
        <f t="shared" si="686"/>
        <v>6</v>
      </c>
      <c r="M6323" s="16">
        <v>46599.919057682899</v>
      </c>
      <c r="N6323" s="16">
        <v>28921.2676855338</v>
      </c>
      <c r="O6323" s="16">
        <v>29638.7544250254</v>
      </c>
      <c r="P6323" s="16">
        <v>36617.519818152803</v>
      </c>
      <c r="Q6323" s="16">
        <v>357610.64473560097</v>
      </c>
      <c r="R6323" s="16">
        <v>41401.6771139712</v>
      </c>
      <c r="S6323" s="17">
        <f t="shared" si="687"/>
        <v>29638.7544250254</v>
      </c>
      <c r="T6323" s="17">
        <f t="shared" si="688"/>
        <v>41401.6771139712</v>
      </c>
      <c r="U6323" s="18">
        <f t="shared" si="689"/>
        <v>1.3968764179581652</v>
      </c>
      <c r="X6323" s="20">
        <f t="shared" si="690"/>
        <v>0.35887343628162627</v>
      </c>
      <c r="AA6323" s="20">
        <f t="shared" si="691"/>
        <v>0.48220439076498434</v>
      </c>
      <c r="AE6323" s="20">
        <f t="shared" si="692"/>
        <v>0.44505868684163197</v>
      </c>
    </row>
    <row r="6324" spans="1:31" x14ac:dyDescent="0.2">
      <c r="A6324" s="15" t="s">
        <v>8252</v>
      </c>
      <c r="B6324" s="15" t="s">
        <v>8253</v>
      </c>
      <c r="C6324" t="s">
        <v>8254</v>
      </c>
      <c r="D6324" s="15">
        <v>1</v>
      </c>
      <c r="E6324" s="15">
        <v>1</v>
      </c>
      <c r="F6324" s="16">
        <v>32650.3694601563</v>
      </c>
      <c r="G6324" s="16">
        <v>29554.6626805167</v>
      </c>
      <c r="H6324" s="16">
        <v>31879.8592664063</v>
      </c>
      <c r="I6324" s="16">
        <v>30089.239537500001</v>
      </c>
      <c r="J6324" s="16">
        <v>11461.3391320313</v>
      </c>
      <c r="K6324" s="16">
        <v>29183.073588281299</v>
      </c>
      <c r="L6324" s="15">
        <f t="shared" si="686"/>
        <v>6</v>
      </c>
      <c r="M6324" s="16">
        <v>58059.081744400602</v>
      </c>
      <c r="N6324" s="16">
        <v>50846.020824829902</v>
      </c>
      <c r="O6324" s="16">
        <v>57323.973348881002</v>
      </c>
      <c r="P6324" s="16">
        <v>41718.664443929803</v>
      </c>
      <c r="Q6324" s="16">
        <v>100198.63201214399</v>
      </c>
      <c r="R6324" s="16">
        <v>40078.961368329503</v>
      </c>
      <c r="S6324" s="17">
        <f t="shared" si="687"/>
        <v>57323.973348881002</v>
      </c>
      <c r="T6324" s="17">
        <f t="shared" si="688"/>
        <v>41718.664443929803</v>
      </c>
      <c r="U6324" s="18">
        <f t="shared" si="689"/>
        <v>0.72776993649802846</v>
      </c>
      <c r="X6324" s="20">
        <f t="shared" si="690"/>
        <v>0.80479073738021101</v>
      </c>
      <c r="AA6324" s="20">
        <f t="shared" si="691"/>
        <v>-0.45844563887270728</v>
      </c>
      <c r="AE6324" s="20">
        <f t="shared" si="692"/>
        <v>9.4317030707396832E-2</v>
      </c>
    </row>
    <row r="6325" spans="1:31" x14ac:dyDescent="0.2">
      <c r="A6325" s="15" t="s">
        <v>19117</v>
      </c>
      <c r="B6325" s="15" t="s">
        <v>19118</v>
      </c>
      <c r="C6325" t="s">
        <v>19119</v>
      </c>
      <c r="D6325" s="15">
        <v>1</v>
      </c>
      <c r="E6325" s="15">
        <v>1</v>
      </c>
      <c r="F6325" s="16">
        <v>18456.274541797498</v>
      </c>
      <c r="G6325" s="16">
        <v>6019.94578710935</v>
      </c>
      <c r="H6325" s="16">
        <v>15910.3550944337</v>
      </c>
      <c r="I6325" s="16">
        <v>17056.513063476599</v>
      </c>
      <c r="J6325" s="16">
        <v>6616.1872669922004</v>
      </c>
      <c r="K6325" s="16">
        <v>15752.826826172</v>
      </c>
      <c r="L6325" s="15">
        <f t="shared" si="686"/>
        <v>6</v>
      </c>
      <c r="M6325" s="16">
        <v>32819.057488061597</v>
      </c>
      <c r="N6325" s="16">
        <v>10356.751222794101</v>
      </c>
      <c r="O6325" s="16">
        <v>28608.807955611799</v>
      </c>
      <c r="P6325" s="16">
        <v>23648.817850376501</v>
      </c>
      <c r="Q6325" s="16">
        <v>57840.790299632099</v>
      </c>
      <c r="R6325" s="16">
        <v>21634.353759833499</v>
      </c>
      <c r="S6325" s="17">
        <f t="shared" si="687"/>
        <v>28608.807955611799</v>
      </c>
      <c r="T6325" s="17">
        <f t="shared" si="688"/>
        <v>23648.817850376501</v>
      </c>
      <c r="U6325" s="18">
        <f t="shared" si="689"/>
        <v>0.82662716625834232</v>
      </c>
      <c r="X6325" s="20">
        <f t="shared" si="690"/>
        <v>0.48587532442639081</v>
      </c>
      <c r="AA6325" s="20">
        <f t="shared" si="691"/>
        <v>-0.27469131769539057</v>
      </c>
      <c r="AE6325" s="20">
        <f t="shared" si="692"/>
        <v>0.3134751563755076</v>
      </c>
    </row>
    <row r="6326" spans="1:31" x14ac:dyDescent="0.2">
      <c r="A6326" s="15" t="s">
        <v>19120</v>
      </c>
      <c r="B6326" s="15" t="s">
        <v>19121</v>
      </c>
      <c r="C6326" t="s">
        <v>19122</v>
      </c>
      <c r="D6326" s="15">
        <v>1</v>
      </c>
      <c r="E6326" s="15">
        <v>1</v>
      </c>
      <c r="F6326" s="16">
        <v>10936.7872485352</v>
      </c>
      <c r="G6326" s="16">
        <v>18555.927637500001</v>
      </c>
      <c r="H6326" s="16">
        <v>9624.1955927970503</v>
      </c>
      <c r="I6326" s="16">
        <v>13687.595876367101</v>
      </c>
      <c r="J6326" s="16">
        <v>4410.5732182617303</v>
      </c>
      <c r="K6326" s="16">
        <v>12944.853104004</v>
      </c>
      <c r="L6326" s="15">
        <f t="shared" si="686"/>
        <v>6</v>
      </c>
      <c r="M6326" s="16">
        <v>19447.860326931299</v>
      </c>
      <c r="N6326" s="16">
        <v>31923.730386621599</v>
      </c>
      <c r="O6326" s="16">
        <v>17305.507124596101</v>
      </c>
      <c r="P6326" s="16">
        <v>18977.821579658401</v>
      </c>
      <c r="Q6326" s="16">
        <v>38558.618479767902</v>
      </c>
      <c r="R6326" s="16">
        <v>17777.9857870218</v>
      </c>
      <c r="S6326" s="17">
        <f t="shared" si="687"/>
        <v>19447.860326931299</v>
      </c>
      <c r="T6326" s="17">
        <f t="shared" si="688"/>
        <v>18977.821579658401</v>
      </c>
      <c r="U6326" s="18">
        <f t="shared" si="689"/>
        <v>0.97583082460634551</v>
      </c>
      <c r="X6326" s="20">
        <f t="shared" si="690"/>
        <v>0.79906004861686619</v>
      </c>
      <c r="AA6326" s="20">
        <f t="shared" si="691"/>
        <v>-3.5297038960646995E-2</v>
      </c>
      <c r="AE6326" s="20">
        <f t="shared" si="692"/>
        <v>9.7420582634659095E-2</v>
      </c>
    </row>
    <row r="6327" spans="1:31" x14ac:dyDescent="0.2">
      <c r="A6327" s="15" t="s">
        <v>19123</v>
      </c>
      <c r="B6327" s="15" t="s">
        <v>19124</v>
      </c>
      <c r="C6327" t="s">
        <v>19125</v>
      </c>
      <c r="D6327" s="15">
        <v>1</v>
      </c>
      <c r="E6327" s="15">
        <v>1</v>
      </c>
      <c r="F6327" s="16">
        <v>28514.465428710701</v>
      </c>
      <c r="G6327" s="16">
        <v>15189.872027343699</v>
      </c>
      <c r="H6327" s="16">
        <v>28352.9103837888</v>
      </c>
      <c r="I6327" s="16">
        <v>31954.3039599609</v>
      </c>
      <c r="J6327" s="16">
        <v>9831.2730313255797</v>
      </c>
      <c r="K6327" s="16">
        <v>27868.245249023199</v>
      </c>
      <c r="L6327" s="15">
        <f t="shared" si="686"/>
        <v>6</v>
      </c>
      <c r="M6327" s="16">
        <v>50704.592523636202</v>
      </c>
      <c r="N6327" s="16">
        <v>26132.7479111434</v>
      </c>
      <c r="O6327" s="16">
        <v>50982.078233833403</v>
      </c>
      <c r="P6327" s="16">
        <v>44304.5721638635</v>
      </c>
      <c r="Q6327" s="16">
        <v>85948.081400338895</v>
      </c>
      <c r="R6327" s="16">
        <v>38273.224420996201</v>
      </c>
      <c r="S6327" s="17">
        <f t="shared" si="687"/>
        <v>50704.592523636202</v>
      </c>
      <c r="T6327" s="17">
        <f t="shared" si="688"/>
        <v>44304.5721638635</v>
      </c>
      <c r="U6327" s="18">
        <f t="shared" si="689"/>
        <v>0.87377829026454956</v>
      </c>
      <c r="X6327" s="20">
        <f t="shared" si="690"/>
        <v>0.47195668618246778</v>
      </c>
      <c r="AA6327" s="20">
        <f t="shared" si="691"/>
        <v>-0.19466083359683428</v>
      </c>
      <c r="AE6327" s="20">
        <f t="shared" si="692"/>
        <v>0.32609785690638982</v>
      </c>
    </row>
    <row r="6328" spans="1:31" x14ac:dyDescent="0.2">
      <c r="A6328" s="15" t="s">
        <v>3089</v>
      </c>
      <c r="B6328" s="15" t="s">
        <v>3090</v>
      </c>
      <c r="C6328" t="s">
        <v>3091</v>
      </c>
      <c r="D6328" s="15">
        <v>1</v>
      </c>
      <c r="E6328" s="15">
        <v>1</v>
      </c>
      <c r="F6328" s="16">
        <v>22619.468940234401</v>
      </c>
      <c r="G6328" s="16">
        <v>19316.767078125002</v>
      </c>
      <c r="H6328" s="16">
        <v>23923.1847292969</v>
      </c>
      <c r="I6328" s="16">
        <v>21435.175714736601</v>
      </c>
      <c r="J6328" s="16">
        <v>7822.2947343749902</v>
      </c>
      <c r="K6328" s="16">
        <v>20598.709467187498</v>
      </c>
      <c r="L6328" s="15">
        <f t="shared" si="686"/>
        <v>6</v>
      </c>
      <c r="M6328" s="16">
        <v>40222.074602206099</v>
      </c>
      <c r="N6328" s="16">
        <v>33232.683172195902</v>
      </c>
      <c r="O6328" s="16">
        <v>43016.877596058497</v>
      </c>
      <c r="P6328" s="16">
        <v>29719.823986421299</v>
      </c>
      <c r="Q6328" s="16">
        <v>68384.961176981393</v>
      </c>
      <c r="R6328" s="16">
        <v>28289.510989149901</v>
      </c>
      <c r="S6328" s="17">
        <f t="shared" si="687"/>
        <v>40222.074602206099</v>
      </c>
      <c r="T6328" s="17">
        <f t="shared" si="688"/>
        <v>29719.823986421299</v>
      </c>
      <c r="U6328" s="18">
        <f t="shared" si="689"/>
        <v>0.7388933634166952</v>
      </c>
      <c r="X6328" s="20">
        <f t="shared" si="690"/>
        <v>0.81787397726640965</v>
      </c>
      <c r="AA6328" s="20">
        <f t="shared" si="691"/>
        <v>-0.43656192425167695</v>
      </c>
      <c r="AE6328" s="20">
        <f t="shared" si="692"/>
        <v>8.7313609769029396E-2</v>
      </c>
    </row>
    <row r="6329" spans="1:31" x14ac:dyDescent="0.2">
      <c r="A6329" s="15" t="s">
        <v>19126</v>
      </c>
      <c r="B6329" s="15" t="s">
        <v>19127</v>
      </c>
      <c r="C6329" t="s">
        <v>19128</v>
      </c>
      <c r="D6329" s="15">
        <v>2</v>
      </c>
      <c r="E6329" s="15">
        <v>1</v>
      </c>
      <c r="F6329" s="16">
        <v>63131.197374344898</v>
      </c>
      <c r="G6329" s="16">
        <v>75888.102739453403</v>
      </c>
      <c r="H6329" s="16">
        <v>76331.985977929406</v>
      </c>
      <c r="I6329" s="16">
        <v>97661.979251369994</v>
      </c>
      <c r="J6329" s="16">
        <v>16168.8222351562</v>
      </c>
      <c r="K6329" s="16">
        <v>118148.915349609</v>
      </c>
      <c r="L6329" s="15">
        <f t="shared" si="686"/>
        <v>6</v>
      </c>
      <c r="M6329" s="16">
        <v>112260.27176972201</v>
      </c>
      <c r="N6329" s="16">
        <v>130558.351958143</v>
      </c>
      <c r="O6329" s="16">
        <v>137254.455651781</v>
      </c>
      <c r="P6329" s="16">
        <v>135408.11944549601</v>
      </c>
      <c r="Q6329" s="16">
        <v>141352.93010242499</v>
      </c>
      <c r="R6329" s="16">
        <v>162261.38071722901</v>
      </c>
      <c r="S6329" s="17">
        <f t="shared" si="687"/>
        <v>130558.351958143</v>
      </c>
      <c r="T6329" s="17">
        <f t="shared" si="688"/>
        <v>141352.93010242499</v>
      </c>
      <c r="U6329" s="18">
        <f t="shared" si="689"/>
        <v>1.0826801042015506</v>
      </c>
      <c r="X6329" s="20">
        <f t="shared" si="690"/>
        <v>0.1499967059682713</v>
      </c>
      <c r="AA6329" s="20">
        <f t="shared" si="691"/>
        <v>0.11460703772370025</v>
      </c>
      <c r="AE6329" s="20">
        <f t="shared" si="692"/>
        <v>0.82391827824772634</v>
      </c>
    </row>
    <row r="6330" spans="1:31" x14ac:dyDescent="0.2">
      <c r="A6330" s="15" t="s">
        <v>19129</v>
      </c>
      <c r="B6330" s="15" t="s">
        <v>19130</v>
      </c>
      <c r="C6330" t="s">
        <v>19131</v>
      </c>
      <c r="D6330" s="15">
        <v>1</v>
      </c>
      <c r="E6330" s="15">
        <v>1</v>
      </c>
      <c r="F6330" s="16">
        <v>10579.573926303499</v>
      </c>
      <c r="G6330" s="16">
        <v>11096.643183398401</v>
      </c>
      <c r="H6330" s="16">
        <v>10966.8578830078</v>
      </c>
      <c r="I6330" s="16">
        <v>20532.376837500098</v>
      </c>
      <c r="J6330" s="16">
        <v>34649.113627734601</v>
      </c>
      <c r="K6330" s="16">
        <v>15660.1889103516</v>
      </c>
      <c r="L6330" s="15">
        <f t="shared" si="686"/>
        <v>6</v>
      </c>
      <c r="M6330" s="16">
        <v>18812.661466442201</v>
      </c>
      <c r="N6330" s="16">
        <v>19090.732196403402</v>
      </c>
      <c r="O6330" s="16">
        <v>19719.781814374699</v>
      </c>
      <c r="P6330" s="16">
        <v>28468.0953286449</v>
      </c>
      <c r="Q6330" s="16">
        <v>302913.45068305801</v>
      </c>
      <c r="R6330" s="16">
        <v>21507.128248847701</v>
      </c>
      <c r="S6330" s="17">
        <f t="shared" si="687"/>
        <v>19090.732196403402</v>
      </c>
      <c r="T6330" s="17">
        <f t="shared" si="688"/>
        <v>28468.0953286449</v>
      </c>
      <c r="U6330" s="18">
        <f t="shared" si="689"/>
        <v>1.4911997630980411</v>
      </c>
      <c r="X6330" s="20">
        <f t="shared" si="690"/>
        <v>0.34804622181223127</v>
      </c>
      <c r="AA6330" s="20">
        <f t="shared" si="691"/>
        <v>0.57647353590867456</v>
      </c>
      <c r="AE6330" s="20">
        <f t="shared" si="692"/>
        <v>0.45836307632642381</v>
      </c>
    </row>
    <row r="6331" spans="1:31" x14ac:dyDescent="0.2">
      <c r="A6331" s="15" t="s">
        <v>19132</v>
      </c>
      <c r="B6331" s="15" t="s">
        <v>19133</v>
      </c>
      <c r="C6331" t="s">
        <v>19134</v>
      </c>
      <c r="D6331" s="15">
        <v>1</v>
      </c>
      <c r="E6331" s="15">
        <v>1</v>
      </c>
      <c r="F6331" s="16">
        <v>16900.485717976499</v>
      </c>
      <c r="G6331" s="16">
        <v>16440.886107421898</v>
      </c>
      <c r="H6331" s="16">
        <v>23918.5899562501</v>
      </c>
      <c r="I6331" s="16">
        <v>21024.405870703202</v>
      </c>
      <c r="J6331" s="16">
        <v>7929.5325398437299</v>
      </c>
      <c r="K6331" s="16">
        <v>24438.559303125101</v>
      </c>
      <c r="L6331" s="15">
        <f t="shared" si="686"/>
        <v>6</v>
      </c>
      <c r="M6331" s="16">
        <v>30052.544520743599</v>
      </c>
      <c r="N6331" s="16">
        <v>28285.000117687599</v>
      </c>
      <c r="O6331" s="16">
        <v>43008.615619571203</v>
      </c>
      <c r="P6331" s="16">
        <v>29150.2925010689</v>
      </c>
      <c r="Q6331" s="16">
        <v>69322.467805497698</v>
      </c>
      <c r="R6331" s="16">
        <v>33563.019715678602</v>
      </c>
      <c r="S6331" s="17">
        <f t="shared" si="687"/>
        <v>30052.544520743599</v>
      </c>
      <c r="T6331" s="17">
        <f t="shared" si="688"/>
        <v>33563.019715678602</v>
      </c>
      <c r="U6331" s="18">
        <f t="shared" si="689"/>
        <v>1.1168112467984839</v>
      </c>
      <c r="X6331" s="20">
        <f t="shared" si="690"/>
        <v>0.49196999926967439</v>
      </c>
      <c r="AA6331" s="20">
        <f t="shared" si="691"/>
        <v>0.15938537533024061</v>
      </c>
      <c r="AE6331" s="20">
        <f t="shared" si="692"/>
        <v>0.30806138005558587</v>
      </c>
    </row>
    <row r="6332" spans="1:31" x14ac:dyDescent="0.2">
      <c r="A6332" s="15" t="s">
        <v>16823</v>
      </c>
      <c r="B6332" s="15" t="s">
        <v>16824</v>
      </c>
      <c r="C6332" t="s">
        <v>16825</v>
      </c>
      <c r="D6332" s="15">
        <v>1</v>
      </c>
      <c r="E6332" s="15">
        <v>1</v>
      </c>
      <c r="F6332" s="16">
        <v>60989.923525781101</v>
      </c>
      <c r="G6332" s="16">
        <v>60621.382799999999</v>
      </c>
      <c r="H6332" s="16">
        <v>78668.162228906804</v>
      </c>
      <c r="I6332" s="16">
        <v>79001.327367186997</v>
      </c>
      <c r="J6332" s="16">
        <v>12947.060465625</v>
      </c>
      <c r="K6332" s="16">
        <v>51393.165372656098</v>
      </c>
      <c r="L6332" s="15">
        <f t="shared" si="686"/>
        <v>6</v>
      </c>
      <c r="M6332" s="16">
        <v>108452.645838793</v>
      </c>
      <c r="N6332" s="16">
        <v>104293.39443318199</v>
      </c>
      <c r="O6332" s="16">
        <v>141455.19267606401</v>
      </c>
      <c r="P6332" s="16">
        <v>109535.166648168</v>
      </c>
      <c r="Q6332" s="16">
        <v>113187.27526425</v>
      </c>
      <c r="R6332" s="16">
        <v>70581.485645637498</v>
      </c>
      <c r="S6332" s="17">
        <f t="shared" si="687"/>
        <v>108452.645838793</v>
      </c>
      <c r="T6332" s="17">
        <f t="shared" si="688"/>
        <v>109535.166648168</v>
      </c>
      <c r="U6332" s="18">
        <f t="shared" si="689"/>
        <v>1.0099815066843467</v>
      </c>
      <c r="X6332" s="20">
        <f t="shared" si="690"/>
        <v>0.32255190460704403</v>
      </c>
      <c r="AA6332" s="20">
        <f t="shared" si="691"/>
        <v>1.4328876680985113E-2</v>
      </c>
      <c r="AE6332" s="20">
        <f t="shared" si="692"/>
        <v>0.4914003893368597</v>
      </c>
    </row>
    <row r="6333" spans="1:31" x14ac:dyDescent="0.2">
      <c r="A6333" s="15" t="s">
        <v>19135</v>
      </c>
      <c r="B6333" s="15" t="s">
        <v>19136</v>
      </c>
      <c r="C6333" t="s">
        <v>19137</v>
      </c>
      <c r="D6333" s="15">
        <v>1</v>
      </c>
      <c r="E6333" s="15">
        <v>1</v>
      </c>
      <c r="F6333" s="16">
        <v>99936.822356249293</v>
      </c>
      <c r="G6333" s="16">
        <v>83406.287442988105</v>
      </c>
      <c r="H6333" s="16">
        <v>89811.065024999698</v>
      </c>
      <c r="I6333" s="16">
        <v>94235.537910937201</v>
      </c>
      <c r="J6333" s="16">
        <v>5723.2541437500104</v>
      </c>
      <c r="K6333" s="16">
        <v>82877.122504687504</v>
      </c>
      <c r="L6333" s="15">
        <f t="shared" si="686"/>
        <v>6</v>
      </c>
      <c r="M6333" s="16">
        <v>177708.253670381</v>
      </c>
      <c r="N6333" s="16">
        <v>143492.68249451701</v>
      </c>
      <c r="O6333" s="16">
        <v>161491.52525754101</v>
      </c>
      <c r="P6333" s="16">
        <v>130657.36606270701</v>
      </c>
      <c r="Q6333" s="16">
        <v>50034.488052004403</v>
      </c>
      <c r="R6333" s="16">
        <v>113820.395961223</v>
      </c>
      <c r="S6333" s="17">
        <f t="shared" si="687"/>
        <v>161491.52525754101</v>
      </c>
      <c r="T6333" s="17">
        <f t="shared" si="688"/>
        <v>113820.395961223</v>
      </c>
      <c r="U6333" s="18">
        <f t="shared" si="689"/>
        <v>0.70480723852045002</v>
      </c>
      <c r="X6333" s="20">
        <f t="shared" si="690"/>
        <v>7.6827256629224669E-2</v>
      </c>
      <c r="AA6333" s="20">
        <f t="shared" si="691"/>
        <v>-0.50469935376761321</v>
      </c>
      <c r="AE6333" s="20">
        <f t="shared" si="692"/>
        <v>1.11448467445295</v>
      </c>
    </row>
    <row r="6334" spans="1:31" x14ac:dyDescent="0.2">
      <c r="A6334" s="15" t="s">
        <v>17278</v>
      </c>
      <c r="B6334" s="15" t="s">
        <v>17279</v>
      </c>
      <c r="C6334" t="s">
        <v>17280</v>
      </c>
      <c r="D6334" s="15">
        <v>2</v>
      </c>
      <c r="E6334" s="15">
        <v>1</v>
      </c>
      <c r="F6334" s="16">
        <v>3771.0024064453</v>
      </c>
      <c r="G6334" s="16">
        <v>7823.07331523432</v>
      </c>
      <c r="H6334" s="16">
        <v>5832.1827372254702</v>
      </c>
      <c r="I6334" s="16">
        <v>14058.3281630859</v>
      </c>
      <c r="J6334" s="16">
        <v>3881.2822801757802</v>
      </c>
      <c r="K6334" s="16">
        <v>10418.1787520507</v>
      </c>
      <c r="L6334" s="15">
        <f t="shared" si="686"/>
        <v>6</v>
      </c>
      <c r="M6334" s="16">
        <v>6705.6189744289304</v>
      </c>
      <c r="N6334" s="16">
        <v>13458.8627520624</v>
      </c>
      <c r="O6334" s="16">
        <v>10486.993841494599</v>
      </c>
      <c r="P6334" s="16">
        <v>19491.841079847902</v>
      </c>
      <c r="Q6334" s="16">
        <v>33931.3906033655</v>
      </c>
      <c r="R6334" s="16">
        <v>14307.9440371031</v>
      </c>
      <c r="S6334" s="17">
        <f t="shared" si="687"/>
        <v>10486.993841494599</v>
      </c>
      <c r="T6334" s="17">
        <f t="shared" si="688"/>
        <v>19491.841079847902</v>
      </c>
      <c r="U6334" s="18">
        <f t="shared" si="689"/>
        <v>1.8586681154253388</v>
      </c>
      <c r="X6334" s="20">
        <f t="shared" si="690"/>
        <v>0.11645161999046119</v>
      </c>
      <c r="AA6334" s="20">
        <f t="shared" si="691"/>
        <v>0.89426918500964403</v>
      </c>
      <c r="AE6334" s="20">
        <f t="shared" si="692"/>
        <v>0.93385446549748985</v>
      </c>
    </row>
    <row r="6335" spans="1:31" x14ac:dyDescent="0.2">
      <c r="A6335" s="15" t="s">
        <v>920</v>
      </c>
      <c r="B6335" s="15" t="s">
        <v>921</v>
      </c>
      <c r="C6335" t="s">
        <v>922</v>
      </c>
      <c r="D6335" s="15">
        <v>1</v>
      </c>
      <c r="E6335" s="15">
        <v>1</v>
      </c>
      <c r="F6335" s="16">
        <v>48671.196363281502</v>
      </c>
      <c r="G6335" s="16">
        <v>43653.449812500199</v>
      </c>
      <c r="H6335" s="16">
        <v>45473.818500000198</v>
      </c>
      <c r="I6335" s="16">
        <v>69580.953337500294</v>
      </c>
      <c r="J6335" s="16">
        <v>14179.1211030673</v>
      </c>
      <c r="K6335" s="16">
        <v>61105.443609375499</v>
      </c>
      <c r="L6335" s="15">
        <f t="shared" si="686"/>
        <v>6</v>
      </c>
      <c r="M6335" s="16">
        <v>86547.411713117195</v>
      </c>
      <c r="N6335" s="16">
        <v>75101.659668248496</v>
      </c>
      <c r="O6335" s="16">
        <v>81767.611895098293</v>
      </c>
      <c r="P6335" s="16">
        <v>96473.838774095202</v>
      </c>
      <c r="Q6335" s="16">
        <v>123958.336918182</v>
      </c>
      <c r="R6335" s="16">
        <v>83919.971842795698</v>
      </c>
      <c r="S6335" s="17">
        <f t="shared" si="687"/>
        <v>81767.611895098293</v>
      </c>
      <c r="T6335" s="17">
        <f t="shared" si="688"/>
        <v>96473.838774095202</v>
      </c>
      <c r="U6335" s="18">
        <f t="shared" si="689"/>
        <v>1.1798539365178464</v>
      </c>
      <c r="X6335" s="20">
        <f t="shared" si="690"/>
        <v>0.17345782039804583</v>
      </c>
      <c r="AA6335" s="20">
        <f t="shared" si="691"/>
        <v>0.23860826797314746</v>
      </c>
      <c r="AE6335" s="20">
        <f t="shared" si="692"/>
        <v>0.76080611508307106</v>
      </c>
    </row>
    <row r="6336" spans="1:31" x14ac:dyDescent="0.2">
      <c r="A6336" s="15" t="s">
        <v>19138</v>
      </c>
      <c r="B6336" s="15" t="s">
        <v>19139</v>
      </c>
      <c r="C6336" t="s">
        <v>19140</v>
      </c>
      <c r="D6336" s="15">
        <v>2</v>
      </c>
      <c r="E6336" s="15">
        <v>1</v>
      </c>
      <c r="F6336" s="16">
        <v>57278.971200000102</v>
      </c>
      <c r="G6336" s="16">
        <v>59357.436768077401</v>
      </c>
      <c r="H6336" s="16">
        <v>59852.862145312698</v>
      </c>
      <c r="I6336" s="16">
        <v>88898.3472222657</v>
      </c>
      <c r="J6336" s="16">
        <v>17725.190561718799</v>
      </c>
      <c r="K6336" s="16">
        <v>86848.599075756996</v>
      </c>
      <c r="L6336" s="15">
        <f t="shared" si="686"/>
        <v>6</v>
      </c>
      <c r="M6336" s="16">
        <v>101853.80827602</v>
      </c>
      <c r="N6336" s="16">
        <v>102118.894018297</v>
      </c>
      <c r="O6336" s="16">
        <v>107622.930383749</v>
      </c>
      <c r="P6336" s="16">
        <v>123257.362910867</v>
      </c>
      <c r="Q6336" s="16">
        <v>154959.19159003501</v>
      </c>
      <c r="R6336" s="16">
        <v>119274.676011116</v>
      </c>
      <c r="S6336" s="17">
        <f t="shared" si="687"/>
        <v>102118.894018297</v>
      </c>
      <c r="T6336" s="17">
        <f t="shared" si="688"/>
        <v>123257.362910867</v>
      </c>
      <c r="U6336" s="18">
        <f t="shared" si="689"/>
        <v>1.206998607806921</v>
      </c>
      <c r="X6336" s="20">
        <f t="shared" si="690"/>
        <v>6.6650295779072152E-2</v>
      </c>
      <c r="AA6336" s="20">
        <f t="shared" si="691"/>
        <v>0.27142401204056549</v>
      </c>
      <c r="AE6336" s="20">
        <f t="shared" si="692"/>
        <v>1.1761979189442875</v>
      </c>
    </row>
    <row r="6337" spans="1:31" x14ac:dyDescent="0.2">
      <c r="A6337" s="15" t="s">
        <v>19141</v>
      </c>
      <c r="B6337" s="15" t="s">
        <v>19142</v>
      </c>
      <c r="C6337" t="s">
        <v>19143</v>
      </c>
      <c r="D6337" s="15">
        <v>1</v>
      </c>
      <c r="E6337" s="15">
        <v>1</v>
      </c>
      <c r="F6337" s="16">
        <v>5083.5321796874896</v>
      </c>
      <c r="G6337" s="16">
        <v>12496.1478662108</v>
      </c>
      <c r="H6337" s="16">
        <v>8851.3266187499703</v>
      </c>
      <c r="I6337" s="16">
        <v>13487.9504976563</v>
      </c>
      <c r="J6337" s="16">
        <v>3588.3756562500098</v>
      </c>
      <c r="K6337" s="16">
        <v>11632.317752343801</v>
      </c>
      <c r="L6337" s="15">
        <f t="shared" si="686"/>
        <v>6</v>
      </c>
      <c r="M6337" s="16">
        <v>9039.5672468863504</v>
      </c>
      <c r="N6337" s="16">
        <v>21498.448535985801</v>
      </c>
      <c r="O6337" s="16">
        <v>15915.7920665646</v>
      </c>
      <c r="P6337" s="16">
        <v>18701.0137011529</v>
      </c>
      <c r="Q6337" s="16">
        <v>31370.708759248599</v>
      </c>
      <c r="R6337" s="16">
        <v>15975.3979446336</v>
      </c>
      <c r="S6337" s="17">
        <f t="shared" si="687"/>
        <v>15915.7920665646</v>
      </c>
      <c r="T6337" s="17">
        <f t="shared" si="688"/>
        <v>18701.0137011529</v>
      </c>
      <c r="U6337" s="18">
        <f t="shared" si="689"/>
        <v>1.1749973625528451</v>
      </c>
      <c r="X6337" s="20">
        <f t="shared" si="690"/>
        <v>0.33445482852183306</v>
      </c>
      <c r="AA6337" s="20">
        <f t="shared" si="691"/>
        <v>0.23265751846159299</v>
      </c>
      <c r="AE6337" s="20">
        <f t="shared" si="692"/>
        <v>0.47566252975993334</v>
      </c>
    </row>
    <row r="6338" spans="1:31" x14ac:dyDescent="0.2">
      <c r="A6338" s="15" t="s">
        <v>1676</v>
      </c>
      <c r="B6338" s="15" t="s">
        <v>1677</v>
      </c>
      <c r="C6338" t="s">
        <v>1678</v>
      </c>
      <c r="D6338" s="15">
        <v>1</v>
      </c>
      <c r="E6338" s="15">
        <v>1</v>
      </c>
      <c r="F6338" s="16">
        <v>65585.389734479293</v>
      </c>
      <c r="G6338" s="16">
        <v>75971.630109374906</v>
      </c>
      <c r="H6338" s="16">
        <v>74948.246020311897</v>
      </c>
      <c r="I6338" s="16">
        <v>74917.038049219002</v>
      </c>
      <c r="J6338" s="16">
        <v>9551.1258046874991</v>
      </c>
      <c r="K6338" s="16">
        <v>72139.0913718745</v>
      </c>
      <c r="L6338" s="15">
        <f t="shared" ref="L6338:L6401" si="693">COUNTIF(F6338:K6338,"&gt;0")</f>
        <v>6</v>
      </c>
      <c r="M6338" s="16">
        <v>116624.33126459</v>
      </c>
      <c r="N6338" s="16">
        <v>130702.05295166701</v>
      </c>
      <c r="O6338" s="16">
        <v>134766.318179486</v>
      </c>
      <c r="P6338" s="16">
        <v>103872.30849132199</v>
      </c>
      <c r="Q6338" s="16">
        <v>83498.946220952901</v>
      </c>
      <c r="R6338" s="16">
        <v>99073.178412597394</v>
      </c>
      <c r="S6338" s="17">
        <f t="shared" ref="S6338:S6401" si="694">MEDIAN(M6338:O6338)</f>
        <v>130702.05295166701</v>
      </c>
      <c r="T6338" s="17">
        <f t="shared" ref="T6338:T6401" si="695">MEDIAN(P6338:R6338)</f>
        <v>99073.178412597394</v>
      </c>
      <c r="U6338" s="18">
        <f t="shared" ref="U6338:U6401" si="696">T6338/S6338</f>
        <v>0.758007821416808</v>
      </c>
      <c r="X6338" s="20">
        <f t="shared" ref="X6338:X6401" si="697">_xlfn.T.TEST(P6338:R6338,M6338:O6338,2,2)</f>
        <v>1.8061387693499593E-2</v>
      </c>
      <c r="AA6338" s="20">
        <f t="shared" ref="AA6338:AA6401" si="698">LOG(U6338,2)</f>
        <v>-0.39971536013080333</v>
      </c>
      <c r="AE6338" s="20">
        <f t="shared" si="692"/>
        <v>1.7432488850038663</v>
      </c>
    </row>
    <row r="6339" spans="1:31" x14ac:dyDescent="0.2">
      <c r="A6339" s="15" t="s">
        <v>17245</v>
      </c>
      <c r="B6339" s="15" t="s">
        <v>17246</v>
      </c>
      <c r="C6339" t="s">
        <v>17247</v>
      </c>
      <c r="D6339" s="15">
        <v>1</v>
      </c>
      <c r="E6339" s="15">
        <v>1</v>
      </c>
      <c r="F6339" s="16">
        <v>55554.322647656598</v>
      </c>
      <c r="G6339" s="16">
        <v>55793.191849390299</v>
      </c>
      <c r="H6339" s="16">
        <v>60126.694882031697</v>
      </c>
      <c r="I6339" s="16">
        <v>61399.459996874997</v>
      </c>
      <c r="J6339" s="16">
        <v>28577.3264648437</v>
      </c>
      <c r="K6339" s="16">
        <v>66299.397398437999</v>
      </c>
      <c r="L6339" s="15">
        <f t="shared" si="693"/>
        <v>6</v>
      </c>
      <c r="M6339" s="16">
        <v>98787.027932138502</v>
      </c>
      <c r="N6339" s="16">
        <v>95986.945455072695</v>
      </c>
      <c r="O6339" s="16">
        <v>108115.315885534</v>
      </c>
      <c r="P6339" s="16">
        <v>85130.216250754107</v>
      </c>
      <c r="Q6339" s="16">
        <v>249831.97734192901</v>
      </c>
      <c r="R6339" s="16">
        <v>91053.157202144401</v>
      </c>
      <c r="S6339" s="17">
        <f t="shared" si="694"/>
        <v>98787.027932138502</v>
      </c>
      <c r="T6339" s="17">
        <f t="shared" si="695"/>
        <v>91053.157202144401</v>
      </c>
      <c r="U6339" s="18">
        <f t="shared" si="696"/>
        <v>0.92171167721224634</v>
      </c>
      <c r="X6339" s="20">
        <f t="shared" si="697"/>
        <v>0.49005322220624542</v>
      </c>
      <c r="AA6339" s="20">
        <f t="shared" si="698"/>
        <v>-0.11761256647600921</v>
      </c>
      <c r="AE6339" s="20">
        <f t="shared" ref="AE6339:AE6402" si="699">-LOG10(X6339)</f>
        <v>0.30975675087906135</v>
      </c>
    </row>
    <row r="6340" spans="1:31" x14ac:dyDescent="0.2">
      <c r="A6340" s="15" t="s">
        <v>19144</v>
      </c>
      <c r="B6340" s="15" t="s">
        <v>19145</v>
      </c>
      <c r="C6340" t="s">
        <v>19146</v>
      </c>
      <c r="D6340" s="15">
        <v>1</v>
      </c>
      <c r="E6340" s="15">
        <v>1</v>
      </c>
      <c r="F6340" s="16">
        <v>49525.707489843298</v>
      </c>
      <c r="G6340" s="16">
        <v>54345.7383046877</v>
      </c>
      <c r="H6340" s="16">
        <v>58332.819445311798</v>
      </c>
      <c r="I6340" s="16">
        <v>82319.623108593994</v>
      </c>
      <c r="J6340" s="16">
        <v>12010.3606849713</v>
      </c>
      <c r="K6340" s="16">
        <v>65195.504085936598</v>
      </c>
      <c r="L6340" s="15">
        <f t="shared" si="693"/>
        <v>6</v>
      </c>
      <c r="M6340" s="16">
        <v>88066.908495813404</v>
      </c>
      <c r="N6340" s="16">
        <v>93496.737602846406</v>
      </c>
      <c r="O6340" s="16">
        <v>104889.70353679601</v>
      </c>
      <c r="P6340" s="16">
        <v>114135.976395751</v>
      </c>
      <c r="Q6340" s="16">
        <v>104998.351130134</v>
      </c>
      <c r="R6340" s="16">
        <v>89537.110672889597</v>
      </c>
      <c r="S6340" s="17">
        <f t="shared" si="694"/>
        <v>93496.737602846406</v>
      </c>
      <c r="T6340" s="17">
        <f t="shared" si="695"/>
        <v>104998.351130134</v>
      </c>
      <c r="U6340" s="18">
        <f t="shared" si="696"/>
        <v>1.123016201657687</v>
      </c>
      <c r="X6340" s="20">
        <f t="shared" si="697"/>
        <v>0.44374051425246774</v>
      </c>
      <c r="AA6340" s="20">
        <f t="shared" si="698"/>
        <v>0.16737874152532686</v>
      </c>
      <c r="AE6340" s="20">
        <f t="shared" si="699"/>
        <v>0.35287091765930961</v>
      </c>
    </row>
    <row r="6341" spans="1:31" x14ac:dyDescent="0.2">
      <c r="A6341" s="15" t="s">
        <v>12424</v>
      </c>
      <c r="B6341" s="15" t="s">
        <v>12425</v>
      </c>
      <c r="C6341" t="s">
        <v>12426</v>
      </c>
      <c r="D6341" s="15">
        <v>1</v>
      </c>
      <c r="E6341" s="15">
        <v>1</v>
      </c>
      <c r="F6341" s="16">
        <v>36871.7858437498</v>
      </c>
      <c r="G6341" s="16">
        <v>50798.597850000202</v>
      </c>
      <c r="H6341" s="16">
        <v>42101.197778320398</v>
      </c>
      <c r="I6341" s="16">
        <v>45680.240460937501</v>
      </c>
      <c r="J6341" s="16">
        <v>226.857108231588</v>
      </c>
      <c r="K6341" s="16">
        <v>50166.900931641299</v>
      </c>
      <c r="L6341" s="15">
        <f t="shared" si="693"/>
        <v>6</v>
      </c>
      <c r="M6341" s="16">
        <v>65565.629539864196</v>
      </c>
      <c r="N6341" s="16">
        <v>87394.215663168201</v>
      </c>
      <c r="O6341" s="16">
        <v>75703.218111240596</v>
      </c>
      <c r="P6341" s="16">
        <v>63335.552935220898</v>
      </c>
      <c r="Q6341" s="16">
        <v>1983.2562011458101</v>
      </c>
      <c r="R6341" s="16">
        <v>68897.379103188607</v>
      </c>
      <c r="S6341" s="17">
        <f t="shared" si="694"/>
        <v>75703.218111240596</v>
      </c>
      <c r="T6341" s="17">
        <f t="shared" si="695"/>
        <v>63335.552935220898</v>
      </c>
      <c r="U6341" s="18">
        <f t="shared" si="696"/>
        <v>0.83662959799349246</v>
      </c>
      <c r="X6341" s="20">
        <f t="shared" si="697"/>
        <v>0.23166864313161217</v>
      </c>
      <c r="AA6341" s="20">
        <f t="shared" si="698"/>
        <v>-0.25733905683477781</v>
      </c>
      <c r="AE6341" s="20">
        <f t="shared" si="699"/>
        <v>0.63513274496052141</v>
      </c>
    </row>
    <row r="6342" spans="1:31" x14ac:dyDescent="0.2">
      <c r="A6342" s="15" t="s">
        <v>19147</v>
      </c>
      <c r="B6342" s="15" t="s">
        <v>19148</v>
      </c>
      <c r="C6342" t="s">
        <v>19149</v>
      </c>
      <c r="D6342" s="15">
        <v>2</v>
      </c>
      <c r="E6342" s="15">
        <v>1</v>
      </c>
      <c r="F6342" s="16">
        <v>81099.732317870803</v>
      </c>
      <c r="G6342" s="16">
        <v>57900.521262890499</v>
      </c>
      <c r="H6342" s="16">
        <v>73299.821529358305</v>
      </c>
      <c r="I6342" s="16">
        <v>73778.488597558302</v>
      </c>
      <c r="J6342" s="16">
        <v>84804.083783203096</v>
      </c>
      <c r="K6342" s="16">
        <v>77378.470509528095</v>
      </c>
      <c r="L6342" s="15">
        <f t="shared" si="693"/>
        <v>6</v>
      </c>
      <c r="M6342" s="16">
        <v>144212.027794608</v>
      </c>
      <c r="N6342" s="16">
        <v>99612.407751898107</v>
      </c>
      <c r="O6342" s="16">
        <v>131802.24481901599</v>
      </c>
      <c r="P6342" s="16">
        <v>102293.71218058901</v>
      </c>
      <c r="Q6342" s="16">
        <v>741383.97670938598</v>
      </c>
      <c r="R6342" s="16">
        <v>106268.749277223</v>
      </c>
      <c r="S6342" s="17">
        <f t="shared" si="694"/>
        <v>131802.24481901599</v>
      </c>
      <c r="T6342" s="17">
        <f t="shared" si="695"/>
        <v>106268.749277223</v>
      </c>
      <c r="U6342" s="18">
        <f t="shared" si="696"/>
        <v>0.80627419831237124</v>
      </c>
      <c r="X6342" s="20">
        <f t="shared" si="697"/>
        <v>0.41915579044946077</v>
      </c>
      <c r="AA6342" s="20">
        <f t="shared" si="698"/>
        <v>-0.31065753991512163</v>
      </c>
      <c r="AE6342" s="20">
        <f t="shared" si="699"/>
        <v>0.37762452988012257</v>
      </c>
    </row>
    <row r="6343" spans="1:31" x14ac:dyDescent="0.2">
      <c r="A6343" s="15" t="s">
        <v>17011</v>
      </c>
      <c r="B6343" s="15" t="s">
        <v>17012</v>
      </c>
      <c r="C6343" t="s">
        <v>17013</v>
      </c>
      <c r="D6343" s="15">
        <v>1</v>
      </c>
      <c r="E6343" s="15">
        <v>1</v>
      </c>
      <c r="F6343" s="16">
        <v>30258.416654296601</v>
      </c>
      <c r="G6343" s="16">
        <v>40164.071191406198</v>
      </c>
      <c r="H6343" s="16">
        <v>24624.090794531101</v>
      </c>
      <c r="I6343" s="16">
        <v>24817.800742968699</v>
      </c>
      <c r="J6343" s="16">
        <v>5264.6941312338604</v>
      </c>
      <c r="K6343" s="16">
        <v>32345.204009765199</v>
      </c>
      <c r="L6343" s="15">
        <f t="shared" si="693"/>
        <v>6</v>
      </c>
      <c r="M6343" s="16">
        <v>53805.696996223996</v>
      </c>
      <c r="N6343" s="16">
        <v>69098.511537215294</v>
      </c>
      <c r="O6343" s="16">
        <v>44277.194345508302</v>
      </c>
      <c r="P6343" s="16">
        <v>34409.826148708496</v>
      </c>
      <c r="Q6343" s="16">
        <v>46025.612176306699</v>
      </c>
      <c r="R6343" s="16">
        <v>44421.715143763497</v>
      </c>
      <c r="S6343" s="17">
        <f t="shared" si="694"/>
        <v>53805.696996223996</v>
      </c>
      <c r="T6343" s="17">
        <f t="shared" si="695"/>
        <v>44421.715143763497</v>
      </c>
      <c r="U6343" s="18">
        <f t="shared" si="696"/>
        <v>0.82559501360759158</v>
      </c>
      <c r="X6343" s="20">
        <f t="shared" si="697"/>
        <v>0.15618462061445162</v>
      </c>
      <c r="AA6343" s="20">
        <f t="shared" si="698"/>
        <v>-0.27649383762586105</v>
      </c>
      <c r="AE6343" s="20">
        <f t="shared" si="699"/>
        <v>0.80636173301387237</v>
      </c>
    </row>
    <row r="6344" spans="1:31" x14ac:dyDescent="0.2">
      <c r="A6344" s="15" t="s">
        <v>19150</v>
      </c>
      <c r="B6344" s="15" t="s">
        <v>19151</v>
      </c>
      <c r="C6344" t="s">
        <v>19152</v>
      </c>
      <c r="D6344" s="15">
        <v>1</v>
      </c>
      <c r="E6344" s="15">
        <v>1</v>
      </c>
      <c r="F6344" s="16">
        <v>32963.904419531398</v>
      </c>
      <c r="G6344" s="16">
        <v>48342.436080468797</v>
      </c>
      <c r="H6344" s="16">
        <v>33669.3576269533</v>
      </c>
      <c r="I6344" s="16">
        <v>39565.918515234203</v>
      </c>
      <c r="J6344" s="16">
        <v>5836.0219886718696</v>
      </c>
      <c r="K6344" s="16">
        <v>31681.262224218899</v>
      </c>
      <c r="L6344" s="15">
        <f t="shared" si="693"/>
        <v>6</v>
      </c>
      <c r="M6344" s="16">
        <v>58616.611479502099</v>
      </c>
      <c r="N6344" s="16">
        <v>83168.620066536096</v>
      </c>
      <c r="O6344" s="16">
        <v>60541.715167332499</v>
      </c>
      <c r="P6344" s="16">
        <v>54858.059004640003</v>
      </c>
      <c r="Q6344" s="16">
        <v>51020.340024968798</v>
      </c>
      <c r="R6344" s="16">
        <v>43509.8818821561</v>
      </c>
      <c r="S6344" s="17">
        <f t="shared" si="694"/>
        <v>60541.715167332499</v>
      </c>
      <c r="T6344" s="17">
        <f t="shared" si="695"/>
        <v>51020.340024968798</v>
      </c>
      <c r="U6344" s="18">
        <f t="shared" si="696"/>
        <v>0.84273033699082733</v>
      </c>
      <c r="X6344" s="20">
        <f t="shared" si="697"/>
        <v>0.10822099600633206</v>
      </c>
      <c r="AA6344" s="20">
        <f t="shared" si="698"/>
        <v>-0.24685703397335568</v>
      </c>
      <c r="AE6344" s="20">
        <f t="shared" si="699"/>
        <v>0.96568847337827146</v>
      </c>
    </row>
    <row r="6345" spans="1:31" x14ac:dyDescent="0.2">
      <c r="A6345" s="15" t="s">
        <v>19153</v>
      </c>
      <c r="B6345" s="15" t="s">
        <v>19154</v>
      </c>
      <c r="C6345" t="s">
        <v>19155</v>
      </c>
      <c r="D6345" s="15">
        <v>2</v>
      </c>
      <c r="E6345" s="15">
        <v>1</v>
      </c>
      <c r="F6345" s="16">
        <v>63220.337567577997</v>
      </c>
      <c r="G6345" s="16">
        <v>73165.815208669199</v>
      </c>
      <c r="H6345" s="16">
        <v>76655.173424413704</v>
      </c>
      <c r="I6345" s="16">
        <v>134808.52057148499</v>
      </c>
      <c r="J6345" s="16">
        <v>18225.1383574219</v>
      </c>
      <c r="K6345" s="16">
        <v>127340.320974024</v>
      </c>
      <c r="L6345" s="15">
        <f t="shared" si="693"/>
        <v>6</v>
      </c>
      <c r="M6345" s="16">
        <v>112418.78139308</v>
      </c>
      <c r="N6345" s="16">
        <v>125874.911988696</v>
      </c>
      <c r="O6345" s="16">
        <v>137835.58709323901</v>
      </c>
      <c r="P6345" s="16">
        <v>186911.71729000201</v>
      </c>
      <c r="Q6345" s="16">
        <v>159329.89248544301</v>
      </c>
      <c r="R6345" s="16">
        <v>174884.51960036199</v>
      </c>
      <c r="S6345" s="17">
        <f t="shared" si="694"/>
        <v>125874.911988696</v>
      </c>
      <c r="T6345" s="17">
        <f t="shared" si="695"/>
        <v>174884.51960036199</v>
      </c>
      <c r="U6345" s="18">
        <f t="shared" si="696"/>
        <v>1.3893516733188838</v>
      </c>
      <c r="X6345" s="20">
        <f t="shared" si="697"/>
        <v>1.1193258694466995E-2</v>
      </c>
      <c r="AA6345" s="20">
        <f t="shared" si="698"/>
        <v>0.47441182115982949</v>
      </c>
      <c r="AE6345" s="20">
        <f t="shared" si="699"/>
        <v>1.9510434588696153</v>
      </c>
    </row>
    <row r="6346" spans="1:31" x14ac:dyDescent="0.2">
      <c r="A6346" s="15" t="s">
        <v>839</v>
      </c>
      <c r="B6346" s="15" t="s">
        <v>840</v>
      </c>
      <c r="C6346" t="s">
        <v>841</v>
      </c>
      <c r="D6346" s="15">
        <v>1</v>
      </c>
      <c r="E6346" s="15">
        <v>1</v>
      </c>
      <c r="F6346" s="16">
        <v>53765.1812956297</v>
      </c>
      <c r="G6346" s="16">
        <v>60781.948631250103</v>
      </c>
      <c r="H6346" s="16">
        <v>68570.019375000105</v>
      </c>
      <c r="I6346" s="16">
        <v>81801.961467187706</v>
      </c>
      <c r="J6346" s="16">
        <v>16674.981984375001</v>
      </c>
      <c r="K6346" s="16">
        <v>72310.202250000293</v>
      </c>
      <c r="L6346" s="15">
        <f t="shared" si="693"/>
        <v>6</v>
      </c>
      <c r="M6346" s="16">
        <v>95605.566107139006</v>
      </c>
      <c r="N6346" s="16">
        <v>104569.63286255499</v>
      </c>
      <c r="O6346" s="16">
        <v>123297.46911169001</v>
      </c>
      <c r="P6346" s="16">
        <v>113418.23966842701</v>
      </c>
      <c r="Q6346" s="16">
        <v>145777.93784952001</v>
      </c>
      <c r="R6346" s="16">
        <v>99308.1758076923</v>
      </c>
      <c r="S6346" s="17">
        <f t="shared" si="694"/>
        <v>104569.63286255499</v>
      </c>
      <c r="T6346" s="17">
        <f t="shared" si="695"/>
        <v>113418.23966842701</v>
      </c>
      <c r="U6346" s="18">
        <f t="shared" si="696"/>
        <v>1.0846192777352723</v>
      </c>
      <c r="X6346" s="20">
        <f t="shared" si="697"/>
        <v>0.50574753103191505</v>
      </c>
      <c r="AA6346" s="20">
        <f t="shared" si="698"/>
        <v>0.11718871777252216</v>
      </c>
      <c r="AE6346" s="20">
        <f t="shared" si="699"/>
        <v>0.29606622869918947</v>
      </c>
    </row>
    <row r="6347" spans="1:31" x14ac:dyDescent="0.2">
      <c r="A6347" s="15" t="s">
        <v>19156</v>
      </c>
      <c r="B6347" s="15" t="s">
        <v>19157</v>
      </c>
      <c r="C6347" t="s">
        <v>19158</v>
      </c>
      <c r="D6347" s="15">
        <v>2</v>
      </c>
      <c r="E6347" s="15">
        <v>1</v>
      </c>
      <c r="F6347" s="16">
        <v>25342.097704687501</v>
      </c>
      <c r="G6347" s="16">
        <v>11335.8593583985</v>
      </c>
      <c r="H6347" s="16">
        <v>21403.207641712001</v>
      </c>
      <c r="I6347" s="16">
        <v>46794.250000781401</v>
      </c>
      <c r="J6347" s="16">
        <v>18713.059406249999</v>
      </c>
      <c r="K6347" s="16">
        <v>43793.725103906203</v>
      </c>
      <c r="L6347" s="15">
        <f t="shared" si="693"/>
        <v>6</v>
      </c>
      <c r="M6347" s="16">
        <v>45063.469312545902</v>
      </c>
      <c r="N6347" s="16">
        <v>19502.281153912099</v>
      </c>
      <c r="O6347" s="16">
        <v>38485.643684347902</v>
      </c>
      <c r="P6347" s="16">
        <v>64880.124712190001</v>
      </c>
      <c r="Q6347" s="16">
        <v>163595.451776492</v>
      </c>
      <c r="R6347" s="16">
        <v>60144.693508894903</v>
      </c>
      <c r="S6347" s="17">
        <f t="shared" si="694"/>
        <v>38485.643684347902</v>
      </c>
      <c r="T6347" s="17">
        <f t="shared" si="695"/>
        <v>64880.124712190001</v>
      </c>
      <c r="U6347" s="18">
        <f t="shared" si="696"/>
        <v>1.685826674599098</v>
      </c>
      <c r="X6347" s="20">
        <f t="shared" si="697"/>
        <v>0.14817560837312546</v>
      </c>
      <c r="AA6347" s="20">
        <f t="shared" si="698"/>
        <v>0.75345621566882903</v>
      </c>
      <c r="AE6347" s="20">
        <f t="shared" si="699"/>
        <v>0.82922328097742792</v>
      </c>
    </row>
    <row r="6348" spans="1:31" x14ac:dyDescent="0.2">
      <c r="A6348" s="15" t="s">
        <v>19159</v>
      </c>
      <c r="B6348" s="15" t="s">
        <v>19160</v>
      </c>
      <c r="C6348" t="s">
        <v>19161</v>
      </c>
      <c r="D6348" s="15">
        <v>1</v>
      </c>
      <c r="E6348" s="15">
        <v>1</v>
      </c>
      <c r="F6348" s="16">
        <v>8474.7019628906892</v>
      </c>
      <c r="G6348" s="16">
        <v>6911.0186255859599</v>
      </c>
      <c r="H6348" s="16">
        <v>3421.4635253906199</v>
      </c>
      <c r="I6348" s="16">
        <v>14565.620749847099</v>
      </c>
      <c r="J6348" s="16">
        <v>5237.4710888671998</v>
      </c>
      <c r="K6348" s="16">
        <v>4895.3247363281398</v>
      </c>
      <c r="L6348" s="15">
        <f t="shared" si="693"/>
        <v>6</v>
      </c>
      <c r="M6348" s="16">
        <v>15069.7655848378</v>
      </c>
      <c r="N6348" s="16">
        <v>11889.7583354583</v>
      </c>
      <c r="O6348" s="16">
        <v>6152.2192524336597</v>
      </c>
      <c r="P6348" s="16">
        <v>20195.201135711399</v>
      </c>
      <c r="Q6348" s="16">
        <v>45787.619776559601</v>
      </c>
      <c r="R6348" s="16">
        <v>6723.05918700452</v>
      </c>
      <c r="S6348" s="17">
        <f t="shared" si="694"/>
        <v>11889.7583354583</v>
      </c>
      <c r="T6348" s="17">
        <f t="shared" si="695"/>
        <v>20195.201135711399</v>
      </c>
      <c r="U6348" s="18">
        <f t="shared" si="696"/>
        <v>1.6985375619859442</v>
      </c>
      <c r="X6348" s="20">
        <f t="shared" si="697"/>
        <v>0.32418693926161535</v>
      </c>
      <c r="AA6348" s="20">
        <f t="shared" si="698"/>
        <v>0.76429312277504768</v>
      </c>
      <c r="AE6348" s="20">
        <f t="shared" si="699"/>
        <v>0.48920448585045423</v>
      </c>
    </row>
    <row r="6349" spans="1:31" x14ac:dyDescent="0.2">
      <c r="A6349" s="15" t="s">
        <v>19162</v>
      </c>
      <c r="B6349" s="15" t="s">
        <v>19163</v>
      </c>
      <c r="C6349" t="s">
        <v>19164</v>
      </c>
      <c r="D6349" s="15">
        <v>1</v>
      </c>
      <c r="E6349" s="15">
        <v>1</v>
      </c>
      <c r="F6349" s="16">
        <v>26888.734795312499</v>
      </c>
      <c r="G6349" s="16">
        <v>31159.0023164062</v>
      </c>
      <c r="H6349" s="16">
        <v>20166.5510964844</v>
      </c>
      <c r="I6349" s="16">
        <v>25590.159349218698</v>
      </c>
      <c r="J6349" s="16">
        <v>12431.435607421899</v>
      </c>
      <c r="K6349" s="16">
        <v>19153.619306249999</v>
      </c>
      <c r="L6349" s="15">
        <f t="shared" si="693"/>
        <v>6</v>
      </c>
      <c r="M6349" s="16">
        <v>47813.7086133017</v>
      </c>
      <c r="N6349" s="16">
        <v>53606.136459318797</v>
      </c>
      <c r="O6349" s="16">
        <v>36261.980579440402</v>
      </c>
      <c r="P6349" s="16">
        <v>35480.6996576374</v>
      </c>
      <c r="Q6349" s="16">
        <v>108679.52055703499</v>
      </c>
      <c r="R6349" s="16">
        <v>26304.8772404544</v>
      </c>
      <c r="S6349" s="17">
        <f t="shared" si="694"/>
        <v>47813.7086133017</v>
      </c>
      <c r="T6349" s="17">
        <f t="shared" si="695"/>
        <v>35480.6996576374</v>
      </c>
      <c r="U6349" s="18">
        <f t="shared" si="696"/>
        <v>0.74206123487703535</v>
      </c>
      <c r="X6349" s="20">
        <f t="shared" si="697"/>
        <v>0.70181891932611451</v>
      </c>
      <c r="AA6349" s="20">
        <f t="shared" si="698"/>
        <v>-0.43038985196542612</v>
      </c>
      <c r="AE6349" s="20">
        <f t="shared" si="699"/>
        <v>0.15377492844295138</v>
      </c>
    </row>
    <row r="6350" spans="1:31" x14ac:dyDescent="0.2">
      <c r="A6350" s="15" t="s">
        <v>16250</v>
      </c>
      <c r="B6350" s="15" t="s">
        <v>16251</v>
      </c>
      <c r="C6350" t="s">
        <v>16252</v>
      </c>
      <c r="D6350" s="15">
        <v>2</v>
      </c>
      <c r="E6350" s="15">
        <v>1</v>
      </c>
      <c r="F6350" s="16">
        <v>12998.626516992101</v>
      </c>
      <c r="G6350" s="16">
        <v>8880.2123437499704</v>
      </c>
      <c r="H6350" s="16">
        <v>5960.9086098632897</v>
      </c>
      <c r="I6350" s="16">
        <v>13056.8811527343</v>
      </c>
      <c r="J6350" s="16">
        <v>5369.5727073531298</v>
      </c>
      <c r="K6350" s="16">
        <v>22369.2821440429</v>
      </c>
      <c r="L6350" s="15">
        <f t="shared" si="693"/>
        <v>6</v>
      </c>
      <c r="M6350" s="16">
        <v>23114.235213660799</v>
      </c>
      <c r="N6350" s="16">
        <v>15277.5711447006</v>
      </c>
      <c r="O6350" s="16">
        <v>10718.4590569065</v>
      </c>
      <c r="P6350" s="16">
        <v>18103.3370024629</v>
      </c>
      <c r="Q6350" s="16">
        <v>46942.493679722298</v>
      </c>
      <c r="R6350" s="16">
        <v>30721.150470194902</v>
      </c>
      <c r="S6350" s="17">
        <f t="shared" si="694"/>
        <v>15277.5711447006</v>
      </c>
      <c r="T6350" s="17">
        <f t="shared" si="695"/>
        <v>30721.150470194902</v>
      </c>
      <c r="U6350" s="18">
        <f t="shared" si="696"/>
        <v>2.010866136980896</v>
      </c>
      <c r="X6350" s="20">
        <f t="shared" si="697"/>
        <v>0.16254891080264372</v>
      </c>
      <c r="AA6350" s="20">
        <f t="shared" si="698"/>
        <v>1.007817044874604</v>
      </c>
      <c r="AE6350" s="20">
        <f t="shared" si="699"/>
        <v>0.789015936250822</v>
      </c>
    </row>
    <row r="6351" spans="1:31" x14ac:dyDescent="0.2">
      <c r="A6351" s="15" t="s">
        <v>19165</v>
      </c>
      <c r="B6351" s="15" t="s">
        <v>19166</v>
      </c>
      <c r="C6351" t="s">
        <v>19167</v>
      </c>
      <c r="D6351" s="15">
        <v>3</v>
      </c>
      <c r="E6351" s="15">
        <v>1</v>
      </c>
      <c r="F6351" s="16">
        <v>172706.79683554699</v>
      </c>
      <c r="G6351" s="16">
        <v>185464.90779609399</v>
      </c>
      <c r="H6351" s="16">
        <v>182529.45391054699</v>
      </c>
      <c r="I6351" s="16">
        <v>223770.40324999799</v>
      </c>
      <c r="J6351" s="16">
        <v>108009.37806914101</v>
      </c>
      <c r="K6351" s="16">
        <v>225971.86770046601</v>
      </c>
      <c r="L6351" s="15">
        <f t="shared" si="693"/>
        <v>6</v>
      </c>
      <c r="M6351" s="16">
        <v>307108.256386653</v>
      </c>
      <c r="N6351" s="16">
        <v>319074.95159103902</v>
      </c>
      <c r="O6351" s="16">
        <v>328210.78236000298</v>
      </c>
      <c r="P6351" s="16">
        <v>310257.17197122501</v>
      </c>
      <c r="Q6351" s="16">
        <v>944251.95889761602</v>
      </c>
      <c r="R6351" s="16">
        <v>310341.46312583901</v>
      </c>
      <c r="S6351" s="17">
        <f t="shared" si="694"/>
        <v>319074.95159103902</v>
      </c>
      <c r="T6351" s="17">
        <f t="shared" si="695"/>
        <v>310341.46312583901</v>
      </c>
      <c r="U6351" s="18">
        <f t="shared" si="696"/>
        <v>0.97262872431179181</v>
      </c>
      <c r="X6351" s="20">
        <f t="shared" si="697"/>
        <v>0.39028839489005812</v>
      </c>
      <c r="AA6351" s="20">
        <f t="shared" si="698"/>
        <v>-4.0038896061886708E-2</v>
      </c>
      <c r="AE6351" s="20">
        <f t="shared" si="699"/>
        <v>0.40861436214468233</v>
      </c>
    </row>
    <row r="6352" spans="1:31" x14ac:dyDescent="0.2">
      <c r="A6352" s="15" t="s">
        <v>19168</v>
      </c>
      <c r="B6352" s="15" t="s">
        <v>19169</v>
      </c>
      <c r="C6352" t="s">
        <v>19170</v>
      </c>
      <c r="D6352" s="15">
        <v>1</v>
      </c>
      <c r="E6352" s="15">
        <v>1</v>
      </c>
      <c r="F6352" s="16">
        <v>29367.5451867191</v>
      </c>
      <c r="G6352" s="16">
        <v>25097.872464843698</v>
      </c>
      <c r="H6352" s="16">
        <v>26361.418514062701</v>
      </c>
      <c r="I6352" s="16">
        <v>38439.793824288201</v>
      </c>
      <c r="J6352" s="16">
        <v>5607.5824470703001</v>
      </c>
      <c r="K6352" s="16">
        <v>30292.507239844101</v>
      </c>
      <c r="L6352" s="15">
        <f t="shared" si="693"/>
        <v>6</v>
      </c>
      <c r="M6352" s="16">
        <v>52221.544038232103</v>
      </c>
      <c r="N6352" s="16">
        <v>43178.531922397</v>
      </c>
      <c r="O6352" s="16">
        <v>47401.126827783999</v>
      </c>
      <c r="P6352" s="16">
        <v>53296.689597312601</v>
      </c>
      <c r="Q6352" s="16">
        <v>49023.249693526799</v>
      </c>
      <c r="R6352" s="16">
        <v>41602.6167957539</v>
      </c>
      <c r="S6352" s="17">
        <f t="shared" si="694"/>
        <v>47401.126827783999</v>
      </c>
      <c r="T6352" s="17">
        <f t="shared" si="695"/>
        <v>49023.249693526799</v>
      </c>
      <c r="U6352" s="18">
        <f t="shared" si="696"/>
        <v>1.034221187855644</v>
      </c>
      <c r="X6352" s="20">
        <f t="shared" si="697"/>
        <v>0.93491743071870748</v>
      </c>
      <c r="AA6352" s="20">
        <f t="shared" si="698"/>
        <v>4.8544766403816379E-2</v>
      </c>
      <c r="AE6352" s="20">
        <f t="shared" si="699"/>
        <v>2.9226743102555429E-2</v>
      </c>
    </row>
    <row r="6353" spans="1:31" x14ac:dyDescent="0.2">
      <c r="A6353" s="15" t="s">
        <v>19171</v>
      </c>
      <c r="B6353" s="15" t="s">
        <v>19172</v>
      </c>
      <c r="C6353" t="s">
        <v>19173</v>
      </c>
      <c r="D6353" s="15">
        <v>2</v>
      </c>
      <c r="E6353" s="15">
        <v>1</v>
      </c>
      <c r="F6353" s="16">
        <v>120234.605596875</v>
      </c>
      <c r="G6353" s="16">
        <v>117556.38868359401</v>
      </c>
      <c r="H6353" s="16">
        <v>130852.86676171899</v>
      </c>
      <c r="I6353" s="16">
        <v>196052.858564063</v>
      </c>
      <c r="J6353" s="16">
        <v>43236.167699999998</v>
      </c>
      <c r="K6353" s="16">
        <v>179960.73856218401</v>
      </c>
      <c r="L6353" s="15">
        <f t="shared" si="693"/>
        <v>6</v>
      </c>
      <c r="M6353" s="16">
        <v>213801.89291191401</v>
      </c>
      <c r="N6353" s="16">
        <v>202244.72367394701</v>
      </c>
      <c r="O6353" s="16">
        <v>235289.81681477299</v>
      </c>
      <c r="P6353" s="16">
        <v>271826.85722295701</v>
      </c>
      <c r="Q6353" s="16">
        <v>377984.17855731701</v>
      </c>
      <c r="R6353" s="16">
        <v>247151.468361651</v>
      </c>
      <c r="S6353" s="17">
        <f t="shared" si="694"/>
        <v>213801.89291191401</v>
      </c>
      <c r="T6353" s="17">
        <f t="shared" si="695"/>
        <v>271826.85722295701</v>
      </c>
      <c r="U6353" s="18">
        <f t="shared" si="696"/>
        <v>1.2713959335006879</v>
      </c>
      <c r="X6353" s="20">
        <f t="shared" si="697"/>
        <v>0.11838232153398141</v>
      </c>
      <c r="AA6353" s="20">
        <f t="shared" si="698"/>
        <v>0.34641337915991116</v>
      </c>
      <c r="AE6353" s="20">
        <f t="shared" si="699"/>
        <v>0.92671314755801815</v>
      </c>
    </row>
    <row r="6354" spans="1:31" x14ac:dyDescent="0.2">
      <c r="A6354" s="15" t="s">
        <v>14356</v>
      </c>
      <c r="B6354" s="15" t="s">
        <v>14357</v>
      </c>
      <c r="C6354" t="s">
        <v>14358</v>
      </c>
      <c r="D6354" s="15">
        <v>1</v>
      </c>
      <c r="E6354" s="15">
        <v>1</v>
      </c>
      <c r="F6354" s="16">
        <v>36311.874290216001</v>
      </c>
      <c r="G6354" s="16">
        <v>36927.643087500102</v>
      </c>
      <c r="H6354" s="16">
        <v>40548.771217968701</v>
      </c>
      <c r="I6354" s="16">
        <v>43432.638459374801</v>
      </c>
      <c r="J6354" s="16">
        <v>7769.8244249999998</v>
      </c>
      <c r="K6354" s="16">
        <v>60054.267951562499</v>
      </c>
      <c r="L6354" s="15">
        <f t="shared" si="693"/>
        <v>6</v>
      </c>
      <c r="M6354" s="16">
        <v>64569.991475311101</v>
      </c>
      <c r="N6354" s="16">
        <v>63530.541009243199</v>
      </c>
      <c r="O6354" s="16">
        <v>72911.761033967006</v>
      </c>
      <c r="P6354" s="16">
        <v>60219.257703171599</v>
      </c>
      <c r="Q6354" s="16">
        <v>67926.249227176595</v>
      </c>
      <c r="R6354" s="16">
        <v>82476.325804164095</v>
      </c>
      <c r="S6354" s="17">
        <f t="shared" si="694"/>
        <v>64569.991475311101</v>
      </c>
      <c r="T6354" s="17">
        <f t="shared" si="695"/>
        <v>67926.249227176595</v>
      </c>
      <c r="U6354" s="18">
        <f t="shared" si="696"/>
        <v>1.0519785998910778</v>
      </c>
      <c r="X6354" s="20">
        <f t="shared" si="697"/>
        <v>0.67814496691909787</v>
      </c>
      <c r="AA6354" s="20">
        <f t="shared" si="698"/>
        <v>7.3105356583596168E-2</v>
      </c>
      <c r="AE6354" s="20">
        <f t="shared" si="699"/>
        <v>0.16867745716059476</v>
      </c>
    </row>
    <row r="6355" spans="1:31" x14ac:dyDescent="0.2">
      <c r="A6355" s="15" t="s">
        <v>19174</v>
      </c>
      <c r="B6355" s="15" t="s">
        <v>19175</v>
      </c>
      <c r="C6355" t="s">
        <v>19176</v>
      </c>
      <c r="D6355" s="15">
        <v>4</v>
      </c>
      <c r="E6355" s="15">
        <v>1</v>
      </c>
      <c r="F6355" s="16">
        <v>14179.3279579101</v>
      </c>
      <c r="G6355" s="16">
        <v>8664.2604436523397</v>
      </c>
      <c r="H6355" s="16">
        <v>4240.2555645078601</v>
      </c>
      <c r="I6355" s="16">
        <v>9485.4620260253905</v>
      </c>
      <c r="J6355" s="16">
        <v>10895.3609595703</v>
      </c>
      <c r="K6355" s="16">
        <v>8785.7382786596099</v>
      </c>
      <c r="L6355" s="15">
        <f t="shared" si="693"/>
        <v>6</v>
      </c>
      <c r="M6355" s="16">
        <v>25213.765559179399</v>
      </c>
      <c r="N6355" s="16">
        <v>14906.046186753299</v>
      </c>
      <c r="O6355" s="16">
        <v>7624.5097238690896</v>
      </c>
      <c r="P6355" s="16">
        <v>13151.572237849599</v>
      </c>
      <c r="Q6355" s="16">
        <v>95250.672792367594</v>
      </c>
      <c r="R6355" s="16">
        <v>12066.010250683499</v>
      </c>
      <c r="S6355" s="17">
        <f t="shared" si="694"/>
        <v>14906.046186753299</v>
      </c>
      <c r="T6355" s="17">
        <f t="shared" si="695"/>
        <v>13151.572237849599</v>
      </c>
      <c r="U6355" s="18">
        <f t="shared" si="696"/>
        <v>0.88229783224052627</v>
      </c>
      <c r="X6355" s="20">
        <f t="shared" si="697"/>
        <v>0.43572602315788056</v>
      </c>
      <c r="AA6355" s="20">
        <f t="shared" si="698"/>
        <v>-0.18066235456288227</v>
      </c>
      <c r="AE6355" s="20">
        <f t="shared" si="699"/>
        <v>0.36078650162868819</v>
      </c>
    </row>
    <row r="6356" spans="1:31" x14ac:dyDescent="0.2">
      <c r="A6356" s="15" t="s">
        <v>19177</v>
      </c>
      <c r="B6356" s="15" t="s">
        <v>19178</v>
      </c>
      <c r="C6356" t="s">
        <v>19179</v>
      </c>
      <c r="D6356" s="15">
        <v>1</v>
      </c>
      <c r="E6356" s="15">
        <v>1</v>
      </c>
      <c r="F6356" s="16">
        <v>25109.727737788799</v>
      </c>
      <c r="G6356" s="16">
        <v>24296.4129117187</v>
      </c>
      <c r="H6356" s="16">
        <v>19110.200484375</v>
      </c>
      <c r="I6356" s="16">
        <v>25781.998468359499</v>
      </c>
      <c r="J6356" s="16">
        <v>6825.0716015624803</v>
      </c>
      <c r="K6356" s="16">
        <v>28210.295953125202</v>
      </c>
      <c r="L6356" s="15">
        <f t="shared" si="693"/>
        <v>6</v>
      </c>
      <c r="M6356" s="16">
        <v>44650.267651242197</v>
      </c>
      <c r="N6356" s="16">
        <v>41799.696049053899</v>
      </c>
      <c r="O6356" s="16">
        <v>34362.530088470303</v>
      </c>
      <c r="P6356" s="16">
        <v>35746.684174417198</v>
      </c>
      <c r="Q6356" s="16">
        <v>59666.922859850703</v>
      </c>
      <c r="R6356" s="16">
        <v>38742.9842944462</v>
      </c>
      <c r="S6356" s="17">
        <f t="shared" si="694"/>
        <v>41799.696049053899</v>
      </c>
      <c r="T6356" s="17">
        <f t="shared" si="695"/>
        <v>38742.9842944462</v>
      </c>
      <c r="U6356" s="18">
        <f t="shared" si="696"/>
        <v>0.92687239277959088</v>
      </c>
      <c r="X6356" s="20">
        <f t="shared" si="697"/>
        <v>0.61317591691118101</v>
      </c>
      <c r="AA6356" s="20">
        <f t="shared" si="698"/>
        <v>-0.10955736550404029</v>
      </c>
      <c r="AE6356" s="20">
        <f t="shared" si="699"/>
        <v>0.21241491082675468</v>
      </c>
    </row>
    <row r="6357" spans="1:31" x14ac:dyDescent="0.2">
      <c r="A6357" s="15" t="s">
        <v>19180</v>
      </c>
      <c r="B6357" s="15" t="s">
        <v>19181</v>
      </c>
      <c r="C6357" t="s">
        <v>19182</v>
      </c>
      <c r="D6357" s="15">
        <v>1</v>
      </c>
      <c r="E6357" s="15">
        <v>1</v>
      </c>
      <c r="F6357" s="16">
        <v>15033.647545898601</v>
      </c>
      <c r="G6357" s="16">
        <v>9242.2214414062491</v>
      </c>
      <c r="H6357" s="16">
        <v>14191.5137622071</v>
      </c>
      <c r="I6357" s="16">
        <v>21020.418278320099</v>
      </c>
      <c r="J6357" s="16">
        <v>2713.5421918945299</v>
      </c>
      <c r="K6357" s="16">
        <v>14908.886985351701</v>
      </c>
      <c r="L6357" s="15">
        <f t="shared" si="693"/>
        <v>6</v>
      </c>
      <c r="M6357" s="16">
        <v>26732.921746841799</v>
      </c>
      <c r="N6357" s="16">
        <v>15900.3737906717</v>
      </c>
      <c r="O6357" s="16">
        <v>25518.116309324101</v>
      </c>
      <c r="P6357" s="16">
        <v>29144.763712999698</v>
      </c>
      <c r="Q6357" s="16">
        <v>23722.6394231021</v>
      </c>
      <c r="R6357" s="16">
        <v>20475.3177804632</v>
      </c>
      <c r="S6357" s="17">
        <f t="shared" si="694"/>
        <v>25518.116309324101</v>
      </c>
      <c r="T6357" s="17">
        <f t="shared" si="695"/>
        <v>23722.6394231021</v>
      </c>
      <c r="U6357" s="18">
        <f t="shared" si="696"/>
        <v>0.9296391291403453</v>
      </c>
      <c r="X6357" s="20">
        <f t="shared" si="697"/>
        <v>0.70528608935349957</v>
      </c>
      <c r="AA6357" s="20">
        <f t="shared" si="698"/>
        <v>-0.10525730085589884</v>
      </c>
      <c r="AE6357" s="20">
        <f t="shared" si="699"/>
        <v>0.15163468183892598</v>
      </c>
    </row>
    <row r="6358" spans="1:31" x14ac:dyDescent="0.2">
      <c r="A6358" s="15" t="s">
        <v>19183</v>
      </c>
      <c r="B6358" s="15" t="s">
        <v>19184</v>
      </c>
      <c r="C6358" t="s">
        <v>19185</v>
      </c>
      <c r="D6358" s="15">
        <v>1</v>
      </c>
      <c r="E6358" s="15">
        <v>1</v>
      </c>
      <c r="F6358" s="16">
        <v>91216.114068749594</v>
      </c>
      <c r="G6358" s="16">
        <v>83045.472468750202</v>
      </c>
      <c r="H6358" s="16">
        <v>85120.5264937498</v>
      </c>
      <c r="I6358" s="16">
        <v>115257.04966875</v>
      </c>
      <c r="J6358" s="16">
        <v>24382.350299999998</v>
      </c>
      <c r="K6358" s="16">
        <v>96005.504306249495</v>
      </c>
      <c r="L6358" s="15">
        <f t="shared" si="693"/>
        <v>6</v>
      </c>
      <c r="M6358" s="16">
        <v>162201.038171614</v>
      </c>
      <c r="N6358" s="16">
        <v>142871.93422571299</v>
      </c>
      <c r="O6358" s="16">
        <v>153057.350454247</v>
      </c>
      <c r="P6358" s="16">
        <v>159803.64588261899</v>
      </c>
      <c r="Q6358" s="16">
        <v>213158.176122123</v>
      </c>
      <c r="R6358" s="16">
        <v>131850.43332044</v>
      </c>
      <c r="S6358" s="17">
        <f t="shared" si="694"/>
        <v>153057.350454247</v>
      </c>
      <c r="T6358" s="17">
        <f t="shared" si="695"/>
        <v>159803.64588261899</v>
      </c>
      <c r="U6358" s="18">
        <f t="shared" si="696"/>
        <v>1.0440769124014637</v>
      </c>
      <c r="X6358" s="20">
        <f t="shared" si="697"/>
        <v>0.55978194674817416</v>
      </c>
      <c r="AA6358" s="20">
        <f t="shared" si="698"/>
        <v>6.2227992609974393E-2</v>
      </c>
      <c r="AE6358" s="20">
        <f t="shared" si="699"/>
        <v>0.25198111186141753</v>
      </c>
    </row>
    <row r="6359" spans="1:31" x14ac:dyDescent="0.2">
      <c r="A6359" s="15" t="s">
        <v>19186</v>
      </c>
      <c r="B6359" s="15" t="s">
        <v>19187</v>
      </c>
      <c r="C6359" t="s">
        <v>19188</v>
      </c>
      <c r="D6359" s="15">
        <v>1</v>
      </c>
      <c r="E6359" s="15">
        <v>1</v>
      </c>
      <c r="F6359" s="16">
        <v>8138.64547031247</v>
      </c>
      <c r="G6359" s="16">
        <v>14809.6805935547</v>
      </c>
      <c r="H6359" s="16">
        <v>17895.7715739259</v>
      </c>
      <c r="I6359" s="16">
        <v>11825.800435478401</v>
      </c>
      <c r="J6359" s="16">
        <v>5364.1072417968599</v>
      </c>
      <c r="K6359" s="16">
        <v>11699.302863574199</v>
      </c>
      <c r="L6359" s="15">
        <f t="shared" si="693"/>
        <v>6</v>
      </c>
      <c r="M6359" s="16">
        <v>14472.187925046101</v>
      </c>
      <c r="N6359" s="16">
        <v>25478.6642638751</v>
      </c>
      <c r="O6359" s="16">
        <v>32178.835050328998</v>
      </c>
      <c r="P6359" s="16">
        <v>16396.446295484999</v>
      </c>
      <c r="Q6359" s="16">
        <v>46894.712860592903</v>
      </c>
      <c r="R6359" s="16">
        <v>16067.3928360263</v>
      </c>
      <c r="S6359" s="17">
        <f t="shared" si="694"/>
        <v>25478.6642638751</v>
      </c>
      <c r="T6359" s="17">
        <f t="shared" si="695"/>
        <v>16396.446295484999</v>
      </c>
      <c r="U6359" s="18">
        <f t="shared" si="696"/>
        <v>0.64353633792069254</v>
      </c>
      <c r="X6359" s="20">
        <f t="shared" si="697"/>
        <v>0.84361356894319672</v>
      </c>
      <c r="AA6359" s="20">
        <f t="shared" si="698"/>
        <v>-0.63590648092802149</v>
      </c>
      <c r="AE6359" s="20">
        <f t="shared" si="699"/>
        <v>7.3856443548763182E-2</v>
      </c>
    </row>
    <row r="6360" spans="1:31" x14ac:dyDescent="0.2">
      <c r="A6360" s="15" t="s">
        <v>10462</v>
      </c>
      <c r="B6360" s="15" t="s">
        <v>10463</v>
      </c>
      <c r="C6360" t="s">
        <v>10464</v>
      </c>
      <c r="D6360" s="15">
        <v>1</v>
      </c>
      <c r="E6360" s="15">
        <v>1</v>
      </c>
      <c r="F6360" s="16">
        <v>15484.333373437599</v>
      </c>
      <c r="G6360" s="16">
        <v>20583.623156250102</v>
      </c>
      <c r="H6360" s="16">
        <v>12725.156947851599</v>
      </c>
      <c r="I6360" s="16">
        <v>25024.438054687402</v>
      </c>
      <c r="J6360" s="16">
        <v>4571.1728841796903</v>
      </c>
      <c r="K6360" s="16">
        <v>25949.160252725502</v>
      </c>
      <c r="L6360" s="15">
        <f t="shared" si="693"/>
        <v>6</v>
      </c>
      <c r="M6360" s="16">
        <v>27534.3339738631</v>
      </c>
      <c r="N6360" s="16">
        <v>35412.190048208198</v>
      </c>
      <c r="O6360" s="16">
        <v>22881.423397864401</v>
      </c>
      <c r="P6360" s="16">
        <v>34696.328326952003</v>
      </c>
      <c r="Q6360" s="16">
        <v>39962.631278029403</v>
      </c>
      <c r="R6360" s="16">
        <v>35637.623575304497</v>
      </c>
      <c r="S6360" s="17">
        <f t="shared" si="694"/>
        <v>27534.3339738631</v>
      </c>
      <c r="T6360" s="17">
        <f t="shared" si="695"/>
        <v>35637.623575304497</v>
      </c>
      <c r="U6360" s="18">
        <f t="shared" si="696"/>
        <v>1.2942976434125273</v>
      </c>
      <c r="X6360" s="20">
        <f t="shared" si="697"/>
        <v>0.11108814665377024</v>
      </c>
      <c r="AA6360" s="20">
        <f t="shared" si="698"/>
        <v>0.37216942513327667</v>
      </c>
      <c r="AE6360" s="20">
        <f t="shared" si="699"/>
        <v>0.95433227875033766</v>
      </c>
    </row>
    <row r="6361" spans="1:31" x14ac:dyDescent="0.2">
      <c r="A6361" s="15" t="s">
        <v>2093</v>
      </c>
      <c r="B6361" s="15" t="s">
        <v>2094</v>
      </c>
      <c r="C6361" t="s">
        <v>2095</v>
      </c>
      <c r="D6361" s="15">
        <v>1</v>
      </c>
      <c r="E6361" s="15">
        <v>1</v>
      </c>
      <c r="F6361" s="16">
        <v>34084.5578769157</v>
      </c>
      <c r="G6361" s="16">
        <v>44650.593526171797</v>
      </c>
      <c r="H6361" s="16">
        <v>40988.145000000302</v>
      </c>
      <c r="I6361" s="16">
        <v>32362.555525781401</v>
      </c>
      <c r="J6361" s="16">
        <v>5690.9159999999902</v>
      </c>
      <c r="K6361" s="16">
        <v>16463.007000000001</v>
      </c>
      <c r="L6361" s="15">
        <f t="shared" si="693"/>
        <v>6</v>
      </c>
      <c r="M6361" s="16">
        <v>60609.3641424948</v>
      </c>
      <c r="N6361" s="16">
        <v>76817.151757560001</v>
      </c>
      <c r="O6361" s="16">
        <v>73701.810035153001</v>
      </c>
      <c r="P6361" s="16">
        <v>44870.612062011998</v>
      </c>
      <c r="Q6361" s="16">
        <v>49751.777826939302</v>
      </c>
      <c r="R6361" s="16">
        <v>22609.689125565401</v>
      </c>
      <c r="S6361" s="17">
        <f t="shared" si="694"/>
        <v>73701.810035153001</v>
      </c>
      <c r="T6361" s="17">
        <f t="shared" si="695"/>
        <v>44870.612062011998</v>
      </c>
      <c r="U6361" s="18">
        <f t="shared" si="696"/>
        <v>0.60881289130633831</v>
      </c>
      <c r="X6361" s="20">
        <f t="shared" si="697"/>
        <v>3.2258106293890608E-2</v>
      </c>
      <c r="AA6361" s="20">
        <f t="shared" si="698"/>
        <v>-0.71592918738161448</v>
      </c>
      <c r="AE6361" s="20">
        <f t="shared" si="699"/>
        <v>1.491361131375246</v>
      </c>
    </row>
    <row r="6362" spans="1:31" x14ac:dyDescent="0.2">
      <c r="A6362" s="15" t="s">
        <v>19189</v>
      </c>
      <c r="B6362" s="15" t="s">
        <v>19190</v>
      </c>
      <c r="C6362" t="s">
        <v>19191</v>
      </c>
      <c r="D6362" s="15">
        <v>1</v>
      </c>
      <c r="E6362" s="15">
        <v>1</v>
      </c>
      <c r="F6362" s="16">
        <v>93478.806738279905</v>
      </c>
      <c r="G6362" s="16">
        <v>117706.2645</v>
      </c>
      <c r="H6362" s="16">
        <v>114044.144220701</v>
      </c>
      <c r="I6362" s="16">
        <v>239845.666757812</v>
      </c>
      <c r="J6362" s="16">
        <v>1973.44147558594</v>
      </c>
      <c r="K6362" s="16">
        <v>212736.31909736301</v>
      </c>
      <c r="L6362" s="15">
        <f t="shared" si="693"/>
        <v>6</v>
      </c>
      <c r="M6362" s="16">
        <v>166224.57177428901</v>
      </c>
      <c r="N6362" s="16">
        <v>202502.570936984</v>
      </c>
      <c r="O6362" s="16">
        <v>205065.63185466599</v>
      </c>
      <c r="P6362" s="16">
        <v>332545.48947072198</v>
      </c>
      <c r="Q6362" s="16">
        <v>17252.446152397799</v>
      </c>
      <c r="R6362" s="16">
        <v>292164.24681763601</v>
      </c>
      <c r="S6362" s="17">
        <f t="shared" si="694"/>
        <v>202502.570936984</v>
      </c>
      <c r="T6362" s="17">
        <f t="shared" si="695"/>
        <v>292164.24681763601</v>
      </c>
      <c r="U6362" s="18">
        <f t="shared" si="696"/>
        <v>1.4427680866755686</v>
      </c>
      <c r="X6362" s="20">
        <f t="shared" si="697"/>
        <v>0.83113165638073438</v>
      </c>
      <c r="AA6362" s="20">
        <f t="shared" si="698"/>
        <v>0.52883941688235703</v>
      </c>
      <c r="AE6362" s="20">
        <f t="shared" si="699"/>
        <v>8.0330175841910961E-2</v>
      </c>
    </row>
    <row r="6363" spans="1:31" x14ac:dyDescent="0.2">
      <c r="A6363" s="15" t="s">
        <v>19192</v>
      </c>
      <c r="B6363" s="15" t="s">
        <v>19193</v>
      </c>
      <c r="C6363" t="s">
        <v>19194</v>
      </c>
      <c r="D6363" s="15">
        <v>1</v>
      </c>
      <c r="E6363" s="15">
        <v>1</v>
      </c>
      <c r="F6363" s="16">
        <v>28118.605678710999</v>
      </c>
      <c r="G6363" s="16">
        <v>33502.958903906103</v>
      </c>
      <c r="H6363" s="16">
        <v>36298.563694335797</v>
      </c>
      <c r="I6363" s="16">
        <v>49084.230834374997</v>
      </c>
      <c r="J6363" s="16">
        <v>3853.7698440220702</v>
      </c>
      <c r="K6363" s="16">
        <v>29754.597281835999</v>
      </c>
      <c r="L6363" s="15">
        <f t="shared" si="693"/>
        <v>6</v>
      </c>
      <c r="M6363" s="16">
        <v>50000.672354751201</v>
      </c>
      <c r="N6363" s="16">
        <v>57638.693580638399</v>
      </c>
      <c r="O6363" s="16">
        <v>65269.356443157303</v>
      </c>
      <c r="P6363" s="16">
        <v>68055.178101647005</v>
      </c>
      <c r="Q6363" s="16">
        <v>33690.868232099201</v>
      </c>
      <c r="R6363" s="16">
        <v>40863.871016923302</v>
      </c>
      <c r="S6363" s="17">
        <f t="shared" si="694"/>
        <v>57638.693580638399</v>
      </c>
      <c r="T6363" s="17">
        <f t="shared" si="695"/>
        <v>40863.871016923302</v>
      </c>
      <c r="U6363" s="18">
        <f t="shared" si="696"/>
        <v>0.70896594767113208</v>
      </c>
      <c r="X6363" s="20">
        <f t="shared" si="697"/>
        <v>0.42407717957638635</v>
      </c>
      <c r="AA6363" s="20">
        <f t="shared" si="698"/>
        <v>-0.49621175981436444</v>
      </c>
      <c r="AE6363" s="20">
        <f t="shared" si="699"/>
        <v>0.37255509714817692</v>
      </c>
    </row>
    <row r="6364" spans="1:31" x14ac:dyDescent="0.2">
      <c r="A6364" s="15" t="s">
        <v>19195</v>
      </c>
      <c r="B6364" s="15" t="s">
        <v>19196</v>
      </c>
      <c r="C6364" t="s">
        <v>19197</v>
      </c>
      <c r="D6364" s="15">
        <v>1</v>
      </c>
      <c r="E6364" s="15">
        <v>1</v>
      </c>
      <c r="F6364" s="16">
        <v>20907.6304335936</v>
      </c>
      <c r="G6364" s="16">
        <v>15600.8215107421</v>
      </c>
      <c r="H6364" s="16">
        <v>24212.384921484099</v>
      </c>
      <c r="I6364" s="16">
        <v>21746.599681640699</v>
      </c>
      <c r="J6364" s="16">
        <v>1888.4343934455101</v>
      </c>
      <c r="K6364" s="16">
        <v>32204.4952646479</v>
      </c>
      <c r="L6364" s="15">
        <f t="shared" si="693"/>
        <v>6</v>
      </c>
      <c r="M6364" s="16">
        <v>37178.073158009604</v>
      </c>
      <c r="N6364" s="16">
        <v>26839.747893403499</v>
      </c>
      <c r="O6364" s="16">
        <v>43536.895704385097</v>
      </c>
      <c r="P6364" s="16">
        <v>30151.612631623699</v>
      </c>
      <c r="Q6364" s="16">
        <v>16509.287500193601</v>
      </c>
      <c r="R6364" s="16">
        <v>44228.470921468499</v>
      </c>
      <c r="S6364" s="17">
        <f t="shared" si="694"/>
        <v>37178.073158009604</v>
      </c>
      <c r="T6364" s="17">
        <f t="shared" si="695"/>
        <v>30151.612631623699</v>
      </c>
      <c r="U6364" s="18">
        <f t="shared" si="696"/>
        <v>0.81100525310919369</v>
      </c>
      <c r="X6364" s="20">
        <f t="shared" si="697"/>
        <v>0.58498416612236959</v>
      </c>
      <c r="AA6364" s="20">
        <f t="shared" si="698"/>
        <v>-0.3022168356728801</v>
      </c>
      <c r="AE6364" s="20">
        <f t="shared" si="699"/>
        <v>0.23285588889003467</v>
      </c>
    </row>
    <row r="6365" spans="1:31" x14ac:dyDescent="0.2">
      <c r="A6365" s="15" t="s">
        <v>19198</v>
      </c>
      <c r="B6365" s="15" t="s">
        <v>19199</v>
      </c>
      <c r="C6365" t="s">
        <v>19200</v>
      </c>
      <c r="D6365" s="15">
        <v>1</v>
      </c>
      <c r="E6365" s="15">
        <v>1</v>
      </c>
      <c r="F6365" s="16">
        <v>14330.5689656251</v>
      </c>
      <c r="G6365" s="16">
        <v>19769.662498649101</v>
      </c>
      <c r="H6365" s="16">
        <v>11266.4670486329</v>
      </c>
      <c r="I6365" s="16">
        <v>22154.691152343701</v>
      </c>
      <c r="J6365" s="16">
        <v>683.53042763671897</v>
      </c>
      <c r="K6365" s="16">
        <v>16027.610027343801</v>
      </c>
      <c r="L6365" s="15">
        <f t="shared" si="693"/>
        <v>6</v>
      </c>
      <c r="M6365" s="16">
        <v>25482.703221301101</v>
      </c>
      <c r="N6365" s="16">
        <v>34011.847198947398</v>
      </c>
      <c r="O6365" s="16">
        <v>20258.516558522999</v>
      </c>
      <c r="P6365" s="16">
        <v>30717.430558243999</v>
      </c>
      <c r="Q6365" s="16">
        <v>5975.6380121820303</v>
      </c>
      <c r="R6365" s="16">
        <v>22011.730915502802</v>
      </c>
      <c r="S6365" s="17">
        <f t="shared" si="694"/>
        <v>25482.703221301101</v>
      </c>
      <c r="T6365" s="17">
        <f t="shared" si="695"/>
        <v>22011.730915502802</v>
      </c>
      <c r="U6365" s="18">
        <f t="shared" si="696"/>
        <v>0.86379104776855464</v>
      </c>
      <c r="X6365" s="20">
        <f t="shared" si="697"/>
        <v>0.44456294249935741</v>
      </c>
      <c r="AA6365" s="20">
        <f t="shared" si="698"/>
        <v>-0.21124573019104678</v>
      </c>
      <c r="AE6365" s="20">
        <f t="shared" si="699"/>
        <v>0.3520667416792978</v>
      </c>
    </row>
    <row r="6366" spans="1:31" x14ac:dyDescent="0.2">
      <c r="A6366" s="15" t="s">
        <v>19201</v>
      </c>
      <c r="B6366" s="15" t="s">
        <v>19202</v>
      </c>
      <c r="C6366" t="s">
        <v>19203</v>
      </c>
      <c r="D6366" s="15">
        <v>1</v>
      </c>
      <c r="E6366" s="15">
        <v>1</v>
      </c>
      <c r="F6366" s="16">
        <v>23206.0079689454</v>
      </c>
      <c r="G6366" s="16">
        <v>20289.431250000001</v>
      </c>
      <c r="H6366" s="16">
        <v>32593.551645703399</v>
      </c>
      <c r="I6366" s="16">
        <v>33200.887500000099</v>
      </c>
      <c r="J6366" s="16">
        <v>8336.13878496092</v>
      </c>
      <c r="K6366" s="16">
        <v>35348.399064724901</v>
      </c>
      <c r="L6366" s="15">
        <f t="shared" si="693"/>
        <v>6</v>
      </c>
      <c r="M6366" s="16">
        <v>41265.061801961201</v>
      </c>
      <c r="N6366" s="16">
        <v>34906.060509414703</v>
      </c>
      <c r="O6366" s="16">
        <v>58607.281489868903</v>
      </c>
      <c r="P6366" s="16">
        <v>46032.957500535398</v>
      </c>
      <c r="Q6366" s="16">
        <v>72877.147503830303</v>
      </c>
      <c r="R6366" s="16">
        <v>48546.192924528099</v>
      </c>
      <c r="S6366" s="17">
        <f t="shared" si="694"/>
        <v>41265.061801961201</v>
      </c>
      <c r="T6366" s="17">
        <f t="shared" si="695"/>
        <v>48546.192924528099</v>
      </c>
      <c r="U6366" s="18">
        <f t="shared" si="696"/>
        <v>1.1764478424268554</v>
      </c>
      <c r="X6366" s="20">
        <f t="shared" si="697"/>
        <v>0.38239104984738387</v>
      </c>
      <c r="AA6366" s="20">
        <f t="shared" si="698"/>
        <v>0.23443736039209875</v>
      </c>
      <c r="AE6366" s="20">
        <f t="shared" si="699"/>
        <v>0.41749228126879878</v>
      </c>
    </row>
    <row r="6367" spans="1:31" x14ac:dyDescent="0.2">
      <c r="A6367" s="15" t="s">
        <v>13450</v>
      </c>
      <c r="B6367" s="15" t="s">
        <v>13451</v>
      </c>
      <c r="C6367" t="s">
        <v>13452</v>
      </c>
      <c r="D6367" s="15">
        <v>1</v>
      </c>
      <c r="E6367" s="15">
        <v>1</v>
      </c>
      <c r="F6367" s="16">
        <v>74693.867312110597</v>
      </c>
      <c r="G6367" s="16">
        <v>75557.591793750005</v>
      </c>
      <c r="H6367" s="16">
        <v>45411.3658710944</v>
      </c>
      <c r="I6367" s="16">
        <v>96228.537152343197</v>
      </c>
      <c r="J6367" s="16">
        <v>5715.5684630859296</v>
      </c>
      <c r="K6367" s="16">
        <v>92153.754534962602</v>
      </c>
      <c r="L6367" s="15">
        <f t="shared" si="693"/>
        <v>6</v>
      </c>
      <c r="M6367" s="16">
        <v>132821.08042824201</v>
      </c>
      <c r="N6367" s="16">
        <v>129989.738923721</v>
      </c>
      <c r="O6367" s="16">
        <v>81655.314258993705</v>
      </c>
      <c r="P6367" s="16">
        <v>133420.655127743</v>
      </c>
      <c r="Q6367" s="16">
        <v>49967.297414003799</v>
      </c>
      <c r="R6367" s="16">
        <v>126560.581659788</v>
      </c>
      <c r="S6367" s="17">
        <f t="shared" si="694"/>
        <v>129989.738923721</v>
      </c>
      <c r="T6367" s="17">
        <f t="shared" si="695"/>
        <v>126560.581659788</v>
      </c>
      <c r="U6367" s="18">
        <f t="shared" si="696"/>
        <v>0.97361978497437207</v>
      </c>
      <c r="X6367" s="20">
        <f t="shared" si="697"/>
        <v>0.73326453288258664</v>
      </c>
      <c r="AA6367" s="20">
        <f t="shared" si="698"/>
        <v>-3.8569609462682869E-2</v>
      </c>
      <c r="AE6367" s="20">
        <f t="shared" si="699"/>
        <v>0.13473932079450543</v>
      </c>
    </row>
    <row r="6368" spans="1:31" x14ac:dyDescent="0.2">
      <c r="A6368" s="15" t="s">
        <v>17542</v>
      </c>
      <c r="B6368" s="15" t="s">
        <v>17543</v>
      </c>
      <c r="C6368" t="s">
        <v>17544</v>
      </c>
      <c r="D6368" s="15">
        <v>1</v>
      </c>
      <c r="E6368" s="15">
        <v>1</v>
      </c>
      <c r="F6368" s="16">
        <v>24276.0881085939</v>
      </c>
      <c r="G6368" s="16">
        <v>34119.063876562403</v>
      </c>
      <c r="H6368" s="16">
        <v>23137.0341210939</v>
      </c>
      <c r="I6368" s="16">
        <v>24681.123012304699</v>
      </c>
      <c r="J6368" s="16">
        <v>8614.0957804687405</v>
      </c>
      <c r="K6368" s="16">
        <v>31608.7481531253</v>
      </c>
      <c r="L6368" s="15">
        <f t="shared" si="693"/>
        <v>6</v>
      </c>
      <c r="M6368" s="16">
        <v>43167.884689669198</v>
      </c>
      <c r="N6368" s="16">
        <v>58698.644310193296</v>
      </c>
      <c r="O6368" s="16">
        <v>41603.280499024797</v>
      </c>
      <c r="P6368" s="16">
        <v>34220.322775736102</v>
      </c>
      <c r="Q6368" s="16">
        <v>75307.134993708707</v>
      </c>
      <c r="R6368" s="16">
        <v>43410.293720366702</v>
      </c>
      <c r="S6368" s="17">
        <f t="shared" si="694"/>
        <v>43167.884689669198</v>
      </c>
      <c r="T6368" s="17">
        <f t="shared" si="695"/>
        <v>43410.293720366702</v>
      </c>
      <c r="U6368" s="18">
        <f t="shared" si="696"/>
        <v>1.0056154947697846</v>
      </c>
      <c r="X6368" s="20">
        <f t="shared" si="697"/>
        <v>0.82779665399108227</v>
      </c>
      <c r="AA6368" s="20">
        <f t="shared" si="698"/>
        <v>8.0787844407753748E-3</v>
      </c>
      <c r="AE6368" s="20">
        <f t="shared" si="699"/>
        <v>8.2076333378779301E-2</v>
      </c>
    </row>
    <row r="6369" spans="1:31" x14ac:dyDescent="0.2">
      <c r="A6369" s="15" t="s">
        <v>19204</v>
      </c>
      <c r="B6369" s="15" t="s">
        <v>19205</v>
      </c>
      <c r="C6369" t="s">
        <v>19206</v>
      </c>
      <c r="D6369" s="15">
        <v>1</v>
      </c>
      <c r="E6369" s="15">
        <v>1</v>
      </c>
      <c r="F6369" s="16">
        <v>92769.2520820309</v>
      </c>
      <c r="G6369" s="16">
        <v>124649.534418749</v>
      </c>
      <c r="H6369" s="16">
        <v>95536.054337108901</v>
      </c>
      <c r="I6369" s="16">
        <v>127444.191651563</v>
      </c>
      <c r="J6369" s="16">
        <v>14159.5174230469</v>
      </c>
      <c r="K6369" s="16">
        <v>162220.51753319101</v>
      </c>
      <c r="L6369" s="15">
        <f t="shared" si="693"/>
        <v>6</v>
      </c>
      <c r="M6369" s="16">
        <v>164962.837451817</v>
      </c>
      <c r="N6369" s="16">
        <v>214447.81459269501</v>
      </c>
      <c r="O6369" s="16">
        <v>171785.771916773</v>
      </c>
      <c r="P6369" s="16">
        <v>176701.09143878901</v>
      </c>
      <c r="Q6369" s="16">
        <v>123786.95538083999</v>
      </c>
      <c r="R6369" s="16">
        <v>222787.700400892</v>
      </c>
      <c r="S6369" s="17">
        <f t="shared" si="694"/>
        <v>171785.771916773</v>
      </c>
      <c r="T6369" s="17">
        <f t="shared" si="695"/>
        <v>176701.09143878901</v>
      </c>
      <c r="U6369" s="18">
        <f t="shared" si="696"/>
        <v>1.0286130770154667</v>
      </c>
      <c r="X6369" s="20">
        <f t="shared" si="697"/>
        <v>0.788967180442111</v>
      </c>
      <c r="AA6369" s="20">
        <f t="shared" si="698"/>
        <v>4.0700400262698541E-2</v>
      </c>
      <c r="AE6369" s="20">
        <f t="shared" si="699"/>
        <v>0.10294106225235661</v>
      </c>
    </row>
    <row r="6370" spans="1:31" x14ac:dyDescent="0.2">
      <c r="A6370" s="15" t="s">
        <v>14947</v>
      </c>
      <c r="B6370" s="15" t="s">
        <v>14948</v>
      </c>
      <c r="C6370" t="s">
        <v>14949</v>
      </c>
      <c r="D6370" s="15">
        <v>1</v>
      </c>
      <c r="E6370" s="15">
        <v>1</v>
      </c>
      <c r="F6370" s="16">
        <v>13267.8639199218</v>
      </c>
      <c r="G6370" s="16">
        <v>13335.9748242188</v>
      </c>
      <c r="H6370" s="16">
        <v>9923.6352058593893</v>
      </c>
      <c r="I6370" s="16">
        <v>18505.2922699218</v>
      </c>
      <c r="J6370" s="16">
        <v>4507.4387015624998</v>
      </c>
      <c r="K6370" s="16">
        <v>22827.996396361199</v>
      </c>
      <c r="L6370" s="15">
        <f t="shared" si="693"/>
        <v>6</v>
      </c>
      <c r="M6370" s="16">
        <v>23592.994769641398</v>
      </c>
      <c r="N6370" s="16">
        <v>22943.2919252584</v>
      </c>
      <c r="O6370" s="16">
        <v>17843.936992035098</v>
      </c>
      <c r="P6370" s="16">
        <v>25657.547033834398</v>
      </c>
      <c r="Q6370" s="16">
        <v>39405.447005136899</v>
      </c>
      <c r="R6370" s="16">
        <v>31351.131775698901</v>
      </c>
      <c r="S6370" s="17">
        <f t="shared" si="694"/>
        <v>22943.2919252584</v>
      </c>
      <c r="T6370" s="17">
        <f t="shared" si="695"/>
        <v>31351.131775698901</v>
      </c>
      <c r="U6370" s="18">
        <f t="shared" si="696"/>
        <v>1.3664617910032459</v>
      </c>
      <c r="X6370" s="20">
        <f t="shared" si="697"/>
        <v>7.1493209601492053E-2</v>
      </c>
      <c r="AA6370" s="20">
        <f t="shared" si="698"/>
        <v>0.45044511979466201</v>
      </c>
      <c r="AE6370" s="20">
        <f t="shared" si="699"/>
        <v>1.1457352053688006</v>
      </c>
    </row>
    <row r="6371" spans="1:31" x14ac:dyDescent="0.2">
      <c r="A6371" s="15" t="s">
        <v>19207</v>
      </c>
      <c r="B6371" s="15" t="s">
        <v>19208</v>
      </c>
      <c r="C6371" t="s">
        <v>19209</v>
      </c>
      <c r="D6371" s="15">
        <v>1</v>
      </c>
      <c r="E6371" s="15">
        <v>1</v>
      </c>
      <c r="F6371" s="16">
        <v>8448.2016383789305</v>
      </c>
      <c r="G6371" s="16">
        <v>8342.0457569342707</v>
      </c>
      <c r="H6371" s="16">
        <v>6890.9294469726701</v>
      </c>
      <c r="I6371" s="16">
        <v>6109.0651069336</v>
      </c>
      <c r="J6371" s="16">
        <v>5528.31627949219</v>
      </c>
      <c r="K6371" s="16">
        <v>8331.4062240234707</v>
      </c>
      <c r="L6371" s="15">
        <f t="shared" si="693"/>
        <v>6</v>
      </c>
      <c r="M6371" s="16">
        <v>15022.6425497077</v>
      </c>
      <c r="N6371" s="16">
        <v>14351.706086579101</v>
      </c>
      <c r="O6371" s="16">
        <v>12390.7528156353</v>
      </c>
      <c r="P6371" s="16">
        <v>8470.2053351880004</v>
      </c>
      <c r="Q6371" s="16">
        <v>48330.279922309099</v>
      </c>
      <c r="R6371" s="16">
        <v>11442.047294517401</v>
      </c>
      <c r="S6371" s="17">
        <f t="shared" si="694"/>
        <v>14351.706086579101</v>
      </c>
      <c r="T6371" s="17">
        <f t="shared" si="695"/>
        <v>11442.047294517401</v>
      </c>
      <c r="U6371" s="18">
        <f t="shared" si="696"/>
        <v>0.79726042503179129</v>
      </c>
      <c r="X6371" s="20">
        <f t="shared" si="697"/>
        <v>0.52976572699258628</v>
      </c>
      <c r="AA6371" s="20">
        <f t="shared" si="698"/>
        <v>-0.32687703750755837</v>
      </c>
      <c r="AE6371" s="20">
        <f t="shared" si="699"/>
        <v>0.27591614165876494</v>
      </c>
    </row>
    <row r="6372" spans="1:31" x14ac:dyDescent="0.2">
      <c r="A6372" s="15" t="s">
        <v>19210</v>
      </c>
      <c r="B6372" s="15" t="s">
        <v>19211</v>
      </c>
      <c r="C6372" t="s">
        <v>19212</v>
      </c>
      <c r="D6372" s="15">
        <v>3</v>
      </c>
      <c r="E6372" s="15">
        <v>1</v>
      </c>
      <c r="F6372" s="16">
        <v>126977.318995269</v>
      </c>
      <c r="G6372" s="16">
        <v>119196.51773906199</v>
      </c>
      <c r="H6372" s="16">
        <v>123512.415391407</v>
      </c>
      <c r="I6372" s="16">
        <v>144322.21251035199</v>
      </c>
      <c r="J6372" s="16">
        <v>59554.394434830698</v>
      </c>
      <c r="K6372" s="16">
        <v>154610.505540821</v>
      </c>
      <c r="L6372" s="15">
        <f t="shared" si="693"/>
        <v>6</v>
      </c>
      <c r="M6372" s="16">
        <v>225791.826099472</v>
      </c>
      <c r="N6372" s="16">
        <v>205066.411642822</v>
      </c>
      <c r="O6372" s="16">
        <v>222090.76737091399</v>
      </c>
      <c r="P6372" s="16">
        <v>200102.430239921</v>
      </c>
      <c r="Q6372" s="16">
        <v>520643.249793111</v>
      </c>
      <c r="R6372" s="16">
        <v>212336.38944723</v>
      </c>
      <c r="S6372" s="17">
        <f t="shared" si="694"/>
        <v>222090.76737091399</v>
      </c>
      <c r="T6372" s="17">
        <f t="shared" si="695"/>
        <v>212336.38944723</v>
      </c>
      <c r="U6372" s="18">
        <f t="shared" si="696"/>
        <v>0.95607931820329484</v>
      </c>
      <c r="X6372" s="20">
        <f t="shared" si="697"/>
        <v>0.42433488618657078</v>
      </c>
      <c r="AA6372" s="20">
        <f t="shared" si="698"/>
        <v>-6.4797782924367317E-2</v>
      </c>
      <c r="AE6372" s="20">
        <f t="shared" si="699"/>
        <v>0.37229126176272759</v>
      </c>
    </row>
    <row r="6373" spans="1:31" x14ac:dyDescent="0.2">
      <c r="A6373" s="15" t="s">
        <v>19213</v>
      </c>
      <c r="B6373" s="15" t="s">
        <v>19214</v>
      </c>
      <c r="C6373" t="s">
        <v>19215</v>
      </c>
      <c r="D6373" s="15">
        <v>1</v>
      </c>
      <c r="E6373" s="15">
        <v>1</v>
      </c>
      <c r="F6373" s="16">
        <v>61494.956208983102</v>
      </c>
      <c r="G6373" s="16">
        <v>73232.628046874801</v>
      </c>
      <c r="H6373" s="16">
        <v>72103.735204100507</v>
      </c>
      <c r="I6373" s="16">
        <v>70643.022140625195</v>
      </c>
      <c r="J6373" s="16">
        <v>179.809813476562</v>
      </c>
      <c r="K6373" s="16">
        <v>86989.620596294902</v>
      </c>
      <c r="L6373" s="15">
        <f t="shared" si="693"/>
        <v>6</v>
      </c>
      <c r="M6373" s="16">
        <v>109350.697968751</v>
      </c>
      <c r="N6373" s="16">
        <v>125989.85720054001</v>
      </c>
      <c r="O6373" s="16">
        <v>129651.53204268101</v>
      </c>
      <c r="P6373" s="16">
        <v>97946.394833835904</v>
      </c>
      <c r="Q6373" s="16">
        <v>1571.9539510316699</v>
      </c>
      <c r="R6373" s="16">
        <v>119468.349787685</v>
      </c>
      <c r="S6373" s="17">
        <f t="shared" si="694"/>
        <v>125989.85720054001</v>
      </c>
      <c r="T6373" s="17">
        <f t="shared" si="695"/>
        <v>97946.394833835904</v>
      </c>
      <c r="U6373" s="18">
        <f t="shared" si="696"/>
        <v>0.77741492061486439</v>
      </c>
      <c r="X6373" s="20">
        <f t="shared" si="697"/>
        <v>0.25635473644310719</v>
      </c>
      <c r="AA6373" s="20">
        <f t="shared" si="698"/>
        <v>-0.36324329787335802</v>
      </c>
      <c r="AE6373" s="20">
        <f t="shared" si="699"/>
        <v>0.59115865406870627</v>
      </c>
    </row>
    <row r="6374" spans="1:31" x14ac:dyDescent="0.2">
      <c r="A6374" s="15" t="s">
        <v>19216</v>
      </c>
      <c r="B6374" s="15" t="s">
        <v>19217</v>
      </c>
      <c r="C6374" t="s">
        <v>19218</v>
      </c>
      <c r="D6374" s="15">
        <v>2</v>
      </c>
      <c r="E6374" s="15">
        <v>1</v>
      </c>
      <c r="F6374" s="16">
        <v>100771.96020196</v>
      </c>
      <c r="G6374" s="16">
        <v>101444.59705921799</v>
      </c>
      <c r="H6374" s="16">
        <v>110724.194921485</v>
      </c>
      <c r="I6374" s="16">
        <v>209179.879089845</v>
      </c>
      <c r="J6374" s="16">
        <v>29893.504175390601</v>
      </c>
      <c r="K6374" s="16">
        <v>187260.20086640501</v>
      </c>
      <c r="L6374" s="15">
        <f t="shared" si="693"/>
        <v>6</v>
      </c>
      <c r="M6374" s="16">
        <v>179193.30076950099</v>
      </c>
      <c r="N6374" s="16">
        <v>174525.89969973799</v>
      </c>
      <c r="O6374" s="16">
        <v>199095.94787464599</v>
      </c>
      <c r="P6374" s="16">
        <v>290027.44231189298</v>
      </c>
      <c r="Q6374" s="16">
        <v>261338.41690910899</v>
      </c>
      <c r="R6374" s="16">
        <v>257176.28178013701</v>
      </c>
      <c r="S6374" s="17">
        <f t="shared" si="694"/>
        <v>179193.30076950099</v>
      </c>
      <c r="T6374" s="17">
        <f t="shared" si="695"/>
        <v>261338.41690910899</v>
      </c>
      <c r="U6374" s="18">
        <f t="shared" si="696"/>
        <v>1.458416223077851</v>
      </c>
      <c r="X6374" s="20">
        <f t="shared" si="697"/>
        <v>2.6276595973028557E-3</v>
      </c>
      <c r="AA6374" s="20">
        <f t="shared" si="698"/>
        <v>0.54440251477807466</v>
      </c>
      <c r="AE6374" s="20">
        <f t="shared" si="699"/>
        <v>2.5804308965659462</v>
      </c>
    </row>
    <row r="6375" spans="1:31" x14ac:dyDescent="0.2">
      <c r="A6375" s="15" t="s">
        <v>14248</v>
      </c>
      <c r="B6375" s="15" t="s">
        <v>14249</v>
      </c>
      <c r="C6375" t="s">
        <v>14250</v>
      </c>
      <c r="D6375" s="15">
        <v>1</v>
      </c>
      <c r="E6375" s="15">
        <v>1</v>
      </c>
      <c r="F6375" s="16">
        <v>23508.660836945801</v>
      </c>
      <c r="G6375" s="16">
        <v>13621.5336210938</v>
      </c>
      <c r="H6375" s="16">
        <v>23455.717235156299</v>
      </c>
      <c r="I6375" s="16">
        <v>21345.9398818359</v>
      </c>
      <c r="J6375" s="16">
        <v>9581.5838378906301</v>
      </c>
      <c r="K6375" s="16">
        <v>21232.789784765599</v>
      </c>
      <c r="L6375" s="15">
        <f t="shared" si="693"/>
        <v>6</v>
      </c>
      <c r="M6375" s="16">
        <v>41803.240937264702</v>
      </c>
      <c r="N6375" s="16">
        <v>23434.569010352399</v>
      </c>
      <c r="O6375" s="16">
        <v>42176.312587547996</v>
      </c>
      <c r="P6375" s="16">
        <v>29596.0987003595</v>
      </c>
      <c r="Q6375" s="16">
        <v>83765.2199282027</v>
      </c>
      <c r="R6375" s="16">
        <v>29160.333607465102</v>
      </c>
      <c r="S6375" s="17">
        <f t="shared" si="694"/>
        <v>41803.240937264702</v>
      </c>
      <c r="T6375" s="17">
        <f t="shared" si="695"/>
        <v>29596.0987003595</v>
      </c>
      <c r="U6375" s="18">
        <f t="shared" si="696"/>
        <v>0.70798574552569249</v>
      </c>
      <c r="X6375" s="20">
        <f t="shared" si="697"/>
        <v>0.57426738843766056</v>
      </c>
      <c r="AA6375" s="20">
        <f t="shared" si="698"/>
        <v>-0.49820778128306897</v>
      </c>
      <c r="AE6375" s="20">
        <f t="shared" si="699"/>
        <v>0.24088584578344835</v>
      </c>
    </row>
    <row r="6376" spans="1:31" x14ac:dyDescent="0.2">
      <c r="A6376" s="15" t="s">
        <v>8516</v>
      </c>
      <c r="B6376" s="15" t="s">
        <v>8517</v>
      </c>
      <c r="C6376" t="s">
        <v>8518</v>
      </c>
      <c r="D6376" s="15">
        <v>1</v>
      </c>
      <c r="E6376" s="15">
        <v>1</v>
      </c>
      <c r="F6376" s="16">
        <v>8933.8144886718801</v>
      </c>
      <c r="G6376" s="16">
        <v>10957.6899609375</v>
      </c>
      <c r="H6376" s="16">
        <v>10709.813754492199</v>
      </c>
      <c r="I6376" s="16">
        <v>18510.572549543602</v>
      </c>
      <c r="J6376" s="16">
        <v>7050.1789037109502</v>
      </c>
      <c r="K6376" s="16">
        <v>18606.364424999902</v>
      </c>
      <c r="L6376" s="15">
        <f t="shared" si="693"/>
        <v>6</v>
      </c>
      <c r="M6376" s="16">
        <v>15886.1622169414</v>
      </c>
      <c r="N6376" s="16">
        <v>18851.676230199399</v>
      </c>
      <c r="O6376" s="16">
        <v>19257.5843294554</v>
      </c>
      <c r="P6376" s="16">
        <v>25664.868129916998</v>
      </c>
      <c r="Q6376" s="16">
        <v>61634.881705792599</v>
      </c>
      <c r="R6376" s="16">
        <v>25553.2974872833</v>
      </c>
      <c r="S6376" s="17">
        <f t="shared" si="694"/>
        <v>18851.676230199399</v>
      </c>
      <c r="T6376" s="17">
        <f t="shared" si="695"/>
        <v>25664.868129916998</v>
      </c>
      <c r="U6376" s="18">
        <f t="shared" si="696"/>
        <v>1.3614104027950162</v>
      </c>
      <c r="X6376" s="20">
        <f t="shared" si="697"/>
        <v>0.17898196251557338</v>
      </c>
      <c r="AA6376" s="20">
        <f t="shared" si="698"/>
        <v>0.44510203879251004</v>
      </c>
      <c r="AE6376" s="20">
        <f t="shared" si="699"/>
        <v>0.74719073424171456</v>
      </c>
    </row>
    <row r="6377" spans="1:31" x14ac:dyDescent="0.2">
      <c r="A6377" s="15" t="s">
        <v>19219</v>
      </c>
      <c r="B6377" s="15" t="s">
        <v>19220</v>
      </c>
      <c r="C6377" t="s">
        <v>19221</v>
      </c>
      <c r="D6377" s="15">
        <v>1</v>
      </c>
      <c r="E6377" s="15">
        <v>1</v>
      </c>
      <c r="F6377" s="16">
        <v>56734.107761719097</v>
      </c>
      <c r="G6377" s="16">
        <v>54542.021196094</v>
      </c>
      <c r="H6377" s="16">
        <v>50336.431780078303</v>
      </c>
      <c r="I6377" s="16">
        <v>41542.368475781397</v>
      </c>
      <c r="J6377" s="16">
        <v>13490.654789370499</v>
      </c>
      <c r="K6377" s="16">
        <v>41765.960182031296</v>
      </c>
      <c r="L6377" s="15">
        <f t="shared" si="693"/>
        <v>6</v>
      </c>
      <c r="M6377" s="16">
        <v>100884.928859776</v>
      </c>
      <c r="N6377" s="16">
        <v>93834.423879014896</v>
      </c>
      <c r="O6377" s="16">
        <v>90511.198613714805</v>
      </c>
      <c r="P6377" s="16">
        <v>57598.402528161801</v>
      </c>
      <c r="Q6377" s="16">
        <v>117939.547837413</v>
      </c>
      <c r="R6377" s="16">
        <v>57359.835645242201</v>
      </c>
      <c r="S6377" s="17">
        <f t="shared" si="694"/>
        <v>93834.423879014896</v>
      </c>
      <c r="T6377" s="17">
        <f t="shared" si="695"/>
        <v>57598.402528161801</v>
      </c>
      <c r="U6377" s="18">
        <f t="shared" si="696"/>
        <v>0.61383019309018305</v>
      </c>
      <c r="X6377" s="20">
        <f t="shared" si="697"/>
        <v>0.44036078756708813</v>
      </c>
      <c r="AA6377" s="20">
        <f t="shared" si="698"/>
        <v>-0.70408848402894397</v>
      </c>
      <c r="AE6377" s="20">
        <f t="shared" si="699"/>
        <v>0.35619136023032594</v>
      </c>
    </row>
    <row r="6378" spans="1:31" x14ac:dyDescent="0.2">
      <c r="A6378" s="15" t="s">
        <v>19222</v>
      </c>
      <c r="B6378" s="15" t="s">
        <v>19223</v>
      </c>
      <c r="C6378" t="s">
        <v>19224</v>
      </c>
      <c r="D6378" s="15">
        <v>2</v>
      </c>
      <c r="E6378" s="15">
        <v>1</v>
      </c>
      <c r="F6378" s="16">
        <v>29385.042012304701</v>
      </c>
      <c r="G6378" s="16">
        <v>23026.0406311181</v>
      </c>
      <c r="H6378" s="16">
        <v>26722.7157656249</v>
      </c>
      <c r="I6378" s="16">
        <v>30515.483670117199</v>
      </c>
      <c r="J6378" s="16">
        <v>22541.864271093698</v>
      </c>
      <c r="K6378" s="16">
        <v>38312.749193554599</v>
      </c>
      <c r="L6378" s="15">
        <f t="shared" si="693"/>
        <v>6</v>
      </c>
      <c r="M6378" s="16">
        <v>52252.656997862898</v>
      </c>
      <c r="N6378" s="16">
        <v>39614.139876988898</v>
      </c>
      <c r="O6378" s="16">
        <v>48050.784464177603</v>
      </c>
      <c r="P6378" s="16">
        <v>42309.6509963711</v>
      </c>
      <c r="Q6378" s="16">
        <v>197068.06830754099</v>
      </c>
      <c r="R6378" s="16">
        <v>52617.322510524798</v>
      </c>
      <c r="S6378" s="17">
        <f t="shared" si="694"/>
        <v>48050.784464177603</v>
      </c>
      <c r="T6378" s="17">
        <f t="shared" si="695"/>
        <v>52617.322510524798</v>
      </c>
      <c r="U6378" s="18">
        <f t="shared" si="696"/>
        <v>1.0950356606509015</v>
      </c>
      <c r="X6378" s="20">
        <f t="shared" si="697"/>
        <v>0.36881008330747228</v>
      </c>
      <c r="AA6378" s="20">
        <f t="shared" si="698"/>
        <v>0.130977853028722</v>
      </c>
      <c r="AE6378" s="20">
        <f t="shared" si="699"/>
        <v>0.43319721379809611</v>
      </c>
    </row>
    <row r="6379" spans="1:31" x14ac:dyDescent="0.2">
      <c r="A6379" s="15" t="s">
        <v>19225</v>
      </c>
      <c r="B6379" s="15" t="s">
        <v>19226</v>
      </c>
      <c r="C6379" t="s">
        <v>19227</v>
      </c>
      <c r="D6379" s="15">
        <v>1</v>
      </c>
      <c r="E6379" s="15">
        <v>1</v>
      </c>
      <c r="F6379" s="16">
        <v>39939.3647812497</v>
      </c>
      <c r="G6379" s="16">
        <v>35505.670921875098</v>
      </c>
      <c r="H6379" s="16">
        <v>34309.613894531001</v>
      </c>
      <c r="I6379" s="16">
        <v>42391.619221875197</v>
      </c>
      <c r="J6379" s="16">
        <v>12534.1623515625</v>
      </c>
      <c r="K6379" s="16">
        <v>35371.831042968501</v>
      </c>
      <c r="L6379" s="15">
        <f t="shared" si="693"/>
        <v>6</v>
      </c>
      <c r="M6379" s="16">
        <v>71020.416705658703</v>
      </c>
      <c r="N6379" s="16">
        <v>61084.171476040603</v>
      </c>
      <c r="O6379" s="16">
        <v>61692.975996697402</v>
      </c>
      <c r="P6379" s="16">
        <v>58775.886819876403</v>
      </c>
      <c r="Q6379" s="16">
        <v>109577.590068405</v>
      </c>
      <c r="R6379" s="16">
        <v>48578.373542788599</v>
      </c>
      <c r="S6379" s="17">
        <f t="shared" si="694"/>
        <v>61692.975996697402</v>
      </c>
      <c r="T6379" s="17">
        <f t="shared" si="695"/>
        <v>58775.886819876403</v>
      </c>
      <c r="U6379" s="18">
        <f t="shared" si="696"/>
        <v>0.95271602431730384</v>
      </c>
      <c r="X6379" s="20">
        <f t="shared" si="697"/>
        <v>0.70758168860578463</v>
      </c>
      <c r="AA6379" s="20">
        <f t="shared" si="698"/>
        <v>-6.988184020776543E-2</v>
      </c>
      <c r="AE6379" s="20">
        <f t="shared" si="699"/>
        <v>0.15022341465485833</v>
      </c>
    </row>
    <row r="6380" spans="1:31" x14ac:dyDescent="0.2">
      <c r="A6380" s="15" t="s">
        <v>431</v>
      </c>
      <c r="B6380" s="15" t="s">
        <v>432</v>
      </c>
      <c r="C6380" t="s">
        <v>433</v>
      </c>
      <c r="D6380" s="15">
        <v>1</v>
      </c>
      <c r="E6380" s="15">
        <v>1</v>
      </c>
      <c r="F6380" s="16">
        <v>82443.678435937705</v>
      </c>
      <c r="G6380" s="16">
        <v>82710.239132812596</v>
      </c>
      <c r="H6380" s="16">
        <v>64986.7429664058</v>
      </c>
      <c r="I6380" s="16">
        <v>109176.749730469</v>
      </c>
      <c r="J6380" s="16">
        <v>15109.7844820313</v>
      </c>
      <c r="K6380" s="16">
        <v>128359.81962890799</v>
      </c>
      <c r="L6380" s="15">
        <f t="shared" si="693"/>
        <v>6</v>
      </c>
      <c r="M6380" s="16">
        <v>146601.840798841</v>
      </c>
      <c r="N6380" s="16">
        <v>142295.196762507</v>
      </c>
      <c r="O6380" s="16">
        <v>116854.290061512</v>
      </c>
      <c r="P6380" s="16">
        <v>151373.323390504</v>
      </c>
      <c r="Q6380" s="16">
        <v>132094.488929894</v>
      </c>
      <c r="R6380" s="16">
        <v>176284.66160667199</v>
      </c>
      <c r="S6380" s="17">
        <f t="shared" si="694"/>
        <v>142295.196762507</v>
      </c>
      <c r="T6380" s="17">
        <f t="shared" si="695"/>
        <v>151373.323390504</v>
      </c>
      <c r="U6380" s="18">
        <f t="shared" si="696"/>
        <v>1.0637978430371655</v>
      </c>
      <c r="X6380" s="20">
        <f t="shared" si="697"/>
        <v>0.31829056688577823</v>
      </c>
      <c r="AA6380" s="20">
        <f t="shared" si="698"/>
        <v>8.9224016856314314E-2</v>
      </c>
      <c r="AE6380" s="20">
        <f t="shared" si="699"/>
        <v>0.49717623228744917</v>
      </c>
    </row>
    <row r="6381" spans="1:31" x14ac:dyDescent="0.2">
      <c r="A6381" s="15" t="s">
        <v>19228</v>
      </c>
      <c r="B6381" s="15" t="s">
        <v>19229</v>
      </c>
      <c r="C6381" t="s">
        <v>19230</v>
      </c>
      <c r="D6381" s="15">
        <v>1</v>
      </c>
      <c r="E6381" s="15">
        <v>1</v>
      </c>
      <c r="F6381" s="16">
        <v>10349.8678335938</v>
      </c>
      <c r="G6381" s="16">
        <v>12025.844080078199</v>
      </c>
      <c r="H6381" s="16">
        <v>6756.1637247070203</v>
      </c>
      <c r="I6381" s="16">
        <v>18974.757694921998</v>
      </c>
      <c r="J6381" s="16">
        <v>7235.3242725585797</v>
      </c>
      <c r="K6381" s="16">
        <v>11863.6668280182</v>
      </c>
      <c r="L6381" s="15">
        <f t="shared" si="693"/>
        <v>6</v>
      </c>
      <c r="M6381" s="16">
        <v>18404.196722112301</v>
      </c>
      <c r="N6381" s="16">
        <v>20689.335051518199</v>
      </c>
      <c r="O6381" s="16">
        <v>12148.427195345001</v>
      </c>
      <c r="P6381" s="16">
        <v>26308.459813108901</v>
      </c>
      <c r="Q6381" s="16">
        <v>63253.4807602496</v>
      </c>
      <c r="R6381" s="16">
        <v>16293.1242676854</v>
      </c>
      <c r="S6381" s="17">
        <f t="shared" si="694"/>
        <v>18404.196722112301</v>
      </c>
      <c r="T6381" s="17">
        <f t="shared" si="695"/>
        <v>26308.459813108901</v>
      </c>
      <c r="U6381" s="18">
        <f t="shared" si="696"/>
        <v>1.4294815584914811</v>
      </c>
      <c r="X6381" s="20">
        <f t="shared" si="697"/>
        <v>0.2778249348124211</v>
      </c>
      <c r="AA6381" s="20">
        <f t="shared" si="698"/>
        <v>0.51549200811556406</v>
      </c>
      <c r="AE6381" s="20">
        <f t="shared" si="699"/>
        <v>0.55622877888107758</v>
      </c>
    </row>
    <row r="6382" spans="1:31" x14ac:dyDescent="0.2">
      <c r="A6382" s="15" t="s">
        <v>19231</v>
      </c>
      <c r="B6382" s="15" t="s">
        <v>19232</v>
      </c>
      <c r="C6382" t="s">
        <v>19233</v>
      </c>
      <c r="D6382" s="15">
        <v>1</v>
      </c>
      <c r="E6382" s="15">
        <v>1</v>
      </c>
      <c r="F6382" s="16">
        <v>36295.439485873198</v>
      </c>
      <c r="G6382" s="16">
        <v>39903.263296874997</v>
      </c>
      <c r="H6382" s="16">
        <v>29922.7520044921</v>
      </c>
      <c r="I6382" s="16">
        <v>42060.498046875</v>
      </c>
      <c r="J6382" s="16">
        <v>3663.0395935546899</v>
      </c>
      <c r="K6382" s="16">
        <v>58132.914069140003</v>
      </c>
      <c r="L6382" s="15">
        <f t="shared" si="693"/>
        <v>6</v>
      </c>
      <c r="M6382" s="16">
        <v>64540.767008189599</v>
      </c>
      <c r="N6382" s="16">
        <v>68649.816054544193</v>
      </c>
      <c r="O6382" s="16">
        <v>53804.849767269399</v>
      </c>
      <c r="P6382" s="16">
        <v>58316.788038968501</v>
      </c>
      <c r="Q6382" s="16">
        <v>32023.444385721999</v>
      </c>
      <c r="R6382" s="16">
        <v>79837.6089536051</v>
      </c>
      <c r="S6382" s="17">
        <f t="shared" si="694"/>
        <v>64540.767008189599</v>
      </c>
      <c r="T6382" s="17">
        <f t="shared" si="695"/>
        <v>58316.788038968501</v>
      </c>
      <c r="U6382" s="18">
        <f t="shared" si="696"/>
        <v>0.90356515334824983</v>
      </c>
      <c r="X6382" s="20">
        <f t="shared" si="697"/>
        <v>0.71903347722549926</v>
      </c>
      <c r="AA6382" s="20">
        <f t="shared" si="698"/>
        <v>-0.14629946167414767</v>
      </c>
      <c r="AE6382" s="20">
        <f t="shared" si="699"/>
        <v>0.14325088898312432</v>
      </c>
    </row>
    <row r="6383" spans="1:31" x14ac:dyDescent="0.2">
      <c r="A6383" s="15" t="s">
        <v>19234</v>
      </c>
      <c r="B6383" s="15" t="s">
        <v>19235</v>
      </c>
      <c r="C6383" t="s">
        <v>19236</v>
      </c>
      <c r="D6383" s="15">
        <v>1</v>
      </c>
      <c r="E6383" s="15">
        <v>1</v>
      </c>
      <c r="F6383" s="16">
        <v>45304.514578125098</v>
      </c>
      <c r="G6383" s="16">
        <v>42732.100511718803</v>
      </c>
      <c r="H6383" s="16">
        <v>43221.548390625103</v>
      </c>
      <c r="I6383" s="16">
        <v>63908.7806798374</v>
      </c>
      <c r="J6383" s="16">
        <v>14580.763312499999</v>
      </c>
      <c r="K6383" s="16">
        <v>65743.620292969295</v>
      </c>
      <c r="L6383" s="15">
        <f t="shared" si="693"/>
        <v>6</v>
      </c>
      <c r="M6383" s="16">
        <v>80560.758079371706</v>
      </c>
      <c r="N6383" s="16">
        <v>73516.5647463106</v>
      </c>
      <c r="O6383" s="16">
        <v>77717.748605383298</v>
      </c>
      <c r="P6383" s="16">
        <v>88609.383858970003</v>
      </c>
      <c r="Q6383" s="16">
        <v>127469.619455056</v>
      </c>
      <c r="R6383" s="16">
        <v>90289.8733392539</v>
      </c>
      <c r="S6383" s="17">
        <f t="shared" si="694"/>
        <v>77717.748605383298</v>
      </c>
      <c r="T6383" s="17">
        <f t="shared" si="695"/>
        <v>90289.8733392539</v>
      </c>
      <c r="U6383" s="18">
        <f t="shared" si="696"/>
        <v>1.1617664556613232</v>
      </c>
      <c r="X6383" s="20">
        <f t="shared" si="697"/>
        <v>0.12509660539473072</v>
      </c>
      <c r="AA6383" s="20">
        <f t="shared" si="698"/>
        <v>0.21632007982419207</v>
      </c>
      <c r="AE6383" s="20">
        <f t="shared" si="699"/>
        <v>0.90275447510545415</v>
      </c>
    </row>
    <row r="6384" spans="1:31" x14ac:dyDescent="0.2">
      <c r="A6384" s="15" t="s">
        <v>19237</v>
      </c>
      <c r="B6384" s="15" t="s">
        <v>19238</v>
      </c>
      <c r="C6384" t="s">
        <v>19239</v>
      </c>
      <c r="D6384" s="15">
        <v>1</v>
      </c>
      <c r="E6384" s="15">
        <v>1</v>
      </c>
      <c r="F6384" s="16">
        <v>42761.702994140003</v>
      </c>
      <c r="G6384" s="16">
        <v>36094.611480468797</v>
      </c>
      <c r="H6384" s="16">
        <v>36252.842007421401</v>
      </c>
      <c r="I6384" s="16">
        <v>64095.279780468802</v>
      </c>
      <c r="J6384" s="16">
        <v>7568.4430078124897</v>
      </c>
      <c r="K6384" s="16">
        <v>61682.850142902898</v>
      </c>
      <c r="L6384" s="15">
        <f t="shared" si="693"/>
        <v>6</v>
      </c>
      <c r="M6384" s="16">
        <v>76039.115352009496</v>
      </c>
      <c r="N6384" s="16">
        <v>62097.388382981699</v>
      </c>
      <c r="O6384" s="16">
        <v>65187.143132858597</v>
      </c>
      <c r="P6384" s="16">
        <v>88867.964451830703</v>
      </c>
      <c r="Q6384" s="16">
        <v>66165.709530862907</v>
      </c>
      <c r="R6384" s="16">
        <v>84712.960767730605</v>
      </c>
      <c r="S6384" s="17">
        <f t="shared" si="694"/>
        <v>65187.143132858597</v>
      </c>
      <c r="T6384" s="17">
        <f t="shared" si="695"/>
        <v>84712.960767730605</v>
      </c>
      <c r="U6384" s="18">
        <f t="shared" si="696"/>
        <v>1.2995347962262471</v>
      </c>
      <c r="X6384" s="20">
        <f t="shared" si="697"/>
        <v>0.21097257590056953</v>
      </c>
      <c r="AA6384" s="20">
        <f t="shared" si="698"/>
        <v>0.37799526379931131</v>
      </c>
      <c r="AE6384" s="20">
        <f t="shared" si="699"/>
        <v>0.67577399450853071</v>
      </c>
    </row>
    <row r="6385" spans="1:31" x14ac:dyDescent="0.2">
      <c r="A6385" s="15" t="s">
        <v>19240</v>
      </c>
      <c r="B6385" s="15" t="s">
        <v>19241</v>
      </c>
      <c r="C6385" t="s">
        <v>19242</v>
      </c>
      <c r="D6385" s="15">
        <v>1</v>
      </c>
      <c r="E6385" s="15">
        <v>1</v>
      </c>
      <c r="F6385" s="16">
        <v>184131.12155625201</v>
      </c>
      <c r="G6385" s="16">
        <v>150230.59579687499</v>
      </c>
      <c r="H6385" s="16">
        <v>127833.94603120101</v>
      </c>
      <c r="I6385" s="16">
        <v>193583.980321874</v>
      </c>
      <c r="J6385" s="16">
        <v>18849.8776125</v>
      </c>
      <c r="K6385" s="16">
        <v>185280.504337502</v>
      </c>
      <c r="L6385" s="15">
        <f t="shared" si="693"/>
        <v>6</v>
      </c>
      <c r="M6385" s="16">
        <v>327423.05875492003</v>
      </c>
      <c r="N6385" s="16">
        <v>258457.627650412</v>
      </c>
      <c r="O6385" s="16">
        <v>229861.41984311701</v>
      </c>
      <c r="P6385" s="16">
        <v>268403.76296992798</v>
      </c>
      <c r="Q6385" s="16">
        <v>164791.55957355499</v>
      </c>
      <c r="R6385" s="16">
        <v>254457.439281834</v>
      </c>
      <c r="S6385" s="17">
        <f t="shared" si="694"/>
        <v>258457.627650412</v>
      </c>
      <c r="T6385" s="17">
        <f t="shared" si="695"/>
        <v>254457.439281834</v>
      </c>
      <c r="U6385" s="18">
        <f t="shared" si="696"/>
        <v>0.98452284653023037</v>
      </c>
      <c r="X6385" s="20">
        <f t="shared" si="697"/>
        <v>0.38191582852697753</v>
      </c>
      <c r="AA6385" s="20">
        <f t="shared" si="698"/>
        <v>-2.2503409640751253E-2</v>
      </c>
      <c r="AE6385" s="20">
        <f t="shared" si="699"/>
        <v>0.41803234188992039</v>
      </c>
    </row>
    <row r="6386" spans="1:31" x14ac:dyDescent="0.2">
      <c r="A6386" s="15" t="s">
        <v>19243</v>
      </c>
      <c r="B6386" s="15" t="s">
        <v>19244</v>
      </c>
      <c r="C6386" t="s">
        <v>19245</v>
      </c>
      <c r="D6386" s="15">
        <v>1</v>
      </c>
      <c r="E6386" s="15">
        <v>1</v>
      </c>
      <c r="F6386" s="16">
        <v>18631.375434375099</v>
      </c>
      <c r="G6386" s="16">
        <v>17626.677749999901</v>
      </c>
      <c r="H6386" s="16">
        <v>19315.9010343749</v>
      </c>
      <c r="I6386" s="16">
        <v>20270.6794124999</v>
      </c>
      <c r="J6386" s="16">
        <v>14762.342615624901</v>
      </c>
      <c r="K6386" s="16">
        <v>9474.3392906249901</v>
      </c>
      <c r="L6386" s="15">
        <f t="shared" si="693"/>
        <v>6</v>
      </c>
      <c r="M6386" s="16">
        <v>33130.422939778298</v>
      </c>
      <c r="N6386" s="16">
        <v>30325.0432474025</v>
      </c>
      <c r="O6386" s="16">
        <v>34732.405399007497</v>
      </c>
      <c r="P6386" s="16">
        <v>28105.252424429302</v>
      </c>
      <c r="Q6386" s="16">
        <v>129057.042841211</v>
      </c>
      <c r="R6386" s="16">
        <v>13011.7095881184</v>
      </c>
      <c r="S6386" s="17">
        <f t="shared" si="694"/>
        <v>33130.422939778298</v>
      </c>
      <c r="T6386" s="17">
        <f t="shared" si="695"/>
        <v>28105.252424429302</v>
      </c>
      <c r="U6386" s="18">
        <f t="shared" si="696"/>
        <v>0.84832157064570746</v>
      </c>
      <c r="X6386" s="20">
        <f t="shared" si="697"/>
        <v>0.5463062221555699</v>
      </c>
      <c r="AA6386" s="20">
        <f t="shared" si="698"/>
        <v>-0.23731684845408293</v>
      </c>
      <c r="AE6386" s="20">
        <f t="shared" si="699"/>
        <v>0.26256385305956936</v>
      </c>
    </row>
    <row r="6387" spans="1:31" x14ac:dyDescent="0.2">
      <c r="A6387" s="15" t="s">
        <v>19246</v>
      </c>
      <c r="B6387" s="15" t="s">
        <v>19247</v>
      </c>
      <c r="C6387" t="s">
        <v>19248</v>
      </c>
      <c r="D6387" s="15">
        <v>1</v>
      </c>
      <c r="E6387" s="15">
        <v>1</v>
      </c>
      <c r="F6387" s="16">
        <v>15697.793409374999</v>
      </c>
      <c r="G6387" s="16">
        <v>19906.839704296799</v>
      </c>
      <c r="H6387" s="16">
        <v>20536.9628062499</v>
      </c>
      <c r="I6387" s="16">
        <v>14269.504566796801</v>
      </c>
      <c r="J6387" s="16">
        <v>7081.7113124999796</v>
      </c>
      <c r="K6387" s="16">
        <v>13018.0785320333</v>
      </c>
      <c r="L6387" s="15">
        <f t="shared" si="693"/>
        <v>6</v>
      </c>
      <c r="M6387" s="16">
        <v>27913.9098831273</v>
      </c>
      <c r="N6387" s="16">
        <v>34247.847695060598</v>
      </c>
      <c r="O6387" s="16">
        <v>36928.027151392802</v>
      </c>
      <c r="P6387" s="16">
        <v>19784.636699156101</v>
      </c>
      <c r="Q6387" s="16">
        <v>61910.547942373902</v>
      </c>
      <c r="R6387" s="16">
        <v>17878.550900298502</v>
      </c>
      <c r="S6387" s="17">
        <f t="shared" si="694"/>
        <v>34247.847695060598</v>
      </c>
      <c r="T6387" s="17">
        <f t="shared" si="695"/>
        <v>19784.636699156101</v>
      </c>
      <c r="U6387" s="18">
        <f t="shared" si="696"/>
        <v>0.57768992887718151</v>
      </c>
      <c r="X6387" s="20">
        <f t="shared" si="697"/>
        <v>0.99172278037154271</v>
      </c>
      <c r="AA6387" s="20">
        <f t="shared" si="698"/>
        <v>-0.79163275112778642</v>
      </c>
      <c r="AE6387" s="20">
        <f t="shared" si="699"/>
        <v>3.6097106891190981E-3</v>
      </c>
    </row>
    <row r="6388" spans="1:31" x14ac:dyDescent="0.2">
      <c r="A6388" s="15" t="s">
        <v>896</v>
      </c>
      <c r="B6388" s="15" t="s">
        <v>897</v>
      </c>
      <c r="C6388" t="s">
        <v>898</v>
      </c>
      <c r="D6388" s="15">
        <v>1</v>
      </c>
      <c r="E6388" s="15">
        <v>1</v>
      </c>
      <c r="F6388" s="16">
        <v>7853.0907098144098</v>
      </c>
      <c r="G6388" s="16">
        <v>9799.7815394531408</v>
      </c>
      <c r="H6388" s="16">
        <v>9722.2297957398205</v>
      </c>
      <c r="I6388" s="16">
        <v>6502.6587785156398</v>
      </c>
      <c r="J6388" s="16">
        <v>2569.6657674316498</v>
      </c>
      <c r="K6388" s="16">
        <v>11503.4570336425</v>
      </c>
      <c r="L6388" s="15">
        <f t="shared" si="693"/>
        <v>6</v>
      </c>
      <c r="M6388" s="16">
        <v>13964.412746499</v>
      </c>
      <c r="N6388" s="16">
        <v>16859.6035630716</v>
      </c>
      <c r="O6388" s="16">
        <v>17481.7848800846</v>
      </c>
      <c r="P6388" s="16">
        <v>9015.9220952118394</v>
      </c>
      <c r="Q6388" s="16">
        <v>22464.826462163699</v>
      </c>
      <c r="R6388" s="16">
        <v>15798.425366639</v>
      </c>
      <c r="S6388" s="17">
        <f t="shared" si="694"/>
        <v>16859.6035630716</v>
      </c>
      <c r="T6388" s="17">
        <f t="shared" si="695"/>
        <v>15798.425366639</v>
      </c>
      <c r="U6388" s="18">
        <f t="shared" si="696"/>
        <v>0.93705793896856804</v>
      </c>
      <c r="X6388" s="20">
        <f t="shared" si="697"/>
        <v>0.93642207685252787</v>
      </c>
      <c r="AA6388" s="20">
        <f t="shared" si="698"/>
        <v>-9.3789841369588831E-2</v>
      </c>
      <c r="AE6388" s="20">
        <f t="shared" si="699"/>
        <v>2.85283560367019E-2</v>
      </c>
    </row>
    <row r="6389" spans="1:31" x14ac:dyDescent="0.2">
      <c r="A6389" s="15" t="s">
        <v>3476</v>
      </c>
      <c r="B6389" s="15" t="s">
        <v>3477</v>
      </c>
      <c r="C6389" t="s">
        <v>3478</v>
      </c>
      <c r="D6389" s="15">
        <v>1</v>
      </c>
      <c r="E6389" s="15">
        <v>1</v>
      </c>
      <c r="F6389" s="16">
        <v>34086.152718272897</v>
      </c>
      <c r="G6389" s="16">
        <v>40954.1548710938</v>
      </c>
      <c r="H6389" s="16">
        <v>52026.048937499603</v>
      </c>
      <c r="I6389" s="16">
        <v>65793.444750000301</v>
      </c>
      <c r="J6389" s="16">
        <v>2410.6897675781302</v>
      </c>
      <c r="K6389" s="16">
        <v>50232.047249999698</v>
      </c>
      <c r="L6389" s="15">
        <f t="shared" si="693"/>
        <v>6</v>
      </c>
      <c r="M6389" s="16">
        <v>60612.200098909903</v>
      </c>
      <c r="N6389" s="16">
        <v>70457.776288940498</v>
      </c>
      <c r="O6389" s="16">
        <v>93549.341539392393</v>
      </c>
      <c r="P6389" s="16">
        <v>91222.4664473374</v>
      </c>
      <c r="Q6389" s="16">
        <v>21075.008263383799</v>
      </c>
      <c r="R6389" s="16">
        <v>68986.848663989906</v>
      </c>
      <c r="S6389" s="17">
        <f t="shared" si="694"/>
        <v>70457.776288940498</v>
      </c>
      <c r="T6389" s="17">
        <f t="shared" si="695"/>
        <v>68986.848663989906</v>
      </c>
      <c r="U6389" s="18">
        <f t="shared" si="696"/>
        <v>0.97912327492541829</v>
      </c>
      <c r="X6389" s="20">
        <f t="shared" si="697"/>
        <v>0.56215353053788075</v>
      </c>
      <c r="AA6389" s="20">
        <f t="shared" si="698"/>
        <v>-3.0437583447301662E-2</v>
      </c>
      <c r="AE6389" s="20">
        <f t="shared" si="699"/>
        <v>0.25014505745693844</v>
      </c>
    </row>
    <row r="6390" spans="1:31" x14ac:dyDescent="0.2">
      <c r="A6390" s="15" t="s">
        <v>19249</v>
      </c>
      <c r="B6390" s="15" t="s">
        <v>19250</v>
      </c>
      <c r="C6390" t="s">
        <v>19251</v>
      </c>
      <c r="D6390" s="15">
        <v>2</v>
      </c>
      <c r="E6390" s="15">
        <v>1</v>
      </c>
      <c r="F6390" s="16">
        <v>120009.414381404</v>
      </c>
      <c r="G6390" s="16">
        <v>105296.82229687501</v>
      </c>
      <c r="H6390" s="16">
        <v>108113.210480858</v>
      </c>
      <c r="I6390" s="16">
        <v>139058.237355469</v>
      </c>
      <c r="J6390" s="16">
        <v>18121.776994921802</v>
      </c>
      <c r="K6390" s="16">
        <v>147615.01033124901</v>
      </c>
      <c r="L6390" s="15">
        <f t="shared" si="693"/>
        <v>6</v>
      </c>
      <c r="M6390" s="16">
        <v>213401.45654922101</v>
      </c>
      <c r="N6390" s="16">
        <v>181153.29134934701</v>
      </c>
      <c r="O6390" s="16">
        <v>194401.07136223599</v>
      </c>
      <c r="P6390" s="16">
        <v>192803.94026465801</v>
      </c>
      <c r="Q6390" s="16">
        <v>158426.27494074599</v>
      </c>
      <c r="R6390" s="16">
        <v>202729.03327178699</v>
      </c>
      <c r="S6390" s="17">
        <f t="shared" si="694"/>
        <v>194401.07136223599</v>
      </c>
      <c r="T6390" s="17">
        <f t="shared" si="695"/>
        <v>192803.94026465801</v>
      </c>
      <c r="U6390" s="18">
        <f t="shared" si="696"/>
        <v>0.99178435033106394</v>
      </c>
      <c r="X6390" s="20">
        <f t="shared" si="697"/>
        <v>0.51528043383995659</v>
      </c>
      <c r="AA6390" s="20">
        <f t="shared" si="698"/>
        <v>-1.1901634083161201E-2</v>
      </c>
      <c r="AE6390" s="20">
        <f t="shared" si="699"/>
        <v>0.2879563481980934</v>
      </c>
    </row>
    <row r="6391" spans="1:31" x14ac:dyDescent="0.2">
      <c r="A6391" s="15" t="s">
        <v>19252</v>
      </c>
      <c r="B6391" s="15" t="s">
        <v>19253</v>
      </c>
      <c r="C6391" t="s">
        <v>19254</v>
      </c>
      <c r="D6391" s="15">
        <v>1</v>
      </c>
      <c r="E6391" s="15">
        <v>1</v>
      </c>
      <c r="F6391" s="16">
        <v>33887.226997851598</v>
      </c>
      <c r="G6391" s="16">
        <v>35766.776046696999</v>
      </c>
      <c r="H6391" s="16">
        <v>43238.894982421603</v>
      </c>
      <c r="I6391" s="16">
        <v>42827.352085546998</v>
      </c>
      <c r="J6391" s="16">
        <v>11061.1126699219</v>
      </c>
      <c r="K6391" s="16">
        <v>43440.0061218747</v>
      </c>
      <c r="L6391" s="15">
        <f t="shared" si="693"/>
        <v>6</v>
      </c>
      <c r="M6391" s="16">
        <v>60258.469196198399</v>
      </c>
      <c r="N6391" s="16">
        <v>61533.378315505397</v>
      </c>
      <c r="O6391" s="16">
        <v>77748.939946522107</v>
      </c>
      <c r="P6391" s="16">
        <v>59380.029477056698</v>
      </c>
      <c r="Q6391" s="16">
        <v>96699.7263837137</v>
      </c>
      <c r="R6391" s="16">
        <v>59658.9088511136</v>
      </c>
      <c r="S6391" s="17">
        <f t="shared" si="694"/>
        <v>61533.378315505397</v>
      </c>
      <c r="T6391" s="17">
        <f t="shared" si="695"/>
        <v>59658.9088511136</v>
      </c>
      <c r="U6391" s="18">
        <f t="shared" si="696"/>
        <v>0.96953735491686044</v>
      </c>
      <c r="X6391" s="20">
        <f t="shared" si="697"/>
        <v>0.71187992200374661</v>
      </c>
      <c r="AA6391" s="20">
        <f t="shared" si="698"/>
        <v>-4.4631610464415661E-2</v>
      </c>
      <c r="AE6391" s="20">
        <f t="shared" si="699"/>
        <v>0.14759325581415222</v>
      </c>
    </row>
    <row r="6392" spans="1:31" x14ac:dyDescent="0.2">
      <c r="A6392" s="15" t="s">
        <v>19255</v>
      </c>
      <c r="B6392" s="15" t="s">
        <v>19256</v>
      </c>
      <c r="C6392" t="s">
        <v>19257</v>
      </c>
      <c r="D6392" s="15">
        <v>1</v>
      </c>
      <c r="E6392" s="15">
        <v>1</v>
      </c>
      <c r="F6392" s="16">
        <v>53119.544903906601</v>
      </c>
      <c r="G6392" s="16">
        <v>72208.594122556897</v>
      </c>
      <c r="H6392" s="16">
        <v>73629.021700781901</v>
      </c>
      <c r="I6392" s="16">
        <v>52495.168468359501</v>
      </c>
      <c r="J6392" s="16">
        <v>7998.6959507812599</v>
      </c>
      <c r="K6392" s="16">
        <v>69116.936805469304</v>
      </c>
      <c r="L6392" s="15">
        <f t="shared" si="693"/>
        <v>6</v>
      </c>
      <c r="M6392" s="16">
        <v>94457.491623940499</v>
      </c>
      <c r="N6392" s="16">
        <v>124228.103029834</v>
      </c>
      <c r="O6392" s="16">
        <v>132394.187891771</v>
      </c>
      <c r="P6392" s="16">
        <v>72784.435629542393</v>
      </c>
      <c r="Q6392" s="16">
        <v>69927.116100204003</v>
      </c>
      <c r="R6392" s="16">
        <v>94922.662335198693</v>
      </c>
      <c r="S6392" s="17">
        <f t="shared" si="694"/>
        <v>124228.103029834</v>
      </c>
      <c r="T6392" s="17">
        <f t="shared" si="695"/>
        <v>72784.435629542393</v>
      </c>
      <c r="U6392" s="18">
        <f t="shared" si="696"/>
        <v>0.58589348025432575</v>
      </c>
      <c r="X6392" s="20">
        <f t="shared" si="697"/>
        <v>5.3759609889481204E-2</v>
      </c>
      <c r="AA6392" s="20">
        <f t="shared" si="698"/>
        <v>-0.77128969897305344</v>
      </c>
      <c r="AE6392" s="20">
        <f t="shared" si="699"/>
        <v>1.2695438914322885</v>
      </c>
    </row>
    <row r="6393" spans="1:31" x14ac:dyDescent="0.2">
      <c r="A6393" s="15" t="s">
        <v>19258</v>
      </c>
      <c r="B6393" s="15" t="s">
        <v>19259</v>
      </c>
      <c r="C6393" t="s">
        <v>19260</v>
      </c>
      <c r="D6393" s="15">
        <v>1</v>
      </c>
      <c r="E6393" s="15">
        <v>1</v>
      </c>
      <c r="F6393" s="16">
        <v>22597.853066894801</v>
      </c>
      <c r="G6393" s="16">
        <v>17683.607390624999</v>
      </c>
      <c r="H6393" s="16">
        <v>16343.1307748524</v>
      </c>
      <c r="I6393" s="16">
        <v>19184.034684375001</v>
      </c>
      <c r="J6393" s="16">
        <v>1749.1471787109399</v>
      </c>
      <c r="K6393" s="16">
        <v>27224.629475098202</v>
      </c>
      <c r="L6393" s="15">
        <f t="shared" si="693"/>
        <v>6</v>
      </c>
      <c r="M6393" s="16">
        <v>40183.637127287802</v>
      </c>
      <c r="N6393" s="16">
        <v>30422.985346220001</v>
      </c>
      <c r="O6393" s="16">
        <v>29386.992745044401</v>
      </c>
      <c r="P6393" s="16">
        <v>26598.621898725702</v>
      </c>
      <c r="Q6393" s="16">
        <v>15291.594854298401</v>
      </c>
      <c r="R6393" s="16">
        <v>37389.306157172599</v>
      </c>
      <c r="S6393" s="17">
        <f t="shared" si="694"/>
        <v>30422.985346220001</v>
      </c>
      <c r="T6393" s="17">
        <f t="shared" si="695"/>
        <v>26598.621898725702</v>
      </c>
      <c r="U6393" s="18">
        <f t="shared" si="696"/>
        <v>0.87429361701449626</v>
      </c>
      <c r="X6393" s="20">
        <f t="shared" si="697"/>
        <v>0.39469887050280822</v>
      </c>
      <c r="AA6393" s="20">
        <f t="shared" si="698"/>
        <v>-0.19381022857878372</v>
      </c>
      <c r="AE6393" s="20">
        <f t="shared" si="699"/>
        <v>0.40373411640939877</v>
      </c>
    </row>
    <row r="6394" spans="1:31" x14ac:dyDescent="0.2">
      <c r="A6394" s="15" t="s">
        <v>19261</v>
      </c>
      <c r="B6394" s="15" t="s">
        <v>19262</v>
      </c>
      <c r="C6394" t="s">
        <v>19263</v>
      </c>
      <c r="D6394" s="15">
        <v>1</v>
      </c>
      <c r="E6394" s="15">
        <v>1</v>
      </c>
      <c r="F6394" s="16">
        <v>18603.210076171901</v>
      </c>
      <c r="G6394" s="16">
        <v>32287.356028125101</v>
      </c>
      <c r="H6394" s="16">
        <v>23918.412955078202</v>
      </c>
      <c r="I6394" s="16">
        <v>38362.372898437701</v>
      </c>
      <c r="J6394" s="16">
        <v>11144.3943767206</v>
      </c>
      <c r="K6394" s="16">
        <v>36497.726435156401</v>
      </c>
      <c r="L6394" s="15">
        <f t="shared" si="693"/>
        <v>6</v>
      </c>
      <c r="M6394" s="16">
        <v>33080.339131805697</v>
      </c>
      <c r="N6394" s="16">
        <v>55547.363024616498</v>
      </c>
      <c r="O6394" s="16">
        <v>43008.2973493311</v>
      </c>
      <c r="P6394" s="16">
        <v>53189.345653891498</v>
      </c>
      <c r="Q6394" s="16">
        <v>97427.8012619402</v>
      </c>
      <c r="R6394" s="16">
        <v>50124.636920145698</v>
      </c>
      <c r="S6394" s="17">
        <f t="shared" si="694"/>
        <v>43008.2973493311</v>
      </c>
      <c r="T6394" s="17">
        <f t="shared" si="695"/>
        <v>53189.345653891498</v>
      </c>
      <c r="U6394" s="18">
        <f t="shared" si="696"/>
        <v>1.2367228867924189</v>
      </c>
      <c r="X6394" s="20">
        <f t="shared" si="697"/>
        <v>0.23771563358386419</v>
      </c>
      <c r="AA6394" s="20">
        <f t="shared" si="698"/>
        <v>0.30652227101956342</v>
      </c>
      <c r="AE6394" s="20">
        <f t="shared" si="699"/>
        <v>0.62394225556278193</v>
      </c>
    </row>
    <row r="6395" spans="1:31" x14ac:dyDescent="0.2">
      <c r="A6395" s="15" t="s">
        <v>68</v>
      </c>
      <c r="B6395" s="15" t="s">
        <v>69</v>
      </c>
      <c r="C6395" t="s">
        <v>70</v>
      </c>
      <c r="D6395" s="15">
        <v>1</v>
      </c>
      <c r="E6395" s="15">
        <v>1</v>
      </c>
      <c r="F6395" s="16">
        <v>29376.225205077899</v>
      </c>
      <c r="G6395" s="16">
        <v>26682.184624218698</v>
      </c>
      <c r="H6395" s="16">
        <v>14527.878646875</v>
      </c>
      <c r="I6395" s="16">
        <v>24355.5612609374</v>
      </c>
      <c r="J6395" s="16">
        <v>23180.512252734301</v>
      </c>
      <c r="K6395" s="16">
        <v>27634.296675117701</v>
      </c>
      <c r="L6395" s="15">
        <f t="shared" si="693"/>
        <v>6</v>
      </c>
      <c r="M6395" s="16">
        <v>52236.9788986571</v>
      </c>
      <c r="N6395" s="16">
        <v>45904.192164891298</v>
      </c>
      <c r="O6395" s="16">
        <v>26122.9424323967</v>
      </c>
      <c r="P6395" s="16">
        <v>33768.932123468403</v>
      </c>
      <c r="Q6395" s="16">
        <v>202651.32985844099</v>
      </c>
      <c r="R6395" s="16">
        <v>37951.9280425537</v>
      </c>
      <c r="S6395" s="17">
        <f t="shared" si="694"/>
        <v>45904.192164891298</v>
      </c>
      <c r="T6395" s="17">
        <f t="shared" si="695"/>
        <v>37951.9280425537</v>
      </c>
      <c r="U6395" s="18">
        <f t="shared" si="696"/>
        <v>0.82676388043661742</v>
      </c>
      <c r="X6395" s="20">
        <f t="shared" si="697"/>
        <v>0.42332797306590986</v>
      </c>
      <c r="AA6395" s="20">
        <f t="shared" si="698"/>
        <v>-0.27445273303889267</v>
      </c>
      <c r="AE6395" s="20">
        <f t="shared" si="699"/>
        <v>0.37332303285654467</v>
      </c>
    </row>
    <row r="6396" spans="1:31" x14ac:dyDescent="0.2">
      <c r="A6396" s="15" t="s">
        <v>19264</v>
      </c>
      <c r="B6396" s="15" t="s">
        <v>19265</v>
      </c>
      <c r="C6396" t="s">
        <v>19266</v>
      </c>
      <c r="D6396" s="15">
        <v>1</v>
      </c>
      <c r="E6396" s="15">
        <v>1</v>
      </c>
      <c r="F6396" s="16">
        <v>153061.548749999</v>
      </c>
      <c r="G6396" s="16">
        <v>187803.47437499999</v>
      </c>
      <c r="H6396" s="16">
        <v>169501.492875</v>
      </c>
      <c r="I6396" s="16">
        <v>229798.381724999</v>
      </c>
      <c r="J6396" s="16">
        <v>22675.884191674799</v>
      </c>
      <c r="K6396" s="16">
        <v>234127.48012500099</v>
      </c>
      <c r="L6396" s="15">
        <f t="shared" si="693"/>
        <v>6</v>
      </c>
      <c r="M6396" s="16">
        <v>272174.95905046997</v>
      </c>
      <c r="N6396" s="16">
        <v>323098.23570890201</v>
      </c>
      <c r="O6396" s="16">
        <v>304784.87934860098</v>
      </c>
      <c r="P6396" s="16">
        <v>318614.95086957101</v>
      </c>
      <c r="Q6396" s="16">
        <v>198239.712611047</v>
      </c>
      <c r="R6396" s="16">
        <v>321542.081673067</v>
      </c>
      <c r="S6396" s="17">
        <f t="shared" si="694"/>
        <v>304784.87934860098</v>
      </c>
      <c r="T6396" s="17">
        <f t="shared" si="695"/>
        <v>318614.95086957101</v>
      </c>
      <c r="U6396" s="18">
        <f t="shared" si="696"/>
        <v>1.0453765014541674</v>
      </c>
      <c r="X6396" s="20">
        <f t="shared" si="697"/>
        <v>0.65951983138024151</v>
      </c>
      <c r="AA6396" s="20">
        <f t="shared" si="698"/>
        <v>6.4022635085244028E-2</v>
      </c>
      <c r="AE6396" s="20">
        <f t="shared" si="699"/>
        <v>0.18077214093714997</v>
      </c>
    </row>
    <row r="6397" spans="1:31" x14ac:dyDescent="0.2">
      <c r="A6397" s="15" t="s">
        <v>19267</v>
      </c>
      <c r="B6397" s="15" t="s">
        <v>19268</v>
      </c>
      <c r="C6397" t="s">
        <v>19269</v>
      </c>
      <c r="D6397" s="15">
        <v>1</v>
      </c>
      <c r="E6397" s="15">
        <v>1</v>
      </c>
      <c r="F6397" s="16">
        <v>17998.424400000102</v>
      </c>
      <c r="G6397" s="16">
        <v>15892.2258000001</v>
      </c>
      <c r="H6397" s="16">
        <v>17623.31195625</v>
      </c>
      <c r="I6397" s="16">
        <v>14264.708700000099</v>
      </c>
      <c r="J6397" s="16">
        <v>20624.741201367098</v>
      </c>
      <c r="K6397" s="16">
        <v>20829.938587742799</v>
      </c>
      <c r="L6397" s="15">
        <f t="shared" si="693"/>
        <v>6</v>
      </c>
      <c r="M6397" s="16">
        <v>32004.905634688501</v>
      </c>
      <c r="N6397" s="16">
        <v>27341.081599026202</v>
      </c>
      <c r="O6397" s="16">
        <v>31688.918588283799</v>
      </c>
      <c r="P6397" s="16">
        <v>19777.987240389801</v>
      </c>
      <c r="Q6397" s="16">
        <v>180307.97537488499</v>
      </c>
      <c r="R6397" s="16">
        <v>28607.072570246899</v>
      </c>
      <c r="S6397" s="17">
        <f t="shared" si="694"/>
        <v>31688.918588283799</v>
      </c>
      <c r="T6397" s="17">
        <f t="shared" si="695"/>
        <v>28607.072570246899</v>
      </c>
      <c r="U6397" s="18">
        <f t="shared" si="696"/>
        <v>0.90274688580959217</v>
      </c>
      <c r="X6397" s="20">
        <f t="shared" si="697"/>
        <v>0.42838591971634216</v>
      </c>
      <c r="AA6397" s="20">
        <f t="shared" si="698"/>
        <v>-0.14760655654513608</v>
      </c>
      <c r="AE6397" s="20">
        <f t="shared" si="699"/>
        <v>0.36816481209319213</v>
      </c>
    </row>
    <row r="6398" spans="1:31" x14ac:dyDescent="0.2">
      <c r="A6398" s="15" t="s">
        <v>19270</v>
      </c>
      <c r="B6398" s="15" t="s">
        <v>19271</v>
      </c>
      <c r="C6398" t="s">
        <v>19272</v>
      </c>
      <c r="D6398" s="15">
        <v>1</v>
      </c>
      <c r="E6398" s="15">
        <v>1</v>
      </c>
      <c r="F6398" s="16">
        <v>24400.054045898702</v>
      </c>
      <c r="G6398" s="16">
        <v>19933.0703601563</v>
      </c>
      <c r="H6398" s="16">
        <v>14497.7234853517</v>
      </c>
      <c r="I6398" s="16">
        <v>19789.125919921898</v>
      </c>
      <c r="J6398" s="16">
        <v>2994.4173251953098</v>
      </c>
      <c r="K6398" s="16">
        <v>23125.203105469001</v>
      </c>
      <c r="L6398" s="15">
        <f t="shared" si="693"/>
        <v>6</v>
      </c>
      <c r="M6398" s="16">
        <v>43388.3216588828</v>
      </c>
      <c r="N6398" s="16">
        <v>34292.975074401598</v>
      </c>
      <c r="O6398" s="16">
        <v>26068.719681253198</v>
      </c>
      <c r="P6398" s="16">
        <v>27437.5795660433</v>
      </c>
      <c r="Q6398" s="16">
        <v>26178.138191506401</v>
      </c>
      <c r="R6398" s="16">
        <v>31759.3045535493</v>
      </c>
      <c r="S6398" s="17">
        <f t="shared" si="694"/>
        <v>34292.975074401598</v>
      </c>
      <c r="T6398" s="17">
        <f t="shared" si="695"/>
        <v>27437.5795660433</v>
      </c>
      <c r="U6398" s="18">
        <f t="shared" si="696"/>
        <v>0.80009329918197758</v>
      </c>
      <c r="X6398" s="20">
        <f t="shared" si="697"/>
        <v>0.31052804392711036</v>
      </c>
      <c r="AA6398" s="20">
        <f t="shared" si="698"/>
        <v>-0.3217598518638094</v>
      </c>
      <c r="AE6398" s="20">
        <f t="shared" si="699"/>
        <v>0.50789917238653681</v>
      </c>
    </row>
    <row r="6399" spans="1:31" x14ac:dyDescent="0.2">
      <c r="A6399" s="15" t="s">
        <v>19273</v>
      </c>
      <c r="B6399" s="15" t="s">
        <v>19274</v>
      </c>
      <c r="C6399" t="s">
        <v>19275</v>
      </c>
      <c r="D6399" s="15">
        <v>1</v>
      </c>
      <c r="E6399" s="15">
        <v>1</v>
      </c>
      <c r="F6399" s="16">
        <v>150715.33692187601</v>
      </c>
      <c r="G6399" s="16">
        <v>128217.30621562499</v>
      </c>
      <c r="H6399" s="16">
        <v>109370.45395546799</v>
      </c>
      <c r="I6399" s="16">
        <v>137328.549032813</v>
      </c>
      <c r="J6399" s="16">
        <v>18330.243679687501</v>
      </c>
      <c r="K6399" s="16">
        <v>124645.657021875</v>
      </c>
      <c r="L6399" s="15">
        <f t="shared" si="693"/>
        <v>6</v>
      </c>
      <c r="M6399" s="16">
        <v>268002.91118176503</v>
      </c>
      <c r="N6399" s="16">
        <v>220585.83081853201</v>
      </c>
      <c r="O6399" s="16">
        <v>196661.75234044701</v>
      </c>
      <c r="P6399" s="16">
        <v>190405.73120937301</v>
      </c>
      <c r="Q6399" s="16">
        <v>160248.75627499601</v>
      </c>
      <c r="R6399" s="16">
        <v>171183.76710381199</v>
      </c>
      <c r="S6399" s="17">
        <f t="shared" si="694"/>
        <v>220585.83081853201</v>
      </c>
      <c r="T6399" s="17">
        <f t="shared" si="695"/>
        <v>171183.76710381199</v>
      </c>
      <c r="U6399" s="18">
        <f t="shared" si="696"/>
        <v>0.77604153661455566</v>
      </c>
      <c r="X6399" s="20">
        <f t="shared" si="697"/>
        <v>7.4739714402095231E-2</v>
      </c>
      <c r="AA6399" s="20">
        <f t="shared" si="698"/>
        <v>-0.36579422203151718</v>
      </c>
      <c r="AE6399" s="20">
        <f t="shared" si="699"/>
        <v>1.1264485660238588</v>
      </c>
    </row>
    <row r="6400" spans="1:31" x14ac:dyDescent="0.2">
      <c r="A6400" s="15" t="s">
        <v>19276</v>
      </c>
      <c r="B6400" s="15" t="s">
        <v>19277</v>
      </c>
      <c r="C6400" t="s">
        <v>19278</v>
      </c>
      <c r="D6400" s="15">
        <v>1</v>
      </c>
      <c r="E6400" s="15">
        <v>1</v>
      </c>
      <c r="F6400" s="16">
        <v>345336.90035625</v>
      </c>
      <c r="G6400" s="16">
        <v>397672.63882499898</v>
      </c>
      <c r="H6400" s="16">
        <v>346191.694664062</v>
      </c>
      <c r="I6400" s="16">
        <v>415399.54314375197</v>
      </c>
      <c r="J6400" s="16">
        <v>30345.197927343801</v>
      </c>
      <c r="K6400" s="16">
        <v>405172.50190312299</v>
      </c>
      <c r="L6400" s="15">
        <f t="shared" si="693"/>
        <v>6</v>
      </c>
      <c r="M6400" s="16">
        <v>614080.13626334898</v>
      </c>
      <c r="N6400" s="16">
        <v>684158.41837675998</v>
      </c>
      <c r="O6400" s="16">
        <v>622495.95623022795</v>
      </c>
      <c r="P6400" s="16">
        <v>575950.55298681604</v>
      </c>
      <c r="Q6400" s="16">
        <v>265287.26577509003</v>
      </c>
      <c r="R6400" s="16">
        <v>556449.03207883995</v>
      </c>
      <c r="S6400" s="17">
        <f t="shared" si="694"/>
        <v>622495.95623022795</v>
      </c>
      <c r="T6400" s="17">
        <f t="shared" si="695"/>
        <v>556449.03207883995</v>
      </c>
      <c r="U6400" s="18">
        <f t="shared" si="696"/>
        <v>0.89389983422324304</v>
      </c>
      <c r="X6400" s="20">
        <f t="shared" si="697"/>
        <v>0.16532495014013154</v>
      </c>
      <c r="AA6400" s="20">
        <f t="shared" si="698"/>
        <v>-0.16181491534178657</v>
      </c>
      <c r="AE6400" s="20">
        <f t="shared" si="699"/>
        <v>0.78166159960156434</v>
      </c>
    </row>
    <row r="6401" spans="1:31" x14ac:dyDescent="0.2">
      <c r="A6401" s="15" t="s">
        <v>17050</v>
      </c>
      <c r="B6401" s="15" t="s">
        <v>17051</v>
      </c>
      <c r="C6401" t="s">
        <v>17052</v>
      </c>
      <c r="D6401" s="15">
        <v>1</v>
      </c>
      <c r="E6401" s="15">
        <v>1</v>
      </c>
      <c r="F6401" s="16">
        <v>43208.243203124897</v>
      </c>
      <c r="G6401" s="16">
        <v>54013.670803125198</v>
      </c>
      <c r="H6401" s="16">
        <v>41338.655756835702</v>
      </c>
      <c r="I6401" s="16">
        <v>45236.807240625101</v>
      </c>
      <c r="J6401" s="16">
        <v>747.83497851562402</v>
      </c>
      <c r="K6401" s="16">
        <v>56046.0770009771</v>
      </c>
      <c r="L6401" s="15">
        <f t="shared" si="693"/>
        <v>6</v>
      </c>
      <c r="M6401" s="16">
        <v>76833.155815387901</v>
      </c>
      <c r="N6401" s="16">
        <v>92925.446660289701</v>
      </c>
      <c r="O6401" s="16">
        <v>74332.072205240504</v>
      </c>
      <c r="P6401" s="16">
        <v>62720.733750493797</v>
      </c>
      <c r="Q6401" s="16">
        <v>6537.8086238354799</v>
      </c>
      <c r="R6401" s="16">
        <v>76971.623573967605</v>
      </c>
      <c r="S6401" s="17">
        <f t="shared" si="694"/>
        <v>76833.155815387901</v>
      </c>
      <c r="T6401" s="17">
        <f t="shared" si="695"/>
        <v>62720.733750493797</v>
      </c>
      <c r="U6401" s="18">
        <f t="shared" si="696"/>
        <v>0.81632380038114072</v>
      </c>
      <c r="X6401" s="20">
        <f t="shared" si="697"/>
        <v>0.21693691828092432</v>
      </c>
      <c r="AA6401" s="20">
        <f t="shared" si="698"/>
        <v>-0.29278657437723604</v>
      </c>
      <c r="AE6401" s="20">
        <f t="shared" si="699"/>
        <v>0.66366653354906857</v>
      </c>
    </row>
    <row r="6402" spans="1:31" x14ac:dyDescent="0.2">
      <c r="A6402" s="15" t="s">
        <v>19279</v>
      </c>
      <c r="B6402" s="15" t="s">
        <v>19280</v>
      </c>
      <c r="C6402" t="s">
        <v>19281</v>
      </c>
      <c r="D6402" s="15">
        <v>1</v>
      </c>
      <c r="E6402" s="15">
        <v>1</v>
      </c>
      <c r="F6402" s="16">
        <v>23582.825191406198</v>
      </c>
      <c r="G6402" s="16">
        <v>36911.911007812298</v>
      </c>
      <c r="H6402" s="16">
        <v>27025.5733945311</v>
      </c>
      <c r="I6402" s="16">
        <v>38930.958361895697</v>
      </c>
      <c r="J6402" s="16">
        <v>10500.3820195313</v>
      </c>
      <c r="K6402" s="16">
        <v>48456.6809589845</v>
      </c>
      <c r="L6402" s="15">
        <f t="shared" ref="L6402:L6465" si="700">COUNTIF(F6402:K6402,"&gt;0")</f>
        <v>6</v>
      </c>
      <c r="M6402" s="16">
        <v>41935.120434781304</v>
      </c>
      <c r="N6402" s="16">
        <v>63503.475443986397</v>
      </c>
      <c r="O6402" s="16">
        <v>48595.360351506497</v>
      </c>
      <c r="P6402" s="16">
        <v>53977.688148494497</v>
      </c>
      <c r="Q6402" s="16">
        <v>91797.642652555296</v>
      </c>
      <c r="R6402" s="16">
        <v>66548.625809327903</v>
      </c>
      <c r="S6402" s="17">
        <f t="shared" ref="S6402:S6465" si="701">MEDIAN(M6402:O6402)</f>
        <v>48595.360351506497</v>
      </c>
      <c r="T6402" s="17">
        <f t="shared" ref="T6402:T6465" si="702">MEDIAN(P6402:R6402)</f>
        <v>66548.625809327903</v>
      </c>
      <c r="U6402" s="18">
        <f t="shared" ref="U6402:U6465" si="703">T6402/S6402</f>
        <v>1.3694440236261123</v>
      </c>
      <c r="X6402" s="20">
        <f t="shared" ref="X6402:X6465" si="704">_xlfn.T.TEST(P6402:R6402,M6402:O6402,2,2)</f>
        <v>0.20416163082299488</v>
      </c>
      <c r="AA6402" s="20">
        <f t="shared" ref="AA6402:AA6465" si="705">LOG(U6402,2)</f>
        <v>0.45359029672056722</v>
      </c>
      <c r="AE6402" s="20">
        <f t="shared" si="699"/>
        <v>0.69002587384353753</v>
      </c>
    </row>
    <row r="6403" spans="1:31" x14ac:dyDescent="0.2">
      <c r="A6403" s="15" t="s">
        <v>10393</v>
      </c>
      <c r="B6403" s="15" t="s">
        <v>10394</v>
      </c>
      <c r="C6403" t="s">
        <v>10395</v>
      </c>
      <c r="D6403" s="15">
        <v>1</v>
      </c>
      <c r="E6403" s="15">
        <v>1</v>
      </c>
      <c r="F6403" s="16">
        <v>49989.404308594101</v>
      </c>
      <c r="G6403" s="16">
        <v>44951.061375000099</v>
      </c>
      <c r="H6403" s="16">
        <v>48451.268791406597</v>
      </c>
      <c r="I6403" s="16">
        <v>80858.910515624404</v>
      </c>
      <c r="J6403" s="16">
        <v>11536.016378906201</v>
      </c>
      <c r="K6403" s="16">
        <v>67238.495465625499</v>
      </c>
      <c r="L6403" s="15">
        <f t="shared" si="700"/>
        <v>6</v>
      </c>
      <c r="M6403" s="16">
        <v>88891.456945022495</v>
      </c>
      <c r="N6403" s="16">
        <v>77334.078466007501</v>
      </c>
      <c r="O6403" s="16">
        <v>87121.439831599098</v>
      </c>
      <c r="P6403" s="16">
        <v>112110.701598122</v>
      </c>
      <c r="Q6403" s="16">
        <v>100851.483995068</v>
      </c>
      <c r="R6403" s="16">
        <v>92342.879994434305</v>
      </c>
      <c r="S6403" s="17">
        <f t="shared" si="701"/>
        <v>87121.439831599098</v>
      </c>
      <c r="T6403" s="17">
        <f t="shared" si="702"/>
        <v>100851.483995068</v>
      </c>
      <c r="U6403" s="18">
        <f t="shared" si="703"/>
        <v>1.1575966167456406</v>
      </c>
      <c r="X6403" s="20">
        <f t="shared" si="704"/>
        <v>6.2490284090771862E-2</v>
      </c>
      <c r="AA6403" s="20">
        <f t="shared" si="705"/>
        <v>0.21113261049003346</v>
      </c>
      <c r="AE6403" s="20">
        <f t="shared" ref="AE6403:AE6466" si="706">-LOG10(X6403)</f>
        <v>1.2041875009563054</v>
      </c>
    </row>
    <row r="6404" spans="1:31" x14ac:dyDescent="0.2">
      <c r="A6404" s="15" t="s">
        <v>19282</v>
      </c>
      <c r="B6404" s="15" t="s">
        <v>19283</v>
      </c>
      <c r="C6404" t="s">
        <v>19284</v>
      </c>
      <c r="D6404" s="15">
        <v>1</v>
      </c>
      <c r="E6404" s="15">
        <v>1</v>
      </c>
      <c r="F6404" s="16">
        <v>49400.827059374802</v>
      </c>
      <c r="G6404" s="16">
        <v>45281.358375000098</v>
      </c>
      <c r="H6404" s="16">
        <v>47361.343373437303</v>
      </c>
      <c r="I6404" s="16">
        <v>87525.552468750597</v>
      </c>
      <c r="J6404" s="16">
        <v>30818.864587499898</v>
      </c>
      <c r="K6404" s="16">
        <v>65716.696546874795</v>
      </c>
      <c r="L6404" s="15">
        <f t="shared" si="700"/>
        <v>6</v>
      </c>
      <c r="M6404" s="16">
        <v>87844.845369400995</v>
      </c>
      <c r="N6404" s="16">
        <v>77902.323426943898</v>
      </c>
      <c r="O6404" s="16">
        <v>85161.617641361998</v>
      </c>
      <c r="P6404" s="16">
        <v>121353.98600428599</v>
      </c>
      <c r="Q6404" s="16">
        <v>269428.20871645701</v>
      </c>
      <c r="R6404" s="16">
        <v>90252.897255280099</v>
      </c>
      <c r="S6404" s="17">
        <f t="shared" si="701"/>
        <v>85161.617641361998</v>
      </c>
      <c r="T6404" s="17">
        <f t="shared" si="702"/>
        <v>121353.98600428599</v>
      </c>
      <c r="U6404" s="18">
        <f t="shared" si="703"/>
        <v>1.424984510220785</v>
      </c>
      <c r="X6404" s="20">
        <f t="shared" si="704"/>
        <v>0.23807681992344015</v>
      </c>
      <c r="AA6404" s="20">
        <f t="shared" si="705"/>
        <v>0.51094623706747389</v>
      </c>
      <c r="AE6404" s="20">
        <f t="shared" si="706"/>
        <v>0.6232828871209668</v>
      </c>
    </row>
    <row r="6405" spans="1:31" x14ac:dyDescent="0.2">
      <c r="A6405" s="15" t="s">
        <v>1820</v>
      </c>
      <c r="B6405" s="15" t="s">
        <v>1821</v>
      </c>
      <c r="C6405" t="s">
        <v>1822</v>
      </c>
      <c r="D6405" s="15">
        <v>1</v>
      </c>
      <c r="E6405" s="15">
        <v>1</v>
      </c>
      <c r="F6405" s="16">
        <v>45416.678613281001</v>
      </c>
      <c r="G6405" s="16">
        <v>36800.062277343699</v>
      </c>
      <c r="H6405" s="16">
        <v>39240.010321874797</v>
      </c>
      <c r="I6405" s="16">
        <v>52993.2349054683</v>
      </c>
      <c r="J6405" s="16">
        <v>10264.1693666016</v>
      </c>
      <c r="K6405" s="16">
        <v>40239.177251367</v>
      </c>
      <c r="L6405" s="15">
        <f t="shared" si="700"/>
        <v>6</v>
      </c>
      <c r="M6405" s="16">
        <v>80760.208835781799</v>
      </c>
      <c r="N6405" s="16">
        <v>63311.050210103203</v>
      </c>
      <c r="O6405" s="16">
        <v>70558.445289979296</v>
      </c>
      <c r="P6405" s="16">
        <v>73475.003649203703</v>
      </c>
      <c r="Q6405" s="16">
        <v>89732.597336744802</v>
      </c>
      <c r="R6405" s="16">
        <v>55263.0080471892</v>
      </c>
      <c r="S6405" s="17">
        <f t="shared" si="701"/>
        <v>70558.445289979296</v>
      </c>
      <c r="T6405" s="17">
        <f t="shared" si="702"/>
        <v>73475.003649203703</v>
      </c>
      <c r="U6405" s="18">
        <f t="shared" si="703"/>
        <v>1.0413353546444797</v>
      </c>
      <c r="X6405" s="20">
        <f t="shared" si="704"/>
        <v>0.91425781920792726</v>
      </c>
      <c r="AA6405" s="20">
        <f t="shared" si="705"/>
        <v>5.8434753142286071E-2</v>
      </c>
      <c r="AE6405" s="20">
        <f t="shared" si="706"/>
        <v>3.8931316661961639E-2</v>
      </c>
    </row>
    <row r="6406" spans="1:31" x14ac:dyDescent="0.2">
      <c r="A6406" s="15" t="s">
        <v>19285</v>
      </c>
      <c r="B6406" s="15" t="s">
        <v>19286</v>
      </c>
      <c r="C6406" t="s">
        <v>19287</v>
      </c>
      <c r="D6406" s="15">
        <v>1</v>
      </c>
      <c r="E6406" s="15">
        <v>1</v>
      </c>
      <c r="F6406" s="16">
        <v>4048.86088051758</v>
      </c>
      <c r="G6406" s="16">
        <v>7996.0158786620404</v>
      </c>
      <c r="H6406" s="16">
        <v>3449.91696328125</v>
      </c>
      <c r="I6406" s="16">
        <v>14471.6615025419</v>
      </c>
      <c r="J6406" s="16">
        <v>3905.1143403808701</v>
      </c>
      <c r="K6406" s="16">
        <v>8169.5950311035303</v>
      </c>
      <c r="L6406" s="15">
        <f t="shared" si="700"/>
        <v>6</v>
      </c>
      <c r="M6406" s="16">
        <v>7199.7085705427999</v>
      </c>
      <c r="N6406" s="16">
        <v>13756.3941864963</v>
      </c>
      <c r="O6406" s="16">
        <v>6203.3820916951699</v>
      </c>
      <c r="P6406" s="16">
        <v>20064.926845965801</v>
      </c>
      <c r="Q6406" s="16">
        <v>34139.737970376598</v>
      </c>
      <c r="R6406" s="16">
        <v>11219.8217455058</v>
      </c>
      <c r="S6406" s="17">
        <f t="shared" si="701"/>
        <v>7199.7085705427999</v>
      </c>
      <c r="T6406" s="17">
        <f t="shared" si="702"/>
        <v>20064.926845965801</v>
      </c>
      <c r="U6406" s="18">
        <f t="shared" si="703"/>
        <v>2.7869081990429883</v>
      </c>
      <c r="X6406" s="20">
        <f t="shared" si="704"/>
        <v>0.14604449095432187</v>
      </c>
      <c r="AA6406" s="20">
        <f t="shared" si="705"/>
        <v>1.4786654807457369</v>
      </c>
      <c r="AE6406" s="20">
        <f t="shared" si="706"/>
        <v>0.83551482070524474</v>
      </c>
    </row>
    <row r="6407" spans="1:31" x14ac:dyDescent="0.2">
      <c r="A6407" s="15" t="s">
        <v>19288</v>
      </c>
      <c r="B6407" s="15" t="s">
        <v>19289</v>
      </c>
      <c r="C6407" t="s">
        <v>19290</v>
      </c>
      <c r="D6407" s="15">
        <v>1</v>
      </c>
      <c r="E6407" s="15">
        <v>1</v>
      </c>
      <c r="F6407" s="16">
        <v>30196.733447460701</v>
      </c>
      <c r="G6407" s="16">
        <v>28232.060123437601</v>
      </c>
      <c r="H6407" s="16">
        <v>17034.054765234301</v>
      </c>
      <c r="I6407" s="16">
        <v>19096.5947648437</v>
      </c>
      <c r="J6407" s="16">
        <v>4736.7425015625004</v>
      </c>
      <c r="K6407" s="16">
        <v>28921.456620116998</v>
      </c>
      <c r="L6407" s="15">
        <f t="shared" si="700"/>
        <v>6</v>
      </c>
      <c r="M6407" s="16">
        <v>53696.011549867697</v>
      </c>
      <c r="N6407" s="16">
        <v>48570.6073685109</v>
      </c>
      <c r="O6407" s="16">
        <v>30629.3604757102</v>
      </c>
      <c r="P6407" s="16">
        <v>26477.386642600799</v>
      </c>
      <c r="Q6407" s="16">
        <v>41410.092955362299</v>
      </c>
      <c r="R6407" s="16">
        <v>39719.666233475502</v>
      </c>
      <c r="S6407" s="17">
        <f t="shared" si="701"/>
        <v>48570.6073685109</v>
      </c>
      <c r="T6407" s="17">
        <f t="shared" si="702"/>
        <v>39719.666233475502</v>
      </c>
      <c r="U6407" s="18">
        <f t="shared" si="703"/>
        <v>0.81777166038130289</v>
      </c>
      <c r="X6407" s="20">
        <f t="shared" si="704"/>
        <v>0.37429994966867586</v>
      </c>
      <c r="AA6407" s="20">
        <f t="shared" si="705"/>
        <v>-0.29023002729794634</v>
      </c>
      <c r="AE6407" s="20">
        <f t="shared" si="706"/>
        <v>0.42678023128423642</v>
      </c>
    </row>
    <row r="6408" spans="1:31" x14ac:dyDescent="0.2">
      <c r="A6408" s="15" t="s">
        <v>19291</v>
      </c>
      <c r="B6408" s="15" t="s">
        <v>19292</v>
      </c>
      <c r="C6408" t="s">
        <v>19293</v>
      </c>
      <c r="D6408" s="15">
        <v>1</v>
      </c>
      <c r="E6408" s="15">
        <v>1</v>
      </c>
      <c r="F6408" s="16">
        <v>40580.537249999797</v>
      </c>
      <c r="G6408" s="16">
        <v>17620.496437500002</v>
      </c>
      <c r="H6408" s="16">
        <v>25428.201008203199</v>
      </c>
      <c r="I6408" s="16">
        <v>17727.287325000001</v>
      </c>
      <c r="J6408" s="16">
        <v>99501.124000782904</v>
      </c>
      <c r="K6408" s="16">
        <v>22935.681710610399</v>
      </c>
      <c r="L6408" s="15">
        <f t="shared" si="700"/>
        <v>6</v>
      </c>
      <c r="M6408" s="16">
        <v>72160.553414397902</v>
      </c>
      <c r="N6408" s="16">
        <v>30314.408879908799</v>
      </c>
      <c r="O6408" s="16">
        <v>45723.085058917903</v>
      </c>
      <c r="P6408" s="16">
        <v>24578.8448887548</v>
      </c>
      <c r="Q6408" s="16">
        <v>869870.12544513005</v>
      </c>
      <c r="R6408" s="16">
        <v>31499.022830994301</v>
      </c>
      <c r="S6408" s="17">
        <f t="shared" si="701"/>
        <v>45723.085058917903</v>
      </c>
      <c r="T6408" s="17">
        <f t="shared" si="702"/>
        <v>31499.022830994301</v>
      </c>
      <c r="U6408" s="18">
        <f t="shared" si="703"/>
        <v>0.68890851941432329</v>
      </c>
      <c r="X6408" s="20">
        <f t="shared" si="704"/>
        <v>0.40825259293919042</v>
      </c>
      <c r="AA6408" s="20">
        <f t="shared" si="705"/>
        <v>-0.53761567560026946</v>
      </c>
      <c r="AE6408" s="20">
        <f t="shared" si="706"/>
        <v>0.38907104824320798</v>
      </c>
    </row>
    <row r="6409" spans="1:31" x14ac:dyDescent="0.2">
      <c r="A6409" s="15" t="s">
        <v>19294</v>
      </c>
      <c r="B6409" s="15" t="s">
        <v>19295</v>
      </c>
      <c r="C6409" t="s">
        <v>19296</v>
      </c>
      <c r="D6409" s="15">
        <v>1</v>
      </c>
      <c r="E6409" s="15">
        <v>1</v>
      </c>
      <c r="F6409" s="16">
        <v>13311.404863342101</v>
      </c>
      <c r="G6409" s="16">
        <v>11530.5170449219</v>
      </c>
      <c r="H6409" s="16">
        <v>11949.857951367099</v>
      </c>
      <c r="I6409" s="16">
        <v>17750.0080570313</v>
      </c>
      <c r="J6409" s="16">
        <v>14194.582649414</v>
      </c>
      <c r="K6409" s="16">
        <v>12517.108931250001</v>
      </c>
      <c r="L6409" s="15">
        <f t="shared" si="700"/>
        <v>6</v>
      </c>
      <c r="M6409" s="16">
        <v>23670.419534967499</v>
      </c>
      <c r="N6409" s="16">
        <v>19837.171417748901</v>
      </c>
      <c r="O6409" s="16">
        <v>21487.3388556305</v>
      </c>
      <c r="P6409" s="16">
        <v>24610.347133746902</v>
      </c>
      <c r="Q6409" s="16">
        <v>124093.50661998399</v>
      </c>
      <c r="R6409" s="16">
        <v>17190.537651256702</v>
      </c>
      <c r="S6409" s="17">
        <f t="shared" si="701"/>
        <v>21487.3388556305</v>
      </c>
      <c r="T6409" s="17">
        <f t="shared" si="702"/>
        <v>24610.347133746902</v>
      </c>
      <c r="U6409" s="18">
        <f t="shared" si="703"/>
        <v>1.1453417893718401</v>
      </c>
      <c r="X6409" s="20">
        <f t="shared" si="704"/>
        <v>0.38460250456491124</v>
      </c>
      <c r="AA6409" s="20">
        <f t="shared" si="705"/>
        <v>0.19577818718692999</v>
      </c>
      <c r="AE6409" s="20">
        <f t="shared" si="706"/>
        <v>0.41498789192494701</v>
      </c>
    </row>
    <row r="6410" spans="1:31" x14ac:dyDescent="0.2">
      <c r="A6410" s="15" t="s">
        <v>13846</v>
      </c>
      <c r="B6410" s="15" t="s">
        <v>13847</v>
      </c>
      <c r="C6410" t="s">
        <v>13848</v>
      </c>
      <c r="D6410" s="15">
        <v>1</v>
      </c>
      <c r="E6410" s="15">
        <v>1</v>
      </c>
      <c r="F6410" s="16">
        <v>32876.004098437901</v>
      </c>
      <c r="G6410" s="16">
        <v>40474.374264843696</v>
      </c>
      <c r="H6410" s="16">
        <v>28360.069469531601</v>
      </c>
      <c r="I6410" s="16">
        <v>46815.4284172728</v>
      </c>
      <c r="J6410" s="16">
        <v>3341.7916253906201</v>
      </c>
      <c r="K6410" s="16">
        <v>42404.626165429501</v>
      </c>
      <c r="L6410" s="15">
        <f t="shared" si="700"/>
        <v>6</v>
      </c>
      <c r="M6410" s="16">
        <v>58460.306604178899</v>
      </c>
      <c r="N6410" s="16">
        <v>69632.358825697898</v>
      </c>
      <c r="O6410" s="16">
        <v>50994.951165200102</v>
      </c>
      <c r="P6410" s="16">
        <v>64909.488540077902</v>
      </c>
      <c r="Q6410" s="16">
        <v>29214.9935951191</v>
      </c>
      <c r="R6410" s="16">
        <v>58236.956048562497</v>
      </c>
      <c r="S6410" s="17">
        <f t="shared" si="701"/>
        <v>58460.306604178899</v>
      </c>
      <c r="T6410" s="17">
        <f t="shared" si="702"/>
        <v>58236.956048562497</v>
      </c>
      <c r="U6410" s="18">
        <f t="shared" si="703"/>
        <v>0.99617944946596571</v>
      </c>
      <c r="X6410" s="20">
        <f t="shared" si="704"/>
        <v>0.50644227557657218</v>
      </c>
      <c r="AA6410" s="20">
        <f t="shared" si="705"/>
        <v>-5.5224454301123146E-3</v>
      </c>
      <c r="AE6410" s="20">
        <f t="shared" si="706"/>
        <v>0.29547004848182473</v>
      </c>
    </row>
    <row r="6411" spans="1:31" x14ac:dyDescent="0.2">
      <c r="A6411" s="15" t="s">
        <v>19297</v>
      </c>
      <c r="B6411" s="15" t="s">
        <v>19298</v>
      </c>
      <c r="C6411" t="s">
        <v>19299</v>
      </c>
      <c r="D6411" s="15">
        <v>1</v>
      </c>
      <c r="E6411" s="15">
        <v>1</v>
      </c>
      <c r="F6411" s="16">
        <v>24466.8008320308</v>
      </c>
      <c r="G6411" s="16">
        <v>27273.947482031301</v>
      </c>
      <c r="H6411" s="16">
        <v>24296.8924929194</v>
      </c>
      <c r="I6411" s="16">
        <v>43252.3456664064</v>
      </c>
      <c r="J6411" s="16">
        <v>72.817859619140705</v>
      </c>
      <c r="K6411" s="16">
        <v>40974.075069480503</v>
      </c>
      <c r="L6411" s="15">
        <f t="shared" si="700"/>
        <v>6</v>
      </c>
      <c r="M6411" s="16">
        <v>43507.011192149701</v>
      </c>
      <c r="N6411" s="16">
        <v>46922.264572516302</v>
      </c>
      <c r="O6411" s="16">
        <v>43688.850884997802</v>
      </c>
      <c r="P6411" s="16">
        <v>59969.282142236203</v>
      </c>
      <c r="Q6411" s="16">
        <v>636.59663463750803</v>
      </c>
      <c r="R6411" s="16">
        <v>56272.289717700602</v>
      </c>
      <c r="S6411" s="17">
        <f t="shared" si="701"/>
        <v>43688.850884997802</v>
      </c>
      <c r="T6411" s="17">
        <f t="shared" si="702"/>
        <v>56272.289717700602</v>
      </c>
      <c r="U6411" s="18">
        <f t="shared" si="703"/>
        <v>1.2880240285061788</v>
      </c>
      <c r="X6411" s="20">
        <f t="shared" si="704"/>
        <v>0.77987023634281261</v>
      </c>
      <c r="AA6411" s="20">
        <f t="shared" si="705"/>
        <v>0.36515950764767841</v>
      </c>
      <c r="AE6411" s="20">
        <f t="shared" si="706"/>
        <v>0.10797765414099834</v>
      </c>
    </row>
    <row r="6412" spans="1:31" x14ac:dyDescent="0.2">
      <c r="A6412" s="15" t="s">
        <v>19300</v>
      </c>
      <c r="B6412" s="15" t="s">
        <v>19301</v>
      </c>
      <c r="C6412" t="s">
        <v>19302</v>
      </c>
      <c r="D6412" s="15">
        <v>1</v>
      </c>
      <c r="E6412" s="15">
        <v>1</v>
      </c>
      <c r="F6412" s="16">
        <v>30563.642303906599</v>
      </c>
      <c r="G6412" s="16">
        <v>23355.1266093749</v>
      </c>
      <c r="H6412" s="16">
        <v>25746.086765435299</v>
      </c>
      <c r="I6412" s="16">
        <v>48988.802156249803</v>
      </c>
      <c r="J6412" s="16">
        <v>6271.0262097656196</v>
      </c>
      <c r="K6412" s="16">
        <v>61005.517108594802</v>
      </c>
      <c r="L6412" s="15">
        <f t="shared" si="700"/>
        <v>6</v>
      </c>
      <c r="M6412" s="16">
        <v>54348.451067133399</v>
      </c>
      <c r="N6412" s="16">
        <v>40180.301388777501</v>
      </c>
      <c r="O6412" s="16">
        <v>46294.683400155503</v>
      </c>
      <c r="P6412" s="16">
        <v>67922.866449301204</v>
      </c>
      <c r="Q6412" s="16">
        <v>54823.283762257801</v>
      </c>
      <c r="R6412" s="16">
        <v>83782.736456936007</v>
      </c>
      <c r="S6412" s="17">
        <f t="shared" si="701"/>
        <v>46294.683400155503</v>
      </c>
      <c r="T6412" s="17">
        <f t="shared" si="702"/>
        <v>67922.866449301204</v>
      </c>
      <c r="U6412" s="18">
        <f t="shared" si="703"/>
        <v>1.4671850299136737</v>
      </c>
      <c r="X6412" s="20">
        <f t="shared" si="704"/>
        <v>7.8597378716601163E-2</v>
      </c>
      <c r="AA6412" s="20">
        <f t="shared" si="705"/>
        <v>0.55305082391236782</v>
      </c>
      <c r="AE6412" s="20">
        <f t="shared" si="706"/>
        <v>1.1045919377760987</v>
      </c>
    </row>
    <row r="6413" spans="1:31" x14ac:dyDescent="0.2">
      <c r="A6413" s="15" t="s">
        <v>19303</v>
      </c>
      <c r="B6413" s="15" t="s">
        <v>19304</v>
      </c>
      <c r="C6413" t="s">
        <v>19305</v>
      </c>
      <c r="D6413" s="15">
        <v>1</v>
      </c>
      <c r="E6413" s="15">
        <v>1</v>
      </c>
      <c r="F6413" s="16">
        <v>30360.5968359379</v>
      </c>
      <c r="G6413" s="16">
        <v>36326.520140624903</v>
      </c>
      <c r="H6413" s="16">
        <v>35991.183767064504</v>
      </c>
      <c r="I6413" s="16">
        <v>29961.7412273437</v>
      </c>
      <c r="J6413" s="16">
        <v>4581.6900679687496</v>
      </c>
      <c r="K6413" s="16">
        <v>40407.194334375803</v>
      </c>
      <c r="L6413" s="15">
        <f t="shared" si="700"/>
        <v>6</v>
      </c>
      <c r="M6413" s="16">
        <v>53987.394404757702</v>
      </c>
      <c r="N6413" s="16">
        <v>62496.365447657598</v>
      </c>
      <c r="O6413" s="16">
        <v>64716.648897881299</v>
      </c>
      <c r="P6413" s="16">
        <v>41541.888317303099</v>
      </c>
      <c r="Q6413" s="16">
        <v>40054.575807036301</v>
      </c>
      <c r="R6413" s="16">
        <v>55493.756537705704</v>
      </c>
      <c r="S6413" s="17">
        <f t="shared" si="701"/>
        <v>62496.365447657598</v>
      </c>
      <c r="T6413" s="17">
        <f t="shared" si="702"/>
        <v>41541.888317303099</v>
      </c>
      <c r="U6413" s="18">
        <f t="shared" si="703"/>
        <v>0.66470886778360827</v>
      </c>
      <c r="X6413" s="20">
        <f t="shared" si="704"/>
        <v>6.7491065277394999E-2</v>
      </c>
      <c r="AA6413" s="20">
        <f t="shared" si="705"/>
        <v>-0.58920549408022349</v>
      </c>
      <c r="AE6413" s="20">
        <f t="shared" si="706"/>
        <v>1.1707537169105722</v>
      </c>
    </row>
    <row r="6414" spans="1:31" x14ac:dyDescent="0.2">
      <c r="A6414" s="15" t="s">
        <v>19306</v>
      </c>
      <c r="B6414" s="15" t="s">
        <v>19307</v>
      </c>
      <c r="C6414" t="s">
        <v>19308</v>
      </c>
      <c r="D6414" s="15">
        <v>1</v>
      </c>
      <c r="E6414" s="15">
        <v>1</v>
      </c>
      <c r="F6414" s="16">
        <v>18537.601293750002</v>
      </c>
      <c r="G6414" s="16">
        <v>18887.358677343698</v>
      </c>
      <c r="H6414" s="16">
        <v>26068.501819335899</v>
      </c>
      <c r="I6414" s="16">
        <v>26335.106680978301</v>
      </c>
      <c r="J6414" s="16">
        <v>10427.400727734401</v>
      </c>
      <c r="K6414" s="16">
        <v>25075.416035742201</v>
      </c>
      <c r="L6414" s="15">
        <f t="shared" si="700"/>
        <v>6</v>
      </c>
      <c r="M6414" s="16">
        <v>32963.673203524799</v>
      </c>
      <c r="N6414" s="16">
        <v>32493.926356579199</v>
      </c>
      <c r="O6414" s="16">
        <v>46874.4259831647</v>
      </c>
      <c r="P6414" s="16">
        <v>36513.567494770599</v>
      </c>
      <c r="Q6414" s="16">
        <v>91159.617242409906</v>
      </c>
      <c r="R6414" s="16">
        <v>34437.655360430101</v>
      </c>
      <c r="S6414" s="17">
        <f t="shared" si="701"/>
        <v>32963.673203524799</v>
      </c>
      <c r="T6414" s="17">
        <f t="shared" si="702"/>
        <v>36513.567494770599</v>
      </c>
      <c r="U6414" s="18">
        <f t="shared" si="703"/>
        <v>1.1076911019390343</v>
      </c>
      <c r="X6414" s="20">
        <f t="shared" si="704"/>
        <v>0.43534997967422939</v>
      </c>
      <c r="AA6414" s="20">
        <f t="shared" si="705"/>
        <v>0.14755561800012226</v>
      </c>
      <c r="AE6414" s="20">
        <f t="shared" si="706"/>
        <v>0.36116147148096217</v>
      </c>
    </row>
    <row r="6415" spans="1:31" x14ac:dyDescent="0.2">
      <c r="A6415" s="15" t="s">
        <v>19309</v>
      </c>
      <c r="B6415" s="15" t="s">
        <v>19310</v>
      </c>
      <c r="C6415" t="s">
        <v>19311</v>
      </c>
      <c r="D6415" s="15">
        <v>1</v>
      </c>
      <c r="E6415" s="15">
        <v>1</v>
      </c>
      <c r="F6415" s="16">
        <v>131040.54737812599</v>
      </c>
      <c r="G6415" s="16">
        <v>83481.429796875105</v>
      </c>
      <c r="H6415" s="16">
        <v>74795.658557812407</v>
      </c>
      <c r="I6415" s="16">
        <v>95624.183221875195</v>
      </c>
      <c r="J6415" s="16">
        <v>173697.00681093801</v>
      </c>
      <c r="K6415" s="16">
        <v>112223.23938379499</v>
      </c>
      <c r="L6415" s="15">
        <f t="shared" si="700"/>
        <v>6</v>
      </c>
      <c r="M6415" s="16">
        <v>233017.08304838199</v>
      </c>
      <c r="N6415" s="16">
        <v>143621.95785562799</v>
      </c>
      <c r="O6415" s="16">
        <v>134491.94684175201</v>
      </c>
      <c r="P6415" s="16">
        <v>132582.71973229499</v>
      </c>
      <c r="Q6415" s="16">
        <v>1518513.8722943999</v>
      </c>
      <c r="R6415" s="16">
        <v>154123.27499657401</v>
      </c>
      <c r="S6415" s="17">
        <f t="shared" si="701"/>
        <v>143621.95785562799</v>
      </c>
      <c r="T6415" s="17">
        <f t="shared" si="702"/>
        <v>154123.27499657401</v>
      </c>
      <c r="U6415" s="18">
        <f t="shared" si="703"/>
        <v>1.0731177690217966</v>
      </c>
      <c r="X6415" s="20">
        <f t="shared" si="704"/>
        <v>0.40100628301332059</v>
      </c>
      <c r="AA6415" s="20">
        <f t="shared" si="705"/>
        <v>0.10180841296330505</v>
      </c>
      <c r="AE6415" s="20">
        <f t="shared" si="706"/>
        <v>0.39684882274979744</v>
      </c>
    </row>
    <row r="6416" spans="1:31" x14ac:dyDescent="0.2">
      <c r="A6416" s="15" t="s">
        <v>19312</v>
      </c>
      <c r="B6416" s="15" t="s">
        <v>19313</v>
      </c>
      <c r="C6416" t="s">
        <v>19314</v>
      </c>
      <c r="D6416" s="15">
        <v>1</v>
      </c>
      <c r="E6416" s="15">
        <v>1</v>
      </c>
      <c r="F6416" s="16">
        <v>4261.5194241211102</v>
      </c>
      <c r="G6416" s="16">
        <v>10508.2187041993</v>
      </c>
      <c r="H6416" s="16">
        <v>5876.1323736328304</v>
      </c>
      <c r="I6416" s="16">
        <v>5694.8093425781399</v>
      </c>
      <c r="J6416" s="16">
        <v>4534.7305974609299</v>
      </c>
      <c r="K6416" s="16">
        <v>6759.5243423909296</v>
      </c>
      <c r="L6416" s="15">
        <f t="shared" si="700"/>
        <v>6</v>
      </c>
      <c r="M6416" s="16">
        <v>7577.8592613577803</v>
      </c>
      <c r="N6416" s="16">
        <v>18078.403155580902</v>
      </c>
      <c r="O6416" s="16">
        <v>10566.0207833972</v>
      </c>
      <c r="P6416" s="16">
        <v>7895.8406289756604</v>
      </c>
      <c r="Q6416" s="16">
        <v>39644.041344117599</v>
      </c>
      <c r="R6416" s="16">
        <v>9283.2824536945809</v>
      </c>
      <c r="S6416" s="17">
        <f t="shared" si="701"/>
        <v>10566.0207833972</v>
      </c>
      <c r="T6416" s="17">
        <f t="shared" si="702"/>
        <v>9283.2824536945809</v>
      </c>
      <c r="U6416" s="18">
        <f t="shared" si="703"/>
        <v>0.8785977847291162</v>
      </c>
      <c r="X6416" s="20">
        <f t="shared" si="704"/>
        <v>0.56013710002689376</v>
      </c>
      <c r="AA6416" s="20">
        <f t="shared" si="705"/>
        <v>-0.18672523302139005</v>
      </c>
      <c r="AE6416" s="20">
        <f t="shared" si="706"/>
        <v>0.2517056613906134</v>
      </c>
    </row>
    <row r="6417" spans="1:31" x14ac:dyDescent="0.2">
      <c r="A6417" s="15" t="s">
        <v>19315</v>
      </c>
      <c r="B6417" s="15" t="s">
        <v>19316</v>
      </c>
      <c r="C6417" t="s">
        <v>19317</v>
      </c>
      <c r="D6417" s="15">
        <v>1</v>
      </c>
      <c r="E6417" s="15">
        <v>1</v>
      </c>
      <c r="F6417" s="16">
        <v>27546.914922656699</v>
      </c>
      <c r="G6417" s="16">
        <v>45885.163500000002</v>
      </c>
      <c r="H6417" s="16">
        <v>36156.442147462403</v>
      </c>
      <c r="I6417" s="16">
        <v>45914.474589844001</v>
      </c>
      <c r="J6417" s="16">
        <v>405.10169003906299</v>
      </c>
      <c r="K6417" s="16">
        <v>47801.999424608701</v>
      </c>
      <c r="L6417" s="15">
        <f t="shared" si="700"/>
        <v>6</v>
      </c>
      <c r="M6417" s="16">
        <v>48984.088442009197</v>
      </c>
      <c r="N6417" s="16">
        <v>78941.1134240338</v>
      </c>
      <c r="O6417" s="16">
        <v>65013.804130420001</v>
      </c>
      <c r="P6417" s="16">
        <v>63660.3180398021</v>
      </c>
      <c r="Q6417" s="16">
        <v>3541.5264045614299</v>
      </c>
      <c r="R6417" s="16">
        <v>65649.510236547998</v>
      </c>
      <c r="S6417" s="17">
        <f t="shared" si="701"/>
        <v>65013.804130420001</v>
      </c>
      <c r="T6417" s="17">
        <f t="shared" si="702"/>
        <v>63660.3180398021</v>
      </c>
      <c r="U6417" s="18">
        <f t="shared" si="703"/>
        <v>0.97918155830563669</v>
      </c>
      <c r="X6417" s="20">
        <f t="shared" si="704"/>
        <v>0.41682311802183375</v>
      </c>
      <c r="AA6417" s="20">
        <f t="shared" si="705"/>
        <v>-3.035170800829411E-2</v>
      </c>
      <c r="AE6417" s="20">
        <f t="shared" si="706"/>
        <v>0.38004820201446388</v>
      </c>
    </row>
    <row r="6418" spans="1:31" x14ac:dyDescent="0.2">
      <c r="A6418" s="15" t="s">
        <v>19318</v>
      </c>
      <c r="B6418" s="15" t="s">
        <v>19319</v>
      </c>
      <c r="C6418" t="s">
        <v>19320</v>
      </c>
      <c r="D6418" s="15">
        <v>1</v>
      </c>
      <c r="E6418" s="15">
        <v>1</v>
      </c>
      <c r="F6418" s="16">
        <v>55616.297343749902</v>
      </c>
      <c r="G6418" s="16">
        <v>61292.261250000003</v>
      </c>
      <c r="H6418" s="16">
        <v>59110.141664062299</v>
      </c>
      <c r="I6418" s="16">
        <v>56770.662467577698</v>
      </c>
      <c r="J6418" s="16">
        <v>4420.782609375</v>
      </c>
      <c r="K6418" s="16">
        <v>54831.9649453124</v>
      </c>
      <c r="L6418" s="15">
        <f t="shared" si="700"/>
        <v>6</v>
      </c>
      <c r="M6418" s="16">
        <v>98897.231706431296</v>
      </c>
      <c r="N6418" s="16">
        <v>105447.57778517601</v>
      </c>
      <c r="O6418" s="16">
        <v>106287.426085656</v>
      </c>
      <c r="P6418" s="16">
        <v>78712.398656428501</v>
      </c>
      <c r="Q6418" s="16">
        <v>38647.872188382797</v>
      </c>
      <c r="R6418" s="16">
        <v>75304.206671200096</v>
      </c>
      <c r="S6418" s="17">
        <f t="shared" si="701"/>
        <v>105447.57778517601</v>
      </c>
      <c r="T6418" s="17">
        <f t="shared" si="702"/>
        <v>75304.206671200096</v>
      </c>
      <c r="U6418" s="18">
        <f t="shared" si="703"/>
        <v>0.71413880008333852</v>
      </c>
      <c r="X6418" s="20">
        <f t="shared" si="704"/>
        <v>3.9296395681145041E-2</v>
      </c>
      <c r="AA6418" s="20">
        <f t="shared" si="705"/>
        <v>-0.48572359103815205</v>
      </c>
      <c r="AE6418" s="20">
        <f t="shared" si="706"/>
        <v>1.4056472818783874</v>
      </c>
    </row>
    <row r="6419" spans="1:31" x14ac:dyDescent="0.2">
      <c r="A6419" s="15" t="s">
        <v>11263</v>
      </c>
      <c r="B6419" s="15" t="s">
        <v>11264</v>
      </c>
      <c r="C6419" t="s">
        <v>11265</v>
      </c>
      <c r="D6419" s="15">
        <v>1</v>
      </c>
      <c r="E6419" s="15">
        <v>1</v>
      </c>
      <c r="F6419" s="16">
        <v>17919.1049973632</v>
      </c>
      <c r="G6419" s="16">
        <v>20232.411581249999</v>
      </c>
      <c r="H6419" s="16">
        <v>24843.349317187301</v>
      </c>
      <c r="I6419" s="16">
        <v>28626.871710937699</v>
      </c>
      <c r="J6419" s="16">
        <v>3692.9303039062502</v>
      </c>
      <c r="K6419" s="16">
        <v>40580.286316653299</v>
      </c>
      <c r="L6419" s="15">
        <f t="shared" si="700"/>
        <v>6</v>
      </c>
      <c r="M6419" s="16">
        <v>31863.859399753001</v>
      </c>
      <c r="N6419" s="16">
        <v>34807.9635256654</v>
      </c>
      <c r="O6419" s="16">
        <v>44671.448586225997</v>
      </c>
      <c r="P6419" s="16">
        <v>39691.0946685647</v>
      </c>
      <c r="Q6419" s="16">
        <v>32284.758378144299</v>
      </c>
      <c r="R6419" s="16">
        <v>55731.474708476198</v>
      </c>
      <c r="S6419" s="17">
        <f t="shared" si="701"/>
        <v>34807.9635256654</v>
      </c>
      <c r="T6419" s="17">
        <f t="shared" si="702"/>
        <v>39691.0946685647</v>
      </c>
      <c r="U6419" s="18">
        <f t="shared" si="703"/>
        <v>1.1402877574063981</v>
      </c>
      <c r="X6419" s="20">
        <f t="shared" si="704"/>
        <v>0.52934885459150982</v>
      </c>
      <c r="AA6419" s="20">
        <f t="shared" si="705"/>
        <v>0.18939794175550731</v>
      </c>
      <c r="AE6419" s="20">
        <f t="shared" si="706"/>
        <v>0.27625802231255397</v>
      </c>
    </row>
    <row r="6420" spans="1:31" x14ac:dyDescent="0.2">
      <c r="A6420" s="15" t="s">
        <v>19321</v>
      </c>
      <c r="B6420" s="15" t="s">
        <v>19322</v>
      </c>
      <c r="C6420" t="s">
        <v>19323</v>
      </c>
      <c r="D6420" s="15">
        <v>1</v>
      </c>
      <c r="E6420" s="15">
        <v>1</v>
      </c>
      <c r="F6420" s="16">
        <v>75841.751081249895</v>
      </c>
      <c r="G6420" s="16">
        <v>99470.543081249605</v>
      </c>
      <c r="H6420" s="16">
        <v>82490.216273437502</v>
      </c>
      <c r="I6420" s="16">
        <v>110254.796334375</v>
      </c>
      <c r="J6420" s="16">
        <v>29056.405324515999</v>
      </c>
      <c r="K6420" s="16">
        <v>102435.61185</v>
      </c>
      <c r="L6420" s="15">
        <f t="shared" si="700"/>
        <v>6</v>
      </c>
      <c r="M6420" s="16">
        <v>134862.25419403601</v>
      </c>
      <c r="N6420" s="16">
        <v>171129.72527006801</v>
      </c>
      <c r="O6420" s="16">
        <v>148327.723773387</v>
      </c>
      <c r="P6420" s="16">
        <v>152868.032635888</v>
      </c>
      <c r="Q6420" s="16">
        <v>254020.235433947</v>
      </c>
      <c r="R6420" s="16">
        <v>140681.30684240101</v>
      </c>
      <c r="S6420" s="17">
        <f t="shared" si="701"/>
        <v>148327.723773387</v>
      </c>
      <c r="T6420" s="17">
        <f t="shared" si="702"/>
        <v>152868.032635888</v>
      </c>
      <c r="U6420" s="18">
        <f t="shared" si="703"/>
        <v>1.0306099813777068</v>
      </c>
      <c r="X6420" s="20">
        <f t="shared" si="704"/>
        <v>0.45318509090728587</v>
      </c>
      <c r="AA6420" s="20">
        <f t="shared" si="705"/>
        <v>4.3498470060776027E-2</v>
      </c>
      <c r="AE6420" s="20">
        <f t="shared" si="706"/>
        <v>0.34372438619434753</v>
      </c>
    </row>
    <row r="6421" spans="1:31" x14ac:dyDescent="0.2">
      <c r="A6421" s="15" t="s">
        <v>19324</v>
      </c>
      <c r="B6421" s="15" t="s">
        <v>19325</v>
      </c>
      <c r="C6421" t="s">
        <v>19326</v>
      </c>
      <c r="D6421" s="15">
        <v>1</v>
      </c>
      <c r="E6421" s="15">
        <v>1</v>
      </c>
      <c r="F6421" s="16">
        <v>15349.1936554688</v>
      </c>
      <c r="G6421" s="16">
        <v>4933.6693892578196</v>
      </c>
      <c r="H6421" s="16">
        <v>10574.775073242199</v>
      </c>
      <c r="I6421" s="16">
        <v>13095.542206054701</v>
      </c>
      <c r="J6421" s="16">
        <v>8632.4445557154904</v>
      </c>
      <c r="K6421" s="16">
        <v>9158.8221914062797</v>
      </c>
      <c r="L6421" s="15">
        <f t="shared" si="700"/>
        <v>6</v>
      </c>
      <c r="M6421" s="16">
        <v>27294.027721217499</v>
      </c>
      <c r="N6421" s="16">
        <v>8487.9147233306594</v>
      </c>
      <c r="O6421" s="16">
        <v>19014.767894779299</v>
      </c>
      <c r="P6421" s="16">
        <v>18156.940467864999</v>
      </c>
      <c r="Q6421" s="16">
        <v>75467.545758772307</v>
      </c>
      <c r="R6421" s="16">
        <v>12578.389993032601</v>
      </c>
      <c r="S6421" s="17">
        <f t="shared" si="701"/>
        <v>19014.767894779299</v>
      </c>
      <c r="T6421" s="17">
        <f t="shared" si="702"/>
        <v>18156.940467864999</v>
      </c>
      <c r="U6421" s="18">
        <f t="shared" si="703"/>
        <v>0.95488625306071573</v>
      </c>
      <c r="X6421" s="20">
        <f t="shared" si="704"/>
        <v>0.45676169485718837</v>
      </c>
      <c r="AA6421" s="20">
        <f t="shared" si="705"/>
        <v>-6.6599206680163225E-2</v>
      </c>
      <c r="AE6421" s="20">
        <f t="shared" si="706"/>
        <v>0.34031032422299573</v>
      </c>
    </row>
    <row r="6422" spans="1:31" x14ac:dyDescent="0.2">
      <c r="A6422" s="15" t="s">
        <v>19327</v>
      </c>
      <c r="B6422" s="15" t="s">
        <v>19328</v>
      </c>
      <c r="C6422" t="s">
        <v>19329</v>
      </c>
      <c r="D6422" s="15">
        <v>1</v>
      </c>
      <c r="E6422" s="15">
        <v>1</v>
      </c>
      <c r="F6422" s="16">
        <v>27060.716344921701</v>
      </c>
      <c r="G6422" s="16">
        <v>22716.788853515602</v>
      </c>
      <c r="H6422" s="16">
        <v>20116.414234052099</v>
      </c>
      <c r="I6422" s="16">
        <v>36484.539673827901</v>
      </c>
      <c r="J6422" s="16">
        <v>8670.6171234374797</v>
      </c>
      <c r="K6422" s="16">
        <v>23704.3484261718</v>
      </c>
      <c r="L6422" s="15">
        <f t="shared" si="700"/>
        <v>6</v>
      </c>
      <c r="M6422" s="16">
        <v>48119.527230744199</v>
      </c>
      <c r="N6422" s="16">
        <v>39082.101244233301</v>
      </c>
      <c r="O6422" s="16">
        <v>36171.828231469</v>
      </c>
      <c r="P6422" s="16">
        <v>50585.734017860501</v>
      </c>
      <c r="Q6422" s="16">
        <v>75801.262353497703</v>
      </c>
      <c r="R6422" s="16">
        <v>32554.681464924899</v>
      </c>
      <c r="S6422" s="17">
        <f t="shared" si="701"/>
        <v>39082.101244233301</v>
      </c>
      <c r="T6422" s="17">
        <f t="shared" si="702"/>
        <v>50585.734017860501</v>
      </c>
      <c r="U6422" s="18">
        <f t="shared" si="703"/>
        <v>1.2943452989320681</v>
      </c>
      <c r="X6422" s="20">
        <f t="shared" si="704"/>
        <v>0.414902274416311</v>
      </c>
      <c r="AA6422" s="20">
        <f t="shared" si="705"/>
        <v>0.37222254360751322</v>
      </c>
      <c r="AE6422" s="20">
        <f t="shared" si="706"/>
        <v>0.38205418444375283</v>
      </c>
    </row>
    <row r="6423" spans="1:31" x14ac:dyDescent="0.2">
      <c r="A6423" s="15" t="s">
        <v>383</v>
      </c>
      <c r="B6423" s="15" t="s">
        <v>384</v>
      </c>
      <c r="C6423" t="s">
        <v>385</v>
      </c>
      <c r="D6423" s="15">
        <v>1</v>
      </c>
      <c r="E6423" s="15">
        <v>1</v>
      </c>
      <c r="F6423" s="16">
        <v>183492.967715234</v>
      </c>
      <c r="G6423" s="16">
        <v>153255.92287499999</v>
      </c>
      <c r="H6423" s="16">
        <v>141997.314628124</v>
      </c>
      <c r="I6423" s="16">
        <v>167428.158304688</v>
      </c>
      <c r="J6423" s="16">
        <v>54476.957184375096</v>
      </c>
      <c r="K6423" s="16">
        <v>195581.206940623</v>
      </c>
      <c r="L6423" s="15">
        <f t="shared" si="700"/>
        <v>6</v>
      </c>
      <c r="M6423" s="16">
        <v>326288.28978802002</v>
      </c>
      <c r="N6423" s="16">
        <v>263662.41869401402</v>
      </c>
      <c r="O6423" s="16">
        <v>255328.92762587199</v>
      </c>
      <c r="P6423" s="16">
        <v>232138.77326720799</v>
      </c>
      <c r="Q6423" s="16">
        <v>476254.69617276301</v>
      </c>
      <c r="R6423" s="16">
        <v>268604.04589091003</v>
      </c>
      <c r="S6423" s="17">
        <f t="shared" si="701"/>
        <v>263662.41869401402</v>
      </c>
      <c r="T6423" s="17">
        <f t="shared" si="702"/>
        <v>268604.04589091003</v>
      </c>
      <c r="U6423" s="18">
        <f t="shared" si="703"/>
        <v>1.0187422508728134</v>
      </c>
      <c r="X6423" s="20">
        <f t="shared" si="704"/>
        <v>0.60910508322678014</v>
      </c>
      <c r="AA6423" s="20">
        <f t="shared" si="705"/>
        <v>2.6789085434628167E-2</v>
      </c>
      <c r="AE6423" s="20">
        <f t="shared" si="706"/>
        <v>0.21530777612141713</v>
      </c>
    </row>
    <row r="6424" spans="1:31" x14ac:dyDescent="0.2">
      <c r="A6424" s="15" t="s">
        <v>15159</v>
      </c>
      <c r="B6424" s="15" t="s">
        <v>15160</v>
      </c>
      <c r="C6424" t="s">
        <v>15161</v>
      </c>
      <c r="D6424" s="15">
        <v>1</v>
      </c>
      <c r="E6424" s="15">
        <v>1</v>
      </c>
      <c r="F6424" s="16">
        <v>41949.068906250599</v>
      </c>
      <c r="G6424" s="16">
        <v>40966.201933593802</v>
      </c>
      <c r="H6424" s="16">
        <v>20047.948593749901</v>
      </c>
      <c r="I6424" s="16">
        <v>49944.750111477297</v>
      </c>
      <c r="J6424" s="16">
        <v>1853.1717187500001</v>
      </c>
      <c r="K6424" s="16">
        <v>44476.1212500006</v>
      </c>
      <c r="L6424" s="15">
        <f t="shared" si="700"/>
        <v>6</v>
      </c>
      <c r="M6424" s="16">
        <v>74594.084569290993</v>
      </c>
      <c r="N6424" s="16">
        <v>70478.502128290202</v>
      </c>
      <c r="O6424" s="16">
        <v>36048.718448982203</v>
      </c>
      <c r="P6424" s="16">
        <v>69248.286186822093</v>
      </c>
      <c r="Q6424" s="16">
        <v>16201.0101056521</v>
      </c>
      <c r="R6424" s="16">
        <v>61081.8713114481</v>
      </c>
      <c r="S6424" s="17">
        <f t="shared" si="701"/>
        <v>70478.502128290202</v>
      </c>
      <c r="T6424" s="17">
        <f t="shared" si="702"/>
        <v>61081.8713114481</v>
      </c>
      <c r="U6424" s="18">
        <f t="shared" si="703"/>
        <v>0.86667380076072476</v>
      </c>
      <c r="X6424" s="20">
        <f t="shared" si="704"/>
        <v>0.60426910675262813</v>
      </c>
      <c r="AA6424" s="20">
        <f t="shared" si="705"/>
        <v>-0.20643900176001365</v>
      </c>
      <c r="AE6424" s="20">
        <f t="shared" si="706"/>
        <v>0.21876960848168062</v>
      </c>
    </row>
    <row r="6425" spans="1:31" x14ac:dyDescent="0.2">
      <c r="A6425" s="15" t="s">
        <v>19330</v>
      </c>
      <c r="B6425" s="15" t="s">
        <v>19331</v>
      </c>
      <c r="C6425" t="s">
        <v>19332</v>
      </c>
      <c r="D6425" s="15">
        <v>1</v>
      </c>
      <c r="E6425" s="15">
        <v>1</v>
      </c>
      <c r="F6425" s="16">
        <v>9087.3814001953506</v>
      </c>
      <c r="G6425" s="16">
        <v>6784.6965205078404</v>
      </c>
      <c r="H6425" s="16">
        <v>6727.9347125295999</v>
      </c>
      <c r="I6425" s="16">
        <v>6702.4577748047104</v>
      </c>
      <c r="J6425" s="16">
        <v>6268.3523718749902</v>
      </c>
      <c r="K6425" s="16">
        <v>13950.4908823243</v>
      </c>
      <c r="L6425" s="15">
        <f t="shared" si="700"/>
        <v>6</v>
      </c>
      <c r="M6425" s="16">
        <v>16159.2358150903</v>
      </c>
      <c r="N6425" s="16">
        <v>11672.433020164701</v>
      </c>
      <c r="O6425" s="16">
        <v>12097.667901579</v>
      </c>
      <c r="P6425" s="16">
        <v>9292.9429641516908</v>
      </c>
      <c r="Q6425" s="16">
        <v>54799.908230325796</v>
      </c>
      <c r="R6425" s="16">
        <v>19159.091774569901</v>
      </c>
      <c r="S6425" s="17">
        <f t="shared" si="701"/>
        <v>12097.667901579</v>
      </c>
      <c r="T6425" s="17">
        <f t="shared" si="702"/>
        <v>19159.091774569901</v>
      </c>
      <c r="U6425" s="18">
        <f t="shared" si="703"/>
        <v>1.5837012497317138</v>
      </c>
      <c r="X6425" s="20">
        <f t="shared" si="704"/>
        <v>0.35736570825477687</v>
      </c>
      <c r="AA6425" s="20">
        <f t="shared" si="705"/>
        <v>0.66330021030355546</v>
      </c>
      <c r="AE6425" s="20">
        <f t="shared" si="706"/>
        <v>0.44688712343147313</v>
      </c>
    </row>
    <row r="6426" spans="1:31" x14ac:dyDescent="0.2">
      <c r="A6426" s="15" t="s">
        <v>263</v>
      </c>
      <c r="B6426" s="15" t="s">
        <v>264</v>
      </c>
      <c r="C6426" t="s">
        <v>265</v>
      </c>
      <c r="D6426" s="15">
        <v>1</v>
      </c>
      <c r="E6426" s="15">
        <v>1</v>
      </c>
      <c r="F6426" s="16">
        <v>20903.987162695299</v>
      </c>
      <c r="G6426" s="16">
        <v>19575.345023437501</v>
      </c>
      <c r="H6426" s="16">
        <v>19423.534814062499</v>
      </c>
      <c r="I6426" s="16">
        <v>26812.290759375101</v>
      </c>
      <c r="J6426" s="16">
        <v>7224.6074613281398</v>
      </c>
      <c r="K6426" s="16">
        <v>19601.1890958984</v>
      </c>
      <c r="L6426" s="15">
        <f t="shared" si="700"/>
        <v>6</v>
      </c>
      <c r="M6426" s="16">
        <v>37171.5946719649</v>
      </c>
      <c r="N6426" s="16">
        <v>33677.542236713904</v>
      </c>
      <c r="O6426" s="16">
        <v>34925.944393853497</v>
      </c>
      <c r="P6426" s="16">
        <v>37175.1821700039</v>
      </c>
      <c r="Q6426" s="16">
        <v>63159.791025354498</v>
      </c>
      <c r="R6426" s="16">
        <v>26919.553150265099</v>
      </c>
      <c r="S6426" s="17">
        <f t="shared" si="701"/>
        <v>34925.944393853497</v>
      </c>
      <c r="T6426" s="17">
        <f t="shared" si="702"/>
        <v>37175.1821700039</v>
      </c>
      <c r="U6426" s="18">
        <f t="shared" si="703"/>
        <v>1.0644001991982281</v>
      </c>
      <c r="X6426" s="20">
        <f t="shared" si="704"/>
        <v>0.54480077099138891</v>
      </c>
      <c r="AA6426" s="20">
        <f t="shared" si="705"/>
        <v>9.004068546738643E-2</v>
      </c>
      <c r="AE6426" s="20">
        <f t="shared" si="706"/>
        <v>0.26376228648978506</v>
      </c>
    </row>
    <row r="6427" spans="1:31" x14ac:dyDescent="0.2">
      <c r="A6427" s="15" t="s">
        <v>19333</v>
      </c>
      <c r="B6427" s="15" t="s">
        <v>19334</v>
      </c>
      <c r="C6427" t="s">
        <v>19335</v>
      </c>
      <c r="D6427" s="15">
        <v>2</v>
      </c>
      <c r="E6427" s="15">
        <v>1</v>
      </c>
      <c r="F6427" s="16">
        <v>82471.394001562803</v>
      </c>
      <c r="G6427" s="16">
        <v>98669.022187960305</v>
      </c>
      <c r="H6427" s="16">
        <v>81473.998727344093</v>
      </c>
      <c r="I6427" s="16">
        <v>166714.49552226599</v>
      </c>
      <c r="J6427" s="16">
        <v>11380.2505983459</v>
      </c>
      <c r="K6427" s="16">
        <v>152176.447835158</v>
      </c>
      <c r="L6427" s="15">
        <f t="shared" si="700"/>
        <v>6</v>
      </c>
      <c r="M6427" s="16">
        <v>146651.12478296901</v>
      </c>
      <c r="N6427" s="16">
        <v>169750.78386673401</v>
      </c>
      <c r="O6427" s="16">
        <v>146500.43755351601</v>
      </c>
      <c r="P6427" s="16">
        <v>231149.28138892699</v>
      </c>
      <c r="Q6427" s="16">
        <v>99489.730543166996</v>
      </c>
      <c r="R6427" s="16">
        <v>208993.543997506</v>
      </c>
      <c r="S6427" s="17">
        <f t="shared" si="701"/>
        <v>146651.12478296901</v>
      </c>
      <c r="T6427" s="17">
        <f t="shared" si="702"/>
        <v>208993.543997506</v>
      </c>
      <c r="U6427" s="18">
        <f t="shared" si="703"/>
        <v>1.4251069966684426</v>
      </c>
      <c r="X6427" s="20">
        <f t="shared" si="704"/>
        <v>0.57038112513031891</v>
      </c>
      <c r="AA6427" s="20">
        <f t="shared" si="705"/>
        <v>0.51107024051809546</v>
      </c>
      <c r="AE6427" s="20">
        <f t="shared" si="706"/>
        <v>0.24383485445243569</v>
      </c>
    </row>
    <row r="6428" spans="1:31" x14ac:dyDescent="0.2">
      <c r="A6428" s="15" t="s">
        <v>19336</v>
      </c>
      <c r="B6428" s="15" t="s">
        <v>19337</v>
      </c>
      <c r="C6428" t="s">
        <v>19338</v>
      </c>
      <c r="D6428" s="15">
        <v>1</v>
      </c>
      <c r="E6428" s="15">
        <v>1</v>
      </c>
      <c r="F6428" s="16">
        <v>24008.2561945165</v>
      </c>
      <c r="G6428" s="16">
        <v>21304.113187499999</v>
      </c>
      <c r="H6428" s="16">
        <v>12784.5537574219</v>
      </c>
      <c r="I6428" s="16">
        <v>19093.4311863281</v>
      </c>
      <c r="J6428" s="16">
        <v>6829.3556396484601</v>
      </c>
      <c r="K6428" s="16">
        <v>28410.1194609374</v>
      </c>
      <c r="L6428" s="15">
        <f t="shared" si="700"/>
        <v>6</v>
      </c>
      <c r="M6428" s="16">
        <v>42691.624382349997</v>
      </c>
      <c r="N6428" s="16">
        <v>36651.725465310599</v>
      </c>
      <c r="O6428" s="16">
        <v>22988.2262886916</v>
      </c>
      <c r="P6428" s="16">
        <v>26473.0003479466</v>
      </c>
      <c r="Q6428" s="16">
        <v>59704.375268400698</v>
      </c>
      <c r="R6428" s="16">
        <v>39017.414560533798</v>
      </c>
      <c r="S6428" s="17">
        <f t="shared" si="701"/>
        <v>36651.725465310599</v>
      </c>
      <c r="T6428" s="17">
        <f t="shared" si="702"/>
        <v>39017.414560533798</v>
      </c>
      <c r="U6428" s="18">
        <f t="shared" si="703"/>
        <v>1.0645450948131276</v>
      </c>
      <c r="X6428" s="20">
        <f t="shared" si="704"/>
        <v>0.53722740378756118</v>
      </c>
      <c r="AA6428" s="20">
        <f t="shared" si="705"/>
        <v>9.0237064572075365E-2</v>
      </c>
      <c r="AE6428" s="20">
        <f t="shared" si="706"/>
        <v>0.26984184222414331</v>
      </c>
    </row>
    <row r="6429" spans="1:31" x14ac:dyDescent="0.2">
      <c r="A6429" s="15" t="s">
        <v>950</v>
      </c>
      <c r="B6429" s="15" t="s">
        <v>951</v>
      </c>
      <c r="C6429" t="s">
        <v>952</v>
      </c>
      <c r="D6429" s="15">
        <v>1</v>
      </c>
      <c r="E6429" s="15">
        <v>1</v>
      </c>
      <c r="F6429" s="16">
        <v>48883.6424033199</v>
      </c>
      <c r="G6429" s="16">
        <v>54445.670967187601</v>
      </c>
      <c r="H6429" s="16">
        <v>44536.535581054501</v>
      </c>
      <c r="I6429" s="16">
        <v>53363.944141406202</v>
      </c>
      <c r="J6429" s="16">
        <v>127.856083007813</v>
      </c>
      <c r="K6429" s="16">
        <v>52387.130397167501</v>
      </c>
      <c r="L6429" s="15">
        <f t="shared" si="700"/>
        <v>6</v>
      </c>
      <c r="M6429" s="16">
        <v>86925.184528825004</v>
      </c>
      <c r="N6429" s="16">
        <v>93668.662361165494</v>
      </c>
      <c r="O6429" s="16">
        <v>80082.260005147502</v>
      </c>
      <c r="P6429" s="16">
        <v>73988.991189536304</v>
      </c>
      <c r="Q6429" s="16">
        <v>1117.75809652214</v>
      </c>
      <c r="R6429" s="16">
        <v>71946.560701846</v>
      </c>
      <c r="S6429" s="17">
        <f t="shared" si="701"/>
        <v>86925.184528825004</v>
      </c>
      <c r="T6429" s="17">
        <f t="shared" si="702"/>
        <v>71946.560701846</v>
      </c>
      <c r="U6429" s="18">
        <f t="shared" si="703"/>
        <v>0.82768372700995552</v>
      </c>
      <c r="X6429" s="20">
        <f t="shared" si="704"/>
        <v>0.19374237364425789</v>
      </c>
      <c r="AA6429" s="20">
        <f t="shared" si="705"/>
        <v>-0.2728485018495822</v>
      </c>
      <c r="AE6429" s="20">
        <f t="shared" si="706"/>
        <v>0.71277538378630967</v>
      </c>
    </row>
    <row r="6430" spans="1:31" x14ac:dyDescent="0.2">
      <c r="A6430" s="15" t="s">
        <v>19339</v>
      </c>
      <c r="B6430" s="15" t="s">
        <v>19340</v>
      </c>
      <c r="C6430" t="s">
        <v>19341</v>
      </c>
      <c r="D6430" s="15">
        <v>1</v>
      </c>
      <c r="E6430" s="15">
        <v>1</v>
      </c>
      <c r="F6430" s="16">
        <v>61258.396024903901</v>
      </c>
      <c r="G6430" s="16">
        <v>67164.071364843694</v>
      </c>
      <c r="H6430" s="16">
        <v>69683.269850391007</v>
      </c>
      <c r="I6430" s="16">
        <v>88766.366957812599</v>
      </c>
      <c r="J6430" s="16">
        <v>14342.294626171901</v>
      </c>
      <c r="K6430" s="16">
        <v>87212.741060156695</v>
      </c>
      <c r="L6430" s="15">
        <f t="shared" si="700"/>
        <v>6</v>
      </c>
      <c r="M6430" s="16">
        <v>108930.04523826099</v>
      </c>
      <c r="N6430" s="16">
        <v>115549.475499461</v>
      </c>
      <c r="O6430" s="16">
        <v>125299.232671832</v>
      </c>
      <c r="P6430" s="16">
        <v>123074.372564465</v>
      </c>
      <c r="Q6430" s="16">
        <v>125384.851185611</v>
      </c>
      <c r="R6430" s="16">
        <v>119774.775237512</v>
      </c>
      <c r="S6430" s="17">
        <f t="shared" si="701"/>
        <v>115549.475499461</v>
      </c>
      <c r="T6430" s="17">
        <f t="shared" si="702"/>
        <v>123074.372564465</v>
      </c>
      <c r="U6430" s="18">
        <f t="shared" si="703"/>
        <v>1.0651227280130675</v>
      </c>
      <c r="X6430" s="20">
        <f t="shared" si="704"/>
        <v>0.28804444916112942</v>
      </c>
      <c r="AA6430" s="20">
        <f t="shared" si="705"/>
        <v>9.1019673544713825E-2</v>
      </c>
      <c r="AE6430" s="20">
        <f t="shared" si="706"/>
        <v>0.54054048954670397</v>
      </c>
    </row>
    <row r="6431" spans="1:31" x14ac:dyDescent="0.2">
      <c r="A6431" s="15" t="s">
        <v>19342</v>
      </c>
      <c r="B6431" s="15" t="s">
        <v>19343</v>
      </c>
      <c r="C6431" t="s">
        <v>19344</v>
      </c>
      <c r="D6431" s="15">
        <v>1</v>
      </c>
      <c r="E6431" s="15">
        <v>1</v>
      </c>
      <c r="F6431" s="16">
        <v>148889.44950000101</v>
      </c>
      <c r="G6431" s="16">
        <v>188043.42933750001</v>
      </c>
      <c r="H6431" s="16">
        <v>156599.31951108301</v>
      </c>
      <c r="I6431" s="16">
        <v>172003.095515625</v>
      </c>
      <c r="J6431" s="16">
        <v>13869.154200000001</v>
      </c>
      <c r="K6431" s="16">
        <v>182338.586099999</v>
      </c>
      <c r="L6431" s="15">
        <f t="shared" si="700"/>
        <v>6</v>
      </c>
      <c r="M6431" s="16">
        <v>264756.10727615899</v>
      </c>
      <c r="N6431" s="16">
        <v>323511.05568090302</v>
      </c>
      <c r="O6431" s="16">
        <v>281585.15829979599</v>
      </c>
      <c r="P6431" s="16">
        <v>238481.91364858099</v>
      </c>
      <c r="Q6431" s="16">
        <v>121248.508747267</v>
      </c>
      <c r="R6431" s="16">
        <v>250417.11683145899</v>
      </c>
      <c r="S6431" s="17">
        <f t="shared" si="701"/>
        <v>281585.15829979599</v>
      </c>
      <c r="T6431" s="17">
        <f t="shared" si="702"/>
        <v>238481.91364858099</v>
      </c>
      <c r="U6431" s="18">
        <f t="shared" si="703"/>
        <v>0.84692643280110602</v>
      </c>
      <c r="X6431" s="20">
        <f t="shared" si="704"/>
        <v>0.12523623994007493</v>
      </c>
      <c r="AA6431" s="20">
        <f t="shared" si="705"/>
        <v>-0.23969143777679044</v>
      </c>
      <c r="AE6431" s="20">
        <f t="shared" si="706"/>
        <v>0.90226998000266956</v>
      </c>
    </row>
    <row r="6432" spans="1:31" x14ac:dyDescent="0.2">
      <c r="A6432" s="15" t="s">
        <v>17596</v>
      </c>
      <c r="B6432" s="15" t="s">
        <v>17597</v>
      </c>
      <c r="C6432" t="s">
        <v>17598</v>
      </c>
      <c r="D6432" s="15">
        <v>1</v>
      </c>
      <c r="E6432" s="15">
        <v>1</v>
      </c>
      <c r="F6432" s="16">
        <v>102427.35277500001</v>
      </c>
      <c r="G6432" s="16">
        <v>87076.269843749906</v>
      </c>
      <c r="H6432" s="16">
        <v>98622.473400000395</v>
      </c>
      <c r="I6432" s="16">
        <v>128239.59740625</v>
      </c>
      <c r="J6432" s="16">
        <v>10653.662249999999</v>
      </c>
      <c r="K6432" s="16">
        <v>114146.381250001</v>
      </c>
      <c r="L6432" s="15">
        <f t="shared" si="700"/>
        <v>6</v>
      </c>
      <c r="M6432" s="16">
        <v>182136.92971785</v>
      </c>
      <c r="N6432" s="16">
        <v>149806.542462843</v>
      </c>
      <c r="O6432" s="16">
        <v>177335.53933030399</v>
      </c>
      <c r="P6432" s="16">
        <v>177803.919768338</v>
      </c>
      <c r="Q6432" s="16">
        <v>93137.6666436917</v>
      </c>
      <c r="R6432" s="16">
        <v>156764.44739838701</v>
      </c>
      <c r="S6432" s="17">
        <f t="shared" si="701"/>
        <v>177335.53933030399</v>
      </c>
      <c r="T6432" s="17">
        <f t="shared" si="702"/>
        <v>156764.44739838701</v>
      </c>
      <c r="U6432" s="18">
        <f t="shared" si="703"/>
        <v>0.88399904492014203</v>
      </c>
      <c r="X6432" s="20">
        <f t="shared" si="704"/>
        <v>0.37674114041875534</v>
      </c>
      <c r="AA6432" s="20">
        <f t="shared" si="705"/>
        <v>-0.17788328396943273</v>
      </c>
      <c r="AE6432" s="20">
        <f t="shared" si="706"/>
        <v>0.4239569519197347</v>
      </c>
    </row>
    <row r="6433" spans="1:31" x14ac:dyDescent="0.2">
      <c r="A6433" s="15" t="s">
        <v>19345</v>
      </c>
      <c r="B6433" s="15" t="s">
        <v>19346</v>
      </c>
      <c r="C6433" t="s">
        <v>19347</v>
      </c>
      <c r="D6433" s="15">
        <v>2</v>
      </c>
      <c r="E6433" s="15">
        <v>1</v>
      </c>
      <c r="F6433" s="16">
        <v>15848.1481592286</v>
      </c>
      <c r="G6433" s="16">
        <v>11296.279142285201</v>
      </c>
      <c r="H6433" s="16">
        <v>14664.5338705677</v>
      </c>
      <c r="I6433" s="16">
        <v>3903.86224335938</v>
      </c>
      <c r="J6433" s="16">
        <v>41888.369049462803</v>
      </c>
      <c r="K6433" s="16">
        <v>11056.8377970703</v>
      </c>
      <c r="L6433" s="15">
        <f t="shared" si="700"/>
        <v>6</v>
      </c>
      <c r="M6433" s="16">
        <v>28181.2715962332</v>
      </c>
      <c r="N6433" s="16">
        <v>19434.1871101904</v>
      </c>
      <c r="O6433" s="16">
        <v>26368.665612523801</v>
      </c>
      <c r="P6433" s="16">
        <v>5412.6964147119897</v>
      </c>
      <c r="Q6433" s="16">
        <v>366201.29878594499</v>
      </c>
      <c r="R6433" s="16">
        <v>15185.0549115093</v>
      </c>
      <c r="S6433" s="17">
        <f t="shared" si="701"/>
        <v>26368.665612523801</v>
      </c>
      <c r="T6433" s="17">
        <f t="shared" si="702"/>
        <v>15185.0549115093</v>
      </c>
      <c r="U6433" s="18">
        <f t="shared" si="703"/>
        <v>0.57587498490242739</v>
      </c>
      <c r="X6433" s="20">
        <f t="shared" si="704"/>
        <v>0.42929423872559191</v>
      </c>
      <c r="AA6433" s="20">
        <f t="shared" si="705"/>
        <v>-0.79617243988065611</v>
      </c>
      <c r="AE6433" s="20">
        <f t="shared" si="706"/>
        <v>0.36724493986082102</v>
      </c>
    </row>
    <row r="6434" spans="1:31" x14ac:dyDescent="0.2">
      <c r="A6434" s="15" t="s">
        <v>19348</v>
      </c>
      <c r="B6434" s="15" t="s">
        <v>19349</v>
      </c>
      <c r="C6434" t="s">
        <v>19350</v>
      </c>
      <c r="D6434" s="15">
        <v>1</v>
      </c>
      <c r="E6434" s="15">
        <v>1</v>
      </c>
      <c r="F6434" s="16">
        <v>30477.457312499901</v>
      </c>
      <c r="G6434" s="16">
        <v>17522.665874999901</v>
      </c>
      <c r="H6434" s="16">
        <v>17073.366749999899</v>
      </c>
      <c r="I6434" s="16">
        <v>10408.7630625</v>
      </c>
      <c r="J6434" s="16">
        <v>49760.860127344102</v>
      </c>
      <c r="K6434" s="16">
        <v>23155.042830897401</v>
      </c>
      <c r="L6434" s="15">
        <f t="shared" si="700"/>
        <v>6</v>
      </c>
      <c r="M6434" s="16">
        <v>54195.196401291803</v>
      </c>
      <c r="N6434" s="16">
        <v>30146.100587171601</v>
      </c>
      <c r="O6434" s="16">
        <v>30700.0483400501</v>
      </c>
      <c r="P6434" s="16">
        <v>14431.7270943194</v>
      </c>
      <c r="Q6434" s="16">
        <v>435025.09218779998</v>
      </c>
      <c r="R6434" s="16">
        <v>31800.285336436002</v>
      </c>
      <c r="S6434" s="17">
        <f t="shared" si="701"/>
        <v>30700.0483400501</v>
      </c>
      <c r="T6434" s="17">
        <f t="shared" si="702"/>
        <v>31800.285336436002</v>
      </c>
      <c r="U6434" s="18">
        <f t="shared" si="703"/>
        <v>1.0358382822137311</v>
      </c>
      <c r="X6434" s="20">
        <f t="shared" si="704"/>
        <v>0.42519050262477776</v>
      </c>
      <c r="AA6434" s="20">
        <f t="shared" si="705"/>
        <v>5.0798783275656879E-2</v>
      </c>
      <c r="AE6434" s="20">
        <f t="shared" si="706"/>
        <v>0.37141644476895952</v>
      </c>
    </row>
    <row r="6435" spans="1:31" x14ac:dyDescent="0.2">
      <c r="A6435" s="15" t="s">
        <v>19351</v>
      </c>
      <c r="B6435" s="15" t="s">
        <v>19352</v>
      </c>
      <c r="C6435" t="s">
        <v>19353</v>
      </c>
      <c r="D6435" s="15">
        <v>1</v>
      </c>
      <c r="E6435" s="15">
        <v>1</v>
      </c>
      <c r="F6435" s="16">
        <v>18874.734649804501</v>
      </c>
      <c r="G6435" s="16">
        <v>21181.488899999898</v>
      </c>
      <c r="H6435" s="16">
        <v>12683.022754101499</v>
      </c>
      <c r="I6435" s="16">
        <v>21037.629757031202</v>
      </c>
      <c r="J6435" s="16">
        <v>2246.99222021484</v>
      </c>
      <c r="K6435" s="16">
        <v>22898.285130522101</v>
      </c>
      <c r="L6435" s="15">
        <f t="shared" si="700"/>
        <v>6</v>
      </c>
      <c r="M6435" s="16">
        <v>33563.165748373904</v>
      </c>
      <c r="N6435" s="16">
        <v>36440.761897793003</v>
      </c>
      <c r="O6435" s="16">
        <v>22805.660848869898</v>
      </c>
      <c r="P6435" s="16">
        <v>29168.627390379599</v>
      </c>
      <c r="Q6435" s="16">
        <v>19643.912811046601</v>
      </c>
      <c r="R6435" s="16">
        <v>31447.663741481902</v>
      </c>
      <c r="S6435" s="17">
        <f t="shared" si="701"/>
        <v>33563.165748373904</v>
      </c>
      <c r="T6435" s="17">
        <f t="shared" si="702"/>
        <v>29168.627390379599</v>
      </c>
      <c r="U6435" s="18">
        <f t="shared" si="703"/>
        <v>0.86906663123077965</v>
      </c>
      <c r="X6435" s="20">
        <f t="shared" si="704"/>
        <v>0.48952723954865046</v>
      </c>
      <c r="AA6435" s="20">
        <f t="shared" si="705"/>
        <v>-0.20246130235742441</v>
      </c>
      <c r="AE6435" s="20">
        <f t="shared" si="706"/>
        <v>0.3102231370446536</v>
      </c>
    </row>
    <row r="6436" spans="1:31" x14ac:dyDescent="0.2">
      <c r="A6436" s="15" t="s">
        <v>19354</v>
      </c>
      <c r="B6436" s="15" t="s">
        <v>19355</v>
      </c>
      <c r="C6436" t="s">
        <v>19356</v>
      </c>
      <c r="D6436" s="15">
        <v>1</v>
      </c>
      <c r="E6436" s="15">
        <v>1</v>
      </c>
      <c r="F6436" s="16">
        <v>10131.306912890601</v>
      </c>
      <c r="G6436" s="16">
        <v>9912.7872679687498</v>
      </c>
      <c r="H6436" s="16">
        <v>11746.930606640701</v>
      </c>
      <c r="I6436" s="16">
        <v>20584.812375604099</v>
      </c>
      <c r="J6436" s="16">
        <v>3803.4474457031201</v>
      </c>
      <c r="K6436" s="16">
        <v>14877.201513281399</v>
      </c>
      <c r="L6436" s="15">
        <f t="shared" si="700"/>
        <v>6</v>
      </c>
      <c r="M6436" s="16">
        <v>18015.550389129101</v>
      </c>
      <c r="N6436" s="16">
        <v>17054.019303408098</v>
      </c>
      <c r="O6436" s="16">
        <v>21122.450114947798</v>
      </c>
      <c r="P6436" s="16">
        <v>28540.797086905401</v>
      </c>
      <c r="Q6436" s="16">
        <v>33250.933996400898</v>
      </c>
      <c r="R6436" s="16">
        <v>20431.802116932999</v>
      </c>
      <c r="S6436" s="17">
        <f t="shared" si="701"/>
        <v>18015.550389129101</v>
      </c>
      <c r="T6436" s="17">
        <f t="shared" si="702"/>
        <v>28540.797086905401</v>
      </c>
      <c r="U6436" s="18">
        <f t="shared" si="703"/>
        <v>1.5842312041783313</v>
      </c>
      <c r="X6436" s="20">
        <f t="shared" si="704"/>
        <v>9.2402847863551865E-2</v>
      </c>
      <c r="AA6436" s="20">
        <f t="shared" si="705"/>
        <v>0.66378289904158105</v>
      </c>
      <c r="AE6436" s="20">
        <f t="shared" si="706"/>
        <v>1.0343146435811241</v>
      </c>
    </row>
    <row r="6437" spans="1:31" x14ac:dyDescent="0.2">
      <c r="A6437" s="15" t="s">
        <v>19357</v>
      </c>
      <c r="B6437" s="15" t="s">
        <v>19358</v>
      </c>
      <c r="C6437" t="s">
        <v>19359</v>
      </c>
      <c r="D6437" s="15">
        <v>2</v>
      </c>
      <c r="E6437" s="15">
        <v>1</v>
      </c>
      <c r="F6437" s="16">
        <v>79088.220517968904</v>
      </c>
      <c r="G6437" s="16">
        <v>62572.992777539199</v>
      </c>
      <c r="H6437" s="16">
        <v>65422.689537076898</v>
      </c>
      <c r="I6437" s="16">
        <v>120722.768544726</v>
      </c>
      <c r="J6437" s="16">
        <v>29167.245215625098</v>
      </c>
      <c r="K6437" s="16">
        <v>106610.41800234299</v>
      </c>
      <c r="L6437" s="15">
        <f t="shared" si="700"/>
        <v>6</v>
      </c>
      <c r="M6437" s="16">
        <v>140635.145512683</v>
      </c>
      <c r="N6437" s="16">
        <v>107650.956068468</v>
      </c>
      <c r="O6437" s="16">
        <v>117638.176508119</v>
      </c>
      <c r="P6437" s="16">
        <v>167381.853083486</v>
      </c>
      <c r="Q6437" s="16">
        <v>254989.23262821601</v>
      </c>
      <c r="R6437" s="16">
        <v>146414.832270894</v>
      </c>
      <c r="S6437" s="17">
        <f t="shared" si="701"/>
        <v>117638.176508119</v>
      </c>
      <c r="T6437" s="17">
        <f t="shared" si="702"/>
        <v>167381.853083486</v>
      </c>
      <c r="U6437" s="18">
        <f t="shared" si="703"/>
        <v>1.4228531761705254</v>
      </c>
      <c r="X6437" s="20">
        <f t="shared" si="704"/>
        <v>0.12279491402003063</v>
      </c>
      <c r="AA6437" s="20">
        <f t="shared" si="705"/>
        <v>0.50878679823880224</v>
      </c>
      <c r="AE6437" s="20">
        <f t="shared" si="706"/>
        <v>0.9108196206441832</v>
      </c>
    </row>
    <row r="6438" spans="1:31" x14ac:dyDescent="0.2">
      <c r="A6438" s="15" t="s">
        <v>19360</v>
      </c>
      <c r="B6438" s="15" t="s">
        <v>19361</v>
      </c>
      <c r="C6438" t="s">
        <v>19362</v>
      </c>
      <c r="D6438" s="15">
        <v>1</v>
      </c>
      <c r="E6438" s="15">
        <v>1</v>
      </c>
      <c r="F6438" s="16">
        <v>62380.304249999601</v>
      </c>
      <c r="G6438" s="16">
        <v>56033.470968749702</v>
      </c>
      <c r="H6438" s="16">
        <v>38863.516180815903</v>
      </c>
      <c r="I6438" s="16">
        <v>24117.966468750001</v>
      </c>
      <c r="J6438" s="16">
        <v>108877.96355390501</v>
      </c>
      <c r="K6438" s="16">
        <v>41163.747281249904</v>
      </c>
      <c r="L6438" s="15">
        <f t="shared" si="700"/>
        <v>6</v>
      </c>
      <c r="M6438" s="16">
        <v>110925.02913668301</v>
      </c>
      <c r="N6438" s="16">
        <v>96400.323108500306</v>
      </c>
      <c r="O6438" s="16">
        <v>69881.461745989407</v>
      </c>
      <c r="P6438" s="16">
        <v>33439.507466639297</v>
      </c>
      <c r="Q6438" s="16">
        <v>951845.40643079195</v>
      </c>
      <c r="R6438" s="16">
        <v>56532.778566661596</v>
      </c>
      <c r="S6438" s="17">
        <f t="shared" si="701"/>
        <v>96400.323108500306</v>
      </c>
      <c r="T6438" s="17">
        <f t="shared" si="702"/>
        <v>56532.778566661596</v>
      </c>
      <c r="U6438" s="18">
        <f t="shared" si="703"/>
        <v>0.58643764609619542</v>
      </c>
      <c r="X6438" s="20">
        <f t="shared" si="704"/>
        <v>0.44704978773359788</v>
      </c>
      <c r="AA6438" s="20">
        <f t="shared" si="705"/>
        <v>-0.76995037529525734</v>
      </c>
      <c r="AE6438" s="20">
        <f t="shared" si="706"/>
        <v>0.34964410699361798</v>
      </c>
    </row>
    <row r="6439" spans="1:31" x14ac:dyDescent="0.2">
      <c r="A6439" s="15" t="s">
        <v>19363</v>
      </c>
      <c r="B6439" s="15" t="s">
        <v>19364</v>
      </c>
      <c r="C6439" t="s">
        <v>19365</v>
      </c>
      <c r="D6439" s="15">
        <v>1</v>
      </c>
      <c r="E6439" s="15">
        <v>1</v>
      </c>
      <c r="F6439" s="16">
        <v>8513.4974203125294</v>
      </c>
      <c r="G6439" s="16">
        <v>18674.6220761718</v>
      </c>
      <c r="H6439" s="16">
        <v>17687.5248128905</v>
      </c>
      <c r="I6439" s="16">
        <v>4259.7915937500102</v>
      </c>
      <c r="J6439" s="16">
        <v>3963.1798335937601</v>
      </c>
      <c r="K6439" s="16">
        <v>18105.0173872669</v>
      </c>
      <c r="L6439" s="15">
        <f t="shared" si="700"/>
        <v>6</v>
      </c>
      <c r="M6439" s="16">
        <v>15138.7518986532</v>
      </c>
      <c r="N6439" s="16">
        <v>32127.933018393702</v>
      </c>
      <c r="O6439" s="16">
        <v>31804.381333961301</v>
      </c>
      <c r="P6439" s="16">
        <v>5906.1916762385099</v>
      </c>
      <c r="Q6439" s="16">
        <v>34647.364777333503</v>
      </c>
      <c r="R6439" s="16">
        <v>24864.765880198102</v>
      </c>
      <c r="S6439" s="17">
        <f t="shared" si="701"/>
        <v>31804.381333961301</v>
      </c>
      <c r="T6439" s="17">
        <f t="shared" si="702"/>
        <v>24864.765880198102</v>
      </c>
      <c r="U6439" s="18">
        <f t="shared" si="703"/>
        <v>0.78180316161808339</v>
      </c>
      <c r="X6439" s="20">
        <f t="shared" si="704"/>
        <v>0.6765618172200103</v>
      </c>
      <c r="AA6439" s="20">
        <f t="shared" si="705"/>
        <v>-0.35512267597836389</v>
      </c>
      <c r="AE6439" s="20">
        <f t="shared" si="706"/>
        <v>0.16969251591631426</v>
      </c>
    </row>
    <row r="6440" spans="1:31" x14ac:dyDescent="0.2">
      <c r="A6440" s="15" t="s">
        <v>6649</v>
      </c>
      <c r="B6440" s="15" t="s">
        <v>6650</v>
      </c>
      <c r="C6440" t="s">
        <v>6651</v>
      </c>
      <c r="D6440" s="15">
        <v>1</v>
      </c>
      <c r="E6440" s="15">
        <v>1</v>
      </c>
      <c r="F6440" s="16">
        <v>18977.039564355498</v>
      </c>
      <c r="G6440" s="16">
        <v>17069.867622070298</v>
      </c>
      <c r="H6440" s="16">
        <v>13141.485025195399</v>
      </c>
      <c r="I6440" s="16">
        <v>23514.783361523499</v>
      </c>
      <c r="J6440" s="16">
        <v>5100.3724871865797</v>
      </c>
      <c r="K6440" s="16">
        <v>24261.203123437401</v>
      </c>
      <c r="L6440" s="15">
        <f t="shared" si="700"/>
        <v>6</v>
      </c>
      <c r="M6440" s="16">
        <v>33745.084957711399</v>
      </c>
      <c r="N6440" s="16">
        <v>29367.103728138401</v>
      </c>
      <c r="O6440" s="16">
        <v>23630.033340292699</v>
      </c>
      <c r="P6440" s="16">
        <v>32603.1954150413</v>
      </c>
      <c r="Q6440" s="16">
        <v>44589.060674439999</v>
      </c>
      <c r="R6440" s="16">
        <v>33319.445252809302</v>
      </c>
      <c r="S6440" s="17">
        <f t="shared" si="701"/>
        <v>29367.103728138401</v>
      </c>
      <c r="T6440" s="17">
        <f t="shared" si="702"/>
        <v>33319.445252809302</v>
      </c>
      <c r="U6440" s="18">
        <f t="shared" si="703"/>
        <v>1.1345839740023094</v>
      </c>
      <c r="X6440" s="20">
        <f t="shared" si="704"/>
        <v>0.17854531342712177</v>
      </c>
      <c r="AA6440" s="20">
        <f t="shared" si="705"/>
        <v>0.18216339119913247</v>
      </c>
      <c r="AE6440" s="20">
        <f t="shared" si="706"/>
        <v>0.74825154496407209</v>
      </c>
    </row>
    <row r="6441" spans="1:31" x14ac:dyDescent="0.2">
      <c r="A6441" s="15" t="s">
        <v>19366</v>
      </c>
      <c r="B6441" s="15" t="s">
        <v>19367</v>
      </c>
      <c r="C6441" t="s">
        <v>19368</v>
      </c>
      <c r="D6441" s="15">
        <v>1</v>
      </c>
      <c r="E6441" s="15">
        <v>1</v>
      </c>
      <c r="F6441" s="16">
        <v>46124.005614843998</v>
      </c>
      <c r="G6441" s="16">
        <v>50339.413626562397</v>
      </c>
      <c r="H6441" s="16">
        <v>50523.115976953399</v>
      </c>
      <c r="I6441" s="16">
        <v>66834.437793750098</v>
      </c>
      <c r="J6441" s="16">
        <v>14397.088457812501</v>
      </c>
      <c r="K6441" s="16">
        <v>66253.268180859697</v>
      </c>
      <c r="L6441" s="15">
        <f t="shared" si="700"/>
        <v>6</v>
      </c>
      <c r="M6441" s="16">
        <v>82017.981929402697</v>
      </c>
      <c r="N6441" s="16">
        <v>86604.232341763505</v>
      </c>
      <c r="O6441" s="16">
        <v>90846.880143450995</v>
      </c>
      <c r="P6441" s="16">
        <v>92665.801013056</v>
      </c>
      <c r="Q6441" s="16">
        <v>125863.87609795701</v>
      </c>
      <c r="R6441" s="16">
        <v>90989.8050290541</v>
      </c>
      <c r="S6441" s="17">
        <f t="shared" si="701"/>
        <v>86604.232341763505</v>
      </c>
      <c r="T6441" s="17">
        <f t="shared" si="702"/>
        <v>92665.801013056</v>
      </c>
      <c r="U6441" s="18">
        <f t="shared" si="703"/>
        <v>1.0699915986481114</v>
      </c>
      <c r="X6441" s="20">
        <f t="shared" si="704"/>
        <v>0.22501112285590208</v>
      </c>
      <c r="AA6441" s="20">
        <f t="shared" si="705"/>
        <v>9.7599468928954561E-2</v>
      </c>
      <c r="AE6441" s="20">
        <f t="shared" si="706"/>
        <v>0.64779601310843671</v>
      </c>
    </row>
    <row r="6442" spans="1:31" x14ac:dyDescent="0.2">
      <c r="A6442" s="15" t="s">
        <v>19369</v>
      </c>
      <c r="B6442" s="15" t="s">
        <v>19370</v>
      </c>
      <c r="C6442" t="s">
        <v>19371</v>
      </c>
      <c r="D6442" s="15">
        <v>1</v>
      </c>
      <c r="E6442" s="15">
        <v>1</v>
      </c>
      <c r="F6442" s="16">
        <v>98884.968130518901</v>
      </c>
      <c r="G6442" s="16">
        <v>112680.57920625</v>
      </c>
      <c r="H6442" s="16">
        <v>104774.755593751</v>
      </c>
      <c r="I6442" s="16">
        <v>121321.210518751</v>
      </c>
      <c r="J6442" s="16">
        <v>25299.270253124902</v>
      </c>
      <c r="K6442" s="16">
        <v>101708.17738125</v>
      </c>
      <c r="L6442" s="15">
        <f t="shared" si="700"/>
        <v>6</v>
      </c>
      <c r="M6442" s="16">
        <v>175837.840211526</v>
      </c>
      <c r="N6442" s="16">
        <v>193856.351493797</v>
      </c>
      <c r="O6442" s="16">
        <v>188398.11202117399</v>
      </c>
      <c r="P6442" s="16">
        <v>168211.59156432599</v>
      </c>
      <c r="Q6442" s="16">
        <v>221174.17878196901</v>
      </c>
      <c r="R6442" s="16">
        <v>139682.27506177599</v>
      </c>
      <c r="S6442" s="17">
        <f t="shared" si="701"/>
        <v>188398.11202117399</v>
      </c>
      <c r="T6442" s="17">
        <f t="shared" si="702"/>
        <v>168211.59156432599</v>
      </c>
      <c r="U6442" s="18">
        <f t="shared" si="703"/>
        <v>0.89285179007218907</v>
      </c>
      <c r="X6442" s="20">
        <f t="shared" si="704"/>
        <v>0.71267318773997146</v>
      </c>
      <c r="AA6442" s="20">
        <f t="shared" si="705"/>
        <v>-0.16350738143747051</v>
      </c>
      <c r="AE6442" s="20">
        <f t="shared" si="706"/>
        <v>0.14710957996496396</v>
      </c>
    </row>
    <row r="6443" spans="1:31" x14ac:dyDescent="0.2">
      <c r="A6443" s="15" t="s">
        <v>19372</v>
      </c>
      <c r="B6443" s="15" t="s">
        <v>19373</v>
      </c>
      <c r="C6443" t="s">
        <v>19374</v>
      </c>
      <c r="D6443" s="15">
        <v>1</v>
      </c>
      <c r="E6443" s="15">
        <v>1</v>
      </c>
      <c r="F6443" s="16">
        <v>39230.807778966198</v>
      </c>
      <c r="G6443" s="16">
        <v>32007.492386718899</v>
      </c>
      <c r="H6443" s="16">
        <v>30967.3175624998</v>
      </c>
      <c r="I6443" s="16">
        <v>39184.930073437703</v>
      </c>
      <c r="J6443" s="16">
        <v>9892.3375546874904</v>
      </c>
      <c r="K6443" s="16">
        <v>31397.419195312301</v>
      </c>
      <c r="L6443" s="15">
        <f t="shared" si="700"/>
        <v>6</v>
      </c>
      <c r="M6443" s="16">
        <v>69760.456417419104</v>
      </c>
      <c r="N6443" s="16">
        <v>55065.883919512897</v>
      </c>
      <c r="O6443" s="16">
        <v>55683.109257313299</v>
      </c>
      <c r="P6443" s="16">
        <v>54329.819367991302</v>
      </c>
      <c r="Q6443" s="16">
        <v>86481.926672244095</v>
      </c>
      <c r="R6443" s="16">
        <v>43120.062291844501</v>
      </c>
      <c r="S6443" s="17">
        <f t="shared" si="701"/>
        <v>55683.109257313299</v>
      </c>
      <c r="T6443" s="17">
        <f t="shared" si="702"/>
        <v>54329.819367991302</v>
      </c>
      <c r="U6443" s="18">
        <f t="shared" si="703"/>
        <v>0.97569658182935859</v>
      </c>
      <c r="X6443" s="20">
        <f t="shared" si="704"/>
        <v>0.93832371736586717</v>
      </c>
      <c r="AA6443" s="20">
        <f t="shared" si="705"/>
        <v>-3.5495520814707554E-2</v>
      </c>
      <c r="AE6443" s="20">
        <f t="shared" si="706"/>
        <v>2.7647306171381614E-2</v>
      </c>
    </row>
    <row r="6444" spans="1:31" x14ac:dyDescent="0.2">
      <c r="A6444" s="15" t="s">
        <v>19375</v>
      </c>
      <c r="B6444" s="15" t="s">
        <v>19376</v>
      </c>
      <c r="C6444" t="s">
        <v>19377</v>
      </c>
      <c r="D6444" s="15">
        <v>1</v>
      </c>
      <c r="E6444" s="15">
        <v>1</v>
      </c>
      <c r="F6444" s="16">
        <v>49989.0446937616</v>
      </c>
      <c r="G6444" s="16">
        <v>43482.170531249998</v>
      </c>
      <c r="H6444" s="16">
        <v>29930.740447265602</v>
      </c>
      <c r="I6444" s="16">
        <v>68899.177694531507</v>
      </c>
      <c r="J6444" s="16">
        <v>12073.756316015701</v>
      </c>
      <c r="K6444" s="16">
        <v>62093.603910937098</v>
      </c>
      <c r="L6444" s="15">
        <f t="shared" si="700"/>
        <v>6</v>
      </c>
      <c r="M6444" s="16">
        <v>88890.817475781994</v>
      </c>
      <c r="N6444" s="16">
        <v>74806.989754555005</v>
      </c>
      <c r="O6444" s="16">
        <v>53819.213986283597</v>
      </c>
      <c r="P6444" s="16">
        <v>95528.558344537902</v>
      </c>
      <c r="Q6444" s="16">
        <v>105552.57567868099</v>
      </c>
      <c r="R6444" s="16">
        <v>85277.074905713307</v>
      </c>
      <c r="S6444" s="17">
        <f t="shared" si="701"/>
        <v>74806.989754555005</v>
      </c>
      <c r="T6444" s="17">
        <f t="shared" si="702"/>
        <v>95528.558344537902</v>
      </c>
      <c r="U6444" s="18">
        <f t="shared" si="703"/>
        <v>1.2770004334885185</v>
      </c>
      <c r="X6444" s="20">
        <f t="shared" si="704"/>
        <v>0.12256507386565822</v>
      </c>
      <c r="AA6444" s="20">
        <f t="shared" si="705"/>
        <v>0.35275901477566407</v>
      </c>
      <c r="AE6444" s="20">
        <f t="shared" si="706"/>
        <v>0.9116332687114217</v>
      </c>
    </row>
    <row r="6445" spans="1:31" x14ac:dyDescent="0.2">
      <c r="A6445" s="15" t="s">
        <v>19378</v>
      </c>
      <c r="B6445" s="15" t="s">
        <v>19379</v>
      </c>
      <c r="C6445" t="s">
        <v>19380</v>
      </c>
      <c r="D6445" s="15">
        <v>1</v>
      </c>
      <c r="E6445" s="15">
        <v>1</v>
      </c>
      <c r="F6445" s="16">
        <v>61621.751425781098</v>
      </c>
      <c r="G6445" s="16">
        <v>51520.873781231698</v>
      </c>
      <c r="H6445" s="16">
        <v>51595.1613632812</v>
      </c>
      <c r="I6445" s="16">
        <v>47591.447990624998</v>
      </c>
      <c r="J6445" s="16">
        <v>27364.2353789062</v>
      </c>
      <c r="K6445" s="16">
        <v>50132.950312499903</v>
      </c>
      <c r="L6445" s="15">
        <f t="shared" si="700"/>
        <v>6</v>
      </c>
      <c r="M6445" s="16">
        <v>109576.16597963699</v>
      </c>
      <c r="N6445" s="16">
        <v>88636.823553424401</v>
      </c>
      <c r="O6445" s="16">
        <v>92774.551801004505</v>
      </c>
      <c r="P6445" s="16">
        <v>65985.437971842402</v>
      </c>
      <c r="Q6445" s="16">
        <v>239226.75347438201</v>
      </c>
      <c r="R6445" s="16">
        <v>68850.752569870194</v>
      </c>
      <c r="S6445" s="17">
        <f t="shared" si="701"/>
        <v>92774.551801004505</v>
      </c>
      <c r="T6445" s="17">
        <f t="shared" si="702"/>
        <v>68850.752569870194</v>
      </c>
      <c r="U6445" s="18">
        <f t="shared" si="703"/>
        <v>0.74212972451271619</v>
      </c>
      <c r="X6445" s="20">
        <f t="shared" si="704"/>
        <v>0.65597541404655457</v>
      </c>
      <c r="AA6445" s="20">
        <f t="shared" si="705"/>
        <v>-0.43025670244420844</v>
      </c>
      <c r="AE6445" s="20">
        <f t="shared" si="706"/>
        <v>0.18311243767313287</v>
      </c>
    </row>
    <row r="6446" spans="1:31" x14ac:dyDescent="0.2">
      <c r="A6446" s="15" t="s">
        <v>15950</v>
      </c>
      <c r="B6446" s="15" t="s">
        <v>15951</v>
      </c>
      <c r="C6446" t="s">
        <v>15952</v>
      </c>
      <c r="D6446" s="15">
        <v>1</v>
      </c>
      <c r="E6446" s="15">
        <v>1</v>
      </c>
      <c r="F6446" s="16">
        <v>40832.7180937503</v>
      </c>
      <c r="G6446" s="16">
        <v>45064.097718750003</v>
      </c>
      <c r="H6446" s="16">
        <v>46581.013359375298</v>
      </c>
      <c r="I6446" s="16">
        <v>44603.607159375002</v>
      </c>
      <c r="J6446" s="16">
        <v>10208.2416692609</v>
      </c>
      <c r="K6446" s="16">
        <v>44400.6255000003</v>
      </c>
      <c r="L6446" s="15">
        <f t="shared" si="700"/>
        <v>6</v>
      </c>
      <c r="M6446" s="16">
        <v>72608.982895097797</v>
      </c>
      <c r="N6446" s="16">
        <v>77528.546876978697</v>
      </c>
      <c r="O6446" s="16">
        <v>83758.486700424706</v>
      </c>
      <c r="P6446" s="16">
        <v>61842.803230427897</v>
      </c>
      <c r="Q6446" s="16">
        <v>89243.659813776001</v>
      </c>
      <c r="R6446" s="16">
        <v>60978.188221365599</v>
      </c>
      <c r="S6446" s="17">
        <f t="shared" si="701"/>
        <v>77528.546876978697</v>
      </c>
      <c r="T6446" s="17">
        <f t="shared" si="702"/>
        <v>61842.803230427897</v>
      </c>
      <c r="U6446" s="18">
        <f t="shared" si="703"/>
        <v>0.79767783250934987</v>
      </c>
      <c r="X6446" s="20">
        <f t="shared" si="704"/>
        <v>0.50004338618676136</v>
      </c>
      <c r="AA6446" s="20">
        <f t="shared" si="705"/>
        <v>-0.32612190895157234</v>
      </c>
      <c r="AE6446" s="20">
        <f t="shared" si="706"/>
        <v>0.30099231253588221</v>
      </c>
    </row>
    <row r="6447" spans="1:31" x14ac:dyDescent="0.2">
      <c r="A6447" s="15" t="s">
        <v>1451</v>
      </c>
      <c r="B6447" s="15" t="s">
        <v>1452</v>
      </c>
      <c r="C6447" t="s">
        <v>1453</v>
      </c>
      <c r="D6447" s="15">
        <v>1</v>
      </c>
      <c r="E6447" s="15">
        <v>1</v>
      </c>
      <c r="F6447" s="16">
        <v>52234.417479492098</v>
      </c>
      <c r="G6447" s="16">
        <v>52987.568442187599</v>
      </c>
      <c r="H6447" s="16">
        <v>47547.965070117098</v>
      </c>
      <c r="I6447" s="16">
        <v>80227.224515625596</v>
      </c>
      <c r="J6447" s="16">
        <v>8591.8294171874895</v>
      </c>
      <c r="K6447" s="16">
        <v>78205.174581445201</v>
      </c>
      <c r="L6447" s="15">
        <f t="shared" si="700"/>
        <v>6</v>
      </c>
      <c r="M6447" s="16">
        <v>92883.552757766098</v>
      </c>
      <c r="N6447" s="16">
        <v>91160.133938685496</v>
      </c>
      <c r="O6447" s="16">
        <v>85497.186787931903</v>
      </c>
      <c r="P6447" s="16">
        <v>111234.87034838099</v>
      </c>
      <c r="Q6447" s="16">
        <v>75112.475441717004</v>
      </c>
      <c r="R6447" s="16">
        <v>107404.114284653</v>
      </c>
      <c r="S6447" s="17">
        <f t="shared" si="701"/>
        <v>91160.133938685496</v>
      </c>
      <c r="T6447" s="17">
        <f t="shared" si="702"/>
        <v>107404.114284653</v>
      </c>
      <c r="U6447" s="18">
        <f t="shared" si="703"/>
        <v>1.1781917121457197</v>
      </c>
      <c r="X6447" s="20">
        <f t="shared" si="704"/>
        <v>0.52730833785727516</v>
      </c>
      <c r="AA6447" s="20">
        <f t="shared" si="705"/>
        <v>0.23657430967630191</v>
      </c>
      <c r="AE6447" s="20">
        <f t="shared" si="706"/>
        <v>0.27793536150226078</v>
      </c>
    </row>
    <row r="6448" spans="1:31" x14ac:dyDescent="0.2">
      <c r="A6448" s="15" t="s">
        <v>19381</v>
      </c>
      <c r="B6448" s="15" t="s">
        <v>19382</v>
      </c>
      <c r="C6448" t="s">
        <v>19383</v>
      </c>
      <c r="D6448" s="15">
        <v>1</v>
      </c>
      <c r="E6448" s="15">
        <v>1</v>
      </c>
      <c r="F6448" s="16">
        <v>20952.960219726599</v>
      </c>
      <c r="G6448" s="16">
        <v>12967.1150039063</v>
      </c>
      <c r="H6448" s="16">
        <v>19126.3430402343</v>
      </c>
      <c r="I6448" s="16">
        <v>20636.689122070398</v>
      </c>
      <c r="J6448" s="16">
        <v>19475.363898632801</v>
      </c>
      <c r="K6448" s="16">
        <v>17191.0267546875</v>
      </c>
      <c r="L6448" s="15">
        <f t="shared" si="700"/>
        <v>6</v>
      </c>
      <c r="M6448" s="16">
        <v>37258.678854118501</v>
      </c>
      <c r="N6448" s="16">
        <v>22308.703254503002</v>
      </c>
      <c r="O6448" s="16">
        <v>34391.556422436501</v>
      </c>
      <c r="P6448" s="16">
        <v>28612.7240817891</v>
      </c>
      <c r="Q6448" s="16">
        <v>170259.757442136</v>
      </c>
      <c r="R6448" s="16">
        <v>23609.524716399799</v>
      </c>
      <c r="S6448" s="17">
        <f t="shared" si="701"/>
        <v>34391.556422436501</v>
      </c>
      <c r="T6448" s="17">
        <f t="shared" si="702"/>
        <v>28612.7240817891</v>
      </c>
      <c r="U6448" s="18">
        <f t="shared" si="703"/>
        <v>0.83196944419539609</v>
      </c>
      <c r="X6448" s="20">
        <f t="shared" si="704"/>
        <v>0.4251058561346841</v>
      </c>
      <c r="AA6448" s="20">
        <f t="shared" si="705"/>
        <v>-0.26539755151772204</v>
      </c>
      <c r="AE6448" s="20">
        <f t="shared" si="706"/>
        <v>0.37150291227714743</v>
      </c>
    </row>
    <row r="6449" spans="1:31" x14ac:dyDescent="0.2">
      <c r="A6449" s="15" t="s">
        <v>19384</v>
      </c>
      <c r="B6449" s="15" t="s">
        <v>19385</v>
      </c>
      <c r="C6449" t="s">
        <v>19386</v>
      </c>
      <c r="D6449" s="15">
        <v>1</v>
      </c>
      <c r="E6449" s="15">
        <v>1</v>
      </c>
      <c r="F6449" s="16">
        <v>18681.149643749999</v>
      </c>
      <c r="G6449" s="16">
        <v>11805.4487332031</v>
      </c>
      <c r="H6449" s="16">
        <v>23428.825470703199</v>
      </c>
      <c r="I6449" s="16">
        <v>9470.3050277343391</v>
      </c>
      <c r="J6449" s="16">
        <v>30343.186158398701</v>
      </c>
      <c r="K6449" s="16">
        <v>12843.2903800781</v>
      </c>
      <c r="L6449" s="15">
        <f t="shared" si="700"/>
        <v>6</v>
      </c>
      <c r="M6449" s="16">
        <v>33218.931735808503</v>
      </c>
      <c r="N6449" s="16">
        <v>20310.165560800498</v>
      </c>
      <c r="O6449" s="16">
        <v>42127.957832405198</v>
      </c>
      <c r="P6449" s="16">
        <v>13130.5570930536</v>
      </c>
      <c r="Q6449" s="16">
        <v>265269.67825814203</v>
      </c>
      <c r="R6449" s="16">
        <v>17638.5032723931</v>
      </c>
      <c r="S6449" s="17">
        <f t="shared" si="701"/>
        <v>33218.931735808503</v>
      </c>
      <c r="T6449" s="17">
        <f t="shared" si="702"/>
        <v>17638.5032723931</v>
      </c>
      <c r="U6449" s="18">
        <f t="shared" si="703"/>
        <v>0.53097743818714049</v>
      </c>
      <c r="X6449" s="20">
        <f t="shared" si="704"/>
        <v>0.46879109459039098</v>
      </c>
      <c r="AA6449" s="20">
        <f t="shared" si="705"/>
        <v>-0.91327753424786706</v>
      </c>
      <c r="AE6449" s="20">
        <f t="shared" si="706"/>
        <v>0.32902064700487038</v>
      </c>
    </row>
    <row r="6450" spans="1:31" x14ac:dyDescent="0.2">
      <c r="A6450" s="15" t="s">
        <v>19387</v>
      </c>
      <c r="B6450" s="15" t="s">
        <v>19388</v>
      </c>
      <c r="C6450" t="s">
        <v>19389</v>
      </c>
      <c r="D6450" s="15">
        <v>1</v>
      </c>
      <c r="E6450" s="15">
        <v>1</v>
      </c>
      <c r="F6450" s="16">
        <v>43862.427520312303</v>
      </c>
      <c r="G6450" s="16">
        <v>54304.666375781402</v>
      </c>
      <c r="H6450" s="16">
        <v>50097.772608984102</v>
      </c>
      <c r="I6450" s="16">
        <v>58374.664734374703</v>
      </c>
      <c r="J6450" s="16">
        <v>27091.4993507812</v>
      </c>
      <c r="K6450" s="16">
        <v>63834.752693454902</v>
      </c>
      <c r="L6450" s="15">
        <f t="shared" si="700"/>
        <v>6</v>
      </c>
      <c r="M6450" s="16">
        <v>77996.430270638302</v>
      </c>
      <c r="N6450" s="16">
        <v>93426.077207393406</v>
      </c>
      <c r="O6450" s="16">
        <v>90082.059581169393</v>
      </c>
      <c r="P6450" s="16">
        <v>80936.344271684298</v>
      </c>
      <c r="Q6450" s="16">
        <v>236842.40932368999</v>
      </c>
      <c r="R6450" s="16">
        <v>87668.304691018202</v>
      </c>
      <c r="S6450" s="17">
        <f t="shared" si="701"/>
        <v>90082.059581169393</v>
      </c>
      <c r="T6450" s="17">
        <f t="shared" si="702"/>
        <v>87668.304691018202</v>
      </c>
      <c r="U6450" s="18">
        <f t="shared" si="703"/>
        <v>0.9732049322431815</v>
      </c>
      <c r="X6450" s="20">
        <f t="shared" si="704"/>
        <v>0.40090612518666563</v>
      </c>
      <c r="AA6450" s="20">
        <f t="shared" si="705"/>
        <v>-3.9184462953861368E-2</v>
      </c>
      <c r="AE6450" s="20">
        <f t="shared" si="706"/>
        <v>0.39695730839291027</v>
      </c>
    </row>
    <row r="6451" spans="1:31" x14ac:dyDescent="0.2">
      <c r="A6451" s="15" t="s">
        <v>19390</v>
      </c>
      <c r="B6451" s="15" t="s">
        <v>19391</v>
      </c>
      <c r="C6451" t="s">
        <v>19392</v>
      </c>
      <c r="D6451" s="15">
        <v>2</v>
      </c>
      <c r="E6451" s="15">
        <v>1</v>
      </c>
      <c r="F6451" s="16">
        <v>420950.55654609401</v>
      </c>
      <c r="G6451" s="16">
        <v>387661.403328938</v>
      </c>
      <c r="H6451" s="16">
        <v>394908.77569687599</v>
      </c>
      <c r="I6451" s="16">
        <v>453432.10398750199</v>
      </c>
      <c r="J6451" s="16">
        <v>33455.706874218798</v>
      </c>
      <c r="K6451" s="16">
        <v>548180.36026874604</v>
      </c>
      <c r="L6451" s="15">
        <f t="shared" si="700"/>
        <v>6</v>
      </c>
      <c r="M6451" s="16">
        <v>748536.79076082399</v>
      </c>
      <c r="N6451" s="16">
        <v>666935.02814498602</v>
      </c>
      <c r="O6451" s="16">
        <v>710095.35971012502</v>
      </c>
      <c r="P6451" s="16">
        <v>628682.61495223397</v>
      </c>
      <c r="Q6451" s="16">
        <v>292480.31344151602</v>
      </c>
      <c r="R6451" s="16">
        <v>752850.77206228604</v>
      </c>
      <c r="S6451" s="17">
        <f t="shared" si="701"/>
        <v>710095.35971012502</v>
      </c>
      <c r="T6451" s="17">
        <f t="shared" si="702"/>
        <v>628682.61495223397</v>
      </c>
      <c r="U6451" s="18">
        <f t="shared" si="703"/>
        <v>0.88534956095034145</v>
      </c>
      <c r="X6451" s="20">
        <f t="shared" si="704"/>
        <v>0.34138075059973372</v>
      </c>
      <c r="AA6451" s="20">
        <f t="shared" si="705"/>
        <v>-0.17568091056339705</v>
      </c>
      <c r="AE6451" s="20">
        <f t="shared" si="706"/>
        <v>0.46676097104789854</v>
      </c>
    </row>
    <row r="6452" spans="1:31" x14ac:dyDescent="0.2">
      <c r="A6452" s="15" t="s">
        <v>19393</v>
      </c>
      <c r="B6452" s="15" t="s">
        <v>19394</v>
      </c>
      <c r="C6452" t="s">
        <v>19395</v>
      </c>
      <c r="D6452" s="15">
        <v>1</v>
      </c>
      <c r="E6452" s="15">
        <v>1</v>
      </c>
      <c r="F6452" s="16">
        <v>11587.982779247999</v>
      </c>
      <c r="G6452" s="16">
        <v>8455.6269361705508</v>
      </c>
      <c r="H6452" s="16">
        <v>4758.9251660156197</v>
      </c>
      <c r="I6452" s="16">
        <v>6004.7973562499901</v>
      </c>
      <c r="J6452" s="16">
        <v>2974.3282287597599</v>
      </c>
      <c r="K6452" s="16">
        <v>12944.2764515625</v>
      </c>
      <c r="L6452" s="15">
        <f t="shared" si="700"/>
        <v>6</v>
      </c>
      <c r="M6452" s="16">
        <v>20605.820104243499</v>
      </c>
      <c r="N6452" s="16">
        <v>14547.1118358237</v>
      </c>
      <c r="O6452" s="16">
        <v>8557.1425239466007</v>
      </c>
      <c r="P6452" s="16">
        <v>8325.6383281796807</v>
      </c>
      <c r="Q6452" s="16">
        <v>26002.5129911687</v>
      </c>
      <c r="R6452" s="16">
        <v>17777.193833739198</v>
      </c>
      <c r="S6452" s="17">
        <f t="shared" si="701"/>
        <v>14547.1118358237</v>
      </c>
      <c r="T6452" s="17">
        <f t="shared" si="702"/>
        <v>17777.193833739198</v>
      </c>
      <c r="U6452" s="18">
        <f t="shared" si="703"/>
        <v>1.2220428380815154</v>
      </c>
      <c r="X6452" s="20">
        <f t="shared" si="704"/>
        <v>0.6740993979130383</v>
      </c>
      <c r="AA6452" s="20">
        <f t="shared" si="705"/>
        <v>0.28929485897376778</v>
      </c>
      <c r="AE6452" s="20">
        <f t="shared" si="706"/>
        <v>0.17127606076087024</v>
      </c>
    </row>
    <row r="6453" spans="1:31" x14ac:dyDescent="0.2">
      <c r="A6453" s="15" t="s">
        <v>19396</v>
      </c>
      <c r="B6453" s="15" t="s">
        <v>19397</v>
      </c>
      <c r="C6453" t="s">
        <v>19398</v>
      </c>
      <c r="D6453" s="15">
        <v>1</v>
      </c>
      <c r="E6453" s="15">
        <v>1</v>
      </c>
      <c r="F6453" s="16">
        <v>43376.110890234697</v>
      </c>
      <c r="G6453" s="16">
        <v>34878.308479485197</v>
      </c>
      <c r="H6453" s="16">
        <v>34217.813695312703</v>
      </c>
      <c r="I6453" s="16">
        <v>40364.985671484399</v>
      </c>
      <c r="J6453" s="16">
        <v>11473.0316507812</v>
      </c>
      <c r="K6453" s="16">
        <v>52534.408085156698</v>
      </c>
      <c r="L6453" s="15">
        <f t="shared" si="700"/>
        <v>6</v>
      </c>
      <c r="M6453" s="16">
        <v>77131.659137993294</v>
      </c>
      <c r="N6453" s="16">
        <v>60004.853327317302</v>
      </c>
      <c r="O6453" s="16">
        <v>61527.907759430702</v>
      </c>
      <c r="P6453" s="16">
        <v>55965.963859404503</v>
      </c>
      <c r="Q6453" s="16">
        <v>100300.85168909701</v>
      </c>
      <c r="R6453" s="16">
        <v>72148.826469003106</v>
      </c>
      <c r="S6453" s="17">
        <f t="shared" si="701"/>
        <v>61527.907759430702</v>
      </c>
      <c r="T6453" s="17">
        <f t="shared" si="702"/>
        <v>72148.826469003106</v>
      </c>
      <c r="U6453" s="18">
        <f t="shared" si="703"/>
        <v>1.1726195330921922</v>
      </c>
      <c r="X6453" s="20">
        <f t="shared" si="704"/>
        <v>0.51955220920736345</v>
      </c>
      <c r="AA6453" s="20">
        <f t="shared" si="705"/>
        <v>0.22973499396413855</v>
      </c>
      <c r="AE6453" s="20">
        <f t="shared" si="706"/>
        <v>0.28437080415805771</v>
      </c>
    </row>
    <row r="6454" spans="1:31" x14ac:dyDescent="0.2">
      <c r="A6454" s="15" t="s">
        <v>19399</v>
      </c>
      <c r="B6454" s="15" t="s">
        <v>19400</v>
      </c>
      <c r="C6454" t="s">
        <v>19401</v>
      </c>
      <c r="D6454" s="15">
        <v>1</v>
      </c>
      <c r="E6454" s="15">
        <v>1</v>
      </c>
      <c r="F6454" s="16">
        <v>34201.007111049999</v>
      </c>
      <c r="G6454" s="16">
        <v>37116.267155859401</v>
      </c>
      <c r="H6454" s="16">
        <v>37637.764293164102</v>
      </c>
      <c r="I6454" s="16">
        <v>47583.020718749998</v>
      </c>
      <c r="J6454" s="16">
        <v>8382.5755664062599</v>
      </c>
      <c r="K6454" s="16">
        <v>52139.620023046496</v>
      </c>
      <c r="L6454" s="15">
        <f t="shared" si="700"/>
        <v>6</v>
      </c>
      <c r="M6454" s="16">
        <v>60816.434865290998</v>
      </c>
      <c r="N6454" s="16">
        <v>63855.050999816798</v>
      </c>
      <c r="O6454" s="16">
        <v>67677.4065789663</v>
      </c>
      <c r="P6454" s="16">
        <v>65973.753577921801</v>
      </c>
      <c r="Q6454" s="16">
        <v>73283.112454546004</v>
      </c>
      <c r="R6454" s="16">
        <v>71606.639045114207</v>
      </c>
      <c r="S6454" s="17">
        <f t="shared" si="701"/>
        <v>63855.050999816798</v>
      </c>
      <c r="T6454" s="17">
        <f t="shared" si="702"/>
        <v>71606.639045114207</v>
      </c>
      <c r="U6454" s="18">
        <f t="shared" si="703"/>
        <v>1.1213934986179817</v>
      </c>
      <c r="X6454" s="20">
        <f t="shared" si="704"/>
        <v>0.10635235703916783</v>
      </c>
      <c r="AA6454" s="20">
        <f t="shared" si="705"/>
        <v>0.16529261078382931</v>
      </c>
      <c r="AE6454" s="20">
        <f t="shared" si="706"/>
        <v>0.97325288058249526</v>
      </c>
    </row>
    <row r="6455" spans="1:31" x14ac:dyDescent="0.2">
      <c r="A6455" s="15" t="s">
        <v>19402</v>
      </c>
      <c r="B6455" s="15" t="s">
        <v>19403</v>
      </c>
      <c r="C6455" t="s">
        <v>19404</v>
      </c>
      <c r="D6455" s="15">
        <v>1</v>
      </c>
      <c r="E6455" s="15">
        <v>1</v>
      </c>
      <c r="F6455" s="16">
        <v>69024.0676382807</v>
      </c>
      <c r="G6455" s="16">
        <v>25324.529935547002</v>
      </c>
      <c r="H6455" s="16">
        <v>40637.036408203101</v>
      </c>
      <c r="I6455" s="16">
        <v>16608.180097265598</v>
      </c>
      <c r="J6455" s="16">
        <v>123843.25699453001</v>
      </c>
      <c r="K6455" s="16">
        <v>31685.109547265802</v>
      </c>
      <c r="L6455" s="15">
        <f t="shared" si="700"/>
        <v>6</v>
      </c>
      <c r="M6455" s="16">
        <v>122739.008825991</v>
      </c>
      <c r="N6455" s="16">
        <v>43568.474808907398</v>
      </c>
      <c r="O6455" s="16">
        <v>73070.472883048496</v>
      </c>
      <c r="P6455" s="16">
        <v>23027.205178736898</v>
      </c>
      <c r="Q6455" s="16">
        <v>1082676.70922509</v>
      </c>
      <c r="R6455" s="16">
        <v>43515.165654315999</v>
      </c>
      <c r="S6455" s="17">
        <f t="shared" si="701"/>
        <v>73070.472883048496</v>
      </c>
      <c r="T6455" s="17">
        <f t="shared" si="702"/>
        <v>43515.165654315999</v>
      </c>
      <c r="U6455" s="18">
        <f t="shared" si="703"/>
        <v>0.59552325224394453</v>
      </c>
      <c r="X6455" s="20">
        <f t="shared" si="704"/>
        <v>0.43583225002707066</v>
      </c>
      <c r="AA6455" s="20">
        <f t="shared" si="705"/>
        <v>-0.74777025557695054</v>
      </c>
      <c r="AE6455" s="20">
        <f t="shared" si="706"/>
        <v>0.3606806366629895</v>
      </c>
    </row>
    <row r="6456" spans="1:31" x14ac:dyDescent="0.2">
      <c r="A6456" s="15" t="s">
        <v>19405</v>
      </c>
      <c r="B6456" s="15" t="s">
        <v>19406</v>
      </c>
      <c r="C6456" t="s">
        <v>19407</v>
      </c>
      <c r="D6456" s="15">
        <v>2</v>
      </c>
      <c r="E6456" s="15">
        <v>1</v>
      </c>
      <c r="F6456" s="16">
        <v>95394.367009792302</v>
      </c>
      <c r="G6456" s="16">
        <v>117699.935628515</v>
      </c>
      <c r="H6456" s="16">
        <v>97348.8949382805</v>
      </c>
      <c r="I6456" s="16">
        <v>123235.10301093799</v>
      </c>
      <c r="J6456" s="16">
        <v>24000.966618750001</v>
      </c>
      <c r="K6456" s="16">
        <v>114343.76987343701</v>
      </c>
      <c r="L6456" s="15">
        <f t="shared" si="700"/>
        <v>6</v>
      </c>
      <c r="M6456" s="16">
        <v>169630.83247604899</v>
      </c>
      <c r="N6456" s="16">
        <v>202491.68270811799</v>
      </c>
      <c r="O6456" s="16">
        <v>175045.48600267601</v>
      </c>
      <c r="P6456" s="16">
        <v>170865.19929554901</v>
      </c>
      <c r="Q6456" s="16">
        <v>209824.00001121699</v>
      </c>
      <c r="R6456" s="16">
        <v>157035.53368370701</v>
      </c>
      <c r="S6456" s="17">
        <f t="shared" si="701"/>
        <v>175045.48600267601</v>
      </c>
      <c r="T6456" s="17">
        <f t="shared" si="702"/>
        <v>170865.19929554901</v>
      </c>
      <c r="U6456" s="18">
        <f t="shared" si="703"/>
        <v>0.9761188545755296</v>
      </c>
      <c r="X6456" s="20">
        <f t="shared" si="704"/>
        <v>0.87511578955986724</v>
      </c>
      <c r="AA6456" s="20">
        <f t="shared" si="705"/>
        <v>-3.4871270391285673E-2</v>
      </c>
      <c r="AE6456" s="20">
        <f t="shared" si="706"/>
        <v>5.7934480189162585E-2</v>
      </c>
    </row>
    <row r="6457" spans="1:31" x14ac:dyDescent="0.2">
      <c r="A6457" s="15" t="s">
        <v>19408</v>
      </c>
      <c r="B6457" s="15" t="s">
        <v>19409</v>
      </c>
      <c r="C6457" t="s">
        <v>19410</v>
      </c>
      <c r="D6457" s="15">
        <v>1</v>
      </c>
      <c r="E6457" s="15">
        <v>1</v>
      </c>
      <c r="F6457" s="16">
        <v>118680.650549999</v>
      </c>
      <c r="G6457" s="16">
        <v>122614.789171874</v>
      </c>
      <c r="H6457" s="16">
        <v>105258.43411874901</v>
      </c>
      <c r="I6457" s="16">
        <v>135824.4063</v>
      </c>
      <c r="J6457" s="16">
        <v>24018.703087499998</v>
      </c>
      <c r="K6457" s="16">
        <v>144348.322542487</v>
      </c>
      <c r="L6457" s="15">
        <f t="shared" si="700"/>
        <v>6</v>
      </c>
      <c r="M6457" s="16">
        <v>211038.640777697</v>
      </c>
      <c r="N6457" s="16">
        <v>210947.226536109</v>
      </c>
      <c r="O6457" s="16">
        <v>189267.82649025999</v>
      </c>
      <c r="P6457" s="16">
        <v>188320.24061836701</v>
      </c>
      <c r="Q6457" s="16">
        <v>209979.05780027699</v>
      </c>
      <c r="R6457" s="16">
        <v>198242.68424853901</v>
      </c>
      <c r="S6457" s="17">
        <f t="shared" si="701"/>
        <v>210947.226536109</v>
      </c>
      <c r="T6457" s="17">
        <f t="shared" si="702"/>
        <v>198242.68424853901</v>
      </c>
      <c r="U6457" s="18">
        <f t="shared" si="703"/>
        <v>0.93977383587266416</v>
      </c>
      <c r="X6457" s="20">
        <f t="shared" si="704"/>
        <v>0.63542561431647271</v>
      </c>
      <c r="AA6457" s="20">
        <f t="shared" si="705"/>
        <v>-8.9614492483729061E-2</v>
      </c>
      <c r="AE6457" s="20">
        <f t="shared" si="706"/>
        <v>0.19693528253359796</v>
      </c>
    </row>
    <row r="6458" spans="1:31" x14ac:dyDescent="0.2">
      <c r="A6458" s="15" t="s">
        <v>19411</v>
      </c>
      <c r="B6458" s="15" t="s">
        <v>19412</v>
      </c>
      <c r="C6458" t="s">
        <v>19413</v>
      </c>
      <c r="D6458" s="15">
        <v>1</v>
      </c>
      <c r="E6458" s="15">
        <v>1</v>
      </c>
      <c r="F6458" s="16">
        <v>40860.2181152345</v>
      </c>
      <c r="G6458" s="16">
        <v>20744.418427734399</v>
      </c>
      <c r="H6458" s="16">
        <v>23495.1549937501</v>
      </c>
      <c r="I6458" s="16">
        <v>22378.827152343802</v>
      </c>
      <c r="J6458" s="16">
        <v>65319.538324218302</v>
      </c>
      <c r="K6458" s="16">
        <v>37263.065784782601</v>
      </c>
      <c r="L6458" s="15">
        <f t="shared" si="700"/>
        <v>6</v>
      </c>
      <c r="M6458" s="16">
        <v>72657.883597348002</v>
      </c>
      <c r="N6458" s="16">
        <v>35688.823207950401</v>
      </c>
      <c r="O6458" s="16">
        <v>42247.226608958001</v>
      </c>
      <c r="P6458" s="16">
        <v>31028.194629305199</v>
      </c>
      <c r="Q6458" s="16">
        <v>571043.95117846795</v>
      </c>
      <c r="R6458" s="16">
        <v>51175.725871915602</v>
      </c>
      <c r="S6458" s="17">
        <f t="shared" si="701"/>
        <v>42247.226608958001</v>
      </c>
      <c r="T6458" s="17">
        <f t="shared" si="702"/>
        <v>51175.725871915602</v>
      </c>
      <c r="U6458" s="18">
        <f t="shared" si="703"/>
        <v>1.211339299159212</v>
      </c>
      <c r="X6458" s="20">
        <f t="shared" si="704"/>
        <v>0.39770026864043184</v>
      </c>
      <c r="AA6458" s="20">
        <f t="shared" si="705"/>
        <v>0.27660302411742371</v>
      </c>
      <c r="AE6458" s="20">
        <f t="shared" si="706"/>
        <v>0.40044411565465893</v>
      </c>
    </row>
    <row r="6459" spans="1:31" x14ac:dyDescent="0.2">
      <c r="A6459" s="15" t="s">
        <v>19414</v>
      </c>
      <c r="B6459" s="15" t="s">
        <v>19415</v>
      </c>
      <c r="C6459" t="s">
        <v>19416</v>
      </c>
      <c r="D6459" s="15">
        <v>1</v>
      </c>
      <c r="E6459" s="15">
        <v>1</v>
      </c>
      <c r="F6459" s="16">
        <v>10708.1297361328</v>
      </c>
      <c r="G6459" s="16">
        <v>13881.216086718699</v>
      </c>
      <c r="H6459" s="16">
        <v>11630.2080726562</v>
      </c>
      <c r="I6459" s="16">
        <v>11317.568070703101</v>
      </c>
      <c r="J6459" s="16">
        <v>13981.3923619133</v>
      </c>
      <c r="K6459" s="16">
        <v>9066.5600566405901</v>
      </c>
      <c r="L6459" s="15">
        <f t="shared" si="700"/>
        <v>6</v>
      </c>
      <c r="M6459" s="16">
        <v>19041.260174358998</v>
      </c>
      <c r="N6459" s="16">
        <v>23881.328298311098</v>
      </c>
      <c r="O6459" s="16">
        <v>20912.568403381101</v>
      </c>
      <c r="P6459" s="16">
        <v>15691.783239471801</v>
      </c>
      <c r="Q6459" s="16">
        <v>122229.730064752</v>
      </c>
      <c r="R6459" s="16">
        <v>12451.6805659448</v>
      </c>
      <c r="S6459" s="17">
        <f t="shared" si="701"/>
        <v>20912.568403381101</v>
      </c>
      <c r="T6459" s="17">
        <f t="shared" si="702"/>
        <v>15691.783239471801</v>
      </c>
      <c r="U6459" s="18">
        <f t="shared" si="703"/>
        <v>0.75035179499686822</v>
      </c>
      <c r="X6459" s="20">
        <f t="shared" si="704"/>
        <v>0.46892644963546126</v>
      </c>
      <c r="AA6459" s="20">
        <f t="shared" si="705"/>
        <v>-0.41436094740829599</v>
      </c>
      <c r="AE6459" s="20">
        <f t="shared" si="706"/>
        <v>0.32889527033906729</v>
      </c>
    </row>
    <row r="6460" spans="1:31" x14ac:dyDescent="0.2">
      <c r="A6460" s="15" t="s">
        <v>19417</v>
      </c>
      <c r="B6460" s="15" t="s">
        <v>19418</v>
      </c>
      <c r="C6460" t="s">
        <v>19419</v>
      </c>
      <c r="D6460" s="15">
        <v>1</v>
      </c>
      <c r="E6460" s="15">
        <v>1</v>
      </c>
      <c r="F6460" s="16">
        <v>57621.971085937999</v>
      </c>
      <c r="G6460" s="16">
        <v>29435.3722265625</v>
      </c>
      <c r="H6460" s="16">
        <v>37146.297168750003</v>
      </c>
      <c r="I6460" s="16">
        <v>41566.313507812702</v>
      </c>
      <c r="J6460" s="16">
        <v>87309.333323437793</v>
      </c>
      <c r="K6460" s="16">
        <v>40026.826739727097</v>
      </c>
      <c r="L6460" s="15">
        <f t="shared" si="700"/>
        <v>6</v>
      </c>
      <c r="M6460" s="16">
        <v>102463.73271930301</v>
      </c>
      <c r="N6460" s="16">
        <v>50640.792804753102</v>
      </c>
      <c r="O6460" s="16">
        <v>66793.687234212106</v>
      </c>
      <c r="P6460" s="16">
        <v>57631.602262411303</v>
      </c>
      <c r="Q6460" s="16">
        <v>763285.656250395</v>
      </c>
      <c r="R6460" s="16">
        <v>54971.373654162802</v>
      </c>
      <c r="S6460" s="17">
        <f t="shared" si="701"/>
        <v>66793.687234212106</v>
      </c>
      <c r="T6460" s="17">
        <f t="shared" si="702"/>
        <v>57631.602262411303</v>
      </c>
      <c r="U6460" s="18">
        <f t="shared" si="703"/>
        <v>0.86283007644608767</v>
      </c>
      <c r="X6460" s="20">
        <f t="shared" si="704"/>
        <v>0.40689651116833203</v>
      </c>
      <c r="AA6460" s="20">
        <f t="shared" si="705"/>
        <v>-0.21285162819040082</v>
      </c>
      <c r="AE6460" s="20">
        <f t="shared" si="706"/>
        <v>0.39051603387941919</v>
      </c>
    </row>
    <row r="6461" spans="1:31" x14ac:dyDescent="0.2">
      <c r="A6461" s="15" t="s">
        <v>19420</v>
      </c>
      <c r="B6461" s="15" t="s">
        <v>19421</v>
      </c>
      <c r="C6461" t="s">
        <v>19422</v>
      </c>
      <c r="D6461" s="15">
        <v>1</v>
      </c>
      <c r="E6461" s="15">
        <v>1</v>
      </c>
      <c r="F6461" s="16">
        <v>26083.3557960937</v>
      </c>
      <c r="G6461" s="16">
        <v>18999.529982812499</v>
      </c>
      <c r="H6461" s="16">
        <v>22357.162110937399</v>
      </c>
      <c r="I6461" s="16">
        <v>39852.672646875202</v>
      </c>
      <c r="J6461" s="16">
        <v>9726.0433222541797</v>
      </c>
      <c r="K6461" s="16">
        <v>31024.612639453</v>
      </c>
      <c r="L6461" s="15">
        <f t="shared" si="700"/>
        <v>6</v>
      </c>
      <c r="M6461" s="16">
        <v>46381.578872536302</v>
      </c>
      <c r="N6461" s="16">
        <v>32686.906550448199</v>
      </c>
      <c r="O6461" s="16">
        <v>40200.973106380297</v>
      </c>
      <c r="P6461" s="16">
        <v>55255.642977506097</v>
      </c>
      <c r="Q6461" s="16">
        <v>85028.130182202207</v>
      </c>
      <c r="R6461" s="16">
        <v>42608.063461257203</v>
      </c>
      <c r="S6461" s="17">
        <f t="shared" si="701"/>
        <v>40200.973106380297</v>
      </c>
      <c r="T6461" s="17">
        <f t="shared" si="702"/>
        <v>55255.642977506097</v>
      </c>
      <c r="U6461" s="18">
        <f t="shared" si="703"/>
        <v>1.3744852103775684</v>
      </c>
      <c r="X6461" s="20">
        <f t="shared" si="704"/>
        <v>0.18295326124472264</v>
      </c>
      <c r="AA6461" s="20">
        <f t="shared" si="705"/>
        <v>0.45889138336615748</v>
      </c>
      <c r="AE6461" s="20">
        <f t="shared" si="706"/>
        <v>0.73765984456511047</v>
      </c>
    </row>
    <row r="6462" spans="1:31" x14ac:dyDescent="0.2">
      <c r="A6462" s="15" t="s">
        <v>16397</v>
      </c>
      <c r="B6462" s="15" t="s">
        <v>16398</v>
      </c>
      <c r="C6462" t="s">
        <v>16399</v>
      </c>
      <c r="D6462" s="15">
        <v>1</v>
      </c>
      <c r="E6462" s="15">
        <v>1</v>
      </c>
      <c r="F6462" s="16">
        <v>41178.517591406599</v>
      </c>
      <c r="G6462" s="16">
        <v>42593.2351710937</v>
      </c>
      <c r="H6462" s="16">
        <v>43917.861036328599</v>
      </c>
      <c r="I6462" s="16">
        <v>43793.688732839299</v>
      </c>
      <c r="J6462" s="16">
        <v>9190.0554281250006</v>
      </c>
      <c r="K6462" s="16">
        <v>47629.229574609999</v>
      </c>
      <c r="L6462" s="15">
        <f t="shared" si="700"/>
        <v>6</v>
      </c>
      <c r="M6462" s="16">
        <v>73223.885624639704</v>
      </c>
      <c r="N6462" s="16">
        <v>73277.659972549707</v>
      </c>
      <c r="O6462" s="16">
        <v>78969.805812136896</v>
      </c>
      <c r="P6462" s="16">
        <v>60719.853113277699</v>
      </c>
      <c r="Q6462" s="16">
        <v>80342.355409451295</v>
      </c>
      <c r="R6462" s="16">
        <v>65412.234470417097</v>
      </c>
      <c r="S6462" s="17">
        <f t="shared" si="701"/>
        <v>73277.659972549707</v>
      </c>
      <c r="T6462" s="17">
        <f t="shared" si="702"/>
        <v>65412.234470417097</v>
      </c>
      <c r="U6462" s="18">
        <f t="shared" si="703"/>
        <v>0.89266270913837797</v>
      </c>
      <c r="X6462" s="20">
        <f t="shared" si="704"/>
        <v>0.36591005765291695</v>
      </c>
      <c r="AA6462" s="20">
        <f t="shared" si="705"/>
        <v>-0.16381293608480182</v>
      </c>
      <c r="AE6462" s="20">
        <f t="shared" si="706"/>
        <v>0.43662565303558026</v>
      </c>
    </row>
    <row r="6463" spans="1:31" x14ac:dyDescent="0.2">
      <c r="A6463" s="15" t="s">
        <v>17398</v>
      </c>
      <c r="B6463" s="15" t="s">
        <v>17399</v>
      </c>
      <c r="C6463" t="s">
        <v>17400</v>
      </c>
      <c r="D6463" s="15">
        <v>1</v>
      </c>
      <c r="E6463" s="15">
        <v>1</v>
      </c>
      <c r="F6463" s="16">
        <v>94451.384576225799</v>
      </c>
      <c r="G6463" s="16">
        <v>94821.952499999898</v>
      </c>
      <c r="H6463" s="16">
        <v>92599.160156249302</v>
      </c>
      <c r="I6463" s="16">
        <v>151947.898265625</v>
      </c>
      <c r="J6463" s="16">
        <v>19075.426992187498</v>
      </c>
      <c r="K6463" s="16">
        <v>130009.22085937401</v>
      </c>
      <c r="L6463" s="15">
        <f t="shared" si="700"/>
        <v>6</v>
      </c>
      <c r="M6463" s="16">
        <v>167954.01548747599</v>
      </c>
      <c r="N6463" s="16">
        <v>163132.261856075</v>
      </c>
      <c r="O6463" s="16">
        <v>166504.86893833699</v>
      </c>
      <c r="P6463" s="16">
        <v>210675.42676855199</v>
      </c>
      <c r="Q6463" s="16">
        <v>166763.38320040499</v>
      </c>
      <c r="R6463" s="16">
        <v>178549.88867388701</v>
      </c>
      <c r="S6463" s="17">
        <f t="shared" si="701"/>
        <v>166504.86893833699</v>
      </c>
      <c r="T6463" s="17">
        <f t="shared" si="702"/>
        <v>178549.88867388701</v>
      </c>
      <c r="U6463" s="18">
        <f t="shared" si="703"/>
        <v>1.0723403454346476</v>
      </c>
      <c r="X6463" s="20">
        <f t="shared" si="704"/>
        <v>0.2142953075050017</v>
      </c>
      <c r="AA6463" s="20">
        <f t="shared" si="705"/>
        <v>0.1007628691744222</v>
      </c>
      <c r="AE6463" s="20">
        <f t="shared" si="706"/>
        <v>0.66898733874350269</v>
      </c>
    </row>
    <row r="6464" spans="1:31" x14ac:dyDescent="0.2">
      <c r="A6464" s="15" t="s">
        <v>19423</v>
      </c>
      <c r="B6464" s="15" t="s">
        <v>19424</v>
      </c>
      <c r="C6464" t="s">
        <v>19425</v>
      </c>
      <c r="D6464" s="15">
        <v>2</v>
      </c>
      <c r="E6464" s="15">
        <v>1</v>
      </c>
      <c r="F6464" s="16">
        <v>100973.623974609</v>
      </c>
      <c r="G6464" s="16">
        <v>61840.838198040197</v>
      </c>
      <c r="H6464" s="16">
        <v>32789.534082312603</v>
      </c>
      <c r="I6464" s="16">
        <v>59623.705543359501</v>
      </c>
      <c r="J6464" s="16">
        <v>173400.758540624</v>
      </c>
      <c r="K6464" s="16">
        <v>69148.792156640804</v>
      </c>
      <c r="L6464" s="15">
        <f t="shared" si="700"/>
        <v>6</v>
      </c>
      <c r="M6464" s="16">
        <v>179551.90049301699</v>
      </c>
      <c r="N6464" s="16">
        <v>106391.352891852</v>
      </c>
      <c r="O6464" s="16">
        <v>58959.682417336997</v>
      </c>
      <c r="P6464" s="16">
        <v>82668.136606344997</v>
      </c>
      <c r="Q6464" s="16">
        <v>1515923.9767264</v>
      </c>
      <c r="R6464" s="16">
        <v>94966.411304446796</v>
      </c>
      <c r="S6464" s="17">
        <f t="shared" si="701"/>
        <v>106391.352891852</v>
      </c>
      <c r="T6464" s="17">
        <f t="shared" si="702"/>
        <v>94966.411304446796</v>
      </c>
      <c r="U6464" s="18">
        <f t="shared" si="703"/>
        <v>0.89261400220167531</v>
      </c>
      <c r="X6464" s="20">
        <f t="shared" si="704"/>
        <v>0.39932773751571643</v>
      </c>
      <c r="AA6464" s="20">
        <f t="shared" si="705"/>
        <v>-0.16389165694147229</v>
      </c>
      <c r="AE6464" s="20">
        <f t="shared" si="706"/>
        <v>0.39867052243366591</v>
      </c>
    </row>
    <row r="6465" spans="1:31" x14ac:dyDescent="0.2">
      <c r="A6465" s="15" t="s">
        <v>19426</v>
      </c>
      <c r="B6465" s="15" t="s">
        <v>19427</v>
      </c>
      <c r="C6465" t="s">
        <v>19428</v>
      </c>
      <c r="D6465" s="15">
        <v>1</v>
      </c>
      <c r="E6465" s="15">
        <v>1</v>
      </c>
      <c r="F6465" s="16">
        <v>44476.142906250003</v>
      </c>
      <c r="G6465" s="16">
        <v>31906.7981718751</v>
      </c>
      <c r="H6465" s="16">
        <v>31059.613741406301</v>
      </c>
      <c r="I6465" s="16">
        <v>46409.888250000004</v>
      </c>
      <c r="J6465" s="16">
        <v>42306.1101245994</v>
      </c>
      <c r="K6465" s="16">
        <v>42136.818642187602</v>
      </c>
      <c r="L6465" s="15">
        <f t="shared" si="700"/>
        <v>6</v>
      </c>
      <c r="M6465" s="16">
        <v>79087.742630929803</v>
      </c>
      <c r="N6465" s="16">
        <v>54892.6489819251</v>
      </c>
      <c r="O6465" s="16">
        <v>55849.0693280786</v>
      </c>
      <c r="P6465" s="16">
        <v>64347.207990052499</v>
      </c>
      <c r="Q6465" s="16">
        <v>369853.32267091901</v>
      </c>
      <c r="R6465" s="16">
        <v>57869.159032744901</v>
      </c>
      <c r="S6465" s="17">
        <f t="shared" si="701"/>
        <v>55849.0693280786</v>
      </c>
      <c r="T6465" s="17">
        <f t="shared" si="702"/>
        <v>64347.207990052499</v>
      </c>
      <c r="U6465" s="18">
        <f t="shared" si="703"/>
        <v>1.1521625832662066</v>
      </c>
      <c r="X6465" s="20">
        <f t="shared" si="704"/>
        <v>0.38437631049273396</v>
      </c>
      <c r="AA6465" s="20">
        <f t="shared" si="705"/>
        <v>0.20434431185114654</v>
      </c>
      <c r="AE6465" s="20">
        <f t="shared" si="706"/>
        <v>0.41524338619421802</v>
      </c>
    </row>
    <row r="6466" spans="1:31" x14ac:dyDescent="0.2">
      <c r="A6466" s="15" t="s">
        <v>19429</v>
      </c>
      <c r="B6466" s="15" t="s">
        <v>19430</v>
      </c>
      <c r="C6466" t="s">
        <v>19431</v>
      </c>
      <c r="D6466" s="15">
        <v>1</v>
      </c>
      <c r="E6466" s="15">
        <v>1</v>
      </c>
      <c r="F6466" s="16">
        <v>95035.2546386717</v>
      </c>
      <c r="G6466" s="16">
        <v>95778.758109375194</v>
      </c>
      <c r="H6466" s="16">
        <v>73291.188377344195</v>
      </c>
      <c r="I6466" s="16">
        <v>126248.899218751</v>
      </c>
      <c r="J6466" s="16">
        <v>14901.5901521049</v>
      </c>
      <c r="K6466" s="16">
        <v>118451.94138164</v>
      </c>
      <c r="L6466" s="15">
        <f t="shared" ref="L6466:L6470" si="707">COUNTIF(F6466:K6466,"&gt;0")</f>
        <v>6</v>
      </c>
      <c r="M6466" s="16">
        <v>168992.256715497</v>
      </c>
      <c r="N6466" s="16">
        <v>164778.356026241</v>
      </c>
      <c r="O6466" s="16">
        <v>131786.72133217001</v>
      </c>
      <c r="P6466" s="16">
        <v>175043.82110948401</v>
      </c>
      <c r="Q6466" s="16">
        <v>130274.388607323</v>
      </c>
      <c r="R6466" s="16">
        <v>162677.54553943701</v>
      </c>
      <c r="S6466" s="17">
        <f t="shared" ref="S6466:S6529" si="708">MEDIAN(M6466:O6466)</f>
        <v>164778.356026241</v>
      </c>
      <c r="T6466" s="17">
        <f t="shared" ref="T6466:T6529" si="709">MEDIAN(P6466:R6466)</f>
        <v>162677.54553943701</v>
      </c>
      <c r="U6466" s="18">
        <f t="shared" ref="U6466:U6529" si="710">T6466/S6466</f>
        <v>0.98725068912285152</v>
      </c>
      <c r="X6466" s="20">
        <f t="shared" ref="X6466:X6529" si="711">_xlfn.T.TEST(P6466:R6466,M6466:O6466,2,2)</f>
        <v>0.96575096102941183</v>
      </c>
      <c r="AA6466" s="20">
        <f t="shared" ref="AA6466:AA6529" si="712">LOG(U6466,2)</f>
        <v>-1.8511625168288488E-2</v>
      </c>
      <c r="AE6466" s="20">
        <f t="shared" si="706"/>
        <v>1.5134851011707588E-2</v>
      </c>
    </row>
    <row r="6467" spans="1:31" x14ac:dyDescent="0.2">
      <c r="A6467" s="15" t="s">
        <v>16937</v>
      </c>
      <c r="B6467" s="15" t="s">
        <v>16938</v>
      </c>
      <c r="C6467" t="s">
        <v>16939</v>
      </c>
      <c r="D6467" s="15">
        <v>1</v>
      </c>
      <c r="E6467" s="15">
        <v>1</v>
      </c>
      <c r="F6467" s="16">
        <v>45399.875167968901</v>
      </c>
      <c r="G6467" s="16">
        <v>33912.135314062398</v>
      </c>
      <c r="H6467" s="16">
        <v>46447.564594921998</v>
      </c>
      <c r="I6467" s="16">
        <v>61620.8312414065</v>
      </c>
      <c r="J6467" s="16">
        <v>13037.91286875</v>
      </c>
      <c r="K6467" s="16">
        <v>65189.569620777002</v>
      </c>
      <c r="L6467" s="15">
        <f t="shared" si="707"/>
        <v>6</v>
      </c>
      <c r="M6467" s="16">
        <v>80730.328849089594</v>
      </c>
      <c r="N6467" s="16">
        <v>58342.643156945102</v>
      </c>
      <c r="O6467" s="16">
        <v>83518.529134958793</v>
      </c>
      <c r="P6467" s="16">
        <v>85437.146994438503</v>
      </c>
      <c r="Q6467" s="16">
        <v>113981.535551227</v>
      </c>
      <c r="R6467" s="16">
        <v>89528.960496412998</v>
      </c>
      <c r="S6467" s="17">
        <f t="shared" si="708"/>
        <v>80730.328849089594</v>
      </c>
      <c r="T6467" s="17">
        <f t="shared" si="709"/>
        <v>89528.960496412998</v>
      </c>
      <c r="U6467" s="18">
        <f t="shared" si="710"/>
        <v>1.1089879326983891</v>
      </c>
      <c r="X6467" s="20">
        <f t="shared" si="711"/>
        <v>0.13794394731943119</v>
      </c>
      <c r="AA6467" s="20">
        <f t="shared" si="712"/>
        <v>0.14924366709483503</v>
      </c>
      <c r="AE6467" s="20">
        <f t="shared" ref="AE6467:AE6530" si="713">-LOG10(X6467)</f>
        <v>0.86029735066461122</v>
      </c>
    </row>
    <row r="6468" spans="1:31" x14ac:dyDescent="0.2">
      <c r="A6468" s="15" t="s">
        <v>19432</v>
      </c>
      <c r="B6468" s="15" t="s">
        <v>19433</v>
      </c>
      <c r="C6468" t="s">
        <v>19434</v>
      </c>
      <c r="D6468" s="15">
        <v>1</v>
      </c>
      <c r="E6468" s="15">
        <v>1</v>
      </c>
      <c r="F6468" s="16">
        <v>59916.4938071051</v>
      </c>
      <c r="G6468" s="16">
        <v>60001.058390625098</v>
      </c>
      <c r="H6468" s="16">
        <v>61143.034218749497</v>
      </c>
      <c r="I6468" s="16">
        <v>85092.410081249895</v>
      </c>
      <c r="J6468" s="16">
        <v>17703.613125</v>
      </c>
      <c r="K6468" s="16">
        <v>102615.3871875</v>
      </c>
      <c r="L6468" s="15">
        <f t="shared" si="707"/>
        <v>6</v>
      </c>
      <c r="M6468" s="16">
        <v>106543.86670967699</v>
      </c>
      <c r="N6468" s="16">
        <v>103226.18455912</v>
      </c>
      <c r="O6468" s="16">
        <v>109942.821100177</v>
      </c>
      <c r="P6468" s="16">
        <v>117980.43943518899</v>
      </c>
      <c r="Q6468" s="16">
        <v>154770.55485076399</v>
      </c>
      <c r="R6468" s="16">
        <v>140928.20368775399</v>
      </c>
      <c r="S6468" s="17">
        <f t="shared" si="708"/>
        <v>106543.86670967699</v>
      </c>
      <c r="T6468" s="17">
        <f t="shared" si="709"/>
        <v>140928.20368775399</v>
      </c>
      <c r="U6468" s="18">
        <f t="shared" si="710"/>
        <v>1.3227246958454344</v>
      </c>
      <c r="X6468" s="20">
        <f t="shared" si="711"/>
        <v>4.5329586740678295E-2</v>
      </c>
      <c r="AA6468" s="20">
        <f t="shared" si="712"/>
        <v>0.40351281878286999</v>
      </c>
      <c r="AE6468" s="20">
        <f t="shared" si="713"/>
        <v>1.3436182402852594</v>
      </c>
    </row>
    <row r="6469" spans="1:31" x14ac:dyDescent="0.2">
      <c r="A6469" s="15" t="s">
        <v>19435</v>
      </c>
      <c r="B6469" s="15" t="s">
        <v>19436</v>
      </c>
      <c r="C6469" t="s">
        <v>19437</v>
      </c>
      <c r="D6469" s="15">
        <v>1</v>
      </c>
      <c r="E6469" s="15">
        <v>1</v>
      </c>
      <c r="F6469" s="16">
        <v>11732.625235546901</v>
      </c>
      <c r="G6469" s="16">
        <v>5910.5438648437503</v>
      </c>
      <c r="H6469" s="16">
        <v>11258.052462948701</v>
      </c>
      <c r="I6469" s="16">
        <v>18899.146432031401</v>
      </c>
      <c r="J6469" s="16">
        <v>3140.5511994140702</v>
      </c>
      <c r="K6469" s="16">
        <v>12058.5314920899</v>
      </c>
      <c r="L6469" s="15">
        <f t="shared" si="707"/>
        <v>6</v>
      </c>
      <c r="M6469" s="16">
        <v>20863.0241828748</v>
      </c>
      <c r="N6469" s="16">
        <v>10168.535492575</v>
      </c>
      <c r="O6469" s="16">
        <v>20243.3860812688</v>
      </c>
      <c r="P6469" s="16">
        <v>26203.6249634017</v>
      </c>
      <c r="Q6469" s="16">
        <v>27455.686488322201</v>
      </c>
      <c r="R6469" s="16">
        <v>16560.7442399188</v>
      </c>
      <c r="S6469" s="17">
        <f t="shared" si="708"/>
        <v>20243.3860812688</v>
      </c>
      <c r="T6469" s="17">
        <f t="shared" si="709"/>
        <v>26203.6249634017</v>
      </c>
      <c r="U6469" s="18">
        <f t="shared" si="710"/>
        <v>1.2944289487047775</v>
      </c>
      <c r="X6469" s="20">
        <f t="shared" si="711"/>
        <v>0.26570435705568302</v>
      </c>
      <c r="AA6469" s="20">
        <f t="shared" si="712"/>
        <v>0.37231577777994945</v>
      </c>
      <c r="AE6469" s="20">
        <f t="shared" si="713"/>
        <v>0.57560132391216978</v>
      </c>
    </row>
    <row r="6470" spans="1:31" x14ac:dyDescent="0.2">
      <c r="A6470" s="15" t="s">
        <v>19438</v>
      </c>
      <c r="B6470" s="15" t="s">
        <v>19439</v>
      </c>
      <c r="C6470" t="s">
        <v>19440</v>
      </c>
      <c r="D6470" s="15">
        <v>1</v>
      </c>
      <c r="E6470" s="15">
        <v>1</v>
      </c>
      <c r="F6470" s="16">
        <v>28893.893660156002</v>
      </c>
      <c r="G6470" s="16">
        <v>32951.016089062403</v>
      </c>
      <c r="H6470" s="16">
        <v>27226.359443458001</v>
      </c>
      <c r="I6470" s="16">
        <v>21172.146084374999</v>
      </c>
      <c r="J6470" s="16">
        <v>10301.301217968799</v>
      </c>
      <c r="K6470" s="16">
        <v>30820.153237499799</v>
      </c>
      <c r="L6470" s="15">
        <f t="shared" si="707"/>
        <v>6</v>
      </c>
      <c r="M6470" s="16">
        <v>51379.294068208299</v>
      </c>
      <c r="N6470" s="16">
        <v>56689.1278163112</v>
      </c>
      <c r="O6470" s="16">
        <v>48956.398774585199</v>
      </c>
      <c r="P6470" s="16">
        <v>29355.133982402</v>
      </c>
      <c r="Q6470" s="16">
        <v>90057.215661725204</v>
      </c>
      <c r="R6470" s="16">
        <v>42327.266428433097</v>
      </c>
      <c r="S6470" s="17">
        <f t="shared" si="708"/>
        <v>51379.294068208299</v>
      </c>
      <c r="T6470" s="17">
        <f t="shared" si="709"/>
        <v>42327.266428433097</v>
      </c>
      <c r="U6470" s="18">
        <f t="shared" si="710"/>
        <v>0.82381954046004924</v>
      </c>
      <c r="X6470" s="20">
        <f t="shared" si="711"/>
        <v>0.93671175643780813</v>
      </c>
      <c r="AA6470" s="20">
        <f t="shared" si="712"/>
        <v>-0.27959974849368113</v>
      </c>
      <c r="AE6470" s="20">
        <f t="shared" si="713"/>
        <v>2.8394029013000449E-2</v>
      </c>
    </row>
    <row r="6471" spans="1:31" x14ac:dyDescent="0.2">
      <c r="S6471" s="17" t="e">
        <f t="shared" si="708"/>
        <v>#NUM!</v>
      </c>
      <c r="T6471" s="17" t="e">
        <f t="shared" si="709"/>
        <v>#NUM!</v>
      </c>
      <c r="U6471" s="18" t="e">
        <f t="shared" si="710"/>
        <v>#NUM!</v>
      </c>
      <c r="X6471" s="20" t="e">
        <f t="shared" si="711"/>
        <v>#DIV/0!</v>
      </c>
      <c r="AA6471" s="20" t="e">
        <f t="shared" si="712"/>
        <v>#NUM!</v>
      </c>
      <c r="AE6471" s="20" t="e">
        <f t="shared" si="713"/>
        <v>#DIV/0!</v>
      </c>
    </row>
    <row r="6472" spans="1:31" x14ac:dyDescent="0.2">
      <c r="S6472" s="17" t="e">
        <f t="shared" si="708"/>
        <v>#NUM!</v>
      </c>
      <c r="T6472" s="17" t="e">
        <f t="shared" si="709"/>
        <v>#NUM!</v>
      </c>
      <c r="U6472" s="18" t="e">
        <f t="shared" si="710"/>
        <v>#NUM!</v>
      </c>
      <c r="X6472" s="20" t="e">
        <f t="shared" si="711"/>
        <v>#DIV/0!</v>
      </c>
      <c r="AA6472" s="20" t="e">
        <f t="shared" si="712"/>
        <v>#NUM!</v>
      </c>
      <c r="AE6472" s="20" t="e">
        <f t="shared" si="713"/>
        <v>#DIV/0!</v>
      </c>
    </row>
    <row r="6473" spans="1:31" x14ac:dyDescent="0.2">
      <c r="S6473" s="17" t="e">
        <f t="shared" si="708"/>
        <v>#NUM!</v>
      </c>
      <c r="T6473" s="17" t="e">
        <f t="shared" si="709"/>
        <v>#NUM!</v>
      </c>
      <c r="U6473" s="18" t="e">
        <f t="shared" si="710"/>
        <v>#NUM!</v>
      </c>
      <c r="X6473" s="20" t="e">
        <f t="shared" si="711"/>
        <v>#DIV/0!</v>
      </c>
      <c r="AA6473" s="20" t="e">
        <f t="shared" si="712"/>
        <v>#NUM!</v>
      </c>
      <c r="AE6473" s="20" t="e">
        <f t="shared" si="713"/>
        <v>#DIV/0!</v>
      </c>
    </row>
    <row r="6474" spans="1:31" x14ac:dyDescent="0.2">
      <c r="S6474" s="17" t="e">
        <f t="shared" si="708"/>
        <v>#NUM!</v>
      </c>
      <c r="T6474" s="17" t="e">
        <f t="shared" si="709"/>
        <v>#NUM!</v>
      </c>
      <c r="U6474" s="18" t="e">
        <f t="shared" si="710"/>
        <v>#NUM!</v>
      </c>
      <c r="X6474" s="20" t="e">
        <f t="shared" si="711"/>
        <v>#DIV/0!</v>
      </c>
      <c r="AA6474" s="20" t="e">
        <f t="shared" si="712"/>
        <v>#NUM!</v>
      </c>
      <c r="AE6474" s="20" t="e">
        <f t="shared" si="713"/>
        <v>#DIV/0!</v>
      </c>
    </row>
    <row r="6475" spans="1:31" x14ac:dyDescent="0.2">
      <c r="S6475" s="17" t="e">
        <f t="shared" si="708"/>
        <v>#NUM!</v>
      </c>
      <c r="T6475" s="17" t="e">
        <f t="shared" si="709"/>
        <v>#NUM!</v>
      </c>
      <c r="U6475" s="18" t="e">
        <f t="shared" si="710"/>
        <v>#NUM!</v>
      </c>
      <c r="X6475" s="20" t="e">
        <f t="shared" si="711"/>
        <v>#DIV/0!</v>
      </c>
      <c r="AA6475" s="20" t="e">
        <f t="shared" si="712"/>
        <v>#NUM!</v>
      </c>
      <c r="AE6475" s="20" t="e">
        <f t="shared" si="713"/>
        <v>#DIV/0!</v>
      </c>
    </row>
    <row r="6476" spans="1:31" x14ac:dyDescent="0.2">
      <c r="S6476" s="17" t="e">
        <f t="shared" si="708"/>
        <v>#NUM!</v>
      </c>
      <c r="T6476" s="17" t="e">
        <f t="shared" si="709"/>
        <v>#NUM!</v>
      </c>
      <c r="U6476" s="18" t="e">
        <f t="shared" si="710"/>
        <v>#NUM!</v>
      </c>
      <c r="X6476" s="20" t="e">
        <f t="shared" si="711"/>
        <v>#DIV/0!</v>
      </c>
      <c r="AA6476" s="20" t="e">
        <f t="shared" si="712"/>
        <v>#NUM!</v>
      </c>
      <c r="AE6476" s="20" t="e">
        <f t="shared" si="713"/>
        <v>#DIV/0!</v>
      </c>
    </row>
    <row r="6477" spans="1:31" x14ac:dyDescent="0.2">
      <c r="S6477" s="17" t="e">
        <f t="shared" si="708"/>
        <v>#NUM!</v>
      </c>
      <c r="T6477" s="17" t="e">
        <f t="shared" si="709"/>
        <v>#NUM!</v>
      </c>
      <c r="U6477" s="18" t="e">
        <f t="shared" si="710"/>
        <v>#NUM!</v>
      </c>
      <c r="X6477" s="20" t="e">
        <f t="shared" si="711"/>
        <v>#DIV/0!</v>
      </c>
      <c r="AA6477" s="20" t="e">
        <f t="shared" si="712"/>
        <v>#NUM!</v>
      </c>
      <c r="AE6477" s="20" t="e">
        <f t="shared" si="713"/>
        <v>#DIV/0!</v>
      </c>
    </row>
    <row r="6478" spans="1:31" x14ac:dyDescent="0.2">
      <c r="S6478" s="17" t="e">
        <f t="shared" si="708"/>
        <v>#NUM!</v>
      </c>
      <c r="T6478" s="17" t="e">
        <f t="shared" si="709"/>
        <v>#NUM!</v>
      </c>
      <c r="U6478" s="18" t="e">
        <f t="shared" si="710"/>
        <v>#NUM!</v>
      </c>
      <c r="X6478" s="20" t="e">
        <f t="shared" si="711"/>
        <v>#DIV/0!</v>
      </c>
      <c r="AA6478" s="20" t="e">
        <f t="shared" si="712"/>
        <v>#NUM!</v>
      </c>
      <c r="AE6478" s="20" t="e">
        <f t="shared" si="713"/>
        <v>#DIV/0!</v>
      </c>
    </row>
    <row r="6479" spans="1:31" x14ac:dyDescent="0.2">
      <c r="S6479" s="17" t="e">
        <f t="shared" si="708"/>
        <v>#NUM!</v>
      </c>
      <c r="T6479" s="17" t="e">
        <f t="shared" si="709"/>
        <v>#NUM!</v>
      </c>
      <c r="U6479" s="18" t="e">
        <f t="shared" si="710"/>
        <v>#NUM!</v>
      </c>
      <c r="X6479" s="20" t="e">
        <f t="shared" si="711"/>
        <v>#DIV/0!</v>
      </c>
      <c r="AA6479" s="20" t="e">
        <f t="shared" si="712"/>
        <v>#NUM!</v>
      </c>
      <c r="AE6479" s="20" t="e">
        <f t="shared" si="713"/>
        <v>#DIV/0!</v>
      </c>
    </row>
    <row r="6480" spans="1:31" x14ac:dyDescent="0.2">
      <c r="S6480" s="17" t="e">
        <f t="shared" si="708"/>
        <v>#NUM!</v>
      </c>
      <c r="T6480" s="17" t="e">
        <f t="shared" si="709"/>
        <v>#NUM!</v>
      </c>
      <c r="U6480" s="18" t="e">
        <f t="shared" si="710"/>
        <v>#NUM!</v>
      </c>
      <c r="X6480" s="20" t="e">
        <f t="shared" si="711"/>
        <v>#DIV/0!</v>
      </c>
      <c r="AA6480" s="20" t="e">
        <f t="shared" si="712"/>
        <v>#NUM!</v>
      </c>
      <c r="AE6480" s="20" t="e">
        <f t="shared" si="713"/>
        <v>#DIV/0!</v>
      </c>
    </row>
    <row r="6481" spans="19:31" x14ac:dyDescent="0.2">
      <c r="S6481" s="17" t="e">
        <f t="shared" si="708"/>
        <v>#NUM!</v>
      </c>
      <c r="T6481" s="17" t="e">
        <f t="shared" si="709"/>
        <v>#NUM!</v>
      </c>
      <c r="U6481" s="18" t="e">
        <f t="shared" si="710"/>
        <v>#NUM!</v>
      </c>
      <c r="X6481" s="20" t="e">
        <f t="shared" si="711"/>
        <v>#DIV/0!</v>
      </c>
      <c r="AA6481" s="20" t="e">
        <f t="shared" si="712"/>
        <v>#NUM!</v>
      </c>
      <c r="AE6481" s="20" t="e">
        <f t="shared" si="713"/>
        <v>#DIV/0!</v>
      </c>
    </row>
    <row r="6482" spans="19:31" x14ac:dyDescent="0.2">
      <c r="S6482" s="17" t="e">
        <f t="shared" si="708"/>
        <v>#NUM!</v>
      </c>
      <c r="T6482" s="17" t="e">
        <f t="shared" si="709"/>
        <v>#NUM!</v>
      </c>
      <c r="U6482" s="18" t="e">
        <f t="shared" si="710"/>
        <v>#NUM!</v>
      </c>
      <c r="X6482" s="20" t="e">
        <f t="shared" si="711"/>
        <v>#DIV/0!</v>
      </c>
      <c r="AA6482" s="20" t="e">
        <f t="shared" si="712"/>
        <v>#NUM!</v>
      </c>
      <c r="AE6482" s="20" t="e">
        <f t="shared" si="713"/>
        <v>#DIV/0!</v>
      </c>
    </row>
    <row r="6483" spans="19:31" x14ac:dyDescent="0.2">
      <c r="S6483" s="17" t="e">
        <f t="shared" si="708"/>
        <v>#NUM!</v>
      </c>
      <c r="T6483" s="17" t="e">
        <f t="shared" si="709"/>
        <v>#NUM!</v>
      </c>
      <c r="U6483" s="18" t="e">
        <f t="shared" si="710"/>
        <v>#NUM!</v>
      </c>
      <c r="X6483" s="20" t="e">
        <f t="shared" si="711"/>
        <v>#DIV/0!</v>
      </c>
      <c r="AA6483" s="20" t="e">
        <f t="shared" si="712"/>
        <v>#NUM!</v>
      </c>
      <c r="AE6483" s="20" t="e">
        <f t="shared" si="713"/>
        <v>#DIV/0!</v>
      </c>
    </row>
    <row r="6484" spans="19:31" x14ac:dyDescent="0.2">
      <c r="S6484" s="17" t="e">
        <f t="shared" si="708"/>
        <v>#NUM!</v>
      </c>
      <c r="T6484" s="17" t="e">
        <f t="shared" si="709"/>
        <v>#NUM!</v>
      </c>
      <c r="U6484" s="18" t="e">
        <f t="shared" si="710"/>
        <v>#NUM!</v>
      </c>
      <c r="X6484" s="20" t="e">
        <f t="shared" si="711"/>
        <v>#DIV/0!</v>
      </c>
      <c r="AA6484" s="20" t="e">
        <f t="shared" si="712"/>
        <v>#NUM!</v>
      </c>
      <c r="AE6484" s="20" t="e">
        <f t="shared" si="713"/>
        <v>#DIV/0!</v>
      </c>
    </row>
    <row r="6485" spans="19:31" x14ac:dyDescent="0.2">
      <c r="S6485" s="17" t="e">
        <f t="shared" si="708"/>
        <v>#NUM!</v>
      </c>
      <c r="T6485" s="17" t="e">
        <f t="shared" si="709"/>
        <v>#NUM!</v>
      </c>
      <c r="U6485" s="18" t="e">
        <f t="shared" si="710"/>
        <v>#NUM!</v>
      </c>
      <c r="X6485" s="20" t="e">
        <f t="shared" si="711"/>
        <v>#DIV/0!</v>
      </c>
      <c r="AA6485" s="20" t="e">
        <f t="shared" si="712"/>
        <v>#NUM!</v>
      </c>
      <c r="AE6485" s="20" t="e">
        <f t="shared" si="713"/>
        <v>#DIV/0!</v>
      </c>
    </row>
    <row r="6486" spans="19:31" x14ac:dyDescent="0.2">
      <c r="S6486" s="17" t="e">
        <f t="shared" si="708"/>
        <v>#NUM!</v>
      </c>
      <c r="T6486" s="17" t="e">
        <f t="shared" si="709"/>
        <v>#NUM!</v>
      </c>
      <c r="U6486" s="18" t="e">
        <f t="shared" si="710"/>
        <v>#NUM!</v>
      </c>
      <c r="X6486" s="20" t="e">
        <f t="shared" si="711"/>
        <v>#DIV/0!</v>
      </c>
      <c r="AA6486" s="20" t="e">
        <f t="shared" si="712"/>
        <v>#NUM!</v>
      </c>
      <c r="AE6486" s="20" t="e">
        <f t="shared" si="713"/>
        <v>#DIV/0!</v>
      </c>
    </row>
    <row r="6487" spans="19:31" x14ac:dyDescent="0.2">
      <c r="S6487" s="17" t="e">
        <f t="shared" si="708"/>
        <v>#NUM!</v>
      </c>
      <c r="T6487" s="17" t="e">
        <f t="shared" si="709"/>
        <v>#NUM!</v>
      </c>
      <c r="U6487" s="18" t="e">
        <f t="shared" si="710"/>
        <v>#NUM!</v>
      </c>
      <c r="X6487" s="20" t="e">
        <f t="shared" si="711"/>
        <v>#DIV/0!</v>
      </c>
      <c r="AA6487" s="20" t="e">
        <f t="shared" si="712"/>
        <v>#NUM!</v>
      </c>
      <c r="AE6487" s="20" t="e">
        <f t="shared" si="713"/>
        <v>#DIV/0!</v>
      </c>
    </row>
    <row r="6488" spans="19:31" x14ac:dyDescent="0.2">
      <c r="S6488" s="17" t="e">
        <f t="shared" si="708"/>
        <v>#NUM!</v>
      </c>
      <c r="T6488" s="17" t="e">
        <f t="shared" si="709"/>
        <v>#NUM!</v>
      </c>
      <c r="U6488" s="18" t="e">
        <f t="shared" si="710"/>
        <v>#NUM!</v>
      </c>
      <c r="X6488" s="20" t="e">
        <f t="shared" si="711"/>
        <v>#DIV/0!</v>
      </c>
      <c r="AA6488" s="20" t="e">
        <f t="shared" si="712"/>
        <v>#NUM!</v>
      </c>
      <c r="AE6488" s="20" t="e">
        <f t="shared" si="713"/>
        <v>#DIV/0!</v>
      </c>
    </row>
    <row r="6489" spans="19:31" x14ac:dyDescent="0.2">
      <c r="S6489" s="17" t="e">
        <f t="shared" si="708"/>
        <v>#NUM!</v>
      </c>
      <c r="T6489" s="17" t="e">
        <f t="shared" si="709"/>
        <v>#NUM!</v>
      </c>
      <c r="U6489" s="18" t="e">
        <f t="shared" si="710"/>
        <v>#NUM!</v>
      </c>
      <c r="X6489" s="20" t="e">
        <f t="shared" si="711"/>
        <v>#DIV/0!</v>
      </c>
      <c r="AA6489" s="20" t="e">
        <f t="shared" si="712"/>
        <v>#NUM!</v>
      </c>
      <c r="AE6489" s="20" t="e">
        <f t="shared" si="713"/>
        <v>#DIV/0!</v>
      </c>
    </row>
    <row r="6490" spans="19:31" x14ac:dyDescent="0.2">
      <c r="S6490" s="17" t="e">
        <f t="shared" si="708"/>
        <v>#NUM!</v>
      </c>
      <c r="T6490" s="17" t="e">
        <f t="shared" si="709"/>
        <v>#NUM!</v>
      </c>
      <c r="U6490" s="18" t="e">
        <f t="shared" si="710"/>
        <v>#NUM!</v>
      </c>
      <c r="X6490" s="20" t="e">
        <f t="shared" si="711"/>
        <v>#DIV/0!</v>
      </c>
      <c r="AA6490" s="20" t="e">
        <f t="shared" si="712"/>
        <v>#NUM!</v>
      </c>
      <c r="AE6490" s="20" t="e">
        <f t="shared" si="713"/>
        <v>#DIV/0!</v>
      </c>
    </row>
    <row r="6491" spans="19:31" x14ac:dyDescent="0.2">
      <c r="S6491" s="17" t="e">
        <f t="shared" si="708"/>
        <v>#NUM!</v>
      </c>
      <c r="T6491" s="17" t="e">
        <f t="shared" si="709"/>
        <v>#NUM!</v>
      </c>
      <c r="U6491" s="18" t="e">
        <f t="shared" si="710"/>
        <v>#NUM!</v>
      </c>
      <c r="X6491" s="20" t="e">
        <f t="shared" si="711"/>
        <v>#DIV/0!</v>
      </c>
      <c r="AA6491" s="20" t="e">
        <f t="shared" si="712"/>
        <v>#NUM!</v>
      </c>
      <c r="AE6491" s="20" t="e">
        <f t="shared" si="713"/>
        <v>#DIV/0!</v>
      </c>
    </row>
    <row r="6492" spans="19:31" x14ac:dyDescent="0.2">
      <c r="S6492" s="17" t="e">
        <f t="shared" si="708"/>
        <v>#NUM!</v>
      </c>
      <c r="T6492" s="17" t="e">
        <f t="shared" si="709"/>
        <v>#NUM!</v>
      </c>
      <c r="U6492" s="18" t="e">
        <f t="shared" si="710"/>
        <v>#NUM!</v>
      </c>
      <c r="X6492" s="20" t="e">
        <f t="shared" si="711"/>
        <v>#DIV/0!</v>
      </c>
      <c r="AA6492" s="20" t="e">
        <f t="shared" si="712"/>
        <v>#NUM!</v>
      </c>
      <c r="AE6492" s="20" t="e">
        <f t="shared" si="713"/>
        <v>#DIV/0!</v>
      </c>
    </row>
    <row r="6493" spans="19:31" x14ac:dyDescent="0.2">
      <c r="S6493" s="17" t="e">
        <f t="shared" si="708"/>
        <v>#NUM!</v>
      </c>
      <c r="T6493" s="17" t="e">
        <f t="shared" si="709"/>
        <v>#NUM!</v>
      </c>
      <c r="U6493" s="18" t="e">
        <f t="shared" si="710"/>
        <v>#NUM!</v>
      </c>
      <c r="X6493" s="20" t="e">
        <f t="shared" si="711"/>
        <v>#DIV/0!</v>
      </c>
      <c r="AA6493" s="20" t="e">
        <f t="shared" si="712"/>
        <v>#NUM!</v>
      </c>
      <c r="AE6493" s="20" t="e">
        <f t="shared" si="713"/>
        <v>#DIV/0!</v>
      </c>
    </row>
    <row r="6494" spans="19:31" x14ac:dyDescent="0.2">
      <c r="S6494" s="17" t="e">
        <f t="shared" si="708"/>
        <v>#NUM!</v>
      </c>
      <c r="T6494" s="17" t="e">
        <f t="shared" si="709"/>
        <v>#NUM!</v>
      </c>
      <c r="U6494" s="18" t="e">
        <f t="shared" si="710"/>
        <v>#NUM!</v>
      </c>
      <c r="X6494" s="20" t="e">
        <f t="shared" si="711"/>
        <v>#DIV/0!</v>
      </c>
      <c r="AA6494" s="20" t="e">
        <f t="shared" si="712"/>
        <v>#NUM!</v>
      </c>
      <c r="AE6494" s="20" t="e">
        <f t="shared" si="713"/>
        <v>#DIV/0!</v>
      </c>
    </row>
    <row r="6495" spans="19:31" x14ac:dyDescent="0.2">
      <c r="S6495" s="17" t="e">
        <f t="shared" si="708"/>
        <v>#NUM!</v>
      </c>
      <c r="T6495" s="17" t="e">
        <f t="shared" si="709"/>
        <v>#NUM!</v>
      </c>
      <c r="U6495" s="18" t="e">
        <f t="shared" si="710"/>
        <v>#NUM!</v>
      </c>
      <c r="X6495" s="20" t="e">
        <f t="shared" si="711"/>
        <v>#DIV/0!</v>
      </c>
      <c r="AA6495" s="20" t="e">
        <f t="shared" si="712"/>
        <v>#NUM!</v>
      </c>
      <c r="AE6495" s="20" t="e">
        <f t="shared" si="713"/>
        <v>#DIV/0!</v>
      </c>
    </row>
    <row r="6496" spans="19:31" x14ac:dyDescent="0.2">
      <c r="S6496" s="17" t="e">
        <f t="shared" si="708"/>
        <v>#NUM!</v>
      </c>
      <c r="T6496" s="17" t="e">
        <f t="shared" si="709"/>
        <v>#NUM!</v>
      </c>
      <c r="U6496" s="18" t="e">
        <f t="shared" si="710"/>
        <v>#NUM!</v>
      </c>
      <c r="X6496" s="20" t="e">
        <f t="shared" si="711"/>
        <v>#DIV/0!</v>
      </c>
      <c r="AA6496" s="20" t="e">
        <f t="shared" si="712"/>
        <v>#NUM!</v>
      </c>
      <c r="AE6496" s="20" t="e">
        <f t="shared" si="713"/>
        <v>#DIV/0!</v>
      </c>
    </row>
    <row r="6497" spans="19:31" x14ac:dyDescent="0.2">
      <c r="S6497" s="17" t="e">
        <f t="shared" si="708"/>
        <v>#NUM!</v>
      </c>
      <c r="T6497" s="17" t="e">
        <f t="shared" si="709"/>
        <v>#NUM!</v>
      </c>
      <c r="U6497" s="18" t="e">
        <f t="shared" si="710"/>
        <v>#NUM!</v>
      </c>
      <c r="X6497" s="20" t="e">
        <f t="shared" si="711"/>
        <v>#DIV/0!</v>
      </c>
      <c r="AA6497" s="20" t="e">
        <f t="shared" si="712"/>
        <v>#NUM!</v>
      </c>
      <c r="AE6497" s="20" t="e">
        <f t="shared" si="713"/>
        <v>#DIV/0!</v>
      </c>
    </row>
    <row r="6498" spans="19:31" x14ac:dyDescent="0.2">
      <c r="S6498" s="17" t="e">
        <f t="shared" si="708"/>
        <v>#NUM!</v>
      </c>
      <c r="T6498" s="17" t="e">
        <f t="shared" si="709"/>
        <v>#NUM!</v>
      </c>
      <c r="U6498" s="18" t="e">
        <f t="shared" si="710"/>
        <v>#NUM!</v>
      </c>
      <c r="X6498" s="20" t="e">
        <f t="shared" si="711"/>
        <v>#DIV/0!</v>
      </c>
      <c r="AA6498" s="20" t="e">
        <f t="shared" si="712"/>
        <v>#NUM!</v>
      </c>
      <c r="AE6498" s="20" t="e">
        <f t="shared" si="713"/>
        <v>#DIV/0!</v>
      </c>
    </row>
    <row r="6499" spans="19:31" x14ac:dyDescent="0.2">
      <c r="S6499" s="17" t="e">
        <f t="shared" si="708"/>
        <v>#NUM!</v>
      </c>
      <c r="T6499" s="17" t="e">
        <f t="shared" si="709"/>
        <v>#NUM!</v>
      </c>
      <c r="U6499" s="18" t="e">
        <f t="shared" si="710"/>
        <v>#NUM!</v>
      </c>
      <c r="X6499" s="20" t="e">
        <f t="shared" si="711"/>
        <v>#DIV/0!</v>
      </c>
      <c r="AA6499" s="20" t="e">
        <f t="shared" si="712"/>
        <v>#NUM!</v>
      </c>
      <c r="AE6499" s="20" t="e">
        <f t="shared" si="713"/>
        <v>#DIV/0!</v>
      </c>
    </row>
    <row r="6500" spans="19:31" x14ac:dyDescent="0.2">
      <c r="S6500" s="17" t="e">
        <f t="shared" si="708"/>
        <v>#NUM!</v>
      </c>
      <c r="T6500" s="17" t="e">
        <f t="shared" si="709"/>
        <v>#NUM!</v>
      </c>
      <c r="U6500" s="18" t="e">
        <f t="shared" si="710"/>
        <v>#NUM!</v>
      </c>
      <c r="X6500" s="20" t="e">
        <f t="shared" si="711"/>
        <v>#DIV/0!</v>
      </c>
      <c r="AA6500" s="20" t="e">
        <f t="shared" si="712"/>
        <v>#NUM!</v>
      </c>
      <c r="AE6500" s="20" t="e">
        <f t="shared" si="713"/>
        <v>#DIV/0!</v>
      </c>
    </row>
    <row r="6501" spans="19:31" x14ac:dyDescent="0.2">
      <c r="S6501" s="17" t="e">
        <f t="shared" si="708"/>
        <v>#NUM!</v>
      </c>
      <c r="T6501" s="17" t="e">
        <f t="shared" si="709"/>
        <v>#NUM!</v>
      </c>
      <c r="U6501" s="18" t="e">
        <f t="shared" si="710"/>
        <v>#NUM!</v>
      </c>
      <c r="X6501" s="20" t="e">
        <f t="shared" si="711"/>
        <v>#DIV/0!</v>
      </c>
      <c r="AA6501" s="20" t="e">
        <f t="shared" si="712"/>
        <v>#NUM!</v>
      </c>
      <c r="AE6501" s="20" t="e">
        <f t="shared" si="713"/>
        <v>#DIV/0!</v>
      </c>
    </row>
    <row r="6502" spans="19:31" x14ac:dyDescent="0.2">
      <c r="S6502" s="17" t="e">
        <f t="shared" si="708"/>
        <v>#NUM!</v>
      </c>
      <c r="T6502" s="17" t="e">
        <f t="shared" si="709"/>
        <v>#NUM!</v>
      </c>
      <c r="U6502" s="18" t="e">
        <f t="shared" si="710"/>
        <v>#NUM!</v>
      </c>
      <c r="X6502" s="20" t="e">
        <f t="shared" si="711"/>
        <v>#DIV/0!</v>
      </c>
      <c r="AA6502" s="20" t="e">
        <f t="shared" si="712"/>
        <v>#NUM!</v>
      </c>
      <c r="AE6502" s="20" t="e">
        <f t="shared" si="713"/>
        <v>#DIV/0!</v>
      </c>
    </row>
    <row r="6503" spans="19:31" x14ac:dyDescent="0.2">
      <c r="S6503" s="17" t="e">
        <f t="shared" si="708"/>
        <v>#NUM!</v>
      </c>
      <c r="T6503" s="17" t="e">
        <f t="shared" si="709"/>
        <v>#NUM!</v>
      </c>
      <c r="U6503" s="18" t="e">
        <f t="shared" si="710"/>
        <v>#NUM!</v>
      </c>
      <c r="X6503" s="20" t="e">
        <f t="shared" si="711"/>
        <v>#DIV/0!</v>
      </c>
      <c r="AA6503" s="20" t="e">
        <f t="shared" si="712"/>
        <v>#NUM!</v>
      </c>
      <c r="AE6503" s="20" t="e">
        <f t="shared" si="713"/>
        <v>#DIV/0!</v>
      </c>
    </row>
    <row r="6504" spans="19:31" x14ac:dyDescent="0.2">
      <c r="S6504" s="17" t="e">
        <f t="shared" si="708"/>
        <v>#NUM!</v>
      </c>
      <c r="T6504" s="17" t="e">
        <f t="shared" si="709"/>
        <v>#NUM!</v>
      </c>
      <c r="U6504" s="18" t="e">
        <f t="shared" si="710"/>
        <v>#NUM!</v>
      </c>
      <c r="X6504" s="20" t="e">
        <f t="shared" si="711"/>
        <v>#DIV/0!</v>
      </c>
      <c r="AA6504" s="20" t="e">
        <f t="shared" si="712"/>
        <v>#NUM!</v>
      </c>
      <c r="AE6504" s="20" t="e">
        <f t="shared" si="713"/>
        <v>#DIV/0!</v>
      </c>
    </row>
    <row r="6505" spans="19:31" x14ac:dyDescent="0.2">
      <c r="S6505" s="17" t="e">
        <f t="shared" si="708"/>
        <v>#NUM!</v>
      </c>
      <c r="T6505" s="17" t="e">
        <f t="shared" si="709"/>
        <v>#NUM!</v>
      </c>
      <c r="U6505" s="18" t="e">
        <f t="shared" si="710"/>
        <v>#NUM!</v>
      </c>
      <c r="X6505" s="20" t="e">
        <f t="shared" si="711"/>
        <v>#DIV/0!</v>
      </c>
      <c r="AA6505" s="20" t="e">
        <f t="shared" si="712"/>
        <v>#NUM!</v>
      </c>
      <c r="AE6505" s="20" t="e">
        <f t="shared" si="713"/>
        <v>#DIV/0!</v>
      </c>
    </row>
    <row r="6506" spans="19:31" x14ac:dyDescent="0.2">
      <c r="S6506" s="17" t="e">
        <f t="shared" si="708"/>
        <v>#NUM!</v>
      </c>
      <c r="T6506" s="17" t="e">
        <f t="shared" si="709"/>
        <v>#NUM!</v>
      </c>
      <c r="U6506" s="18" t="e">
        <f t="shared" si="710"/>
        <v>#NUM!</v>
      </c>
      <c r="X6506" s="20" t="e">
        <f t="shared" si="711"/>
        <v>#DIV/0!</v>
      </c>
      <c r="AA6506" s="20" t="e">
        <f t="shared" si="712"/>
        <v>#NUM!</v>
      </c>
      <c r="AE6506" s="20" t="e">
        <f t="shared" si="713"/>
        <v>#DIV/0!</v>
      </c>
    </row>
    <row r="6507" spans="19:31" x14ac:dyDescent="0.2">
      <c r="S6507" s="17" t="e">
        <f t="shared" si="708"/>
        <v>#NUM!</v>
      </c>
      <c r="T6507" s="17" t="e">
        <f t="shared" si="709"/>
        <v>#NUM!</v>
      </c>
      <c r="U6507" s="18" t="e">
        <f t="shared" si="710"/>
        <v>#NUM!</v>
      </c>
      <c r="X6507" s="20" t="e">
        <f t="shared" si="711"/>
        <v>#DIV/0!</v>
      </c>
      <c r="AA6507" s="20" t="e">
        <f t="shared" si="712"/>
        <v>#NUM!</v>
      </c>
      <c r="AE6507" s="20" t="e">
        <f t="shared" si="713"/>
        <v>#DIV/0!</v>
      </c>
    </row>
    <row r="6508" spans="19:31" x14ac:dyDescent="0.2">
      <c r="S6508" s="17" t="e">
        <f t="shared" si="708"/>
        <v>#NUM!</v>
      </c>
      <c r="T6508" s="17" t="e">
        <f t="shared" si="709"/>
        <v>#NUM!</v>
      </c>
      <c r="U6508" s="18" t="e">
        <f t="shared" si="710"/>
        <v>#NUM!</v>
      </c>
      <c r="X6508" s="20" t="e">
        <f t="shared" si="711"/>
        <v>#DIV/0!</v>
      </c>
      <c r="AA6508" s="20" t="e">
        <f t="shared" si="712"/>
        <v>#NUM!</v>
      </c>
      <c r="AE6508" s="20" t="e">
        <f t="shared" si="713"/>
        <v>#DIV/0!</v>
      </c>
    </row>
    <row r="6509" spans="19:31" x14ac:dyDescent="0.2">
      <c r="S6509" s="17" t="e">
        <f t="shared" si="708"/>
        <v>#NUM!</v>
      </c>
      <c r="T6509" s="17" t="e">
        <f t="shared" si="709"/>
        <v>#NUM!</v>
      </c>
      <c r="U6509" s="18" t="e">
        <f t="shared" si="710"/>
        <v>#NUM!</v>
      </c>
      <c r="X6509" s="20" t="e">
        <f t="shared" si="711"/>
        <v>#DIV/0!</v>
      </c>
      <c r="AA6509" s="20" t="e">
        <f t="shared" si="712"/>
        <v>#NUM!</v>
      </c>
      <c r="AE6509" s="20" t="e">
        <f t="shared" si="713"/>
        <v>#DIV/0!</v>
      </c>
    </row>
    <row r="6510" spans="19:31" x14ac:dyDescent="0.2">
      <c r="S6510" s="17" t="e">
        <f t="shared" si="708"/>
        <v>#NUM!</v>
      </c>
      <c r="T6510" s="17" t="e">
        <f t="shared" si="709"/>
        <v>#NUM!</v>
      </c>
      <c r="U6510" s="18" t="e">
        <f t="shared" si="710"/>
        <v>#NUM!</v>
      </c>
      <c r="X6510" s="20" t="e">
        <f t="shared" si="711"/>
        <v>#DIV/0!</v>
      </c>
      <c r="AA6510" s="20" t="e">
        <f t="shared" si="712"/>
        <v>#NUM!</v>
      </c>
      <c r="AE6510" s="20" t="e">
        <f t="shared" si="713"/>
        <v>#DIV/0!</v>
      </c>
    </row>
    <row r="6511" spans="19:31" x14ac:dyDescent="0.2">
      <c r="S6511" s="17" t="e">
        <f t="shared" si="708"/>
        <v>#NUM!</v>
      </c>
      <c r="T6511" s="17" t="e">
        <f t="shared" si="709"/>
        <v>#NUM!</v>
      </c>
      <c r="U6511" s="18" t="e">
        <f t="shared" si="710"/>
        <v>#NUM!</v>
      </c>
      <c r="X6511" s="20" t="e">
        <f t="shared" si="711"/>
        <v>#DIV/0!</v>
      </c>
      <c r="AA6511" s="20" t="e">
        <f t="shared" si="712"/>
        <v>#NUM!</v>
      </c>
      <c r="AE6511" s="20" t="e">
        <f t="shared" si="713"/>
        <v>#DIV/0!</v>
      </c>
    </row>
    <row r="6512" spans="19:31" x14ac:dyDescent="0.2">
      <c r="S6512" s="17" t="e">
        <f t="shared" si="708"/>
        <v>#NUM!</v>
      </c>
      <c r="T6512" s="17" t="e">
        <f t="shared" si="709"/>
        <v>#NUM!</v>
      </c>
      <c r="U6512" s="18" t="e">
        <f t="shared" si="710"/>
        <v>#NUM!</v>
      </c>
      <c r="X6512" s="20" t="e">
        <f t="shared" si="711"/>
        <v>#DIV/0!</v>
      </c>
      <c r="AA6512" s="20" t="e">
        <f t="shared" si="712"/>
        <v>#NUM!</v>
      </c>
      <c r="AE6512" s="20" t="e">
        <f t="shared" si="713"/>
        <v>#DIV/0!</v>
      </c>
    </row>
    <row r="6513" spans="19:31" x14ac:dyDescent="0.2">
      <c r="S6513" s="17" t="e">
        <f t="shared" si="708"/>
        <v>#NUM!</v>
      </c>
      <c r="T6513" s="17" t="e">
        <f t="shared" si="709"/>
        <v>#NUM!</v>
      </c>
      <c r="U6513" s="18" t="e">
        <f t="shared" si="710"/>
        <v>#NUM!</v>
      </c>
      <c r="X6513" s="20" t="e">
        <f t="shared" si="711"/>
        <v>#DIV/0!</v>
      </c>
      <c r="AA6513" s="20" t="e">
        <f t="shared" si="712"/>
        <v>#NUM!</v>
      </c>
      <c r="AE6513" s="20" t="e">
        <f t="shared" si="713"/>
        <v>#DIV/0!</v>
      </c>
    </row>
    <row r="6514" spans="19:31" x14ac:dyDescent="0.2">
      <c r="S6514" s="17" t="e">
        <f t="shared" si="708"/>
        <v>#NUM!</v>
      </c>
      <c r="T6514" s="17" t="e">
        <f t="shared" si="709"/>
        <v>#NUM!</v>
      </c>
      <c r="U6514" s="18" t="e">
        <f t="shared" si="710"/>
        <v>#NUM!</v>
      </c>
      <c r="X6514" s="20" t="e">
        <f t="shared" si="711"/>
        <v>#DIV/0!</v>
      </c>
      <c r="AA6514" s="20" t="e">
        <f t="shared" si="712"/>
        <v>#NUM!</v>
      </c>
      <c r="AE6514" s="20" t="e">
        <f t="shared" si="713"/>
        <v>#DIV/0!</v>
      </c>
    </row>
    <row r="6515" spans="19:31" x14ac:dyDescent="0.2">
      <c r="S6515" s="17" t="e">
        <f t="shared" si="708"/>
        <v>#NUM!</v>
      </c>
      <c r="T6515" s="17" t="e">
        <f t="shared" si="709"/>
        <v>#NUM!</v>
      </c>
      <c r="U6515" s="18" t="e">
        <f t="shared" si="710"/>
        <v>#NUM!</v>
      </c>
      <c r="X6515" s="20" t="e">
        <f t="shared" si="711"/>
        <v>#DIV/0!</v>
      </c>
      <c r="AA6515" s="20" t="e">
        <f t="shared" si="712"/>
        <v>#NUM!</v>
      </c>
      <c r="AE6515" s="20" t="e">
        <f t="shared" si="713"/>
        <v>#DIV/0!</v>
      </c>
    </row>
    <row r="6516" spans="19:31" x14ac:dyDescent="0.2">
      <c r="S6516" s="17" t="e">
        <f t="shared" si="708"/>
        <v>#NUM!</v>
      </c>
      <c r="T6516" s="17" t="e">
        <f t="shared" si="709"/>
        <v>#NUM!</v>
      </c>
      <c r="U6516" s="18" t="e">
        <f t="shared" si="710"/>
        <v>#NUM!</v>
      </c>
      <c r="X6516" s="20" t="e">
        <f t="shared" si="711"/>
        <v>#DIV/0!</v>
      </c>
      <c r="AA6516" s="20" t="e">
        <f t="shared" si="712"/>
        <v>#NUM!</v>
      </c>
      <c r="AE6516" s="20" t="e">
        <f t="shared" si="713"/>
        <v>#DIV/0!</v>
      </c>
    </row>
    <row r="6517" spans="19:31" x14ac:dyDescent="0.2">
      <c r="S6517" s="17" t="e">
        <f t="shared" si="708"/>
        <v>#NUM!</v>
      </c>
      <c r="T6517" s="17" t="e">
        <f t="shared" si="709"/>
        <v>#NUM!</v>
      </c>
      <c r="U6517" s="18" t="e">
        <f t="shared" si="710"/>
        <v>#NUM!</v>
      </c>
      <c r="X6517" s="20" t="e">
        <f t="shared" si="711"/>
        <v>#DIV/0!</v>
      </c>
      <c r="AA6517" s="20" t="e">
        <f t="shared" si="712"/>
        <v>#NUM!</v>
      </c>
      <c r="AE6517" s="20" t="e">
        <f t="shared" si="713"/>
        <v>#DIV/0!</v>
      </c>
    </row>
    <row r="6518" spans="19:31" x14ac:dyDescent="0.2">
      <c r="S6518" s="17" t="e">
        <f t="shared" si="708"/>
        <v>#NUM!</v>
      </c>
      <c r="T6518" s="17" t="e">
        <f t="shared" si="709"/>
        <v>#NUM!</v>
      </c>
      <c r="U6518" s="18" t="e">
        <f t="shared" si="710"/>
        <v>#NUM!</v>
      </c>
      <c r="X6518" s="20" t="e">
        <f t="shared" si="711"/>
        <v>#DIV/0!</v>
      </c>
      <c r="AA6518" s="20" t="e">
        <f t="shared" si="712"/>
        <v>#NUM!</v>
      </c>
      <c r="AE6518" s="20" t="e">
        <f t="shared" si="713"/>
        <v>#DIV/0!</v>
      </c>
    </row>
    <row r="6519" spans="19:31" x14ac:dyDescent="0.2">
      <c r="S6519" s="17" t="e">
        <f t="shared" si="708"/>
        <v>#NUM!</v>
      </c>
      <c r="T6519" s="17" t="e">
        <f t="shared" si="709"/>
        <v>#NUM!</v>
      </c>
      <c r="U6519" s="18" t="e">
        <f t="shared" si="710"/>
        <v>#NUM!</v>
      </c>
      <c r="X6519" s="20" t="e">
        <f t="shared" si="711"/>
        <v>#DIV/0!</v>
      </c>
      <c r="AA6519" s="20" t="e">
        <f t="shared" si="712"/>
        <v>#NUM!</v>
      </c>
      <c r="AE6519" s="20" t="e">
        <f t="shared" si="713"/>
        <v>#DIV/0!</v>
      </c>
    </row>
    <row r="6520" spans="19:31" x14ac:dyDescent="0.2">
      <c r="S6520" s="17" t="e">
        <f t="shared" si="708"/>
        <v>#NUM!</v>
      </c>
      <c r="T6520" s="17" t="e">
        <f t="shared" si="709"/>
        <v>#NUM!</v>
      </c>
      <c r="U6520" s="18" t="e">
        <f t="shared" si="710"/>
        <v>#NUM!</v>
      </c>
      <c r="X6520" s="20" t="e">
        <f t="shared" si="711"/>
        <v>#DIV/0!</v>
      </c>
      <c r="AA6520" s="20" t="e">
        <f t="shared" si="712"/>
        <v>#NUM!</v>
      </c>
      <c r="AE6520" s="20" t="e">
        <f t="shared" si="713"/>
        <v>#DIV/0!</v>
      </c>
    </row>
    <row r="6521" spans="19:31" x14ac:dyDescent="0.2">
      <c r="S6521" s="17" t="e">
        <f t="shared" si="708"/>
        <v>#NUM!</v>
      </c>
      <c r="T6521" s="17" t="e">
        <f t="shared" si="709"/>
        <v>#NUM!</v>
      </c>
      <c r="U6521" s="18" t="e">
        <f t="shared" si="710"/>
        <v>#NUM!</v>
      </c>
      <c r="X6521" s="20" t="e">
        <f t="shared" si="711"/>
        <v>#DIV/0!</v>
      </c>
      <c r="AA6521" s="20" t="e">
        <f t="shared" si="712"/>
        <v>#NUM!</v>
      </c>
      <c r="AE6521" s="20" t="e">
        <f t="shared" si="713"/>
        <v>#DIV/0!</v>
      </c>
    </row>
    <row r="6522" spans="19:31" x14ac:dyDescent="0.2">
      <c r="S6522" s="17" t="e">
        <f t="shared" si="708"/>
        <v>#NUM!</v>
      </c>
      <c r="T6522" s="17" t="e">
        <f t="shared" si="709"/>
        <v>#NUM!</v>
      </c>
      <c r="U6522" s="18" t="e">
        <f t="shared" si="710"/>
        <v>#NUM!</v>
      </c>
      <c r="X6522" s="20" t="e">
        <f t="shared" si="711"/>
        <v>#DIV/0!</v>
      </c>
      <c r="AA6522" s="20" t="e">
        <f t="shared" si="712"/>
        <v>#NUM!</v>
      </c>
      <c r="AE6522" s="20" t="e">
        <f t="shared" si="713"/>
        <v>#DIV/0!</v>
      </c>
    </row>
    <row r="6523" spans="19:31" x14ac:dyDescent="0.2">
      <c r="S6523" s="17" t="e">
        <f t="shared" si="708"/>
        <v>#NUM!</v>
      </c>
      <c r="T6523" s="17" t="e">
        <f t="shared" si="709"/>
        <v>#NUM!</v>
      </c>
      <c r="U6523" s="18" t="e">
        <f t="shared" si="710"/>
        <v>#NUM!</v>
      </c>
      <c r="X6523" s="20" t="e">
        <f t="shared" si="711"/>
        <v>#DIV/0!</v>
      </c>
      <c r="AA6523" s="20" t="e">
        <f t="shared" si="712"/>
        <v>#NUM!</v>
      </c>
      <c r="AE6523" s="20" t="e">
        <f t="shared" si="713"/>
        <v>#DIV/0!</v>
      </c>
    </row>
    <row r="6524" spans="19:31" x14ac:dyDescent="0.2">
      <c r="S6524" s="17" t="e">
        <f t="shared" si="708"/>
        <v>#NUM!</v>
      </c>
      <c r="T6524" s="17" t="e">
        <f t="shared" si="709"/>
        <v>#NUM!</v>
      </c>
      <c r="U6524" s="18" t="e">
        <f t="shared" si="710"/>
        <v>#NUM!</v>
      </c>
      <c r="X6524" s="20" t="e">
        <f t="shared" si="711"/>
        <v>#DIV/0!</v>
      </c>
      <c r="AA6524" s="20" t="e">
        <f t="shared" si="712"/>
        <v>#NUM!</v>
      </c>
      <c r="AE6524" s="20" t="e">
        <f t="shared" si="713"/>
        <v>#DIV/0!</v>
      </c>
    </row>
    <row r="6525" spans="19:31" x14ac:dyDescent="0.2">
      <c r="S6525" s="17" t="e">
        <f t="shared" si="708"/>
        <v>#NUM!</v>
      </c>
      <c r="T6525" s="17" t="e">
        <f t="shared" si="709"/>
        <v>#NUM!</v>
      </c>
      <c r="U6525" s="18" t="e">
        <f t="shared" si="710"/>
        <v>#NUM!</v>
      </c>
      <c r="X6525" s="20" t="e">
        <f t="shared" si="711"/>
        <v>#DIV/0!</v>
      </c>
      <c r="AA6525" s="20" t="e">
        <f t="shared" si="712"/>
        <v>#NUM!</v>
      </c>
      <c r="AE6525" s="20" t="e">
        <f t="shared" si="713"/>
        <v>#DIV/0!</v>
      </c>
    </row>
    <row r="6526" spans="19:31" x14ac:dyDescent="0.2">
      <c r="S6526" s="17" t="e">
        <f t="shared" si="708"/>
        <v>#NUM!</v>
      </c>
      <c r="T6526" s="17" t="e">
        <f t="shared" si="709"/>
        <v>#NUM!</v>
      </c>
      <c r="U6526" s="18" t="e">
        <f t="shared" si="710"/>
        <v>#NUM!</v>
      </c>
      <c r="X6526" s="20" t="e">
        <f t="shared" si="711"/>
        <v>#DIV/0!</v>
      </c>
      <c r="AA6526" s="20" t="e">
        <f t="shared" si="712"/>
        <v>#NUM!</v>
      </c>
      <c r="AE6526" s="20" t="e">
        <f t="shared" si="713"/>
        <v>#DIV/0!</v>
      </c>
    </row>
    <row r="6527" spans="19:31" x14ac:dyDescent="0.2">
      <c r="S6527" s="17" t="e">
        <f t="shared" si="708"/>
        <v>#NUM!</v>
      </c>
      <c r="T6527" s="17" t="e">
        <f t="shared" si="709"/>
        <v>#NUM!</v>
      </c>
      <c r="U6527" s="18" t="e">
        <f t="shared" si="710"/>
        <v>#NUM!</v>
      </c>
      <c r="X6527" s="20" t="e">
        <f t="shared" si="711"/>
        <v>#DIV/0!</v>
      </c>
      <c r="AA6527" s="20" t="e">
        <f t="shared" si="712"/>
        <v>#NUM!</v>
      </c>
      <c r="AE6527" s="20" t="e">
        <f t="shared" si="713"/>
        <v>#DIV/0!</v>
      </c>
    </row>
    <row r="6528" spans="19:31" x14ac:dyDescent="0.2">
      <c r="S6528" s="17" t="e">
        <f t="shared" si="708"/>
        <v>#NUM!</v>
      </c>
      <c r="T6528" s="17" t="e">
        <f t="shared" si="709"/>
        <v>#NUM!</v>
      </c>
      <c r="U6528" s="18" t="e">
        <f t="shared" si="710"/>
        <v>#NUM!</v>
      </c>
      <c r="X6528" s="20" t="e">
        <f t="shared" si="711"/>
        <v>#DIV/0!</v>
      </c>
      <c r="AA6528" s="20" t="e">
        <f t="shared" si="712"/>
        <v>#NUM!</v>
      </c>
      <c r="AE6528" s="20" t="e">
        <f t="shared" si="713"/>
        <v>#DIV/0!</v>
      </c>
    </row>
    <row r="6529" spans="19:31" x14ac:dyDescent="0.2">
      <c r="S6529" s="17" t="e">
        <f t="shared" si="708"/>
        <v>#NUM!</v>
      </c>
      <c r="T6529" s="17" t="e">
        <f t="shared" si="709"/>
        <v>#NUM!</v>
      </c>
      <c r="U6529" s="18" t="e">
        <f t="shared" si="710"/>
        <v>#NUM!</v>
      </c>
      <c r="X6529" s="20" t="e">
        <f t="shared" si="711"/>
        <v>#DIV/0!</v>
      </c>
      <c r="AA6529" s="20" t="e">
        <f t="shared" si="712"/>
        <v>#NUM!</v>
      </c>
      <c r="AE6529" s="20" t="e">
        <f t="shared" si="713"/>
        <v>#DIV/0!</v>
      </c>
    </row>
    <row r="6530" spans="19:31" x14ac:dyDescent="0.2">
      <c r="S6530" s="17" t="e">
        <f t="shared" ref="S6530:S6593" si="714">MEDIAN(M6530:O6530)</f>
        <v>#NUM!</v>
      </c>
      <c r="T6530" s="17" t="e">
        <f t="shared" ref="T6530:T6593" si="715">MEDIAN(P6530:R6530)</f>
        <v>#NUM!</v>
      </c>
      <c r="U6530" s="18" t="e">
        <f t="shared" ref="U6530:U6593" si="716">T6530/S6530</f>
        <v>#NUM!</v>
      </c>
      <c r="X6530" s="20" t="e">
        <f t="shared" ref="X6530:X6593" si="717">_xlfn.T.TEST(P6530:R6530,M6530:O6530,2,2)</f>
        <v>#DIV/0!</v>
      </c>
      <c r="AA6530" s="20" t="e">
        <f t="shared" ref="AA6530:AA6593" si="718">LOG(U6530,2)</f>
        <v>#NUM!</v>
      </c>
      <c r="AE6530" s="20" t="e">
        <f t="shared" si="713"/>
        <v>#DIV/0!</v>
      </c>
    </row>
    <row r="6531" spans="19:31" x14ac:dyDescent="0.2">
      <c r="S6531" s="17" t="e">
        <f t="shared" si="714"/>
        <v>#NUM!</v>
      </c>
      <c r="T6531" s="17" t="e">
        <f t="shared" si="715"/>
        <v>#NUM!</v>
      </c>
      <c r="U6531" s="18" t="e">
        <f t="shared" si="716"/>
        <v>#NUM!</v>
      </c>
      <c r="X6531" s="20" t="e">
        <f t="shared" si="717"/>
        <v>#DIV/0!</v>
      </c>
      <c r="AA6531" s="20" t="e">
        <f t="shared" si="718"/>
        <v>#NUM!</v>
      </c>
      <c r="AE6531" s="20" t="e">
        <f t="shared" ref="AE6531:AE6594" si="719">-LOG10(X6531)</f>
        <v>#DIV/0!</v>
      </c>
    </row>
    <row r="6532" spans="19:31" x14ac:dyDescent="0.2">
      <c r="S6532" s="17" t="e">
        <f t="shared" si="714"/>
        <v>#NUM!</v>
      </c>
      <c r="T6532" s="17" t="e">
        <f t="shared" si="715"/>
        <v>#NUM!</v>
      </c>
      <c r="U6532" s="18" t="e">
        <f t="shared" si="716"/>
        <v>#NUM!</v>
      </c>
      <c r="X6532" s="20" t="e">
        <f t="shared" si="717"/>
        <v>#DIV/0!</v>
      </c>
      <c r="AA6532" s="20" t="e">
        <f t="shared" si="718"/>
        <v>#NUM!</v>
      </c>
      <c r="AE6532" s="20" t="e">
        <f t="shared" si="719"/>
        <v>#DIV/0!</v>
      </c>
    </row>
    <row r="6533" spans="19:31" x14ac:dyDescent="0.2">
      <c r="S6533" s="17" t="e">
        <f t="shared" si="714"/>
        <v>#NUM!</v>
      </c>
      <c r="T6533" s="17" t="e">
        <f t="shared" si="715"/>
        <v>#NUM!</v>
      </c>
      <c r="U6533" s="18" t="e">
        <f t="shared" si="716"/>
        <v>#NUM!</v>
      </c>
      <c r="X6533" s="20" t="e">
        <f t="shared" si="717"/>
        <v>#DIV/0!</v>
      </c>
      <c r="AA6533" s="20" t="e">
        <f t="shared" si="718"/>
        <v>#NUM!</v>
      </c>
      <c r="AE6533" s="20" t="e">
        <f t="shared" si="719"/>
        <v>#DIV/0!</v>
      </c>
    </row>
    <row r="6534" spans="19:31" x14ac:dyDescent="0.2">
      <c r="S6534" s="17" t="e">
        <f t="shared" si="714"/>
        <v>#NUM!</v>
      </c>
      <c r="T6534" s="17" t="e">
        <f t="shared" si="715"/>
        <v>#NUM!</v>
      </c>
      <c r="U6534" s="18" t="e">
        <f t="shared" si="716"/>
        <v>#NUM!</v>
      </c>
      <c r="X6534" s="20" t="e">
        <f t="shared" si="717"/>
        <v>#DIV/0!</v>
      </c>
      <c r="AA6534" s="20" t="e">
        <f t="shared" si="718"/>
        <v>#NUM!</v>
      </c>
      <c r="AE6534" s="20" t="e">
        <f t="shared" si="719"/>
        <v>#DIV/0!</v>
      </c>
    </row>
    <row r="6535" spans="19:31" x14ac:dyDescent="0.2">
      <c r="S6535" s="17" t="e">
        <f t="shared" si="714"/>
        <v>#NUM!</v>
      </c>
      <c r="T6535" s="17" t="e">
        <f t="shared" si="715"/>
        <v>#NUM!</v>
      </c>
      <c r="U6535" s="18" t="e">
        <f t="shared" si="716"/>
        <v>#NUM!</v>
      </c>
      <c r="X6535" s="20" t="e">
        <f t="shared" si="717"/>
        <v>#DIV/0!</v>
      </c>
      <c r="AA6535" s="20" t="e">
        <f t="shared" si="718"/>
        <v>#NUM!</v>
      </c>
      <c r="AE6535" s="20" t="e">
        <f t="shared" si="719"/>
        <v>#DIV/0!</v>
      </c>
    </row>
    <row r="6536" spans="19:31" x14ac:dyDescent="0.2">
      <c r="S6536" s="17" t="e">
        <f t="shared" si="714"/>
        <v>#NUM!</v>
      </c>
      <c r="T6536" s="17" t="e">
        <f t="shared" si="715"/>
        <v>#NUM!</v>
      </c>
      <c r="U6536" s="18" t="e">
        <f t="shared" si="716"/>
        <v>#NUM!</v>
      </c>
      <c r="X6536" s="20" t="e">
        <f t="shared" si="717"/>
        <v>#DIV/0!</v>
      </c>
      <c r="AA6536" s="20" t="e">
        <f t="shared" si="718"/>
        <v>#NUM!</v>
      </c>
      <c r="AE6536" s="20" t="e">
        <f t="shared" si="719"/>
        <v>#DIV/0!</v>
      </c>
    </row>
    <row r="6537" spans="19:31" x14ac:dyDescent="0.2">
      <c r="S6537" s="17" t="e">
        <f t="shared" si="714"/>
        <v>#NUM!</v>
      </c>
      <c r="T6537" s="17" t="e">
        <f t="shared" si="715"/>
        <v>#NUM!</v>
      </c>
      <c r="U6537" s="18" t="e">
        <f t="shared" si="716"/>
        <v>#NUM!</v>
      </c>
      <c r="X6537" s="20" t="e">
        <f t="shared" si="717"/>
        <v>#DIV/0!</v>
      </c>
      <c r="AA6537" s="20" t="e">
        <f t="shared" si="718"/>
        <v>#NUM!</v>
      </c>
      <c r="AE6537" s="20" t="e">
        <f t="shared" si="719"/>
        <v>#DIV/0!</v>
      </c>
    </row>
    <row r="6538" spans="19:31" x14ac:dyDescent="0.2">
      <c r="S6538" s="17" t="e">
        <f t="shared" si="714"/>
        <v>#NUM!</v>
      </c>
      <c r="T6538" s="17" t="e">
        <f t="shared" si="715"/>
        <v>#NUM!</v>
      </c>
      <c r="U6538" s="18" t="e">
        <f t="shared" si="716"/>
        <v>#NUM!</v>
      </c>
      <c r="X6538" s="20" t="e">
        <f t="shared" si="717"/>
        <v>#DIV/0!</v>
      </c>
      <c r="AA6538" s="20" t="e">
        <f t="shared" si="718"/>
        <v>#NUM!</v>
      </c>
      <c r="AE6538" s="20" t="e">
        <f t="shared" si="719"/>
        <v>#DIV/0!</v>
      </c>
    </row>
    <row r="6539" spans="19:31" x14ac:dyDescent="0.2">
      <c r="S6539" s="17" t="e">
        <f t="shared" si="714"/>
        <v>#NUM!</v>
      </c>
      <c r="T6539" s="17" t="e">
        <f t="shared" si="715"/>
        <v>#NUM!</v>
      </c>
      <c r="U6539" s="18" t="e">
        <f t="shared" si="716"/>
        <v>#NUM!</v>
      </c>
      <c r="X6539" s="20" t="e">
        <f t="shared" si="717"/>
        <v>#DIV/0!</v>
      </c>
      <c r="AA6539" s="20" t="e">
        <f t="shared" si="718"/>
        <v>#NUM!</v>
      </c>
      <c r="AE6539" s="20" t="e">
        <f t="shared" si="719"/>
        <v>#DIV/0!</v>
      </c>
    </row>
    <row r="6540" spans="19:31" x14ac:dyDescent="0.2">
      <c r="S6540" s="17" t="e">
        <f t="shared" si="714"/>
        <v>#NUM!</v>
      </c>
      <c r="T6540" s="17" t="e">
        <f t="shared" si="715"/>
        <v>#NUM!</v>
      </c>
      <c r="U6540" s="18" t="e">
        <f t="shared" si="716"/>
        <v>#NUM!</v>
      </c>
      <c r="X6540" s="20" t="e">
        <f t="shared" si="717"/>
        <v>#DIV/0!</v>
      </c>
      <c r="AA6540" s="20" t="e">
        <f t="shared" si="718"/>
        <v>#NUM!</v>
      </c>
      <c r="AE6540" s="20" t="e">
        <f t="shared" si="719"/>
        <v>#DIV/0!</v>
      </c>
    </row>
    <row r="6541" spans="19:31" x14ac:dyDescent="0.2">
      <c r="S6541" s="17" t="e">
        <f t="shared" si="714"/>
        <v>#NUM!</v>
      </c>
      <c r="T6541" s="17" t="e">
        <f t="shared" si="715"/>
        <v>#NUM!</v>
      </c>
      <c r="U6541" s="18" t="e">
        <f t="shared" si="716"/>
        <v>#NUM!</v>
      </c>
      <c r="X6541" s="20" t="e">
        <f t="shared" si="717"/>
        <v>#DIV/0!</v>
      </c>
      <c r="AA6541" s="20" t="e">
        <f t="shared" si="718"/>
        <v>#NUM!</v>
      </c>
      <c r="AE6541" s="20" t="e">
        <f t="shared" si="719"/>
        <v>#DIV/0!</v>
      </c>
    </row>
    <row r="6542" spans="19:31" x14ac:dyDescent="0.2">
      <c r="S6542" s="17" t="e">
        <f t="shared" si="714"/>
        <v>#NUM!</v>
      </c>
      <c r="T6542" s="17" t="e">
        <f t="shared" si="715"/>
        <v>#NUM!</v>
      </c>
      <c r="U6542" s="18" t="e">
        <f t="shared" si="716"/>
        <v>#NUM!</v>
      </c>
      <c r="X6542" s="20" t="e">
        <f t="shared" si="717"/>
        <v>#DIV/0!</v>
      </c>
      <c r="AA6542" s="20" t="e">
        <f t="shared" si="718"/>
        <v>#NUM!</v>
      </c>
      <c r="AE6542" s="20" t="e">
        <f t="shared" si="719"/>
        <v>#DIV/0!</v>
      </c>
    </row>
    <row r="6543" spans="19:31" x14ac:dyDescent="0.2">
      <c r="S6543" s="17" t="e">
        <f t="shared" si="714"/>
        <v>#NUM!</v>
      </c>
      <c r="T6543" s="17" t="e">
        <f t="shared" si="715"/>
        <v>#NUM!</v>
      </c>
      <c r="U6543" s="18" t="e">
        <f t="shared" si="716"/>
        <v>#NUM!</v>
      </c>
      <c r="X6543" s="20" t="e">
        <f t="shared" si="717"/>
        <v>#DIV/0!</v>
      </c>
      <c r="AA6543" s="20" t="e">
        <f t="shared" si="718"/>
        <v>#NUM!</v>
      </c>
      <c r="AE6543" s="20" t="e">
        <f t="shared" si="719"/>
        <v>#DIV/0!</v>
      </c>
    </row>
    <row r="6544" spans="19:31" x14ac:dyDescent="0.2">
      <c r="S6544" s="17" t="e">
        <f t="shared" si="714"/>
        <v>#NUM!</v>
      </c>
      <c r="T6544" s="17" t="e">
        <f t="shared" si="715"/>
        <v>#NUM!</v>
      </c>
      <c r="U6544" s="18" t="e">
        <f t="shared" si="716"/>
        <v>#NUM!</v>
      </c>
      <c r="X6544" s="20" t="e">
        <f t="shared" si="717"/>
        <v>#DIV/0!</v>
      </c>
      <c r="AA6544" s="20" t="e">
        <f t="shared" si="718"/>
        <v>#NUM!</v>
      </c>
      <c r="AE6544" s="20" t="e">
        <f t="shared" si="719"/>
        <v>#DIV/0!</v>
      </c>
    </row>
    <row r="6545" spans="19:31" x14ac:dyDescent="0.2">
      <c r="S6545" s="17" t="e">
        <f t="shared" si="714"/>
        <v>#NUM!</v>
      </c>
      <c r="T6545" s="17" t="e">
        <f t="shared" si="715"/>
        <v>#NUM!</v>
      </c>
      <c r="U6545" s="18" t="e">
        <f t="shared" si="716"/>
        <v>#NUM!</v>
      </c>
      <c r="X6545" s="20" t="e">
        <f t="shared" si="717"/>
        <v>#DIV/0!</v>
      </c>
      <c r="AA6545" s="20" t="e">
        <f t="shared" si="718"/>
        <v>#NUM!</v>
      </c>
      <c r="AE6545" s="20" t="e">
        <f t="shared" si="719"/>
        <v>#DIV/0!</v>
      </c>
    </row>
    <row r="6546" spans="19:31" x14ac:dyDescent="0.2">
      <c r="S6546" s="17" t="e">
        <f t="shared" si="714"/>
        <v>#NUM!</v>
      </c>
      <c r="T6546" s="17" t="e">
        <f t="shared" si="715"/>
        <v>#NUM!</v>
      </c>
      <c r="U6546" s="18" t="e">
        <f t="shared" si="716"/>
        <v>#NUM!</v>
      </c>
      <c r="X6546" s="20" t="e">
        <f t="shared" si="717"/>
        <v>#DIV/0!</v>
      </c>
      <c r="AA6546" s="20" t="e">
        <f t="shared" si="718"/>
        <v>#NUM!</v>
      </c>
      <c r="AE6546" s="20" t="e">
        <f t="shared" si="719"/>
        <v>#DIV/0!</v>
      </c>
    </row>
    <row r="6547" spans="19:31" x14ac:dyDescent="0.2">
      <c r="S6547" s="17" t="e">
        <f t="shared" si="714"/>
        <v>#NUM!</v>
      </c>
      <c r="T6547" s="17" t="e">
        <f t="shared" si="715"/>
        <v>#NUM!</v>
      </c>
      <c r="U6547" s="18" t="e">
        <f t="shared" si="716"/>
        <v>#NUM!</v>
      </c>
      <c r="X6547" s="20" t="e">
        <f t="shared" si="717"/>
        <v>#DIV/0!</v>
      </c>
      <c r="AA6547" s="20" t="e">
        <f t="shared" si="718"/>
        <v>#NUM!</v>
      </c>
      <c r="AE6547" s="20" t="e">
        <f t="shared" si="719"/>
        <v>#DIV/0!</v>
      </c>
    </row>
    <row r="6548" spans="19:31" x14ac:dyDescent="0.2">
      <c r="S6548" s="17" t="e">
        <f t="shared" si="714"/>
        <v>#NUM!</v>
      </c>
      <c r="T6548" s="17" t="e">
        <f t="shared" si="715"/>
        <v>#NUM!</v>
      </c>
      <c r="U6548" s="18" t="e">
        <f t="shared" si="716"/>
        <v>#NUM!</v>
      </c>
      <c r="X6548" s="20" t="e">
        <f t="shared" si="717"/>
        <v>#DIV/0!</v>
      </c>
      <c r="AA6548" s="20" t="e">
        <f t="shared" si="718"/>
        <v>#NUM!</v>
      </c>
      <c r="AE6548" s="20" t="e">
        <f t="shared" si="719"/>
        <v>#DIV/0!</v>
      </c>
    </row>
    <row r="6549" spans="19:31" x14ac:dyDescent="0.2">
      <c r="S6549" s="17" t="e">
        <f t="shared" si="714"/>
        <v>#NUM!</v>
      </c>
      <c r="T6549" s="17" t="e">
        <f t="shared" si="715"/>
        <v>#NUM!</v>
      </c>
      <c r="U6549" s="18" t="e">
        <f t="shared" si="716"/>
        <v>#NUM!</v>
      </c>
      <c r="X6549" s="20" t="e">
        <f t="shared" si="717"/>
        <v>#DIV/0!</v>
      </c>
      <c r="AA6549" s="20" t="e">
        <f t="shared" si="718"/>
        <v>#NUM!</v>
      </c>
      <c r="AE6549" s="20" t="e">
        <f t="shared" si="719"/>
        <v>#DIV/0!</v>
      </c>
    </row>
    <row r="6550" spans="19:31" x14ac:dyDescent="0.2">
      <c r="S6550" s="17" t="e">
        <f t="shared" si="714"/>
        <v>#NUM!</v>
      </c>
      <c r="T6550" s="17" t="e">
        <f t="shared" si="715"/>
        <v>#NUM!</v>
      </c>
      <c r="U6550" s="18" t="e">
        <f t="shared" si="716"/>
        <v>#NUM!</v>
      </c>
      <c r="X6550" s="20" t="e">
        <f t="shared" si="717"/>
        <v>#DIV/0!</v>
      </c>
      <c r="AA6550" s="20" t="e">
        <f t="shared" si="718"/>
        <v>#NUM!</v>
      </c>
      <c r="AE6550" s="20" t="e">
        <f t="shared" si="719"/>
        <v>#DIV/0!</v>
      </c>
    </row>
    <row r="6551" spans="19:31" x14ac:dyDescent="0.2">
      <c r="S6551" s="17" t="e">
        <f t="shared" si="714"/>
        <v>#NUM!</v>
      </c>
      <c r="T6551" s="17" t="e">
        <f t="shared" si="715"/>
        <v>#NUM!</v>
      </c>
      <c r="U6551" s="18" t="e">
        <f t="shared" si="716"/>
        <v>#NUM!</v>
      </c>
      <c r="X6551" s="20" t="e">
        <f t="shared" si="717"/>
        <v>#DIV/0!</v>
      </c>
      <c r="AA6551" s="20" t="e">
        <f t="shared" si="718"/>
        <v>#NUM!</v>
      </c>
      <c r="AE6551" s="20" t="e">
        <f t="shared" si="719"/>
        <v>#DIV/0!</v>
      </c>
    </row>
    <row r="6552" spans="19:31" x14ac:dyDescent="0.2">
      <c r="S6552" s="17" t="e">
        <f t="shared" si="714"/>
        <v>#NUM!</v>
      </c>
      <c r="T6552" s="17" t="e">
        <f t="shared" si="715"/>
        <v>#NUM!</v>
      </c>
      <c r="U6552" s="18" t="e">
        <f t="shared" si="716"/>
        <v>#NUM!</v>
      </c>
      <c r="X6552" s="20" t="e">
        <f t="shared" si="717"/>
        <v>#DIV/0!</v>
      </c>
      <c r="AA6552" s="20" t="e">
        <f t="shared" si="718"/>
        <v>#NUM!</v>
      </c>
      <c r="AE6552" s="20" t="e">
        <f t="shared" si="719"/>
        <v>#DIV/0!</v>
      </c>
    </row>
    <row r="6553" spans="19:31" x14ac:dyDescent="0.2">
      <c r="S6553" s="17" t="e">
        <f t="shared" si="714"/>
        <v>#NUM!</v>
      </c>
      <c r="T6553" s="17" t="e">
        <f t="shared" si="715"/>
        <v>#NUM!</v>
      </c>
      <c r="U6553" s="18" t="e">
        <f t="shared" si="716"/>
        <v>#NUM!</v>
      </c>
      <c r="X6553" s="20" t="e">
        <f t="shared" si="717"/>
        <v>#DIV/0!</v>
      </c>
      <c r="AA6553" s="20" t="e">
        <f t="shared" si="718"/>
        <v>#NUM!</v>
      </c>
      <c r="AE6553" s="20" t="e">
        <f t="shared" si="719"/>
        <v>#DIV/0!</v>
      </c>
    </row>
    <row r="6554" spans="19:31" x14ac:dyDescent="0.2">
      <c r="S6554" s="17" t="e">
        <f t="shared" si="714"/>
        <v>#NUM!</v>
      </c>
      <c r="T6554" s="17" t="e">
        <f t="shared" si="715"/>
        <v>#NUM!</v>
      </c>
      <c r="U6554" s="18" t="e">
        <f t="shared" si="716"/>
        <v>#NUM!</v>
      </c>
      <c r="X6554" s="20" t="e">
        <f t="shared" si="717"/>
        <v>#DIV/0!</v>
      </c>
      <c r="AA6554" s="20" t="e">
        <f t="shared" si="718"/>
        <v>#NUM!</v>
      </c>
      <c r="AE6554" s="20" t="e">
        <f t="shared" si="719"/>
        <v>#DIV/0!</v>
      </c>
    </row>
    <row r="6555" spans="19:31" x14ac:dyDescent="0.2">
      <c r="S6555" s="17" t="e">
        <f t="shared" si="714"/>
        <v>#NUM!</v>
      </c>
      <c r="T6555" s="17" t="e">
        <f t="shared" si="715"/>
        <v>#NUM!</v>
      </c>
      <c r="U6555" s="18" t="e">
        <f t="shared" si="716"/>
        <v>#NUM!</v>
      </c>
      <c r="X6555" s="20" t="e">
        <f t="shared" si="717"/>
        <v>#DIV/0!</v>
      </c>
      <c r="AA6555" s="20" t="e">
        <f t="shared" si="718"/>
        <v>#NUM!</v>
      </c>
      <c r="AE6555" s="20" t="e">
        <f t="shared" si="719"/>
        <v>#DIV/0!</v>
      </c>
    </row>
    <row r="6556" spans="19:31" x14ac:dyDescent="0.2">
      <c r="S6556" s="17" t="e">
        <f t="shared" si="714"/>
        <v>#NUM!</v>
      </c>
      <c r="T6556" s="17" t="e">
        <f t="shared" si="715"/>
        <v>#NUM!</v>
      </c>
      <c r="U6556" s="18" t="e">
        <f t="shared" si="716"/>
        <v>#NUM!</v>
      </c>
      <c r="X6556" s="20" t="e">
        <f t="shared" si="717"/>
        <v>#DIV/0!</v>
      </c>
      <c r="AA6556" s="20" t="e">
        <f t="shared" si="718"/>
        <v>#NUM!</v>
      </c>
      <c r="AE6556" s="20" t="e">
        <f t="shared" si="719"/>
        <v>#DIV/0!</v>
      </c>
    </row>
    <row r="6557" spans="19:31" x14ac:dyDescent="0.2">
      <c r="S6557" s="17" t="e">
        <f t="shared" si="714"/>
        <v>#NUM!</v>
      </c>
      <c r="T6557" s="17" t="e">
        <f t="shared" si="715"/>
        <v>#NUM!</v>
      </c>
      <c r="U6557" s="18" t="e">
        <f t="shared" si="716"/>
        <v>#NUM!</v>
      </c>
      <c r="X6557" s="20" t="e">
        <f t="shared" si="717"/>
        <v>#DIV/0!</v>
      </c>
      <c r="AA6557" s="20" t="e">
        <f t="shared" si="718"/>
        <v>#NUM!</v>
      </c>
      <c r="AE6557" s="20" t="e">
        <f t="shared" si="719"/>
        <v>#DIV/0!</v>
      </c>
    </row>
    <row r="6558" spans="19:31" x14ac:dyDescent="0.2">
      <c r="S6558" s="17" t="e">
        <f t="shared" si="714"/>
        <v>#NUM!</v>
      </c>
      <c r="T6558" s="17" t="e">
        <f t="shared" si="715"/>
        <v>#NUM!</v>
      </c>
      <c r="U6558" s="18" t="e">
        <f t="shared" si="716"/>
        <v>#NUM!</v>
      </c>
      <c r="X6558" s="20" t="e">
        <f t="shared" si="717"/>
        <v>#DIV/0!</v>
      </c>
      <c r="AA6558" s="20" t="e">
        <f t="shared" si="718"/>
        <v>#NUM!</v>
      </c>
      <c r="AE6558" s="20" t="e">
        <f t="shared" si="719"/>
        <v>#DIV/0!</v>
      </c>
    </row>
    <row r="6559" spans="19:31" x14ac:dyDescent="0.2">
      <c r="S6559" s="17" t="e">
        <f t="shared" si="714"/>
        <v>#NUM!</v>
      </c>
      <c r="T6559" s="17" t="e">
        <f t="shared" si="715"/>
        <v>#NUM!</v>
      </c>
      <c r="U6559" s="18" t="e">
        <f t="shared" si="716"/>
        <v>#NUM!</v>
      </c>
      <c r="X6559" s="20" t="e">
        <f t="shared" si="717"/>
        <v>#DIV/0!</v>
      </c>
      <c r="AA6559" s="20" t="e">
        <f t="shared" si="718"/>
        <v>#NUM!</v>
      </c>
      <c r="AE6559" s="20" t="e">
        <f t="shared" si="719"/>
        <v>#DIV/0!</v>
      </c>
    </row>
    <row r="6560" spans="19:31" x14ac:dyDescent="0.2">
      <c r="S6560" s="17" t="e">
        <f t="shared" si="714"/>
        <v>#NUM!</v>
      </c>
      <c r="T6560" s="17" t="e">
        <f t="shared" si="715"/>
        <v>#NUM!</v>
      </c>
      <c r="U6560" s="18" t="e">
        <f t="shared" si="716"/>
        <v>#NUM!</v>
      </c>
      <c r="X6560" s="20" t="e">
        <f t="shared" si="717"/>
        <v>#DIV/0!</v>
      </c>
      <c r="AA6560" s="20" t="e">
        <f t="shared" si="718"/>
        <v>#NUM!</v>
      </c>
      <c r="AE6560" s="20" t="e">
        <f t="shared" si="719"/>
        <v>#DIV/0!</v>
      </c>
    </row>
    <row r="6561" spans="19:31" x14ac:dyDescent="0.2">
      <c r="S6561" s="17" t="e">
        <f t="shared" si="714"/>
        <v>#NUM!</v>
      </c>
      <c r="T6561" s="17" t="e">
        <f t="shared" si="715"/>
        <v>#NUM!</v>
      </c>
      <c r="U6561" s="18" t="e">
        <f t="shared" si="716"/>
        <v>#NUM!</v>
      </c>
      <c r="X6561" s="20" t="e">
        <f t="shared" si="717"/>
        <v>#DIV/0!</v>
      </c>
      <c r="AA6561" s="20" t="e">
        <f t="shared" si="718"/>
        <v>#NUM!</v>
      </c>
      <c r="AE6561" s="20" t="e">
        <f t="shared" si="719"/>
        <v>#DIV/0!</v>
      </c>
    </row>
    <row r="6562" spans="19:31" x14ac:dyDescent="0.2">
      <c r="S6562" s="17" t="e">
        <f t="shared" si="714"/>
        <v>#NUM!</v>
      </c>
      <c r="T6562" s="17" t="e">
        <f t="shared" si="715"/>
        <v>#NUM!</v>
      </c>
      <c r="U6562" s="18" t="e">
        <f t="shared" si="716"/>
        <v>#NUM!</v>
      </c>
      <c r="X6562" s="20" t="e">
        <f t="shared" si="717"/>
        <v>#DIV/0!</v>
      </c>
      <c r="AA6562" s="20" t="e">
        <f t="shared" si="718"/>
        <v>#NUM!</v>
      </c>
      <c r="AE6562" s="20" t="e">
        <f t="shared" si="719"/>
        <v>#DIV/0!</v>
      </c>
    </row>
    <row r="6563" spans="19:31" x14ac:dyDescent="0.2">
      <c r="S6563" s="17" t="e">
        <f t="shared" si="714"/>
        <v>#NUM!</v>
      </c>
      <c r="T6563" s="17" t="e">
        <f t="shared" si="715"/>
        <v>#NUM!</v>
      </c>
      <c r="U6563" s="18" t="e">
        <f t="shared" si="716"/>
        <v>#NUM!</v>
      </c>
      <c r="X6563" s="20" t="e">
        <f t="shared" si="717"/>
        <v>#DIV/0!</v>
      </c>
      <c r="AA6563" s="20" t="e">
        <f t="shared" si="718"/>
        <v>#NUM!</v>
      </c>
      <c r="AE6563" s="20" t="e">
        <f t="shared" si="719"/>
        <v>#DIV/0!</v>
      </c>
    </row>
    <row r="6564" spans="19:31" x14ac:dyDescent="0.2">
      <c r="S6564" s="17" t="e">
        <f t="shared" si="714"/>
        <v>#NUM!</v>
      </c>
      <c r="T6564" s="17" t="e">
        <f t="shared" si="715"/>
        <v>#NUM!</v>
      </c>
      <c r="U6564" s="18" t="e">
        <f t="shared" si="716"/>
        <v>#NUM!</v>
      </c>
      <c r="X6564" s="20" t="e">
        <f t="shared" si="717"/>
        <v>#DIV/0!</v>
      </c>
      <c r="AA6564" s="20" t="e">
        <f t="shared" si="718"/>
        <v>#NUM!</v>
      </c>
      <c r="AE6564" s="20" t="e">
        <f t="shared" si="719"/>
        <v>#DIV/0!</v>
      </c>
    </row>
    <row r="6565" spans="19:31" x14ac:dyDescent="0.2">
      <c r="S6565" s="17" t="e">
        <f t="shared" si="714"/>
        <v>#NUM!</v>
      </c>
      <c r="T6565" s="17" t="e">
        <f t="shared" si="715"/>
        <v>#NUM!</v>
      </c>
      <c r="U6565" s="18" t="e">
        <f t="shared" si="716"/>
        <v>#NUM!</v>
      </c>
      <c r="X6565" s="20" t="e">
        <f t="shared" si="717"/>
        <v>#DIV/0!</v>
      </c>
      <c r="AA6565" s="20" t="e">
        <f t="shared" si="718"/>
        <v>#NUM!</v>
      </c>
      <c r="AE6565" s="20" t="e">
        <f t="shared" si="719"/>
        <v>#DIV/0!</v>
      </c>
    </row>
    <row r="6566" spans="19:31" x14ac:dyDescent="0.2">
      <c r="S6566" s="17" t="e">
        <f t="shared" si="714"/>
        <v>#NUM!</v>
      </c>
      <c r="T6566" s="17" t="e">
        <f t="shared" si="715"/>
        <v>#NUM!</v>
      </c>
      <c r="U6566" s="18" t="e">
        <f t="shared" si="716"/>
        <v>#NUM!</v>
      </c>
      <c r="X6566" s="20" t="e">
        <f t="shared" si="717"/>
        <v>#DIV/0!</v>
      </c>
      <c r="AA6566" s="20" t="e">
        <f t="shared" si="718"/>
        <v>#NUM!</v>
      </c>
      <c r="AE6566" s="20" t="e">
        <f t="shared" si="719"/>
        <v>#DIV/0!</v>
      </c>
    </row>
    <row r="6567" spans="19:31" x14ac:dyDescent="0.2">
      <c r="S6567" s="17" t="e">
        <f t="shared" si="714"/>
        <v>#NUM!</v>
      </c>
      <c r="T6567" s="17" t="e">
        <f t="shared" si="715"/>
        <v>#NUM!</v>
      </c>
      <c r="U6567" s="18" t="e">
        <f t="shared" si="716"/>
        <v>#NUM!</v>
      </c>
      <c r="X6567" s="20" t="e">
        <f t="shared" si="717"/>
        <v>#DIV/0!</v>
      </c>
      <c r="AA6567" s="20" t="e">
        <f t="shared" si="718"/>
        <v>#NUM!</v>
      </c>
      <c r="AE6567" s="20" t="e">
        <f t="shared" si="719"/>
        <v>#DIV/0!</v>
      </c>
    </row>
    <row r="6568" spans="19:31" x14ac:dyDescent="0.2">
      <c r="S6568" s="17" t="e">
        <f t="shared" si="714"/>
        <v>#NUM!</v>
      </c>
      <c r="T6568" s="17" t="e">
        <f t="shared" si="715"/>
        <v>#NUM!</v>
      </c>
      <c r="U6568" s="18" t="e">
        <f t="shared" si="716"/>
        <v>#NUM!</v>
      </c>
      <c r="X6568" s="20" t="e">
        <f t="shared" si="717"/>
        <v>#DIV/0!</v>
      </c>
      <c r="AA6568" s="20" t="e">
        <f t="shared" si="718"/>
        <v>#NUM!</v>
      </c>
      <c r="AE6568" s="20" t="e">
        <f t="shared" si="719"/>
        <v>#DIV/0!</v>
      </c>
    </row>
    <row r="6569" spans="19:31" x14ac:dyDescent="0.2">
      <c r="S6569" s="17" t="e">
        <f t="shared" si="714"/>
        <v>#NUM!</v>
      </c>
      <c r="T6569" s="17" t="e">
        <f t="shared" si="715"/>
        <v>#NUM!</v>
      </c>
      <c r="U6569" s="18" t="e">
        <f t="shared" si="716"/>
        <v>#NUM!</v>
      </c>
      <c r="X6569" s="20" t="e">
        <f t="shared" si="717"/>
        <v>#DIV/0!</v>
      </c>
      <c r="AA6569" s="20" t="e">
        <f t="shared" si="718"/>
        <v>#NUM!</v>
      </c>
      <c r="AE6569" s="20" t="e">
        <f t="shared" si="719"/>
        <v>#DIV/0!</v>
      </c>
    </row>
    <row r="6570" spans="19:31" x14ac:dyDescent="0.2">
      <c r="S6570" s="17" t="e">
        <f t="shared" si="714"/>
        <v>#NUM!</v>
      </c>
      <c r="T6570" s="17" t="e">
        <f t="shared" si="715"/>
        <v>#NUM!</v>
      </c>
      <c r="U6570" s="18" t="e">
        <f t="shared" si="716"/>
        <v>#NUM!</v>
      </c>
      <c r="X6570" s="20" t="e">
        <f t="shared" si="717"/>
        <v>#DIV/0!</v>
      </c>
      <c r="AA6570" s="20" t="e">
        <f t="shared" si="718"/>
        <v>#NUM!</v>
      </c>
      <c r="AE6570" s="20" t="e">
        <f t="shared" si="719"/>
        <v>#DIV/0!</v>
      </c>
    </row>
    <row r="6571" spans="19:31" x14ac:dyDescent="0.2">
      <c r="S6571" s="17" t="e">
        <f t="shared" si="714"/>
        <v>#NUM!</v>
      </c>
      <c r="T6571" s="17" t="e">
        <f t="shared" si="715"/>
        <v>#NUM!</v>
      </c>
      <c r="U6571" s="18" t="e">
        <f t="shared" si="716"/>
        <v>#NUM!</v>
      </c>
      <c r="X6571" s="20" t="e">
        <f t="shared" si="717"/>
        <v>#DIV/0!</v>
      </c>
      <c r="AA6571" s="20" t="e">
        <f t="shared" si="718"/>
        <v>#NUM!</v>
      </c>
      <c r="AE6571" s="20" t="e">
        <f t="shared" si="719"/>
        <v>#DIV/0!</v>
      </c>
    </row>
    <row r="6572" spans="19:31" x14ac:dyDescent="0.2">
      <c r="S6572" s="17" t="e">
        <f t="shared" si="714"/>
        <v>#NUM!</v>
      </c>
      <c r="T6572" s="17" t="e">
        <f t="shared" si="715"/>
        <v>#NUM!</v>
      </c>
      <c r="U6572" s="18" t="e">
        <f t="shared" si="716"/>
        <v>#NUM!</v>
      </c>
      <c r="X6572" s="20" t="e">
        <f t="shared" si="717"/>
        <v>#DIV/0!</v>
      </c>
      <c r="AA6572" s="20" t="e">
        <f t="shared" si="718"/>
        <v>#NUM!</v>
      </c>
      <c r="AE6572" s="20" t="e">
        <f t="shared" si="719"/>
        <v>#DIV/0!</v>
      </c>
    </row>
    <row r="6573" spans="19:31" x14ac:dyDescent="0.2">
      <c r="S6573" s="17" t="e">
        <f t="shared" si="714"/>
        <v>#NUM!</v>
      </c>
      <c r="T6573" s="17" t="e">
        <f t="shared" si="715"/>
        <v>#NUM!</v>
      </c>
      <c r="U6573" s="18" t="e">
        <f t="shared" si="716"/>
        <v>#NUM!</v>
      </c>
      <c r="X6573" s="20" t="e">
        <f t="shared" si="717"/>
        <v>#DIV/0!</v>
      </c>
      <c r="AA6573" s="20" t="e">
        <f t="shared" si="718"/>
        <v>#NUM!</v>
      </c>
      <c r="AE6573" s="20" t="e">
        <f t="shared" si="719"/>
        <v>#DIV/0!</v>
      </c>
    </row>
    <row r="6574" spans="19:31" x14ac:dyDescent="0.2">
      <c r="S6574" s="17" t="e">
        <f t="shared" si="714"/>
        <v>#NUM!</v>
      </c>
      <c r="T6574" s="17" t="e">
        <f t="shared" si="715"/>
        <v>#NUM!</v>
      </c>
      <c r="U6574" s="18" t="e">
        <f t="shared" si="716"/>
        <v>#NUM!</v>
      </c>
      <c r="X6574" s="20" t="e">
        <f t="shared" si="717"/>
        <v>#DIV/0!</v>
      </c>
      <c r="AA6574" s="20" t="e">
        <f t="shared" si="718"/>
        <v>#NUM!</v>
      </c>
      <c r="AE6574" s="20" t="e">
        <f t="shared" si="719"/>
        <v>#DIV/0!</v>
      </c>
    </row>
    <row r="6575" spans="19:31" x14ac:dyDescent="0.2">
      <c r="S6575" s="17" t="e">
        <f t="shared" si="714"/>
        <v>#NUM!</v>
      </c>
      <c r="T6575" s="17" t="e">
        <f t="shared" si="715"/>
        <v>#NUM!</v>
      </c>
      <c r="U6575" s="18" t="e">
        <f t="shared" si="716"/>
        <v>#NUM!</v>
      </c>
      <c r="X6575" s="20" t="e">
        <f t="shared" si="717"/>
        <v>#DIV/0!</v>
      </c>
      <c r="AA6575" s="20" t="e">
        <f t="shared" si="718"/>
        <v>#NUM!</v>
      </c>
      <c r="AE6575" s="20" t="e">
        <f t="shared" si="719"/>
        <v>#DIV/0!</v>
      </c>
    </row>
    <row r="6576" spans="19:31" x14ac:dyDescent="0.2">
      <c r="S6576" s="17" t="e">
        <f t="shared" si="714"/>
        <v>#NUM!</v>
      </c>
      <c r="T6576" s="17" t="e">
        <f t="shared" si="715"/>
        <v>#NUM!</v>
      </c>
      <c r="U6576" s="18" t="e">
        <f t="shared" si="716"/>
        <v>#NUM!</v>
      </c>
      <c r="X6576" s="20" t="e">
        <f t="shared" si="717"/>
        <v>#DIV/0!</v>
      </c>
      <c r="AA6576" s="20" t="e">
        <f t="shared" si="718"/>
        <v>#NUM!</v>
      </c>
      <c r="AE6576" s="20" t="e">
        <f t="shared" si="719"/>
        <v>#DIV/0!</v>
      </c>
    </row>
    <row r="6577" spans="19:31" x14ac:dyDescent="0.2">
      <c r="S6577" s="17" t="e">
        <f t="shared" si="714"/>
        <v>#NUM!</v>
      </c>
      <c r="T6577" s="17" t="e">
        <f t="shared" si="715"/>
        <v>#NUM!</v>
      </c>
      <c r="U6577" s="18" t="e">
        <f t="shared" si="716"/>
        <v>#NUM!</v>
      </c>
      <c r="X6577" s="20" t="e">
        <f t="shared" si="717"/>
        <v>#DIV/0!</v>
      </c>
      <c r="AA6577" s="20" t="e">
        <f t="shared" si="718"/>
        <v>#NUM!</v>
      </c>
      <c r="AE6577" s="20" t="e">
        <f t="shared" si="719"/>
        <v>#DIV/0!</v>
      </c>
    </row>
    <row r="6578" spans="19:31" x14ac:dyDescent="0.2">
      <c r="S6578" s="17" t="e">
        <f t="shared" si="714"/>
        <v>#NUM!</v>
      </c>
      <c r="T6578" s="17" t="e">
        <f t="shared" si="715"/>
        <v>#NUM!</v>
      </c>
      <c r="U6578" s="18" t="e">
        <f t="shared" si="716"/>
        <v>#NUM!</v>
      </c>
      <c r="X6578" s="20" t="e">
        <f t="shared" si="717"/>
        <v>#DIV/0!</v>
      </c>
      <c r="AA6578" s="20" t="e">
        <f t="shared" si="718"/>
        <v>#NUM!</v>
      </c>
      <c r="AE6578" s="20" t="e">
        <f t="shared" si="719"/>
        <v>#DIV/0!</v>
      </c>
    </row>
    <row r="6579" spans="19:31" x14ac:dyDescent="0.2">
      <c r="S6579" s="17" t="e">
        <f t="shared" si="714"/>
        <v>#NUM!</v>
      </c>
      <c r="T6579" s="17" t="e">
        <f t="shared" si="715"/>
        <v>#NUM!</v>
      </c>
      <c r="U6579" s="18" t="e">
        <f t="shared" si="716"/>
        <v>#NUM!</v>
      </c>
      <c r="X6579" s="20" t="e">
        <f t="shared" si="717"/>
        <v>#DIV/0!</v>
      </c>
      <c r="AA6579" s="20" t="e">
        <f t="shared" si="718"/>
        <v>#NUM!</v>
      </c>
      <c r="AE6579" s="20" t="e">
        <f t="shared" si="719"/>
        <v>#DIV/0!</v>
      </c>
    </row>
    <row r="6580" spans="19:31" x14ac:dyDescent="0.2">
      <c r="S6580" s="17" t="e">
        <f t="shared" si="714"/>
        <v>#NUM!</v>
      </c>
      <c r="T6580" s="17" t="e">
        <f t="shared" si="715"/>
        <v>#NUM!</v>
      </c>
      <c r="U6580" s="18" t="e">
        <f t="shared" si="716"/>
        <v>#NUM!</v>
      </c>
      <c r="X6580" s="20" t="e">
        <f t="shared" si="717"/>
        <v>#DIV/0!</v>
      </c>
      <c r="AA6580" s="20" t="e">
        <f t="shared" si="718"/>
        <v>#NUM!</v>
      </c>
      <c r="AE6580" s="20" t="e">
        <f t="shared" si="719"/>
        <v>#DIV/0!</v>
      </c>
    </row>
    <row r="6581" spans="19:31" x14ac:dyDescent="0.2">
      <c r="S6581" s="17" t="e">
        <f t="shared" si="714"/>
        <v>#NUM!</v>
      </c>
      <c r="T6581" s="17" t="e">
        <f t="shared" si="715"/>
        <v>#NUM!</v>
      </c>
      <c r="U6581" s="18" t="e">
        <f t="shared" si="716"/>
        <v>#NUM!</v>
      </c>
      <c r="X6581" s="20" t="e">
        <f t="shared" si="717"/>
        <v>#DIV/0!</v>
      </c>
      <c r="AA6581" s="20" t="e">
        <f t="shared" si="718"/>
        <v>#NUM!</v>
      </c>
      <c r="AE6581" s="20" t="e">
        <f t="shared" si="719"/>
        <v>#DIV/0!</v>
      </c>
    </row>
    <row r="6582" spans="19:31" x14ac:dyDescent="0.2">
      <c r="S6582" s="17" t="e">
        <f t="shared" si="714"/>
        <v>#NUM!</v>
      </c>
      <c r="T6582" s="17" t="e">
        <f t="shared" si="715"/>
        <v>#NUM!</v>
      </c>
      <c r="U6582" s="18" t="e">
        <f t="shared" si="716"/>
        <v>#NUM!</v>
      </c>
      <c r="X6582" s="20" t="e">
        <f t="shared" si="717"/>
        <v>#DIV/0!</v>
      </c>
      <c r="AA6582" s="20" t="e">
        <f t="shared" si="718"/>
        <v>#NUM!</v>
      </c>
      <c r="AE6582" s="20" t="e">
        <f t="shared" si="719"/>
        <v>#DIV/0!</v>
      </c>
    </row>
    <row r="6583" spans="19:31" x14ac:dyDescent="0.2">
      <c r="S6583" s="17" t="e">
        <f t="shared" si="714"/>
        <v>#NUM!</v>
      </c>
      <c r="T6583" s="17" t="e">
        <f t="shared" si="715"/>
        <v>#NUM!</v>
      </c>
      <c r="U6583" s="18" t="e">
        <f t="shared" si="716"/>
        <v>#NUM!</v>
      </c>
      <c r="X6583" s="20" t="e">
        <f t="shared" si="717"/>
        <v>#DIV/0!</v>
      </c>
      <c r="AA6583" s="20" t="e">
        <f t="shared" si="718"/>
        <v>#NUM!</v>
      </c>
      <c r="AE6583" s="20" t="e">
        <f t="shared" si="719"/>
        <v>#DIV/0!</v>
      </c>
    </row>
    <row r="6584" spans="19:31" x14ac:dyDescent="0.2">
      <c r="S6584" s="17" t="e">
        <f t="shared" si="714"/>
        <v>#NUM!</v>
      </c>
      <c r="T6584" s="17" t="e">
        <f t="shared" si="715"/>
        <v>#NUM!</v>
      </c>
      <c r="U6584" s="18" t="e">
        <f t="shared" si="716"/>
        <v>#NUM!</v>
      </c>
      <c r="X6584" s="20" t="e">
        <f t="shared" si="717"/>
        <v>#DIV/0!</v>
      </c>
      <c r="AA6584" s="20" t="e">
        <f t="shared" si="718"/>
        <v>#NUM!</v>
      </c>
      <c r="AE6584" s="20" t="e">
        <f t="shared" si="719"/>
        <v>#DIV/0!</v>
      </c>
    </row>
    <row r="6585" spans="19:31" x14ac:dyDescent="0.2">
      <c r="S6585" s="17" t="e">
        <f t="shared" si="714"/>
        <v>#NUM!</v>
      </c>
      <c r="T6585" s="17" t="e">
        <f t="shared" si="715"/>
        <v>#NUM!</v>
      </c>
      <c r="U6585" s="18" t="e">
        <f t="shared" si="716"/>
        <v>#NUM!</v>
      </c>
      <c r="X6585" s="20" t="e">
        <f t="shared" si="717"/>
        <v>#DIV/0!</v>
      </c>
      <c r="AA6585" s="20" t="e">
        <f t="shared" si="718"/>
        <v>#NUM!</v>
      </c>
      <c r="AE6585" s="20" t="e">
        <f t="shared" si="719"/>
        <v>#DIV/0!</v>
      </c>
    </row>
    <row r="6586" spans="19:31" x14ac:dyDescent="0.2">
      <c r="S6586" s="17" t="e">
        <f t="shared" si="714"/>
        <v>#NUM!</v>
      </c>
      <c r="T6586" s="17" t="e">
        <f t="shared" si="715"/>
        <v>#NUM!</v>
      </c>
      <c r="U6586" s="18" t="e">
        <f t="shared" si="716"/>
        <v>#NUM!</v>
      </c>
      <c r="X6586" s="20" t="e">
        <f t="shared" si="717"/>
        <v>#DIV/0!</v>
      </c>
      <c r="AA6586" s="20" t="e">
        <f t="shared" si="718"/>
        <v>#NUM!</v>
      </c>
      <c r="AE6586" s="20" t="e">
        <f t="shared" si="719"/>
        <v>#DIV/0!</v>
      </c>
    </row>
    <row r="6587" spans="19:31" x14ac:dyDescent="0.2">
      <c r="S6587" s="17" t="e">
        <f t="shared" si="714"/>
        <v>#NUM!</v>
      </c>
      <c r="T6587" s="17" t="e">
        <f t="shared" si="715"/>
        <v>#NUM!</v>
      </c>
      <c r="U6587" s="18" t="e">
        <f t="shared" si="716"/>
        <v>#NUM!</v>
      </c>
      <c r="X6587" s="20" t="e">
        <f t="shared" si="717"/>
        <v>#DIV/0!</v>
      </c>
      <c r="AA6587" s="20" t="e">
        <f t="shared" si="718"/>
        <v>#NUM!</v>
      </c>
      <c r="AE6587" s="20" t="e">
        <f t="shared" si="719"/>
        <v>#DIV/0!</v>
      </c>
    </row>
    <row r="6588" spans="19:31" x14ac:dyDescent="0.2">
      <c r="S6588" s="17" t="e">
        <f t="shared" si="714"/>
        <v>#NUM!</v>
      </c>
      <c r="T6588" s="17" t="e">
        <f t="shared" si="715"/>
        <v>#NUM!</v>
      </c>
      <c r="U6588" s="18" t="e">
        <f t="shared" si="716"/>
        <v>#NUM!</v>
      </c>
      <c r="X6588" s="20" t="e">
        <f t="shared" si="717"/>
        <v>#DIV/0!</v>
      </c>
      <c r="AA6588" s="20" t="e">
        <f t="shared" si="718"/>
        <v>#NUM!</v>
      </c>
      <c r="AE6588" s="20" t="e">
        <f t="shared" si="719"/>
        <v>#DIV/0!</v>
      </c>
    </row>
    <row r="6589" spans="19:31" x14ac:dyDescent="0.2">
      <c r="S6589" s="17" t="e">
        <f t="shared" si="714"/>
        <v>#NUM!</v>
      </c>
      <c r="T6589" s="17" t="e">
        <f t="shared" si="715"/>
        <v>#NUM!</v>
      </c>
      <c r="U6589" s="18" t="e">
        <f t="shared" si="716"/>
        <v>#NUM!</v>
      </c>
      <c r="X6589" s="20" t="e">
        <f t="shared" si="717"/>
        <v>#DIV/0!</v>
      </c>
      <c r="AA6589" s="20" t="e">
        <f t="shared" si="718"/>
        <v>#NUM!</v>
      </c>
      <c r="AE6589" s="20" t="e">
        <f t="shared" si="719"/>
        <v>#DIV/0!</v>
      </c>
    </row>
    <row r="6590" spans="19:31" x14ac:dyDescent="0.2">
      <c r="S6590" s="17" t="e">
        <f t="shared" si="714"/>
        <v>#NUM!</v>
      </c>
      <c r="T6590" s="17" t="e">
        <f t="shared" si="715"/>
        <v>#NUM!</v>
      </c>
      <c r="U6590" s="18" t="e">
        <f t="shared" si="716"/>
        <v>#NUM!</v>
      </c>
      <c r="X6590" s="20" t="e">
        <f t="shared" si="717"/>
        <v>#DIV/0!</v>
      </c>
      <c r="AA6590" s="20" t="e">
        <f t="shared" si="718"/>
        <v>#NUM!</v>
      </c>
      <c r="AE6590" s="20" t="e">
        <f t="shared" si="719"/>
        <v>#DIV/0!</v>
      </c>
    </row>
    <row r="6591" spans="19:31" x14ac:dyDescent="0.2">
      <c r="S6591" s="17" t="e">
        <f t="shared" si="714"/>
        <v>#NUM!</v>
      </c>
      <c r="T6591" s="17" t="e">
        <f t="shared" si="715"/>
        <v>#NUM!</v>
      </c>
      <c r="U6591" s="18" t="e">
        <f t="shared" si="716"/>
        <v>#NUM!</v>
      </c>
      <c r="X6591" s="20" t="e">
        <f t="shared" si="717"/>
        <v>#DIV/0!</v>
      </c>
      <c r="AA6591" s="20" t="e">
        <f t="shared" si="718"/>
        <v>#NUM!</v>
      </c>
      <c r="AE6591" s="20" t="e">
        <f t="shared" si="719"/>
        <v>#DIV/0!</v>
      </c>
    </row>
    <row r="6592" spans="19:31" x14ac:dyDescent="0.2">
      <c r="S6592" s="17" t="e">
        <f t="shared" si="714"/>
        <v>#NUM!</v>
      </c>
      <c r="T6592" s="17" t="e">
        <f t="shared" si="715"/>
        <v>#NUM!</v>
      </c>
      <c r="U6592" s="18" t="e">
        <f t="shared" si="716"/>
        <v>#NUM!</v>
      </c>
      <c r="X6592" s="20" t="e">
        <f t="shared" si="717"/>
        <v>#DIV/0!</v>
      </c>
      <c r="AA6592" s="20" t="e">
        <f t="shared" si="718"/>
        <v>#NUM!</v>
      </c>
      <c r="AE6592" s="20" t="e">
        <f t="shared" si="719"/>
        <v>#DIV/0!</v>
      </c>
    </row>
    <row r="6593" spans="19:31" x14ac:dyDescent="0.2">
      <c r="S6593" s="17" t="e">
        <f t="shared" si="714"/>
        <v>#NUM!</v>
      </c>
      <c r="T6593" s="17" t="e">
        <f t="shared" si="715"/>
        <v>#NUM!</v>
      </c>
      <c r="U6593" s="18" t="e">
        <f t="shared" si="716"/>
        <v>#NUM!</v>
      </c>
      <c r="X6593" s="20" t="e">
        <f t="shared" si="717"/>
        <v>#DIV/0!</v>
      </c>
      <c r="AA6593" s="20" t="e">
        <f t="shared" si="718"/>
        <v>#NUM!</v>
      </c>
      <c r="AE6593" s="20" t="e">
        <f t="shared" si="719"/>
        <v>#DIV/0!</v>
      </c>
    </row>
    <row r="6594" spans="19:31" x14ac:dyDescent="0.2">
      <c r="S6594" s="17" t="e">
        <f t="shared" ref="S6594:S6657" si="720">MEDIAN(M6594:O6594)</f>
        <v>#NUM!</v>
      </c>
      <c r="T6594" s="17" t="e">
        <f t="shared" ref="T6594:T6657" si="721">MEDIAN(P6594:R6594)</f>
        <v>#NUM!</v>
      </c>
      <c r="U6594" s="18" t="e">
        <f t="shared" ref="U6594:U6657" si="722">T6594/S6594</f>
        <v>#NUM!</v>
      </c>
      <c r="X6594" s="20" t="e">
        <f t="shared" ref="X6594:X6657" si="723">_xlfn.T.TEST(P6594:R6594,M6594:O6594,2,2)</f>
        <v>#DIV/0!</v>
      </c>
      <c r="AA6594" s="20" t="e">
        <f t="shared" ref="AA6594:AA6657" si="724">LOG(U6594,2)</f>
        <v>#NUM!</v>
      </c>
      <c r="AE6594" s="20" t="e">
        <f t="shared" si="719"/>
        <v>#DIV/0!</v>
      </c>
    </row>
    <row r="6595" spans="19:31" x14ac:dyDescent="0.2">
      <c r="S6595" s="17" t="e">
        <f t="shared" si="720"/>
        <v>#NUM!</v>
      </c>
      <c r="T6595" s="17" t="e">
        <f t="shared" si="721"/>
        <v>#NUM!</v>
      </c>
      <c r="U6595" s="18" t="e">
        <f t="shared" si="722"/>
        <v>#NUM!</v>
      </c>
      <c r="X6595" s="20" t="e">
        <f t="shared" si="723"/>
        <v>#DIV/0!</v>
      </c>
      <c r="AA6595" s="20" t="e">
        <f t="shared" si="724"/>
        <v>#NUM!</v>
      </c>
      <c r="AE6595" s="20" t="e">
        <f t="shared" ref="AE6595:AE6658" si="725">-LOG10(X6595)</f>
        <v>#DIV/0!</v>
      </c>
    </row>
    <row r="6596" spans="19:31" x14ac:dyDescent="0.2">
      <c r="S6596" s="17" t="e">
        <f t="shared" si="720"/>
        <v>#NUM!</v>
      </c>
      <c r="T6596" s="17" t="e">
        <f t="shared" si="721"/>
        <v>#NUM!</v>
      </c>
      <c r="U6596" s="18" t="e">
        <f t="shared" si="722"/>
        <v>#NUM!</v>
      </c>
      <c r="X6596" s="20" t="e">
        <f t="shared" si="723"/>
        <v>#DIV/0!</v>
      </c>
      <c r="AA6596" s="20" t="e">
        <f t="shared" si="724"/>
        <v>#NUM!</v>
      </c>
      <c r="AE6596" s="20" t="e">
        <f t="shared" si="725"/>
        <v>#DIV/0!</v>
      </c>
    </row>
    <row r="6597" spans="19:31" x14ac:dyDescent="0.2">
      <c r="S6597" s="17" t="e">
        <f t="shared" si="720"/>
        <v>#NUM!</v>
      </c>
      <c r="T6597" s="17" t="e">
        <f t="shared" si="721"/>
        <v>#NUM!</v>
      </c>
      <c r="U6597" s="18" t="e">
        <f t="shared" si="722"/>
        <v>#NUM!</v>
      </c>
      <c r="X6597" s="20" t="e">
        <f t="shared" si="723"/>
        <v>#DIV/0!</v>
      </c>
      <c r="AA6597" s="20" t="e">
        <f t="shared" si="724"/>
        <v>#NUM!</v>
      </c>
      <c r="AE6597" s="20" t="e">
        <f t="shared" si="725"/>
        <v>#DIV/0!</v>
      </c>
    </row>
    <row r="6598" spans="19:31" x14ac:dyDescent="0.2">
      <c r="S6598" s="17" t="e">
        <f t="shared" si="720"/>
        <v>#NUM!</v>
      </c>
      <c r="T6598" s="17" t="e">
        <f t="shared" si="721"/>
        <v>#NUM!</v>
      </c>
      <c r="U6598" s="18" t="e">
        <f t="shared" si="722"/>
        <v>#NUM!</v>
      </c>
      <c r="X6598" s="20" t="e">
        <f t="shared" si="723"/>
        <v>#DIV/0!</v>
      </c>
      <c r="AA6598" s="20" t="e">
        <f t="shared" si="724"/>
        <v>#NUM!</v>
      </c>
      <c r="AE6598" s="20" t="e">
        <f t="shared" si="725"/>
        <v>#DIV/0!</v>
      </c>
    </row>
    <row r="6599" spans="19:31" x14ac:dyDescent="0.2">
      <c r="S6599" s="17" t="e">
        <f t="shared" si="720"/>
        <v>#NUM!</v>
      </c>
      <c r="T6599" s="17" t="e">
        <f t="shared" si="721"/>
        <v>#NUM!</v>
      </c>
      <c r="U6599" s="18" t="e">
        <f t="shared" si="722"/>
        <v>#NUM!</v>
      </c>
      <c r="X6599" s="20" t="e">
        <f t="shared" si="723"/>
        <v>#DIV/0!</v>
      </c>
      <c r="AA6599" s="20" t="e">
        <f t="shared" si="724"/>
        <v>#NUM!</v>
      </c>
      <c r="AE6599" s="20" t="e">
        <f t="shared" si="725"/>
        <v>#DIV/0!</v>
      </c>
    </row>
    <row r="6600" spans="19:31" x14ac:dyDescent="0.2">
      <c r="S6600" s="17" t="e">
        <f t="shared" si="720"/>
        <v>#NUM!</v>
      </c>
      <c r="T6600" s="17" t="e">
        <f t="shared" si="721"/>
        <v>#NUM!</v>
      </c>
      <c r="U6600" s="18" t="e">
        <f t="shared" si="722"/>
        <v>#NUM!</v>
      </c>
      <c r="X6600" s="20" t="e">
        <f t="shared" si="723"/>
        <v>#DIV/0!</v>
      </c>
      <c r="AA6600" s="20" t="e">
        <f t="shared" si="724"/>
        <v>#NUM!</v>
      </c>
      <c r="AE6600" s="20" t="e">
        <f t="shared" si="725"/>
        <v>#DIV/0!</v>
      </c>
    </row>
    <row r="6601" spans="19:31" x14ac:dyDescent="0.2">
      <c r="S6601" s="17" t="e">
        <f t="shared" si="720"/>
        <v>#NUM!</v>
      </c>
      <c r="T6601" s="17" t="e">
        <f t="shared" si="721"/>
        <v>#NUM!</v>
      </c>
      <c r="U6601" s="18" t="e">
        <f t="shared" si="722"/>
        <v>#NUM!</v>
      </c>
      <c r="X6601" s="20" t="e">
        <f t="shared" si="723"/>
        <v>#DIV/0!</v>
      </c>
      <c r="AA6601" s="20" t="e">
        <f t="shared" si="724"/>
        <v>#NUM!</v>
      </c>
      <c r="AE6601" s="20" t="e">
        <f t="shared" si="725"/>
        <v>#DIV/0!</v>
      </c>
    </row>
    <row r="6602" spans="19:31" x14ac:dyDescent="0.2">
      <c r="S6602" s="17" t="e">
        <f t="shared" si="720"/>
        <v>#NUM!</v>
      </c>
      <c r="T6602" s="17" t="e">
        <f t="shared" si="721"/>
        <v>#NUM!</v>
      </c>
      <c r="U6602" s="18" t="e">
        <f t="shared" si="722"/>
        <v>#NUM!</v>
      </c>
      <c r="X6602" s="20" t="e">
        <f t="shared" si="723"/>
        <v>#DIV/0!</v>
      </c>
      <c r="AA6602" s="20" t="e">
        <f t="shared" si="724"/>
        <v>#NUM!</v>
      </c>
      <c r="AE6602" s="20" t="e">
        <f t="shared" si="725"/>
        <v>#DIV/0!</v>
      </c>
    </row>
    <row r="6603" spans="19:31" x14ac:dyDescent="0.2">
      <c r="S6603" s="17" t="e">
        <f t="shared" si="720"/>
        <v>#NUM!</v>
      </c>
      <c r="T6603" s="17" t="e">
        <f t="shared" si="721"/>
        <v>#NUM!</v>
      </c>
      <c r="U6603" s="18" t="e">
        <f t="shared" si="722"/>
        <v>#NUM!</v>
      </c>
      <c r="X6603" s="20" t="e">
        <f t="shared" si="723"/>
        <v>#DIV/0!</v>
      </c>
      <c r="AA6603" s="20" t="e">
        <f t="shared" si="724"/>
        <v>#NUM!</v>
      </c>
      <c r="AE6603" s="20" t="e">
        <f t="shared" si="725"/>
        <v>#DIV/0!</v>
      </c>
    </row>
    <row r="6604" spans="19:31" x14ac:dyDescent="0.2">
      <c r="S6604" s="17" t="e">
        <f t="shared" si="720"/>
        <v>#NUM!</v>
      </c>
      <c r="T6604" s="17" t="e">
        <f t="shared" si="721"/>
        <v>#NUM!</v>
      </c>
      <c r="U6604" s="18" t="e">
        <f t="shared" si="722"/>
        <v>#NUM!</v>
      </c>
      <c r="X6604" s="20" t="e">
        <f t="shared" si="723"/>
        <v>#DIV/0!</v>
      </c>
      <c r="AA6604" s="20" t="e">
        <f t="shared" si="724"/>
        <v>#NUM!</v>
      </c>
      <c r="AE6604" s="20" t="e">
        <f t="shared" si="725"/>
        <v>#DIV/0!</v>
      </c>
    </row>
    <row r="6605" spans="19:31" x14ac:dyDescent="0.2">
      <c r="S6605" s="17" t="e">
        <f t="shared" si="720"/>
        <v>#NUM!</v>
      </c>
      <c r="T6605" s="17" t="e">
        <f t="shared" si="721"/>
        <v>#NUM!</v>
      </c>
      <c r="U6605" s="18" t="e">
        <f t="shared" si="722"/>
        <v>#NUM!</v>
      </c>
      <c r="X6605" s="20" t="e">
        <f t="shared" si="723"/>
        <v>#DIV/0!</v>
      </c>
      <c r="AA6605" s="20" t="e">
        <f t="shared" si="724"/>
        <v>#NUM!</v>
      </c>
      <c r="AE6605" s="20" t="e">
        <f t="shared" si="725"/>
        <v>#DIV/0!</v>
      </c>
    </row>
    <row r="6606" spans="19:31" x14ac:dyDescent="0.2">
      <c r="S6606" s="17" t="e">
        <f t="shared" si="720"/>
        <v>#NUM!</v>
      </c>
      <c r="T6606" s="17" t="e">
        <f t="shared" si="721"/>
        <v>#NUM!</v>
      </c>
      <c r="U6606" s="18" t="e">
        <f t="shared" si="722"/>
        <v>#NUM!</v>
      </c>
      <c r="X6606" s="20" t="e">
        <f t="shared" si="723"/>
        <v>#DIV/0!</v>
      </c>
      <c r="AA6606" s="20" t="e">
        <f t="shared" si="724"/>
        <v>#NUM!</v>
      </c>
      <c r="AE6606" s="20" t="e">
        <f t="shared" si="725"/>
        <v>#DIV/0!</v>
      </c>
    </row>
    <row r="6607" spans="19:31" x14ac:dyDescent="0.2">
      <c r="S6607" s="17" t="e">
        <f t="shared" si="720"/>
        <v>#NUM!</v>
      </c>
      <c r="T6607" s="17" t="e">
        <f t="shared" si="721"/>
        <v>#NUM!</v>
      </c>
      <c r="U6607" s="18" t="e">
        <f t="shared" si="722"/>
        <v>#NUM!</v>
      </c>
      <c r="X6607" s="20" t="e">
        <f t="shared" si="723"/>
        <v>#DIV/0!</v>
      </c>
      <c r="AA6607" s="20" t="e">
        <f t="shared" si="724"/>
        <v>#NUM!</v>
      </c>
      <c r="AE6607" s="20" t="e">
        <f t="shared" si="725"/>
        <v>#DIV/0!</v>
      </c>
    </row>
    <row r="6608" spans="19:31" x14ac:dyDescent="0.2">
      <c r="S6608" s="17" t="e">
        <f t="shared" si="720"/>
        <v>#NUM!</v>
      </c>
      <c r="T6608" s="17" t="e">
        <f t="shared" si="721"/>
        <v>#NUM!</v>
      </c>
      <c r="U6608" s="18" t="e">
        <f t="shared" si="722"/>
        <v>#NUM!</v>
      </c>
      <c r="X6608" s="20" t="e">
        <f t="shared" si="723"/>
        <v>#DIV/0!</v>
      </c>
      <c r="AA6608" s="20" t="e">
        <f t="shared" si="724"/>
        <v>#NUM!</v>
      </c>
      <c r="AE6608" s="20" t="e">
        <f t="shared" si="725"/>
        <v>#DIV/0!</v>
      </c>
    </row>
    <row r="6609" spans="19:31" x14ac:dyDescent="0.2">
      <c r="S6609" s="17" t="e">
        <f t="shared" si="720"/>
        <v>#NUM!</v>
      </c>
      <c r="T6609" s="17" t="e">
        <f t="shared" si="721"/>
        <v>#NUM!</v>
      </c>
      <c r="U6609" s="18" t="e">
        <f t="shared" si="722"/>
        <v>#NUM!</v>
      </c>
      <c r="X6609" s="20" t="e">
        <f t="shared" si="723"/>
        <v>#DIV/0!</v>
      </c>
      <c r="AA6609" s="20" t="e">
        <f t="shared" si="724"/>
        <v>#NUM!</v>
      </c>
      <c r="AE6609" s="20" t="e">
        <f t="shared" si="725"/>
        <v>#DIV/0!</v>
      </c>
    </row>
    <row r="6610" spans="19:31" x14ac:dyDescent="0.2">
      <c r="S6610" s="17" t="e">
        <f t="shared" si="720"/>
        <v>#NUM!</v>
      </c>
      <c r="T6610" s="17" t="e">
        <f t="shared" si="721"/>
        <v>#NUM!</v>
      </c>
      <c r="U6610" s="18" t="e">
        <f t="shared" si="722"/>
        <v>#NUM!</v>
      </c>
      <c r="X6610" s="20" t="e">
        <f t="shared" si="723"/>
        <v>#DIV/0!</v>
      </c>
      <c r="AA6610" s="20" t="e">
        <f t="shared" si="724"/>
        <v>#NUM!</v>
      </c>
      <c r="AE6610" s="20" t="e">
        <f t="shared" si="725"/>
        <v>#DIV/0!</v>
      </c>
    </row>
    <row r="6611" spans="19:31" x14ac:dyDescent="0.2">
      <c r="S6611" s="17" t="e">
        <f t="shared" si="720"/>
        <v>#NUM!</v>
      </c>
      <c r="T6611" s="17" t="e">
        <f t="shared" si="721"/>
        <v>#NUM!</v>
      </c>
      <c r="U6611" s="18" t="e">
        <f t="shared" si="722"/>
        <v>#NUM!</v>
      </c>
      <c r="X6611" s="20" t="e">
        <f t="shared" si="723"/>
        <v>#DIV/0!</v>
      </c>
      <c r="AA6611" s="20" t="e">
        <f t="shared" si="724"/>
        <v>#NUM!</v>
      </c>
      <c r="AE6611" s="20" t="e">
        <f t="shared" si="725"/>
        <v>#DIV/0!</v>
      </c>
    </row>
    <row r="6612" spans="19:31" x14ac:dyDescent="0.2">
      <c r="S6612" s="17" t="e">
        <f t="shared" si="720"/>
        <v>#NUM!</v>
      </c>
      <c r="T6612" s="17" t="e">
        <f t="shared" si="721"/>
        <v>#NUM!</v>
      </c>
      <c r="U6612" s="18" t="e">
        <f t="shared" si="722"/>
        <v>#NUM!</v>
      </c>
      <c r="X6612" s="20" t="e">
        <f t="shared" si="723"/>
        <v>#DIV/0!</v>
      </c>
      <c r="AA6612" s="20" t="e">
        <f t="shared" si="724"/>
        <v>#NUM!</v>
      </c>
      <c r="AE6612" s="20" t="e">
        <f t="shared" si="725"/>
        <v>#DIV/0!</v>
      </c>
    </row>
    <row r="6613" spans="19:31" x14ac:dyDescent="0.2">
      <c r="S6613" s="17" t="e">
        <f t="shared" si="720"/>
        <v>#NUM!</v>
      </c>
      <c r="T6613" s="17" t="e">
        <f t="shared" si="721"/>
        <v>#NUM!</v>
      </c>
      <c r="U6613" s="18" t="e">
        <f t="shared" si="722"/>
        <v>#NUM!</v>
      </c>
      <c r="X6613" s="20" t="e">
        <f t="shared" si="723"/>
        <v>#DIV/0!</v>
      </c>
      <c r="AA6613" s="20" t="e">
        <f t="shared" si="724"/>
        <v>#NUM!</v>
      </c>
      <c r="AE6613" s="20" t="e">
        <f t="shared" si="725"/>
        <v>#DIV/0!</v>
      </c>
    </row>
    <row r="6614" spans="19:31" x14ac:dyDescent="0.2">
      <c r="S6614" s="17" t="e">
        <f t="shared" si="720"/>
        <v>#NUM!</v>
      </c>
      <c r="T6614" s="17" t="e">
        <f t="shared" si="721"/>
        <v>#NUM!</v>
      </c>
      <c r="U6614" s="18" t="e">
        <f t="shared" si="722"/>
        <v>#NUM!</v>
      </c>
      <c r="X6614" s="20" t="e">
        <f t="shared" si="723"/>
        <v>#DIV/0!</v>
      </c>
      <c r="AA6614" s="20" t="e">
        <f t="shared" si="724"/>
        <v>#NUM!</v>
      </c>
      <c r="AE6614" s="20" t="e">
        <f t="shared" si="725"/>
        <v>#DIV/0!</v>
      </c>
    </row>
    <row r="6615" spans="19:31" x14ac:dyDescent="0.2">
      <c r="S6615" s="17" t="e">
        <f t="shared" si="720"/>
        <v>#NUM!</v>
      </c>
      <c r="T6615" s="17" t="e">
        <f t="shared" si="721"/>
        <v>#NUM!</v>
      </c>
      <c r="U6615" s="18" t="e">
        <f t="shared" si="722"/>
        <v>#NUM!</v>
      </c>
      <c r="X6615" s="20" t="e">
        <f t="shared" si="723"/>
        <v>#DIV/0!</v>
      </c>
      <c r="AA6615" s="20" t="e">
        <f t="shared" si="724"/>
        <v>#NUM!</v>
      </c>
      <c r="AE6615" s="20" t="e">
        <f t="shared" si="725"/>
        <v>#DIV/0!</v>
      </c>
    </row>
    <row r="6616" spans="19:31" x14ac:dyDescent="0.2">
      <c r="S6616" s="17" t="e">
        <f t="shared" si="720"/>
        <v>#NUM!</v>
      </c>
      <c r="T6616" s="17" t="e">
        <f t="shared" si="721"/>
        <v>#NUM!</v>
      </c>
      <c r="U6616" s="18" t="e">
        <f t="shared" si="722"/>
        <v>#NUM!</v>
      </c>
      <c r="X6616" s="20" t="e">
        <f t="shared" si="723"/>
        <v>#DIV/0!</v>
      </c>
      <c r="AA6616" s="20" t="e">
        <f t="shared" si="724"/>
        <v>#NUM!</v>
      </c>
      <c r="AE6616" s="20" t="e">
        <f t="shared" si="725"/>
        <v>#DIV/0!</v>
      </c>
    </row>
    <row r="6617" spans="19:31" x14ac:dyDescent="0.2">
      <c r="S6617" s="17" t="e">
        <f t="shared" si="720"/>
        <v>#NUM!</v>
      </c>
      <c r="T6617" s="17" t="e">
        <f t="shared" si="721"/>
        <v>#NUM!</v>
      </c>
      <c r="U6617" s="18" t="e">
        <f t="shared" si="722"/>
        <v>#NUM!</v>
      </c>
      <c r="X6617" s="20" t="e">
        <f t="shared" si="723"/>
        <v>#DIV/0!</v>
      </c>
      <c r="AA6617" s="20" t="e">
        <f t="shared" si="724"/>
        <v>#NUM!</v>
      </c>
      <c r="AE6617" s="20" t="e">
        <f t="shared" si="725"/>
        <v>#DIV/0!</v>
      </c>
    </row>
    <row r="6618" spans="19:31" x14ac:dyDescent="0.2">
      <c r="S6618" s="17" t="e">
        <f t="shared" si="720"/>
        <v>#NUM!</v>
      </c>
      <c r="T6618" s="17" t="e">
        <f t="shared" si="721"/>
        <v>#NUM!</v>
      </c>
      <c r="U6618" s="18" t="e">
        <f t="shared" si="722"/>
        <v>#NUM!</v>
      </c>
      <c r="X6618" s="20" t="e">
        <f t="shared" si="723"/>
        <v>#DIV/0!</v>
      </c>
      <c r="AA6618" s="20" t="e">
        <f t="shared" si="724"/>
        <v>#NUM!</v>
      </c>
      <c r="AE6618" s="20" t="e">
        <f t="shared" si="725"/>
        <v>#DIV/0!</v>
      </c>
    </row>
    <row r="6619" spans="19:31" x14ac:dyDescent="0.2">
      <c r="S6619" s="17" t="e">
        <f t="shared" si="720"/>
        <v>#NUM!</v>
      </c>
      <c r="T6619" s="17" t="e">
        <f t="shared" si="721"/>
        <v>#NUM!</v>
      </c>
      <c r="U6619" s="18" t="e">
        <f t="shared" si="722"/>
        <v>#NUM!</v>
      </c>
      <c r="X6619" s="20" t="e">
        <f t="shared" si="723"/>
        <v>#DIV/0!</v>
      </c>
      <c r="AA6619" s="20" t="e">
        <f t="shared" si="724"/>
        <v>#NUM!</v>
      </c>
      <c r="AE6619" s="20" t="e">
        <f t="shared" si="725"/>
        <v>#DIV/0!</v>
      </c>
    </row>
    <row r="6620" spans="19:31" x14ac:dyDescent="0.2">
      <c r="S6620" s="17" t="e">
        <f t="shared" si="720"/>
        <v>#NUM!</v>
      </c>
      <c r="T6620" s="17" t="e">
        <f t="shared" si="721"/>
        <v>#NUM!</v>
      </c>
      <c r="U6620" s="18" t="e">
        <f t="shared" si="722"/>
        <v>#NUM!</v>
      </c>
      <c r="X6620" s="20" t="e">
        <f t="shared" si="723"/>
        <v>#DIV/0!</v>
      </c>
      <c r="AA6620" s="20" t="e">
        <f t="shared" si="724"/>
        <v>#NUM!</v>
      </c>
      <c r="AE6620" s="20" t="e">
        <f t="shared" si="725"/>
        <v>#DIV/0!</v>
      </c>
    </row>
    <row r="6621" spans="19:31" x14ac:dyDescent="0.2">
      <c r="S6621" s="17" t="e">
        <f t="shared" si="720"/>
        <v>#NUM!</v>
      </c>
      <c r="T6621" s="17" t="e">
        <f t="shared" si="721"/>
        <v>#NUM!</v>
      </c>
      <c r="U6621" s="18" t="e">
        <f t="shared" si="722"/>
        <v>#NUM!</v>
      </c>
      <c r="X6621" s="20" t="e">
        <f t="shared" si="723"/>
        <v>#DIV/0!</v>
      </c>
      <c r="AA6621" s="20" t="e">
        <f t="shared" si="724"/>
        <v>#NUM!</v>
      </c>
      <c r="AE6621" s="20" t="e">
        <f t="shared" si="725"/>
        <v>#DIV/0!</v>
      </c>
    </row>
    <row r="6622" spans="19:31" x14ac:dyDescent="0.2">
      <c r="S6622" s="17" t="e">
        <f t="shared" si="720"/>
        <v>#NUM!</v>
      </c>
      <c r="T6622" s="17" t="e">
        <f t="shared" si="721"/>
        <v>#NUM!</v>
      </c>
      <c r="U6622" s="18" t="e">
        <f t="shared" si="722"/>
        <v>#NUM!</v>
      </c>
      <c r="X6622" s="20" t="e">
        <f t="shared" si="723"/>
        <v>#DIV/0!</v>
      </c>
      <c r="AA6622" s="20" t="e">
        <f t="shared" si="724"/>
        <v>#NUM!</v>
      </c>
      <c r="AE6622" s="20" t="e">
        <f t="shared" si="725"/>
        <v>#DIV/0!</v>
      </c>
    </row>
    <row r="6623" spans="19:31" x14ac:dyDescent="0.2">
      <c r="S6623" s="17" t="e">
        <f t="shared" si="720"/>
        <v>#NUM!</v>
      </c>
      <c r="T6623" s="17" t="e">
        <f t="shared" si="721"/>
        <v>#NUM!</v>
      </c>
      <c r="U6623" s="18" t="e">
        <f t="shared" si="722"/>
        <v>#NUM!</v>
      </c>
      <c r="X6623" s="20" t="e">
        <f t="shared" si="723"/>
        <v>#DIV/0!</v>
      </c>
      <c r="AA6623" s="20" t="e">
        <f t="shared" si="724"/>
        <v>#NUM!</v>
      </c>
      <c r="AE6623" s="20" t="e">
        <f t="shared" si="725"/>
        <v>#DIV/0!</v>
      </c>
    </row>
    <row r="6624" spans="19:31" x14ac:dyDescent="0.2">
      <c r="S6624" s="17" t="e">
        <f t="shared" si="720"/>
        <v>#NUM!</v>
      </c>
      <c r="T6624" s="17" t="e">
        <f t="shared" si="721"/>
        <v>#NUM!</v>
      </c>
      <c r="U6624" s="18" t="e">
        <f t="shared" si="722"/>
        <v>#NUM!</v>
      </c>
      <c r="X6624" s="20" t="e">
        <f t="shared" si="723"/>
        <v>#DIV/0!</v>
      </c>
      <c r="AA6624" s="20" t="e">
        <f t="shared" si="724"/>
        <v>#NUM!</v>
      </c>
      <c r="AE6624" s="20" t="e">
        <f t="shared" si="725"/>
        <v>#DIV/0!</v>
      </c>
    </row>
    <row r="6625" spans="19:31" x14ac:dyDescent="0.2">
      <c r="S6625" s="17" t="e">
        <f t="shared" si="720"/>
        <v>#NUM!</v>
      </c>
      <c r="T6625" s="17" t="e">
        <f t="shared" si="721"/>
        <v>#NUM!</v>
      </c>
      <c r="U6625" s="18" t="e">
        <f t="shared" si="722"/>
        <v>#NUM!</v>
      </c>
      <c r="X6625" s="20" t="e">
        <f t="shared" si="723"/>
        <v>#DIV/0!</v>
      </c>
      <c r="AA6625" s="20" t="e">
        <f t="shared" si="724"/>
        <v>#NUM!</v>
      </c>
      <c r="AE6625" s="20" t="e">
        <f t="shared" si="725"/>
        <v>#DIV/0!</v>
      </c>
    </row>
    <row r="6626" spans="19:31" x14ac:dyDescent="0.2">
      <c r="S6626" s="17" t="e">
        <f t="shared" si="720"/>
        <v>#NUM!</v>
      </c>
      <c r="T6626" s="17" t="e">
        <f t="shared" si="721"/>
        <v>#NUM!</v>
      </c>
      <c r="U6626" s="18" t="e">
        <f t="shared" si="722"/>
        <v>#NUM!</v>
      </c>
      <c r="X6626" s="20" t="e">
        <f t="shared" si="723"/>
        <v>#DIV/0!</v>
      </c>
      <c r="AA6626" s="20" t="e">
        <f t="shared" si="724"/>
        <v>#NUM!</v>
      </c>
      <c r="AE6626" s="20" t="e">
        <f t="shared" si="725"/>
        <v>#DIV/0!</v>
      </c>
    </row>
    <row r="6627" spans="19:31" x14ac:dyDescent="0.2">
      <c r="S6627" s="17" t="e">
        <f t="shared" si="720"/>
        <v>#NUM!</v>
      </c>
      <c r="T6627" s="17" t="e">
        <f t="shared" si="721"/>
        <v>#NUM!</v>
      </c>
      <c r="U6627" s="18" t="e">
        <f t="shared" si="722"/>
        <v>#NUM!</v>
      </c>
      <c r="X6627" s="20" t="e">
        <f t="shared" si="723"/>
        <v>#DIV/0!</v>
      </c>
      <c r="AA6627" s="20" t="e">
        <f t="shared" si="724"/>
        <v>#NUM!</v>
      </c>
      <c r="AE6627" s="20" t="e">
        <f t="shared" si="725"/>
        <v>#DIV/0!</v>
      </c>
    </row>
    <row r="6628" spans="19:31" x14ac:dyDescent="0.2">
      <c r="S6628" s="17" t="e">
        <f t="shared" si="720"/>
        <v>#NUM!</v>
      </c>
      <c r="T6628" s="17" t="e">
        <f t="shared" si="721"/>
        <v>#NUM!</v>
      </c>
      <c r="U6628" s="18" t="e">
        <f t="shared" si="722"/>
        <v>#NUM!</v>
      </c>
      <c r="X6628" s="20" t="e">
        <f t="shared" si="723"/>
        <v>#DIV/0!</v>
      </c>
      <c r="AA6628" s="20" t="e">
        <f t="shared" si="724"/>
        <v>#NUM!</v>
      </c>
      <c r="AE6628" s="20" t="e">
        <f t="shared" si="725"/>
        <v>#DIV/0!</v>
      </c>
    </row>
    <row r="6629" spans="19:31" x14ac:dyDescent="0.2">
      <c r="S6629" s="17" t="e">
        <f t="shared" si="720"/>
        <v>#NUM!</v>
      </c>
      <c r="T6629" s="17" t="e">
        <f t="shared" si="721"/>
        <v>#NUM!</v>
      </c>
      <c r="U6629" s="18" t="e">
        <f t="shared" si="722"/>
        <v>#NUM!</v>
      </c>
      <c r="X6629" s="20" t="e">
        <f t="shared" si="723"/>
        <v>#DIV/0!</v>
      </c>
      <c r="AA6629" s="20" t="e">
        <f t="shared" si="724"/>
        <v>#NUM!</v>
      </c>
      <c r="AE6629" s="20" t="e">
        <f t="shared" si="725"/>
        <v>#DIV/0!</v>
      </c>
    </row>
    <row r="6630" spans="19:31" x14ac:dyDescent="0.2">
      <c r="S6630" s="17" t="e">
        <f t="shared" si="720"/>
        <v>#NUM!</v>
      </c>
      <c r="T6630" s="17" t="e">
        <f t="shared" si="721"/>
        <v>#NUM!</v>
      </c>
      <c r="U6630" s="18" t="e">
        <f t="shared" si="722"/>
        <v>#NUM!</v>
      </c>
      <c r="X6630" s="20" t="e">
        <f t="shared" si="723"/>
        <v>#DIV/0!</v>
      </c>
      <c r="AA6630" s="20" t="e">
        <f t="shared" si="724"/>
        <v>#NUM!</v>
      </c>
      <c r="AE6630" s="20" t="e">
        <f t="shared" si="725"/>
        <v>#DIV/0!</v>
      </c>
    </row>
    <row r="6631" spans="19:31" x14ac:dyDescent="0.2">
      <c r="S6631" s="17" t="e">
        <f t="shared" si="720"/>
        <v>#NUM!</v>
      </c>
      <c r="T6631" s="17" t="e">
        <f t="shared" si="721"/>
        <v>#NUM!</v>
      </c>
      <c r="U6631" s="18" t="e">
        <f t="shared" si="722"/>
        <v>#NUM!</v>
      </c>
      <c r="X6631" s="20" t="e">
        <f t="shared" si="723"/>
        <v>#DIV/0!</v>
      </c>
      <c r="AA6631" s="20" t="e">
        <f t="shared" si="724"/>
        <v>#NUM!</v>
      </c>
      <c r="AE6631" s="20" t="e">
        <f t="shared" si="725"/>
        <v>#DIV/0!</v>
      </c>
    </row>
    <row r="6632" spans="19:31" x14ac:dyDescent="0.2">
      <c r="S6632" s="17" t="e">
        <f t="shared" si="720"/>
        <v>#NUM!</v>
      </c>
      <c r="T6632" s="17" t="e">
        <f t="shared" si="721"/>
        <v>#NUM!</v>
      </c>
      <c r="U6632" s="18" t="e">
        <f t="shared" si="722"/>
        <v>#NUM!</v>
      </c>
      <c r="X6632" s="20" t="e">
        <f t="shared" si="723"/>
        <v>#DIV/0!</v>
      </c>
      <c r="AA6632" s="20" t="e">
        <f t="shared" si="724"/>
        <v>#NUM!</v>
      </c>
      <c r="AE6632" s="20" t="e">
        <f t="shared" si="725"/>
        <v>#DIV/0!</v>
      </c>
    </row>
    <row r="6633" spans="19:31" x14ac:dyDescent="0.2">
      <c r="S6633" s="17" t="e">
        <f t="shared" si="720"/>
        <v>#NUM!</v>
      </c>
      <c r="T6633" s="17" t="e">
        <f t="shared" si="721"/>
        <v>#NUM!</v>
      </c>
      <c r="U6633" s="18" t="e">
        <f t="shared" si="722"/>
        <v>#NUM!</v>
      </c>
      <c r="X6633" s="20" t="e">
        <f t="shared" si="723"/>
        <v>#DIV/0!</v>
      </c>
      <c r="AA6633" s="20" t="e">
        <f t="shared" si="724"/>
        <v>#NUM!</v>
      </c>
      <c r="AE6633" s="20" t="e">
        <f t="shared" si="725"/>
        <v>#DIV/0!</v>
      </c>
    </row>
    <row r="6634" spans="19:31" x14ac:dyDescent="0.2">
      <c r="S6634" s="17" t="e">
        <f t="shared" si="720"/>
        <v>#NUM!</v>
      </c>
      <c r="T6634" s="17" t="e">
        <f t="shared" si="721"/>
        <v>#NUM!</v>
      </c>
      <c r="U6634" s="18" t="e">
        <f t="shared" si="722"/>
        <v>#NUM!</v>
      </c>
      <c r="X6634" s="20" t="e">
        <f t="shared" si="723"/>
        <v>#DIV/0!</v>
      </c>
      <c r="AA6634" s="20" t="e">
        <f t="shared" si="724"/>
        <v>#NUM!</v>
      </c>
      <c r="AE6634" s="20" t="e">
        <f t="shared" si="725"/>
        <v>#DIV/0!</v>
      </c>
    </row>
    <row r="6635" spans="19:31" x14ac:dyDescent="0.2">
      <c r="S6635" s="17" t="e">
        <f t="shared" si="720"/>
        <v>#NUM!</v>
      </c>
      <c r="T6635" s="17" t="e">
        <f t="shared" si="721"/>
        <v>#NUM!</v>
      </c>
      <c r="U6635" s="18" t="e">
        <f t="shared" si="722"/>
        <v>#NUM!</v>
      </c>
      <c r="X6635" s="20" t="e">
        <f t="shared" si="723"/>
        <v>#DIV/0!</v>
      </c>
      <c r="AA6635" s="20" t="e">
        <f t="shared" si="724"/>
        <v>#NUM!</v>
      </c>
      <c r="AE6635" s="20" t="e">
        <f t="shared" si="725"/>
        <v>#DIV/0!</v>
      </c>
    </row>
    <row r="6636" spans="19:31" x14ac:dyDescent="0.2">
      <c r="S6636" s="17" t="e">
        <f t="shared" si="720"/>
        <v>#NUM!</v>
      </c>
      <c r="T6636" s="17" t="e">
        <f t="shared" si="721"/>
        <v>#NUM!</v>
      </c>
      <c r="U6636" s="18" t="e">
        <f t="shared" si="722"/>
        <v>#NUM!</v>
      </c>
      <c r="X6636" s="20" t="e">
        <f t="shared" si="723"/>
        <v>#DIV/0!</v>
      </c>
      <c r="AA6636" s="20" t="e">
        <f t="shared" si="724"/>
        <v>#NUM!</v>
      </c>
      <c r="AE6636" s="20" t="e">
        <f t="shared" si="725"/>
        <v>#DIV/0!</v>
      </c>
    </row>
    <row r="6637" spans="19:31" x14ac:dyDescent="0.2">
      <c r="S6637" s="17" t="e">
        <f t="shared" si="720"/>
        <v>#NUM!</v>
      </c>
      <c r="T6637" s="17" t="e">
        <f t="shared" si="721"/>
        <v>#NUM!</v>
      </c>
      <c r="U6637" s="18" t="e">
        <f t="shared" si="722"/>
        <v>#NUM!</v>
      </c>
      <c r="X6637" s="20" t="e">
        <f t="shared" si="723"/>
        <v>#DIV/0!</v>
      </c>
      <c r="AA6637" s="20" t="e">
        <f t="shared" si="724"/>
        <v>#NUM!</v>
      </c>
      <c r="AE6637" s="20" t="e">
        <f t="shared" si="725"/>
        <v>#DIV/0!</v>
      </c>
    </row>
    <row r="6638" spans="19:31" x14ac:dyDescent="0.2">
      <c r="S6638" s="17" t="e">
        <f t="shared" si="720"/>
        <v>#NUM!</v>
      </c>
      <c r="T6638" s="17" t="e">
        <f t="shared" si="721"/>
        <v>#NUM!</v>
      </c>
      <c r="U6638" s="18" t="e">
        <f t="shared" si="722"/>
        <v>#NUM!</v>
      </c>
      <c r="X6638" s="20" t="e">
        <f t="shared" si="723"/>
        <v>#DIV/0!</v>
      </c>
      <c r="AA6638" s="20" t="e">
        <f t="shared" si="724"/>
        <v>#NUM!</v>
      </c>
      <c r="AE6638" s="20" t="e">
        <f t="shared" si="725"/>
        <v>#DIV/0!</v>
      </c>
    </row>
    <row r="6639" spans="19:31" x14ac:dyDescent="0.2">
      <c r="S6639" s="17" t="e">
        <f t="shared" si="720"/>
        <v>#NUM!</v>
      </c>
      <c r="T6639" s="17" t="e">
        <f t="shared" si="721"/>
        <v>#NUM!</v>
      </c>
      <c r="U6639" s="18" t="e">
        <f t="shared" si="722"/>
        <v>#NUM!</v>
      </c>
      <c r="X6639" s="20" t="e">
        <f t="shared" si="723"/>
        <v>#DIV/0!</v>
      </c>
      <c r="AA6639" s="20" t="e">
        <f t="shared" si="724"/>
        <v>#NUM!</v>
      </c>
      <c r="AE6639" s="20" t="e">
        <f t="shared" si="725"/>
        <v>#DIV/0!</v>
      </c>
    </row>
    <row r="6640" spans="19:31" x14ac:dyDescent="0.2">
      <c r="S6640" s="17" t="e">
        <f t="shared" si="720"/>
        <v>#NUM!</v>
      </c>
      <c r="T6640" s="17" t="e">
        <f t="shared" si="721"/>
        <v>#NUM!</v>
      </c>
      <c r="U6640" s="18" t="e">
        <f t="shared" si="722"/>
        <v>#NUM!</v>
      </c>
      <c r="X6640" s="20" t="e">
        <f t="shared" si="723"/>
        <v>#DIV/0!</v>
      </c>
      <c r="AA6640" s="20" t="e">
        <f t="shared" si="724"/>
        <v>#NUM!</v>
      </c>
      <c r="AE6640" s="20" t="e">
        <f t="shared" si="725"/>
        <v>#DIV/0!</v>
      </c>
    </row>
    <row r="6641" spans="19:31" x14ac:dyDescent="0.2">
      <c r="S6641" s="17" t="e">
        <f t="shared" si="720"/>
        <v>#NUM!</v>
      </c>
      <c r="T6641" s="17" t="e">
        <f t="shared" si="721"/>
        <v>#NUM!</v>
      </c>
      <c r="U6641" s="18" t="e">
        <f t="shared" si="722"/>
        <v>#NUM!</v>
      </c>
      <c r="X6641" s="20" t="e">
        <f t="shared" si="723"/>
        <v>#DIV/0!</v>
      </c>
      <c r="AA6641" s="20" t="e">
        <f t="shared" si="724"/>
        <v>#NUM!</v>
      </c>
      <c r="AE6641" s="20" t="e">
        <f t="shared" si="725"/>
        <v>#DIV/0!</v>
      </c>
    </row>
    <row r="6642" spans="19:31" x14ac:dyDescent="0.2">
      <c r="S6642" s="17" t="e">
        <f t="shared" si="720"/>
        <v>#NUM!</v>
      </c>
      <c r="T6642" s="17" t="e">
        <f t="shared" si="721"/>
        <v>#NUM!</v>
      </c>
      <c r="U6642" s="18" t="e">
        <f t="shared" si="722"/>
        <v>#NUM!</v>
      </c>
      <c r="X6642" s="20" t="e">
        <f t="shared" si="723"/>
        <v>#DIV/0!</v>
      </c>
      <c r="AA6642" s="20" t="e">
        <f t="shared" si="724"/>
        <v>#NUM!</v>
      </c>
      <c r="AE6642" s="20" t="e">
        <f t="shared" si="725"/>
        <v>#DIV/0!</v>
      </c>
    </row>
    <row r="6643" spans="19:31" x14ac:dyDescent="0.2">
      <c r="S6643" s="17" t="e">
        <f t="shared" si="720"/>
        <v>#NUM!</v>
      </c>
      <c r="T6643" s="17" t="e">
        <f t="shared" si="721"/>
        <v>#NUM!</v>
      </c>
      <c r="U6643" s="18" t="e">
        <f t="shared" si="722"/>
        <v>#NUM!</v>
      </c>
      <c r="X6643" s="20" t="e">
        <f t="shared" si="723"/>
        <v>#DIV/0!</v>
      </c>
      <c r="AA6643" s="20" t="e">
        <f t="shared" si="724"/>
        <v>#NUM!</v>
      </c>
      <c r="AE6643" s="20" t="e">
        <f t="shared" si="725"/>
        <v>#DIV/0!</v>
      </c>
    </row>
    <row r="6644" spans="19:31" x14ac:dyDescent="0.2">
      <c r="S6644" s="17" t="e">
        <f t="shared" si="720"/>
        <v>#NUM!</v>
      </c>
      <c r="T6644" s="17" t="e">
        <f t="shared" si="721"/>
        <v>#NUM!</v>
      </c>
      <c r="U6644" s="18" t="e">
        <f t="shared" si="722"/>
        <v>#NUM!</v>
      </c>
      <c r="X6644" s="20" t="e">
        <f t="shared" si="723"/>
        <v>#DIV/0!</v>
      </c>
      <c r="AA6644" s="20" t="e">
        <f t="shared" si="724"/>
        <v>#NUM!</v>
      </c>
      <c r="AE6644" s="20" t="e">
        <f t="shared" si="725"/>
        <v>#DIV/0!</v>
      </c>
    </row>
    <row r="6645" spans="19:31" x14ac:dyDescent="0.2">
      <c r="S6645" s="17" t="e">
        <f t="shared" si="720"/>
        <v>#NUM!</v>
      </c>
      <c r="T6645" s="17" t="e">
        <f t="shared" si="721"/>
        <v>#NUM!</v>
      </c>
      <c r="U6645" s="18" t="e">
        <f t="shared" si="722"/>
        <v>#NUM!</v>
      </c>
      <c r="X6645" s="20" t="e">
        <f t="shared" si="723"/>
        <v>#DIV/0!</v>
      </c>
      <c r="AA6645" s="20" t="e">
        <f t="shared" si="724"/>
        <v>#NUM!</v>
      </c>
      <c r="AE6645" s="20" t="e">
        <f t="shared" si="725"/>
        <v>#DIV/0!</v>
      </c>
    </row>
    <row r="6646" spans="19:31" x14ac:dyDescent="0.2">
      <c r="S6646" s="17" t="e">
        <f t="shared" si="720"/>
        <v>#NUM!</v>
      </c>
      <c r="T6646" s="17" t="e">
        <f t="shared" si="721"/>
        <v>#NUM!</v>
      </c>
      <c r="U6646" s="18" t="e">
        <f t="shared" si="722"/>
        <v>#NUM!</v>
      </c>
      <c r="X6646" s="20" t="e">
        <f t="shared" si="723"/>
        <v>#DIV/0!</v>
      </c>
      <c r="AA6646" s="20" t="e">
        <f t="shared" si="724"/>
        <v>#NUM!</v>
      </c>
      <c r="AE6646" s="20" t="e">
        <f t="shared" si="725"/>
        <v>#DIV/0!</v>
      </c>
    </row>
    <row r="6647" spans="19:31" x14ac:dyDescent="0.2">
      <c r="S6647" s="17" t="e">
        <f t="shared" si="720"/>
        <v>#NUM!</v>
      </c>
      <c r="T6647" s="17" t="e">
        <f t="shared" si="721"/>
        <v>#NUM!</v>
      </c>
      <c r="U6647" s="18" t="e">
        <f t="shared" si="722"/>
        <v>#NUM!</v>
      </c>
      <c r="X6647" s="20" t="e">
        <f t="shared" si="723"/>
        <v>#DIV/0!</v>
      </c>
      <c r="AA6647" s="20" t="e">
        <f t="shared" si="724"/>
        <v>#NUM!</v>
      </c>
      <c r="AE6647" s="20" t="e">
        <f t="shared" si="725"/>
        <v>#DIV/0!</v>
      </c>
    </row>
    <row r="6648" spans="19:31" x14ac:dyDescent="0.2">
      <c r="S6648" s="17" t="e">
        <f t="shared" si="720"/>
        <v>#NUM!</v>
      </c>
      <c r="T6648" s="17" t="e">
        <f t="shared" si="721"/>
        <v>#NUM!</v>
      </c>
      <c r="U6648" s="18" t="e">
        <f t="shared" si="722"/>
        <v>#NUM!</v>
      </c>
      <c r="X6648" s="20" t="e">
        <f t="shared" si="723"/>
        <v>#DIV/0!</v>
      </c>
      <c r="AA6648" s="20" t="e">
        <f t="shared" si="724"/>
        <v>#NUM!</v>
      </c>
      <c r="AE6648" s="20" t="e">
        <f t="shared" si="725"/>
        <v>#DIV/0!</v>
      </c>
    </row>
    <row r="6649" spans="19:31" x14ac:dyDescent="0.2">
      <c r="S6649" s="17" t="e">
        <f t="shared" si="720"/>
        <v>#NUM!</v>
      </c>
      <c r="T6649" s="17" t="e">
        <f t="shared" si="721"/>
        <v>#NUM!</v>
      </c>
      <c r="U6649" s="18" t="e">
        <f t="shared" si="722"/>
        <v>#NUM!</v>
      </c>
      <c r="X6649" s="20" t="e">
        <f t="shared" si="723"/>
        <v>#DIV/0!</v>
      </c>
      <c r="AA6649" s="20" t="e">
        <f t="shared" si="724"/>
        <v>#NUM!</v>
      </c>
      <c r="AE6649" s="20" t="e">
        <f t="shared" si="725"/>
        <v>#DIV/0!</v>
      </c>
    </row>
    <row r="6650" spans="19:31" x14ac:dyDescent="0.2">
      <c r="S6650" s="17" t="e">
        <f t="shared" si="720"/>
        <v>#NUM!</v>
      </c>
      <c r="T6650" s="17" t="e">
        <f t="shared" si="721"/>
        <v>#NUM!</v>
      </c>
      <c r="U6650" s="18" t="e">
        <f t="shared" si="722"/>
        <v>#NUM!</v>
      </c>
      <c r="X6650" s="20" t="e">
        <f t="shared" si="723"/>
        <v>#DIV/0!</v>
      </c>
      <c r="AA6650" s="20" t="e">
        <f t="shared" si="724"/>
        <v>#NUM!</v>
      </c>
      <c r="AE6650" s="20" t="e">
        <f t="shared" si="725"/>
        <v>#DIV/0!</v>
      </c>
    </row>
    <row r="6651" spans="19:31" x14ac:dyDescent="0.2">
      <c r="S6651" s="17" t="e">
        <f t="shared" si="720"/>
        <v>#NUM!</v>
      </c>
      <c r="T6651" s="17" t="e">
        <f t="shared" si="721"/>
        <v>#NUM!</v>
      </c>
      <c r="U6651" s="18" t="e">
        <f t="shared" si="722"/>
        <v>#NUM!</v>
      </c>
      <c r="X6651" s="20" t="e">
        <f t="shared" si="723"/>
        <v>#DIV/0!</v>
      </c>
      <c r="AA6651" s="20" t="e">
        <f t="shared" si="724"/>
        <v>#NUM!</v>
      </c>
      <c r="AE6651" s="20" t="e">
        <f t="shared" si="725"/>
        <v>#DIV/0!</v>
      </c>
    </row>
    <row r="6652" spans="19:31" x14ac:dyDescent="0.2">
      <c r="S6652" s="17" t="e">
        <f t="shared" si="720"/>
        <v>#NUM!</v>
      </c>
      <c r="T6652" s="17" t="e">
        <f t="shared" si="721"/>
        <v>#NUM!</v>
      </c>
      <c r="U6652" s="18" t="e">
        <f t="shared" si="722"/>
        <v>#NUM!</v>
      </c>
      <c r="X6652" s="20" t="e">
        <f t="shared" si="723"/>
        <v>#DIV/0!</v>
      </c>
      <c r="AA6652" s="20" t="e">
        <f t="shared" si="724"/>
        <v>#NUM!</v>
      </c>
      <c r="AE6652" s="20" t="e">
        <f t="shared" si="725"/>
        <v>#DIV/0!</v>
      </c>
    </row>
    <row r="6653" spans="19:31" x14ac:dyDescent="0.2">
      <c r="S6653" s="17" t="e">
        <f t="shared" si="720"/>
        <v>#NUM!</v>
      </c>
      <c r="T6653" s="17" t="e">
        <f t="shared" si="721"/>
        <v>#NUM!</v>
      </c>
      <c r="U6653" s="18" t="e">
        <f t="shared" si="722"/>
        <v>#NUM!</v>
      </c>
      <c r="X6653" s="20" t="e">
        <f t="shared" si="723"/>
        <v>#DIV/0!</v>
      </c>
      <c r="AA6653" s="20" t="e">
        <f t="shared" si="724"/>
        <v>#NUM!</v>
      </c>
      <c r="AE6653" s="20" t="e">
        <f t="shared" si="725"/>
        <v>#DIV/0!</v>
      </c>
    </row>
    <row r="6654" spans="19:31" x14ac:dyDescent="0.2">
      <c r="S6654" s="17" t="e">
        <f t="shared" si="720"/>
        <v>#NUM!</v>
      </c>
      <c r="T6654" s="17" t="e">
        <f t="shared" si="721"/>
        <v>#NUM!</v>
      </c>
      <c r="U6654" s="18" t="e">
        <f t="shared" si="722"/>
        <v>#NUM!</v>
      </c>
      <c r="X6654" s="20" t="e">
        <f t="shared" si="723"/>
        <v>#DIV/0!</v>
      </c>
      <c r="AA6654" s="20" t="e">
        <f t="shared" si="724"/>
        <v>#NUM!</v>
      </c>
      <c r="AE6654" s="20" t="e">
        <f t="shared" si="725"/>
        <v>#DIV/0!</v>
      </c>
    </row>
    <row r="6655" spans="19:31" x14ac:dyDescent="0.2">
      <c r="S6655" s="17" t="e">
        <f t="shared" si="720"/>
        <v>#NUM!</v>
      </c>
      <c r="T6655" s="17" t="e">
        <f t="shared" si="721"/>
        <v>#NUM!</v>
      </c>
      <c r="U6655" s="18" t="e">
        <f t="shared" si="722"/>
        <v>#NUM!</v>
      </c>
      <c r="X6655" s="20" t="e">
        <f t="shared" si="723"/>
        <v>#DIV/0!</v>
      </c>
      <c r="AA6655" s="20" t="e">
        <f t="shared" si="724"/>
        <v>#NUM!</v>
      </c>
      <c r="AE6655" s="20" t="e">
        <f t="shared" si="725"/>
        <v>#DIV/0!</v>
      </c>
    </row>
    <row r="6656" spans="19:31" x14ac:dyDescent="0.2">
      <c r="S6656" s="17" t="e">
        <f t="shared" si="720"/>
        <v>#NUM!</v>
      </c>
      <c r="T6656" s="17" t="e">
        <f t="shared" si="721"/>
        <v>#NUM!</v>
      </c>
      <c r="U6656" s="18" t="e">
        <f t="shared" si="722"/>
        <v>#NUM!</v>
      </c>
      <c r="X6656" s="20" t="e">
        <f t="shared" si="723"/>
        <v>#DIV/0!</v>
      </c>
      <c r="AA6656" s="20" t="e">
        <f t="shared" si="724"/>
        <v>#NUM!</v>
      </c>
      <c r="AE6656" s="20" t="e">
        <f t="shared" si="725"/>
        <v>#DIV/0!</v>
      </c>
    </row>
    <row r="6657" spans="19:31" x14ac:dyDescent="0.2">
      <c r="S6657" s="17" t="e">
        <f t="shared" si="720"/>
        <v>#NUM!</v>
      </c>
      <c r="T6657" s="17" t="e">
        <f t="shared" si="721"/>
        <v>#NUM!</v>
      </c>
      <c r="U6657" s="18" t="e">
        <f t="shared" si="722"/>
        <v>#NUM!</v>
      </c>
      <c r="X6657" s="20" t="e">
        <f t="shared" si="723"/>
        <v>#DIV/0!</v>
      </c>
      <c r="AA6657" s="20" t="e">
        <f t="shared" si="724"/>
        <v>#NUM!</v>
      </c>
      <c r="AE6657" s="20" t="e">
        <f t="shared" si="725"/>
        <v>#DIV/0!</v>
      </c>
    </row>
    <row r="6658" spans="19:31" x14ac:dyDescent="0.2">
      <c r="S6658" s="17" t="e">
        <f t="shared" ref="S6658:S6721" si="726">MEDIAN(M6658:O6658)</f>
        <v>#NUM!</v>
      </c>
      <c r="T6658" s="17" t="e">
        <f t="shared" ref="T6658:T6721" si="727">MEDIAN(P6658:R6658)</f>
        <v>#NUM!</v>
      </c>
      <c r="U6658" s="18" t="e">
        <f t="shared" ref="U6658:U6721" si="728">T6658/S6658</f>
        <v>#NUM!</v>
      </c>
      <c r="X6658" s="20" t="e">
        <f t="shared" ref="X6658:X6721" si="729">_xlfn.T.TEST(P6658:R6658,M6658:O6658,2,2)</f>
        <v>#DIV/0!</v>
      </c>
      <c r="AA6658" s="20" t="e">
        <f t="shared" ref="AA6658:AA6721" si="730">LOG(U6658,2)</f>
        <v>#NUM!</v>
      </c>
      <c r="AE6658" s="20" t="e">
        <f t="shared" si="725"/>
        <v>#DIV/0!</v>
      </c>
    </row>
    <row r="6659" spans="19:31" x14ac:dyDescent="0.2">
      <c r="S6659" s="17" t="e">
        <f t="shared" si="726"/>
        <v>#NUM!</v>
      </c>
      <c r="T6659" s="17" t="e">
        <f t="shared" si="727"/>
        <v>#NUM!</v>
      </c>
      <c r="U6659" s="18" t="e">
        <f t="shared" si="728"/>
        <v>#NUM!</v>
      </c>
      <c r="X6659" s="20" t="e">
        <f t="shared" si="729"/>
        <v>#DIV/0!</v>
      </c>
      <c r="AA6659" s="20" t="e">
        <f t="shared" si="730"/>
        <v>#NUM!</v>
      </c>
      <c r="AE6659" s="20" t="e">
        <f t="shared" ref="AE6659:AE6722" si="731">-LOG10(X6659)</f>
        <v>#DIV/0!</v>
      </c>
    </row>
    <row r="6660" spans="19:31" x14ac:dyDescent="0.2">
      <c r="S6660" s="17" t="e">
        <f t="shared" si="726"/>
        <v>#NUM!</v>
      </c>
      <c r="T6660" s="17" t="e">
        <f t="shared" si="727"/>
        <v>#NUM!</v>
      </c>
      <c r="U6660" s="18" t="e">
        <f t="shared" si="728"/>
        <v>#NUM!</v>
      </c>
      <c r="X6660" s="20" t="e">
        <f t="shared" si="729"/>
        <v>#DIV/0!</v>
      </c>
      <c r="AA6660" s="20" t="e">
        <f t="shared" si="730"/>
        <v>#NUM!</v>
      </c>
      <c r="AE6660" s="20" t="e">
        <f t="shared" si="731"/>
        <v>#DIV/0!</v>
      </c>
    </row>
    <row r="6661" spans="19:31" x14ac:dyDescent="0.2">
      <c r="S6661" s="17" t="e">
        <f t="shared" si="726"/>
        <v>#NUM!</v>
      </c>
      <c r="T6661" s="17" t="e">
        <f t="shared" si="727"/>
        <v>#NUM!</v>
      </c>
      <c r="U6661" s="18" t="e">
        <f t="shared" si="728"/>
        <v>#NUM!</v>
      </c>
      <c r="X6661" s="20" t="e">
        <f t="shared" si="729"/>
        <v>#DIV/0!</v>
      </c>
      <c r="AA6661" s="20" t="e">
        <f t="shared" si="730"/>
        <v>#NUM!</v>
      </c>
      <c r="AE6661" s="20" t="e">
        <f t="shared" si="731"/>
        <v>#DIV/0!</v>
      </c>
    </row>
    <row r="6662" spans="19:31" x14ac:dyDescent="0.2">
      <c r="S6662" s="17" t="e">
        <f t="shared" si="726"/>
        <v>#NUM!</v>
      </c>
      <c r="T6662" s="17" t="e">
        <f t="shared" si="727"/>
        <v>#NUM!</v>
      </c>
      <c r="U6662" s="18" t="e">
        <f t="shared" si="728"/>
        <v>#NUM!</v>
      </c>
      <c r="X6662" s="20" t="e">
        <f t="shared" si="729"/>
        <v>#DIV/0!</v>
      </c>
      <c r="AA6662" s="20" t="e">
        <f t="shared" si="730"/>
        <v>#NUM!</v>
      </c>
      <c r="AE6662" s="20" t="e">
        <f t="shared" si="731"/>
        <v>#DIV/0!</v>
      </c>
    </row>
    <row r="6663" spans="19:31" x14ac:dyDescent="0.2">
      <c r="S6663" s="17" t="e">
        <f t="shared" si="726"/>
        <v>#NUM!</v>
      </c>
      <c r="T6663" s="17" t="e">
        <f t="shared" si="727"/>
        <v>#NUM!</v>
      </c>
      <c r="U6663" s="18" t="e">
        <f t="shared" si="728"/>
        <v>#NUM!</v>
      </c>
      <c r="X6663" s="20" t="e">
        <f t="shared" si="729"/>
        <v>#DIV/0!</v>
      </c>
      <c r="AA6663" s="20" t="e">
        <f t="shared" si="730"/>
        <v>#NUM!</v>
      </c>
      <c r="AE6663" s="20" t="e">
        <f t="shared" si="731"/>
        <v>#DIV/0!</v>
      </c>
    </row>
    <row r="6664" spans="19:31" x14ac:dyDescent="0.2">
      <c r="S6664" s="17" t="e">
        <f t="shared" si="726"/>
        <v>#NUM!</v>
      </c>
      <c r="T6664" s="17" t="e">
        <f t="shared" si="727"/>
        <v>#NUM!</v>
      </c>
      <c r="U6664" s="18" t="e">
        <f t="shared" si="728"/>
        <v>#NUM!</v>
      </c>
      <c r="X6664" s="20" t="e">
        <f t="shared" si="729"/>
        <v>#DIV/0!</v>
      </c>
      <c r="AA6664" s="20" t="e">
        <f t="shared" si="730"/>
        <v>#NUM!</v>
      </c>
      <c r="AE6664" s="20" t="e">
        <f t="shared" si="731"/>
        <v>#DIV/0!</v>
      </c>
    </row>
    <row r="6665" spans="19:31" x14ac:dyDescent="0.2">
      <c r="S6665" s="17" t="e">
        <f t="shared" si="726"/>
        <v>#NUM!</v>
      </c>
      <c r="T6665" s="17" t="e">
        <f t="shared" si="727"/>
        <v>#NUM!</v>
      </c>
      <c r="U6665" s="18" t="e">
        <f t="shared" si="728"/>
        <v>#NUM!</v>
      </c>
      <c r="X6665" s="20" t="e">
        <f t="shared" si="729"/>
        <v>#DIV/0!</v>
      </c>
      <c r="AA6665" s="20" t="e">
        <f t="shared" si="730"/>
        <v>#NUM!</v>
      </c>
      <c r="AE6665" s="20" t="e">
        <f t="shared" si="731"/>
        <v>#DIV/0!</v>
      </c>
    </row>
    <row r="6666" spans="19:31" x14ac:dyDescent="0.2">
      <c r="S6666" s="17" t="e">
        <f t="shared" si="726"/>
        <v>#NUM!</v>
      </c>
      <c r="T6666" s="17" t="e">
        <f t="shared" si="727"/>
        <v>#NUM!</v>
      </c>
      <c r="U6666" s="18" t="e">
        <f t="shared" si="728"/>
        <v>#NUM!</v>
      </c>
      <c r="X6666" s="20" t="e">
        <f t="shared" si="729"/>
        <v>#DIV/0!</v>
      </c>
      <c r="AA6666" s="20" t="e">
        <f t="shared" si="730"/>
        <v>#NUM!</v>
      </c>
      <c r="AE6666" s="20" t="e">
        <f t="shared" si="731"/>
        <v>#DIV/0!</v>
      </c>
    </row>
    <row r="6667" spans="19:31" x14ac:dyDescent="0.2">
      <c r="S6667" s="17" t="e">
        <f t="shared" si="726"/>
        <v>#NUM!</v>
      </c>
      <c r="T6667" s="17" t="e">
        <f t="shared" si="727"/>
        <v>#NUM!</v>
      </c>
      <c r="U6667" s="18" t="e">
        <f t="shared" si="728"/>
        <v>#NUM!</v>
      </c>
      <c r="X6667" s="20" t="e">
        <f t="shared" si="729"/>
        <v>#DIV/0!</v>
      </c>
      <c r="AA6667" s="20" t="e">
        <f t="shared" si="730"/>
        <v>#NUM!</v>
      </c>
      <c r="AE6667" s="20" t="e">
        <f t="shared" si="731"/>
        <v>#DIV/0!</v>
      </c>
    </row>
    <row r="6668" spans="19:31" x14ac:dyDescent="0.2">
      <c r="S6668" s="17" t="e">
        <f t="shared" si="726"/>
        <v>#NUM!</v>
      </c>
      <c r="T6668" s="17" t="e">
        <f t="shared" si="727"/>
        <v>#NUM!</v>
      </c>
      <c r="U6668" s="18" t="e">
        <f t="shared" si="728"/>
        <v>#NUM!</v>
      </c>
      <c r="X6668" s="20" t="e">
        <f t="shared" si="729"/>
        <v>#DIV/0!</v>
      </c>
      <c r="AA6668" s="20" t="e">
        <f t="shared" si="730"/>
        <v>#NUM!</v>
      </c>
      <c r="AE6668" s="20" t="e">
        <f t="shared" si="731"/>
        <v>#DIV/0!</v>
      </c>
    </row>
    <row r="6669" spans="19:31" x14ac:dyDescent="0.2">
      <c r="S6669" s="17" t="e">
        <f t="shared" si="726"/>
        <v>#NUM!</v>
      </c>
      <c r="T6669" s="17" t="e">
        <f t="shared" si="727"/>
        <v>#NUM!</v>
      </c>
      <c r="U6669" s="18" t="e">
        <f t="shared" si="728"/>
        <v>#NUM!</v>
      </c>
      <c r="X6669" s="20" t="e">
        <f t="shared" si="729"/>
        <v>#DIV/0!</v>
      </c>
      <c r="AA6669" s="20" t="e">
        <f t="shared" si="730"/>
        <v>#NUM!</v>
      </c>
      <c r="AE6669" s="20" t="e">
        <f t="shared" si="731"/>
        <v>#DIV/0!</v>
      </c>
    </row>
    <row r="6670" spans="19:31" x14ac:dyDescent="0.2">
      <c r="S6670" s="17" t="e">
        <f t="shared" si="726"/>
        <v>#NUM!</v>
      </c>
      <c r="T6670" s="17" t="e">
        <f t="shared" si="727"/>
        <v>#NUM!</v>
      </c>
      <c r="U6670" s="18" t="e">
        <f t="shared" si="728"/>
        <v>#NUM!</v>
      </c>
      <c r="X6670" s="20" t="e">
        <f t="shared" si="729"/>
        <v>#DIV/0!</v>
      </c>
      <c r="AA6670" s="20" t="e">
        <f t="shared" si="730"/>
        <v>#NUM!</v>
      </c>
      <c r="AE6670" s="20" t="e">
        <f t="shared" si="731"/>
        <v>#DIV/0!</v>
      </c>
    </row>
    <row r="6671" spans="19:31" x14ac:dyDescent="0.2">
      <c r="S6671" s="17" t="e">
        <f t="shared" si="726"/>
        <v>#NUM!</v>
      </c>
      <c r="T6671" s="17" t="e">
        <f t="shared" si="727"/>
        <v>#NUM!</v>
      </c>
      <c r="U6671" s="18" t="e">
        <f t="shared" si="728"/>
        <v>#NUM!</v>
      </c>
      <c r="X6671" s="20" t="e">
        <f t="shared" si="729"/>
        <v>#DIV/0!</v>
      </c>
      <c r="AA6671" s="20" t="e">
        <f t="shared" si="730"/>
        <v>#NUM!</v>
      </c>
      <c r="AE6671" s="20" t="e">
        <f t="shared" si="731"/>
        <v>#DIV/0!</v>
      </c>
    </row>
    <row r="6672" spans="19:31" x14ac:dyDescent="0.2">
      <c r="S6672" s="17" t="e">
        <f t="shared" si="726"/>
        <v>#NUM!</v>
      </c>
      <c r="T6672" s="17" t="e">
        <f t="shared" si="727"/>
        <v>#NUM!</v>
      </c>
      <c r="U6672" s="18" t="e">
        <f t="shared" si="728"/>
        <v>#NUM!</v>
      </c>
      <c r="X6672" s="20" t="e">
        <f t="shared" si="729"/>
        <v>#DIV/0!</v>
      </c>
      <c r="AA6672" s="20" t="e">
        <f t="shared" si="730"/>
        <v>#NUM!</v>
      </c>
      <c r="AE6672" s="20" t="e">
        <f t="shared" si="731"/>
        <v>#DIV/0!</v>
      </c>
    </row>
    <row r="6673" spans="19:31" x14ac:dyDescent="0.2">
      <c r="S6673" s="17" t="e">
        <f t="shared" si="726"/>
        <v>#NUM!</v>
      </c>
      <c r="T6673" s="17" t="e">
        <f t="shared" si="727"/>
        <v>#NUM!</v>
      </c>
      <c r="U6673" s="18" t="e">
        <f t="shared" si="728"/>
        <v>#NUM!</v>
      </c>
      <c r="X6673" s="20" t="e">
        <f t="shared" si="729"/>
        <v>#DIV/0!</v>
      </c>
      <c r="AA6673" s="20" t="e">
        <f t="shared" si="730"/>
        <v>#NUM!</v>
      </c>
      <c r="AE6673" s="20" t="e">
        <f t="shared" si="731"/>
        <v>#DIV/0!</v>
      </c>
    </row>
    <row r="6674" spans="19:31" x14ac:dyDescent="0.2">
      <c r="S6674" s="17" t="e">
        <f t="shared" si="726"/>
        <v>#NUM!</v>
      </c>
      <c r="T6674" s="17" t="e">
        <f t="shared" si="727"/>
        <v>#NUM!</v>
      </c>
      <c r="U6674" s="18" t="e">
        <f t="shared" si="728"/>
        <v>#NUM!</v>
      </c>
      <c r="X6674" s="20" t="e">
        <f t="shared" si="729"/>
        <v>#DIV/0!</v>
      </c>
      <c r="AA6674" s="20" t="e">
        <f t="shared" si="730"/>
        <v>#NUM!</v>
      </c>
      <c r="AE6674" s="20" t="e">
        <f t="shared" si="731"/>
        <v>#DIV/0!</v>
      </c>
    </row>
    <row r="6675" spans="19:31" x14ac:dyDescent="0.2">
      <c r="S6675" s="17" t="e">
        <f t="shared" si="726"/>
        <v>#NUM!</v>
      </c>
      <c r="T6675" s="17" t="e">
        <f t="shared" si="727"/>
        <v>#NUM!</v>
      </c>
      <c r="U6675" s="18" t="e">
        <f t="shared" si="728"/>
        <v>#NUM!</v>
      </c>
      <c r="X6675" s="20" t="e">
        <f t="shared" si="729"/>
        <v>#DIV/0!</v>
      </c>
      <c r="AA6675" s="20" t="e">
        <f t="shared" si="730"/>
        <v>#NUM!</v>
      </c>
      <c r="AE6675" s="20" t="e">
        <f t="shared" si="731"/>
        <v>#DIV/0!</v>
      </c>
    </row>
    <row r="6676" spans="19:31" x14ac:dyDescent="0.2">
      <c r="S6676" s="17" t="e">
        <f t="shared" si="726"/>
        <v>#NUM!</v>
      </c>
      <c r="T6676" s="17" t="e">
        <f t="shared" si="727"/>
        <v>#NUM!</v>
      </c>
      <c r="U6676" s="18" t="e">
        <f t="shared" si="728"/>
        <v>#NUM!</v>
      </c>
      <c r="X6676" s="20" t="e">
        <f t="shared" si="729"/>
        <v>#DIV/0!</v>
      </c>
      <c r="AA6676" s="20" t="e">
        <f t="shared" si="730"/>
        <v>#NUM!</v>
      </c>
      <c r="AE6676" s="20" t="e">
        <f t="shared" si="731"/>
        <v>#DIV/0!</v>
      </c>
    </row>
    <row r="6677" spans="19:31" x14ac:dyDescent="0.2">
      <c r="S6677" s="17" t="e">
        <f t="shared" si="726"/>
        <v>#NUM!</v>
      </c>
      <c r="T6677" s="17" t="e">
        <f t="shared" si="727"/>
        <v>#NUM!</v>
      </c>
      <c r="U6677" s="18" t="e">
        <f t="shared" si="728"/>
        <v>#NUM!</v>
      </c>
      <c r="X6677" s="20" t="e">
        <f t="shared" si="729"/>
        <v>#DIV/0!</v>
      </c>
      <c r="AA6677" s="20" t="e">
        <f t="shared" si="730"/>
        <v>#NUM!</v>
      </c>
      <c r="AE6677" s="20" t="e">
        <f t="shared" si="731"/>
        <v>#DIV/0!</v>
      </c>
    </row>
    <row r="6678" spans="19:31" x14ac:dyDescent="0.2">
      <c r="S6678" s="17" t="e">
        <f t="shared" si="726"/>
        <v>#NUM!</v>
      </c>
      <c r="T6678" s="17" t="e">
        <f t="shared" si="727"/>
        <v>#NUM!</v>
      </c>
      <c r="U6678" s="18" t="e">
        <f t="shared" si="728"/>
        <v>#NUM!</v>
      </c>
      <c r="X6678" s="20" t="e">
        <f t="shared" si="729"/>
        <v>#DIV/0!</v>
      </c>
      <c r="AA6678" s="20" t="e">
        <f t="shared" si="730"/>
        <v>#NUM!</v>
      </c>
      <c r="AE6678" s="20" t="e">
        <f t="shared" si="731"/>
        <v>#DIV/0!</v>
      </c>
    </row>
    <row r="6679" spans="19:31" x14ac:dyDescent="0.2">
      <c r="S6679" s="17" t="e">
        <f t="shared" si="726"/>
        <v>#NUM!</v>
      </c>
      <c r="T6679" s="17" t="e">
        <f t="shared" si="727"/>
        <v>#NUM!</v>
      </c>
      <c r="U6679" s="18" t="e">
        <f t="shared" si="728"/>
        <v>#NUM!</v>
      </c>
      <c r="X6679" s="20" t="e">
        <f t="shared" si="729"/>
        <v>#DIV/0!</v>
      </c>
      <c r="AA6679" s="20" t="e">
        <f t="shared" si="730"/>
        <v>#NUM!</v>
      </c>
      <c r="AE6679" s="20" t="e">
        <f t="shared" si="731"/>
        <v>#DIV/0!</v>
      </c>
    </row>
    <row r="6680" spans="19:31" x14ac:dyDescent="0.2">
      <c r="S6680" s="17" t="e">
        <f t="shared" si="726"/>
        <v>#NUM!</v>
      </c>
      <c r="T6680" s="17" t="e">
        <f t="shared" si="727"/>
        <v>#NUM!</v>
      </c>
      <c r="U6680" s="18" t="e">
        <f t="shared" si="728"/>
        <v>#NUM!</v>
      </c>
      <c r="X6680" s="20" t="e">
        <f t="shared" si="729"/>
        <v>#DIV/0!</v>
      </c>
      <c r="AA6680" s="20" t="e">
        <f t="shared" si="730"/>
        <v>#NUM!</v>
      </c>
      <c r="AE6680" s="20" t="e">
        <f t="shared" si="731"/>
        <v>#DIV/0!</v>
      </c>
    </row>
    <row r="6681" spans="19:31" x14ac:dyDescent="0.2">
      <c r="S6681" s="17" t="e">
        <f t="shared" si="726"/>
        <v>#NUM!</v>
      </c>
      <c r="T6681" s="17" t="e">
        <f t="shared" si="727"/>
        <v>#NUM!</v>
      </c>
      <c r="U6681" s="18" t="e">
        <f t="shared" si="728"/>
        <v>#NUM!</v>
      </c>
      <c r="X6681" s="20" t="e">
        <f t="shared" si="729"/>
        <v>#DIV/0!</v>
      </c>
      <c r="AA6681" s="20" t="e">
        <f t="shared" si="730"/>
        <v>#NUM!</v>
      </c>
      <c r="AE6681" s="20" t="e">
        <f t="shared" si="731"/>
        <v>#DIV/0!</v>
      </c>
    </row>
    <row r="6682" spans="19:31" x14ac:dyDescent="0.2">
      <c r="S6682" s="17" t="e">
        <f t="shared" si="726"/>
        <v>#NUM!</v>
      </c>
      <c r="T6682" s="17" t="e">
        <f t="shared" si="727"/>
        <v>#NUM!</v>
      </c>
      <c r="U6682" s="18" t="e">
        <f t="shared" si="728"/>
        <v>#NUM!</v>
      </c>
      <c r="X6682" s="20" t="e">
        <f t="shared" si="729"/>
        <v>#DIV/0!</v>
      </c>
      <c r="AA6682" s="20" t="e">
        <f t="shared" si="730"/>
        <v>#NUM!</v>
      </c>
      <c r="AE6682" s="20" t="e">
        <f t="shared" si="731"/>
        <v>#DIV/0!</v>
      </c>
    </row>
    <row r="6683" spans="19:31" x14ac:dyDescent="0.2">
      <c r="S6683" s="17" t="e">
        <f t="shared" si="726"/>
        <v>#NUM!</v>
      </c>
      <c r="T6683" s="17" t="e">
        <f t="shared" si="727"/>
        <v>#NUM!</v>
      </c>
      <c r="U6683" s="18" t="e">
        <f t="shared" si="728"/>
        <v>#NUM!</v>
      </c>
      <c r="X6683" s="20" t="e">
        <f t="shared" si="729"/>
        <v>#DIV/0!</v>
      </c>
      <c r="AA6683" s="20" t="e">
        <f t="shared" si="730"/>
        <v>#NUM!</v>
      </c>
      <c r="AE6683" s="20" t="e">
        <f t="shared" si="731"/>
        <v>#DIV/0!</v>
      </c>
    </row>
    <row r="6684" spans="19:31" x14ac:dyDescent="0.2">
      <c r="S6684" s="17" t="e">
        <f t="shared" si="726"/>
        <v>#NUM!</v>
      </c>
      <c r="T6684" s="17" t="e">
        <f t="shared" si="727"/>
        <v>#NUM!</v>
      </c>
      <c r="U6684" s="18" t="e">
        <f t="shared" si="728"/>
        <v>#NUM!</v>
      </c>
      <c r="X6684" s="20" t="e">
        <f t="shared" si="729"/>
        <v>#DIV/0!</v>
      </c>
      <c r="AA6684" s="20" t="e">
        <f t="shared" si="730"/>
        <v>#NUM!</v>
      </c>
      <c r="AE6684" s="20" t="e">
        <f t="shared" si="731"/>
        <v>#DIV/0!</v>
      </c>
    </row>
    <row r="6685" spans="19:31" x14ac:dyDescent="0.2">
      <c r="S6685" s="17" t="e">
        <f t="shared" si="726"/>
        <v>#NUM!</v>
      </c>
      <c r="T6685" s="17" t="e">
        <f t="shared" si="727"/>
        <v>#NUM!</v>
      </c>
      <c r="U6685" s="18" t="e">
        <f t="shared" si="728"/>
        <v>#NUM!</v>
      </c>
      <c r="X6685" s="20" t="e">
        <f t="shared" si="729"/>
        <v>#DIV/0!</v>
      </c>
      <c r="AA6685" s="20" t="e">
        <f t="shared" si="730"/>
        <v>#NUM!</v>
      </c>
      <c r="AE6685" s="20" t="e">
        <f t="shared" si="731"/>
        <v>#DIV/0!</v>
      </c>
    </row>
    <row r="6686" spans="19:31" x14ac:dyDescent="0.2">
      <c r="S6686" s="17" t="e">
        <f t="shared" si="726"/>
        <v>#NUM!</v>
      </c>
      <c r="T6686" s="17" t="e">
        <f t="shared" si="727"/>
        <v>#NUM!</v>
      </c>
      <c r="U6686" s="18" t="e">
        <f t="shared" si="728"/>
        <v>#NUM!</v>
      </c>
      <c r="X6686" s="20" t="e">
        <f t="shared" si="729"/>
        <v>#DIV/0!</v>
      </c>
      <c r="AA6686" s="20" t="e">
        <f t="shared" si="730"/>
        <v>#NUM!</v>
      </c>
      <c r="AE6686" s="20" t="e">
        <f t="shared" si="731"/>
        <v>#DIV/0!</v>
      </c>
    </row>
    <row r="6687" spans="19:31" x14ac:dyDescent="0.2">
      <c r="S6687" s="17" t="e">
        <f t="shared" si="726"/>
        <v>#NUM!</v>
      </c>
      <c r="T6687" s="17" t="e">
        <f t="shared" si="727"/>
        <v>#NUM!</v>
      </c>
      <c r="U6687" s="18" t="e">
        <f t="shared" si="728"/>
        <v>#NUM!</v>
      </c>
      <c r="X6687" s="20" t="e">
        <f t="shared" si="729"/>
        <v>#DIV/0!</v>
      </c>
      <c r="AA6687" s="20" t="e">
        <f t="shared" si="730"/>
        <v>#NUM!</v>
      </c>
      <c r="AE6687" s="20" t="e">
        <f t="shared" si="731"/>
        <v>#DIV/0!</v>
      </c>
    </row>
    <row r="6688" spans="19:31" x14ac:dyDescent="0.2">
      <c r="S6688" s="17" t="e">
        <f t="shared" si="726"/>
        <v>#NUM!</v>
      </c>
      <c r="T6688" s="17" t="e">
        <f t="shared" si="727"/>
        <v>#NUM!</v>
      </c>
      <c r="U6688" s="18" t="e">
        <f t="shared" si="728"/>
        <v>#NUM!</v>
      </c>
      <c r="X6688" s="20" t="e">
        <f t="shared" si="729"/>
        <v>#DIV/0!</v>
      </c>
      <c r="AA6688" s="20" t="e">
        <f t="shared" si="730"/>
        <v>#NUM!</v>
      </c>
      <c r="AE6688" s="20" t="e">
        <f t="shared" si="731"/>
        <v>#DIV/0!</v>
      </c>
    </row>
    <row r="6689" spans="19:31" x14ac:dyDescent="0.2">
      <c r="S6689" s="17" t="e">
        <f t="shared" si="726"/>
        <v>#NUM!</v>
      </c>
      <c r="T6689" s="17" t="e">
        <f t="shared" si="727"/>
        <v>#NUM!</v>
      </c>
      <c r="U6689" s="18" t="e">
        <f t="shared" si="728"/>
        <v>#NUM!</v>
      </c>
      <c r="X6689" s="20" t="e">
        <f t="shared" si="729"/>
        <v>#DIV/0!</v>
      </c>
      <c r="AA6689" s="20" t="e">
        <f t="shared" si="730"/>
        <v>#NUM!</v>
      </c>
      <c r="AE6689" s="20" t="e">
        <f t="shared" si="731"/>
        <v>#DIV/0!</v>
      </c>
    </row>
    <row r="6690" spans="19:31" x14ac:dyDescent="0.2">
      <c r="S6690" s="17" t="e">
        <f t="shared" si="726"/>
        <v>#NUM!</v>
      </c>
      <c r="T6690" s="17" t="e">
        <f t="shared" si="727"/>
        <v>#NUM!</v>
      </c>
      <c r="U6690" s="18" t="e">
        <f t="shared" si="728"/>
        <v>#NUM!</v>
      </c>
      <c r="X6690" s="20" t="e">
        <f t="shared" si="729"/>
        <v>#DIV/0!</v>
      </c>
      <c r="AA6690" s="20" t="e">
        <f t="shared" si="730"/>
        <v>#NUM!</v>
      </c>
      <c r="AE6690" s="20" t="e">
        <f t="shared" si="731"/>
        <v>#DIV/0!</v>
      </c>
    </row>
    <row r="6691" spans="19:31" x14ac:dyDescent="0.2">
      <c r="S6691" s="17" t="e">
        <f t="shared" si="726"/>
        <v>#NUM!</v>
      </c>
      <c r="T6691" s="17" t="e">
        <f t="shared" si="727"/>
        <v>#NUM!</v>
      </c>
      <c r="U6691" s="18" t="e">
        <f t="shared" si="728"/>
        <v>#NUM!</v>
      </c>
      <c r="X6691" s="20" t="e">
        <f t="shared" si="729"/>
        <v>#DIV/0!</v>
      </c>
      <c r="AA6691" s="20" t="e">
        <f t="shared" si="730"/>
        <v>#NUM!</v>
      </c>
      <c r="AE6691" s="20" t="e">
        <f t="shared" si="731"/>
        <v>#DIV/0!</v>
      </c>
    </row>
    <row r="6692" spans="19:31" x14ac:dyDescent="0.2">
      <c r="S6692" s="17" t="e">
        <f t="shared" si="726"/>
        <v>#NUM!</v>
      </c>
      <c r="T6692" s="17" t="e">
        <f t="shared" si="727"/>
        <v>#NUM!</v>
      </c>
      <c r="U6692" s="18" t="e">
        <f t="shared" si="728"/>
        <v>#NUM!</v>
      </c>
      <c r="X6692" s="20" t="e">
        <f t="shared" si="729"/>
        <v>#DIV/0!</v>
      </c>
      <c r="AA6692" s="20" t="e">
        <f t="shared" si="730"/>
        <v>#NUM!</v>
      </c>
      <c r="AE6692" s="20" t="e">
        <f t="shared" si="731"/>
        <v>#DIV/0!</v>
      </c>
    </row>
    <row r="6693" spans="19:31" x14ac:dyDescent="0.2">
      <c r="S6693" s="17" t="e">
        <f t="shared" si="726"/>
        <v>#NUM!</v>
      </c>
      <c r="T6693" s="17" t="e">
        <f t="shared" si="727"/>
        <v>#NUM!</v>
      </c>
      <c r="U6693" s="18" t="e">
        <f t="shared" si="728"/>
        <v>#NUM!</v>
      </c>
      <c r="X6693" s="20" t="e">
        <f t="shared" si="729"/>
        <v>#DIV/0!</v>
      </c>
      <c r="AA6693" s="20" t="e">
        <f t="shared" si="730"/>
        <v>#NUM!</v>
      </c>
      <c r="AE6693" s="20" t="e">
        <f t="shared" si="731"/>
        <v>#DIV/0!</v>
      </c>
    </row>
    <row r="6694" spans="19:31" x14ac:dyDescent="0.2">
      <c r="S6694" s="17" t="e">
        <f t="shared" si="726"/>
        <v>#NUM!</v>
      </c>
      <c r="T6694" s="17" t="e">
        <f t="shared" si="727"/>
        <v>#NUM!</v>
      </c>
      <c r="U6694" s="18" t="e">
        <f t="shared" si="728"/>
        <v>#NUM!</v>
      </c>
      <c r="X6694" s="20" t="e">
        <f t="shared" si="729"/>
        <v>#DIV/0!</v>
      </c>
      <c r="AA6694" s="20" t="e">
        <f t="shared" si="730"/>
        <v>#NUM!</v>
      </c>
      <c r="AE6694" s="20" t="e">
        <f t="shared" si="731"/>
        <v>#DIV/0!</v>
      </c>
    </row>
    <row r="6695" spans="19:31" x14ac:dyDescent="0.2">
      <c r="S6695" s="17" t="e">
        <f t="shared" si="726"/>
        <v>#NUM!</v>
      </c>
      <c r="T6695" s="17" t="e">
        <f t="shared" si="727"/>
        <v>#NUM!</v>
      </c>
      <c r="U6695" s="18" t="e">
        <f t="shared" si="728"/>
        <v>#NUM!</v>
      </c>
      <c r="X6695" s="20" t="e">
        <f t="shared" si="729"/>
        <v>#DIV/0!</v>
      </c>
      <c r="AA6695" s="20" t="e">
        <f t="shared" si="730"/>
        <v>#NUM!</v>
      </c>
      <c r="AE6695" s="20" t="e">
        <f t="shared" si="731"/>
        <v>#DIV/0!</v>
      </c>
    </row>
    <row r="6696" spans="19:31" x14ac:dyDescent="0.2">
      <c r="S6696" s="17" t="e">
        <f t="shared" si="726"/>
        <v>#NUM!</v>
      </c>
      <c r="T6696" s="17" t="e">
        <f t="shared" si="727"/>
        <v>#NUM!</v>
      </c>
      <c r="U6696" s="18" t="e">
        <f t="shared" si="728"/>
        <v>#NUM!</v>
      </c>
      <c r="X6696" s="20" t="e">
        <f t="shared" si="729"/>
        <v>#DIV/0!</v>
      </c>
      <c r="AA6696" s="20" t="e">
        <f t="shared" si="730"/>
        <v>#NUM!</v>
      </c>
      <c r="AE6696" s="20" t="e">
        <f t="shared" si="731"/>
        <v>#DIV/0!</v>
      </c>
    </row>
    <row r="6697" spans="19:31" x14ac:dyDescent="0.2">
      <c r="S6697" s="17" t="e">
        <f t="shared" si="726"/>
        <v>#NUM!</v>
      </c>
      <c r="T6697" s="17" t="e">
        <f t="shared" si="727"/>
        <v>#NUM!</v>
      </c>
      <c r="U6697" s="18" t="e">
        <f t="shared" si="728"/>
        <v>#NUM!</v>
      </c>
      <c r="X6697" s="20" t="e">
        <f t="shared" si="729"/>
        <v>#DIV/0!</v>
      </c>
      <c r="AA6697" s="20" t="e">
        <f t="shared" si="730"/>
        <v>#NUM!</v>
      </c>
      <c r="AE6697" s="20" t="e">
        <f t="shared" si="731"/>
        <v>#DIV/0!</v>
      </c>
    </row>
    <row r="6698" spans="19:31" x14ac:dyDescent="0.2">
      <c r="S6698" s="17" t="e">
        <f t="shared" si="726"/>
        <v>#NUM!</v>
      </c>
      <c r="T6698" s="17" t="e">
        <f t="shared" si="727"/>
        <v>#NUM!</v>
      </c>
      <c r="U6698" s="18" t="e">
        <f t="shared" si="728"/>
        <v>#NUM!</v>
      </c>
      <c r="X6698" s="20" t="e">
        <f t="shared" si="729"/>
        <v>#DIV/0!</v>
      </c>
      <c r="AA6698" s="20" t="e">
        <f t="shared" si="730"/>
        <v>#NUM!</v>
      </c>
      <c r="AE6698" s="20" t="e">
        <f t="shared" si="731"/>
        <v>#DIV/0!</v>
      </c>
    </row>
    <row r="6699" spans="19:31" x14ac:dyDescent="0.2">
      <c r="S6699" s="17" t="e">
        <f t="shared" si="726"/>
        <v>#NUM!</v>
      </c>
      <c r="T6699" s="17" t="e">
        <f t="shared" si="727"/>
        <v>#NUM!</v>
      </c>
      <c r="U6699" s="18" t="e">
        <f t="shared" si="728"/>
        <v>#NUM!</v>
      </c>
      <c r="X6699" s="20" t="e">
        <f t="shared" si="729"/>
        <v>#DIV/0!</v>
      </c>
      <c r="AA6699" s="20" t="e">
        <f t="shared" si="730"/>
        <v>#NUM!</v>
      </c>
      <c r="AE6699" s="20" t="e">
        <f t="shared" si="731"/>
        <v>#DIV/0!</v>
      </c>
    </row>
    <row r="6700" spans="19:31" x14ac:dyDescent="0.2">
      <c r="S6700" s="17" t="e">
        <f t="shared" si="726"/>
        <v>#NUM!</v>
      </c>
      <c r="T6700" s="17" t="e">
        <f t="shared" si="727"/>
        <v>#NUM!</v>
      </c>
      <c r="U6700" s="18" t="e">
        <f t="shared" si="728"/>
        <v>#NUM!</v>
      </c>
      <c r="X6700" s="20" t="e">
        <f t="shared" si="729"/>
        <v>#DIV/0!</v>
      </c>
      <c r="AA6700" s="20" t="e">
        <f t="shared" si="730"/>
        <v>#NUM!</v>
      </c>
      <c r="AE6700" s="20" t="e">
        <f t="shared" si="731"/>
        <v>#DIV/0!</v>
      </c>
    </row>
    <row r="6701" spans="19:31" x14ac:dyDescent="0.2">
      <c r="S6701" s="17" t="e">
        <f t="shared" si="726"/>
        <v>#NUM!</v>
      </c>
      <c r="T6701" s="17" t="e">
        <f t="shared" si="727"/>
        <v>#NUM!</v>
      </c>
      <c r="U6701" s="18" t="e">
        <f t="shared" si="728"/>
        <v>#NUM!</v>
      </c>
      <c r="X6701" s="20" t="e">
        <f t="shared" si="729"/>
        <v>#DIV/0!</v>
      </c>
      <c r="AA6701" s="20" t="e">
        <f t="shared" si="730"/>
        <v>#NUM!</v>
      </c>
      <c r="AE6701" s="20" t="e">
        <f t="shared" si="731"/>
        <v>#DIV/0!</v>
      </c>
    </row>
    <row r="6702" spans="19:31" x14ac:dyDescent="0.2">
      <c r="S6702" s="17" t="e">
        <f t="shared" si="726"/>
        <v>#NUM!</v>
      </c>
      <c r="T6702" s="17" t="e">
        <f t="shared" si="727"/>
        <v>#NUM!</v>
      </c>
      <c r="U6702" s="18" t="e">
        <f t="shared" si="728"/>
        <v>#NUM!</v>
      </c>
      <c r="X6702" s="20" t="e">
        <f t="shared" si="729"/>
        <v>#DIV/0!</v>
      </c>
      <c r="AA6702" s="20" t="e">
        <f t="shared" si="730"/>
        <v>#NUM!</v>
      </c>
      <c r="AE6702" s="20" t="e">
        <f t="shared" si="731"/>
        <v>#DIV/0!</v>
      </c>
    </row>
    <row r="6703" spans="19:31" x14ac:dyDescent="0.2">
      <c r="S6703" s="17" t="e">
        <f t="shared" si="726"/>
        <v>#NUM!</v>
      </c>
      <c r="T6703" s="17" t="e">
        <f t="shared" si="727"/>
        <v>#NUM!</v>
      </c>
      <c r="U6703" s="18" t="e">
        <f t="shared" si="728"/>
        <v>#NUM!</v>
      </c>
      <c r="X6703" s="20" t="e">
        <f t="shared" si="729"/>
        <v>#DIV/0!</v>
      </c>
      <c r="AA6703" s="20" t="e">
        <f t="shared" si="730"/>
        <v>#NUM!</v>
      </c>
      <c r="AE6703" s="20" t="e">
        <f t="shared" si="731"/>
        <v>#DIV/0!</v>
      </c>
    </row>
    <row r="6704" spans="19:31" x14ac:dyDescent="0.2">
      <c r="S6704" s="17" t="e">
        <f t="shared" si="726"/>
        <v>#NUM!</v>
      </c>
      <c r="T6704" s="17" t="e">
        <f t="shared" si="727"/>
        <v>#NUM!</v>
      </c>
      <c r="U6704" s="18" t="e">
        <f t="shared" si="728"/>
        <v>#NUM!</v>
      </c>
      <c r="X6704" s="20" t="e">
        <f t="shared" si="729"/>
        <v>#DIV/0!</v>
      </c>
      <c r="AA6704" s="20" t="e">
        <f t="shared" si="730"/>
        <v>#NUM!</v>
      </c>
      <c r="AE6704" s="20" t="e">
        <f t="shared" si="731"/>
        <v>#DIV/0!</v>
      </c>
    </row>
    <row r="6705" spans="19:31" x14ac:dyDescent="0.2">
      <c r="S6705" s="17" t="e">
        <f t="shared" si="726"/>
        <v>#NUM!</v>
      </c>
      <c r="T6705" s="17" t="e">
        <f t="shared" si="727"/>
        <v>#NUM!</v>
      </c>
      <c r="U6705" s="18" t="e">
        <f t="shared" si="728"/>
        <v>#NUM!</v>
      </c>
      <c r="X6705" s="20" t="e">
        <f t="shared" si="729"/>
        <v>#DIV/0!</v>
      </c>
      <c r="AA6705" s="20" t="e">
        <f t="shared" si="730"/>
        <v>#NUM!</v>
      </c>
      <c r="AE6705" s="20" t="e">
        <f t="shared" si="731"/>
        <v>#DIV/0!</v>
      </c>
    </row>
    <row r="6706" spans="19:31" x14ac:dyDescent="0.2">
      <c r="S6706" s="17" t="e">
        <f t="shared" si="726"/>
        <v>#NUM!</v>
      </c>
      <c r="T6706" s="17" t="e">
        <f t="shared" si="727"/>
        <v>#NUM!</v>
      </c>
      <c r="U6706" s="18" t="e">
        <f t="shared" si="728"/>
        <v>#NUM!</v>
      </c>
      <c r="X6706" s="20" t="e">
        <f t="shared" si="729"/>
        <v>#DIV/0!</v>
      </c>
      <c r="AA6706" s="20" t="e">
        <f t="shared" si="730"/>
        <v>#NUM!</v>
      </c>
      <c r="AE6706" s="20" t="e">
        <f t="shared" si="731"/>
        <v>#DIV/0!</v>
      </c>
    </row>
    <row r="6707" spans="19:31" x14ac:dyDescent="0.2">
      <c r="S6707" s="17" t="e">
        <f t="shared" si="726"/>
        <v>#NUM!</v>
      </c>
      <c r="T6707" s="17" t="e">
        <f t="shared" si="727"/>
        <v>#NUM!</v>
      </c>
      <c r="U6707" s="18" t="e">
        <f t="shared" si="728"/>
        <v>#NUM!</v>
      </c>
      <c r="X6707" s="20" t="e">
        <f t="shared" si="729"/>
        <v>#DIV/0!</v>
      </c>
      <c r="AA6707" s="20" t="e">
        <f t="shared" si="730"/>
        <v>#NUM!</v>
      </c>
      <c r="AE6707" s="20" t="e">
        <f t="shared" si="731"/>
        <v>#DIV/0!</v>
      </c>
    </row>
    <row r="6708" spans="19:31" x14ac:dyDescent="0.2">
      <c r="S6708" s="17" t="e">
        <f t="shared" si="726"/>
        <v>#NUM!</v>
      </c>
      <c r="T6708" s="17" t="e">
        <f t="shared" si="727"/>
        <v>#NUM!</v>
      </c>
      <c r="U6708" s="18" t="e">
        <f t="shared" si="728"/>
        <v>#NUM!</v>
      </c>
      <c r="X6708" s="20" t="e">
        <f t="shared" si="729"/>
        <v>#DIV/0!</v>
      </c>
      <c r="AA6708" s="20" t="e">
        <f t="shared" si="730"/>
        <v>#NUM!</v>
      </c>
      <c r="AE6708" s="20" t="e">
        <f t="shared" si="731"/>
        <v>#DIV/0!</v>
      </c>
    </row>
    <row r="6709" spans="19:31" x14ac:dyDescent="0.2">
      <c r="S6709" s="17" t="e">
        <f t="shared" si="726"/>
        <v>#NUM!</v>
      </c>
      <c r="T6709" s="17" t="e">
        <f t="shared" si="727"/>
        <v>#NUM!</v>
      </c>
      <c r="U6709" s="18" t="e">
        <f t="shared" si="728"/>
        <v>#NUM!</v>
      </c>
      <c r="X6709" s="20" t="e">
        <f t="shared" si="729"/>
        <v>#DIV/0!</v>
      </c>
      <c r="AA6709" s="20" t="e">
        <f t="shared" si="730"/>
        <v>#NUM!</v>
      </c>
      <c r="AE6709" s="20" t="e">
        <f t="shared" si="731"/>
        <v>#DIV/0!</v>
      </c>
    </row>
    <row r="6710" spans="19:31" x14ac:dyDescent="0.2">
      <c r="S6710" s="17" t="e">
        <f t="shared" si="726"/>
        <v>#NUM!</v>
      </c>
      <c r="T6710" s="17" t="e">
        <f t="shared" si="727"/>
        <v>#NUM!</v>
      </c>
      <c r="U6710" s="18" t="e">
        <f t="shared" si="728"/>
        <v>#NUM!</v>
      </c>
      <c r="X6710" s="20" t="e">
        <f t="shared" si="729"/>
        <v>#DIV/0!</v>
      </c>
      <c r="AA6710" s="20" t="e">
        <f t="shared" si="730"/>
        <v>#NUM!</v>
      </c>
      <c r="AE6710" s="20" t="e">
        <f t="shared" si="731"/>
        <v>#DIV/0!</v>
      </c>
    </row>
    <row r="6711" spans="19:31" x14ac:dyDescent="0.2">
      <c r="S6711" s="17" t="e">
        <f t="shared" si="726"/>
        <v>#NUM!</v>
      </c>
      <c r="T6711" s="17" t="e">
        <f t="shared" si="727"/>
        <v>#NUM!</v>
      </c>
      <c r="U6711" s="18" t="e">
        <f t="shared" si="728"/>
        <v>#NUM!</v>
      </c>
      <c r="X6711" s="20" t="e">
        <f t="shared" si="729"/>
        <v>#DIV/0!</v>
      </c>
      <c r="AA6711" s="20" t="e">
        <f t="shared" si="730"/>
        <v>#NUM!</v>
      </c>
      <c r="AE6711" s="20" t="e">
        <f t="shared" si="731"/>
        <v>#DIV/0!</v>
      </c>
    </row>
    <row r="6712" spans="19:31" x14ac:dyDescent="0.2">
      <c r="S6712" s="17" t="e">
        <f t="shared" si="726"/>
        <v>#NUM!</v>
      </c>
      <c r="T6712" s="17" t="e">
        <f t="shared" si="727"/>
        <v>#NUM!</v>
      </c>
      <c r="U6712" s="18" t="e">
        <f t="shared" si="728"/>
        <v>#NUM!</v>
      </c>
      <c r="X6712" s="20" t="e">
        <f t="shared" si="729"/>
        <v>#DIV/0!</v>
      </c>
      <c r="AA6712" s="20" t="e">
        <f t="shared" si="730"/>
        <v>#NUM!</v>
      </c>
      <c r="AE6712" s="20" t="e">
        <f t="shared" si="731"/>
        <v>#DIV/0!</v>
      </c>
    </row>
    <row r="6713" spans="19:31" x14ac:dyDescent="0.2">
      <c r="S6713" s="17" t="e">
        <f t="shared" si="726"/>
        <v>#NUM!</v>
      </c>
      <c r="T6713" s="17" t="e">
        <f t="shared" si="727"/>
        <v>#NUM!</v>
      </c>
      <c r="U6713" s="18" t="e">
        <f t="shared" si="728"/>
        <v>#NUM!</v>
      </c>
      <c r="X6713" s="20" t="e">
        <f t="shared" si="729"/>
        <v>#DIV/0!</v>
      </c>
      <c r="AA6713" s="20" t="e">
        <f t="shared" si="730"/>
        <v>#NUM!</v>
      </c>
      <c r="AE6713" s="20" t="e">
        <f t="shared" si="731"/>
        <v>#DIV/0!</v>
      </c>
    </row>
    <row r="6714" spans="19:31" x14ac:dyDescent="0.2">
      <c r="S6714" s="17" t="e">
        <f t="shared" si="726"/>
        <v>#NUM!</v>
      </c>
      <c r="T6714" s="17" t="e">
        <f t="shared" si="727"/>
        <v>#NUM!</v>
      </c>
      <c r="U6714" s="18" t="e">
        <f t="shared" si="728"/>
        <v>#NUM!</v>
      </c>
      <c r="X6714" s="20" t="e">
        <f t="shared" si="729"/>
        <v>#DIV/0!</v>
      </c>
      <c r="AA6714" s="20" t="e">
        <f t="shared" si="730"/>
        <v>#NUM!</v>
      </c>
      <c r="AE6714" s="20" t="e">
        <f t="shared" si="731"/>
        <v>#DIV/0!</v>
      </c>
    </row>
    <row r="6715" spans="19:31" x14ac:dyDescent="0.2">
      <c r="S6715" s="17" t="e">
        <f t="shared" si="726"/>
        <v>#NUM!</v>
      </c>
      <c r="T6715" s="17" t="e">
        <f t="shared" si="727"/>
        <v>#NUM!</v>
      </c>
      <c r="U6715" s="18" t="e">
        <f t="shared" si="728"/>
        <v>#NUM!</v>
      </c>
      <c r="X6715" s="20" t="e">
        <f t="shared" si="729"/>
        <v>#DIV/0!</v>
      </c>
      <c r="AA6715" s="20" t="e">
        <f t="shared" si="730"/>
        <v>#NUM!</v>
      </c>
      <c r="AE6715" s="20" t="e">
        <f t="shared" si="731"/>
        <v>#DIV/0!</v>
      </c>
    </row>
    <row r="6716" spans="19:31" x14ac:dyDescent="0.2">
      <c r="S6716" s="17" t="e">
        <f t="shared" si="726"/>
        <v>#NUM!</v>
      </c>
      <c r="T6716" s="17" t="e">
        <f t="shared" si="727"/>
        <v>#NUM!</v>
      </c>
      <c r="U6716" s="18" t="e">
        <f t="shared" si="728"/>
        <v>#NUM!</v>
      </c>
      <c r="X6716" s="20" t="e">
        <f t="shared" si="729"/>
        <v>#DIV/0!</v>
      </c>
      <c r="AA6716" s="20" t="e">
        <f t="shared" si="730"/>
        <v>#NUM!</v>
      </c>
      <c r="AE6716" s="20" t="e">
        <f t="shared" si="731"/>
        <v>#DIV/0!</v>
      </c>
    </row>
    <row r="6717" spans="19:31" x14ac:dyDescent="0.2">
      <c r="S6717" s="17" t="e">
        <f t="shared" si="726"/>
        <v>#NUM!</v>
      </c>
      <c r="T6717" s="17" t="e">
        <f t="shared" si="727"/>
        <v>#NUM!</v>
      </c>
      <c r="U6717" s="18" t="e">
        <f t="shared" si="728"/>
        <v>#NUM!</v>
      </c>
      <c r="X6717" s="20" t="e">
        <f t="shared" si="729"/>
        <v>#DIV/0!</v>
      </c>
      <c r="AA6717" s="20" t="e">
        <f t="shared" si="730"/>
        <v>#NUM!</v>
      </c>
      <c r="AE6717" s="20" t="e">
        <f t="shared" si="731"/>
        <v>#DIV/0!</v>
      </c>
    </row>
    <row r="6718" spans="19:31" x14ac:dyDescent="0.2">
      <c r="S6718" s="17" t="e">
        <f t="shared" si="726"/>
        <v>#NUM!</v>
      </c>
      <c r="T6718" s="17" t="e">
        <f t="shared" si="727"/>
        <v>#NUM!</v>
      </c>
      <c r="U6718" s="18" t="e">
        <f t="shared" si="728"/>
        <v>#NUM!</v>
      </c>
      <c r="X6718" s="20" t="e">
        <f t="shared" si="729"/>
        <v>#DIV/0!</v>
      </c>
      <c r="AA6718" s="20" t="e">
        <f t="shared" si="730"/>
        <v>#NUM!</v>
      </c>
      <c r="AE6718" s="20" t="e">
        <f t="shared" si="731"/>
        <v>#DIV/0!</v>
      </c>
    </row>
    <row r="6719" spans="19:31" x14ac:dyDescent="0.2">
      <c r="S6719" s="17" t="e">
        <f t="shared" si="726"/>
        <v>#NUM!</v>
      </c>
      <c r="T6719" s="17" t="e">
        <f t="shared" si="727"/>
        <v>#NUM!</v>
      </c>
      <c r="U6719" s="18" t="e">
        <f t="shared" si="728"/>
        <v>#NUM!</v>
      </c>
      <c r="X6719" s="20" t="e">
        <f t="shared" si="729"/>
        <v>#DIV/0!</v>
      </c>
      <c r="AA6719" s="20" t="e">
        <f t="shared" si="730"/>
        <v>#NUM!</v>
      </c>
      <c r="AE6719" s="20" t="e">
        <f t="shared" si="731"/>
        <v>#DIV/0!</v>
      </c>
    </row>
    <row r="6720" spans="19:31" x14ac:dyDescent="0.2">
      <c r="S6720" s="17" t="e">
        <f t="shared" si="726"/>
        <v>#NUM!</v>
      </c>
      <c r="T6720" s="17" t="e">
        <f t="shared" si="727"/>
        <v>#NUM!</v>
      </c>
      <c r="U6720" s="18" t="e">
        <f t="shared" si="728"/>
        <v>#NUM!</v>
      </c>
      <c r="X6720" s="20" t="e">
        <f t="shared" si="729"/>
        <v>#DIV/0!</v>
      </c>
      <c r="AA6720" s="20" t="e">
        <f t="shared" si="730"/>
        <v>#NUM!</v>
      </c>
      <c r="AE6720" s="20" t="e">
        <f t="shared" si="731"/>
        <v>#DIV/0!</v>
      </c>
    </row>
    <row r="6721" spans="19:31" x14ac:dyDescent="0.2">
      <c r="S6721" s="17" t="e">
        <f t="shared" si="726"/>
        <v>#NUM!</v>
      </c>
      <c r="T6721" s="17" t="e">
        <f t="shared" si="727"/>
        <v>#NUM!</v>
      </c>
      <c r="U6721" s="18" t="e">
        <f t="shared" si="728"/>
        <v>#NUM!</v>
      </c>
      <c r="X6721" s="20" t="e">
        <f t="shared" si="729"/>
        <v>#DIV/0!</v>
      </c>
      <c r="AA6721" s="20" t="e">
        <f t="shared" si="730"/>
        <v>#NUM!</v>
      </c>
      <c r="AE6721" s="20" t="e">
        <f t="shared" si="731"/>
        <v>#DIV/0!</v>
      </c>
    </row>
    <row r="6722" spans="19:31" x14ac:dyDescent="0.2">
      <c r="S6722" s="17" t="e">
        <f t="shared" ref="S6722:S6785" si="732">MEDIAN(M6722:O6722)</f>
        <v>#NUM!</v>
      </c>
      <c r="T6722" s="17" t="e">
        <f t="shared" ref="T6722:T6785" si="733">MEDIAN(P6722:R6722)</f>
        <v>#NUM!</v>
      </c>
      <c r="U6722" s="18" t="e">
        <f t="shared" ref="U6722:U6785" si="734">T6722/S6722</f>
        <v>#NUM!</v>
      </c>
      <c r="X6722" s="20" t="e">
        <f t="shared" ref="X6722:X6785" si="735">_xlfn.T.TEST(P6722:R6722,M6722:O6722,2,2)</f>
        <v>#DIV/0!</v>
      </c>
      <c r="AA6722" s="20" t="e">
        <f t="shared" ref="AA6722:AA6785" si="736">LOG(U6722,2)</f>
        <v>#NUM!</v>
      </c>
      <c r="AE6722" s="20" t="e">
        <f t="shared" si="731"/>
        <v>#DIV/0!</v>
      </c>
    </row>
    <row r="6723" spans="19:31" x14ac:dyDescent="0.2">
      <c r="S6723" s="17" t="e">
        <f t="shared" si="732"/>
        <v>#NUM!</v>
      </c>
      <c r="T6723" s="17" t="e">
        <f t="shared" si="733"/>
        <v>#NUM!</v>
      </c>
      <c r="U6723" s="18" t="e">
        <f t="shared" si="734"/>
        <v>#NUM!</v>
      </c>
      <c r="X6723" s="20" t="e">
        <f t="shared" si="735"/>
        <v>#DIV/0!</v>
      </c>
      <c r="AA6723" s="20" t="e">
        <f t="shared" si="736"/>
        <v>#NUM!</v>
      </c>
      <c r="AE6723" s="20" t="e">
        <f t="shared" ref="AE6723:AE6786" si="737">-LOG10(X6723)</f>
        <v>#DIV/0!</v>
      </c>
    </row>
    <row r="6724" spans="19:31" x14ac:dyDescent="0.2">
      <c r="S6724" s="17" t="e">
        <f t="shared" si="732"/>
        <v>#NUM!</v>
      </c>
      <c r="T6724" s="17" t="e">
        <f t="shared" si="733"/>
        <v>#NUM!</v>
      </c>
      <c r="U6724" s="18" t="e">
        <f t="shared" si="734"/>
        <v>#NUM!</v>
      </c>
      <c r="X6724" s="20" t="e">
        <f t="shared" si="735"/>
        <v>#DIV/0!</v>
      </c>
      <c r="AA6724" s="20" t="e">
        <f t="shared" si="736"/>
        <v>#NUM!</v>
      </c>
      <c r="AE6724" s="20" t="e">
        <f t="shared" si="737"/>
        <v>#DIV/0!</v>
      </c>
    </row>
    <row r="6725" spans="19:31" x14ac:dyDescent="0.2">
      <c r="S6725" s="17" t="e">
        <f t="shared" si="732"/>
        <v>#NUM!</v>
      </c>
      <c r="T6725" s="17" t="e">
        <f t="shared" si="733"/>
        <v>#NUM!</v>
      </c>
      <c r="U6725" s="18" t="e">
        <f t="shared" si="734"/>
        <v>#NUM!</v>
      </c>
      <c r="X6725" s="20" t="e">
        <f t="shared" si="735"/>
        <v>#DIV/0!</v>
      </c>
      <c r="AA6725" s="20" t="e">
        <f t="shared" si="736"/>
        <v>#NUM!</v>
      </c>
      <c r="AE6725" s="20" t="e">
        <f t="shared" si="737"/>
        <v>#DIV/0!</v>
      </c>
    </row>
    <row r="6726" spans="19:31" x14ac:dyDescent="0.2">
      <c r="S6726" s="17" t="e">
        <f t="shared" si="732"/>
        <v>#NUM!</v>
      </c>
      <c r="T6726" s="17" t="e">
        <f t="shared" si="733"/>
        <v>#NUM!</v>
      </c>
      <c r="U6726" s="18" t="e">
        <f t="shared" si="734"/>
        <v>#NUM!</v>
      </c>
      <c r="X6726" s="20" t="e">
        <f t="shared" si="735"/>
        <v>#DIV/0!</v>
      </c>
      <c r="AA6726" s="20" t="e">
        <f t="shared" si="736"/>
        <v>#NUM!</v>
      </c>
      <c r="AE6726" s="20" t="e">
        <f t="shared" si="737"/>
        <v>#DIV/0!</v>
      </c>
    </row>
    <row r="6727" spans="19:31" x14ac:dyDescent="0.2">
      <c r="S6727" s="17" t="e">
        <f t="shared" si="732"/>
        <v>#NUM!</v>
      </c>
      <c r="T6727" s="17" t="e">
        <f t="shared" si="733"/>
        <v>#NUM!</v>
      </c>
      <c r="U6727" s="18" t="e">
        <f t="shared" si="734"/>
        <v>#NUM!</v>
      </c>
      <c r="X6727" s="20" t="e">
        <f t="shared" si="735"/>
        <v>#DIV/0!</v>
      </c>
      <c r="AA6727" s="20" t="e">
        <f t="shared" si="736"/>
        <v>#NUM!</v>
      </c>
      <c r="AE6727" s="20" t="e">
        <f t="shared" si="737"/>
        <v>#DIV/0!</v>
      </c>
    </row>
    <row r="6728" spans="19:31" x14ac:dyDescent="0.2">
      <c r="S6728" s="17" t="e">
        <f t="shared" si="732"/>
        <v>#NUM!</v>
      </c>
      <c r="T6728" s="17" t="e">
        <f t="shared" si="733"/>
        <v>#NUM!</v>
      </c>
      <c r="U6728" s="18" t="e">
        <f t="shared" si="734"/>
        <v>#NUM!</v>
      </c>
      <c r="X6728" s="20" t="e">
        <f t="shared" si="735"/>
        <v>#DIV/0!</v>
      </c>
      <c r="AA6728" s="20" t="e">
        <f t="shared" si="736"/>
        <v>#NUM!</v>
      </c>
      <c r="AE6728" s="20" t="e">
        <f t="shared" si="737"/>
        <v>#DIV/0!</v>
      </c>
    </row>
    <row r="6729" spans="19:31" x14ac:dyDescent="0.2">
      <c r="S6729" s="17" t="e">
        <f t="shared" si="732"/>
        <v>#NUM!</v>
      </c>
      <c r="T6729" s="17" t="e">
        <f t="shared" si="733"/>
        <v>#NUM!</v>
      </c>
      <c r="U6729" s="18" t="e">
        <f t="shared" si="734"/>
        <v>#NUM!</v>
      </c>
      <c r="X6729" s="20" t="e">
        <f t="shared" si="735"/>
        <v>#DIV/0!</v>
      </c>
      <c r="AA6729" s="20" t="e">
        <f t="shared" si="736"/>
        <v>#NUM!</v>
      </c>
      <c r="AE6729" s="20" t="e">
        <f t="shared" si="737"/>
        <v>#DIV/0!</v>
      </c>
    </row>
    <row r="6730" spans="19:31" x14ac:dyDescent="0.2">
      <c r="S6730" s="17" t="e">
        <f t="shared" si="732"/>
        <v>#NUM!</v>
      </c>
      <c r="T6730" s="17" t="e">
        <f t="shared" si="733"/>
        <v>#NUM!</v>
      </c>
      <c r="U6730" s="18" t="e">
        <f t="shared" si="734"/>
        <v>#NUM!</v>
      </c>
      <c r="X6730" s="20" t="e">
        <f t="shared" si="735"/>
        <v>#DIV/0!</v>
      </c>
      <c r="AA6730" s="20" t="e">
        <f t="shared" si="736"/>
        <v>#NUM!</v>
      </c>
      <c r="AE6730" s="20" t="e">
        <f t="shared" si="737"/>
        <v>#DIV/0!</v>
      </c>
    </row>
    <row r="6731" spans="19:31" x14ac:dyDescent="0.2">
      <c r="S6731" s="17" t="e">
        <f t="shared" si="732"/>
        <v>#NUM!</v>
      </c>
      <c r="T6731" s="17" t="e">
        <f t="shared" si="733"/>
        <v>#NUM!</v>
      </c>
      <c r="U6731" s="18" t="e">
        <f t="shared" si="734"/>
        <v>#NUM!</v>
      </c>
      <c r="X6731" s="20" t="e">
        <f t="shared" si="735"/>
        <v>#DIV/0!</v>
      </c>
      <c r="AA6731" s="20" t="e">
        <f t="shared" si="736"/>
        <v>#NUM!</v>
      </c>
      <c r="AE6731" s="20" t="e">
        <f t="shared" si="737"/>
        <v>#DIV/0!</v>
      </c>
    </row>
    <row r="6732" spans="19:31" x14ac:dyDescent="0.2">
      <c r="S6732" s="17" t="e">
        <f t="shared" si="732"/>
        <v>#NUM!</v>
      </c>
      <c r="T6732" s="17" t="e">
        <f t="shared" si="733"/>
        <v>#NUM!</v>
      </c>
      <c r="U6732" s="18" t="e">
        <f t="shared" si="734"/>
        <v>#NUM!</v>
      </c>
      <c r="X6732" s="20" t="e">
        <f t="shared" si="735"/>
        <v>#DIV/0!</v>
      </c>
      <c r="AA6732" s="20" t="e">
        <f t="shared" si="736"/>
        <v>#NUM!</v>
      </c>
      <c r="AE6732" s="20" t="e">
        <f t="shared" si="737"/>
        <v>#DIV/0!</v>
      </c>
    </row>
    <row r="6733" spans="19:31" x14ac:dyDescent="0.2">
      <c r="S6733" s="17" t="e">
        <f t="shared" si="732"/>
        <v>#NUM!</v>
      </c>
      <c r="T6733" s="17" t="e">
        <f t="shared" si="733"/>
        <v>#NUM!</v>
      </c>
      <c r="U6733" s="18" t="e">
        <f t="shared" si="734"/>
        <v>#NUM!</v>
      </c>
      <c r="X6733" s="20" t="e">
        <f t="shared" si="735"/>
        <v>#DIV/0!</v>
      </c>
      <c r="AA6733" s="20" t="e">
        <f t="shared" si="736"/>
        <v>#NUM!</v>
      </c>
      <c r="AE6733" s="20" t="e">
        <f t="shared" si="737"/>
        <v>#DIV/0!</v>
      </c>
    </row>
    <row r="6734" spans="19:31" x14ac:dyDescent="0.2">
      <c r="S6734" s="17" t="e">
        <f t="shared" si="732"/>
        <v>#NUM!</v>
      </c>
      <c r="T6734" s="17" t="e">
        <f t="shared" si="733"/>
        <v>#NUM!</v>
      </c>
      <c r="U6734" s="18" t="e">
        <f t="shared" si="734"/>
        <v>#NUM!</v>
      </c>
      <c r="X6734" s="20" t="e">
        <f t="shared" si="735"/>
        <v>#DIV/0!</v>
      </c>
      <c r="AA6734" s="20" t="e">
        <f t="shared" si="736"/>
        <v>#NUM!</v>
      </c>
      <c r="AE6734" s="20" t="e">
        <f t="shared" si="737"/>
        <v>#DIV/0!</v>
      </c>
    </row>
    <row r="6735" spans="19:31" x14ac:dyDescent="0.2">
      <c r="S6735" s="17" t="e">
        <f t="shared" si="732"/>
        <v>#NUM!</v>
      </c>
      <c r="T6735" s="17" t="e">
        <f t="shared" si="733"/>
        <v>#NUM!</v>
      </c>
      <c r="U6735" s="18" t="e">
        <f t="shared" si="734"/>
        <v>#NUM!</v>
      </c>
      <c r="X6735" s="20" t="e">
        <f t="shared" si="735"/>
        <v>#DIV/0!</v>
      </c>
      <c r="AA6735" s="20" t="e">
        <f t="shared" si="736"/>
        <v>#NUM!</v>
      </c>
      <c r="AE6735" s="20" t="e">
        <f t="shared" si="737"/>
        <v>#DIV/0!</v>
      </c>
    </row>
    <row r="6736" spans="19:31" x14ac:dyDescent="0.2">
      <c r="S6736" s="17" t="e">
        <f t="shared" si="732"/>
        <v>#NUM!</v>
      </c>
      <c r="T6736" s="17" t="e">
        <f t="shared" si="733"/>
        <v>#NUM!</v>
      </c>
      <c r="U6736" s="18" t="e">
        <f t="shared" si="734"/>
        <v>#NUM!</v>
      </c>
      <c r="X6736" s="20" t="e">
        <f t="shared" si="735"/>
        <v>#DIV/0!</v>
      </c>
      <c r="AA6736" s="20" t="e">
        <f t="shared" si="736"/>
        <v>#NUM!</v>
      </c>
      <c r="AE6736" s="20" t="e">
        <f t="shared" si="737"/>
        <v>#DIV/0!</v>
      </c>
    </row>
    <row r="6737" spans="19:31" x14ac:dyDescent="0.2">
      <c r="S6737" s="17" t="e">
        <f t="shared" si="732"/>
        <v>#NUM!</v>
      </c>
      <c r="T6737" s="17" t="e">
        <f t="shared" si="733"/>
        <v>#NUM!</v>
      </c>
      <c r="U6737" s="18" t="e">
        <f t="shared" si="734"/>
        <v>#NUM!</v>
      </c>
      <c r="X6737" s="20" t="e">
        <f t="shared" si="735"/>
        <v>#DIV/0!</v>
      </c>
      <c r="AA6737" s="20" t="e">
        <f t="shared" si="736"/>
        <v>#NUM!</v>
      </c>
      <c r="AE6737" s="20" t="e">
        <f t="shared" si="737"/>
        <v>#DIV/0!</v>
      </c>
    </row>
    <row r="6738" spans="19:31" x14ac:dyDescent="0.2">
      <c r="S6738" s="17" t="e">
        <f t="shared" si="732"/>
        <v>#NUM!</v>
      </c>
      <c r="T6738" s="17" t="e">
        <f t="shared" si="733"/>
        <v>#NUM!</v>
      </c>
      <c r="U6738" s="18" t="e">
        <f t="shared" si="734"/>
        <v>#NUM!</v>
      </c>
      <c r="X6738" s="20" t="e">
        <f t="shared" si="735"/>
        <v>#DIV/0!</v>
      </c>
      <c r="AA6738" s="20" t="e">
        <f t="shared" si="736"/>
        <v>#NUM!</v>
      </c>
      <c r="AE6738" s="20" t="e">
        <f t="shared" si="737"/>
        <v>#DIV/0!</v>
      </c>
    </row>
    <row r="6739" spans="19:31" x14ac:dyDescent="0.2">
      <c r="S6739" s="17" t="e">
        <f t="shared" si="732"/>
        <v>#NUM!</v>
      </c>
      <c r="T6739" s="17" t="e">
        <f t="shared" si="733"/>
        <v>#NUM!</v>
      </c>
      <c r="U6739" s="18" t="e">
        <f t="shared" si="734"/>
        <v>#NUM!</v>
      </c>
      <c r="X6739" s="20" t="e">
        <f t="shared" si="735"/>
        <v>#DIV/0!</v>
      </c>
      <c r="AA6739" s="20" t="e">
        <f t="shared" si="736"/>
        <v>#NUM!</v>
      </c>
      <c r="AE6739" s="20" t="e">
        <f t="shared" si="737"/>
        <v>#DIV/0!</v>
      </c>
    </row>
    <row r="6740" spans="19:31" x14ac:dyDescent="0.2">
      <c r="S6740" s="17" t="e">
        <f t="shared" si="732"/>
        <v>#NUM!</v>
      </c>
      <c r="T6740" s="17" t="e">
        <f t="shared" si="733"/>
        <v>#NUM!</v>
      </c>
      <c r="U6740" s="18" t="e">
        <f t="shared" si="734"/>
        <v>#NUM!</v>
      </c>
      <c r="X6740" s="20" t="e">
        <f t="shared" si="735"/>
        <v>#DIV/0!</v>
      </c>
      <c r="AA6740" s="20" t="e">
        <f t="shared" si="736"/>
        <v>#NUM!</v>
      </c>
      <c r="AE6740" s="20" t="e">
        <f t="shared" si="737"/>
        <v>#DIV/0!</v>
      </c>
    </row>
    <row r="6741" spans="19:31" x14ac:dyDescent="0.2">
      <c r="S6741" s="17" t="e">
        <f t="shared" si="732"/>
        <v>#NUM!</v>
      </c>
      <c r="T6741" s="17" t="e">
        <f t="shared" si="733"/>
        <v>#NUM!</v>
      </c>
      <c r="U6741" s="18" t="e">
        <f t="shared" si="734"/>
        <v>#NUM!</v>
      </c>
      <c r="X6741" s="20" t="e">
        <f t="shared" si="735"/>
        <v>#DIV/0!</v>
      </c>
      <c r="AA6741" s="20" t="e">
        <f t="shared" si="736"/>
        <v>#NUM!</v>
      </c>
      <c r="AE6741" s="20" t="e">
        <f t="shared" si="737"/>
        <v>#DIV/0!</v>
      </c>
    </row>
    <row r="6742" spans="19:31" x14ac:dyDescent="0.2">
      <c r="S6742" s="17" t="e">
        <f t="shared" si="732"/>
        <v>#NUM!</v>
      </c>
      <c r="T6742" s="17" t="e">
        <f t="shared" si="733"/>
        <v>#NUM!</v>
      </c>
      <c r="U6742" s="18" t="e">
        <f t="shared" si="734"/>
        <v>#NUM!</v>
      </c>
      <c r="X6742" s="20" t="e">
        <f t="shared" si="735"/>
        <v>#DIV/0!</v>
      </c>
      <c r="AA6742" s="20" t="e">
        <f t="shared" si="736"/>
        <v>#NUM!</v>
      </c>
      <c r="AE6742" s="20" t="e">
        <f t="shared" si="737"/>
        <v>#DIV/0!</v>
      </c>
    </row>
    <row r="6743" spans="19:31" x14ac:dyDescent="0.2">
      <c r="S6743" s="17" t="e">
        <f t="shared" si="732"/>
        <v>#NUM!</v>
      </c>
      <c r="T6743" s="17" t="e">
        <f t="shared" si="733"/>
        <v>#NUM!</v>
      </c>
      <c r="U6743" s="18" t="e">
        <f t="shared" si="734"/>
        <v>#NUM!</v>
      </c>
      <c r="X6743" s="20" t="e">
        <f t="shared" si="735"/>
        <v>#DIV/0!</v>
      </c>
      <c r="AA6743" s="20" t="e">
        <f t="shared" si="736"/>
        <v>#NUM!</v>
      </c>
      <c r="AE6743" s="20" t="e">
        <f t="shared" si="737"/>
        <v>#DIV/0!</v>
      </c>
    </row>
    <row r="6744" spans="19:31" x14ac:dyDescent="0.2">
      <c r="S6744" s="17" t="e">
        <f t="shared" si="732"/>
        <v>#NUM!</v>
      </c>
      <c r="T6744" s="17" t="e">
        <f t="shared" si="733"/>
        <v>#NUM!</v>
      </c>
      <c r="U6744" s="18" t="e">
        <f t="shared" si="734"/>
        <v>#NUM!</v>
      </c>
      <c r="X6744" s="20" t="e">
        <f t="shared" si="735"/>
        <v>#DIV/0!</v>
      </c>
      <c r="AA6744" s="20" t="e">
        <f t="shared" si="736"/>
        <v>#NUM!</v>
      </c>
      <c r="AE6744" s="20" t="e">
        <f t="shared" si="737"/>
        <v>#DIV/0!</v>
      </c>
    </row>
    <row r="6745" spans="19:31" x14ac:dyDescent="0.2">
      <c r="S6745" s="17" t="e">
        <f t="shared" si="732"/>
        <v>#NUM!</v>
      </c>
      <c r="T6745" s="17" t="e">
        <f t="shared" si="733"/>
        <v>#NUM!</v>
      </c>
      <c r="U6745" s="18" t="e">
        <f t="shared" si="734"/>
        <v>#NUM!</v>
      </c>
      <c r="X6745" s="20" t="e">
        <f t="shared" si="735"/>
        <v>#DIV/0!</v>
      </c>
      <c r="AA6745" s="20" t="e">
        <f t="shared" si="736"/>
        <v>#NUM!</v>
      </c>
      <c r="AE6745" s="20" t="e">
        <f t="shared" si="737"/>
        <v>#DIV/0!</v>
      </c>
    </row>
    <row r="6746" spans="19:31" x14ac:dyDescent="0.2">
      <c r="S6746" s="17" t="e">
        <f t="shared" si="732"/>
        <v>#NUM!</v>
      </c>
      <c r="T6746" s="17" t="e">
        <f t="shared" si="733"/>
        <v>#NUM!</v>
      </c>
      <c r="U6746" s="18" t="e">
        <f t="shared" si="734"/>
        <v>#NUM!</v>
      </c>
      <c r="X6746" s="20" t="e">
        <f t="shared" si="735"/>
        <v>#DIV/0!</v>
      </c>
      <c r="AA6746" s="20" t="e">
        <f t="shared" si="736"/>
        <v>#NUM!</v>
      </c>
      <c r="AE6746" s="20" t="e">
        <f t="shared" si="737"/>
        <v>#DIV/0!</v>
      </c>
    </row>
    <row r="6747" spans="19:31" x14ac:dyDescent="0.2">
      <c r="S6747" s="17" t="e">
        <f t="shared" si="732"/>
        <v>#NUM!</v>
      </c>
      <c r="T6747" s="17" t="e">
        <f t="shared" si="733"/>
        <v>#NUM!</v>
      </c>
      <c r="U6747" s="18" t="e">
        <f t="shared" si="734"/>
        <v>#NUM!</v>
      </c>
      <c r="X6747" s="20" t="e">
        <f t="shared" si="735"/>
        <v>#DIV/0!</v>
      </c>
      <c r="AA6747" s="20" t="e">
        <f t="shared" si="736"/>
        <v>#NUM!</v>
      </c>
      <c r="AE6747" s="20" t="e">
        <f t="shared" si="737"/>
        <v>#DIV/0!</v>
      </c>
    </row>
    <row r="6748" spans="19:31" x14ac:dyDescent="0.2">
      <c r="S6748" s="17" t="e">
        <f t="shared" si="732"/>
        <v>#NUM!</v>
      </c>
      <c r="T6748" s="17" t="e">
        <f t="shared" si="733"/>
        <v>#NUM!</v>
      </c>
      <c r="U6748" s="18" t="e">
        <f t="shared" si="734"/>
        <v>#NUM!</v>
      </c>
      <c r="X6748" s="20" t="e">
        <f t="shared" si="735"/>
        <v>#DIV/0!</v>
      </c>
      <c r="AA6748" s="20" t="e">
        <f t="shared" si="736"/>
        <v>#NUM!</v>
      </c>
      <c r="AE6748" s="20" t="e">
        <f t="shared" si="737"/>
        <v>#DIV/0!</v>
      </c>
    </row>
    <row r="6749" spans="19:31" x14ac:dyDescent="0.2">
      <c r="S6749" s="17" t="e">
        <f t="shared" si="732"/>
        <v>#NUM!</v>
      </c>
      <c r="T6749" s="17" t="e">
        <f t="shared" si="733"/>
        <v>#NUM!</v>
      </c>
      <c r="U6749" s="18" t="e">
        <f t="shared" si="734"/>
        <v>#NUM!</v>
      </c>
      <c r="X6749" s="20" t="e">
        <f t="shared" si="735"/>
        <v>#DIV/0!</v>
      </c>
      <c r="AA6749" s="20" t="e">
        <f t="shared" si="736"/>
        <v>#NUM!</v>
      </c>
      <c r="AE6749" s="20" t="e">
        <f t="shared" si="737"/>
        <v>#DIV/0!</v>
      </c>
    </row>
    <row r="6750" spans="19:31" x14ac:dyDescent="0.2">
      <c r="S6750" s="17" t="e">
        <f t="shared" si="732"/>
        <v>#NUM!</v>
      </c>
      <c r="T6750" s="17" t="e">
        <f t="shared" si="733"/>
        <v>#NUM!</v>
      </c>
      <c r="U6750" s="18" t="e">
        <f t="shared" si="734"/>
        <v>#NUM!</v>
      </c>
      <c r="X6750" s="20" t="e">
        <f t="shared" si="735"/>
        <v>#DIV/0!</v>
      </c>
      <c r="AA6750" s="20" t="e">
        <f t="shared" si="736"/>
        <v>#NUM!</v>
      </c>
      <c r="AE6750" s="20" t="e">
        <f t="shared" si="737"/>
        <v>#DIV/0!</v>
      </c>
    </row>
    <row r="6751" spans="19:31" x14ac:dyDescent="0.2">
      <c r="S6751" s="17" t="e">
        <f t="shared" si="732"/>
        <v>#NUM!</v>
      </c>
      <c r="T6751" s="17" t="e">
        <f t="shared" si="733"/>
        <v>#NUM!</v>
      </c>
      <c r="U6751" s="18" t="e">
        <f t="shared" si="734"/>
        <v>#NUM!</v>
      </c>
      <c r="X6751" s="20" t="e">
        <f t="shared" si="735"/>
        <v>#DIV/0!</v>
      </c>
      <c r="AA6751" s="20" t="e">
        <f t="shared" si="736"/>
        <v>#NUM!</v>
      </c>
      <c r="AE6751" s="20" t="e">
        <f t="shared" si="737"/>
        <v>#DIV/0!</v>
      </c>
    </row>
    <row r="6752" spans="19:31" x14ac:dyDescent="0.2">
      <c r="S6752" s="17" t="e">
        <f t="shared" si="732"/>
        <v>#NUM!</v>
      </c>
      <c r="T6752" s="17" t="e">
        <f t="shared" si="733"/>
        <v>#NUM!</v>
      </c>
      <c r="U6752" s="18" t="e">
        <f t="shared" si="734"/>
        <v>#NUM!</v>
      </c>
      <c r="X6752" s="20" t="e">
        <f t="shared" si="735"/>
        <v>#DIV/0!</v>
      </c>
      <c r="AA6752" s="20" t="e">
        <f t="shared" si="736"/>
        <v>#NUM!</v>
      </c>
      <c r="AE6752" s="20" t="e">
        <f t="shared" si="737"/>
        <v>#DIV/0!</v>
      </c>
    </row>
    <row r="6753" spans="19:31" x14ac:dyDescent="0.2">
      <c r="S6753" s="17" t="e">
        <f t="shared" si="732"/>
        <v>#NUM!</v>
      </c>
      <c r="T6753" s="17" t="e">
        <f t="shared" si="733"/>
        <v>#NUM!</v>
      </c>
      <c r="U6753" s="18" t="e">
        <f t="shared" si="734"/>
        <v>#NUM!</v>
      </c>
      <c r="X6753" s="20" t="e">
        <f t="shared" si="735"/>
        <v>#DIV/0!</v>
      </c>
      <c r="AA6753" s="20" t="e">
        <f t="shared" si="736"/>
        <v>#NUM!</v>
      </c>
      <c r="AE6753" s="20" t="e">
        <f t="shared" si="737"/>
        <v>#DIV/0!</v>
      </c>
    </row>
    <row r="6754" spans="19:31" x14ac:dyDescent="0.2">
      <c r="S6754" s="17" t="e">
        <f t="shared" si="732"/>
        <v>#NUM!</v>
      </c>
      <c r="T6754" s="17" t="e">
        <f t="shared" si="733"/>
        <v>#NUM!</v>
      </c>
      <c r="U6754" s="18" t="e">
        <f t="shared" si="734"/>
        <v>#NUM!</v>
      </c>
      <c r="X6754" s="20" t="e">
        <f t="shared" si="735"/>
        <v>#DIV/0!</v>
      </c>
      <c r="AA6754" s="20" t="e">
        <f t="shared" si="736"/>
        <v>#NUM!</v>
      </c>
      <c r="AE6754" s="20" t="e">
        <f t="shared" si="737"/>
        <v>#DIV/0!</v>
      </c>
    </row>
    <row r="6755" spans="19:31" x14ac:dyDescent="0.2">
      <c r="S6755" s="17" t="e">
        <f t="shared" si="732"/>
        <v>#NUM!</v>
      </c>
      <c r="T6755" s="17" t="e">
        <f t="shared" si="733"/>
        <v>#NUM!</v>
      </c>
      <c r="U6755" s="18" t="e">
        <f t="shared" si="734"/>
        <v>#NUM!</v>
      </c>
      <c r="X6755" s="20" t="e">
        <f t="shared" si="735"/>
        <v>#DIV/0!</v>
      </c>
      <c r="AA6755" s="20" t="e">
        <f t="shared" si="736"/>
        <v>#NUM!</v>
      </c>
      <c r="AE6755" s="20" t="e">
        <f t="shared" si="737"/>
        <v>#DIV/0!</v>
      </c>
    </row>
    <row r="6756" spans="19:31" x14ac:dyDescent="0.2">
      <c r="S6756" s="17" t="e">
        <f t="shared" si="732"/>
        <v>#NUM!</v>
      </c>
      <c r="T6756" s="17" t="e">
        <f t="shared" si="733"/>
        <v>#NUM!</v>
      </c>
      <c r="U6756" s="18" t="e">
        <f t="shared" si="734"/>
        <v>#NUM!</v>
      </c>
      <c r="X6756" s="20" t="e">
        <f t="shared" si="735"/>
        <v>#DIV/0!</v>
      </c>
      <c r="AA6756" s="20" t="e">
        <f t="shared" si="736"/>
        <v>#NUM!</v>
      </c>
      <c r="AE6756" s="20" t="e">
        <f t="shared" si="737"/>
        <v>#DIV/0!</v>
      </c>
    </row>
    <row r="6757" spans="19:31" x14ac:dyDescent="0.2">
      <c r="S6757" s="17" t="e">
        <f t="shared" si="732"/>
        <v>#NUM!</v>
      </c>
      <c r="T6757" s="17" t="e">
        <f t="shared" si="733"/>
        <v>#NUM!</v>
      </c>
      <c r="U6757" s="18" t="e">
        <f t="shared" si="734"/>
        <v>#NUM!</v>
      </c>
      <c r="X6757" s="20" t="e">
        <f t="shared" si="735"/>
        <v>#DIV/0!</v>
      </c>
      <c r="AA6757" s="20" t="e">
        <f t="shared" si="736"/>
        <v>#NUM!</v>
      </c>
      <c r="AE6757" s="20" t="e">
        <f t="shared" si="737"/>
        <v>#DIV/0!</v>
      </c>
    </row>
    <row r="6758" spans="19:31" x14ac:dyDescent="0.2">
      <c r="S6758" s="17" t="e">
        <f t="shared" si="732"/>
        <v>#NUM!</v>
      </c>
      <c r="T6758" s="17" t="e">
        <f t="shared" si="733"/>
        <v>#NUM!</v>
      </c>
      <c r="U6758" s="18" t="e">
        <f t="shared" si="734"/>
        <v>#NUM!</v>
      </c>
      <c r="X6758" s="20" t="e">
        <f t="shared" si="735"/>
        <v>#DIV/0!</v>
      </c>
      <c r="AA6758" s="20" t="e">
        <f t="shared" si="736"/>
        <v>#NUM!</v>
      </c>
      <c r="AE6758" s="20" t="e">
        <f t="shared" si="737"/>
        <v>#DIV/0!</v>
      </c>
    </row>
    <row r="6759" spans="19:31" x14ac:dyDescent="0.2">
      <c r="S6759" s="17" t="e">
        <f t="shared" si="732"/>
        <v>#NUM!</v>
      </c>
      <c r="T6759" s="17" t="e">
        <f t="shared" si="733"/>
        <v>#NUM!</v>
      </c>
      <c r="U6759" s="18" t="e">
        <f t="shared" si="734"/>
        <v>#NUM!</v>
      </c>
      <c r="X6759" s="20" t="e">
        <f t="shared" si="735"/>
        <v>#DIV/0!</v>
      </c>
      <c r="AA6759" s="20" t="e">
        <f t="shared" si="736"/>
        <v>#NUM!</v>
      </c>
      <c r="AE6759" s="20" t="e">
        <f t="shared" si="737"/>
        <v>#DIV/0!</v>
      </c>
    </row>
    <row r="6760" spans="19:31" x14ac:dyDescent="0.2">
      <c r="S6760" s="17" t="e">
        <f t="shared" si="732"/>
        <v>#NUM!</v>
      </c>
      <c r="T6760" s="17" t="e">
        <f t="shared" si="733"/>
        <v>#NUM!</v>
      </c>
      <c r="U6760" s="18" t="e">
        <f t="shared" si="734"/>
        <v>#NUM!</v>
      </c>
      <c r="X6760" s="20" t="e">
        <f t="shared" si="735"/>
        <v>#DIV/0!</v>
      </c>
      <c r="AA6760" s="20" t="e">
        <f t="shared" si="736"/>
        <v>#NUM!</v>
      </c>
      <c r="AE6760" s="20" t="e">
        <f t="shared" si="737"/>
        <v>#DIV/0!</v>
      </c>
    </row>
    <row r="6761" spans="19:31" x14ac:dyDescent="0.2">
      <c r="S6761" s="17" t="e">
        <f t="shared" si="732"/>
        <v>#NUM!</v>
      </c>
      <c r="T6761" s="17" t="e">
        <f t="shared" si="733"/>
        <v>#NUM!</v>
      </c>
      <c r="U6761" s="18" t="e">
        <f t="shared" si="734"/>
        <v>#NUM!</v>
      </c>
      <c r="X6761" s="20" t="e">
        <f t="shared" si="735"/>
        <v>#DIV/0!</v>
      </c>
      <c r="AA6761" s="20" t="e">
        <f t="shared" si="736"/>
        <v>#NUM!</v>
      </c>
      <c r="AE6761" s="20" t="e">
        <f t="shared" si="737"/>
        <v>#DIV/0!</v>
      </c>
    </row>
    <row r="6762" spans="19:31" x14ac:dyDescent="0.2">
      <c r="S6762" s="17" t="e">
        <f t="shared" si="732"/>
        <v>#NUM!</v>
      </c>
      <c r="T6762" s="17" t="e">
        <f t="shared" si="733"/>
        <v>#NUM!</v>
      </c>
      <c r="U6762" s="18" t="e">
        <f t="shared" si="734"/>
        <v>#NUM!</v>
      </c>
      <c r="X6762" s="20" t="e">
        <f t="shared" si="735"/>
        <v>#DIV/0!</v>
      </c>
      <c r="AA6762" s="20" t="e">
        <f t="shared" si="736"/>
        <v>#NUM!</v>
      </c>
      <c r="AE6762" s="20" t="e">
        <f t="shared" si="737"/>
        <v>#DIV/0!</v>
      </c>
    </row>
    <row r="6763" spans="19:31" x14ac:dyDescent="0.2">
      <c r="S6763" s="17" t="e">
        <f t="shared" si="732"/>
        <v>#NUM!</v>
      </c>
      <c r="T6763" s="17" t="e">
        <f t="shared" si="733"/>
        <v>#NUM!</v>
      </c>
      <c r="U6763" s="18" t="e">
        <f t="shared" si="734"/>
        <v>#NUM!</v>
      </c>
      <c r="X6763" s="20" t="e">
        <f t="shared" si="735"/>
        <v>#DIV/0!</v>
      </c>
      <c r="AA6763" s="20" t="e">
        <f t="shared" si="736"/>
        <v>#NUM!</v>
      </c>
      <c r="AE6763" s="20" t="e">
        <f t="shared" si="737"/>
        <v>#DIV/0!</v>
      </c>
    </row>
    <row r="6764" spans="19:31" x14ac:dyDescent="0.2">
      <c r="S6764" s="17" t="e">
        <f t="shared" si="732"/>
        <v>#NUM!</v>
      </c>
      <c r="T6764" s="17" t="e">
        <f t="shared" si="733"/>
        <v>#NUM!</v>
      </c>
      <c r="U6764" s="18" t="e">
        <f t="shared" si="734"/>
        <v>#NUM!</v>
      </c>
      <c r="X6764" s="20" t="e">
        <f t="shared" si="735"/>
        <v>#DIV/0!</v>
      </c>
      <c r="AA6764" s="20" t="e">
        <f t="shared" si="736"/>
        <v>#NUM!</v>
      </c>
      <c r="AE6764" s="20" t="e">
        <f t="shared" si="737"/>
        <v>#DIV/0!</v>
      </c>
    </row>
    <row r="6765" spans="19:31" x14ac:dyDescent="0.2">
      <c r="S6765" s="17" t="e">
        <f t="shared" si="732"/>
        <v>#NUM!</v>
      </c>
      <c r="T6765" s="17" t="e">
        <f t="shared" si="733"/>
        <v>#NUM!</v>
      </c>
      <c r="U6765" s="18" t="e">
        <f t="shared" si="734"/>
        <v>#NUM!</v>
      </c>
      <c r="X6765" s="20" t="e">
        <f t="shared" si="735"/>
        <v>#DIV/0!</v>
      </c>
      <c r="AA6765" s="20" t="e">
        <f t="shared" si="736"/>
        <v>#NUM!</v>
      </c>
      <c r="AE6765" s="20" t="e">
        <f t="shared" si="737"/>
        <v>#DIV/0!</v>
      </c>
    </row>
    <row r="6766" spans="19:31" x14ac:dyDescent="0.2">
      <c r="S6766" s="17" t="e">
        <f t="shared" si="732"/>
        <v>#NUM!</v>
      </c>
      <c r="T6766" s="17" t="e">
        <f t="shared" si="733"/>
        <v>#NUM!</v>
      </c>
      <c r="U6766" s="18" t="e">
        <f t="shared" si="734"/>
        <v>#NUM!</v>
      </c>
      <c r="X6766" s="20" t="e">
        <f t="shared" si="735"/>
        <v>#DIV/0!</v>
      </c>
      <c r="AA6766" s="20" t="e">
        <f t="shared" si="736"/>
        <v>#NUM!</v>
      </c>
      <c r="AE6766" s="20" t="e">
        <f t="shared" si="737"/>
        <v>#DIV/0!</v>
      </c>
    </row>
    <row r="6767" spans="19:31" x14ac:dyDescent="0.2">
      <c r="S6767" s="17" t="e">
        <f t="shared" si="732"/>
        <v>#NUM!</v>
      </c>
      <c r="T6767" s="17" t="e">
        <f t="shared" si="733"/>
        <v>#NUM!</v>
      </c>
      <c r="U6767" s="18" t="e">
        <f t="shared" si="734"/>
        <v>#NUM!</v>
      </c>
      <c r="X6767" s="20" t="e">
        <f t="shared" si="735"/>
        <v>#DIV/0!</v>
      </c>
      <c r="AA6767" s="20" t="e">
        <f t="shared" si="736"/>
        <v>#NUM!</v>
      </c>
      <c r="AE6767" s="20" t="e">
        <f t="shared" si="737"/>
        <v>#DIV/0!</v>
      </c>
    </row>
    <row r="6768" spans="19:31" x14ac:dyDescent="0.2">
      <c r="S6768" s="17" t="e">
        <f t="shared" si="732"/>
        <v>#NUM!</v>
      </c>
      <c r="T6768" s="17" t="e">
        <f t="shared" si="733"/>
        <v>#NUM!</v>
      </c>
      <c r="U6768" s="18" t="e">
        <f t="shared" si="734"/>
        <v>#NUM!</v>
      </c>
      <c r="X6768" s="20" t="e">
        <f t="shared" si="735"/>
        <v>#DIV/0!</v>
      </c>
      <c r="AA6768" s="20" t="e">
        <f t="shared" si="736"/>
        <v>#NUM!</v>
      </c>
      <c r="AE6768" s="20" t="e">
        <f t="shared" si="737"/>
        <v>#DIV/0!</v>
      </c>
    </row>
    <row r="6769" spans="19:31" x14ac:dyDescent="0.2">
      <c r="S6769" s="17" t="e">
        <f t="shared" si="732"/>
        <v>#NUM!</v>
      </c>
      <c r="T6769" s="17" t="e">
        <f t="shared" si="733"/>
        <v>#NUM!</v>
      </c>
      <c r="U6769" s="18" t="e">
        <f t="shared" si="734"/>
        <v>#NUM!</v>
      </c>
      <c r="X6769" s="20" t="e">
        <f t="shared" si="735"/>
        <v>#DIV/0!</v>
      </c>
      <c r="AA6769" s="20" t="e">
        <f t="shared" si="736"/>
        <v>#NUM!</v>
      </c>
      <c r="AE6769" s="20" t="e">
        <f t="shared" si="737"/>
        <v>#DIV/0!</v>
      </c>
    </row>
    <row r="6770" spans="19:31" x14ac:dyDescent="0.2">
      <c r="S6770" s="17" t="e">
        <f t="shared" si="732"/>
        <v>#NUM!</v>
      </c>
      <c r="T6770" s="17" t="e">
        <f t="shared" si="733"/>
        <v>#NUM!</v>
      </c>
      <c r="U6770" s="18" t="e">
        <f t="shared" si="734"/>
        <v>#NUM!</v>
      </c>
      <c r="X6770" s="20" t="e">
        <f t="shared" si="735"/>
        <v>#DIV/0!</v>
      </c>
      <c r="AA6770" s="20" t="e">
        <f t="shared" si="736"/>
        <v>#NUM!</v>
      </c>
      <c r="AE6770" s="20" t="e">
        <f t="shared" si="737"/>
        <v>#DIV/0!</v>
      </c>
    </row>
    <row r="6771" spans="19:31" x14ac:dyDescent="0.2">
      <c r="S6771" s="17" t="e">
        <f t="shared" si="732"/>
        <v>#NUM!</v>
      </c>
      <c r="T6771" s="17" t="e">
        <f t="shared" si="733"/>
        <v>#NUM!</v>
      </c>
      <c r="U6771" s="18" t="e">
        <f t="shared" si="734"/>
        <v>#NUM!</v>
      </c>
      <c r="X6771" s="20" t="e">
        <f t="shared" si="735"/>
        <v>#DIV/0!</v>
      </c>
      <c r="AA6771" s="20" t="e">
        <f t="shared" si="736"/>
        <v>#NUM!</v>
      </c>
      <c r="AE6771" s="20" t="e">
        <f t="shared" si="737"/>
        <v>#DIV/0!</v>
      </c>
    </row>
    <row r="6772" spans="19:31" x14ac:dyDescent="0.2">
      <c r="S6772" s="17" t="e">
        <f t="shared" si="732"/>
        <v>#NUM!</v>
      </c>
      <c r="T6772" s="17" t="e">
        <f t="shared" si="733"/>
        <v>#NUM!</v>
      </c>
      <c r="U6772" s="18" t="e">
        <f t="shared" si="734"/>
        <v>#NUM!</v>
      </c>
      <c r="X6772" s="20" t="e">
        <f t="shared" si="735"/>
        <v>#DIV/0!</v>
      </c>
      <c r="AA6772" s="20" t="e">
        <f t="shared" si="736"/>
        <v>#NUM!</v>
      </c>
      <c r="AE6772" s="20" t="e">
        <f t="shared" si="737"/>
        <v>#DIV/0!</v>
      </c>
    </row>
    <row r="6773" spans="19:31" x14ac:dyDescent="0.2">
      <c r="S6773" s="17" t="e">
        <f t="shared" si="732"/>
        <v>#NUM!</v>
      </c>
      <c r="T6773" s="17" t="e">
        <f t="shared" si="733"/>
        <v>#NUM!</v>
      </c>
      <c r="U6773" s="18" t="e">
        <f t="shared" si="734"/>
        <v>#NUM!</v>
      </c>
      <c r="X6773" s="20" t="e">
        <f t="shared" si="735"/>
        <v>#DIV/0!</v>
      </c>
      <c r="AA6773" s="20" t="e">
        <f t="shared" si="736"/>
        <v>#NUM!</v>
      </c>
      <c r="AE6773" s="20" t="e">
        <f t="shared" si="737"/>
        <v>#DIV/0!</v>
      </c>
    </row>
    <row r="6774" spans="19:31" x14ac:dyDescent="0.2">
      <c r="S6774" s="17" t="e">
        <f t="shared" si="732"/>
        <v>#NUM!</v>
      </c>
      <c r="T6774" s="17" t="e">
        <f t="shared" si="733"/>
        <v>#NUM!</v>
      </c>
      <c r="U6774" s="18" t="e">
        <f t="shared" si="734"/>
        <v>#NUM!</v>
      </c>
      <c r="X6774" s="20" t="e">
        <f t="shared" si="735"/>
        <v>#DIV/0!</v>
      </c>
      <c r="AA6774" s="20" t="e">
        <f t="shared" si="736"/>
        <v>#NUM!</v>
      </c>
      <c r="AE6774" s="20" t="e">
        <f t="shared" si="737"/>
        <v>#DIV/0!</v>
      </c>
    </row>
    <row r="6775" spans="19:31" x14ac:dyDescent="0.2">
      <c r="S6775" s="17" t="e">
        <f t="shared" si="732"/>
        <v>#NUM!</v>
      </c>
      <c r="T6775" s="17" t="e">
        <f t="shared" si="733"/>
        <v>#NUM!</v>
      </c>
      <c r="U6775" s="18" t="e">
        <f t="shared" si="734"/>
        <v>#NUM!</v>
      </c>
      <c r="X6775" s="20" t="e">
        <f t="shared" si="735"/>
        <v>#DIV/0!</v>
      </c>
      <c r="AA6775" s="20" t="e">
        <f t="shared" si="736"/>
        <v>#NUM!</v>
      </c>
      <c r="AE6775" s="20" t="e">
        <f t="shared" si="737"/>
        <v>#DIV/0!</v>
      </c>
    </row>
    <row r="6776" spans="19:31" x14ac:dyDescent="0.2">
      <c r="S6776" s="17" t="e">
        <f t="shared" si="732"/>
        <v>#NUM!</v>
      </c>
      <c r="T6776" s="17" t="e">
        <f t="shared" si="733"/>
        <v>#NUM!</v>
      </c>
      <c r="U6776" s="18" t="e">
        <f t="shared" si="734"/>
        <v>#NUM!</v>
      </c>
      <c r="X6776" s="20" t="e">
        <f t="shared" si="735"/>
        <v>#DIV/0!</v>
      </c>
      <c r="AA6776" s="20" t="e">
        <f t="shared" si="736"/>
        <v>#NUM!</v>
      </c>
      <c r="AE6776" s="20" t="e">
        <f t="shared" si="737"/>
        <v>#DIV/0!</v>
      </c>
    </row>
    <row r="6777" spans="19:31" x14ac:dyDescent="0.2">
      <c r="S6777" s="17" t="e">
        <f t="shared" si="732"/>
        <v>#NUM!</v>
      </c>
      <c r="T6777" s="17" t="e">
        <f t="shared" si="733"/>
        <v>#NUM!</v>
      </c>
      <c r="U6777" s="18" t="e">
        <f t="shared" si="734"/>
        <v>#NUM!</v>
      </c>
      <c r="X6777" s="20" t="e">
        <f t="shared" si="735"/>
        <v>#DIV/0!</v>
      </c>
      <c r="AA6777" s="20" t="e">
        <f t="shared" si="736"/>
        <v>#NUM!</v>
      </c>
      <c r="AE6777" s="20" t="e">
        <f t="shared" si="737"/>
        <v>#DIV/0!</v>
      </c>
    </row>
    <row r="6778" spans="19:31" x14ac:dyDescent="0.2">
      <c r="S6778" s="17" t="e">
        <f t="shared" si="732"/>
        <v>#NUM!</v>
      </c>
      <c r="T6778" s="17" t="e">
        <f t="shared" si="733"/>
        <v>#NUM!</v>
      </c>
      <c r="U6778" s="18" t="e">
        <f t="shared" si="734"/>
        <v>#NUM!</v>
      </c>
      <c r="X6778" s="20" t="e">
        <f t="shared" si="735"/>
        <v>#DIV/0!</v>
      </c>
      <c r="AA6778" s="20" t="e">
        <f t="shared" si="736"/>
        <v>#NUM!</v>
      </c>
      <c r="AE6778" s="20" t="e">
        <f t="shared" si="737"/>
        <v>#DIV/0!</v>
      </c>
    </row>
    <row r="6779" spans="19:31" x14ac:dyDescent="0.2">
      <c r="S6779" s="17" t="e">
        <f t="shared" si="732"/>
        <v>#NUM!</v>
      </c>
      <c r="T6779" s="17" t="e">
        <f t="shared" si="733"/>
        <v>#NUM!</v>
      </c>
      <c r="U6779" s="18" t="e">
        <f t="shared" si="734"/>
        <v>#NUM!</v>
      </c>
      <c r="X6779" s="20" t="e">
        <f t="shared" si="735"/>
        <v>#DIV/0!</v>
      </c>
      <c r="AA6779" s="20" t="e">
        <f t="shared" si="736"/>
        <v>#NUM!</v>
      </c>
      <c r="AE6779" s="20" t="e">
        <f t="shared" si="737"/>
        <v>#DIV/0!</v>
      </c>
    </row>
    <row r="6780" spans="19:31" x14ac:dyDescent="0.2">
      <c r="S6780" s="17" t="e">
        <f t="shared" si="732"/>
        <v>#NUM!</v>
      </c>
      <c r="T6780" s="17" t="e">
        <f t="shared" si="733"/>
        <v>#NUM!</v>
      </c>
      <c r="U6780" s="18" t="e">
        <f t="shared" si="734"/>
        <v>#NUM!</v>
      </c>
      <c r="X6780" s="20" t="e">
        <f t="shared" si="735"/>
        <v>#DIV/0!</v>
      </c>
      <c r="AA6780" s="20" t="e">
        <f t="shared" si="736"/>
        <v>#NUM!</v>
      </c>
      <c r="AE6780" s="20" t="e">
        <f t="shared" si="737"/>
        <v>#DIV/0!</v>
      </c>
    </row>
    <row r="6781" spans="19:31" x14ac:dyDescent="0.2">
      <c r="S6781" s="17" t="e">
        <f t="shared" si="732"/>
        <v>#NUM!</v>
      </c>
      <c r="T6781" s="17" t="e">
        <f t="shared" si="733"/>
        <v>#NUM!</v>
      </c>
      <c r="U6781" s="18" t="e">
        <f t="shared" si="734"/>
        <v>#NUM!</v>
      </c>
      <c r="X6781" s="20" t="e">
        <f t="shared" si="735"/>
        <v>#DIV/0!</v>
      </c>
      <c r="AA6781" s="20" t="e">
        <f t="shared" si="736"/>
        <v>#NUM!</v>
      </c>
      <c r="AE6781" s="20" t="e">
        <f t="shared" si="737"/>
        <v>#DIV/0!</v>
      </c>
    </row>
    <row r="6782" spans="19:31" x14ac:dyDescent="0.2">
      <c r="S6782" s="17" t="e">
        <f t="shared" si="732"/>
        <v>#NUM!</v>
      </c>
      <c r="T6782" s="17" t="e">
        <f t="shared" si="733"/>
        <v>#NUM!</v>
      </c>
      <c r="U6782" s="18" t="e">
        <f t="shared" si="734"/>
        <v>#NUM!</v>
      </c>
      <c r="X6782" s="20" t="e">
        <f t="shared" si="735"/>
        <v>#DIV/0!</v>
      </c>
      <c r="AA6782" s="20" t="e">
        <f t="shared" si="736"/>
        <v>#NUM!</v>
      </c>
      <c r="AE6782" s="20" t="e">
        <f t="shared" si="737"/>
        <v>#DIV/0!</v>
      </c>
    </row>
    <row r="6783" spans="19:31" x14ac:dyDescent="0.2">
      <c r="S6783" s="17" t="e">
        <f t="shared" si="732"/>
        <v>#NUM!</v>
      </c>
      <c r="T6783" s="17" t="e">
        <f t="shared" si="733"/>
        <v>#NUM!</v>
      </c>
      <c r="U6783" s="18" t="e">
        <f t="shared" si="734"/>
        <v>#NUM!</v>
      </c>
      <c r="X6783" s="20" t="e">
        <f t="shared" si="735"/>
        <v>#DIV/0!</v>
      </c>
      <c r="AA6783" s="20" t="e">
        <f t="shared" si="736"/>
        <v>#NUM!</v>
      </c>
      <c r="AE6783" s="20" t="e">
        <f t="shared" si="737"/>
        <v>#DIV/0!</v>
      </c>
    </row>
    <row r="6784" spans="19:31" x14ac:dyDescent="0.2">
      <c r="S6784" s="17" t="e">
        <f t="shared" si="732"/>
        <v>#NUM!</v>
      </c>
      <c r="T6784" s="17" t="e">
        <f t="shared" si="733"/>
        <v>#NUM!</v>
      </c>
      <c r="U6784" s="18" t="e">
        <f t="shared" si="734"/>
        <v>#NUM!</v>
      </c>
      <c r="X6784" s="20" t="e">
        <f t="shared" si="735"/>
        <v>#DIV/0!</v>
      </c>
      <c r="AA6784" s="20" t="e">
        <f t="shared" si="736"/>
        <v>#NUM!</v>
      </c>
      <c r="AE6784" s="20" t="e">
        <f t="shared" si="737"/>
        <v>#DIV/0!</v>
      </c>
    </row>
    <row r="6785" spans="19:31" x14ac:dyDescent="0.2">
      <c r="S6785" s="17" t="e">
        <f t="shared" si="732"/>
        <v>#NUM!</v>
      </c>
      <c r="T6785" s="17" t="e">
        <f t="shared" si="733"/>
        <v>#NUM!</v>
      </c>
      <c r="U6785" s="18" t="e">
        <f t="shared" si="734"/>
        <v>#NUM!</v>
      </c>
      <c r="X6785" s="20" t="e">
        <f t="shared" si="735"/>
        <v>#DIV/0!</v>
      </c>
      <c r="AA6785" s="20" t="e">
        <f t="shared" si="736"/>
        <v>#NUM!</v>
      </c>
      <c r="AE6785" s="20" t="e">
        <f t="shared" si="737"/>
        <v>#DIV/0!</v>
      </c>
    </row>
    <row r="6786" spans="19:31" x14ac:dyDescent="0.2">
      <c r="S6786" s="17" t="e">
        <f t="shared" ref="S6786:S6849" si="738">MEDIAN(M6786:O6786)</f>
        <v>#NUM!</v>
      </c>
      <c r="T6786" s="17" t="e">
        <f t="shared" ref="T6786:T6849" si="739">MEDIAN(P6786:R6786)</f>
        <v>#NUM!</v>
      </c>
      <c r="U6786" s="18" t="e">
        <f t="shared" ref="U6786:U6849" si="740">T6786/S6786</f>
        <v>#NUM!</v>
      </c>
      <c r="X6786" s="20" t="e">
        <f t="shared" ref="X6786:X6849" si="741">_xlfn.T.TEST(P6786:R6786,M6786:O6786,2,2)</f>
        <v>#DIV/0!</v>
      </c>
      <c r="AA6786" s="20" t="e">
        <f t="shared" ref="AA6786:AA6849" si="742">LOG(U6786,2)</f>
        <v>#NUM!</v>
      </c>
      <c r="AE6786" s="20" t="e">
        <f t="shared" si="737"/>
        <v>#DIV/0!</v>
      </c>
    </row>
    <row r="6787" spans="19:31" x14ac:dyDescent="0.2">
      <c r="S6787" s="17" t="e">
        <f t="shared" si="738"/>
        <v>#NUM!</v>
      </c>
      <c r="T6787" s="17" t="e">
        <f t="shared" si="739"/>
        <v>#NUM!</v>
      </c>
      <c r="U6787" s="18" t="e">
        <f t="shared" si="740"/>
        <v>#NUM!</v>
      </c>
      <c r="X6787" s="20" t="e">
        <f t="shared" si="741"/>
        <v>#DIV/0!</v>
      </c>
      <c r="AA6787" s="20" t="e">
        <f t="shared" si="742"/>
        <v>#NUM!</v>
      </c>
      <c r="AE6787" s="20" t="e">
        <f t="shared" ref="AE6787:AE6796" si="743">-LOG10(X6787)</f>
        <v>#DIV/0!</v>
      </c>
    </row>
    <row r="6788" spans="19:31" x14ac:dyDescent="0.2">
      <c r="S6788" s="17" t="e">
        <f t="shared" si="738"/>
        <v>#NUM!</v>
      </c>
      <c r="T6788" s="17" t="e">
        <f t="shared" si="739"/>
        <v>#NUM!</v>
      </c>
      <c r="U6788" s="18" t="e">
        <f t="shared" si="740"/>
        <v>#NUM!</v>
      </c>
      <c r="X6788" s="20" t="e">
        <f t="shared" si="741"/>
        <v>#DIV/0!</v>
      </c>
      <c r="AA6788" s="20" t="e">
        <f t="shared" si="742"/>
        <v>#NUM!</v>
      </c>
      <c r="AE6788" s="20" t="e">
        <f t="shared" si="743"/>
        <v>#DIV/0!</v>
      </c>
    </row>
    <row r="6789" spans="19:31" x14ac:dyDescent="0.2">
      <c r="S6789" s="17" t="e">
        <f t="shared" si="738"/>
        <v>#NUM!</v>
      </c>
      <c r="T6789" s="17" t="e">
        <f t="shared" si="739"/>
        <v>#NUM!</v>
      </c>
      <c r="U6789" s="18" t="e">
        <f t="shared" si="740"/>
        <v>#NUM!</v>
      </c>
      <c r="X6789" s="20" t="e">
        <f t="shared" si="741"/>
        <v>#DIV/0!</v>
      </c>
      <c r="AA6789" s="20" t="e">
        <f t="shared" si="742"/>
        <v>#NUM!</v>
      </c>
      <c r="AE6789" s="20" t="e">
        <f t="shared" si="743"/>
        <v>#DIV/0!</v>
      </c>
    </row>
    <row r="6790" spans="19:31" x14ac:dyDescent="0.2">
      <c r="S6790" s="17" t="e">
        <f t="shared" si="738"/>
        <v>#NUM!</v>
      </c>
      <c r="T6790" s="17" t="e">
        <f t="shared" si="739"/>
        <v>#NUM!</v>
      </c>
      <c r="U6790" s="18" t="e">
        <f t="shared" si="740"/>
        <v>#NUM!</v>
      </c>
      <c r="X6790" s="20" t="e">
        <f t="shared" si="741"/>
        <v>#DIV/0!</v>
      </c>
      <c r="AA6790" s="20" t="e">
        <f t="shared" si="742"/>
        <v>#NUM!</v>
      </c>
      <c r="AE6790" s="20" t="e">
        <f t="shared" si="743"/>
        <v>#DIV/0!</v>
      </c>
    </row>
    <row r="6791" spans="19:31" x14ac:dyDescent="0.2">
      <c r="S6791" s="17" t="e">
        <f t="shared" si="738"/>
        <v>#NUM!</v>
      </c>
      <c r="T6791" s="17" t="e">
        <f t="shared" si="739"/>
        <v>#NUM!</v>
      </c>
      <c r="U6791" s="18" t="e">
        <f t="shared" si="740"/>
        <v>#NUM!</v>
      </c>
      <c r="X6791" s="20" t="e">
        <f t="shared" si="741"/>
        <v>#DIV/0!</v>
      </c>
      <c r="AA6791" s="20" t="e">
        <f t="shared" si="742"/>
        <v>#NUM!</v>
      </c>
      <c r="AE6791" s="20" t="e">
        <f t="shared" si="743"/>
        <v>#DIV/0!</v>
      </c>
    </row>
    <row r="6792" spans="19:31" x14ac:dyDescent="0.2">
      <c r="S6792" s="17" t="e">
        <f t="shared" si="738"/>
        <v>#NUM!</v>
      </c>
      <c r="T6792" s="17" t="e">
        <f t="shared" si="739"/>
        <v>#NUM!</v>
      </c>
      <c r="U6792" s="18" t="e">
        <f t="shared" si="740"/>
        <v>#NUM!</v>
      </c>
      <c r="X6792" s="20" t="e">
        <f t="shared" si="741"/>
        <v>#DIV/0!</v>
      </c>
      <c r="AA6792" s="20" t="e">
        <f t="shared" si="742"/>
        <v>#NUM!</v>
      </c>
      <c r="AE6792" s="20" t="e">
        <f t="shared" si="743"/>
        <v>#DIV/0!</v>
      </c>
    </row>
    <row r="6793" spans="19:31" x14ac:dyDescent="0.2">
      <c r="S6793" s="17" t="e">
        <f t="shared" si="738"/>
        <v>#NUM!</v>
      </c>
      <c r="T6793" s="17" t="e">
        <f t="shared" si="739"/>
        <v>#NUM!</v>
      </c>
      <c r="U6793" s="18" t="e">
        <f t="shared" si="740"/>
        <v>#NUM!</v>
      </c>
      <c r="X6793" s="20" t="e">
        <f t="shared" si="741"/>
        <v>#DIV/0!</v>
      </c>
      <c r="AA6793" s="20" t="e">
        <f t="shared" si="742"/>
        <v>#NUM!</v>
      </c>
      <c r="AE6793" s="20" t="e">
        <f t="shared" si="743"/>
        <v>#DIV/0!</v>
      </c>
    </row>
    <row r="6794" spans="19:31" x14ac:dyDescent="0.2">
      <c r="S6794" s="17" t="e">
        <f t="shared" si="738"/>
        <v>#NUM!</v>
      </c>
      <c r="T6794" s="17" t="e">
        <f t="shared" si="739"/>
        <v>#NUM!</v>
      </c>
      <c r="U6794" s="18" t="e">
        <f t="shared" si="740"/>
        <v>#NUM!</v>
      </c>
      <c r="X6794" s="20" t="e">
        <f t="shared" si="741"/>
        <v>#DIV/0!</v>
      </c>
      <c r="AA6794" s="20" t="e">
        <f t="shared" si="742"/>
        <v>#NUM!</v>
      </c>
      <c r="AE6794" s="20" t="e">
        <f t="shared" si="743"/>
        <v>#DIV/0!</v>
      </c>
    </row>
    <row r="6795" spans="19:31" x14ac:dyDescent="0.2">
      <c r="S6795" s="17" t="e">
        <f t="shared" si="738"/>
        <v>#NUM!</v>
      </c>
      <c r="T6795" s="17" t="e">
        <f t="shared" si="739"/>
        <v>#NUM!</v>
      </c>
      <c r="U6795" s="18" t="e">
        <f t="shared" si="740"/>
        <v>#NUM!</v>
      </c>
      <c r="X6795" s="20" t="e">
        <f t="shared" si="741"/>
        <v>#DIV/0!</v>
      </c>
      <c r="AA6795" s="20" t="e">
        <f t="shared" si="742"/>
        <v>#NUM!</v>
      </c>
      <c r="AE6795" s="20" t="e">
        <f t="shared" si="743"/>
        <v>#DIV/0!</v>
      </c>
    </row>
    <row r="6796" spans="19:31" x14ac:dyDescent="0.2">
      <c r="S6796" s="17" t="e">
        <f t="shared" si="738"/>
        <v>#NUM!</v>
      </c>
      <c r="T6796" s="17" t="e">
        <f t="shared" si="739"/>
        <v>#NUM!</v>
      </c>
      <c r="U6796" s="18" t="e">
        <f t="shared" si="740"/>
        <v>#NUM!</v>
      </c>
      <c r="X6796" s="20" t="e">
        <f t="shared" si="741"/>
        <v>#DIV/0!</v>
      </c>
      <c r="AA6796" s="20" t="e">
        <f t="shared" si="742"/>
        <v>#NUM!</v>
      </c>
      <c r="AE6796" s="20" t="e">
        <f t="shared" si="743"/>
        <v>#DIV/0!</v>
      </c>
    </row>
    <row r="6797" spans="19:31" x14ac:dyDescent="0.2">
      <c r="S6797" s="17" t="e">
        <f t="shared" si="738"/>
        <v>#NUM!</v>
      </c>
      <c r="T6797" s="17" t="e">
        <f t="shared" si="739"/>
        <v>#NUM!</v>
      </c>
      <c r="U6797" s="18" t="e">
        <f t="shared" si="740"/>
        <v>#NUM!</v>
      </c>
      <c r="X6797" s="20" t="e">
        <f t="shared" si="741"/>
        <v>#DIV/0!</v>
      </c>
      <c r="AA6797" s="20" t="e">
        <f t="shared" si="742"/>
        <v>#NUM!</v>
      </c>
    </row>
    <row r="6798" spans="19:31" x14ac:dyDescent="0.2">
      <c r="S6798" s="17" t="e">
        <f t="shared" si="738"/>
        <v>#NUM!</v>
      </c>
      <c r="T6798" s="17" t="e">
        <f t="shared" si="739"/>
        <v>#NUM!</v>
      </c>
      <c r="U6798" s="18" t="e">
        <f t="shared" si="740"/>
        <v>#NUM!</v>
      </c>
      <c r="X6798" s="20" t="e">
        <f t="shared" si="741"/>
        <v>#DIV/0!</v>
      </c>
      <c r="AA6798" s="20" t="e">
        <f t="shared" si="742"/>
        <v>#NUM!</v>
      </c>
    </row>
    <row r="6799" spans="19:31" x14ac:dyDescent="0.2">
      <c r="S6799" s="17" t="e">
        <f t="shared" si="738"/>
        <v>#NUM!</v>
      </c>
      <c r="T6799" s="17" t="e">
        <f t="shared" si="739"/>
        <v>#NUM!</v>
      </c>
      <c r="U6799" s="18" t="e">
        <f t="shared" si="740"/>
        <v>#NUM!</v>
      </c>
      <c r="X6799" s="20" t="e">
        <f t="shared" si="741"/>
        <v>#DIV/0!</v>
      </c>
      <c r="AA6799" s="20" t="e">
        <f t="shared" si="742"/>
        <v>#NUM!</v>
      </c>
    </row>
    <row r="6800" spans="19:31" x14ac:dyDescent="0.2">
      <c r="S6800" s="17" t="e">
        <f t="shared" si="738"/>
        <v>#NUM!</v>
      </c>
      <c r="T6800" s="17" t="e">
        <f t="shared" si="739"/>
        <v>#NUM!</v>
      </c>
      <c r="U6800" s="18" t="e">
        <f t="shared" si="740"/>
        <v>#NUM!</v>
      </c>
      <c r="X6800" s="20" t="e">
        <f t="shared" si="741"/>
        <v>#DIV/0!</v>
      </c>
      <c r="AA6800" s="20" t="e">
        <f t="shared" si="742"/>
        <v>#NUM!</v>
      </c>
    </row>
    <row r="6801" spans="19:27" x14ac:dyDescent="0.2">
      <c r="S6801" s="17" t="e">
        <f t="shared" si="738"/>
        <v>#NUM!</v>
      </c>
      <c r="T6801" s="17" t="e">
        <f t="shared" si="739"/>
        <v>#NUM!</v>
      </c>
      <c r="U6801" s="18" t="e">
        <f t="shared" si="740"/>
        <v>#NUM!</v>
      </c>
      <c r="X6801" s="20" t="e">
        <f t="shared" si="741"/>
        <v>#DIV/0!</v>
      </c>
      <c r="AA6801" s="20" t="e">
        <f t="shared" si="742"/>
        <v>#NUM!</v>
      </c>
    </row>
    <row r="6802" spans="19:27" x14ac:dyDescent="0.2">
      <c r="S6802" s="17" t="e">
        <f t="shared" si="738"/>
        <v>#NUM!</v>
      </c>
      <c r="T6802" s="17" t="e">
        <f t="shared" si="739"/>
        <v>#NUM!</v>
      </c>
      <c r="U6802" s="18" t="e">
        <f t="shared" si="740"/>
        <v>#NUM!</v>
      </c>
      <c r="X6802" s="20" t="e">
        <f t="shared" si="741"/>
        <v>#DIV/0!</v>
      </c>
      <c r="AA6802" s="20" t="e">
        <f t="shared" si="742"/>
        <v>#NUM!</v>
      </c>
    </row>
    <row r="6803" spans="19:27" x14ac:dyDescent="0.2">
      <c r="S6803" s="17" t="e">
        <f t="shared" si="738"/>
        <v>#NUM!</v>
      </c>
      <c r="T6803" s="17" t="e">
        <f t="shared" si="739"/>
        <v>#NUM!</v>
      </c>
      <c r="U6803" s="18" t="e">
        <f t="shared" si="740"/>
        <v>#NUM!</v>
      </c>
      <c r="X6803" s="20" t="e">
        <f t="shared" si="741"/>
        <v>#DIV/0!</v>
      </c>
      <c r="AA6803" s="20" t="e">
        <f t="shared" si="742"/>
        <v>#NUM!</v>
      </c>
    </row>
    <row r="6804" spans="19:27" x14ac:dyDescent="0.2">
      <c r="S6804" s="17" t="e">
        <f t="shared" si="738"/>
        <v>#NUM!</v>
      </c>
      <c r="T6804" s="17" t="e">
        <f t="shared" si="739"/>
        <v>#NUM!</v>
      </c>
      <c r="U6804" s="18" t="e">
        <f t="shared" si="740"/>
        <v>#NUM!</v>
      </c>
      <c r="X6804" s="20" t="e">
        <f t="shared" si="741"/>
        <v>#DIV/0!</v>
      </c>
      <c r="AA6804" s="20" t="e">
        <f t="shared" si="742"/>
        <v>#NUM!</v>
      </c>
    </row>
    <row r="6805" spans="19:27" x14ac:dyDescent="0.2">
      <c r="S6805" s="17" t="e">
        <f t="shared" si="738"/>
        <v>#NUM!</v>
      </c>
      <c r="T6805" s="17" t="e">
        <f t="shared" si="739"/>
        <v>#NUM!</v>
      </c>
      <c r="U6805" s="18" t="e">
        <f t="shared" si="740"/>
        <v>#NUM!</v>
      </c>
      <c r="X6805" s="20" t="e">
        <f t="shared" si="741"/>
        <v>#DIV/0!</v>
      </c>
      <c r="AA6805" s="20" t="e">
        <f t="shared" si="742"/>
        <v>#NUM!</v>
      </c>
    </row>
    <row r="6806" spans="19:27" x14ac:dyDescent="0.2">
      <c r="S6806" s="17" t="e">
        <f t="shared" si="738"/>
        <v>#NUM!</v>
      </c>
      <c r="T6806" s="17" t="e">
        <f t="shared" si="739"/>
        <v>#NUM!</v>
      </c>
      <c r="U6806" s="18" t="e">
        <f t="shared" si="740"/>
        <v>#NUM!</v>
      </c>
      <c r="X6806" s="20" t="e">
        <f t="shared" si="741"/>
        <v>#DIV/0!</v>
      </c>
      <c r="AA6806" s="20" t="e">
        <f t="shared" si="742"/>
        <v>#NUM!</v>
      </c>
    </row>
    <row r="6807" spans="19:27" x14ac:dyDescent="0.2">
      <c r="S6807" s="17" t="e">
        <f t="shared" si="738"/>
        <v>#NUM!</v>
      </c>
      <c r="T6807" s="17" t="e">
        <f t="shared" si="739"/>
        <v>#NUM!</v>
      </c>
      <c r="U6807" s="18" t="e">
        <f t="shared" si="740"/>
        <v>#NUM!</v>
      </c>
      <c r="X6807" s="20" t="e">
        <f t="shared" si="741"/>
        <v>#DIV/0!</v>
      </c>
      <c r="AA6807" s="20" t="e">
        <f t="shared" si="742"/>
        <v>#NUM!</v>
      </c>
    </row>
    <row r="6808" spans="19:27" x14ac:dyDescent="0.2">
      <c r="S6808" s="17" t="e">
        <f t="shared" si="738"/>
        <v>#NUM!</v>
      </c>
      <c r="T6808" s="17" t="e">
        <f t="shared" si="739"/>
        <v>#NUM!</v>
      </c>
      <c r="U6808" s="18" t="e">
        <f t="shared" si="740"/>
        <v>#NUM!</v>
      </c>
      <c r="X6808" s="20" t="e">
        <f t="shared" si="741"/>
        <v>#DIV/0!</v>
      </c>
      <c r="AA6808" s="20" t="e">
        <f t="shared" si="742"/>
        <v>#NUM!</v>
      </c>
    </row>
    <row r="6809" spans="19:27" x14ac:dyDescent="0.2">
      <c r="S6809" s="17" t="e">
        <f t="shared" si="738"/>
        <v>#NUM!</v>
      </c>
      <c r="T6809" s="17" t="e">
        <f t="shared" si="739"/>
        <v>#NUM!</v>
      </c>
      <c r="U6809" s="18" t="e">
        <f t="shared" si="740"/>
        <v>#NUM!</v>
      </c>
      <c r="X6809" s="20" t="e">
        <f t="shared" si="741"/>
        <v>#DIV/0!</v>
      </c>
      <c r="AA6809" s="20" t="e">
        <f t="shared" si="742"/>
        <v>#NUM!</v>
      </c>
    </row>
    <row r="6810" spans="19:27" x14ac:dyDescent="0.2">
      <c r="S6810" s="17" t="e">
        <f t="shared" si="738"/>
        <v>#NUM!</v>
      </c>
      <c r="T6810" s="17" t="e">
        <f t="shared" si="739"/>
        <v>#NUM!</v>
      </c>
      <c r="U6810" s="18" t="e">
        <f t="shared" si="740"/>
        <v>#NUM!</v>
      </c>
      <c r="X6810" s="20" t="e">
        <f t="shared" si="741"/>
        <v>#DIV/0!</v>
      </c>
      <c r="AA6810" s="20" t="e">
        <f t="shared" si="742"/>
        <v>#NUM!</v>
      </c>
    </row>
    <row r="6811" spans="19:27" x14ac:dyDescent="0.2">
      <c r="S6811" s="17" t="e">
        <f t="shared" si="738"/>
        <v>#NUM!</v>
      </c>
      <c r="T6811" s="17" t="e">
        <f t="shared" si="739"/>
        <v>#NUM!</v>
      </c>
      <c r="U6811" s="18" t="e">
        <f t="shared" si="740"/>
        <v>#NUM!</v>
      </c>
      <c r="X6811" s="20" t="e">
        <f t="shared" si="741"/>
        <v>#DIV/0!</v>
      </c>
      <c r="AA6811" s="20" t="e">
        <f t="shared" si="742"/>
        <v>#NUM!</v>
      </c>
    </row>
    <row r="6812" spans="19:27" x14ac:dyDescent="0.2">
      <c r="S6812" s="17" t="e">
        <f t="shared" si="738"/>
        <v>#NUM!</v>
      </c>
      <c r="T6812" s="17" t="e">
        <f t="shared" si="739"/>
        <v>#NUM!</v>
      </c>
      <c r="U6812" s="18" t="e">
        <f t="shared" si="740"/>
        <v>#NUM!</v>
      </c>
      <c r="X6812" s="20" t="e">
        <f t="shared" si="741"/>
        <v>#DIV/0!</v>
      </c>
      <c r="AA6812" s="20" t="e">
        <f t="shared" si="742"/>
        <v>#NUM!</v>
      </c>
    </row>
    <row r="6813" spans="19:27" x14ac:dyDescent="0.2">
      <c r="S6813" s="17" t="e">
        <f t="shared" si="738"/>
        <v>#NUM!</v>
      </c>
      <c r="T6813" s="17" t="e">
        <f t="shared" si="739"/>
        <v>#NUM!</v>
      </c>
      <c r="U6813" s="18" t="e">
        <f t="shared" si="740"/>
        <v>#NUM!</v>
      </c>
      <c r="X6813" s="20" t="e">
        <f t="shared" si="741"/>
        <v>#DIV/0!</v>
      </c>
      <c r="AA6813" s="20" t="e">
        <f t="shared" si="742"/>
        <v>#NUM!</v>
      </c>
    </row>
    <row r="6814" spans="19:27" x14ac:dyDescent="0.2">
      <c r="S6814" s="17" t="e">
        <f t="shared" si="738"/>
        <v>#NUM!</v>
      </c>
      <c r="T6814" s="17" t="e">
        <f t="shared" si="739"/>
        <v>#NUM!</v>
      </c>
      <c r="U6814" s="18" t="e">
        <f t="shared" si="740"/>
        <v>#NUM!</v>
      </c>
      <c r="X6814" s="20" t="e">
        <f t="shared" si="741"/>
        <v>#DIV/0!</v>
      </c>
      <c r="AA6814" s="20" t="e">
        <f t="shared" si="742"/>
        <v>#NUM!</v>
      </c>
    </row>
    <row r="6815" spans="19:27" x14ac:dyDescent="0.2">
      <c r="S6815" s="17" t="e">
        <f t="shared" si="738"/>
        <v>#NUM!</v>
      </c>
      <c r="T6815" s="17" t="e">
        <f t="shared" si="739"/>
        <v>#NUM!</v>
      </c>
      <c r="U6815" s="18" t="e">
        <f t="shared" si="740"/>
        <v>#NUM!</v>
      </c>
      <c r="X6815" s="20" t="e">
        <f t="shared" si="741"/>
        <v>#DIV/0!</v>
      </c>
      <c r="AA6815" s="20" t="e">
        <f t="shared" si="742"/>
        <v>#NUM!</v>
      </c>
    </row>
    <row r="6816" spans="19:27" x14ac:dyDescent="0.2">
      <c r="S6816" s="17" t="e">
        <f t="shared" si="738"/>
        <v>#NUM!</v>
      </c>
      <c r="T6816" s="17" t="e">
        <f t="shared" si="739"/>
        <v>#NUM!</v>
      </c>
      <c r="U6816" s="18" t="e">
        <f t="shared" si="740"/>
        <v>#NUM!</v>
      </c>
      <c r="X6816" s="20" t="e">
        <f t="shared" si="741"/>
        <v>#DIV/0!</v>
      </c>
      <c r="AA6816" s="20" t="e">
        <f t="shared" si="742"/>
        <v>#NUM!</v>
      </c>
    </row>
    <row r="6817" spans="19:27" x14ac:dyDescent="0.2">
      <c r="S6817" s="17" t="e">
        <f t="shared" si="738"/>
        <v>#NUM!</v>
      </c>
      <c r="T6817" s="17" t="e">
        <f t="shared" si="739"/>
        <v>#NUM!</v>
      </c>
      <c r="U6817" s="18" t="e">
        <f t="shared" si="740"/>
        <v>#NUM!</v>
      </c>
      <c r="X6817" s="20" t="e">
        <f t="shared" si="741"/>
        <v>#DIV/0!</v>
      </c>
      <c r="AA6817" s="20" t="e">
        <f t="shared" si="742"/>
        <v>#NUM!</v>
      </c>
    </row>
    <row r="6818" spans="19:27" x14ac:dyDescent="0.2">
      <c r="S6818" s="17" t="e">
        <f t="shared" si="738"/>
        <v>#NUM!</v>
      </c>
      <c r="T6818" s="17" t="e">
        <f t="shared" si="739"/>
        <v>#NUM!</v>
      </c>
      <c r="U6818" s="18" t="e">
        <f t="shared" si="740"/>
        <v>#NUM!</v>
      </c>
      <c r="X6818" s="20" t="e">
        <f t="shared" si="741"/>
        <v>#DIV/0!</v>
      </c>
      <c r="AA6818" s="20" t="e">
        <f t="shared" si="742"/>
        <v>#NUM!</v>
      </c>
    </row>
    <row r="6819" spans="19:27" x14ac:dyDescent="0.2">
      <c r="S6819" s="17" t="e">
        <f t="shared" si="738"/>
        <v>#NUM!</v>
      </c>
      <c r="T6819" s="17" t="e">
        <f t="shared" si="739"/>
        <v>#NUM!</v>
      </c>
      <c r="U6819" s="18" t="e">
        <f t="shared" si="740"/>
        <v>#NUM!</v>
      </c>
      <c r="X6819" s="20" t="e">
        <f t="shared" si="741"/>
        <v>#DIV/0!</v>
      </c>
      <c r="AA6819" s="20" t="e">
        <f t="shared" si="742"/>
        <v>#NUM!</v>
      </c>
    </row>
    <row r="6820" spans="19:27" x14ac:dyDescent="0.2">
      <c r="S6820" s="17" t="e">
        <f t="shared" si="738"/>
        <v>#NUM!</v>
      </c>
      <c r="T6820" s="17" t="e">
        <f t="shared" si="739"/>
        <v>#NUM!</v>
      </c>
      <c r="U6820" s="18" t="e">
        <f t="shared" si="740"/>
        <v>#NUM!</v>
      </c>
      <c r="X6820" s="20" t="e">
        <f t="shared" si="741"/>
        <v>#DIV/0!</v>
      </c>
      <c r="AA6820" s="20" t="e">
        <f t="shared" si="742"/>
        <v>#NUM!</v>
      </c>
    </row>
    <row r="6821" spans="19:27" x14ac:dyDescent="0.2">
      <c r="S6821" s="17" t="e">
        <f t="shared" si="738"/>
        <v>#NUM!</v>
      </c>
      <c r="T6821" s="17" t="e">
        <f t="shared" si="739"/>
        <v>#NUM!</v>
      </c>
      <c r="U6821" s="18" t="e">
        <f t="shared" si="740"/>
        <v>#NUM!</v>
      </c>
      <c r="X6821" s="20" t="e">
        <f t="shared" si="741"/>
        <v>#DIV/0!</v>
      </c>
      <c r="AA6821" s="20" t="e">
        <f t="shared" si="742"/>
        <v>#NUM!</v>
      </c>
    </row>
    <row r="6822" spans="19:27" x14ac:dyDescent="0.2">
      <c r="S6822" s="17" t="e">
        <f t="shared" si="738"/>
        <v>#NUM!</v>
      </c>
      <c r="T6822" s="17" t="e">
        <f t="shared" si="739"/>
        <v>#NUM!</v>
      </c>
      <c r="U6822" s="18" t="e">
        <f t="shared" si="740"/>
        <v>#NUM!</v>
      </c>
      <c r="X6822" s="20" t="e">
        <f t="shared" si="741"/>
        <v>#DIV/0!</v>
      </c>
      <c r="AA6822" s="20" t="e">
        <f t="shared" si="742"/>
        <v>#NUM!</v>
      </c>
    </row>
    <row r="6823" spans="19:27" x14ac:dyDescent="0.2">
      <c r="S6823" s="17" t="e">
        <f t="shared" si="738"/>
        <v>#NUM!</v>
      </c>
      <c r="T6823" s="17" t="e">
        <f t="shared" si="739"/>
        <v>#NUM!</v>
      </c>
      <c r="U6823" s="18" t="e">
        <f t="shared" si="740"/>
        <v>#NUM!</v>
      </c>
      <c r="X6823" s="20" t="e">
        <f t="shared" si="741"/>
        <v>#DIV/0!</v>
      </c>
      <c r="AA6823" s="20" t="e">
        <f t="shared" si="742"/>
        <v>#NUM!</v>
      </c>
    </row>
    <row r="6824" spans="19:27" x14ac:dyDescent="0.2">
      <c r="S6824" s="17" t="e">
        <f t="shared" si="738"/>
        <v>#NUM!</v>
      </c>
      <c r="T6824" s="17" t="e">
        <f t="shared" si="739"/>
        <v>#NUM!</v>
      </c>
      <c r="U6824" s="18" t="e">
        <f t="shared" si="740"/>
        <v>#NUM!</v>
      </c>
      <c r="X6824" s="20" t="e">
        <f t="shared" si="741"/>
        <v>#DIV/0!</v>
      </c>
      <c r="AA6824" s="20" t="e">
        <f t="shared" si="742"/>
        <v>#NUM!</v>
      </c>
    </row>
    <row r="6825" spans="19:27" x14ac:dyDescent="0.2">
      <c r="S6825" s="17" t="e">
        <f t="shared" si="738"/>
        <v>#NUM!</v>
      </c>
      <c r="T6825" s="17" t="e">
        <f t="shared" si="739"/>
        <v>#NUM!</v>
      </c>
      <c r="U6825" s="18" t="e">
        <f t="shared" si="740"/>
        <v>#NUM!</v>
      </c>
      <c r="X6825" s="20" t="e">
        <f t="shared" si="741"/>
        <v>#DIV/0!</v>
      </c>
      <c r="AA6825" s="20" t="e">
        <f t="shared" si="742"/>
        <v>#NUM!</v>
      </c>
    </row>
    <row r="6826" spans="19:27" x14ac:dyDescent="0.2">
      <c r="S6826" s="17" t="e">
        <f t="shared" si="738"/>
        <v>#NUM!</v>
      </c>
      <c r="T6826" s="17" t="e">
        <f t="shared" si="739"/>
        <v>#NUM!</v>
      </c>
      <c r="U6826" s="18" t="e">
        <f t="shared" si="740"/>
        <v>#NUM!</v>
      </c>
      <c r="X6826" s="20" t="e">
        <f t="shared" si="741"/>
        <v>#DIV/0!</v>
      </c>
      <c r="AA6826" s="20" t="e">
        <f t="shared" si="742"/>
        <v>#NUM!</v>
      </c>
    </row>
    <row r="6827" spans="19:27" x14ac:dyDescent="0.2">
      <c r="S6827" s="17" t="e">
        <f t="shared" si="738"/>
        <v>#NUM!</v>
      </c>
      <c r="T6827" s="17" t="e">
        <f t="shared" si="739"/>
        <v>#NUM!</v>
      </c>
      <c r="U6827" s="18" t="e">
        <f t="shared" si="740"/>
        <v>#NUM!</v>
      </c>
      <c r="X6827" s="20" t="e">
        <f t="shared" si="741"/>
        <v>#DIV/0!</v>
      </c>
      <c r="AA6827" s="20" t="e">
        <f t="shared" si="742"/>
        <v>#NUM!</v>
      </c>
    </row>
    <row r="6828" spans="19:27" x14ac:dyDescent="0.2">
      <c r="S6828" s="17" t="e">
        <f t="shared" si="738"/>
        <v>#NUM!</v>
      </c>
      <c r="T6828" s="17" t="e">
        <f t="shared" si="739"/>
        <v>#NUM!</v>
      </c>
      <c r="U6828" s="18" t="e">
        <f t="shared" si="740"/>
        <v>#NUM!</v>
      </c>
      <c r="X6828" s="20" t="e">
        <f t="shared" si="741"/>
        <v>#DIV/0!</v>
      </c>
      <c r="AA6828" s="20" t="e">
        <f t="shared" si="742"/>
        <v>#NUM!</v>
      </c>
    </row>
    <row r="6829" spans="19:27" x14ac:dyDescent="0.2">
      <c r="S6829" s="17" t="e">
        <f t="shared" si="738"/>
        <v>#NUM!</v>
      </c>
      <c r="T6829" s="17" t="e">
        <f t="shared" si="739"/>
        <v>#NUM!</v>
      </c>
      <c r="U6829" s="18" t="e">
        <f t="shared" si="740"/>
        <v>#NUM!</v>
      </c>
      <c r="X6829" s="20" t="e">
        <f t="shared" si="741"/>
        <v>#DIV/0!</v>
      </c>
      <c r="AA6829" s="20" t="e">
        <f t="shared" si="742"/>
        <v>#NUM!</v>
      </c>
    </row>
    <row r="6830" spans="19:27" x14ac:dyDescent="0.2">
      <c r="S6830" s="17" t="e">
        <f t="shared" si="738"/>
        <v>#NUM!</v>
      </c>
      <c r="T6830" s="17" t="e">
        <f t="shared" si="739"/>
        <v>#NUM!</v>
      </c>
      <c r="U6830" s="18" t="e">
        <f t="shared" si="740"/>
        <v>#NUM!</v>
      </c>
      <c r="X6830" s="20" t="e">
        <f t="shared" si="741"/>
        <v>#DIV/0!</v>
      </c>
      <c r="AA6830" s="20" t="e">
        <f t="shared" si="742"/>
        <v>#NUM!</v>
      </c>
    </row>
    <row r="6831" spans="19:27" x14ac:dyDescent="0.2">
      <c r="S6831" s="17" t="e">
        <f t="shared" si="738"/>
        <v>#NUM!</v>
      </c>
      <c r="T6831" s="17" t="e">
        <f t="shared" si="739"/>
        <v>#NUM!</v>
      </c>
      <c r="U6831" s="18" t="e">
        <f t="shared" si="740"/>
        <v>#NUM!</v>
      </c>
      <c r="X6831" s="20" t="e">
        <f t="shared" si="741"/>
        <v>#DIV/0!</v>
      </c>
      <c r="AA6831" s="20" t="e">
        <f t="shared" si="742"/>
        <v>#NUM!</v>
      </c>
    </row>
    <row r="6832" spans="19:27" x14ac:dyDescent="0.2">
      <c r="S6832" s="17" t="e">
        <f t="shared" si="738"/>
        <v>#NUM!</v>
      </c>
      <c r="T6832" s="17" t="e">
        <f t="shared" si="739"/>
        <v>#NUM!</v>
      </c>
      <c r="U6832" s="18" t="e">
        <f t="shared" si="740"/>
        <v>#NUM!</v>
      </c>
      <c r="X6832" s="20" t="e">
        <f t="shared" si="741"/>
        <v>#DIV/0!</v>
      </c>
      <c r="AA6832" s="20" t="e">
        <f t="shared" si="742"/>
        <v>#NUM!</v>
      </c>
    </row>
    <row r="6833" spans="19:27" x14ac:dyDescent="0.2">
      <c r="S6833" s="17" t="e">
        <f t="shared" si="738"/>
        <v>#NUM!</v>
      </c>
      <c r="T6833" s="17" t="e">
        <f t="shared" si="739"/>
        <v>#NUM!</v>
      </c>
      <c r="U6833" s="18" t="e">
        <f t="shared" si="740"/>
        <v>#NUM!</v>
      </c>
      <c r="X6833" s="20" t="e">
        <f t="shared" si="741"/>
        <v>#DIV/0!</v>
      </c>
      <c r="AA6833" s="20" t="e">
        <f t="shared" si="742"/>
        <v>#NUM!</v>
      </c>
    </row>
    <row r="6834" spans="19:27" x14ac:dyDescent="0.2">
      <c r="S6834" s="17" t="e">
        <f t="shared" si="738"/>
        <v>#NUM!</v>
      </c>
      <c r="T6834" s="17" t="e">
        <f t="shared" si="739"/>
        <v>#NUM!</v>
      </c>
      <c r="U6834" s="18" t="e">
        <f t="shared" si="740"/>
        <v>#NUM!</v>
      </c>
      <c r="X6834" s="20" t="e">
        <f t="shared" si="741"/>
        <v>#DIV/0!</v>
      </c>
      <c r="AA6834" s="20" t="e">
        <f t="shared" si="742"/>
        <v>#NUM!</v>
      </c>
    </row>
    <row r="6835" spans="19:27" x14ac:dyDescent="0.2">
      <c r="S6835" s="17" t="e">
        <f t="shared" si="738"/>
        <v>#NUM!</v>
      </c>
      <c r="T6835" s="17" t="e">
        <f t="shared" si="739"/>
        <v>#NUM!</v>
      </c>
      <c r="U6835" s="18" t="e">
        <f t="shared" si="740"/>
        <v>#NUM!</v>
      </c>
      <c r="X6835" s="20" t="e">
        <f t="shared" si="741"/>
        <v>#DIV/0!</v>
      </c>
      <c r="AA6835" s="20" t="e">
        <f t="shared" si="742"/>
        <v>#NUM!</v>
      </c>
    </row>
    <row r="6836" spans="19:27" x14ac:dyDescent="0.2">
      <c r="S6836" s="17" t="e">
        <f t="shared" si="738"/>
        <v>#NUM!</v>
      </c>
      <c r="T6836" s="17" t="e">
        <f t="shared" si="739"/>
        <v>#NUM!</v>
      </c>
      <c r="U6836" s="18" t="e">
        <f t="shared" si="740"/>
        <v>#NUM!</v>
      </c>
      <c r="X6836" s="20" t="e">
        <f t="shared" si="741"/>
        <v>#DIV/0!</v>
      </c>
      <c r="AA6836" s="20" t="e">
        <f t="shared" si="742"/>
        <v>#NUM!</v>
      </c>
    </row>
    <row r="6837" spans="19:27" x14ac:dyDescent="0.2">
      <c r="S6837" s="17" t="e">
        <f t="shared" si="738"/>
        <v>#NUM!</v>
      </c>
      <c r="T6837" s="17" t="e">
        <f t="shared" si="739"/>
        <v>#NUM!</v>
      </c>
      <c r="U6837" s="18" t="e">
        <f t="shared" si="740"/>
        <v>#NUM!</v>
      </c>
      <c r="X6837" s="20" t="e">
        <f t="shared" si="741"/>
        <v>#DIV/0!</v>
      </c>
      <c r="AA6837" s="20" t="e">
        <f t="shared" si="742"/>
        <v>#NUM!</v>
      </c>
    </row>
    <row r="6838" spans="19:27" x14ac:dyDescent="0.2">
      <c r="S6838" s="17" t="e">
        <f t="shared" si="738"/>
        <v>#NUM!</v>
      </c>
      <c r="T6838" s="17" t="e">
        <f t="shared" si="739"/>
        <v>#NUM!</v>
      </c>
      <c r="U6838" s="18" t="e">
        <f t="shared" si="740"/>
        <v>#NUM!</v>
      </c>
      <c r="X6838" s="20" t="e">
        <f t="shared" si="741"/>
        <v>#DIV/0!</v>
      </c>
      <c r="AA6838" s="20" t="e">
        <f t="shared" si="742"/>
        <v>#NUM!</v>
      </c>
    </row>
    <row r="6839" spans="19:27" x14ac:dyDescent="0.2">
      <c r="S6839" s="17" t="e">
        <f t="shared" si="738"/>
        <v>#NUM!</v>
      </c>
      <c r="T6839" s="17" t="e">
        <f t="shared" si="739"/>
        <v>#NUM!</v>
      </c>
      <c r="U6839" s="18" t="e">
        <f t="shared" si="740"/>
        <v>#NUM!</v>
      </c>
      <c r="X6839" s="20" t="e">
        <f t="shared" si="741"/>
        <v>#DIV/0!</v>
      </c>
      <c r="AA6839" s="20" t="e">
        <f t="shared" si="742"/>
        <v>#NUM!</v>
      </c>
    </row>
    <row r="6840" spans="19:27" x14ac:dyDescent="0.2">
      <c r="S6840" s="17" t="e">
        <f t="shared" si="738"/>
        <v>#NUM!</v>
      </c>
      <c r="T6840" s="17" t="e">
        <f t="shared" si="739"/>
        <v>#NUM!</v>
      </c>
      <c r="U6840" s="18" t="e">
        <f t="shared" si="740"/>
        <v>#NUM!</v>
      </c>
      <c r="X6840" s="20" t="e">
        <f t="shared" si="741"/>
        <v>#DIV/0!</v>
      </c>
      <c r="AA6840" s="20" t="e">
        <f t="shared" si="742"/>
        <v>#NUM!</v>
      </c>
    </row>
    <row r="6841" spans="19:27" x14ac:dyDescent="0.2">
      <c r="S6841" s="17" t="e">
        <f t="shared" si="738"/>
        <v>#NUM!</v>
      </c>
      <c r="T6841" s="17" t="e">
        <f t="shared" si="739"/>
        <v>#NUM!</v>
      </c>
      <c r="U6841" s="18" t="e">
        <f t="shared" si="740"/>
        <v>#NUM!</v>
      </c>
      <c r="X6841" s="20" t="e">
        <f t="shared" si="741"/>
        <v>#DIV/0!</v>
      </c>
      <c r="AA6841" s="20" t="e">
        <f t="shared" si="742"/>
        <v>#NUM!</v>
      </c>
    </row>
    <row r="6842" spans="19:27" x14ac:dyDescent="0.2">
      <c r="S6842" s="17" t="e">
        <f t="shared" si="738"/>
        <v>#NUM!</v>
      </c>
      <c r="T6842" s="17" t="e">
        <f t="shared" si="739"/>
        <v>#NUM!</v>
      </c>
      <c r="U6842" s="18" t="e">
        <f t="shared" si="740"/>
        <v>#NUM!</v>
      </c>
      <c r="X6842" s="20" t="e">
        <f t="shared" si="741"/>
        <v>#DIV/0!</v>
      </c>
      <c r="AA6842" s="20" t="e">
        <f t="shared" si="742"/>
        <v>#NUM!</v>
      </c>
    </row>
    <row r="6843" spans="19:27" x14ac:dyDescent="0.2">
      <c r="S6843" s="17" t="e">
        <f t="shared" si="738"/>
        <v>#NUM!</v>
      </c>
      <c r="T6843" s="17" t="e">
        <f t="shared" si="739"/>
        <v>#NUM!</v>
      </c>
      <c r="U6843" s="18" t="e">
        <f t="shared" si="740"/>
        <v>#NUM!</v>
      </c>
      <c r="X6843" s="20" t="e">
        <f t="shared" si="741"/>
        <v>#DIV/0!</v>
      </c>
      <c r="AA6843" s="20" t="e">
        <f t="shared" si="742"/>
        <v>#NUM!</v>
      </c>
    </row>
    <row r="6844" spans="19:27" x14ac:dyDescent="0.2">
      <c r="S6844" s="17" t="e">
        <f t="shared" si="738"/>
        <v>#NUM!</v>
      </c>
      <c r="T6844" s="17" t="e">
        <f t="shared" si="739"/>
        <v>#NUM!</v>
      </c>
      <c r="U6844" s="18" t="e">
        <f t="shared" si="740"/>
        <v>#NUM!</v>
      </c>
      <c r="X6844" s="20" t="e">
        <f t="shared" si="741"/>
        <v>#DIV/0!</v>
      </c>
      <c r="AA6844" s="20" t="e">
        <f t="shared" si="742"/>
        <v>#NUM!</v>
      </c>
    </row>
    <row r="6845" spans="19:27" x14ac:dyDescent="0.2">
      <c r="S6845" s="17" t="e">
        <f t="shared" si="738"/>
        <v>#NUM!</v>
      </c>
      <c r="T6845" s="17" t="e">
        <f t="shared" si="739"/>
        <v>#NUM!</v>
      </c>
      <c r="U6845" s="18" t="e">
        <f t="shared" si="740"/>
        <v>#NUM!</v>
      </c>
      <c r="X6845" s="20" t="e">
        <f t="shared" si="741"/>
        <v>#DIV/0!</v>
      </c>
      <c r="AA6845" s="20" t="e">
        <f t="shared" si="742"/>
        <v>#NUM!</v>
      </c>
    </row>
    <row r="6846" spans="19:27" x14ac:dyDescent="0.2">
      <c r="S6846" s="17" t="e">
        <f t="shared" si="738"/>
        <v>#NUM!</v>
      </c>
      <c r="T6846" s="17" t="e">
        <f t="shared" si="739"/>
        <v>#NUM!</v>
      </c>
      <c r="U6846" s="18" t="e">
        <f t="shared" si="740"/>
        <v>#NUM!</v>
      </c>
      <c r="X6846" s="20" t="e">
        <f t="shared" si="741"/>
        <v>#DIV/0!</v>
      </c>
      <c r="AA6846" s="20" t="e">
        <f t="shared" si="742"/>
        <v>#NUM!</v>
      </c>
    </row>
    <row r="6847" spans="19:27" x14ac:dyDescent="0.2">
      <c r="S6847" s="17" t="e">
        <f t="shared" si="738"/>
        <v>#NUM!</v>
      </c>
      <c r="T6847" s="17" t="e">
        <f t="shared" si="739"/>
        <v>#NUM!</v>
      </c>
      <c r="U6847" s="18" t="e">
        <f t="shared" si="740"/>
        <v>#NUM!</v>
      </c>
      <c r="X6847" s="20" t="e">
        <f t="shared" si="741"/>
        <v>#DIV/0!</v>
      </c>
      <c r="AA6847" s="20" t="e">
        <f t="shared" si="742"/>
        <v>#NUM!</v>
      </c>
    </row>
    <row r="6848" spans="19:27" x14ac:dyDescent="0.2">
      <c r="S6848" s="17" t="e">
        <f t="shared" si="738"/>
        <v>#NUM!</v>
      </c>
      <c r="T6848" s="17" t="e">
        <f t="shared" si="739"/>
        <v>#NUM!</v>
      </c>
      <c r="U6848" s="18" t="e">
        <f t="shared" si="740"/>
        <v>#NUM!</v>
      </c>
      <c r="X6848" s="20" t="e">
        <f t="shared" si="741"/>
        <v>#DIV/0!</v>
      </c>
      <c r="AA6848" s="20" t="e">
        <f t="shared" si="742"/>
        <v>#NUM!</v>
      </c>
    </row>
    <row r="6849" spans="19:27" x14ac:dyDescent="0.2">
      <c r="S6849" s="17" t="e">
        <f t="shared" si="738"/>
        <v>#NUM!</v>
      </c>
      <c r="T6849" s="17" t="e">
        <f t="shared" si="739"/>
        <v>#NUM!</v>
      </c>
      <c r="U6849" s="18" t="e">
        <f t="shared" si="740"/>
        <v>#NUM!</v>
      </c>
      <c r="X6849" s="20" t="e">
        <f t="shared" si="741"/>
        <v>#DIV/0!</v>
      </c>
      <c r="AA6849" s="20" t="e">
        <f t="shared" si="742"/>
        <v>#NUM!</v>
      </c>
    </row>
    <row r="6850" spans="19:27" x14ac:dyDescent="0.2">
      <c r="S6850" s="17" t="e">
        <f t="shared" ref="S6850:S6913" si="744">MEDIAN(M6850:O6850)</f>
        <v>#NUM!</v>
      </c>
      <c r="T6850" s="17" t="e">
        <f t="shared" ref="T6850:T6913" si="745">MEDIAN(P6850:R6850)</f>
        <v>#NUM!</v>
      </c>
      <c r="U6850" s="18" t="e">
        <f t="shared" ref="U6850:U6913" si="746">T6850/S6850</f>
        <v>#NUM!</v>
      </c>
      <c r="X6850" s="20" t="e">
        <f t="shared" ref="X6850:X6913" si="747">_xlfn.T.TEST(P6850:R6850,M6850:O6850,2,2)</f>
        <v>#DIV/0!</v>
      </c>
      <c r="AA6850" s="20" t="e">
        <f t="shared" ref="AA6850:AA6913" si="748">LOG(U6850,2)</f>
        <v>#NUM!</v>
      </c>
    </row>
    <row r="6851" spans="19:27" x14ac:dyDescent="0.2">
      <c r="S6851" s="17" t="e">
        <f t="shared" si="744"/>
        <v>#NUM!</v>
      </c>
      <c r="T6851" s="17" t="e">
        <f t="shared" si="745"/>
        <v>#NUM!</v>
      </c>
      <c r="U6851" s="18" t="e">
        <f t="shared" si="746"/>
        <v>#NUM!</v>
      </c>
      <c r="X6851" s="20" t="e">
        <f t="shared" si="747"/>
        <v>#DIV/0!</v>
      </c>
      <c r="AA6851" s="20" t="e">
        <f t="shared" si="748"/>
        <v>#NUM!</v>
      </c>
    </row>
    <row r="6852" spans="19:27" x14ac:dyDescent="0.2">
      <c r="S6852" s="17" t="e">
        <f t="shared" si="744"/>
        <v>#NUM!</v>
      </c>
      <c r="T6852" s="17" t="e">
        <f t="shared" si="745"/>
        <v>#NUM!</v>
      </c>
      <c r="U6852" s="18" t="e">
        <f t="shared" si="746"/>
        <v>#NUM!</v>
      </c>
      <c r="X6852" s="20" t="e">
        <f t="shared" si="747"/>
        <v>#DIV/0!</v>
      </c>
      <c r="AA6852" s="20" t="e">
        <f t="shared" si="748"/>
        <v>#NUM!</v>
      </c>
    </row>
    <row r="6853" spans="19:27" x14ac:dyDescent="0.2">
      <c r="S6853" s="17" t="e">
        <f t="shared" si="744"/>
        <v>#NUM!</v>
      </c>
      <c r="T6853" s="17" t="e">
        <f t="shared" si="745"/>
        <v>#NUM!</v>
      </c>
      <c r="U6853" s="18" t="e">
        <f t="shared" si="746"/>
        <v>#NUM!</v>
      </c>
      <c r="X6853" s="20" t="e">
        <f t="shared" si="747"/>
        <v>#DIV/0!</v>
      </c>
      <c r="AA6853" s="20" t="e">
        <f t="shared" si="748"/>
        <v>#NUM!</v>
      </c>
    </row>
    <row r="6854" spans="19:27" x14ac:dyDescent="0.2">
      <c r="S6854" s="17" t="e">
        <f t="shared" si="744"/>
        <v>#NUM!</v>
      </c>
      <c r="T6854" s="17" t="e">
        <f t="shared" si="745"/>
        <v>#NUM!</v>
      </c>
      <c r="U6854" s="18" t="e">
        <f t="shared" si="746"/>
        <v>#NUM!</v>
      </c>
      <c r="X6854" s="20" t="e">
        <f t="shared" si="747"/>
        <v>#DIV/0!</v>
      </c>
      <c r="AA6854" s="20" t="e">
        <f t="shared" si="748"/>
        <v>#NUM!</v>
      </c>
    </row>
    <row r="6855" spans="19:27" x14ac:dyDescent="0.2">
      <c r="S6855" s="17" t="e">
        <f t="shared" si="744"/>
        <v>#NUM!</v>
      </c>
      <c r="T6855" s="17" t="e">
        <f t="shared" si="745"/>
        <v>#NUM!</v>
      </c>
      <c r="U6855" s="18" t="e">
        <f t="shared" si="746"/>
        <v>#NUM!</v>
      </c>
      <c r="X6855" s="20" t="e">
        <f t="shared" si="747"/>
        <v>#DIV/0!</v>
      </c>
      <c r="AA6855" s="20" t="e">
        <f t="shared" si="748"/>
        <v>#NUM!</v>
      </c>
    </row>
    <row r="6856" spans="19:27" x14ac:dyDescent="0.2">
      <c r="S6856" s="17" t="e">
        <f t="shared" si="744"/>
        <v>#NUM!</v>
      </c>
      <c r="T6856" s="17" t="e">
        <f t="shared" si="745"/>
        <v>#NUM!</v>
      </c>
      <c r="U6856" s="18" t="e">
        <f t="shared" si="746"/>
        <v>#NUM!</v>
      </c>
      <c r="X6856" s="20" t="e">
        <f t="shared" si="747"/>
        <v>#DIV/0!</v>
      </c>
      <c r="AA6856" s="20" t="e">
        <f t="shared" si="748"/>
        <v>#NUM!</v>
      </c>
    </row>
    <row r="6857" spans="19:27" x14ac:dyDescent="0.2">
      <c r="S6857" s="17" t="e">
        <f t="shared" si="744"/>
        <v>#NUM!</v>
      </c>
      <c r="T6857" s="17" t="e">
        <f t="shared" si="745"/>
        <v>#NUM!</v>
      </c>
      <c r="U6857" s="18" t="e">
        <f t="shared" si="746"/>
        <v>#NUM!</v>
      </c>
      <c r="X6857" s="20" t="e">
        <f t="shared" si="747"/>
        <v>#DIV/0!</v>
      </c>
      <c r="AA6857" s="20" t="e">
        <f t="shared" si="748"/>
        <v>#NUM!</v>
      </c>
    </row>
    <row r="6858" spans="19:27" x14ac:dyDescent="0.2">
      <c r="S6858" s="17" t="e">
        <f t="shared" si="744"/>
        <v>#NUM!</v>
      </c>
      <c r="T6858" s="17" t="e">
        <f t="shared" si="745"/>
        <v>#NUM!</v>
      </c>
      <c r="U6858" s="18" t="e">
        <f t="shared" si="746"/>
        <v>#NUM!</v>
      </c>
      <c r="X6858" s="20" t="e">
        <f t="shared" si="747"/>
        <v>#DIV/0!</v>
      </c>
      <c r="AA6858" s="20" t="e">
        <f t="shared" si="748"/>
        <v>#NUM!</v>
      </c>
    </row>
    <row r="6859" spans="19:27" x14ac:dyDescent="0.2">
      <c r="S6859" s="17" t="e">
        <f t="shared" si="744"/>
        <v>#NUM!</v>
      </c>
      <c r="T6859" s="17" t="e">
        <f t="shared" si="745"/>
        <v>#NUM!</v>
      </c>
      <c r="U6859" s="18" t="e">
        <f t="shared" si="746"/>
        <v>#NUM!</v>
      </c>
      <c r="X6859" s="20" t="e">
        <f t="shared" si="747"/>
        <v>#DIV/0!</v>
      </c>
      <c r="AA6859" s="20" t="e">
        <f t="shared" si="748"/>
        <v>#NUM!</v>
      </c>
    </row>
    <row r="6860" spans="19:27" x14ac:dyDescent="0.2">
      <c r="S6860" s="17" t="e">
        <f t="shared" si="744"/>
        <v>#NUM!</v>
      </c>
      <c r="T6860" s="17" t="e">
        <f t="shared" si="745"/>
        <v>#NUM!</v>
      </c>
      <c r="U6860" s="18" t="e">
        <f t="shared" si="746"/>
        <v>#NUM!</v>
      </c>
      <c r="X6860" s="20" t="e">
        <f t="shared" si="747"/>
        <v>#DIV/0!</v>
      </c>
      <c r="AA6860" s="20" t="e">
        <f t="shared" si="748"/>
        <v>#NUM!</v>
      </c>
    </row>
    <row r="6861" spans="19:27" x14ac:dyDescent="0.2">
      <c r="S6861" s="17" t="e">
        <f t="shared" si="744"/>
        <v>#NUM!</v>
      </c>
      <c r="T6861" s="17" t="e">
        <f t="shared" si="745"/>
        <v>#NUM!</v>
      </c>
      <c r="U6861" s="18" t="e">
        <f t="shared" si="746"/>
        <v>#NUM!</v>
      </c>
      <c r="X6861" s="20" t="e">
        <f t="shared" si="747"/>
        <v>#DIV/0!</v>
      </c>
      <c r="AA6861" s="20" t="e">
        <f t="shared" si="748"/>
        <v>#NUM!</v>
      </c>
    </row>
    <row r="6862" spans="19:27" x14ac:dyDescent="0.2">
      <c r="S6862" s="17" t="e">
        <f t="shared" si="744"/>
        <v>#NUM!</v>
      </c>
      <c r="T6862" s="17" t="e">
        <f t="shared" si="745"/>
        <v>#NUM!</v>
      </c>
      <c r="U6862" s="18" t="e">
        <f t="shared" si="746"/>
        <v>#NUM!</v>
      </c>
      <c r="X6862" s="20" t="e">
        <f t="shared" si="747"/>
        <v>#DIV/0!</v>
      </c>
      <c r="AA6862" s="20" t="e">
        <f t="shared" si="748"/>
        <v>#NUM!</v>
      </c>
    </row>
    <row r="6863" spans="19:27" x14ac:dyDescent="0.2">
      <c r="S6863" s="17" t="e">
        <f t="shared" si="744"/>
        <v>#NUM!</v>
      </c>
      <c r="T6863" s="17" t="e">
        <f t="shared" si="745"/>
        <v>#NUM!</v>
      </c>
      <c r="U6863" s="18" t="e">
        <f t="shared" si="746"/>
        <v>#NUM!</v>
      </c>
      <c r="X6863" s="20" t="e">
        <f t="shared" si="747"/>
        <v>#DIV/0!</v>
      </c>
      <c r="AA6863" s="20" t="e">
        <f t="shared" si="748"/>
        <v>#NUM!</v>
      </c>
    </row>
    <row r="6864" spans="19:27" x14ac:dyDescent="0.2">
      <c r="S6864" s="17" t="e">
        <f t="shared" si="744"/>
        <v>#NUM!</v>
      </c>
      <c r="T6864" s="17" t="e">
        <f t="shared" si="745"/>
        <v>#NUM!</v>
      </c>
      <c r="U6864" s="18" t="e">
        <f t="shared" si="746"/>
        <v>#NUM!</v>
      </c>
      <c r="X6864" s="20" t="e">
        <f t="shared" si="747"/>
        <v>#DIV/0!</v>
      </c>
      <c r="AA6864" s="20" t="e">
        <f t="shared" si="748"/>
        <v>#NUM!</v>
      </c>
    </row>
    <row r="6865" spans="19:27" x14ac:dyDescent="0.2">
      <c r="S6865" s="17" t="e">
        <f t="shared" si="744"/>
        <v>#NUM!</v>
      </c>
      <c r="T6865" s="17" t="e">
        <f t="shared" si="745"/>
        <v>#NUM!</v>
      </c>
      <c r="U6865" s="18" t="e">
        <f t="shared" si="746"/>
        <v>#NUM!</v>
      </c>
      <c r="X6865" s="20" t="e">
        <f t="shared" si="747"/>
        <v>#DIV/0!</v>
      </c>
      <c r="AA6865" s="20" t="e">
        <f t="shared" si="748"/>
        <v>#NUM!</v>
      </c>
    </row>
    <row r="6866" spans="19:27" x14ac:dyDescent="0.2">
      <c r="S6866" s="17" t="e">
        <f t="shared" si="744"/>
        <v>#NUM!</v>
      </c>
      <c r="T6866" s="17" t="e">
        <f t="shared" si="745"/>
        <v>#NUM!</v>
      </c>
      <c r="U6866" s="18" t="e">
        <f t="shared" si="746"/>
        <v>#NUM!</v>
      </c>
      <c r="X6866" s="20" t="e">
        <f t="shared" si="747"/>
        <v>#DIV/0!</v>
      </c>
      <c r="AA6866" s="20" t="e">
        <f t="shared" si="748"/>
        <v>#NUM!</v>
      </c>
    </row>
    <row r="6867" spans="19:27" x14ac:dyDescent="0.2">
      <c r="S6867" s="17" t="e">
        <f t="shared" si="744"/>
        <v>#NUM!</v>
      </c>
      <c r="T6867" s="17" t="e">
        <f t="shared" si="745"/>
        <v>#NUM!</v>
      </c>
      <c r="U6867" s="18" t="e">
        <f t="shared" si="746"/>
        <v>#NUM!</v>
      </c>
      <c r="X6867" s="20" t="e">
        <f t="shared" si="747"/>
        <v>#DIV/0!</v>
      </c>
      <c r="AA6867" s="20" t="e">
        <f t="shared" si="748"/>
        <v>#NUM!</v>
      </c>
    </row>
    <row r="6868" spans="19:27" x14ac:dyDescent="0.2">
      <c r="S6868" s="17" t="e">
        <f t="shared" si="744"/>
        <v>#NUM!</v>
      </c>
      <c r="T6868" s="17" t="e">
        <f t="shared" si="745"/>
        <v>#NUM!</v>
      </c>
      <c r="U6868" s="18" t="e">
        <f t="shared" si="746"/>
        <v>#NUM!</v>
      </c>
      <c r="X6868" s="20" t="e">
        <f t="shared" si="747"/>
        <v>#DIV/0!</v>
      </c>
      <c r="AA6868" s="20" t="e">
        <f t="shared" si="748"/>
        <v>#NUM!</v>
      </c>
    </row>
    <row r="6869" spans="19:27" x14ac:dyDescent="0.2">
      <c r="S6869" s="17" t="e">
        <f t="shared" si="744"/>
        <v>#NUM!</v>
      </c>
      <c r="T6869" s="17" t="e">
        <f t="shared" si="745"/>
        <v>#NUM!</v>
      </c>
      <c r="U6869" s="18" t="e">
        <f t="shared" si="746"/>
        <v>#NUM!</v>
      </c>
      <c r="X6869" s="20" t="e">
        <f t="shared" si="747"/>
        <v>#DIV/0!</v>
      </c>
      <c r="AA6869" s="20" t="e">
        <f t="shared" si="748"/>
        <v>#NUM!</v>
      </c>
    </row>
    <row r="6870" spans="19:27" x14ac:dyDescent="0.2">
      <c r="S6870" s="17" t="e">
        <f t="shared" si="744"/>
        <v>#NUM!</v>
      </c>
      <c r="T6870" s="17" t="e">
        <f t="shared" si="745"/>
        <v>#NUM!</v>
      </c>
      <c r="U6870" s="18" t="e">
        <f t="shared" si="746"/>
        <v>#NUM!</v>
      </c>
      <c r="X6870" s="20" t="e">
        <f t="shared" si="747"/>
        <v>#DIV/0!</v>
      </c>
      <c r="AA6870" s="20" t="e">
        <f t="shared" si="748"/>
        <v>#NUM!</v>
      </c>
    </row>
    <row r="6871" spans="19:27" x14ac:dyDescent="0.2">
      <c r="S6871" s="17" t="e">
        <f t="shared" si="744"/>
        <v>#NUM!</v>
      </c>
      <c r="T6871" s="17" t="e">
        <f t="shared" si="745"/>
        <v>#NUM!</v>
      </c>
      <c r="U6871" s="18" t="e">
        <f t="shared" si="746"/>
        <v>#NUM!</v>
      </c>
      <c r="X6871" s="20" t="e">
        <f t="shared" si="747"/>
        <v>#DIV/0!</v>
      </c>
      <c r="AA6871" s="20" t="e">
        <f t="shared" si="748"/>
        <v>#NUM!</v>
      </c>
    </row>
    <row r="6872" spans="19:27" x14ac:dyDescent="0.2">
      <c r="S6872" s="17" t="e">
        <f t="shared" si="744"/>
        <v>#NUM!</v>
      </c>
      <c r="T6872" s="17" t="e">
        <f t="shared" si="745"/>
        <v>#NUM!</v>
      </c>
      <c r="U6872" s="18" t="e">
        <f t="shared" si="746"/>
        <v>#NUM!</v>
      </c>
      <c r="X6872" s="20" t="e">
        <f t="shared" si="747"/>
        <v>#DIV/0!</v>
      </c>
      <c r="AA6872" s="20" t="e">
        <f t="shared" si="748"/>
        <v>#NUM!</v>
      </c>
    </row>
    <row r="6873" spans="19:27" x14ac:dyDescent="0.2">
      <c r="S6873" s="17" t="e">
        <f t="shared" si="744"/>
        <v>#NUM!</v>
      </c>
      <c r="T6873" s="17" t="e">
        <f t="shared" si="745"/>
        <v>#NUM!</v>
      </c>
      <c r="U6873" s="18" t="e">
        <f t="shared" si="746"/>
        <v>#NUM!</v>
      </c>
      <c r="X6873" s="20" t="e">
        <f t="shared" si="747"/>
        <v>#DIV/0!</v>
      </c>
      <c r="AA6873" s="20" t="e">
        <f t="shared" si="748"/>
        <v>#NUM!</v>
      </c>
    </row>
    <row r="6874" spans="19:27" x14ac:dyDescent="0.2">
      <c r="S6874" s="17" t="e">
        <f t="shared" si="744"/>
        <v>#NUM!</v>
      </c>
      <c r="T6874" s="17" t="e">
        <f t="shared" si="745"/>
        <v>#NUM!</v>
      </c>
      <c r="U6874" s="18" t="e">
        <f t="shared" si="746"/>
        <v>#NUM!</v>
      </c>
      <c r="X6874" s="20" t="e">
        <f t="shared" si="747"/>
        <v>#DIV/0!</v>
      </c>
      <c r="AA6874" s="20" t="e">
        <f t="shared" si="748"/>
        <v>#NUM!</v>
      </c>
    </row>
    <row r="6875" spans="19:27" x14ac:dyDescent="0.2">
      <c r="S6875" s="17" t="e">
        <f t="shared" si="744"/>
        <v>#NUM!</v>
      </c>
      <c r="T6875" s="17" t="e">
        <f t="shared" si="745"/>
        <v>#NUM!</v>
      </c>
      <c r="U6875" s="18" t="e">
        <f t="shared" si="746"/>
        <v>#NUM!</v>
      </c>
      <c r="X6875" s="20" t="e">
        <f t="shared" si="747"/>
        <v>#DIV/0!</v>
      </c>
      <c r="AA6875" s="20" t="e">
        <f t="shared" si="748"/>
        <v>#NUM!</v>
      </c>
    </row>
    <row r="6876" spans="19:27" x14ac:dyDescent="0.2">
      <c r="S6876" s="17" t="e">
        <f t="shared" si="744"/>
        <v>#NUM!</v>
      </c>
      <c r="T6876" s="17" t="e">
        <f t="shared" si="745"/>
        <v>#NUM!</v>
      </c>
      <c r="U6876" s="18" t="e">
        <f t="shared" si="746"/>
        <v>#NUM!</v>
      </c>
      <c r="X6876" s="20" t="e">
        <f t="shared" si="747"/>
        <v>#DIV/0!</v>
      </c>
      <c r="AA6876" s="20" t="e">
        <f t="shared" si="748"/>
        <v>#NUM!</v>
      </c>
    </row>
    <row r="6877" spans="19:27" x14ac:dyDescent="0.2">
      <c r="S6877" s="17" t="e">
        <f t="shared" si="744"/>
        <v>#NUM!</v>
      </c>
      <c r="T6877" s="17" t="e">
        <f t="shared" si="745"/>
        <v>#NUM!</v>
      </c>
      <c r="U6877" s="18" t="e">
        <f t="shared" si="746"/>
        <v>#NUM!</v>
      </c>
      <c r="X6877" s="20" t="e">
        <f t="shared" si="747"/>
        <v>#DIV/0!</v>
      </c>
      <c r="AA6877" s="20" t="e">
        <f t="shared" si="748"/>
        <v>#NUM!</v>
      </c>
    </row>
    <row r="6878" spans="19:27" x14ac:dyDescent="0.2">
      <c r="S6878" s="17" t="e">
        <f t="shared" si="744"/>
        <v>#NUM!</v>
      </c>
      <c r="T6878" s="17" t="e">
        <f t="shared" si="745"/>
        <v>#NUM!</v>
      </c>
      <c r="U6878" s="18" t="e">
        <f t="shared" si="746"/>
        <v>#NUM!</v>
      </c>
      <c r="X6878" s="20" t="e">
        <f t="shared" si="747"/>
        <v>#DIV/0!</v>
      </c>
      <c r="AA6878" s="20" t="e">
        <f t="shared" si="748"/>
        <v>#NUM!</v>
      </c>
    </row>
    <row r="6879" spans="19:27" x14ac:dyDescent="0.2">
      <c r="S6879" s="17" t="e">
        <f t="shared" si="744"/>
        <v>#NUM!</v>
      </c>
      <c r="T6879" s="17" t="e">
        <f t="shared" si="745"/>
        <v>#NUM!</v>
      </c>
      <c r="U6879" s="18" t="e">
        <f t="shared" si="746"/>
        <v>#NUM!</v>
      </c>
      <c r="X6879" s="20" t="e">
        <f t="shared" si="747"/>
        <v>#DIV/0!</v>
      </c>
      <c r="AA6879" s="20" t="e">
        <f t="shared" si="748"/>
        <v>#NUM!</v>
      </c>
    </row>
    <row r="6880" spans="19:27" x14ac:dyDescent="0.2">
      <c r="S6880" s="17" t="e">
        <f t="shared" si="744"/>
        <v>#NUM!</v>
      </c>
      <c r="T6880" s="17" t="e">
        <f t="shared" si="745"/>
        <v>#NUM!</v>
      </c>
      <c r="U6880" s="18" t="e">
        <f t="shared" si="746"/>
        <v>#NUM!</v>
      </c>
      <c r="X6880" s="20" t="e">
        <f t="shared" si="747"/>
        <v>#DIV/0!</v>
      </c>
      <c r="AA6880" s="20" t="e">
        <f t="shared" si="748"/>
        <v>#NUM!</v>
      </c>
    </row>
    <row r="6881" spans="19:27" x14ac:dyDescent="0.2">
      <c r="S6881" s="17" t="e">
        <f t="shared" si="744"/>
        <v>#NUM!</v>
      </c>
      <c r="T6881" s="17" t="e">
        <f t="shared" si="745"/>
        <v>#NUM!</v>
      </c>
      <c r="U6881" s="18" t="e">
        <f t="shared" si="746"/>
        <v>#NUM!</v>
      </c>
      <c r="X6881" s="20" t="e">
        <f t="shared" si="747"/>
        <v>#DIV/0!</v>
      </c>
      <c r="AA6881" s="20" t="e">
        <f t="shared" si="748"/>
        <v>#NUM!</v>
      </c>
    </row>
    <row r="6882" spans="19:27" x14ac:dyDescent="0.2">
      <c r="S6882" s="17" t="e">
        <f t="shared" si="744"/>
        <v>#NUM!</v>
      </c>
      <c r="T6882" s="17" t="e">
        <f t="shared" si="745"/>
        <v>#NUM!</v>
      </c>
      <c r="U6882" s="18" t="e">
        <f t="shared" si="746"/>
        <v>#NUM!</v>
      </c>
      <c r="X6882" s="20" t="e">
        <f t="shared" si="747"/>
        <v>#DIV/0!</v>
      </c>
      <c r="AA6882" s="20" t="e">
        <f t="shared" si="748"/>
        <v>#NUM!</v>
      </c>
    </row>
    <row r="6883" spans="19:27" x14ac:dyDescent="0.2">
      <c r="S6883" s="17" t="e">
        <f t="shared" si="744"/>
        <v>#NUM!</v>
      </c>
      <c r="T6883" s="17" t="e">
        <f t="shared" si="745"/>
        <v>#NUM!</v>
      </c>
      <c r="U6883" s="18" t="e">
        <f t="shared" si="746"/>
        <v>#NUM!</v>
      </c>
      <c r="X6883" s="20" t="e">
        <f t="shared" si="747"/>
        <v>#DIV/0!</v>
      </c>
      <c r="AA6883" s="20" t="e">
        <f t="shared" si="748"/>
        <v>#NUM!</v>
      </c>
    </row>
    <row r="6884" spans="19:27" x14ac:dyDescent="0.2">
      <c r="S6884" s="17" t="e">
        <f t="shared" si="744"/>
        <v>#NUM!</v>
      </c>
      <c r="T6884" s="17" t="e">
        <f t="shared" si="745"/>
        <v>#NUM!</v>
      </c>
      <c r="U6884" s="18" t="e">
        <f t="shared" si="746"/>
        <v>#NUM!</v>
      </c>
      <c r="X6884" s="20" t="e">
        <f t="shared" si="747"/>
        <v>#DIV/0!</v>
      </c>
      <c r="AA6884" s="20" t="e">
        <f t="shared" si="748"/>
        <v>#NUM!</v>
      </c>
    </row>
    <row r="6885" spans="19:27" x14ac:dyDescent="0.2">
      <c r="S6885" s="17" t="e">
        <f t="shared" si="744"/>
        <v>#NUM!</v>
      </c>
      <c r="T6885" s="17" t="e">
        <f t="shared" si="745"/>
        <v>#NUM!</v>
      </c>
      <c r="U6885" s="18" t="e">
        <f t="shared" si="746"/>
        <v>#NUM!</v>
      </c>
      <c r="X6885" s="20" t="e">
        <f t="shared" si="747"/>
        <v>#DIV/0!</v>
      </c>
      <c r="AA6885" s="20" t="e">
        <f t="shared" si="748"/>
        <v>#NUM!</v>
      </c>
    </row>
    <row r="6886" spans="19:27" x14ac:dyDescent="0.2">
      <c r="S6886" s="17" t="e">
        <f t="shared" si="744"/>
        <v>#NUM!</v>
      </c>
      <c r="T6886" s="17" t="e">
        <f t="shared" si="745"/>
        <v>#NUM!</v>
      </c>
      <c r="U6886" s="18" t="e">
        <f t="shared" si="746"/>
        <v>#NUM!</v>
      </c>
      <c r="X6886" s="20" t="e">
        <f t="shared" si="747"/>
        <v>#DIV/0!</v>
      </c>
      <c r="AA6886" s="20" t="e">
        <f t="shared" si="748"/>
        <v>#NUM!</v>
      </c>
    </row>
    <row r="6887" spans="19:27" x14ac:dyDescent="0.2">
      <c r="S6887" s="17" t="e">
        <f t="shared" si="744"/>
        <v>#NUM!</v>
      </c>
      <c r="T6887" s="17" t="e">
        <f t="shared" si="745"/>
        <v>#NUM!</v>
      </c>
      <c r="U6887" s="18" t="e">
        <f t="shared" si="746"/>
        <v>#NUM!</v>
      </c>
      <c r="X6887" s="20" t="e">
        <f t="shared" si="747"/>
        <v>#DIV/0!</v>
      </c>
      <c r="AA6887" s="20" t="e">
        <f t="shared" si="748"/>
        <v>#NUM!</v>
      </c>
    </row>
    <row r="6888" spans="19:27" x14ac:dyDescent="0.2">
      <c r="S6888" s="17" t="e">
        <f t="shared" si="744"/>
        <v>#NUM!</v>
      </c>
      <c r="T6888" s="17" t="e">
        <f t="shared" si="745"/>
        <v>#NUM!</v>
      </c>
      <c r="U6888" s="18" t="e">
        <f t="shared" si="746"/>
        <v>#NUM!</v>
      </c>
      <c r="X6888" s="20" t="e">
        <f t="shared" si="747"/>
        <v>#DIV/0!</v>
      </c>
      <c r="AA6888" s="20" t="e">
        <f t="shared" si="748"/>
        <v>#NUM!</v>
      </c>
    </row>
    <row r="6889" spans="19:27" x14ac:dyDescent="0.2">
      <c r="S6889" s="17" t="e">
        <f t="shared" si="744"/>
        <v>#NUM!</v>
      </c>
      <c r="T6889" s="17" t="e">
        <f t="shared" si="745"/>
        <v>#NUM!</v>
      </c>
      <c r="U6889" s="18" t="e">
        <f t="shared" si="746"/>
        <v>#NUM!</v>
      </c>
      <c r="X6889" s="20" t="e">
        <f t="shared" si="747"/>
        <v>#DIV/0!</v>
      </c>
      <c r="AA6889" s="20" t="e">
        <f t="shared" si="748"/>
        <v>#NUM!</v>
      </c>
    </row>
    <row r="6890" spans="19:27" x14ac:dyDescent="0.2">
      <c r="S6890" s="17" t="e">
        <f t="shared" si="744"/>
        <v>#NUM!</v>
      </c>
      <c r="T6890" s="17" t="e">
        <f t="shared" si="745"/>
        <v>#NUM!</v>
      </c>
      <c r="U6890" s="18" t="e">
        <f t="shared" si="746"/>
        <v>#NUM!</v>
      </c>
      <c r="X6890" s="20" t="e">
        <f t="shared" si="747"/>
        <v>#DIV/0!</v>
      </c>
      <c r="AA6890" s="20" t="e">
        <f t="shared" si="748"/>
        <v>#NUM!</v>
      </c>
    </row>
    <row r="6891" spans="19:27" x14ac:dyDescent="0.2">
      <c r="S6891" s="17" t="e">
        <f t="shared" si="744"/>
        <v>#NUM!</v>
      </c>
      <c r="T6891" s="17" t="e">
        <f t="shared" si="745"/>
        <v>#NUM!</v>
      </c>
      <c r="U6891" s="18" t="e">
        <f t="shared" si="746"/>
        <v>#NUM!</v>
      </c>
      <c r="X6891" s="20" t="e">
        <f t="shared" si="747"/>
        <v>#DIV/0!</v>
      </c>
      <c r="AA6891" s="20" t="e">
        <f t="shared" si="748"/>
        <v>#NUM!</v>
      </c>
    </row>
    <row r="6892" spans="19:27" x14ac:dyDescent="0.2">
      <c r="S6892" s="17" t="e">
        <f t="shared" si="744"/>
        <v>#NUM!</v>
      </c>
      <c r="T6892" s="17" t="e">
        <f t="shared" si="745"/>
        <v>#NUM!</v>
      </c>
      <c r="U6892" s="18" t="e">
        <f t="shared" si="746"/>
        <v>#NUM!</v>
      </c>
      <c r="X6892" s="20" t="e">
        <f t="shared" si="747"/>
        <v>#DIV/0!</v>
      </c>
      <c r="AA6892" s="20" t="e">
        <f t="shared" si="748"/>
        <v>#NUM!</v>
      </c>
    </row>
    <row r="6893" spans="19:27" x14ac:dyDescent="0.2">
      <c r="S6893" s="17" t="e">
        <f t="shared" si="744"/>
        <v>#NUM!</v>
      </c>
      <c r="T6893" s="17" t="e">
        <f t="shared" si="745"/>
        <v>#NUM!</v>
      </c>
      <c r="U6893" s="18" t="e">
        <f t="shared" si="746"/>
        <v>#NUM!</v>
      </c>
      <c r="X6893" s="20" t="e">
        <f t="shared" si="747"/>
        <v>#DIV/0!</v>
      </c>
      <c r="AA6893" s="20" t="e">
        <f t="shared" si="748"/>
        <v>#NUM!</v>
      </c>
    </row>
    <row r="6894" spans="19:27" x14ac:dyDescent="0.2">
      <c r="S6894" s="17" t="e">
        <f t="shared" si="744"/>
        <v>#NUM!</v>
      </c>
      <c r="T6894" s="17" t="e">
        <f t="shared" si="745"/>
        <v>#NUM!</v>
      </c>
      <c r="U6894" s="18" t="e">
        <f t="shared" si="746"/>
        <v>#NUM!</v>
      </c>
      <c r="X6894" s="20" t="e">
        <f t="shared" si="747"/>
        <v>#DIV/0!</v>
      </c>
      <c r="AA6894" s="20" t="e">
        <f t="shared" si="748"/>
        <v>#NUM!</v>
      </c>
    </row>
    <row r="6895" spans="19:27" x14ac:dyDescent="0.2">
      <c r="S6895" s="17" t="e">
        <f t="shared" si="744"/>
        <v>#NUM!</v>
      </c>
      <c r="T6895" s="17" t="e">
        <f t="shared" si="745"/>
        <v>#NUM!</v>
      </c>
      <c r="U6895" s="18" t="e">
        <f t="shared" si="746"/>
        <v>#NUM!</v>
      </c>
      <c r="X6895" s="20" t="e">
        <f t="shared" si="747"/>
        <v>#DIV/0!</v>
      </c>
      <c r="AA6895" s="20" t="e">
        <f t="shared" si="748"/>
        <v>#NUM!</v>
      </c>
    </row>
    <row r="6896" spans="19:27" x14ac:dyDescent="0.2">
      <c r="S6896" s="17" t="e">
        <f t="shared" si="744"/>
        <v>#NUM!</v>
      </c>
      <c r="T6896" s="17" t="e">
        <f t="shared" si="745"/>
        <v>#NUM!</v>
      </c>
      <c r="U6896" s="18" t="e">
        <f t="shared" si="746"/>
        <v>#NUM!</v>
      </c>
      <c r="X6896" s="20" t="e">
        <f t="shared" si="747"/>
        <v>#DIV/0!</v>
      </c>
      <c r="AA6896" s="20" t="e">
        <f t="shared" si="748"/>
        <v>#NUM!</v>
      </c>
    </row>
    <row r="6897" spans="19:27" x14ac:dyDescent="0.2">
      <c r="S6897" s="17" t="e">
        <f t="shared" si="744"/>
        <v>#NUM!</v>
      </c>
      <c r="T6897" s="17" t="e">
        <f t="shared" si="745"/>
        <v>#NUM!</v>
      </c>
      <c r="U6897" s="18" t="e">
        <f t="shared" si="746"/>
        <v>#NUM!</v>
      </c>
      <c r="X6897" s="20" t="e">
        <f t="shared" si="747"/>
        <v>#DIV/0!</v>
      </c>
      <c r="AA6897" s="20" t="e">
        <f t="shared" si="748"/>
        <v>#NUM!</v>
      </c>
    </row>
    <row r="6898" spans="19:27" x14ac:dyDescent="0.2">
      <c r="S6898" s="17" t="e">
        <f t="shared" si="744"/>
        <v>#NUM!</v>
      </c>
      <c r="T6898" s="17" t="e">
        <f t="shared" si="745"/>
        <v>#NUM!</v>
      </c>
      <c r="U6898" s="18" t="e">
        <f t="shared" si="746"/>
        <v>#NUM!</v>
      </c>
      <c r="X6898" s="20" t="e">
        <f t="shared" si="747"/>
        <v>#DIV/0!</v>
      </c>
      <c r="AA6898" s="20" t="e">
        <f t="shared" si="748"/>
        <v>#NUM!</v>
      </c>
    </row>
    <row r="6899" spans="19:27" x14ac:dyDescent="0.2">
      <c r="S6899" s="17" t="e">
        <f t="shared" si="744"/>
        <v>#NUM!</v>
      </c>
      <c r="T6899" s="17" t="e">
        <f t="shared" si="745"/>
        <v>#NUM!</v>
      </c>
      <c r="U6899" s="18" t="e">
        <f t="shared" si="746"/>
        <v>#NUM!</v>
      </c>
      <c r="X6899" s="20" t="e">
        <f t="shared" si="747"/>
        <v>#DIV/0!</v>
      </c>
      <c r="AA6899" s="20" t="e">
        <f t="shared" si="748"/>
        <v>#NUM!</v>
      </c>
    </row>
    <row r="6900" spans="19:27" x14ac:dyDescent="0.2">
      <c r="S6900" s="17" t="e">
        <f t="shared" si="744"/>
        <v>#NUM!</v>
      </c>
      <c r="T6900" s="17" t="e">
        <f t="shared" si="745"/>
        <v>#NUM!</v>
      </c>
      <c r="U6900" s="18" t="e">
        <f t="shared" si="746"/>
        <v>#NUM!</v>
      </c>
      <c r="X6900" s="20" t="e">
        <f t="shared" si="747"/>
        <v>#DIV/0!</v>
      </c>
      <c r="AA6900" s="20" t="e">
        <f t="shared" si="748"/>
        <v>#NUM!</v>
      </c>
    </row>
    <row r="6901" spans="19:27" x14ac:dyDescent="0.2">
      <c r="S6901" s="17" t="e">
        <f t="shared" si="744"/>
        <v>#NUM!</v>
      </c>
      <c r="T6901" s="17" t="e">
        <f t="shared" si="745"/>
        <v>#NUM!</v>
      </c>
      <c r="U6901" s="18" t="e">
        <f t="shared" si="746"/>
        <v>#NUM!</v>
      </c>
      <c r="X6901" s="20" t="e">
        <f t="shared" si="747"/>
        <v>#DIV/0!</v>
      </c>
      <c r="AA6901" s="20" t="e">
        <f t="shared" si="748"/>
        <v>#NUM!</v>
      </c>
    </row>
    <row r="6902" spans="19:27" x14ac:dyDescent="0.2">
      <c r="S6902" s="17" t="e">
        <f t="shared" si="744"/>
        <v>#NUM!</v>
      </c>
      <c r="T6902" s="17" t="e">
        <f t="shared" si="745"/>
        <v>#NUM!</v>
      </c>
      <c r="U6902" s="18" t="e">
        <f t="shared" si="746"/>
        <v>#NUM!</v>
      </c>
      <c r="X6902" s="20" t="e">
        <f t="shared" si="747"/>
        <v>#DIV/0!</v>
      </c>
      <c r="AA6902" s="20" t="e">
        <f t="shared" si="748"/>
        <v>#NUM!</v>
      </c>
    </row>
    <row r="6903" spans="19:27" x14ac:dyDescent="0.2">
      <c r="S6903" s="17" t="e">
        <f t="shared" si="744"/>
        <v>#NUM!</v>
      </c>
      <c r="T6903" s="17" t="e">
        <f t="shared" si="745"/>
        <v>#NUM!</v>
      </c>
      <c r="U6903" s="18" t="e">
        <f t="shared" si="746"/>
        <v>#NUM!</v>
      </c>
      <c r="X6903" s="20" t="e">
        <f t="shared" si="747"/>
        <v>#DIV/0!</v>
      </c>
      <c r="AA6903" s="20" t="e">
        <f t="shared" si="748"/>
        <v>#NUM!</v>
      </c>
    </row>
    <row r="6904" spans="19:27" x14ac:dyDescent="0.2">
      <c r="S6904" s="17" t="e">
        <f t="shared" si="744"/>
        <v>#NUM!</v>
      </c>
      <c r="T6904" s="17" t="e">
        <f t="shared" si="745"/>
        <v>#NUM!</v>
      </c>
      <c r="U6904" s="18" t="e">
        <f t="shared" si="746"/>
        <v>#NUM!</v>
      </c>
      <c r="X6904" s="20" t="e">
        <f t="shared" si="747"/>
        <v>#DIV/0!</v>
      </c>
      <c r="AA6904" s="20" t="e">
        <f t="shared" si="748"/>
        <v>#NUM!</v>
      </c>
    </row>
    <row r="6905" spans="19:27" x14ac:dyDescent="0.2">
      <c r="S6905" s="17" t="e">
        <f t="shared" si="744"/>
        <v>#NUM!</v>
      </c>
      <c r="T6905" s="17" t="e">
        <f t="shared" si="745"/>
        <v>#NUM!</v>
      </c>
      <c r="U6905" s="18" t="e">
        <f t="shared" si="746"/>
        <v>#NUM!</v>
      </c>
      <c r="X6905" s="20" t="e">
        <f t="shared" si="747"/>
        <v>#DIV/0!</v>
      </c>
      <c r="AA6905" s="20" t="e">
        <f t="shared" si="748"/>
        <v>#NUM!</v>
      </c>
    </row>
    <row r="6906" spans="19:27" x14ac:dyDescent="0.2">
      <c r="S6906" s="17" t="e">
        <f t="shared" si="744"/>
        <v>#NUM!</v>
      </c>
      <c r="T6906" s="17" t="e">
        <f t="shared" si="745"/>
        <v>#NUM!</v>
      </c>
      <c r="U6906" s="18" t="e">
        <f t="shared" si="746"/>
        <v>#NUM!</v>
      </c>
      <c r="X6906" s="20" t="e">
        <f t="shared" si="747"/>
        <v>#DIV/0!</v>
      </c>
      <c r="AA6906" s="20" t="e">
        <f t="shared" si="748"/>
        <v>#NUM!</v>
      </c>
    </row>
    <row r="6907" spans="19:27" x14ac:dyDescent="0.2">
      <c r="S6907" s="17" t="e">
        <f t="shared" si="744"/>
        <v>#NUM!</v>
      </c>
      <c r="T6907" s="17" t="e">
        <f t="shared" si="745"/>
        <v>#NUM!</v>
      </c>
      <c r="U6907" s="18" t="e">
        <f t="shared" si="746"/>
        <v>#NUM!</v>
      </c>
      <c r="X6907" s="20" t="e">
        <f t="shared" si="747"/>
        <v>#DIV/0!</v>
      </c>
      <c r="AA6907" s="20" t="e">
        <f t="shared" si="748"/>
        <v>#NUM!</v>
      </c>
    </row>
    <row r="6908" spans="19:27" x14ac:dyDescent="0.2">
      <c r="S6908" s="17" t="e">
        <f t="shared" si="744"/>
        <v>#NUM!</v>
      </c>
      <c r="T6908" s="17" t="e">
        <f t="shared" si="745"/>
        <v>#NUM!</v>
      </c>
      <c r="U6908" s="18" t="e">
        <f t="shared" si="746"/>
        <v>#NUM!</v>
      </c>
      <c r="X6908" s="20" t="e">
        <f t="shared" si="747"/>
        <v>#DIV/0!</v>
      </c>
      <c r="AA6908" s="20" t="e">
        <f t="shared" si="748"/>
        <v>#NUM!</v>
      </c>
    </row>
    <row r="6909" spans="19:27" x14ac:dyDescent="0.2">
      <c r="S6909" s="17" t="e">
        <f t="shared" si="744"/>
        <v>#NUM!</v>
      </c>
      <c r="T6909" s="17" t="e">
        <f t="shared" si="745"/>
        <v>#NUM!</v>
      </c>
      <c r="U6909" s="18" t="e">
        <f t="shared" si="746"/>
        <v>#NUM!</v>
      </c>
      <c r="X6909" s="20" t="e">
        <f t="shared" si="747"/>
        <v>#DIV/0!</v>
      </c>
      <c r="AA6909" s="20" t="e">
        <f t="shared" si="748"/>
        <v>#NUM!</v>
      </c>
    </row>
    <row r="6910" spans="19:27" x14ac:dyDescent="0.2">
      <c r="S6910" s="17" t="e">
        <f t="shared" si="744"/>
        <v>#NUM!</v>
      </c>
      <c r="T6910" s="17" t="e">
        <f t="shared" si="745"/>
        <v>#NUM!</v>
      </c>
      <c r="U6910" s="18" t="e">
        <f t="shared" si="746"/>
        <v>#NUM!</v>
      </c>
      <c r="X6910" s="20" t="e">
        <f t="shared" si="747"/>
        <v>#DIV/0!</v>
      </c>
      <c r="AA6910" s="20" t="e">
        <f t="shared" si="748"/>
        <v>#NUM!</v>
      </c>
    </row>
    <row r="6911" spans="19:27" x14ac:dyDescent="0.2">
      <c r="S6911" s="17" t="e">
        <f t="shared" si="744"/>
        <v>#NUM!</v>
      </c>
      <c r="T6911" s="17" t="e">
        <f t="shared" si="745"/>
        <v>#NUM!</v>
      </c>
      <c r="U6911" s="18" t="e">
        <f t="shared" si="746"/>
        <v>#NUM!</v>
      </c>
      <c r="X6911" s="20" t="e">
        <f t="shared" si="747"/>
        <v>#DIV/0!</v>
      </c>
      <c r="AA6911" s="20" t="e">
        <f t="shared" si="748"/>
        <v>#NUM!</v>
      </c>
    </row>
    <row r="6912" spans="19:27" x14ac:dyDescent="0.2">
      <c r="S6912" s="17" t="e">
        <f t="shared" si="744"/>
        <v>#NUM!</v>
      </c>
      <c r="T6912" s="17" t="e">
        <f t="shared" si="745"/>
        <v>#NUM!</v>
      </c>
      <c r="U6912" s="18" t="e">
        <f t="shared" si="746"/>
        <v>#NUM!</v>
      </c>
      <c r="X6912" s="20" t="e">
        <f t="shared" si="747"/>
        <v>#DIV/0!</v>
      </c>
      <c r="AA6912" s="20" t="e">
        <f t="shared" si="748"/>
        <v>#NUM!</v>
      </c>
    </row>
    <row r="6913" spans="19:27" x14ac:dyDescent="0.2">
      <c r="S6913" s="17" t="e">
        <f t="shared" si="744"/>
        <v>#NUM!</v>
      </c>
      <c r="T6913" s="17" t="e">
        <f t="shared" si="745"/>
        <v>#NUM!</v>
      </c>
      <c r="U6913" s="18" t="e">
        <f t="shared" si="746"/>
        <v>#NUM!</v>
      </c>
      <c r="X6913" s="20" t="e">
        <f t="shared" si="747"/>
        <v>#DIV/0!</v>
      </c>
      <c r="AA6913" s="20" t="e">
        <f t="shared" si="748"/>
        <v>#NUM!</v>
      </c>
    </row>
    <row r="6914" spans="19:27" x14ac:dyDescent="0.2">
      <c r="S6914" s="17" t="e">
        <f t="shared" ref="S6914:S6977" si="749">MEDIAN(M6914:O6914)</f>
        <v>#NUM!</v>
      </c>
      <c r="T6914" s="17" t="e">
        <f t="shared" ref="T6914:T6977" si="750">MEDIAN(P6914:R6914)</f>
        <v>#NUM!</v>
      </c>
      <c r="U6914" s="18" t="e">
        <f t="shared" ref="U6914:U6977" si="751">T6914/S6914</f>
        <v>#NUM!</v>
      </c>
      <c r="X6914" s="20" t="e">
        <f t="shared" ref="X6914:X6977" si="752">_xlfn.T.TEST(P6914:R6914,M6914:O6914,2,2)</f>
        <v>#DIV/0!</v>
      </c>
      <c r="AA6914" s="20" t="e">
        <f t="shared" ref="AA6914:AA6977" si="753">LOG(U6914,2)</f>
        <v>#NUM!</v>
      </c>
    </row>
    <row r="6915" spans="19:27" x14ac:dyDescent="0.2">
      <c r="S6915" s="17" t="e">
        <f t="shared" si="749"/>
        <v>#NUM!</v>
      </c>
      <c r="T6915" s="17" t="e">
        <f t="shared" si="750"/>
        <v>#NUM!</v>
      </c>
      <c r="U6915" s="18" t="e">
        <f t="shared" si="751"/>
        <v>#NUM!</v>
      </c>
      <c r="X6915" s="20" t="e">
        <f t="shared" si="752"/>
        <v>#DIV/0!</v>
      </c>
      <c r="AA6915" s="20" t="e">
        <f t="shared" si="753"/>
        <v>#NUM!</v>
      </c>
    </row>
    <row r="6916" spans="19:27" x14ac:dyDescent="0.2">
      <c r="S6916" s="17" t="e">
        <f t="shared" si="749"/>
        <v>#NUM!</v>
      </c>
      <c r="T6916" s="17" t="e">
        <f t="shared" si="750"/>
        <v>#NUM!</v>
      </c>
      <c r="U6916" s="18" t="e">
        <f t="shared" si="751"/>
        <v>#NUM!</v>
      </c>
      <c r="X6916" s="20" t="e">
        <f t="shared" si="752"/>
        <v>#DIV/0!</v>
      </c>
      <c r="AA6916" s="20" t="e">
        <f t="shared" si="753"/>
        <v>#NUM!</v>
      </c>
    </row>
    <row r="6917" spans="19:27" x14ac:dyDescent="0.2">
      <c r="S6917" s="17" t="e">
        <f t="shared" si="749"/>
        <v>#NUM!</v>
      </c>
      <c r="T6917" s="17" t="e">
        <f t="shared" si="750"/>
        <v>#NUM!</v>
      </c>
      <c r="U6917" s="18" t="e">
        <f t="shared" si="751"/>
        <v>#NUM!</v>
      </c>
      <c r="X6917" s="20" t="e">
        <f t="shared" si="752"/>
        <v>#DIV/0!</v>
      </c>
      <c r="AA6917" s="20" t="e">
        <f t="shared" si="753"/>
        <v>#NUM!</v>
      </c>
    </row>
    <row r="6918" spans="19:27" x14ac:dyDescent="0.2">
      <c r="S6918" s="17" t="e">
        <f t="shared" si="749"/>
        <v>#NUM!</v>
      </c>
      <c r="T6918" s="17" t="e">
        <f t="shared" si="750"/>
        <v>#NUM!</v>
      </c>
      <c r="U6918" s="18" t="e">
        <f t="shared" si="751"/>
        <v>#NUM!</v>
      </c>
      <c r="X6918" s="20" t="e">
        <f t="shared" si="752"/>
        <v>#DIV/0!</v>
      </c>
      <c r="AA6918" s="20" t="e">
        <f t="shared" si="753"/>
        <v>#NUM!</v>
      </c>
    </row>
    <row r="6919" spans="19:27" x14ac:dyDescent="0.2">
      <c r="S6919" s="17" t="e">
        <f t="shared" si="749"/>
        <v>#NUM!</v>
      </c>
      <c r="T6919" s="17" t="e">
        <f t="shared" si="750"/>
        <v>#NUM!</v>
      </c>
      <c r="U6919" s="18" t="e">
        <f t="shared" si="751"/>
        <v>#NUM!</v>
      </c>
      <c r="X6919" s="20" t="e">
        <f t="shared" si="752"/>
        <v>#DIV/0!</v>
      </c>
      <c r="AA6919" s="20" t="e">
        <f t="shared" si="753"/>
        <v>#NUM!</v>
      </c>
    </row>
    <row r="6920" spans="19:27" x14ac:dyDescent="0.2">
      <c r="S6920" s="17" t="e">
        <f t="shared" si="749"/>
        <v>#NUM!</v>
      </c>
      <c r="T6920" s="17" t="e">
        <f t="shared" si="750"/>
        <v>#NUM!</v>
      </c>
      <c r="U6920" s="18" t="e">
        <f t="shared" si="751"/>
        <v>#NUM!</v>
      </c>
      <c r="X6920" s="20" t="e">
        <f t="shared" si="752"/>
        <v>#DIV/0!</v>
      </c>
      <c r="AA6920" s="20" t="e">
        <f t="shared" si="753"/>
        <v>#NUM!</v>
      </c>
    </row>
    <row r="6921" spans="19:27" x14ac:dyDescent="0.2">
      <c r="S6921" s="17" t="e">
        <f t="shared" si="749"/>
        <v>#NUM!</v>
      </c>
      <c r="T6921" s="17" t="e">
        <f t="shared" si="750"/>
        <v>#NUM!</v>
      </c>
      <c r="U6921" s="18" t="e">
        <f t="shared" si="751"/>
        <v>#NUM!</v>
      </c>
      <c r="X6921" s="20" t="e">
        <f t="shared" si="752"/>
        <v>#DIV/0!</v>
      </c>
      <c r="AA6921" s="20" t="e">
        <f t="shared" si="753"/>
        <v>#NUM!</v>
      </c>
    </row>
    <row r="6922" spans="19:27" x14ac:dyDescent="0.2">
      <c r="S6922" s="17" t="e">
        <f t="shared" si="749"/>
        <v>#NUM!</v>
      </c>
      <c r="T6922" s="17" t="e">
        <f t="shared" si="750"/>
        <v>#NUM!</v>
      </c>
      <c r="U6922" s="18" t="e">
        <f t="shared" si="751"/>
        <v>#NUM!</v>
      </c>
      <c r="X6922" s="20" t="e">
        <f t="shared" si="752"/>
        <v>#DIV/0!</v>
      </c>
      <c r="AA6922" s="20" t="e">
        <f t="shared" si="753"/>
        <v>#NUM!</v>
      </c>
    </row>
    <row r="6923" spans="19:27" x14ac:dyDescent="0.2">
      <c r="S6923" s="17" t="e">
        <f t="shared" si="749"/>
        <v>#NUM!</v>
      </c>
      <c r="T6923" s="17" t="e">
        <f t="shared" si="750"/>
        <v>#NUM!</v>
      </c>
      <c r="U6923" s="18" t="e">
        <f t="shared" si="751"/>
        <v>#NUM!</v>
      </c>
      <c r="X6923" s="20" t="e">
        <f t="shared" si="752"/>
        <v>#DIV/0!</v>
      </c>
      <c r="AA6923" s="20" t="e">
        <f t="shared" si="753"/>
        <v>#NUM!</v>
      </c>
    </row>
    <row r="6924" spans="19:27" x14ac:dyDescent="0.2">
      <c r="S6924" s="17" t="e">
        <f t="shared" si="749"/>
        <v>#NUM!</v>
      </c>
      <c r="T6924" s="17" t="e">
        <f t="shared" si="750"/>
        <v>#NUM!</v>
      </c>
      <c r="U6924" s="18" t="e">
        <f t="shared" si="751"/>
        <v>#NUM!</v>
      </c>
      <c r="X6924" s="20" t="e">
        <f t="shared" si="752"/>
        <v>#DIV/0!</v>
      </c>
      <c r="AA6924" s="20" t="e">
        <f t="shared" si="753"/>
        <v>#NUM!</v>
      </c>
    </row>
    <row r="6925" spans="19:27" x14ac:dyDescent="0.2">
      <c r="S6925" s="17" t="e">
        <f t="shared" si="749"/>
        <v>#NUM!</v>
      </c>
      <c r="T6925" s="17" t="e">
        <f t="shared" si="750"/>
        <v>#NUM!</v>
      </c>
      <c r="U6925" s="18" t="e">
        <f t="shared" si="751"/>
        <v>#NUM!</v>
      </c>
      <c r="X6925" s="20" t="e">
        <f t="shared" si="752"/>
        <v>#DIV/0!</v>
      </c>
      <c r="AA6925" s="20" t="e">
        <f t="shared" si="753"/>
        <v>#NUM!</v>
      </c>
    </row>
    <row r="6926" spans="19:27" x14ac:dyDescent="0.2">
      <c r="S6926" s="17" t="e">
        <f t="shared" si="749"/>
        <v>#NUM!</v>
      </c>
      <c r="T6926" s="17" t="e">
        <f t="shared" si="750"/>
        <v>#NUM!</v>
      </c>
      <c r="U6926" s="18" t="e">
        <f t="shared" si="751"/>
        <v>#NUM!</v>
      </c>
      <c r="X6926" s="20" t="e">
        <f t="shared" si="752"/>
        <v>#DIV/0!</v>
      </c>
      <c r="AA6926" s="20" t="e">
        <f t="shared" si="753"/>
        <v>#NUM!</v>
      </c>
    </row>
    <row r="6927" spans="19:27" x14ac:dyDescent="0.2">
      <c r="S6927" s="17" t="e">
        <f t="shared" si="749"/>
        <v>#NUM!</v>
      </c>
      <c r="T6927" s="17" t="e">
        <f t="shared" si="750"/>
        <v>#NUM!</v>
      </c>
      <c r="U6927" s="18" t="e">
        <f t="shared" si="751"/>
        <v>#NUM!</v>
      </c>
      <c r="X6927" s="20" t="e">
        <f t="shared" si="752"/>
        <v>#DIV/0!</v>
      </c>
      <c r="AA6927" s="20" t="e">
        <f t="shared" si="753"/>
        <v>#NUM!</v>
      </c>
    </row>
    <row r="6928" spans="19:27" x14ac:dyDescent="0.2">
      <c r="S6928" s="17" t="e">
        <f t="shared" si="749"/>
        <v>#NUM!</v>
      </c>
      <c r="T6928" s="17" t="e">
        <f t="shared" si="750"/>
        <v>#NUM!</v>
      </c>
      <c r="U6928" s="18" t="e">
        <f t="shared" si="751"/>
        <v>#NUM!</v>
      </c>
      <c r="X6928" s="20" t="e">
        <f t="shared" si="752"/>
        <v>#DIV/0!</v>
      </c>
      <c r="AA6928" s="20" t="e">
        <f t="shared" si="753"/>
        <v>#NUM!</v>
      </c>
    </row>
    <row r="6929" spans="19:27" x14ac:dyDescent="0.2">
      <c r="S6929" s="17" t="e">
        <f t="shared" si="749"/>
        <v>#NUM!</v>
      </c>
      <c r="T6929" s="17" t="e">
        <f t="shared" si="750"/>
        <v>#NUM!</v>
      </c>
      <c r="U6929" s="18" t="e">
        <f t="shared" si="751"/>
        <v>#NUM!</v>
      </c>
      <c r="X6929" s="20" t="e">
        <f t="shared" si="752"/>
        <v>#DIV/0!</v>
      </c>
      <c r="AA6929" s="20" t="e">
        <f t="shared" si="753"/>
        <v>#NUM!</v>
      </c>
    </row>
    <row r="6930" spans="19:27" x14ac:dyDescent="0.2">
      <c r="S6930" s="17" t="e">
        <f t="shared" si="749"/>
        <v>#NUM!</v>
      </c>
      <c r="T6930" s="17" t="e">
        <f t="shared" si="750"/>
        <v>#NUM!</v>
      </c>
      <c r="U6930" s="18" t="e">
        <f t="shared" si="751"/>
        <v>#NUM!</v>
      </c>
      <c r="X6930" s="20" t="e">
        <f t="shared" si="752"/>
        <v>#DIV/0!</v>
      </c>
      <c r="AA6930" s="20" t="e">
        <f t="shared" si="753"/>
        <v>#NUM!</v>
      </c>
    </row>
    <row r="6931" spans="19:27" x14ac:dyDescent="0.2">
      <c r="S6931" s="17" t="e">
        <f t="shared" si="749"/>
        <v>#NUM!</v>
      </c>
      <c r="T6931" s="17" t="e">
        <f t="shared" si="750"/>
        <v>#NUM!</v>
      </c>
      <c r="U6931" s="18" t="e">
        <f t="shared" si="751"/>
        <v>#NUM!</v>
      </c>
      <c r="X6931" s="20" t="e">
        <f t="shared" si="752"/>
        <v>#DIV/0!</v>
      </c>
      <c r="AA6931" s="20" t="e">
        <f t="shared" si="753"/>
        <v>#NUM!</v>
      </c>
    </row>
    <row r="6932" spans="19:27" x14ac:dyDescent="0.2">
      <c r="S6932" s="17" t="e">
        <f t="shared" si="749"/>
        <v>#NUM!</v>
      </c>
      <c r="T6932" s="17" t="e">
        <f t="shared" si="750"/>
        <v>#NUM!</v>
      </c>
      <c r="U6932" s="18" t="e">
        <f t="shared" si="751"/>
        <v>#NUM!</v>
      </c>
      <c r="X6932" s="20" t="e">
        <f t="shared" si="752"/>
        <v>#DIV/0!</v>
      </c>
      <c r="AA6932" s="20" t="e">
        <f t="shared" si="753"/>
        <v>#NUM!</v>
      </c>
    </row>
    <row r="6933" spans="19:27" x14ac:dyDescent="0.2">
      <c r="S6933" s="17" t="e">
        <f t="shared" si="749"/>
        <v>#NUM!</v>
      </c>
      <c r="T6933" s="17" t="e">
        <f t="shared" si="750"/>
        <v>#NUM!</v>
      </c>
      <c r="U6933" s="18" t="e">
        <f t="shared" si="751"/>
        <v>#NUM!</v>
      </c>
      <c r="X6933" s="20" t="e">
        <f t="shared" si="752"/>
        <v>#DIV/0!</v>
      </c>
      <c r="AA6933" s="20" t="e">
        <f t="shared" si="753"/>
        <v>#NUM!</v>
      </c>
    </row>
    <row r="6934" spans="19:27" x14ac:dyDescent="0.2">
      <c r="S6934" s="17" t="e">
        <f t="shared" si="749"/>
        <v>#NUM!</v>
      </c>
      <c r="T6934" s="17" t="e">
        <f t="shared" si="750"/>
        <v>#NUM!</v>
      </c>
      <c r="U6934" s="18" t="e">
        <f t="shared" si="751"/>
        <v>#NUM!</v>
      </c>
      <c r="X6934" s="20" t="e">
        <f t="shared" si="752"/>
        <v>#DIV/0!</v>
      </c>
      <c r="AA6934" s="20" t="e">
        <f t="shared" si="753"/>
        <v>#NUM!</v>
      </c>
    </row>
    <row r="6935" spans="19:27" x14ac:dyDescent="0.2">
      <c r="S6935" s="17" t="e">
        <f t="shared" si="749"/>
        <v>#NUM!</v>
      </c>
      <c r="T6935" s="17" t="e">
        <f t="shared" si="750"/>
        <v>#NUM!</v>
      </c>
      <c r="U6935" s="18" t="e">
        <f t="shared" si="751"/>
        <v>#NUM!</v>
      </c>
      <c r="X6935" s="20" t="e">
        <f t="shared" si="752"/>
        <v>#DIV/0!</v>
      </c>
      <c r="AA6935" s="20" t="e">
        <f t="shared" si="753"/>
        <v>#NUM!</v>
      </c>
    </row>
    <row r="6936" spans="19:27" x14ac:dyDescent="0.2">
      <c r="S6936" s="17" t="e">
        <f t="shared" si="749"/>
        <v>#NUM!</v>
      </c>
      <c r="T6936" s="17" t="e">
        <f t="shared" si="750"/>
        <v>#NUM!</v>
      </c>
      <c r="U6936" s="18" t="e">
        <f t="shared" si="751"/>
        <v>#NUM!</v>
      </c>
      <c r="X6936" s="20" t="e">
        <f t="shared" si="752"/>
        <v>#DIV/0!</v>
      </c>
      <c r="AA6936" s="20" t="e">
        <f t="shared" si="753"/>
        <v>#NUM!</v>
      </c>
    </row>
    <row r="6937" spans="19:27" x14ac:dyDescent="0.2">
      <c r="S6937" s="17" t="e">
        <f t="shared" si="749"/>
        <v>#NUM!</v>
      </c>
      <c r="T6937" s="17" t="e">
        <f t="shared" si="750"/>
        <v>#NUM!</v>
      </c>
      <c r="U6937" s="18" t="e">
        <f t="shared" si="751"/>
        <v>#NUM!</v>
      </c>
      <c r="X6937" s="20" t="e">
        <f t="shared" si="752"/>
        <v>#DIV/0!</v>
      </c>
      <c r="AA6937" s="20" t="e">
        <f t="shared" si="753"/>
        <v>#NUM!</v>
      </c>
    </row>
    <row r="6938" spans="19:27" x14ac:dyDescent="0.2">
      <c r="S6938" s="17" t="e">
        <f t="shared" si="749"/>
        <v>#NUM!</v>
      </c>
      <c r="T6938" s="17" t="e">
        <f t="shared" si="750"/>
        <v>#NUM!</v>
      </c>
      <c r="U6938" s="18" t="e">
        <f t="shared" si="751"/>
        <v>#NUM!</v>
      </c>
      <c r="X6938" s="20" t="e">
        <f t="shared" si="752"/>
        <v>#DIV/0!</v>
      </c>
      <c r="AA6938" s="20" t="e">
        <f t="shared" si="753"/>
        <v>#NUM!</v>
      </c>
    </row>
    <row r="6939" spans="19:27" x14ac:dyDescent="0.2">
      <c r="S6939" s="17" t="e">
        <f t="shared" si="749"/>
        <v>#NUM!</v>
      </c>
      <c r="T6939" s="17" t="e">
        <f t="shared" si="750"/>
        <v>#NUM!</v>
      </c>
      <c r="U6939" s="18" t="e">
        <f t="shared" si="751"/>
        <v>#NUM!</v>
      </c>
      <c r="X6939" s="20" t="e">
        <f t="shared" si="752"/>
        <v>#DIV/0!</v>
      </c>
      <c r="AA6939" s="20" t="e">
        <f t="shared" si="753"/>
        <v>#NUM!</v>
      </c>
    </row>
    <row r="6940" spans="19:27" x14ac:dyDescent="0.2">
      <c r="S6940" s="17" t="e">
        <f t="shared" si="749"/>
        <v>#NUM!</v>
      </c>
      <c r="T6940" s="17" t="e">
        <f t="shared" si="750"/>
        <v>#NUM!</v>
      </c>
      <c r="U6940" s="18" t="e">
        <f t="shared" si="751"/>
        <v>#NUM!</v>
      </c>
      <c r="X6940" s="20" t="e">
        <f t="shared" si="752"/>
        <v>#DIV/0!</v>
      </c>
      <c r="AA6940" s="20" t="e">
        <f t="shared" si="753"/>
        <v>#NUM!</v>
      </c>
    </row>
    <row r="6941" spans="19:27" x14ac:dyDescent="0.2">
      <c r="S6941" s="17" t="e">
        <f t="shared" si="749"/>
        <v>#NUM!</v>
      </c>
      <c r="T6941" s="17" t="e">
        <f t="shared" si="750"/>
        <v>#NUM!</v>
      </c>
      <c r="U6941" s="18" t="e">
        <f t="shared" si="751"/>
        <v>#NUM!</v>
      </c>
      <c r="X6941" s="20" t="e">
        <f t="shared" si="752"/>
        <v>#DIV/0!</v>
      </c>
      <c r="AA6941" s="20" t="e">
        <f t="shared" si="753"/>
        <v>#NUM!</v>
      </c>
    </row>
    <row r="6942" spans="19:27" x14ac:dyDescent="0.2">
      <c r="S6942" s="17" t="e">
        <f t="shared" si="749"/>
        <v>#NUM!</v>
      </c>
      <c r="T6942" s="17" t="e">
        <f t="shared" si="750"/>
        <v>#NUM!</v>
      </c>
      <c r="U6942" s="18" t="e">
        <f t="shared" si="751"/>
        <v>#NUM!</v>
      </c>
      <c r="X6942" s="20" t="e">
        <f t="shared" si="752"/>
        <v>#DIV/0!</v>
      </c>
      <c r="AA6942" s="20" t="e">
        <f t="shared" si="753"/>
        <v>#NUM!</v>
      </c>
    </row>
    <row r="6943" spans="19:27" x14ac:dyDescent="0.2">
      <c r="S6943" s="17" t="e">
        <f t="shared" si="749"/>
        <v>#NUM!</v>
      </c>
      <c r="T6943" s="17" t="e">
        <f t="shared" si="750"/>
        <v>#NUM!</v>
      </c>
      <c r="U6943" s="18" t="e">
        <f t="shared" si="751"/>
        <v>#NUM!</v>
      </c>
      <c r="X6943" s="20" t="e">
        <f t="shared" si="752"/>
        <v>#DIV/0!</v>
      </c>
      <c r="AA6943" s="20" t="e">
        <f t="shared" si="753"/>
        <v>#NUM!</v>
      </c>
    </row>
    <row r="6944" spans="19:27" x14ac:dyDescent="0.2">
      <c r="S6944" s="17" t="e">
        <f t="shared" si="749"/>
        <v>#NUM!</v>
      </c>
      <c r="T6944" s="17" t="e">
        <f t="shared" si="750"/>
        <v>#NUM!</v>
      </c>
      <c r="U6944" s="18" t="e">
        <f t="shared" si="751"/>
        <v>#NUM!</v>
      </c>
      <c r="X6944" s="20" t="e">
        <f t="shared" si="752"/>
        <v>#DIV/0!</v>
      </c>
      <c r="AA6944" s="20" t="e">
        <f t="shared" si="753"/>
        <v>#NUM!</v>
      </c>
    </row>
    <row r="6945" spans="19:27" x14ac:dyDescent="0.2">
      <c r="S6945" s="17" t="e">
        <f t="shared" si="749"/>
        <v>#NUM!</v>
      </c>
      <c r="T6945" s="17" t="e">
        <f t="shared" si="750"/>
        <v>#NUM!</v>
      </c>
      <c r="U6945" s="18" t="e">
        <f t="shared" si="751"/>
        <v>#NUM!</v>
      </c>
      <c r="X6945" s="20" t="e">
        <f t="shared" si="752"/>
        <v>#DIV/0!</v>
      </c>
      <c r="AA6945" s="20" t="e">
        <f t="shared" si="753"/>
        <v>#NUM!</v>
      </c>
    </row>
    <row r="6946" spans="19:27" x14ac:dyDescent="0.2">
      <c r="S6946" s="17" t="e">
        <f t="shared" si="749"/>
        <v>#NUM!</v>
      </c>
      <c r="T6946" s="17" t="e">
        <f t="shared" si="750"/>
        <v>#NUM!</v>
      </c>
      <c r="U6946" s="18" t="e">
        <f t="shared" si="751"/>
        <v>#NUM!</v>
      </c>
      <c r="X6946" s="20" t="e">
        <f t="shared" si="752"/>
        <v>#DIV/0!</v>
      </c>
      <c r="AA6946" s="20" t="e">
        <f t="shared" si="753"/>
        <v>#NUM!</v>
      </c>
    </row>
    <row r="6947" spans="19:27" x14ac:dyDescent="0.2">
      <c r="S6947" s="17" t="e">
        <f t="shared" si="749"/>
        <v>#NUM!</v>
      </c>
      <c r="T6947" s="17" t="e">
        <f t="shared" si="750"/>
        <v>#NUM!</v>
      </c>
      <c r="U6947" s="18" t="e">
        <f t="shared" si="751"/>
        <v>#NUM!</v>
      </c>
      <c r="X6947" s="20" t="e">
        <f t="shared" si="752"/>
        <v>#DIV/0!</v>
      </c>
      <c r="AA6947" s="20" t="e">
        <f t="shared" si="753"/>
        <v>#NUM!</v>
      </c>
    </row>
    <row r="6948" spans="19:27" x14ac:dyDescent="0.2">
      <c r="S6948" s="17" t="e">
        <f t="shared" si="749"/>
        <v>#NUM!</v>
      </c>
      <c r="T6948" s="17" t="e">
        <f t="shared" si="750"/>
        <v>#NUM!</v>
      </c>
      <c r="U6948" s="18" t="e">
        <f t="shared" si="751"/>
        <v>#NUM!</v>
      </c>
      <c r="X6948" s="20" t="e">
        <f t="shared" si="752"/>
        <v>#DIV/0!</v>
      </c>
      <c r="AA6948" s="20" t="e">
        <f t="shared" si="753"/>
        <v>#NUM!</v>
      </c>
    </row>
    <row r="6949" spans="19:27" x14ac:dyDescent="0.2">
      <c r="S6949" s="17" t="e">
        <f t="shared" si="749"/>
        <v>#NUM!</v>
      </c>
      <c r="T6949" s="17" t="e">
        <f t="shared" si="750"/>
        <v>#NUM!</v>
      </c>
      <c r="U6949" s="18" t="e">
        <f t="shared" si="751"/>
        <v>#NUM!</v>
      </c>
      <c r="X6949" s="20" t="e">
        <f t="shared" si="752"/>
        <v>#DIV/0!</v>
      </c>
      <c r="AA6949" s="20" t="e">
        <f t="shared" si="753"/>
        <v>#NUM!</v>
      </c>
    </row>
    <row r="6950" spans="19:27" x14ac:dyDescent="0.2">
      <c r="S6950" s="17" t="e">
        <f t="shared" si="749"/>
        <v>#NUM!</v>
      </c>
      <c r="T6950" s="17" t="e">
        <f t="shared" si="750"/>
        <v>#NUM!</v>
      </c>
      <c r="U6950" s="18" t="e">
        <f t="shared" si="751"/>
        <v>#NUM!</v>
      </c>
      <c r="X6950" s="20" t="e">
        <f t="shared" si="752"/>
        <v>#DIV/0!</v>
      </c>
      <c r="AA6950" s="20" t="e">
        <f t="shared" si="753"/>
        <v>#NUM!</v>
      </c>
    </row>
    <row r="6951" spans="19:27" x14ac:dyDescent="0.2">
      <c r="S6951" s="17" t="e">
        <f t="shared" si="749"/>
        <v>#NUM!</v>
      </c>
      <c r="T6951" s="17" t="e">
        <f t="shared" si="750"/>
        <v>#NUM!</v>
      </c>
      <c r="U6951" s="18" t="e">
        <f t="shared" si="751"/>
        <v>#NUM!</v>
      </c>
      <c r="X6951" s="20" t="e">
        <f t="shared" si="752"/>
        <v>#DIV/0!</v>
      </c>
      <c r="AA6951" s="20" t="e">
        <f t="shared" si="753"/>
        <v>#NUM!</v>
      </c>
    </row>
    <row r="6952" spans="19:27" x14ac:dyDescent="0.2">
      <c r="S6952" s="17" t="e">
        <f t="shared" si="749"/>
        <v>#NUM!</v>
      </c>
      <c r="T6952" s="17" t="e">
        <f t="shared" si="750"/>
        <v>#NUM!</v>
      </c>
      <c r="U6952" s="18" t="e">
        <f t="shared" si="751"/>
        <v>#NUM!</v>
      </c>
      <c r="X6952" s="20" t="e">
        <f t="shared" si="752"/>
        <v>#DIV/0!</v>
      </c>
      <c r="AA6952" s="20" t="e">
        <f t="shared" si="753"/>
        <v>#NUM!</v>
      </c>
    </row>
    <row r="6953" spans="19:27" x14ac:dyDescent="0.2">
      <c r="S6953" s="17" t="e">
        <f t="shared" si="749"/>
        <v>#NUM!</v>
      </c>
      <c r="T6953" s="17" t="e">
        <f t="shared" si="750"/>
        <v>#NUM!</v>
      </c>
      <c r="U6953" s="18" t="e">
        <f t="shared" si="751"/>
        <v>#NUM!</v>
      </c>
      <c r="X6953" s="20" t="e">
        <f t="shared" si="752"/>
        <v>#DIV/0!</v>
      </c>
      <c r="AA6953" s="20" t="e">
        <f t="shared" si="753"/>
        <v>#NUM!</v>
      </c>
    </row>
    <row r="6954" spans="19:27" x14ac:dyDescent="0.2">
      <c r="S6954" s="17" t="e">
        <f t="shared" si="749"/>
        <v>#NUM!</v>
      </c>
      <c r="T6954" s="17" t="e">
        <f t="shared" si="750"/>
        <v>#NUM!</v>
      </c>
      <c r="U6954" s="18" t="e">
        <f t="shared" si="751"/>
        <v>#NUM!</v>
      </c>
      <c r="X6954" s="20" t="e">
        <f t="shared" si="752"/>
        <v>#DIV/0!</v>
      </c>
      <c r="AA6954" s="20" t="e">
        <f t="shared" si="753"/>
        <v>#NUM!</v>
      </c>
    </row>
    <row r="6955" spans="19:27" x14ac:dyDescent="0.2">
      <c r="S6955" s="17" t="e">
        <f t="shared" si="749"/>
        <v>#NUM!</v>
      </c>
      <c r="T6955" s="17" t="e">
        <f t="shared" si="750"/>
        <v>#NUM!</v>
      </c>
      <c r="U6955" s="18" t="e">
        <f t="shared" si="751"/>
        <v>#NUM!</v>
      </c>
      <c r="X6955" s="20" t="e">
        <f t="shared" si="752"/>
        <v>#DIV/0!</v>
      </c>
      <c r="AA6955" s="20" t="e">
        <f t="shared" si="753"/>
        <v>#NUM!</v>
      </c>
    </row>
    <row r="6956" spans="19:27" x14ac:dyDescent="0.2">
      <c r="S6956" s="17" t="e">
        <f t="shared" si="749"/>
        <v>#NUM!</v>
      </c>
      <c r="T6956" s="17" t="e">
        <f t="shared" si="750"/>
        <v>#NUM!</v>
      </c>
      <c r="U6956" s="18" t="e">
        <f t="shared" si="751"/>
        <v>#NUM!</v>
      </c>
      <c r="X6956" s="20" t="e">
        <f t="shared" si="752"/>
        <v>#DIV/0!</v>
      </c>
      <c r="AA6956" s="20" t="e">
        <f t="shared" si="753"/>
        <v>#NUM!</v>
      </c>
    </row>
    <row r="6957" spans="19:27" x14ac:dyDescent="0.2">
      <c r="S6957" s="17" t="e">
        <f t="shared" si="749"/>
        <v>#NUM!</v>
      </c>
      <c r="T6957" s="17" t="e">
        <f t="shared" si="750"/>
        <v>#NUM!</v>
      </c>
      <c r="U6957" s="18" t="e">
        <f t="shared" si="751"/>
        <v>#NUM!</v>
      </c>
      <c r="X6957" s="20" t="e">
        <f t="shared" si="752"/>
        <v>#DIV/0!</v>
      </c>
      <c r="AA6957" s="20" t="e">
        <f t="shared" si="753"/>
        <v>#NUM!</v>
      </c>
    </row>
    <row r="6958" spans="19:27" x14ac:dyDescent="0.2">
      <c r="S6958" s="17" t="e">
        <f t="shared" si="749"/>
        <v>#NUM!</v>
      </c>
      <c r="T6958" s="17" t="e">
        <f t="shared" si="750"/>
        <v>#NUM!</v>
      </c>
      <c r="U6958" s="18" t="e">
        <f t="shared" si="751"/>
        <v>#NUM!</v>
      </c>
      <c r="X6958" s="20" t="e">
        <f t="shared" si="752"/>
        <v>#DIV/0!</v>
      </c>
      <c r="AA6958" s="20" t="e">
        <f t="shared" si="753"/>
        <v>#NUM!</v>
      </c>
    </row>
    <row r="6959" spans="19:27" x14ac:dyDescent="0.2">
      <c r="S6959" s="17" t="e">
        <f t="shared" si="749"/>
        <v>#NUM!</v>
      </c>
      <c r="T6959" s="17" t="e">
        <f t="shared" si="750"/>
        <v>#NUM!</v>
      </c>
      <c r="U6959" s="18" t="e">
        <f t="shared" si="751"/>
        <v>#NUM!</v>
      </c>
      <c r="X6959" s="20" t="e">
        <f t="shared" si="752"/>
        <v>#DIV/0!</v>
      </c>
      <c r="AA6959" s="20" t="e">
        <f t="shared" si="753"/>
        <v>#NUM!</v>
      </c>
    </row>
    <row r="6960" spans="19:27" x14ac:dyDescent="0.2">
      <c r="S6960" s="17" t="e">
        <f t="shared" si="749"/>
        <v>#NUM!</v>
      </c>
      <c r="T6960" s="17" t="e">
        <f t="shared" si="750"/>
        <v>#NUM!</v>
      </c>
      <c r="U6960" s="18" t="e">
        <f t="shared" si="751"/>
        <v>#NUM!</v>
      </c>
      <c r="X6960" s="20" t="e">
        <f t="shared" si="752"/>
        <v>#DIV/0!</v>
      </c>
      <c r="AA6960" s="20" t="e">
        <f t="shared" si="753"/>
        <v>#NUM!</v>
      </c>
    </row>
    <row r="6961" spans="19:27" x14ac:dyDescent="0.2">
      <c r="S6961" s="17" t="e">
        <f t="shared" si="749"/>
        <v>#NUM!</v>
      </c>
      <c r="T6961" s="17" t="e">
        <f t="shared" si="750"/>
        <v>#NUM!</v>
      </c>
      <c r="U6961" s="18" t="e">
        <f t="shared" si="751"/>
        <v>#NUM!</v>
      </c>
      <c r="X6961" s="20" t="e">
        <f t="shared" si="752"/>
        <v>#DIV/0!</v>
      </c>
      <c r="AA6961" s="20" t="e">
        <f t="shared" si="753"/>
        <v>#NUM!</v>
      </c>
    </row>
    <row r="6962" spans="19:27" x14ac:dyDescent="0.2">
      <c r="S6962" s="17" t="e">
        <f t="shared" si="749"/>
        <v>#NUM!</v>
      </c>
      <c r="T6962" s="17" t="e">
        <f t="shared" si="750"/>
        <v>#NUM!</v>
      </c>
      <c r="U6962" s="18" t="e">
        <f t="shared" si="751"/>
        <v>#NUM!</v>
      </c>
      <c r="X6962" s="20" t="e">
        <f t="shared" si="752"/>
        <v>#DIV/0!</v>
      </c>
      <c r="AA6962" s="20" t="e">
        <f t="shared" si="753"/>
        <v>#NUM!</v>
      </c>
    </row>
    <row r="6963" spans="19:27" x14ac:dyDescent="0.2">
      <c r="S6963" s="17" t="e">
        <f t="shared" si="749"/>
        <v>#NUM!</v>
      </c>
      <c r="T6963" s="17" t="e">
        <f t="shared" si="750"/>
        <v>#NUM!</v>
      </c>
      <c r="U6963" s="18" t="e">
        <f t="shared" si="751"/>
        <v>#NUM!</v>
      </c>
      <c r="X6963" s="20" t="e">
        <f t="shared" si="752"/>
        <v>#DIV/0!</v>
      </c>
      <c r="AA6963" s="20" t="e">
        <f t="shared" si="753"/>
        <v>#NUM!</v>
      </c>
    </row>
    <row r="6964" spans="19:27" x14ac:dyDescent="0.2">
      <c r="S6964" s="17" t="e">
        <f t="shared" si="749"/>
        <v>#NUM!</v>
      </c>
      <c r="T6964" s="17" t="e">
        <f t="shared" si="750"/>
        <v>#NUM!</v>
      </c>
      <c r="U6964" s="18" t="e">
        <f t="shared" si="751"/>
        <v>#NUM!</v>
      </c>
      <c r="X6964" s="20" t="e">
        <f t="shared" si="752"/>
        <v>#DIV/0!</v>
      </c>
      <c r="AA6964" s="20" t="e">
        <f t="shared" si="753"/>
        <v>#NUM!</v>
      </c>
    </row>
    <row r="6965" spans="19:27" x14ac:dyDescent="0.2">
      <c r="S6965" s="17" t="e">
        <f t="shared" si="749"/>
        <v>#NUM!</v>
      </c>
      <c r="T6965" s="17" t="e">
        <f t="shared" si="750"/>
        <v>#NUM!</v>
      </c>
      <c r="U6965" s="18" t="e">
        <f t="shared" si="751"/>
        <v>#NUM!</v>
      </c>
      <c r="X6965" s="20" t="e">
        <f t="shared" si="752"/>
        <v>#DIV/0!</v>
      </c>
      <c r="AA6965" s="20" t="e">
        <f t="shared" si="753"/>
        <v>#NUM!</v>
      </c>
    </row>
    <row r="6966" spans="19:27" x14ac:dyDescent="0.2">
      <c r="S6966" s="17" t="e">
        <f t="shared" si="749"/>
        <v>#NUM!</v>
      </c>
      <c r="T6966" s="17" t="e">
        <f t="shared" si="750"/>
        <v>#NUM!</v>
      </c>
      <c r="U6966" s="18" t="e">
        <f t="shared" si="751"/>
        <v>#NUM!</v>
      </c>
      <c r="X6966" s="20" t="e">
        <f t="shared" si="752"/>
        <v>#DIV/0!</v>
      </c>
      <c r="AA6966" s="20" t="e">
        <f t="shared" si="753"/>
        <v>#NUM!</v>
      </c>
    </row>
    <row r="6967" spans="19:27" x14ac:dyDescent="0.2">
      <c r="S6967" s="17" t="e">
        <f t="shared" si="749"/>
        <v>#NUM!</v>
      </c>
      <c r="T6967" s="17" t="e">
        <f t="shared" si="750"/>
        <v>#NUM!</v>
      </c>
      <c r="U6967" s="18" t="e">
        <f t="shared" si="751"/>
        <v>#NUM!</v>
      </c>
      <c r="X6967" s="20" t="e">
        <f t="shared" si="752"/>
        <v>#DIV/0!</v>
      </c>
      <c r="AA6967" s="20" t="e">
        <f t="shared" si="753"/>
        <v>#NUM!</v>
      </c>
    </row>
    <row r="6968" spans="19:27" x14ac:dyDescent="0.2">
      <c r="S6968" s="17" t="e">
        <f t="shared" si="749"/>
        <v>#NUM!</v>
      </c>
      <c r="T6968" s="17" t="e">
        <f t="shared" si="750"/>
        <v>#NUM!</v>
      </c>
      <c r="U6968" s="18" t="e">
        <f t="shared" si="751"/>
        <v>#NUM!</v>
      </c>
      <c r="X6968" s="20" t="e">
        <f t="shared" si="752"/>
        <v>#DIV/0!</v>
      </c>
      <c r="AA6968" s="20" t="e">
        <f t="shared" si="753"/>
        <v>#NUM!</v>
      </c>
    </row>
    <row r="6969" spans="19:27" x14ac:dyDescent="0.2">
      <c r="S6969" s="17" t="e">
        <f t="shared" si="749"/>
        <v>#NUM!</v>
      </c>
      <c r="T6969" s="17" t="e">
        <f t="shared" si="750"/>
        <v>#NUM!</v>
      </c>
      <c r="U6969" s="18" t="e">
        <f t="shared" si="751"/>
        <v>#NUM!</v>
      </c>
      <c r="X6969" s="20" t="e">
        <f t="shared" si="752"/>
        <v>#DIV/0!</v>
      </c>
      <c r="AA6969" s="20" t="e">
        <f t="shared" si="753"/>
        <v>#NUM!</v>
      </c>
    </row>
    <row r="6970" spans="19:27" x14ac:dyDescent="0.2">
      <c r="S6970" s="17" t="e">
        <f t="shared" si="749"/>
        <v>#NUM!</v>
      </c>
      <c r="T6970" s="17" t="e">
        <f t="shared" si="750"/>
        <v>#NUM!</v>
      </c>
      <c r="U6970" s="18" t="e">
        <f t="shared" si="751"/>
        <v>#NUM!</v>
      </c>
      <c r="X6970" s="20" t="e">
        <f t="shared" si="752"/>
        <v>#DIV/0!</v>
      </c>
      <c r="AA6970" s="20" t="e">
        <f t="shared" si="753"/>
        <v>#NUM!</v>
      </c>
    </row>
    <row r="6971" spans="19:27" x14ac:dyDescent="0.2">
      <c r="S6971" s="17" t="e">
        <f t="shared" si="749"/>
        <v>#NUM!</v>
      </c>
      <c r="T6971" s="17" t="e">
        <f t="shared" si="750"/>
        <v>#NUM!</v>
      </c>
      <c r="U6971" s="18" t="e">
        <f t="shared" si="751"/>
        <v>#NUM!</v>
      </c>
      <c r="X6971" s="20" t="e">
        <f t="shared" si="752"/>
        <v>#DIV/0!</v>
      </c>
      <c r="AA6971" s="20" t="e">
        <f t="shared" si="753"/>
        <v>#NUM!</v>
      </c>
    </row>
    <row r="6972" spans="19:27" x14ac:dyDescent="0.2">
      <c r="S6972" s="17" t="e">
        <f t="shared" si="749"/>
        <v>#NUM!</v>
      </c>
      <c r="T6972" s="17" t="e">
        <f t="shared" si="750"/>
        <v>#NUM!</v>
      </c>
      <c r="U6972" s="18" t="e">
        <f t="shared" si="751"/>
        <v>#NUM!</v>
      </c>
      <c r="X6972" s="20" t="e">
        <f t="shared" si="752"/>
        <v>#DIV/0!</v>
      </c>
      <c r="AA6972" s="20" t="e">
        <f t="shared" si="753"/>
        <v>#NUM!</v>
      </c>
    </row>
    <row r="6973" spans="19:27" x14ac:dyDescent="0.2">
      <c r="S6973" s="17" t="e">
        <f t="shared" si="749"/>
        <v>#NUM!</v>
      </c>
      <c r="T6973" s="17" t="e">
        <f t="shared" si="750"/>
        <v>#NUM!</v>
      </c>
      <c r="U6973" s="18" t="e">
        <f t="shared" si="751"/>
        <v>#NUM!</v>
      </c>
      <c r="X6973" s="20" t="e">
        <f t="shared" si="752"/>
        <v>#DIV/0!</v>
      </c>
      <c r="AA6973" s="20" t="e">
        <f t="shared" si="753"/>
        <v>#NUM!</v>
      </c>
    </row>
    <row r="6974" spans="19:27" x14ac:dyDescent="0.2">
      <c r="S6974" s="17" t="e">
        <f t="shared" si="749"/>
        <v>#NUM!</v>
      </c>
      <c r="T6974" s="17" t="e">
        <f t="shared" si="750"/>
        <v>#NUM!</v>
      </c>
      <c r="U6974" s="18" t="e">
        <f t="shared" si="751"/>
        <v>#NUM!</v>
      </c>
      <c r="X6974" s="20" t="e">
        <f t="shared" si="752"/>
        <v>#DIV/0!</v>
      </c>
      <c r="AA6974" s="20" t="e">
        <f t="shared" si="753"/>
        <v>#NUM!</v>
      </c>
    </row>
    <row r="6975" spans="19:27" x14ac:dyDescent="0.2">
      <c r="S6975" s="17" t="e">
        <f t="shared" si="749"/>
        <v>#NUM!</v>
      </c>
      <c r="T6975" s="17" t="e">
        <f t="shared" si="750"/>
        <v>#NUM!</v>
      </c>
      <c r="U6975" s="18" t="e">
        <f t="shared" si="751"/>
        <v>#NUM!</v>
      </c>
      <c r="X6975" s="20" t="e">
        <f t="shared" si="752"/>
        <v>#DIV/0!</v>
      </c>
      <c r="AA6975" s="20" t="e">
        <f t="shared" si="753"/>
        <v>#NUM!</v>
      </c>
    </row>
    <row r="6976" spans="19:27" x14ac:dyDescent="0.2">
      <c r="S6976" s="17" t="e">
        <f t="shared" si="749"/>
        <v>#NUM!</v>
      </c>
      <c r="T6976" s="17" t="e">
        <f t="shared" si="750"/>
        <v>#NUM!</v>
      </c>
      <c r="U6976" s="18" t="e">
        <f t="shared" si="751"/>
        <v>#NUM!</v>
      </c>
      <c r="X6976" s="20" t="e">
        <f t="shared" si="752"/>
        <v>#DIV/0!</v>
      </c>
      <c r="AA6976" s="20" t="e">
        <f t="shared" si="753"/>
        <v>#NUM!</v>
      </c>
    </row>
    <row r="6977" spans="19:27" x14ac:dyDescent="0.2">
      <c r="S6977" s="17" t="e">
        <f t="shared" si="749"/>
        <v>#NUM!</v>
      </c>
      <c r="T6977" s="17" t="e">
        <f t="shared" si="750"/>
        <v>#NUM!</v>
      </c>
      <c r="U6977" s="18" t="e">
        <f t="shared" si="751"/>
        <v>#NUM!</v>
      </c>
      <c r="X6977" s="20" t="e">
        <f t="shared" si="752"/>
        <v>#DIV/0!</v>
      </c>
      <c r="AA6977" s="20" t="e">
        <f t="shared" si="753"/>
        <v>#NUM!</v>
      </c>
    </row>
    <row r="6978" spans="19:27" x14ac:dyDescent="0.2">
      <c r="S6978" s="17" t="e">
        <f t="shared" ref="S6978:S7041" si="754">MEDIAN(M6978:O6978)</f>
        <v>#NUM!</v>
      </c>
      <c r="T6978" s="17" t="e">
        <f t="shared" ref="T6978:T7041" si="755">MEDIAN(P6978:R6978)</f>
        <v>#NUM!</v>
      </c>
      <c r="U6978" s="18" t="e">
        <f t="shared" ref="U6978:U7041" si="756">T6978/S6978</f>
        <v>#NUM!</v>
      </c>
      <c r="X6978" s="20" t="e">
        <f t="shared" ref="X6978:X7041" si="757">_xlfn.T.TEST(P6978:R6978,M6978:O6978,2,2)</f>
        <v>#DIV/0!</v>
      </c>
      <c r="AA6978" s="20" t="e">
        <f t="shared" ref="AA6978:AA7041" si="758">LOG(U6978,2)</f>
        <v>#NUM!</v>
      </c>
    </row>
    <row r="6979" spans="19:27" x14ac:dyDescent="0.2">
      <c r="S6979" s="17" t="e">
        <f t="shared" si="754"/>
        <v>#NUM!</v>
      </c>
      <c r="T6979" s="17" t="e">
        <f t="shared" si="755"/>
        <v>#NUM!</v>
      </c>
      <c r="U6979" s="18" t="e">
        <f t="shared" si="756"/>
        <v>#NUM!</v>
      </c>
      <c r="X6979" s="20" t="e">
        <f t="shared" si="757"/>
        <v>#DIV/0!</v>
      </c>
      <c r="AA6979" s="20" t="e">
        <f t="shared" si="758"/>
        <v>#NUM!</v>
      </c>
    </row>
    <row r="6980" spans="19:27" x14ac:dyDescent="0.2">
      <c r="S6980" s="17" t="e">
        <f t="shared" si="754"/>
        <v>#NUM!</v>
      </c>
      <c r="T6980" s="17" t="e">
        <f t="shared" si="755"/>
        <v>#NUM!</v>
      </c>
      <c r="U6980" s="18" t="e">
        <f t="shared" si="756"/>
        <v>#NUM!</v>
      </c>
      <c r="X6980" s="20" t="e">
        <f t="shared" si="757"/>
        <v>#DIV/0!</v>
      </c>
      <c r="AA6980" s="20" t="e">
        <f t="shared" si="758"/>
        <v>#NUM!</v>
      </c>
    </row>
    <row r="6981" spans="19:27" x14ac:dyDescent="0.2">
      <c r="S6981" s="17" t="e">
        <f t="shared" si="754"/>
        <v>#NUM!</v>
      </c>
      <c r="T6981" s="17" t="e">
        <f t="shared" si="755"/>
        <v>#NUM!</v>
      </c>
      <c r="U6981" s="18" t="e">
        <f t="shared" si="756"/>
        <v>#NUM!</v>
      </c>
      <c r="X6981" s="20" t="e">
        <f t="shared" si="757"/>
        <v>#DIV/0!</v>
      </c>
      <c r="AA6981" s="20" t="e">
        <f t="shared" si="758"/>
        <v>#NUM!</v>
      </c>
    </row>
    <row r="6982" spans="19:27" x14ac:dyDescent="0.2">
      <c r="S6982" s="17" t="e">
        <f t="shared" si="754"/>
        <v>#NUM!</v>
      </c>
      <c r="T6982" s="17" t="e">
        <f t="shared" si="755"/>
        <v>#NUM!</v>
      </c>
      <c r="U6982" s="18" t="e">
        <f t="shared" si="756"/>
        <v>#NUM!</v>
      </c>
      <c r="X6982" s="20" t="e">
        <f t="shared" si="757"/>
        <v>#DIV/0!</v>
      </c>
      <c r="AA6982" s="20" t="e">
        <f t="shared" si="758"/>
        <v>#NUM!</v>
      </c>
    </row>
    <row r="6983" spans="19:27" x14ac:dyDescent="0.2">
      <c r="S6983" s="17" t="e">
        <f t="shared" si="754"/>
        <v>#NUM!</v>
      </c>
      <c r="T6983" s="17" t="e">
        <f t="shared" si="755"/>
        <v>#NUM!</v>
      </c>
      <c r="U6983" s="18" t="e">
        <f t="shared" si="756"/>
        <v>#NUM!</v>
      </c>
      <c r="X6983" s="20" t="e">
        <f t="shared" si="757"/>
        <v>#DIV/0!</v>
      </c>
      <c r="AA6983" s="20" t="e">
        <f t="shared" si="758"/>
        <v>#NUM!</v>
      </c>
    </row>
    <row r="6984" spans="19:27" x14ac:dyDescent="0.2">
      <c r="S6984" s="17" t="e">
        <f t="shared" si="754"/>
        <v>#NUM!</v>
      </c>
      <c r="T6984" s="17" t="e">
        <f t="shared" si="755"/>
        <v>#NUM!</v>
      </c>
      <c r="U6984" s="18" t="e">
        <f t="shared" si="756"/>
        <v>#NUM!</v>
      </c>
      <c r="X6984" s="20" t="e">
        <f t="shared" si="757"/>
        <v>#DIV/0!</v>
      </c>
      <c r="AA6984" s="20" t="e">
        <f t="shared" si="758"/>
        <v>#NUM!</v>
      </c>
    </row>
    <row r="6985" spans="19:27" x14ac:dyDescent="0.2">
      <c r="S6985" s="17" t="e">
        <f t="shared" si="754"/>
        <v>#NUM!</v>
      </c>
      <c r="T6985" s="17" t="e">
        <f t="shared" si="755"/>
        <v>#NUM!</v>
      </c>
      <c r="U6985" s="18" t="e">
        <f t="shared" si="756"/>
        <v>#NUM!</v>
      </c>
      <c r="X6985" s="20" t="e">
        <f t="shared" si="757"/>
        <v>#DIV/0!</v>
      </c>
      <c r="AA6985" s="20" t="e">
        <f t="shared" si="758"/>
        <v>#NUM!</v>
      </c>
    </row>
    <row r="6986" spans="19:27" x14ac:dyDescent="0.2">
      <c r="S6986" s="17" t="e">
        <f t="shared" si="754"/>
        <v>#NUM!</v>
      </c>
      <c r="T6986" s="17" t="e">
        <f t="shared" si="755"/>
        <v>#NUM!</v>
      </c>
      <c r="U6986" s="18" t="e">
        <f t="shared" si="756"/>
        <v>#NUM!</v>
      </c>
      <c r="X6986" s="20" t="e">
        <f t="shared" si="757"/>
        <v>#DIV/0!</v>
      </c>
      <c r="AA6986" s="20" t="e">
        <f t="shared" si="758"/>
        <v>#NUM!</v>
      </c>
    </row>
    <row r="6987" spans="19:27" x14ac:dyDescent="0.2">
      <c r="S6987" s="17" t="e">
        <f t="shared" si="754"/>
        <v>#NUM!</v>
      </c>
      <c r="T6987" s="17" t="e">
        <f t="shared" si="755"/>
        <v>#NUM!</v>
      </c>
      <c r="U6987" s="18" t="e">
        <f t="shared" si="756"/>
        <v>#NUM!</v>
      </c>
      <c r="X6987" s="20" t="e">
        <f t="shared" si="757"/>
        <v>#DIV/0!</v>
      </c>
      <c r="AA6987" s="20" t="e">
        <f t="shared" si="758"/>
        <v>#NUM!</v>
      </c>
    </row>
    <row r="6988" spans="19:27" x14ac:dyDescent="0.2">
      <c r="S6988" s="17" t="e">
        <f t="shared" si="754"/>
        <v>#NUM!</v>
      </c>
      <c r="T6988" s="17" t="e">
        <f t="shared" si="755"/>
        <v>#NUM!</v>
      </c>
      <c r="U6988" s="18" t="e">
        <f t="shared" si="756"/>
        <v>#NUM!</v>
      </c>
      <c r="X6988" s="20" t="e">
        <f t="shared" si="757"/>
        <v>#DIV/0!</v>
      </c>
      <c r="AA6988" s="20" t="e">
        <f t="shared" si="758"/>
        <v>#NUM!</v>
      </c>
    </row>
    <row r="6989" spans="19:27" x14ac:dyDescent="0.2">
      <c r="S6989" s="17" t="e">
        <f t="shared" si="754"/>
        <v>#NUM!</v>
      </c>
      <c r="T6989" s="17" t="e">
        <f t="shared" si="755"/>
        <v>#NUM!</v>
      </c>
      <c r="U6989" s="18" t="e">
        <f t="shared" si="756"/>
        <v>#NUM!</v>
      </c>
      <c r="X6989" s="20" t="e">
        <f t="shared" si="757"/>
        <v>#DIV/0!</v>
      </c>
      <c r="AA6989" s="20" t="e">
        <f t="shared" si="758"/>
        <v>#NUM!</v>
      </c>
    </row>
    <row r="6990" spans="19:27" x14ac:dyDescent="0.2">
      <c r="S6990" s="17" t="e">
        <f t="shared" si="754"/>
        <v>#NUM!</v>
      </c>
      <c r="T6990" s="17" t="e">
        <f t="shared" si="755"/>
        <v>#NUM!</v>
      </c>
      <c r="U6990" s="18" t="e">
        <f t="shared" si="756"/>
        <v>#NUM!</v>
      </c>
      <c r="X6990" s="20" t="e">
        <f t="shared" si="757"/>
        <v>#DIV/0!</v>
      </c>
      <c r="AA6990" s="20" t="e">
        <f t="shared" si="758"/>
        <v>#NUM!</v>
      </c>
    </row>
    <row r="6991" spans="19:27" x14ac:dyDescent="0.2">
      <c r="S6991" s="17" t="e">
        <f t="shared" si="754"/>
        <v>#NUM!</v>
      </c>
      <c r="T6991" s="17" t="e">
        <f t="shared" si="755"/>
        <v>#NUM!</v>
      </c>
      <c r="U6991" s="18" t="e">
        <f t="shared" si="756"/>
        <v>#NUM!</v>
      </c>
      <c r="X6991" s="20" t="e">
        <f t="shared" si="757"/>
        <v>#DIV/0!</v>
      </c>
      <c r="AA6991" s="20" t="e">
        <f t="shared" si="758"/>
        <v>#NUM!</v>
      </c>
    </row>
    <row r="6992" spans="19:27" x14ac:dyDescent="0.2">
      <c r="S6992" s="17" t="e">
        <f t="shared" si="754"/>
        <v>#NUM!</v>
      </c>
      <c r="T6992" s="17" t="e">
        <f t="shared" si="755"/>
        <v>#NUM!</v>
      </c>
      <c r="U6992" s="18" t="e">
        <f t="shared" si="756"/>
        <v>#NUM!</v>
      </c>
      <c r="X6992" s="20" t="e">
        <f t="shared" si="757"/>
        <v>#DIV/0!</v>
      </c>
      <c r="AA6992" s="20" t="e">
        <f t="shared" si="758"/>
        <v>#NUM!</v>
      </c>
    </row>
    <row r="6993" spans="19:27" x14ac:dyDescent="0.2">
      <c r="S6993" s="17" t="e">
        <f t="shared" si="754"/>
        <v>#NUM!</v>
      </c>
      <c r="T6993" s="17" t="e">
        <f t="shared" si="755"/>
        <v>#NUM!</v>
      </c>
      <c r="U6993" s="18" t="e">
        <f t="shared" si="756"/>
        <v>#NUM!</v>
      </c>
      <c r="X6993" s="20" t="e">
        <f t="shared" si="757"/>
        <v>#DIV/0!</v>
      </c>
      <c r="AA6993" s="20" t="e">
        <f t="shared" si="758"/>
        <v>#NUM!</v>
      </c>
    </row>
    <row r="6994" spans="19:27" x14ac:dyDescent="0.2">
      <c r="S6994" s="17" t="e">
        <f t="shared" si="754"/>
        <v>#NUM!</v>
      </c>
      <c r="T6994" s="17" t="e">
        <f t="shared" si="755"/>
        <v>#NUM!</v>
      </c>
      <c r="U6994" s="18" t="e">
        <f t="shared" si="756"/>
        <v>#NUM!</v>
      </c>
      <c r="X6994" s="20" t="e">
        <f t="shared" si="757"/>
        <v>#DIV/0!</v>
      </c>
      <c r="AA6994" s="20" t="e">
        <f t="shared" si="758"/>
        <v>#NUM!</v>
      </c>
    </row>
    <row r="6995" spans="19:27" x14ac:dyDescent="0.2">
      <c r="S6995" s="17" t="e">
        <f t="shared" si="754"/>
        <v>#NUM!</v>
      </c>
      <c r="T6995" s="17" t="e">
        <f t="shared" si="755"/>
        <v>#NUM!</v>
      </c>
      <c r="U6995" s="18" t="e">
        <f t="shared" si="756"/>
        <v>#NUM!</v>
      </c>
      <c r="X6995" s="20" t="e">
        <f t="shared" si="757"/>
        <v>#DIV/0!</v>
      </c>
      <c r="AA6995" s="20" t="e">
        <f t="shared" si="758"/>
        <v>#NUM!</v>
      </c>
    </row>
    <row r="6996" spans="19:27" x14ac:dyDescent="0.2">
      <c r="S6996" s="17" t="e">
        <f t="shared" si="754"/>
        <v>#NUM!</v>
      </c>
      <c r="T6996" s="17" t="e">
        <f t="shared" si="755"/>
        <v>#NUM!</v>
      </c>
      <c r="U6996" s="18" t="e">
        <f t="shared" si="756"/>
        <v>#NUM!</v>
      </c>
      <c r="X6996" s="20" t="e">
        <f t="shared" si="757"/>
        <v>#DIV/0!</v>
      </c>
      <c r="AA6996" s="20" t="e">
        <f t="shared" si="758"/>
        <v>#NUM!</v>
      </c>
    </row>
    <row r="6997" spans="19:27" x14ac:dyDescent="0.2">
      <c r="S6997" s="17" t="e">
        <f t="shared" si="754"/>
        <v>#NUM!</v>
      </c>
      <c r="T6997" s="17" t="e">
        <f t="shared" si="755"/>
        <v>#NUM!</v>
      </c>
      <c r="U6997" s="18" t="e">
        <f t="shared" si="756"/>
        <v>#NUM!</v>
      </c>
      <c r="X6997" s="20" t="e">
        <f t="shared" si="757"/>
        <v>#DIV/0!</v>
      </c>
      <c r="AA6997" s="20" t="e">
        <f t="shared" si="758"/>
        <v>#NUM!</v>
      </c>
    </row>
    <row r="6998" spans="19:27" x14ac:dyDescent="0.2">
      <c r="S6998" s="17" t="e">
        <f t="shared" si="754"/>
        <v>#NUM!</v>
      </c>
      <c r="T6998" s="17" t="e">
        <f t="shared" si="755"/>
        <v>#NUM!</v>
      </c>
      <c r="U6998" s="18" t="e">
        <f t="shared" si="756"/>
        <v>#NUM!</v>
      </c>
      <c r="X6998" s="20" t="e">
        <f t="shared" si="757"/>
        <v>#DIV/0!</v>
      </c>
      <c r="AA6998" s="20" t="e">
        <f t="shared" si="758"/>
        <v>#NUM!</v>
      </c>
    </row>
    <row r="6999" spans="19:27" x14ac:dyDescent="0.2">
      <c r="S6999" s="17" t="e">
        <f t="shared" si="754"/>
        <v>#NUM!</v>
      </c>
      <c r="T6999" s="17" t="e">
        <f t="shared" si="755"/>
        <v>#NUM!</v>
      </c>
      <c r="U6999" s="18" t="e">
        <f t="shared" si="756"/>
        <v>#NUM!</v>
      </c>
      <c r="X6999" s="20" t="e">
        <f t="shared" si="757"/>
        <v>#DIV/0!</v>
      </c>
      <c r="AA6999" s="20" t="e">
        <f t="shared" si="758"/>
        <v>#NUM!</v>
      </c>
    </row>
    <row r="7000" spans="19:27" x14ac:dyDescent="0.2">
      <c r="S7000" s="17" t="e">
        <f t="shared" si="754"/>
        <v>#NUM!</v>
      </c>
      <c r="T7000" s="17" t="e">
        <f t="shared" si="755"/>
        <v>#NUM!</v>
      </c>
      <c r="U7000" s="18" t="e">
        <f t="shared" si="756"/>
        <v>#NUM!</v>
      </c>
      <c r="X7000" s="20" t="e">
        <f t="shared" si="757"/>
        <v>#DIV/0!</v>
      </c>
      <c r="AA7000" s="20" t="e">
        <f t="shared" si="758"/>
        <v>#NUM!</v>
      </c>
    </row>
    <row r="7001" spans="19:27" x14ac:dyDescent="0.2">
      <c r="S7001" s="17" t="e">
        <f t="shared" si="754"/>
        <v>#NUM!</v>
      </c>
      <c r="T7001" s="17" t="e">
        <f t="shared" si="755"/>
        <v>#NUM!</v>
      </c>
      <c r="U7001" s="18" t="e">
        <f t="shared" si="756"/>
        <v>#NUM!</v>
      </c>
      <c r="X7001" s="20" t="e">
        <f t="shared" si="757"/>
        <v>#DIV/0!</v>
      </c>
      <c r="AA7001" s="20" t="e">
        <f t="shared" si="758"/>
        <v>#NUM!</v>
      </c>
    </row>
    <row r="7002" spans="19:27" x14ac:dyDescent="0.2">
      <c r="S7002" s="17" t="e">
        <f t="shared" si="754"/>
        <v>#NUM!</v>
      </c>
      <c r="T7002" s="17" t="e">
        <f t="shared" si="755"/>
        <v>#NUM!</v>
      </c>
      <c r="U7002" s="18" t="e">
        <f t="shared" si="756"/>
        <v>#NUM!</v>
      </c>
      <c r="X7002" s="20" t="e">
        <f t="shared" si="757"/>
        <v>#DIV/0!</v>
      </c>
      <c r="AA7002" s="20" t="e">
        <f t="shared" si="758"/>
        <v>#NUM!</v>
      </c>
    </row>
    <row r="7003" spans="19:27" x14ac:dyDescent="0.2">
      <c r="S7003" s="17" t="e">
        <f t="shared" si="754"/>
        <v>#NUM!</v>
      </c>
      <c r="T7003" s="17" t="e">
        <f t="shared" si="755"/>
        <v>#NUM!</v>
      </c>
      <c r="U7003" s="18" t="e">
        <f t="shared" si="756"/>
        <v>#NUM!</v>
      </c>
      <c r="X7003" s="20" t="e">
        <f t="shared" si="757"/>
        <v>#DIV/0!</v>
      </c>
      <c r="AA7003" s="20" t="e">
        <f t="shared" si="758"/>
        <v>#NUM!</v>
      </c>
    </row>
    <row r="7004" spans="19:27" x14ac:dyDescent="0.2">
      <c r="S7004" s="17" t="e">
        <f t="shared" si="754"/>
        <v>#NUM!</v>
      </c>
      <c r="T7004" s="17" t="e">
        <f t="shared" si="755"/>
        <v>#NUM!</v>
      </c>
      <c r="U7004" s="18" t="e">
        <f t="shared" si="756"/>
        <v>#NUM!</v>
      </c>
      <c r="X7004" s="20" t="e">
        <f t="shared" si="757"/>
        <v>#DIV/0!</v>
      </c>
      <c r="AA7004" s="20" t="e">
        <f t="shared" si="758"/>
        <v>#NUM!</v>
      </c>
    </row>
    <row r="7005" spans="19:27" x14ac:dyDescent="0.2">
      <c r="S7005" s="17" t="e">
        <f t="shared" si="754"/>
        <v>#NUM!</v>
      </c>
      <c r="T7005" s="17" t="e">
        <f t="shared" si="755"/>
        <v>#NUM!</v>
      </c>
      <c r="U7005" s="18" t="e">
        <f t="shared" si="756"/>
        <v>#NUM!</v>
      </c>
      <c r="X7005" s="20" t="e">
        <f t="shared" si="757"/>
        <v>#DIV/0!</v>
      </c>
      <c r="AA7005" s="20" t="e">
        <f t="shared" si="758"/>
        <v>#NUM!</v>
      </c>
    </row>
    <row r="7006" spans="19:27" x14ac:dyDescent="0.2">
      <c r="S7006" s="17" t="e">
        <f t="shared" si="754"/>
        <v>#NUM!</v>
      </c>
      <c r="T7006" s="17" t="e">
        <f t="shared" si="755"/>
        <v>#NUM!</v>
      </c>
      <c r="U7006" s="18" t="e">
        <f t="shared" si="756"/>
        <v>#NUM!</v>
      </c>
      <c r="X7006" s="20" t="e">
        <f t="shared" si="757"/>
        <v>#DIV/0!</v>
      </c>
      <c r="AA7006" s="20" t="e">
        <f t="shared" si="758"/>
        <v>#NUM!</v>
      </c>
    </row>
    <row r="7007" spans="19:27" x14ac:dyDescent="0.2">
      <c r="S7007" s="17" t="e">
        <f t="shared" si="754"/>
        <v>#NUM!</v>
      </c>
      <c r="T7007" s="17" t="e">
        <f t="shared" si="755"/>
        <v>#NUM!</v>
      </c>
      <c r="U7007" s="18" t="e">
        <f t="shared" si="756"/>
        <v>#NUM!</v>
      </c>
      <c r="X7007" s="20" t="e">
        <f t="shared" si="757"/>
        <v>#DIV/0!</v>
      </c>
      <c r="AA7007" s="20" t="e">
        <f t="shared" si="758"/>
        <v>#NUM!</v>
      </c>
    </row>
    <row r="7008" spans="19:27" x14ac:dyDescent="0.2">
      <c r="S7008" s="17" t="e">
        <f t="shared" si="754"/>
        <v>#NUM!</v>
      </c>
      <c r="T7008" s="17" t="e">
        <f t="shared" si="755"/>
        <v>#NUM!</v>
      </c>
      <c r="U7008" s="18" t="e">
        <f t="shared" si="756"/>
        <v>#NUM!</v>
      </c>
      <c r="X7008" s="20" t="e">
        <f t="shared" si="757"/>
        <v>#DIV/0!</v>
      </c>
      <c r="AA7008" s="20" t="e">
        <f t="shared" si="758"/>
        <v>#NUM!</v>
      </c>
    </row>
    <row r="7009" spans="19:27" x14ac:dyDescent="0.2">
      <c r="S7009" s="17" t="e">
        <f t="shared" si="754"/>
        <v>#NUM!</v>
      </c>
      <c r="T7009" s="17" t="e">
        <f t="shared" si="755"/>
        <v>#NUM!</v>
      </c>
      <c r="U7009" s="18" t="e">
        <f t="shared" si="756"/>
        <v>#NUM!</v>
      </c>
      <c r="X7009" s="20" t="e">
        <f t="shared" si="757"/>
        <v>#DIV/0!</v>
      </c>
      <c r="AA7009" s="20" t="e">
        <f t="shared" si="758"/>
        <v>#NUM!</v>
      </c>
    </row>
    <row r="7010" spans="19:27" x14ac:dyDescent="0.2">
      <c r="S7010" s="17" t="e">
        <f t="shared" si="754"/>
        <v>#NUM!</v>
      </c>
      <c r="T7010" s="17" t="e">
        <f t="shared" si="755"/>
        <v>#NUM!</v>
      </c>
      <c r="U7010" s="18" t="e">
        <f t="shared" si="756"/>
        <v>#NUM!</v>
      </c>
      <c r="X7010" s="20" t="e">
        <f t="shared" si="757"/>
        <v>#DIV/0!</v>
      </c>
      <c r="AA7010" s="20" t="e">
        <f t="shared" si="758"/>
        <v>#NUM!</v>
      </c>
    </row>
    <row r="7011" spans="19:27" x14ac:dyDescent="0.2">
      <c r="S7011" s="17" t="e">
        <f t="shared" si="754"/>
        <v>#NUM!</v>
      </c>
      <c r="T7011" s="17" t="e">
        <f t="shared" si="755"/>
        <v>#NUM!</v>
      </c>
      <c r="U7011" s="18" t="e">
        <f t="shared" si="756"/>
        <v>#NUM!</v>
      </c>
      <c r="X7011" s="20" t="e">
        <f t="shared" si="757"/>
        <v>#DIV/0!</v>
      </c>
      <c r="AA7011" s="20" t="e">
        <f t="shared" si="758"/>
        <v>#NUM!</v>
      </c>
    </row>
    <row r="7012" spans="19:27" x14ac:dyDescent="0.2">
      <c r="S7012" s="17" t="e">
        <f t="shared" si="754"/>
        <v>#NUM!</v>
      </c>
      <c r="T7012" s="17" t="e">
        <f t="shared" si="755"/>
        <v>#NUM!</v>
      </c>
      <c r="U7012" s="18" t="e">
        <f t="shared" si="756"/>
        <v>#NUM!</v>
      </c>
      <c r="X7012" s="20" t="e">
        <f t="shared" si="757"/>
        <v>#DIV/0!</v>
      </c>
      <c r="AA7012" s="20" t="e">
        <f t="shared" si="758"/>
        <v>#NUM!</v>
      </c>
    </row>
    <row r="7013" spans="19:27" x14ac:dyDescent="0.2">
      <c r="S7013" s="17" t="e">
        <f t="shared" si="754"/>
        <v>#NUM!</v>
      </c>
      <c r="T7013" s="17" t="e">
        <f t="shared" si="755"/>
        <v>#NUM!</v>
      </c>
      <c r="U7013" s="18" t="e">
        <f t="shared" si="756"/>
        <v>#NUM!</v>
      </c>
      <c r="X7013" s="20" t="e">
        <f t="shared" si="757"/>
        <v>#DIV/0!</v>
      </c>
      <c r="AA7013" s="20" t="e">
        <f t="shared" si="758"/>
        <v>#NUM!</v>
      </c>
    </row>
    <row r="7014" spans="19:27" x14ac:dyDescent="0.2">
      <c r="S7014" s="17" t="e">
        <f t="shared" si="754"/>
        <v>#NUM!</v>
      </c>
      <c r="T7014" s="17" t="e">
        <f t="shared" si="755"/>
        <v>#NUM!</v>
      </c>
      <c r="U7014" s="18" t="e">
        <f t="shared" si="756"/>
        <v>#NUM!</v>
      </c>
      <c r="X7014" s="20" t="e">
        <f t="shared" si="757"/>
        <v>#DIV/0!</v>
      </c>
      <c r="AA7014" s="20" t="e">
        <f t="shared" si="758"/>
        <v>#NUM!</v>
      </c>
    </row>
    <row r="7015" spans="19:27" x14ac:dyDescent="0.2">
      <c r="S7015" s="17" t="e">
        <f t="shared" si="754"/>
        <v>#NUM!</v>
      </c>
      <c r="T7015" s="17" t="e">
        <f t="shared" si="755"/>
        <v>#NUM!</v>
      </c>
      <c r="U7015" s="18" t="e">
        <f t="shared" si="756"/>
        <v>#NUM!</v>
      </c>
      <c r="X7015" s="20" t="e">
        <f t="shared" si="757"/>
        <v>#DIV/0!</v>
      </c>
      <c r="AA7015" s="20" t="e">
        <f t="shared" si="758"/>
        <v>#NUM!</v>
      </c>
    </row>
    <row r="7016" spans="19:27" x14ac:dyDescent="0.2">
      <c r="S7016" s="17" t="e">
        <f t="shared" si="754"/>
        <v>#NUM!</v>
      </c>
      <c r="T7016" s="17" t="e">
        <f t="shared" si="755"/>
        <v>#NUM!</v>
      </c>
      <c r="U7016" s="18" t="e">
        <f t="shared" si="756"/>
        <v>#NUM!</v>
      </c>
      <c r="X7016" s="20" t="e">
        <f t="shared" si="757"/>
        <v>#DIV/0!</v>
      </c>
      <c r="AA7016" s="20" t="e">
        <f t="shared" si="758"/>
        <v>#NUM!</v>
      </c>
    </row>
    <row r="7017" spans="19:27" x14ac:dyDescent="0.2">
      <c r="S7017" s="17" t="e">
        <f t="shared" si="754"/>
        <v>#NUM!</v>
      </c>
      <c r="T7017" s="17" t="e">
        <f t="shared" si="755"/>
        <v>#NUM!</v>
      </c>
      <c r="U7017" s="18" t="e">
        <f t="shared" si="756"/>
        <v>#NUM!</v>
      </c>
      <c r="X7017" s="20" t="e">
        <f t="shared" si="757"/>
        <v>#DIV/0!</v>
      </c>
      <c r="AA7017" s="20" t="e">
        <f t="shared" si="758"/>
        <v>#NUM!</v>
      </c>
    </row>
    <row r="7018" spans="19:27" x14ac:dyDescent="0.2">
      <c r="S7018" s="17" t="e">
        <f t="shared" si="754"/>
        <v>#NUM!</v>
      </c>
      <c r="T7018" s="17" t="e">
        <f t="shared" si="755"/>
        <v>#NUM!</v>
      </c>
      <c r="U7018" s="18" t="e">
        <f t="shared" si="756"/>
        <v>#NUM!</v>
      </c>
      <c r="X7018" s="20" t="e">
        <f t="shared" si="757"/>
        <v>#DIV/0!</v>
      </c>
      <c r="AA7018" s="20" t="e">
        <f t="shared" si="758"/>
        <v>#NUM!</v>
      </c>
    </row>
    <row r="7019" spans="19:27" x14ac:dyDescent="0.2">
      <c r="S7019" s="17" t="e">
        <f t="shared" si="754"/>
        <v>#NUM!</v>
      </c>
      <c r="T7019" s="17" t="e">
        <f t="shared" si="755"/>
        <v>#NUM!</v>
      </c>
      <c r="U7019" s="18" t="e">
        <f t="shared" si="756"/>
        <v>#NUM!</v>
      </c>
      <c r="X7019" s="20" t="e">
        <f t="shared" si="757"/>
        <v>#DIV/0!</v>
      </c>
      <c r="AA7019" s="20" t="e">
        <f t="shared" si="758"/>
        <v>#NUM!</v>
      </c>
    </row>
    <row r="7020" spans="19:27" x14ac:dyDescent="0.2">
      <c r="S7020" s="17" t="e">
        <f t="shared" si="754"/>
        <v>#NUM!</v>
      </c>
      <c r="T7020" s="17" t="e">
        <f t="shared" si="755"/>
        <v>#NUM!</v>
      </c>
      <c r="U7020" s="18" t="e">
        <f t="shared" si="756"/>
        <v>#NUM!</v>
      </c>
      <c r="X7020" s="20" t="e">
        <f t="shared" si="757"/>
        <v>#DIV/0!</v>
      </c>
      <c r="AA7020" s="20" t="e">
        <f t="shared" si="758"/>
        <v>#NUM!</v>
      </c>
    </row>
    <row r="7021" spans="19:27" x14ac:dyDescent="0.2">
      <c r="S7021" s="17" t="e">
        <f t="shared" si="754"/>
        <v>#NUM!</v>
      </c>
      <c r="T7021" s="17" t="e">
        <f t="shared" si="755"/>
        <v>#NUM!</v>
      </c>
      <c r="U7021" s="18" t="e">
        <f t="shared" si="756"/>
        <v>#NUM!</v>
      </c>
      <c r="X7021" s="20" t="e">
        <f t="shared" si="757"/>
        <v>#DIV/0!</v>
      </c>
      <c r="AA7021" s="20" t="e">
        <f t="shared" si="758"/>
        <v>#NUM!</v>
      </c>
    </row>
    <row r="7022" spans="19:27" x14ac:dyDescent="0.2">
      <c r="S7022" s="17" t="e">
        <f t="shared" si="754"/>
        <v>#NUM!</v>
      </c>
      <c r="T7022" s="17" t="e">
        <f t="shared" si="755"/>
        <v>#NUM!</v>
      </c>
      <c r="U7022" s="18" t="e">
        <f t="shared" si="756"/>
        <v>#NUM!</v>
      </c>
      <c r="X7022" s="20" t="e">
        <f t="shared" si="757"/>
        <v>#DIV/0!</v>
      </c>
      <c r="AA7022" s="20" t="e">
        <f t="shared" si="758"/>
        <v>#NUM!</v>
      </c>
    </row>
    <row r="7023" spans="19:27" x14ac:dyDescent="0.2">
      <c r="S7023" s="17" t="e">
        <f t="shared" si="754"/>
        <v>#NUM!</v>
      </c>
      <c r="T7023" s="17" t="e">
        <f t="shared" si="755"/>
        <v>#NUM!</v>
      </c>
      <c r="U7023" s="18" t="e">
        <f t="shared" si="756"/>
        <v>#NUM!</v>
      </c>
      <c r="X7023" s="20" t="e">
        <f t="shared" si="757"/>
        <v>#DIV/0!</v>
      </c>
      <c r="AA7023" s="20" t="e">
        <f t="shared" si="758"/>
        <v>#NUM!</v>
      </c>
    </row>
    <row r="7024" spans="19:27" x14ac:dyDescent="0.2">
      <c r="S7024" s="17" t="e">
        <f t="shared" si="754"/>
        <v>#NUM!</v>
      </c>
      <c r="T7024" s="17" t="e">
        <f t="shared" si="755"/>
        <v>#NUM!</v>
      </c>
      <c r="U7024" s="18" t="e">
        <f t="shared" si="756"/>
        <v>#NUM!</v>
      </c>
      <c r="X7024" s="20" t="e">
        <f t="shared" si="757"/>
        <v>#DIV/0!</v>
      </c>
      <c r="AA7024" s="20" t="e">
        <f t="shared" si="758"/>
        <v>#NUM!</v>
      </c>
    </row>
    <row r="7025" spans="19:27" x14ac:dyDescent="0.2">
      <c r="S7025" s="17" t="e">
        <f t="shared" si="754"/>
        <v>#NUM!</v>
      </c>
      <c r="T7025" s="17" t="e">
        <f t="shared" si="755"/>
        <v>#NUM!</v>
      </c>
      <c r="U7025" s="18" t="e">
        <f t="shared" si="756"/>
        <v>#NUM!</v>
      </c>
      <c r="X7025" s="20" t="e">
        <f t="shared" si="757"/>
        <v>#DIV/0!</v>
      </c>
      <c r="AA7025" s="20" t="e">
        <f t="shared" si="758"/>
        <v>#NUM!</v>
      </c>
    </row>
    <row r="7026" spans="19:27" x14ac:dyDescent="0.2">
      <c r="S7026" s="17" t="e">
        <f t="shared" si="754"/>
        <v>#NUM!</v>
      </c>
      <c r="T7026" s="17" t="e">
        <f t="shared" si="755"/>
        <v>#NUM!</v>
      </c>
      <c r="U7026" s="18" t="e">
        <f t="shared" si="756"/>
        <v>#NUM!</v>
      </c>
      <c r="X7026" s="20" t="e">
        <f t="shared" si="757"/>
        <v>#DIV/0!</v>
      </c>
      <c r="AA7026" s="20" t="e">
        <f t="shared" si="758"/>
        <v>#NUM!</v>
      </c>
    </row>
    <row r="7027" spans="19:27" x14ac:dyDescent="0.2">
      <c r="S7027" s="17" t="e">
        <f t="shared" si="754"/>
        <v>#NUM!</v>
      </c>
      <c r="T7027" s="17" t="e">
        <f t="shared" si="755"/>
        <v>#NUM!</v>
      </c>
      <c r="U7027" s="18" t="e">
        <f t="shared" si="756"/>
        <v>#NUM!</v>
      </c>
      <c r="X7027" s="20" t="e">
        <f t="shared" si="757"/>
        <v>#DIV/0!</v>
      </c>
      <c r="AA7027" s="20" t="e">
        <f t="shared" si="758"/>
        <v>#NUM!</v>
      </c>
    </row>
    <row r="7028" spans="19:27" x14ac:dyDescent="0.2">
      <c r="S7028" s="17" t="e">
        <f t="shared" si="754"/>
        <v>#NUM!</v>
      </c>
      <c r="T7028" s="17" t="e">
        <f t="shared" si="755"/>
        <v>#NUM!</v>
      </c>
      <c r="U7028" s="18" t="e">
        <f t="shared" si="756"/>
        <v>#NUM!</v>
      </c>
      <c r="X7028" s="20" t="e">
        <f t="shared" si="757"/>
        <v>#DIV/0!</v>
      </c>
      <c r="AA7028" s="20" t="e">
        <f t="shared" si="758"/>
        <v>#NUM!</v>
      </c>
    </row>
    <row r="7029" spans="19:27" x14ac:dyDescent="0.2">
      <c r="S7029" s="17" t="e">
        <f t="shared" si="754"/>
        <v>#NUM!</v>
      </c>
      <c r="T7029" s="17" t="e">
        <f t="shared" si="755"/>
        <v>#NUM!</v>
      </c>
      <c r="U7029" s="18" t="e">
        <f t="shared" si="756"/>
        <v>#NUM!</v>
      </c>
      <c r="X7029" s="20" t="e">
        <f t="shared" si="757"/>
        <v>#DIV/0!</v>
      </c>
      <c r="AA7029" s="20" t="e">
        <f t="shared" si="758"/>
        <v>#NUM!</v>
      </c>
    </row>
    <row r="7030" spans="19:27" x14ac:dyDescent="0.2">
      <c r="S7030" s="17" t="e">
        <f t="shared" si="754"/>
        <v>#NUM!</v>
      </c>
      <c r="T7030" s="17" t="e">
        <f t="shared" si="755"/>
        <v>#NUM!</v>
      </c>
      <c r="U7030" s="18" t="e">
        <f t="shared" si="756"/>
        <v>#NUM!</v>
      </c>
      <c r="X7030" s="20" t="e">
        <f t="shared" si="757"/>
        <v>#DIV/0!</v>
      </c>
      <c r="AA7030" s="20" t="e">
        <f t="shared" si="758"/>
        <v>#NUM!</v>
      </c>
    </row>
    <row r="7031" spans="19:27" x14ac:dyDescent="0.2">
      <c r="S7031" s="17" t="e">
        <f t="shared" si="754"/>
        <v>#NUM!</v>
      </c>
      <c r="T7031" s="17" t="e">
        <f t="shared" si="755"/>
        <v>#NUM!</v>
      </c>
      <c r="U7031" s="18" t="e">
        <f t="shared" si="756"/>
        <v>#NUM!</v>
      </c>
      <c r="X7031" s="20" t="e">
        <f t="shared" si="757"/>
        <v>#DIV/0!</v>
      </c>
      <c r="AA7031" s="20" t="e">
        <f t="shared" si="758"/>
        <v>#NUM!</v>
      </c>
    </row>
    <row r="7032" spans="19:27" x14ac:dyDescent="0.2">
      <c r="S7032" s="17" t="e">
        <f t="shared" si="754"/>
        <v>#NUM!</v>
      </c>
      <c r="T7032" s="17" t="e">
        <f t="shared" si="755"/>
        <v>#NUM!</v>
      </c>
      <c r="U7032" s="18" t="e">
        <f t="shared" si="756"/>
        <v>#NUM!</v>
      </c>
      <c r="X7032" s="20" t="e">
        <f t="shared" si="757"/>
        <v>#DIV/0!</v>
      </c>
      <c r="AA7032" s="20" t="e">
        <f t="shared" si="758"/>
        <v>#NUM!</v>
      </c>
    </row>
    <row r="7033" spans="19:27" x14ac:dyDescent="0.2">
      <c r="S7033" s="17" t="e">
        <f t="shared" si="754"/>
        <v>#NUM!</v>
      </c>
      <c r="T7033" s="17" t="e">
        <f t="shared" si="755"/>
        <v>#NUM!</v>
      </c>
      <c r="U7033" s="18" t="e">
        <f t="shared" si="756"/>
        <v>#NUM!</v>
      </c>
      <c r="X7033" s="20" t="e">
        <f t="shared" si="757"/>
        <v>#DIV/0!</v>
      </c>
      <c r="AA7033" s="20" t="e">
        <f t="shared" si="758"/>
        <v>#NUM!</v>
      </c>
    </row>
    <row r="7034" spans="19:27" x14ac:dyDescent="0.2">
      <c r="S7034" s="17" t="e">
        <f t="shared" si="754"/>
        <v>#NUM!</v>
      </c>
      <c r="T7034" s="17" t="e">
        <f t="shared" si="755"/>
        <v>#NUM!</v>
      </c>
      <c r="U7034" s="18" t="e">
        <f t="shared" si="756"/>
        <v>#NUM!</v>
      </c>
      <c r="X7034" s="20" t="e">
        <f t="shared" si="757"/>
        <v>#DIV/0!</v>
      </c>
      <c r="AA7034" s="20" t="e">
        <f t="shared" si="758"/>
        <v>#NUM!</v>
      </c>
    </row>
    <row r="7035" spans="19:27" x14ac:dyDescent="0.2">
      <c r="S7035" s="17" t="e">
        <f t="shared" si="754"/>
        <v>#NUM!</v>
      </c>
      <c r="T7035" s="17" t="e">
        <f t="shared" si="755"/>
        <v>#NUM!</v>
      </c>
      <c r="U7035" s="18" t="e">
        <f t="shared" si="756"/>
        <v>#NUM!</v>
      </c>
      <c r="X7035" s="20" t="e">
        <f t="shared" si="757"/>
        <v>#DIV/0!</v>
      </c>
      <c r="AA7035" s="20" t="e">
        <f t="shared" si="758"/>
        <v>#NUM!</v>
      </c>
    </row>
    <row r="7036" spans="19:27" x14ac:dyDescent="0.2">
      <c r="S7036" s="17" t="e">
        <f t="shared" si="754"/>
        <v>#NUM!</v>
      </c>
      <c r="T7036" s="17" t="e">
        <f t="shared" si="755"/>
        <v>#NUM!</v>
      </c>
      <c r="U7036" s="18" t="e">
        <f t="shared" si="756"/>
        <v>#NUM!</v>
      </c>
      <c r="X7036" s="20" t="e">
        <f t="shared" si="757"/>
        <v>#DIV/0!</v>
      </c>
      <c r="AA7036" s="20" t="e">
        <f t="shared" si="758"/>
        <v>#NUM!</v>
      </c>
    </row>
    <row r="7037" spans="19:27" x14ac:dyDescent="0.2">
      <c r="S7037" s="17" t="e">
        <f t="shared" si="754"/>
        <v>#NUM!</v>
      </c>
      <c r="T7037" s="17" t="e">
        <f t="shared" si="755"/>
        <v>#NUM!</v>
      </c>
      <c r="U7037" s="18" t="e">
        <f t="shared" si="756"/>
        <v>#NUM!</v>
      </c>
      <c r="X7037" s="20" t="e">
        <f t="shared" si="757"/>
        <v>#DIV/0!</v>
      </c>
      <c r="AA7037" s="20" t="e">
        <f t="shared" si="758"/>
        <v>#NUM!</v>
      </c>
    </row>
    <row r="7038" spans="19:27" x14ac:dyDescent="0.2">
      <c r="S7038" s="17" t="e">
        <f t="shared" si="754"/>
        <v>#NUM!</v>
      </c>
      <c r="T7038" s="17" t="e">
        <f t="shared" si="755"/>
        <v>#NUM!</v>
      </c>
      <c r="U7038" s="18" t="e">
        <f t="shared" si="756"/>
        <v>#NUM!</v>
      </c>
      <c r="X7038" s="20" t="e">
        <f t="shared" si="757"/>
        <v>#DIV/0!</v>
      </c>
      <c r="AA7038" s="20" t="e">
        <f t="shared" si="758"/>
        <v>#NUM!</v>
      </c>
    </row>
    <row r="7039" spans="19:27" x14ac:dyDescent="0.2">
      <c r="S7039" s="17" t="e">
        <f t="shared" si="754"/>
        <v>#NUM!</v>
      </c>
      <c r="T7039" s="17" t="e">
        <f t="shared" si="755"/>
        <v>#NUM!</v>
      </c>
      <c r="U7039" s="18" t="e">
        <f t="shared" si="756"/>
        <v>#NUM!</v>
      </c>
      <c r="X7039" s="20" t="e">
        <f t="shared" si="757"/>
        <v>#DIV/0!</v>
      </c>
      <c r="AA7039" s="20" t="e">
        <f t="shared" si="758"/>
        <v>#NUM!</v>
      </c>
    </row>
    <row r="7040" spans="19:27" x14ac:dyDescent="0.2">
      <c r="S7040" s="17" t="e">
        <f t="shared" si="754"/>
        <v>#NUM!</v>
      </c>
      <c r="T7040" s="17" t="e">
        <f t="shared" si="755"/>
        <v>#NUM!</v>
      </c>
      <c r="U7040" s="18" t="e">
        <f t="shared" si="756"/>
        <v>#NUM!</v>
      </c>
      <c r="X7040" s="20" t="e">
        <f t="shared" si="757"/>
        <v>#DIV/0!</v>
      </c>
      <c r="AA7040" s="20" t="e">
        <f t="shared" si="758"/>
        <v>#NUM!</v>
      </c>
    </row>
    <row r="7041" spans="19:27" x14ac:dyDescent="0.2">
      <c r="S7041" s="17" t="e">
        <f t="shared" si="754"/>
        <v>#NUM!</v>
      </c>
      <c r="T7041" s="17" t="e">
        <f t="shared" si="755"/>
        <v>#NUM!</v>
      </c>
      <c r="U7041" s="18" t="e">
        <f t="shared" si="756"/>
        <v>#NUM!</v>
      </c>
      <c r="X7041" s="20" t="e">
        <f t="shared" si="757"/>
        <v>#DIV/0!</v>
      </c>
      <c r="AA7041" s="20" t="e">
        <f t="shared" si="758"/>
        <v>#NUM!</v>
      </c>
    </row>
    <row r="7042" spans="19:27" x14ac:dyDescent="0.2">
      <c r="S7042" s="17" t="e">
        <f t="shared" ref="S7042:S7105" si="759">MEDIAN(M7042:O7042)</f>
        <v>#NUM!</v>
      </c>
      <c r="T7042" s="17" t="e">
        <f t="shared" ref="T7042:T7105" si="760">MEDIAN(P7042:R7042)</f>
        <v>#NUM!</v>
      </c>
      <c r="U7042" s="18" t="e">
        <f t="shared" ref="U7042:U7105" si="761">T7042/S7042</f>
        <v>#NUM!</v>
      </c>
      <c r="X7042" s="20" t="e">
        <f t="shared" ref="X7042:X7105" si="762">_xlfn.T.TEST(P7042:R7042,M7042:O7042,2,2)</f>
        <v>#DIV/0!</v>
      </c>
      <c r="AA7042" s="20" t="e">
        <f t="shared" ref="AA7042:AA7105" si="763">LOG(U7042,2)</f>
        <v>#NUM!</v>
      </c>
    </row>
    <row r="7043" spans="19:27" x14ac:dyDescent="0.2">
      <c r="S7043" s="17" t="e">
        <f t="shared" si="759"/>
        <v>#NUM!</v>
      </c>
      <c r="T7043" s="17" t="e">
        <f t="shared" si="760"/>
        <v>#NUM!</v>
      </c>
      <c r="U7043" s="18" t="e">
        <f t="shared" si="761"/>
        <v>#NUM!</v>
      </c>
      <c r="X7043" s="20" t="e">
        <f t="shared" si="762"/>
        <v>#DIV/0!</v>
      </c>
      <c r="AA7043" s="20" t="e">
        <f t="shared" si="763"/>
        <v>#NUM!</v>
      </c>
    </row>
    <row r="7044" spans="19:27" x14ac:dyDescent="0.2">
      <c r="S7044" s="17" t="e">
        <f t="shared" si="759"/>
        <v>#NUM!</v>
      </c>
      <c r="T7044" s="17" t="e">
        <f t="shared" si="760"/>
        <v>#NUM!</v>
      </c>
      <c r="U7044" s="18" t="e">
        <f t="shared" si="761"/>
        <v>#NUM!</v>
      </c>
      <c r="X7044" s="20" t="e">
        <f t="shared" si="762"/>
        <v>#DIV/0!</v>
      </c>
      <c r="AA7044" s="20" t="e">
        <f t="shared" si="763"/>
        <v>#NUM!</v>
      </c>
    </row>
    <row r="7045" spans="19:27" x14ac:dyDescent="0.2">
      <c r="S7045" s="17" t="e">
        <f t="shared" si="759"/>
        <v>#NUM!</v>
      </c>
      <c r="T7045" s="17" t="e">
        <f t="shared" si="760"/>
        <v>#NUM!</v>
      </c>
      <c r="U7045" s="18" t="e">
        <f t="shared" si="761"/>
        <v>#NUM!</v>
      </c>
      <c r="X7045" s="20" t="e">
        <f t="shared" si="762"/>
        <v>#DIV/0!</v>
      </c>
      <c r="AA7045" s="20" t="e">
        <f t="shared" si="763"/>
        <v>#NUM!</v>
      </c>
    </row>
    <row r="7046" spans="19:27" x14ac:dyDescent="0.2">
      <c r="S7046" s="17" t="e">
        <f t="shared" si="759"/>
        <v>#NUM!</v>
      </c>
      <c r="T7046" s="17" t="e">
        <f t="shared" si="760"/>
        <v>#NUM!</v>
      </c>
      <c r="U7046" s="18" t="e">
        <f t="shared" si="761"/>
        <v>#NUM!</v>
      </c>
      <c r="X7046" s="20" t="e">
        <f t="shared" si="762"/>
        <v>#DIV/0!</v>
      </c>
      <c r="AA7046" s="20" t="e">
        <f t="shared" si="763"/>
        <v>#NUM!</v>
      </c>
    </row>
    <row r="7047" spans="19:27" x14ac:dyDescent="0.2">
      <c r="S7047" s="17" t="e">
        <f t="shared" si="759"/>
        <v>#NUM!</v>
      </c>
      <c r="T7047" s="17" t="e">
        <f t="shared" si="760"/>
        <v>#NUM!</v>
      </c>
      <c r="U7047" s="18" t="e">
        <f t="shared" si="761"/>
        <v>#NUM!</v>
      </c>
      <c r="X7047" s="20" t="e">
        <f t="shared" si="762"/>
        <v>#DIV/0!</v>
      </c>
      <c r="AA7047" s="20" t="e">
        <f t="shared" si="763"/>
        <v>#NUM!</v>
      </c>
    </row>
    <row r="7048" spans="19:27" x14ac:dyDescent="0.2">
      <c r="S7048" s="17" t="e">
        <f t="shared" si="759"/>
        <v>#NUM!</v>
      </c>
      <c r="T7048" s="17" t="e">
        <f t="shared" si="760"/>
        <v>#NUM!</v>
      </c>
      <c r="U7048" s="18" t="e">
        <f t="shared" si="761"/>
        <v>#NUM!</v>
      </c>
      <c r="X7048" s="20" t="e">
        <f t="shared" si="762"/>
        <v>#DIV/0!</v>
      </c>
      <c r="AA7048" s="20" t="e">
        <f t="shared" si="763"/>
        <v>#NUM!</v>
      </c>
    </row>
    <row r="7049" spans="19:27" x14ac:dyDescent="0.2">
      <c r="S7049" s="17" t="e">
        <f t="shared" si="759"/>
        <v>#NUM!</v>
      </c>
      <c r="T7049" s="17" t="e">
        <f t="shared" si="760"/>
        <v>#NUM!</v>
      </c>
      <c r="U7049" s="18" t="e">
        <f t="shared" si="761"/>
        <v>#NUM!</v>
      </c>
      <c r="X7049" s="20" t="e">
        <f t="shared" si="762"/>
        <v>#DIV/0!</v>
      </c>
      <c r="AA7049" s="20" t="e">
        <f t="shared" si="763"/>
        <v>#NUM!</v>
      </c>
    </row>
    <row r="7050" spans="19:27" x14ac:dyDescent="0.2">
      <c r="S7050" s="17" t="e">
        <f t="shared" si="759"/>
        <v>#NUM!</v>
      </c>
      <c r="T7050" s="17" t="e">
        <f t="shared" si="760"/>
        <v>#NUM!</v>
      </c>
      <c r="U7050" s="18" t="e">
        <f t="shared" si="761"/>
        <v>#NUM!</v>
      </c>
      <c r="X7050" s="20" t="e">
        <f t="shared" si="762"/>
        <v>#DIV/0!</v>
      </c>
      <c r="AA7050" s="20" t="e">
        <f t="shared" si="763"/>
        <v>#NUM!</v>
      </c>
    </row>
    <row r="7051" spans="19:27" x14ac:dyDescent="0.2">
      <c r="S7051" s="17" t="e">
        <f t="shared" si="759"/>
        <v>#NUM!</v>
      </c>
      <c r="T7051" s="17" t="e">
        <f t="shared" si="760"/>
        <v>#NUM!</v>
      </c>
      <c r="U7051" s="18" t="e">
        <f t="shared" si="761"/>
        <v>#NUM!</v>
      </c>
      <c r="X7051" s="20" t="e">
        <f t="shared" si="762"/>
        <v>#DIV/0!</v>
      </c>
      <c r="AA7051" s="20" t="e">
        <f t="shared" si="763"/>
        <v>#NUM!</v>
      </c>
    </row>
    <row r="7052" spans="19:27" x14ac:dyDescent="0.2">
      <c r="S7052" s="17" t="e">
        <f t="shared" si="759"/>
        <v>#NUM!</v>
      </c>
      <c r="T7052" s="17" t="e">
        <f t="shared" si="760"/>
        <v>#NUM!</v>
      </c>
      <c r="U7052" s="18" t="e">
        <f t="shared" si="761"/>
        <v>#NUM!</v>
      </c>
      <c r="X7052" s="20" t="e">
        <f t="shared" si="762"/>
        <v>#DIV/0!</v>
      </c>
      <c r="AA7052" s="20" t="e">
        <f t="shared" si="763"/>
        <v>#NUM!</v>
      </c>
    </row>
    <row r="7053" spans="19:27" x14ac:dyDescent="0.2">
      <c r="S7053" s="17" t="e">
        <f t="shared" si="759"/>
        <v>#NUM!</v>
      </c>
      <c r="T7053" s="17" t="e">
        <f t="shared" si="760"/>
        <v>#NUM!</v>
      </c>
      <c r="U7053" s="18" t="e">
        <f t="shared" si="761"/>
        <v>#NUM!</v>
      </c>
      <c r="X7053" s="20" t="e">
        <f t="shared" si="762"/>
        <v>#DIV/0!</v>
      </c>
      <c r="AA7053" s="20" t="e">
        <f t="shared" si="763"/>
        <v>#NUM!</v>
      </c>
    </row>
    <row r="7054" spans="19:27" x14ac:dyDescent="0.2">
      <c r="S7054" s="17" t="e">
        <f t="shared" si="759"/>
        <v>#NUM!</v>
      </c>
      <c r="T7054" s="17" t="e">
        <f t="shared" si="760"/>
        <v>#NUM!</v>
      </c>
      <c r="U7054" s="18" t="e">
        <f t="shared" si="761"/>
        <v>#NUM!</v>
      </c>
      <c r="X7054" s="20" t="e">
        <f t="shared" si="762"/>
        <v>#DIV/0!</v>
      </c>
      <c r="AA7054" s="20" t="e">
        <f t="shared" si="763"/>
        <v>#NUM!</v>
      </c>
    </row>
    <row r="7055" spans="19:27" x14ac:dyDescent="0.2">
      <c r="S7055" s="17" t="e">
        <f t="shared" si="759"/>
        <v>#NUM!</v>
      </c>
      <c r="T7055" s="17" t="e">
        <f t="shared" si="760"/>
        <v>#NUM!</v>
      </c>
      <c r="U7055" s="18" t="e">
        <f t="shared" si="761"/>
        <v>#NUM!</v>
      </c>
      <c r="X7055" s="20" t="e">
        <f t="shared" si="762"/>
        <v>#DIV/0!</v>
      </c>
      <c r="AA7055" s="20" t="e">
        <f t="shared" si="763"/>
        <v>#NUM!</v>
      </c>
    </row>
    <row r="7056" spans="19:27" x14ac:dyDescent="0.2">
      <c r="S7056" s="17" t="e">
        <f t="shared" si="759"/>
        <v>#NUM!</v>
      </c>
      <c r="T7056" s="17" t="e">
        <f t="shared" si="760"/>
        <v>#NUM!</v>
      </c>
      <c r="U7056" s="18" t="e">
        <f t="shared" si="761"/>
        <v>#NUM!</v>
      </c>
      <c r="X7056" s="20" t="e">
        <f t="shared" si="762"/>
        <v>#DIV/0!</v>
      </c>
      <c r="AA7056" s="20" t="e">
        <f t="shared" si="763"/>
        <v>#NUM!</v>
      </c>
    </row>
    <row r="7057" spans="19:27" x14ac:dyDescent="0.2">
      <c r="S7057" s="17" t="e">
        <f t="shared" si="759"/>
        <v>#NUM!</v>
      </c>
      <c r="T7057" s="17" t="e">
        <f t="shared" si="760"/>
        <v>#NUM!</v>
      </c>
      <c r="U7057" s="18" t="e">
        <f t="shared" si="761"/>
        <v>#NUM!</v>
      </c>
      <c r="X7057" s="20" t="e">
        <f t="shared" si="762"/>
        <v>#DIV/0!</v>
      </c>
      <c r="AA7057" s="20" t="e">
        <f t="shared" si="763"/>
        <v>#NUM!</v>
      </c>
    </row>
    <row r="7058" spans="19:27" x14ac:dyDescent="0.2">
      <c r="S7058" s="17" t="e">
        <f t="shared" si="759"/>
        <v>#NUM!</v>
      </c>
      <c r="T7058" s="17" t="e">
        <f t="shared" si="760"/>
        <v>#NUM!</v>
      </c>
      <c r="U7058" s="18" t="e">
        <f t="shared" si="761"/>
        <v>#NUM!</v>
      </c>
      <c r="X7058" s="20" t="e">
        <f t="shared" si="762"/>
        <v>#DIV/0!</v>
      </c>
      <c r="AA7058" s="20" t="e">
        <f t="shared" si="763"/>
        <v>#NUM!</v>
      </c>
    </row>
    <row r="7059" spans="19:27" x14ac:dyDescent="0.2">
      <c r="S7059" s="17" t="e">
        <f t="shared" si="759"/>
        <v>#NUM!</v>
      </c>
      <c r="T7059" s="17" t="e">
        <f t="shared" si="760"/>
        <v>#NUM!</v>
      </c>
      <c r="U7059" s="18" t="e">
        <f t="shared" si="761"/>
        <v>#NUM!</v>
      </c>
      <c r="X7059" s="20" t="e">
        <f t="shared" si="762"/>
        <v>#DIV/0!</v>
      </c>
      <c r="AA7059" s="20" t="e">
        <f t="shared" si="763"/>
        <v>#NUM!</v>
      </c>
    </row>
    <row r="7060" spans="19:27" x14ac:dyDescent="0.2">
      <c r="S7060" s="17" t="e">
        <f t="shared" si="759"/>
        <v>#NUM!</v>
      </c>
      <c r="T7060" s="17" t="e">
        <f t="shared" si="760"/>
        <v>#NUM!</v>
      </c>
      <c r="U7060" s="18" t="e">
        <f t="shared" si="761"/>
        <v>#NUM!</v>
      </c>
      <c r="X7060" s="20" t="e">
        <f t="shared" si="762"/>
        <v>#DIV/0!</v>
      </c>
      <c r="AA7060" s="20" t="e">
        <f t="shared" si="763"/>
        <v>#NUM!</v>
      </c>
    </row>
    <row r="7061" spans="19:27" x14ac:dyDescent="0.2">
      <c r="S7061" s="17" t="e">
        <f t="shared" si="759"/>
        <v>#NUM!</v>
      </c>
      <c r="T7061" s="17" t="e">
        <f t="shared" si="760"/>
        <v>#NUM!</v>
      </c>
      <c r="U7061" s="18" t="e">
        <f t="shared" si="761"/>
        <v>#NUM!</v>
      </c>
      <c r="X7061" s="20" t="e">
        <f t="shared" si="762"/>
        <v>#DIV/0!</v>
      </c>
      <c r="AA7061" s="20" t="e">
        <f t="shared" si="763"/>
        <v>#NUM!</v>
      </c>
    </row>
    <row r="7062" spans="19:27" x14ac:dyDescent="0.2">
      <c r="S7062" s="17" t="e">
        <f t="shared" si="759"/>
        <v>#NUM!</v>
      </c>
      <c r="T7062" s="17" t="e">
        <f t="shared" si="760"/>
        <v>#NUM!</v>
      </c>
      <c r="U7062" s="18" t="e">
        <f t="shared" si="761"/>
        <v>#NUM!</v>
      </c>
      <c r="X7062" s="20" t="e">
        <f t="shared" si="762"/>
        <v>#DIV/0!</v>
      </c>
      <c r="AA7062" s="20" t="e">
        <f t="shared" si="763"/>
        <v>#NUM!</v>
      </c>
    </row>
    <row r="7063" spans="19:27" x14ac:dyDescent="0.2">
      <c r="S7063" s="17" t="e">
        <f t="shared" si="759"/>
        <v>#NUM!</v>
      </c>
      <c r="T7063" s="17" t="e">
        <f t="shared" si="760"/>
        <v>#NUM!</v>
      </c>
      <c r="U7063" s="18" t="e">
        <f t="shared" si="761"/>
        <v>#NUM!</v>
      </c>
      <c r="X7063" s="20" t="e">
        <f t="shared" si="762"/>
        <v>#DIV/0!</v>
      </c>
      <c r="AA7063" s="20" t="e">
        <f t="shared" si="763"/>
        <v>#NUM!</v>
      </c>
    </row>
    <row r="7064" spans="19:27" x14ac:dyDescent="0.2">
      <c r="S7064" s="17" t="e">
        <f t="shared" si="759"/>
        <v>#NUM!</v>
      </c>
      <c r="T7064" s="17" t="e">
        <f t="shared" si="760"/>
        <v>#NUM!</v>
      </c>
      <c r="U7064" s="18" t="e">
        <f t="shared" si="761"/>
        <v>#NUM!</v>
      </c>
      <c r="X7064" s="20" t="e">
        <f t="shared" si="762"/>
        <v>#DIV/0!</v>
      </c>
      <c r="AA7064" s="20" t="e">
        <f t="shared" si="763"/>
        <v>#NUM!</v>
      </c>
    </row>
    <row r="7065" spans="19:27" x14ac:dyDescent="0.2">
      <c r="S7065" s="17" t="e">
        <f t="shared" si="759"/>
        <v>#NUM!</v>
      </c>
      <c r="T7065" s="17" t="e">
        <f t="shared" si="760"/>
        <v>#NUM!</v>
      </c>
      <c r="U7065" s="18" t="e">
        <f t="shared" si="761"/>
        <v>#NUM!</v>
      </c>
      <c r="X7065" s="20" t="e">
        <f t="shared" si="762"/>
        <v>#DIV/0!</v>
      </c>
      <c r="AA7065" s="20" t="e">
        <f t="shared" si="763"/>
        <v>#NUM!</v>
      </c>
    </row>
    <row r="7066" spans="19:27" x14ac:dyDescent="0.2">
      <c r="S7066" s="17" t="e">
        <f t="shared" si="759"/>
        <v>#NUM!</v>
      </c>
      <c r="T7066" s="17" t="e">
        <f t="shared" si="760"/>
        <v>#NUM!</v>
      </c>
      <c r="U7066" s="18" t="e">
        <f t="shared" si="761"/>
        <v>#NUM!</v>
      </c>
      <c r="X7066" s="20" t="e">
        <f t="shared" si="762"/>
        <v>#DIV/0!</v>
      </c>
      <c r="AA7066" s="20" t="e">
        <f t="shared" si="763"/>
        <v>#NUM!</v>
      </c>
    </row>
    <row r="7067" spans="19:27" x14ac:dyDescent="0.2">
      <c r="S7067" s="17" t="e">
        <f t="shared" si="759"/>
        <v>#NUM!</v>
      </c>
      <c r="T7067" s="17" t="e">
        <f t="shared" si="760"/>
        <v>#NUM!</v>
      </c>
      <c r="U7067" s="18" t="e">
        <f t="shared" si="761"/>
        <v>#NUM!</v>
      </c>
      <c r="X7067" s="20" t="e">
        <f t="shared" si="762"/>
        <v>#DIV/0!</v>
      </c>
      <c r="AA7067" s="20" t="e">
        <f t="shared" si="763"/>
        <v>#NUM!</v>
      </c>
    </row>
    <row r="7068" spans="19:27" x14ac:dyDescent="0.2">
      <c r="S7068" s="17" t="e">
        <f t="shared" si="759"/>
        <v>#NUM!</v>
      </c>
      <c r="T7068" s="17" t="e">
        <f t="shared" si="760"/>
        <v>#NUM!</v>
      </c>
      <c r="U7068" s="18" t="e">
        <f t="shared" si="761"/>
        <v>#NUM!</v>
      </c>
      <c r="X7068" s="20" t="e">
        <f t="shared" si="762"/>
        <v>#DIV/0!</v>
      </c>
      <c r="AA7068" s="20" t="e">
        <f t="shared" si="763"/>
        <v>#NUM!</v>
      </c>
    </row>
    <row r="7069" spans="19:27" x14ac:dyDescent="0.2">
      <c r="S7069" s="17" t="e">
        <f t="shared" si="759"/>
        <v>#NUM!</v>
      </c>
      <c r="T7069" s="17" t="e">
        <f t="shared" si="760"/>
        <v>#NUM!</v>
      </c>
      <c r="U7069" s="18" t="e">
        <f t="shared" si="761"/>
        <v>#NUM!</v>
      </c>
      <c r="X7069" s="20" t="e">
        <f t="shared" si="762"/>
        <v>#DIV/0!</v>
      </c>
      <c r="AA7069" s="20" t="e">
        <f t="shared" si="763"/>
        <v>#NUM!</v>
      </c>
    </row>
    <row r="7070" spans="19:27" x14ac:dyDescent="0.2">
      <c r="S7070" s="17" t="e">
        <f t="shared" si="759"/>
        <v>#NUM!</v>
      </c>
      <c r="T7070" s="17" t="e">
        <f t="shared" si="760"/>
        <v>#NUM!</v>
      </c>
      <c r="U7070" s="18" t="e">
        <f t="shared" si="761"/>
        <v>#NUM!</v>
      </c>
      <c r="X7070" s="20" t="e">
        <f t="shared" si="762"/>
        <v>#DIV/0!</v>
      </c>
      <c r="AA7070" s="20" t="e">
        <f t="shared" si="763"/>
        <v>#NUM!</v>
      </c>
    </row>
    <row r="7071" spans="19:27" x14ac:dyDescent="0.2">
      <c r="S7071" s="17" t="e">
        <f t="shared" si="759"/>
        <v>#NUM!</v>
      </c>
      <c r="T7071" s="17" t="e">
        <f t="shared" si="760"/>
        <v>#NUM!</v>
      </c>
      <c r="U7071" s="18" t="e">
        <f t="shared" si="761"/>
        <v>#NUM!</v>
      </c>
      <c r="X7071" s="20" t="e">
        <f t="shared" si="762"/>
        <v>#DIV/0!</v>
      </c>
      <c r="AA7071" s="20" t="e">
        <f t="shared" si="763"/>
        <v>#NUM!</v>
      </c>
    </row>
    <row r="7072" spans="19:27" x14ac:dyDescent="0.2">
      <c r="S7072" s="17" t="e">
        <f t="shared" si="759"/>
        <v>#NUM!</v>
      </c>
      <c r="T7072" s="17" t="e">
        <f t="shared" si="760"/>
        <v>#NUM!</v>
      </c>
      <c r="U7072" s="18" t="e">
        <f t="shared" si="761"/>
        <v>#NUM!</v>
      </c>
      <c r="X7072" s="20" t="e">
        <f t="shared" si="762"/>
        <v>#DIV/0!</v>
      </c>
      <c r="AA7072" s="20" t="e">
        <f t="shared" si="763"/>
        <v>#NUM!</v>
      </c>
    </row>
    <row r="7073" spans="19:27" x14ac:dyDescent="0.2">
      <c r="S7073" s="17" t="e">
        <f t="shared" si="759"/>
        <v>#NUM!</v>
      </c>
      <c r="T7073" s="17" t="e">
        <f t="shared" si="760"/>
        <v>#NUM!</v>
      </c>
      <c r="U7073" s="18" t="e">
        <f t="shared" si="761"/>
        <v>#NUM!</v>
      </c>
      <c r="X7073" s="20" t="e">
        <f t="shared" si="762"/>
        <v>#DIV/0!</v>
      </c>
      <c r="AA7073" s="20" t="e">
        <f t="shared" si="763"/>
        <v>#NUM!</v>
      </c>
    </row>
    <row r="7074" spans="19:27" x14ac:dyDescent="0.2">
      <c r="S7074" s="17" t="e">
        <f t="shared" si="759"/>
        <v>#NUM!</v>
      </c>
      <c r="T7074" s="17" t="e">
        <f t="shared" si="760"/>
        <v>#NUM!</v>
      </c>
      <c r="U7074" s="18" t="e">
        <f t="shared" si="761"/>
        <v>#NUM!</v>
      </c>
      <c r="X7074" s="20" t="e">
        <f t="shared" si="762"/>
        <v>#DIV/0!</v>
      </c>
      <c r="AA7074" s="20" t="e">
        <f t="shared" si="763"/>
        <v>#NUM!</v>
      </c>
    </row>
    <row r="7075" spans="19:27" x14ac:dyDescent="0.2">
      <c r="S7075" s="17" t="e">
        <f t="shared" si="759"/>
        <v>#NUM!</v>
      </c>
      <c r="T7075" s="17" t="e">
        <f t="shared" si="760"/>
        <v>#NUM!</v>
      </c>
      <c r="U7075" s="18" t="e">
        <f t="shared" si="761"/>
        <v>#NUM!</v>
      </c>
      <c r="X7075" s="20" t="e">
        <f t="shared" si="762"/>
        <v>#DIV/0!</v>
      </c>
      <c r="AA7075" s="20" t="e">
        <f t="shared" si="763"/>
        <v>#NUM!</v>
      </c>
    </row>
    <row r="7076" spans="19:27" x14ac:dyDescent="0.2">
      <c r="S7076" s="17" t="e">
        <f t="shared" si="759"/>
        <v>#NUM!</v>
      </c>
      <c r="T7076" s="17" t="e">
        <f t="shared" si="760"/>
        <v>#NUM!</v>
      </c>
      <c r="U7076" s="18" t="e">
        <f t="shared" si="761"/>
        <v>#NUM!</v>
      </c>
      <c r="X7076" s="20" t="e">
        <f t="shared" si="762"/>
        <v>#DIV/0!</v>
      </c>
      <c r="AA7076" s="20" t="e">
        <f t="shared" si="763"/>
        <v>#NUM!</v>
      </c>
    </row>
    <row r="7077" spans="19:27" x14ac:dyDescent="0.2">
      <c r="S7077" s="17" t="e">
        <f t="shared" si="759"/>
        <v>#NUM!</v>
      </c>
      <c r="T7077" s="17" t="e">
        <f t="shared" si="760"/>
        <v>#NUM!</v>
      </c>
      <c r="U7077" s="18" t="e">
        <f t="shared" si="761"/>
        <v>#NUM!</v>
      </c>
      <c r="X7077" s="20" t="e">
        <f t="shared" si="762"/>
        <v>#DIV/0!</v>
      </c>
      <c r="AA7077" s="20" t="e">
        <f t="shared" si="763"/>
        <v>#NUM!</v>
      </c>
    </row>
    <row r="7078" spans="19:27" x14ac:dyDescent="0.2">
      <c r="S7078" s="17" t="e">
        <f t="shared" si="759"/>
        <v>#NUM!</v>
      </c>
      <c r="T7078" s="17" t="e">
        <f t="shared" si="760"/>
        <v>#NUM!</v>
      </c>
      <c r="U7078" s="18" t="e">
        <f t="shared" si="761"/>
        <v>#NUM!</v>
      </c>
      <c r="X7078" s="20" t="e">
        <f t="shared" si="762"/>
        <v>#DIV/0!</v>
      </c>
      <c r="AA7078" s="20" t="e">
        <f t="shared" si="763"/>
        <v>#NUM!</v>
      </c>
    </row>
    <row r="7079" spans="19:27" x14ac:dyDescent="0.2">
      <c r="S7079" s="17" t="e">
        <f t="shared" si="759"/>
        <v>#NUM!</v>
      </c>
      <c r="T7079" s="17" t="e">
        <f t="shared" si="760"/>
        <v>#NUM!</v>
      </c>
      <c r="U7079" s="18" t="e">
        <f t="shared" si="761"/>
        <v>#NUM!</v>
      </c>
      <c r="X7079" s="20" t="e">
        <f t="shared" si="762"/>
        <v>#DIV/0!</v>
      </c>
      <c r="AA7079" s="20" t="e">
        <f t="shared" si="763"/>
        <v>#NUM!</v>
      </c>
    </row>
    <row r="7080" spans="19:27" x14ac:dyDescent="0.2">
      <c r="S7080" s="17" t="e">
        <f t="shared" si="759"/>
        <v>#NUM!</v>
      </c>
      <c r="T7080" s="17" t="e">
        <f t="shared" si="760"/>
        <v>#NUM!</v>
      </c>
      <c r="U7080" s="18" t="e">
        <f t="shared" si="761"/>
        <v>#NUM!</v>
      </c>
      <c r="X7080" s="20" t="e">
        <f t="shared" si="762"/>
        <v>#DIV/0!</v>
      </c>
      <c r="AA7080" s="20" t="e">
        <f t="shared" si="763"/>
        <v>#NUM!</v>
      </c>
    </row>
    <row r="7081" spans="19:27" x14ac:dyDescent="0.2">
      <c r="S7081" s="17" t="e">
        <f t="shared" si="759"/>
        <v>#NUM!</v>
      </c>
      <c r="T7081" s="17" t="e">
        <f t="shared" si="760"/>
        <v>#NUM!</v>
      </c>
      <c r="U7081" s="18" t="e">
        <f t="shared" si="761"/>
        <v>#NUM!</v>
      </c>
      <c r="X7081" s="20" t="e">
        <f t="shared" si="762"/>
        <v>#DIV/0!</v>
      </c>
      <c r="AA7081" s="20" t="e">
        <f t="shared" si="763"/>
        <v>#NUM!</v>
      </c>
    </row>
    <row r="7082" spans="19:27" x14ac:dyDescent="0.2">
      <c r="S7082" s="17" t="e">
        <f t="shared" si="759"/>
        <v>#NUM!</v>
      </c>
      <c r="T7082" s="17" t="e">
        <f t="shared" si="760"/>
        <v>#NUM!</v>
      </c>
      <c r="U7082" s="18" t="e">
        <f t="shared" si="761"/>
        <v>#NUM!</v>
      </c>
      <c r="X7082" s="20" t="e">
        <f t="shared" si="762"/>
        <v>#DIV/0!</v>
      </c>
      <c r="AA7082" s="20" t="e">
        <f t="shared" si="763"/>
        <v>#NUM!</v>
      </c>
    </row>
    <row r="7083" spans="19:27" x14ac:dyDescent="0.2">
      <c r="S7083" s="17" t="e">
        <f t="shared" si="759"/>
        <v>#NUM!</v>
      </c>
      <c r="T7083" s="17" t="e">
        <f t="shared" si="760"/>
        <v>#NUM!</v>
      </c>
      <c r="U7083" s="18" t="e">
        <f t="shared" si="761"/>
        <v>#NUM!</v>
      </c>
      <c r="X7083" s="20" t="e">
        <f t="shared" si="762"/>
        <v>#DIV/0!</v>
      </c>
      <c r="AA7083" s="20" t="e">
        <f t="shared" si="763"/>
        <v>#NUM!</v>
      </c>
    </row>
    <row r="7084" spans="19:27" x14ac:dyDescent="0.2">
      <c r="S7084" s="17" t="e">
        <f t="shared" si="759"/>
        <v>#NUM!</v>
      </c>
      <c r="T7084" s="17" t="e">
        <f t="shared" si="760"/>
        <v>#NUM!</v>
      </c>
      <c r="U7084" s="18" t="e">
        <f t="shared" si="761"/>
        <v>#NUM!</v>
      </c>
      <c r="X7084" s="20" t="e">
        <f t="shared" si="762"/>
        <v>#DIV/0!</v>
      </c>
      <c r="AA7084" s="20" t="e">
        <f t="shared" si="763"/>
        <v>#NUM!</v>
      </c>
    </row>
    <row r="7085" spans="19:27" x14ac:dyDescent="0.2">
      <c r="S7085" s="17" t="e">
        <f t="shared" si="759"/>
        <v>#NUM!</v>
      </c>
      <c r="T7085" s="17" t="e">
        <f t="shared" si="760"/>
        <v>#NUM!</v>
      </c>
      <c r="U7085" s="18" t="e">
        <f t="shared" si="761"/>
        <v>#NUM!</v>
      </c>
      <c r="X7085" s="20" t="e">
        <f t="shared" si="762"/>
        <v>#DIV/0!</v>
      </c>
      <c r="AA7085" s="20" t="e">
        <f t="shared" si="763"/>
        <v>#NUM!</v>
      </c>
    </row>
    <row r="7086" spans="19:27" x14ac:dyDescent="0.2">
      <c r="S7086" s="17" t="e">
        <f t="shared" si="759"/>
        <v>#NUM!</v>
      </c>
      <c r="T7086" s="17" t="e">
        <f t="shared" si="760"/>
        <v>#NUM!</v>
      </c>
      <c r="U7086" s="18" t="e">
        <f t="shared" si="761"/>
        <v>#NUM!</v>
      </c>
      <c r="X7086" s="20" t="e">
        <f t="shared" si="762"/>
        <v>#DIV/0!</v>
      </c>
      <c r="AA7086" s="20" t="e">
        <f t="shared" si="763"/>
        <v>#NUM!</v>
      </c>
    </row>
    <row r="7087" spans="19:27" x14ac:dyDescent="0.2">
      <c r="S7087" s="17" t="e">
        <f t="shared" si="759"/>
        <v>#NUM!</v>
      </c>
      <c r="T7087" s="17" t="e">
        <f t="shared" si="760"/>
        <v>#NUM!</v>
      </c>
      <c r="U7087" s="18" t="e">
        <f t="shared" si="761"/>
        <v>#NUM!</v>
      </c>
      <c r="X7087" s="20" t="e">
        <f t="shared" si="762"/>
        <v>#DIV/0!</v>
      </c>
      <c r="AA7087" s="20" t="e">
        <f t="shared" si="763"/>
        <v>#NUM!</v>
      </c>
    </row>
    <row r="7088" spans="19:27" x14ac:dyDescent="0.2">
      <c r="S7088" s="17" t="e">
        <f t="shared" si="759"/>
        <v>#NUM!</v>
      </c>
      <c r="T7088" s="17" t="e">
        <f t="shared" si="760"/>
        <v>#NUM!</v>
      </c>
      <c r="U7088" s="18" t="e">
        <f t="shared" si="761"/>
        <v>#NUM!</v>
      </c>
      <c r="X7088" s="20" t="e">
        <f t="shared" si="762"/>
        <v>#DIV/0!</v>
      </c>
      <c r="AA7088" s="20" t="e">
        <f t="shared" si="763"/>
        <v>#NUM!</v>
      </c>
    </row>
    <row r="7089" spans="19:27" x14ac:dyDescent="0.2">
      <c r="S7089" s="17" t="e">
        <f t="shared" si="759"/>
        <v>#NUM!</v>
      </c>
      <c r="T7089" s="17" t="e">
        <f t="shared" si="760"/>
        <v>#NUM!</v>
      </c>
      <c r="U7089" s="18" t="e">
        <f t="shared" si="761"/>
        <v>#NUM!</v>
      </c>
      <c r="X7089" s="20" t="e">
        <f t="shared" si="762"/>
        <v>#DIV/0!</v>
      </c>
      <c r="AA7089" s="20" t="e">
        <f t="shared" si="763"/>
        <v>#NUM!</v>
      </c>
    </row>
    <row r="7090" spans="19:27" x14ac:dyDescent="0.2">
      <c r="S7090" s="17" t="e">
        <f t="shared" si="759"/>
        <v>#NUM!</v>
      </c>
      <c r="T7090" s="17" t="e">
        <f t="shared" si="760"/>
        <v>#NUM!</v>
      </c>
      <c r="U7090" s="18" t="e">
        <f t="shared" si="761"/>
        <v>#NUM!</v>
      </c>
      <c r="X7090" s="20" t="e">
        <f t="shared" si="762"/>
        <v>#DIV/0!</v>
      </c>
      <c r="AA7090" s="20" t="e">
        <f t="shared" si="763"/>
        <v>#NUM!</v>
      </c>
    </row>
    <row r="7091" spans="19:27" x14ac:dyDescent="0.2">
      <c r="S7091" s="17" t="e">
        <f t="shared" si="759"/>
        <v>#NUM!</v>
      </c>
      <c r="T7091" s="17" t="e">
        <f t="shared" si="760"/>
        <v>#NUM!</v>
      </c>
      <c r="U7091" s="18" t="e">
        <f t="shared" si="761"/>
        <v>#NUM!</v>
      </c>
      <c r="X7091" s="20" t="e">
        <f t="shared" si="762"/>
        <v>#DIV/0!</v>
      </c>
      <c r="AA7091" s="20" t="e">
        <f t="shared" si="763"/>
        <v>#NUM!</v>
      </c>
    </row>
    <row r="7092" spans="19:27" x14ac:dyDescent="0.2">
      <c r="S7092" s="17" t="e">
        <f t="shared" si="759"/>
        <v>#NUM!</v>
      </c>
      <c r="T7092" s="17" t="e">
        <f t="shared" si="760"/>
        <v>#NUM!</v>
      </c>
      <c r="U7092" s="18" t="e">
        <f t="shared" si="761"/>
        <v>#NUM!</v>
      </c>
      <c r="X7092" s="20" t="e">
        <f t="shared" si="762"/>
        <v>#DIV/0!</v>
      </c>
      <c r="AA7092" s="20" t="e">
        <f t="shared" si="763"/>
        <v>#NUM!</v>
      </c>
    </row>
    <row r="7093" spans="19:27" x14ac:dyDescent="0.2">
      <c r="S7093" s="17" t="e">
        <f t="shared" si="759"/>
        <v>#NUM!</v>
      </c>
      <c r="T7093" s="17" t="e">
        <f t="shared" si="760"/>
        <v>#NUM!</v>
      </c>
      <c r="U7093" s="18" t="e">
        <f t="shared" si="761"/>
        <v>#NUM!</v>
      </c>
      <c r="X7093" s="20" t="e">
        <f t="shared" si="762"/>
        <v>#DIV/0!</v>
      </c>
      <c r="AA7093" s="20" t="e">
        <f t="shared" si="763"/>
        <v>#NUM!</v>
      </c>
    </row>
    <row r="7094" spans="19:27" x14ac:dyDescent="0.2">
      <c r="S7094" s="17" t="e">
        <f t="shared" si="759"/>
        <v>#NUM!</v>
      </c>
      <c r="T7094" s="17" t="e">
        <f t="shared" si="760"/>
        <v>#NUM!</v>
      </c>
      <c r="U7094" s="18" t="e">
        <f t="shared" si="761"/>
        <v>#NUM!</v>
      </c>
      <c r="X7094" s="20" t="e">
        <f t="shared" si="762"/>
        <v>#DIV/0!</v>
      </c>
      <c r="AA7094" s="20" t="e">
        <f t="shared" si="763"/>
        <v>#NUM!</v>
      </c>
    </row>
    <row r="7095" spans="19:27" x14ac:dyDescent="0.2">
      <c r="S7095" s="17" t="e">
        <f t="shared" si="759"/>
        <v>#NUM!</v>
      </c>
      <c r="T7095" s="17" t="e">
        <f t="shared" si="760"/>
        <v>#NUM!</v>
      </c>
      <c r="U7095" s="18" t="e">
        <f t="shared" si="761"/>
        <v>#NUM!</v>
      </c>
      <c r="X7095" s="20" t="e">
        <f t="shared" si="762"/>
        <v>#DIV/0!</v>
      </c>
      <c r="AA7095" s="20" t="e">
        <f t="shared" si="763"/>
        <v>#NUM!</v>
      </c>
    </row>
    <row r="7096" spans="19:27" x14ac:dyDescent="0.2">
      <c r="S7096" s="17" t="e">
        <f t="shared" si="759"/>
        <v>#NUM!</v>
      </c>
      <c r="T7096" s="17" t="e">
        <f t="shared" si="760"/>
        <v>#NUM!</v>
      </c>
      <c r="U7096" s="18" t="e">
        <f t="shared" si="761"/>
        <v>#NUM!</v>
      </c>
      <c r="X7096" s="20" t="e">
        <f t="shared" si="762"/>
        <v>#DIV/0!</v>
      </c>
      <c r="AA7096" s="20" t="e">
        <f t="shared" si="763"/>
        <v>#NUM!</v>
      </c>
    </row>
    <row r="7097" spans="19:27" x14ac:dyDescent="0.2">
      <c r="S7097" s="17" t="e">
        <f t="shared" si="759"/>
        <v>#NUM!</v>
      </c>
      <c r="T7097" s="17" t="e">
        <f t="shared" si="760"/>
        <v>#NUM!</v>
      </c>
      <c r="U7097" s="18" t="e">
        <f t="shared" si="761"/>
        <v>#NUM!</v>
      </c>
      <c r="X7097" s="20" t="e">
        <f t="shared" si="762"/>
        <v>#DIV/0!</v>
      </c>
      <c r="AA7097" s="20" t="e">
        <f t="shared" si="763"/>
        <v>#NUM!</v>
      </c>
    </row>
    <row r="7098" spans="19:27" x14ac:dyDescent="0.2">
      <c r="S7098" s="17" t="e">
        <f t="shared" si="759"/>
        <v>#NUM!</v>
      </c>
      <c r="T7098" s="17" t="e">
        <f t="shared" si="760"/>
        <v>#NUM!</v>
      </c>
      <c r="U7098" s="18" t="e">
        <f t="shared" si="761"/>
        <v>#NUM!</v>
      </c>
      <c r="X7098" s="20" t="e">
        <f t="shared" si="762"/>
        <v>#DIV/0!</v>
      </c>
      <c r="AA7098" s="20" t="e">
        <f t="shared" si="763"/>
        <v>#NUM!</v>
      </c>
    </row>
    <row r="7099" spans="19:27" x14ac:dyDescent="0.2">
      <c r="S7099" s="17" t="e">
        <f t="shared" si="759"/>
        <v>#NUM!</v>
      </c>
      <c r="T7099" s="17" t="e">
        <f t="shared" si="760"/>
        <v>#NUM!</v>
      </c>
      <c r="U7099" s="18" t="e">
        <f t="shared" si="761"/>
        <v>#NUM!</v>
      </c>
      <c r="X7099" s="20" t="e">
        <f t="shared" si="762"/>
        <v>#DIV/0!</v>
      </c>
      <c r="AA7099" s="20" t="e">
        <f t="shared" si="763"/>
        <v>#NUM!</v>
      </c>
    </row>
    <row r="7100" spans="19:27" x14ac:dyDescent="0.2">
      <c r="S7100" s="17" t="e">
        <f t="shared" si="759"/>
        <v>#NUM!</v>
      </c>
      <c r="T7100" s="17" t="e">
        <f t="shared" si="760"/>
        <v>#NUM!</v>
      </c>
      <c r="U7100" s="18" t="e">
        <f t="shared" si="761"/>
        <v>#NUM!</v>
      </c>
      <c r="X7100" s="20" t="e">
        <f t="shared" si="762"/>
        <v>#DIV/0!</v>
      </c>
      <c r="AA7100" s="20" t="e">
        <f t="shared" si="763"/>
        <v>#NUM!</v>
      </c>
    </row>
    <row r="7101" spans="19:27" x14ac:dyDescent="0.2">
      <c r="S7101" s="17" t="e">
        <f t="shared" si="759"/>
        <v>#NUM!</v>
      </c>
      <c r="T7101" s="17" t="e">
        <f t="shared" si="760"/>
        <v>#NUM!</v>
      </c>
      <c r="U7101" s="18" t="e">
        <f t="shared" si="761"/>
        <v>#NUM!</v>
      </c>
      <c r="X7101" s="20" t="e">
        <f t="shared" si="762"/>
        <v>#DIV/0!</v>
      </c>
      <c r="AA7101" s="20" t="e">
        <f t="shared" si="763"/>
        <v>#NUM!</v>
      </c>
    </row>
    <row r="7102" spans="19:27" x14ac:dyDescent="0.2">
      <c r="S7102" s="17" t="e">
        <f t="shared" si="759"/>
        <v>#NUM!</v>
      </c>
      <c r="T7102" s="17" t="e">
        <f t="shared" si="760"/>
        <v>#NUM!</v>
      </c>
      <c r="U7102" s="18" t="e">
        <f t="shared" si="761"/>
        <v>#NUM!</v>
      </c>
      <c r="X7102" s="20" t="e">
        <f t="shared" si="762"/>
        <v>#DIV/0!</v>
      </c>
      <c r="AA7102" s="20" t="e">
        <f t="shared" si="763"/>
        <v>#NUM!</v>
      </c>
    </row>
    <row r="7103" spans="19:27" x14ac:dyDescent="0.2">
      <c r="S7103" s="17" t="e">
        <f t="shared" si="759"/>
        <v>#NUM!</v>
      </c>
      <c r="T7103" s="17" t="e">
        <f t="shared" si="760"/>
        <v>#NUM!</v>
      </c>
      <c r="U7103" s="18" t="e">
        <f t="shared" si="761"/>
        <v>#NUM!</v>
      </c>
      <c r="X7103" s="20" t="e">
        <f t="shared" si="762"/>
        <v>#DIV/0!</v>
      </c>
      <c r="AA7103" s="20" t="e">
        <f t="shared" si="763"/>
        <v>#NUM!</v>
      </c>
    </row>
    <row r="7104" spans="19:27" x14ac:dyDescent="0.2">
      <c r="S7104" s="17" t="e">
        <f t="shared" si="759"/>
        <v>#NUM!</v>
      </c>
      <c r="T7104" s="17" t="e">
        <f t="shared" si="760"/>
        <v>#NUM!</v>
      </c>
      <c r="U7104" s="18" t="e">
        <f t="shared" si="761"/>
        <v>#NUM!</v>
      </c>
      <c r="X7104" s="20" t="e">
        <f t="shared" si="762"/>
        <v>#DIV/0!</v>
      </c>
      <c r="AA7104" s="20" t="e">
        <f t="shared" si="763"/>
        <v>#NUM!</v>
      </c>
    </row>
    <row r="7105" spans="19:27" x14ac:dyDescent="0.2">
      <c r="S7105" s="17" t="e">
        <f t="shared" si="759"/>
        <v>#NUM!</v>
      </c>
      <c r="T7105" s="17" t="e">
        <f t="shared" si="760"/>
        <v>#NUM!</v>
      </c>
      <c r="U7105" s="18" t="e">
        <f t="shared" si="761"/>
        <v>#NUM!</v>
      </c>
      <c r="X7105" s="20" t="e">
        <f t="shared" si="762"/>
        <v>#DIV/0!</v>
      </c>
      <c r="AA7105" s="20" t="e">
        <f t="shared" si="763"/>
        <v>#NUM!</v>
      </c>
    </row>
    <row r="7106" spans="19:27" x14ac:dyDescent="0.2">
      <c r="S7106" s="17" t="e">
        <f t="shared" ref="S7106:S7169" si="764">MEDIAN(M7106:O7106)</f>
        <v>#NUM!</v>
      </c>
      <c r="T7106" s="17" t="e">
        <f t="shared" ref="T7106:T7169" si="765">MEDIAN(P7106:R7106)</f>
        <v>#NUM!</v>
      </c>
      <c r="U7106" s="18" t="e">
        <f t="shared" ref="U7106:U7169" si="766">T7106/S7106</f>
        <v>#NUM!</v>
      </c>
      <c r="X7106" s="20" t="e">
        <f t="shared" ref="X7106:X7169" si="767">_xlfn.T.TEST(P7106:R7106,M7106:O7106,2,2)</f>
        <v>#DIV/0!</v>
      </c>
      <c r="AA7106" s="20" t="e">
        <f t="shared" ref="AA7106:AA7169" si="768">LOG(U7106,2)</f>
        <v>#NUM!</v>
      </c>
    </row>
    <row r="7107" spans="19:27" x14ac:dyDescent="0.2">
      <c r="S7107" s="17" t="e">
        <f t="shared" si="764"/>
        <v>#NUM!</v>
      </c>
      <c r="T7107" s="17" t="e">
        <f t="shared" si="765"/>
        <v>#NUM!</v>
      </c>
      <c r="U7107" s="18" t="e">
        <f t="shared" si="766"/>
        <v>#NUM!</v>
      </c>
      <c r="X7107" s="20" t="e">
        <f t="shared" si="767"/>
        <v>#DIV/0!</v>
      </c>
      <c r="AA7107" s="20" t="e">
        <f t="shared" si="768"/>
        <v>#NUM!</v>
      </c>
    </row>
    <row r="7108" spans="19:27" x14ac:dyDescent="0.2">
      <c r="S7108" s="17" t="e">
        <f t="shared" si="764"/>
        <v>#NUM!</v>
      </c>
      <c r="T7108" s="17" t="e">
        <f t="shared" si="765"/>
        <v>#NUM!</v>
      </c>
      <c r="U7108" s="18" t="e">
        <f t="shared" si="766"/>
        <v>#NUM!</v>
      </c>
      <c r="X7108" s="20" t="e">
        <f t="shared" si="767"/>
        <v>#DIV/0!</v>
      </c>
      <c r="AA7108" s="20" t="e">
        <f t="shared" si="768"/>
        <v>#NUM!</v>
      </c>
    </row>
    <row r="7109" spans="19:27" x14ac:dyDescent="0.2">
      <c r="S7109" s="17" t="e">
        <f t="shared" si="764"/>
        <v>#NUM!</v>
      </c>
      <c r="T7109" s="17" t="e">
        <f t="shared" si="765"/>
        <v>#NUM!</v>
      </c>
      <c r="U7109" s="18" t="e">
        <f t="shared" si="766"/>
        <v>#NUM!</v>
      </c>
      <c r="X7109" s="20" t="e">
        <f t="shared" si="767"/>
        <v>#DIV/0!</v>
      </c>
      <c r="AA7109" s="20" t="e">
        <f t="shared" si="768"/>
        <v>#NUM!</v>
      </c>
    </row>
    <row r="7110" spans="19:27" x14ac:dyDescent="0.2">
      <c r="S7110" s="17" t="e">
        <f t="shared" si="764"/>
        <v>#NUM!</v>
      </c>
      <c r="T7110" s="17" t="e">
        <f t="shared" si="765"/>
        <v>#NUM!</v>
      </c>
      <c r="U7110" s="18" t="e">
        <f t="shared" si="766"/>
        <v>#NUM!</v>
      </c>
      <c r="X7110" s="20" t="e">
        <f t="shared" si="767"/>
        <v>#DIV/0!</v>
      </c>
      <c r="AA7110" s="20" t="e">
        <f t="shared" si="768"/>
        <v>#NUM!</v>
      </c>
    </row>
    <row r="7111" spans="19:27" x14ac:dyDescent="0.2">
      <c r="S7111" s="17" t="e">
        <f t="shared" si="764"/>
        <v>#NUM!</v>
      </c>
      <c r="T7111" s="17" t="e">
        <f t="shared" si="765"/>
        <v>#NUM!</v>
      </c>
      <c r="U7111" s="18" t="e">
        <f t="shared" si="766"/>
        <v>#NUM!</v>
      </c>
      <c r="X7111" s="20" t="e">
        <f t="shared" si="767"/>
        <v>#DIV/0!</v>
      </c>
      <c r="AA7111" s="20" t="e">
        <f t="shared" si="768"/>
        <v>#NUM!</v>
      </c>
    </row>
    <row r="7112" spans="19:27" x14ac:dyDescent="0.2">
      <c r="S7112" s="17" t="e">
        <f t="shared" si="764"/>
        <v>#NUM!</v>
      </c>
      <c r="T7112" s="17" t="e">
        <f t="shared" si="765"/>
        <v>#NUM!</v>
      </c>
      <c r="U7112" s="18" t="e">
        <f t="shared" si="766"/>
        <v>#NUM!</v>
      </c>
      <c r="X7112" s="20" t="e">
        <f t="shared" si="767"/>
        <v>#DIV/0!</v>
      </c>
      <c r="AA7112" s="20" t="e">
        <f t="shared" si="768"/>
        <v>#NUM!</v>
      </c>
    </row>
    <row r="7113" spans="19:27" x14ac:dyDescent="0.2">
      <c r="S7113" s="17" t="e">
        <f t="shared" si="764"/>
        <v>#NUM!</v>
      </c>
      <c r="T7113" s="17" t="e">
        <f t="shared" si="765"/>
        <v>#NUM!</v>
      </c>
      <c r="U7113" s="18" t="e">
        <f t="shared" si="766"/>
        <v>#NUM!</v>
      </c>
      <c r="X7113" s="20" t="e">
        <f t="shared" si="767"/>
        <v>#DIV/0!</v>
      </c>
      <c r="AA7113" s="20" t="e">
        <f t="shared" si="768"/>
        <v>#NUM!</v>
      </c>
    </row>
    <row r="7114" spans="19:27" x14ac:dyDescent="0.2">
      <c r="S7114" s="17" t="e">
        <f t="shared" si="764"/>
        <v>#NUM!</v>
      </c>
      <c r="T7114" s="17" t="e">
        <f t="shared" si="765"/>
        <v>#NUM!</v>
      </c>
      <c r="U7114" s="18" t="e">
        <f t="shared" si="766"/>
        <v>#NUM!</v>
      </c>
      <c r="X7114" s="20" t="e">
        <f t="shared" si="767"/>
        <v>#DIV/0!</v>
      </c>
      <c r="AA7114" s="20" t="e">
        <f t="shared" si="768"/>
        <v>#NUM!</v>
      </c>
    </row>
    <row r="7115" spans="19:27" x14ac:dyDescent="0.2">
      <c r="S7115" s="17" t="e">
        <f t="shared" si="764"/>
        <v>#NUM!</v>
      </c>
      <c r="T7115" s="17" t="e">
        <f t="shared" si="765"/>
        <v>#NUM!</v>
      </c>
      <c r="U7115" s="18" t="e">
        <f t="shared" si="766"/>
        <v>#NUM!</v>
      </c>
      <c r="X7115" s="20" t="e">
        <f t="shared" si="767"/>
        <v>#DIV/0!</v>
      </c>
      <c r="AA7115" s="20" t="e">
        <f t="shared" si="768"/>
        <v>#NUM!</v>
      </c>
    </row>
    <row r="7116" spans="19:27" x14ac:dyDescent="0.2">
      <c r="S7116" s="17" t="e">
        <f t="shared" si="764"/>
        <v>#NUM!</v>
      </c>
      <c r="T7116" s="17" t="e">
        <f t="shared" si="765"/>
        <v>#NUM!</v>
      </c>
      <c r="U7116" s="18" t="e">
        <f t="shared" si="766"/>
        <v>#NUM!</v>
      </c>
      <c r="X7116" s="20" t="e">
        <f t="shared" si="767"/>
        <v>#DIV/0!</v>
      </c>
      <c r="AA7116" s="20" t="e">
        <f t="shared" si="768"/>
        <v>#NUM!</v>
      </c>
    </row>
    <row r="7117" spans="19:27" x14ac:dyDescent="0.2">
      <c r="S7117" s="17" t="e">
        <f t="shared" si="764"/>
        <v>#NUM!</v>
      </c>
      <c r="T7117" s="17" t="e">
        <f t="shared" si="765"/>
        <v>#NUM!</v>
      </c>
      <c r="U7117" s="18" t="e">
        <f t="shared" si="766"/>
        <v>#NUM!</v>
      </c>
      <c r="X7117" s="20" t="e">
        <f t="shared" si="767"/>
        <v>#DIV/0!</v>
      </c>
      <c r="AA7117" s="20" t="e">
        <f t="shared" si="768"/>
        <v>#NUM!</v>
      </c>
    </row>
    <row r="7118" spans="19:27" x14ac:dyDescent="0.2">
      <c r="S7118" s="17" t="e">
        <f t="shared" si="764"/>
        <v>#NUM!</v>
      </c>
      <c r="T7118" s="17" t="e">
        <f t="shared" si="765"/>
        <v>#NUM!</v>
      </c>
      <c r="U7118" s="18" t="e">
        <f t="shared" si="766"/>
        <v>#NUM!</v>
      </c>
      <c r="X7118" s="20" t="e">
        <f t="shared" si="767"/>
        <v>#DIV/0!</v>
      </c>
      <c r="AA7118" s="20" t="e">
        <f t="shared" si="768"/>
        <v>#NUM!</v>
      </c>
    </row>
    <row r="7119" spans="19:27" x14ac:dyDescent="0.2">
      <c r="S7119" s="17" t="e">
        <f t="shared" si="764"/>
        <v>#NUM!</v>
      </c>
      <c r="T7119" s="17" t="e">
        <f t="shared" si="765"/>
        <v>#NUM!</v>
      </c>
      <c r="U7119" s="18" t="e">
        <f t="shared" si="766"/>
        <v>#NUM!</v>
      </c>
      <c r="X7119" s="20" t="e">
        <f t="shared" si="767"/>
        <v>#DIV/0!</v>
      </c>
      <c r="AA7119" s="20" t="e">
        <f t="shared" si="768"/>
        <v>#NUM!</v>
      </c>
    </row>
    <row r="7120" spans="19:27" x14ac:dyDescent="0.2">
      <c r="S7120" s="17" t="e">
        <f t="shared" si="764"/>
        <v>#NUM!</v>
      </c>
      <c r="T7120" s="17" t="e">
        <f t="shared" si="765"/>
        <v>#NUM!</v>
      </c>
      <c r="U7120" s="18" t="e">
        <f t="shared" si="766"/>
        <v>#NUM!</v>
      </c>
      <c r="X7120" s="20" t="e">
        <f t="shared" si="767"/>
        <v>#DIV/0!</v>
      </c>
      <c r="AA7120" s="20" t="e">
        <f t="shared" si="768"/>
        <v>#NUM!</v>
      </c>
    </row>
    <row r="7121" spans="19:27" x14ac:dyDescent="0.2">
      <c r="S7121" s="17" t="e">
        <f t="shared" si="764"/>
        <v>#NUM!</v>
      </c>
      <c r="T7121" s="17" t="e">
        <f t="shared" si="765"/>
        <v>#NUM!</v>
      </c>
      <c r="U7121" s="18" t="e">
        <f t="shared" si="766"/>
        <v>#NUM!</v>
      </c>
      <c r="X7121" s="20" t="e">
        <f t="shared" si="767"/>
        <v>#DIV/0!</v>
      </c>
      <c r="AA7121" s="20" t="e">
        <f t="shared" si="768"/>
        <v>#NUM!</v>
      </c>
    </row>
    <row r="7122" spans="19:27" x14ac:dyDescent="0.2">
      <c r="S7122" s="17" t="e">
        <f t="shared" si="764"/>
        <v>#NUM!</v>
      </c>
      <c r="T7122" s="17" t="e">
        <f t="shared" si="765"/>
        <v>#NUM!</v>
      </c>
      <c r="U7122" s="18" t="e">
        <f t="shared" si="766"/>
        <v>#NUM!</v>
      </c>
      <c r="X7122" s="20" t="e">
        <f t="shared" si="767"/>
        <v>#DIV/0!</v>
      </c>
      <c r="AA7122" s="20" t="e">
        <f t="shared" si="768"/>
        <v>#NUM!</v>
      </c>
    </row>
    <row r="7123" spans="19:27" x14ac:dyDescent="0.2">
      <c r="S7123" s="17" t="e">
        <f t="shared" si="764"/>
        <v>#NUM!</v>
      </c>
      <c r="T7123" s="17" t="e">
        <f t="shared" si="765"/>
        <v>#NUM!</v>
      </c>
      <c r="U7123" s="18" t="e">
        <f t="shared" si="766"/>
        <v>#NUM!</v>
      </c>
      <c r="X7123" s="20" t="e">
        <f t="shared" si="767"/>
        <v>#DIV/0!</v>
      </c>
      <c r="AA7123" s="20" t="e">
        <f t="shared" si="768"/>
        <v>#NUM!</v>
      </c>
    </row>
    <row r="7124" spans="19:27" x14ac:dyDescent="0.2">
      <c r="S7124" s="17" t="e">
        <f t="shared" si="764"/>
        <v>#NUM!</v>
      </c>
      <c r="T7124" s="17" t="e">
        <f t="shared" si="765"/>
        <v>#NUM!</v>
      </c>
      <c r="U7124" s="18" t="e">
        <f t="shared" si="766"/>
        <v>#NUM!</v>
      </c>
      <c r="X7124" s="20" t="e">
        <f t="shared" si="767"/>
        <v>#DIV/0!</v>
      </c>
      <c r="AA7124" s="20" t="e">
        <f t="shared" si="768"/>
        <v>#NUM!</v>
      </c>
    </row>
    <row r="7125" spans="19:27" x14ac:dyDescent="0.2">
      <c r="S7125" s="17" t="e">
        <f t="shared" si="764"/>
        <v>#NUM!</v>
      </c>
      <c r="T7125" s="17" t="e">
        <f t="shared" si="765"/>
        <v>#NUM!</v>
      </c>
      <c r="U7125" s="18" t="e">
        <f t="shared" si="766"/>
        <v>#NUM!</v>
      </c>
      <c r="X7125" s="20" t="e">
        <f t="shared" si="767"/>
        <v>#DIV/0!</v>
      </c>
      <c r="AA7125" s="20" t="e">
        <f t="shared" si="768"/>
        <v>#NUM!</v>
      </c>
    </row>
    <row r="7126" spans="19:27" x14ac:dyDescent="0.2">
      <c r="S7126" s="17" t="e">
        <f t="shared" si="764"/>
        <v>#NUM!</v>
      </c>
      <c r="T7126" s="17" t="e">
        <f t="shared" si="765"/>
        <v>#NUM!</v>
      </c>
      <c r="U7126" s="18" t="e">
        <f t="shared" si="766"/>
        <v>#NUM!</v>
      </c>
      <c r="X7126" s="20" t="e">
        <f t="shared" si="767"/>
        <v>#DIV/0!</v>
      </c>
      <c r="AA7126" s="20" t="e">
        <f t="shared" si="768"/>
        <v>#NUM!</v>
      </c>
    </row>
    <row r="7127" spans="19:27" x14ac:dyDescent="0.2">
      <c r="S7127" s="17" t="e">
        <f t="shared" si="764"/>
        <v>#NUM!</v>
      </c>
      <c r="T7127" s="17" t="e">
        <f t="shared" si="765"/>
        <v>#NUM!</v>
      </c>
      <c r="U7127" s="18" t="e">
        <f t="shared" si="766"/>
        <v>#NUM!</v>
      </c>
      <c r="X7127" s="20" t="e">
        <f t="shared" si="767"/>
        <v>#DIV/0!</v>
      </c>
      <c r="AA7127" s="20" t="e">
        <f t="shared" si="768"/>
        <v>#NUM!</v>
      </c>
    </row>
    <row r="7128" spans="19:27" x14ac:dyDescent="0.2">
      <c r="S7128" s="17" t="e">
        <f t="shared" si="764"/>
        <v>#NUM!</v>
      </c>
      <c r="T7128" s="17" t="e">
        <f t="shared" si="765"/>
        <v>#NUM!</v>
      </c>
      <c r="U7128" s="18" t="e">
        <f t="shared" si="766"/>
        <v>#NUM!</v>
      </c>
      <c r="X7128" s="20" t="e">
        <f t="shared" si="767"/>
        <v>#DIV/0!</v>
      </c>
      <c r="AA7128" s="20" t="e">
        <f t="shared" si="768"/>
        <v>#NUM!</v>
      </c>
    </row>
    <row r="7129" spans="19:27" x14ac:dyDescent="0.2">
      <c r="S7129" s="17" t="e">
        <f t="shared" si="764"/>
        <v>#NUM!</v>
      </c>
      <c r="T7129" s="17" t="e">
        <f t="shared" si="765"/>
        <v>#NUM!</v>
      </c>
      <c r="U7129" s="18" t="e">
        <f t="shared" si="766"/>
        <v>#NUM!</v>
      </c>
      <c r="X7129" s="20" t="e">
        <f t="shared" si="767"/>
        <v>#DIV/0!</v>
      </c>
      <c r="AA7129" s="20" t="e">
        <f t="shared" si="768"/>
        <v>#NUM!</v>
      </c>
    </row>
    <row r="7130" spans="19:27" x14ac:dyDescent="0.2">
      <c r="S7130" s="17" t="e">
        <f t="shared" si="764"/>
        <v>#NUM!</v>
      </c>
      <c r="T7130" s="17" t="e">
        <f t="shared" si="765"/>
        <v>#NUM!</v>
      </c>
      <c r="U7130" s="18" t="e">
        <f t="shared" si="766"/>
        <v>#NUM!</v>
      </c>
      <c r="X7130" s="20" t="e">
        <f t="shared" si="767"/>
        <v>#DIV/0!</v>
      </c>
      <c r="AA7130" s="20" t="e">
        <f t="shared" si="768"/>
        <v>#NUM!</v>
      </c>
    </row>
    <row r="7131" spans="19:27" x14ac:dyDescent="0.2">
      <c r="S7131" s="17" t="e">
        <f t="shared" si="764"/>
        <v>#NUM!</v>
      </c>
      <c r="T7131" s="17" t="e">
        <f t="shared" si="765"/>
        <v>#NUM!</v>
      </c>
      <c r="U7131" s="18" t="e">
        <f t="shared" si="766"/>
        <v>#NUM!</v>
      </c>
      <c r="X7131" s="20" t="e">
        <f t="shared" si="767"/>
        <v>#DIV/0!</v>
      </c>
      <c r="AA7131" s="20" t="e">
        <f t="shared" si="768"/>
        <v>#NUM!</v>
      </c>
    </row>
    <row r="7132" spans="19:27" x14ac:dyDescent="0.2">
      <c r="S7132" s="17" t="e">
        <f t="shared" si="764"/>
        <v>#NUM!</v>
      </c>
      <c r="T7132" s="17" t="e">
        <f t="shared" si="765"/>
        <v>#NUM!</v>
      </c>
      <c r="U7132" s="18" t="e">
        <f t="shared" si="766"/>
        <v>#NUM!</v>
      </c>
      <c r="X7132" s="20" t="e">
        <f t="shared" si="767"/>
        <v>#DIV/0!</v>
      </c>
      <c r="AA7132" s="20" t="e">
        <f t="shared" si="768"/>
        <v>#NUM!</v>
      </c>
    </row>
    <row r="7133" spans="19:27" x14ac:dyDescent="0.2">
      <c r="S7133" s="17" t="e">
        <f t="shared" si="764"/>
        <v>#NUM!</v>
      </c>
      <c r="T7133" s="17" t="e">
        <f t="shared" si="765"/>
        <v>#NUM!</v>
      </c>
      <c r="U7133" s="18" t="e">
        <f t="shared" si="766"/>
        <v>#NUM!</v>
      </c>
      <c r="X7133" s="20" t="e">
        <f t="shared" si="767"/>
        <v>#DIV/0!</v>
      </c>
      <c r="AA7133" s="20" t="e">
        <f t="shared" si="768"/>
        <v>#NUM!</v>
      </c>
    </row>
    <row r="7134" spans="19:27" x14ac:dyDescent="0.2">
      <c r="S7134" s="17" t="e">
        <f t="shared" si="764"/>
        <v>#NUM!</v>
      </c>
      <c r="T7134" s="17" t="e">
        <f t="shared" si="765"/>
        <v>#NUM!</v>
      </c>
      <c r="U7134" s="18" t="e">
        <f t="shared" si="766"/>
        <v>#NUM!</v>
      </c>
      <c r="X7134" s="20" t="e">
        <f t="shared" si="767"/>
        <v>#DIV/0!</v>
      </c>
      <c r="AA7134" s="20" t="e">
        <f t="shared" si="768"/>
        <v>#NUM!</v>
      </c>
    </row>
    <row r="7135" spans="19:27" x14ac:dyDescent="0.2">
      <c r="S7135" s="17" t="e">
        <f t="shared" si="764"/>
        <v>#NUM!</v>
      </c>
      <c r="T7135" s="17" t="e">
        <f t="shared" si="765"/>
        <v>#NUM!</v>
      </c>
      <c r="U7135" s="18" t="e">
        <f t="shared" si="766"/>
        <v>#NUM!</v>
      </c>
      <c r="X7135" s="20" t="e">
        <f t="shared" si="767"/>
        <v>#DIV/0!</v>
      </c>
      <c r="AA7135" s="20" t="e">
        <f t="shared" si="768"/>
        <v>#NUM!</v>
      </c>
    </row>
    <row r="7136" spans="19:27" x14ac:dyDescent="0.2">
      <c r="S7136" s="17" t="e">
        <f t="shared" si="764"/>
        <v>#NUM!</v>
      </c>
      <c r="T7136" s="17" t="e">
        <f t="shared" si="765"/>
        <v>#NUM!</v>
      </c>
      <c r="U7136" s="18" t="e">
        <f t="shared" si="766"/>
        <v>#NUM!</v>
      </c>
      <c r="X7136" s="20" t="e">
        <f t="shared" si="767"/>
        <v>#DIV/0!</v>
      </c>
      <c r="AA7136" s="20" t="e">
        <f t="shared" si="768"/>
        <v>#NUM!</v>
      </c>
    </row>
    <row r="7137" spans="19:27" x14ac:dyDescent="0.2">
      <c r="S7137" s="17" t="e">
        <f t="shared" si="764"/>
        <v>#NUM!</v>
      </c>
      <c r="T7137" s="17" t="e">
        <f t="shared" si="765"/>
        <v>#NUM!</v>
      </c>
      <c r="U7137" s="18" t="e">
        <f t="shared" si="766"/>
        <v>#NUM!</v>
      </c>
      <c r="X7137" s="20" t="e">
        <f t="shared" si="767"/>
        <v>#DIV/0!</v>
      </c>
      <c r="AA7137" s="20" t="e">
        <f t="shared" si="768"/>
        <v>#NUM!</v>
      </c>
    </row>
    <row r="7138" spans="19:27" x14ac:dyDescent="0.2">
      <c r="S7138" s="17" t="e">
        <f t="shared" si="764"/>
        <v>#NUM!</v>
      </c>
      <c r="T7138" s="17" t="e">
        <f t="shared" si="765"/>
        <v>#NUM!</v>
      </c>
      <c r="U7138" s="18" t="e">
        <f t="shared" si="766"/>
        <v>#NUM!</v>
      </c>
      <c r="X7138" s="20" t="e">
        <f t="shared" si="767"/>
        <v>#DIV/0!</v>
      </c>
      <c r="AA7138" s="20" t="e">
        <f t="shared" si="768"/>
        <v>#NUM!</v>
      </c>
    </row>
    <row r="7139" spans="19:27" x14ac:dyDescent="0.2">
      <c r="S7139" s="17" t="e">
        <f t="shared" si="764"/>
        <v>#NUM!</v>
      </c>
      <c r="T7139" s="17" t="e">
        <f t="shared" si="765"/>
        <v>#NUM!</v>
      </c>
      <c r="U7139" s="18" t="e">
        <f t="shared" si="766"/>
        <v>#NUM!</v>
      </c>
      <c r="X7139" s="20" t="e">
        <f t="shared" si="767"/>
        <v>#DIV/0!</v>
      </c>
      <c r="AA7139" s="20" t="e">
        <f t="shared" si="768"/>
        <v>#NUM!</v>
      </c>
    </row>
    <row r="7140" spans="19:27" x14ac:dyDescent="0.2">
      <c r="S7140" s="17" t="e">
        <f t="shared" si="764"/>
        <v>#NUM!</v>
      </c>
      <c r="T7140" s="17" t="e">
        <f t="shared" si="765"/>
        <v>#NUM!</v>
      </c>
      <c r="U7140" s="18" t="e">
        <f t="shared" si="766"/>
        <v>#NUM!</v>
      </c>
      <c r="X7140" s="20" t="e">
        <f t="shared" si="767"/>
        <v>#DIV/0!</v>
      </c>
      <c r="AA7140" s="20" t="e">
        <f t="shared" si="768"/>
        <v>#NUM!</v>
      </c>
    </row>
    <row r="7141" spans="19:27" x14ac:dyDescent="0.2">
      <c r="S7141" s="17" t="e">
        <f t="shared" si="764"/>
        <v>#NUM!</v>
      </c>
      <c r="T7141" s="17" t="e">
        <f t="shared" si="765"/>
        <v>#NUM!</v>
      </c>
      <c r="U7141" s="18" t="e">
        <f t="shared" si="766"/>
        <v>#NUM!</v>
      </c>
      <c r="X7141" s="20" t="e">
        <f t="shared" si="767"/>
        <v>#DIV/0!</v>
      </c>
      <c r="AA7141" s="20" t="e">
        <f t="shared" si="768"/>
        <v>#NUM!</v>
      </c>
    </row>
    <row r="7142" spans="19:27" x14ac:dyDescent="0.2">
      <c r="S7142" s="17" t="e">
        <f t="shared" si="764"/>
        <v>#NUM!</v>
      </c>
      <c r="T7142" s="17" t="e">
        <f t="shared" si="765"/>
        <v>#NUM!</v>
      </c>
      <c r="U7142" s="18" t="e">
        <f t="shared" si="766"/>
        <v>#NUM!</v>
      </c>
      <c r="X7142" s="20" t="e">
        <f t="shared" si="767"/>
        <v>#DIV/0!</v>
      </c>
      <c r="AA7142" s="20" t="e">
        <f t="shared" si="768"/>
        <v>#NUM!</v>
      </c>
    </row>
    <row r="7143" spans="19:27" x14ac:dyDescent="0.2">
      <c r="S7143" s="17" t="e">
        <f t="shared" si="764"/>
        <v>#NUM!</v>
      </c>
      <c r="T7143" s="17" t="e">
        <f t="shared" si="765"/>
        <v>#NUM!</v>
      </c>
      <c r="U7143" s="18" t="e">
        <f t="shared" si="766"/>
        <v>#NUM!</v>
      </c>
      <c r="X7143" s="20" t="e">
        <f t="shared" si="767"/>
        <v>#DIV/0!</v>
      </c>
      <c r="AA7143" s="20" t="e">
        <f t="shared" si="768"/>
        <v>#NUM!</v>
      </c>
    </row>
    <row r="7144" spans="19:27" x14ac:dyDescent="0.2">
      <c r="S7144" s="17" t="e">
        <f t="shared" si="764"/>
        <v>#NUM!</v>
      </c>
      <c r="T7144" s="17" t="e">
        <f t="shared" si="765"/>
        <v>#NUM!</v>
      </c>
      <c r="U7144" s="18" t="e">
        <f t="shared" si="766"/>
        <v>#NUM!</v>
      </c>
      <c r="X7144" s="20" t="e">
        <f t="shared" si="767"/>
        <v>#DIV/0!</v>
      </c>
      <c r="AA7144" s="20" t="e">
        <f t="shared" si="768"/>
        <v>#NUM!</v>
      </c>
    </row>
    <row r="7145" spans="19:27" x14ac:dyDescent="0.2">
      <c r="S7145" s="17" t="e">
        <f t="shared" si="764"/>
        <v>#NUM!</v>
      </c>
      <c r="T7145" s="17" t="e">
        <f t="shared" si="765"/>
        <v>#NUM!</v>
      </c>
      <c r="U7145" s="18" t="e">
        <f t="shared" si="766"/>
        <v>#NUM!</v>
      </c>
      <c r="X7145" s="20" t="e">
        <f t="shared" si="767"/>
        <v>#DIV/0!</v>
      </c>
      <c r="AA7145" s="20" t="e">
        <f t="shared" si="768"/>
        <v>#NUM!</v>
      </c>
    </row>
    <row r="7146" spans="19:27" x14ac:dyDescent="0.2">
      <c r="S7146" s="17" t="e">
        <f t="shared" si="764"/>
        <v>#NUM!</v>
      </c>
      <c r="T7146" s="17" t="e">
        <f t="shared" si="765"/>
        <v>#NUM!</v>
      </c>
      <c r="U7146" s="18" t="e">
        <f t="shared" si="766"/>
        <v>#NUM!</v>
      </c>
      <c r="X7146" s="20" t="e">
        <f t="shared" si="767"/>
        <v>#DIV/0!</v>
      </c>
      <c r="AA7146" s="20" t="e">
        <f t="shared" si="768"/>
        <v>#NUM!</v>
      </c>
    </row>
    <row r="7147" spans="19:27" x14ac:dyDescent="0.2">
      <c r="S7147" s="17" t="e">
        <f t="shared" si="764"/>
        <v>#NUM!</v>
      </c>
      <c r="T7147" s="17" t="e">
        <f t="shared" si="765"/>
        <v>#NUM!</v>
      </c>
      <c r="U7147" s="18" t="e">
        <f t="shared" si="766"/>
        <v>#NUM!</v>
      </c>
      <c r="X7147" s="20" t="e">
        <f t="shared" si="767"/>
        <v>#DIV/0!</v>
      </c>
      <c r="AA7147" s="20" t="e">
        <f t="shared" si="768"/>
        <v>#NUM!</v>
      </c>
    </row>
    <row r="7148" spans="19:27" x14ac:dyDescent="0.2">
      <c r="S7148" s="17" t="e">
        <f t="shared" si="764"/>
        <v>#NUM!</v>
      </c>
      <c r="T7148" s="17" t="e">
        <f t="shared" si="765"/>
        <v>#NUM!</v>
      </c>
      <c r="U7148" s="18" t="e">
        <f t="shared" si="766"/>
        <v>#NUM!</v>
      </c>
      <c r="X7148" s="20" t="e">
        <f t="shared" si="767"/>
        <v>#DIV/0!</v>
      </c>
      <c r="AA7148" s="20" t="e">
        <f t="shared" si="768"/>
        <v>#NUM!</v>
      </c>
    </row>
    <row r="7149" spans="19:27" x14ac:dyDescent="0.2">
      <c r="S7149" s="17" t="e">
        <f t="shared" si="764"/>
        <v>#NUM!</v>
      </c>
      <c r="T7149" s="17" t="e">
        <f t="shared" si="765"/>
        <v>#NUM!</v>
      </c>
      <c r="U7149" s="18" t="e">
        <f t="shared" si="766"/>
        <v>#NUM!</v>
      </c>
      <c r="X7149" s="20" t="e">
        <f t="shared" si="767"/>
        <v>#DIV/0!</v>
      </c>
      <c r="AA7149" s="20" t="e">
        <f t="shared" si="768"/>
        <v>#NUM!</v>
      </c>
    </row>
    <row r="7150" spans="19:27" x14ac:dyDescent="0.2">
      <c r="S7150" s="17" t="e">
        <f t="shared" si="764"/>
        <v>#NUM!</v>
      </c>
      <c r="T7150" s="17" t="e">
        <f t="shared" si="765"/>
        <v>#NUM!</v>
      </c>
      <c r="U7150" s="18" t="e">
        <f t="shared" si="766"/>
        <v>#NUM!</v>
      </c>
      <c r="X7150" s="20" t="e">
        <f t="shared" si="767"/>
        <v>#DIV/0!</v>
      </c>
      <c r="AA7150" s="20" t="e">
        <f t="shared" si="768"/>
        <v>#NUM!</v>
      </c>
    </row>
    <row r="7151" spans="19:27" x14ac:dyDescent="0.2">
      <c r="S7151" s="17" t="e">
        <f t="shared" si="764"/>
        <v>#NUM!</v>
      </c>
      <c r="T7151" s="17" t="e">
        <f t="shared" si="765"/>
        <v>#NUM!</v>
      </c>
      <c r="U7151" s="18" t="e">
        <f t="shared" si="766"/>
        <v>#NUM!</v>
      </c>
      <c r="X7151" s="20" t="e">
        <f t="shared" si="767"/>
        <v>#DIV/0!</v>
      </c>
      <c r="AA7151" s="20" t="e">
        <f t="shared" si="768"/>
        <v>#NUM!</v>
      </c>
    </row>
    <row r="7152" spans="19:27" x14ac:dyDescent="0.2">
      <c r="S7152" s="17" t="e">
        <f t="shared" si="764"/>
        <v>#NUM!</v>
      </c>
      <c r="T7152" s="17" t="e">
        <f t="shared" si="765"/>
        <v>#NUM!</v>
      </c>
      <c r="U7152" s="18" t="e">
        <f t="shared" si="766"/>
        <v>#NUM!</v>
      </c>
      <c r="X7152" s="20" t="e">
        <f t="shared" si="767"/>
        <v>#DIV/0!</v>
      </c>
      <c r="AA7152" s="20" t="e">
        <f t="shared" si="768"/>
        <v>#NUM!</v>
      </c>
    </row>
    <row r="7153" spans="19:27" x14ac:dyDescent="0.2">
      <c r="S7153" s="17" t="e">
        <f t="shared" si="764"/>
        <v>#NUM!</v>
      </c>
      <c r="T7153" s="17" t="e">
        <f t="shared" si="765"/>
        <v>#NUM!</v>
      </c>
      <c r="U7153" s="18" t="e">
        <f t="shared" si="766"/>
        <v>#NUM!</v>
      </c>
      <c r="X7153" s="20" t="e">
        <f t="shared" si="767"/>
        <v>#DIV/0!</v>
      </c>
      <c r="AA7153" s="20" t="e">
        <f t="shared" si="768"/>
        <v>#NUM!</v>
      </c>
    </row>
    <row r="7154" spans="19:27" x14ac:dyDescent="0.2">
      <c r="S7154" s="17" t="e">
        <f t="shared" si="764"/>
        <v>#NUM!</v>
      </c>
      <c r="T7154" s="17" t="e">
        <f t="shared" si="765"/>
        <v>#NUM!</v>
      </c>
      <c r="U7154" s="18" t="e">
        <f t="shared" si="766"/>
        <v>#NUM!</v>
      </c>
      <c r="X7154" s="20" t="e">
        <f t="shared" si="767"/>
        <v>#DIV/0!</v>
      </c>
      <c r="AA7154" s="20" t="e">
        <f t="shared" si="768"/>
        <v>#NUM!</v>
      </c>
    </row>
    <row r="7155" spans="19:27" x14ac:dyDescent="0.2">
      <c r="S7155" s="17" t="e">
        <f t="shared" si="764"/>
        <v>#NUM!</v>
      </c>
      <c r="T7155" s="17" t="e">
        <f t="shared" si="765"/>
        <v>#NUM!</v>
      </c>
      <c r="U7155" s="18" t="e">
        <f t="shared" si="766"/>
        <v>#NUM!</v>
      </c>
      <c r="X7155" s="20" t="e">
        <f t="shared" si="767"/>
        <v>#DIV/0!</v>
      </c>
      <c r="AA7155" s="20" t="e">
        <f t="shared" si="768"/>
        <v>#NUM!</v>
      </c>
    </row>
    <row r="7156" spans="19:27" x14ac:dyDescent="0.2">
      <c r="S7156" s="17" t="e">
        <f t="shared" si="764"/>
        <v>#NUM!</v>
      </c>
      <c r="T7156" s="17" t="e">
        <f t="shared" si="765"/>
        <v>#NUM!</v>
      </c>
      <c r="U7156" s="18" t="e">
        <f t="shared" si="766"/>
        <v>#NUM!</v>
      </c>
      <c r="X7156" s="20" t="e">
        <f t="shared" si="767"/>
        <v>#DIV/0!</v>
      </c>
      <c r="AA7156" s="20" t="e">
        <f t="shared" si="768"/>
        <v>#NUM!</v>
      </c>
    </row>
    <row r="7157" spans="19:27" x14ac:dyDescent="0.2">
      <c r="S7157" s="17" t="e">
        <f t="shared" si="764"/>
        <v>#NUM!</v>
      </c>
      <c r="T7157" s="17" t="e">
        <f t="shared" si="765"/>
        <v>#NUM!</v>
      </c>
      <c r="U7157" s="18" t="e">
        <f t="shared" si="766"/>
        <v>#NUM!</v>
      </c>
      <c r="X7157" s="20" t="e">
        <f t="shared" si="767"/>
        <v>#DIV/0!</v>
      </c>
      <c r="AA7157" s="20" t="e">
        <f t="shared" si="768"/>
        <v>#NUM!</v>
      </c>
    </row>
    <row r="7158" spans="19:27" x14ac:dyDescent="0.2">
      <c r="S7158" s="17" t="e">
        <f t="shared" si="764"/>
        <v>#NUM!</v>
      </c>
      <c r="T7158" s="17" t="e">
        <f t="shared" si="765"/>
        <v>#NUM!</v>
      </c>
      <c r="U7158" s="18" t="e">
        <f t="shared" si="766"/>
        <v>#NUM!</v>
      </c>
      <c r="X7158" s="20" t="e">
        <f t="shared" si="767"/>
        <v>#DIV/0!</v>
      </c>
      <c r="AA7158" s="20" t="e">
        <f t="shared" si="768"/>
        <v>#NUM!</v>
      </c>
    </row>
    <row r="7159" spans="19:27" x14ac:dyDescent="0.2">
      <c r="S7159" s="17" t="e">
        <f t="shared" si="764"/>
        <v>#NUM!</v>
      </c>
      <c r="T7159" s="17" t="e">
        <f t="shared" si="765"/>
        <v>#NUM!</v>
      </c>
      <c r="U7159" s="18" t="e">
        <f t="shared" si="766"/>
        <v>#NUM!</v>
      </c>
      <c r="X7159" s="20" t="e">
        <f t="shared" si="767"/>
        <v>#DIV/0!</v>
      </c>
      <c r="AA7159" s="20" t="e">
        <f t="shared" si="768"/>
        <v>#NUM!</v>
      </c>
    </row>
    <row r="7160" spans="19:27" x14ac:dyDescent="0.2">
      <c r="S7160" s="17" t="e">
        <f t="shared" si="764"/>
        <v>#NUM!</v>
      </c>
      <c r="T7160" s="17" t="e">
        <f t="shared" si="765"/>
        <v>#NUM!</v>
      </c>
      <c r="U7160" s="18" t="e">
        <f t="shared" si="766"/>
        <v>#NUM!</v>
      </c>
      <c r="X7160" s="20" t="e">
        <f t="shared" si="767"/>
        <v>#DIV/0!</v>
      </c>
      <c r="AA7160" s="20" t="e">
        <f t="shared" si="768"/>
        <v>#NUM!</v>
      </c>
    </row>
    <row r="7161" spans="19:27" x14ac:dyDescent="0.2">
      <c r="S7161" s="17" t="e">
        <f t="shared" si="764"/>
        <v>#NUM!</v>
      </c>
      <c r="T7161" s="17" t="e">
        <f t="shared" si="765"/>
        <v>#NUM!</v>
      </c>
      <c r="U7161" s="18" t="e">
        <f t="shared" si="766"/>
        <v>#NUM!</v>
      </c>
      <c r="X7161" s="20" t="e">
        <f t="shared" si="767"/>
        <v>#DIV/0!</v>
      </c>
      <c r="AA7161" s="20" t="e">
        <f t="shared" si="768"/>
        <v>#NUM!</v>
      </c>
    </row>
    <row r="7162" spans="19:27" x14ac:dyDescent="0.2">
      <c r="S7162" s="17" t="e">
        <f t="shared" si="764"/>
        <v>#NUM!</v>
      </c>
      <c r="T7162" s="17" t="e">
        <f t="shared" si="765"/>
        <v>#NUM!</v>
      </c>
      <c r="U7162" s="18" t="e">
        <f t="shared" si="766"/>
        <v>#NUM!</v>
      </c>
      <c r="X7162" s="20" t="e">
        <f t="shared" si="767"/>
        <v>#DIV/0!</v>
      </c>
      <c r="AA7162" s="20" t="e">
        <f t="shared" si="768"/>
        <v>#NUM!</v>
      </c>
    </row>
    <row r="7163" spans="19:27" x14ac:dyDescent="0.2">
      <c r="S7163" s="17" t="e">
        <f t="shared" si="764"/>
        <v>#NUM!</v>
      </c>
      <c r="T7163" s="17" t="e">
        <f t="shared" si="765"/>
        <v>#NUM!</v>
      </c>
      <c r="U7163" s="18" t="e">
        <f t="shared" si="766"/>
        <v>#NUM!</v>
      </c>
      <c r="X7163" s="20" t="e">
        <f t="shared" si="767"/>
        <v>#DIV/0!</v>
      </c>
      <c r="AA7163" s="20" t="e">
        <f t="shared" si="768"/>
        <v>#NUM!</v>
      </c>
    </row>
    <row r="7164" spans="19:27" x14ac:dyDescent="0.2">
      <c r="S7164" s="17" t="e">
        <f t="shared" si="764"/>
        <v>#NUM!</v>
      </c>
      <c r="T7164" s="17" t="e">
        <f t="shared" si="765"/>
        <v>#NUM!</v>
      </c>
      <c r="U7164" s="18" t="e">
        <f t="shared" si="766"/>
        <v>#NUM!</v>
      </c>
      <c r="X7164" s="20" t="e">
        <f t="shared" si="767"/>
        <v>#DIV/0!</v>
      </c>
      <c r="AA7164" s="20" t="e">
        <f t="shared" si="768"/>
        <v>#NUM!</v>
      </c>
    </row>
    <row r="7165" spans="19:27" x14ac:dyDescent="0.2">
      <c r="S7165" s="17" t="e">
        <f t="shared" si="764"/>
        <v>#NUM!</v>
      </c>
      <c r="T7165" s="17" t="e">
        <f t="shared" si="765"/>
        <v>#NUM!</v>
      </c>
      <c r="U7165" s="18" t="e">
        <f t="shared" si="766"/>
        <v>#NUM!</v>
      </c>
      <c r="X7165" s="20" t="e">
        <f t="shared" si="767"/>
        <v>#DIV/0!</v>
      </c>
      <c r="AA7165" s="20" t="e">
        <f t="shared" si="768"/>
        <v>#NUM!</v>
      </c>
    </row>
    <row r="7166" spans="19:27" x14ac:dyDescent="0.2">
      <c r="S7166" s="17" t="e">
        <f t="shared" si="764"/>
        <v>#NUM!</v>
      </c>
      <c r="T7166" s="17" t="e">
        <f t="shared" si="765"/>
        <v>#NUM!</v>
      </c>
      <c r="U7166" s="18" t="e">
        <f t="shared" si="766"/>
        <v>#NUM!</v>
      </c>
      <c r="X7166" s="20" t="e">
        <f t="shared" si="767"/>
        <v>#DIV/0!</v>
      </c>
      <c r="AA7166" s="20" t="e">
        <f t="shared" si="768"/>
        <v>#NUM!</v>
      </c>
    </row>
    <row r="7167" spans="19:27" x14ac:dyDescent="0.2">
      <c r="S7167" s="17" t="e">
        <f t="shared" si="764"/>
        <v>#NUM!</v>
      </c>
      <c r="T7167" s="17" t="e">
        <f t="shared" si="765"/>
        <v>#NUM!</v>
      </c>
      <c r="U7167" s="18" t="e">
        <f t="shared" si="766"/>
        <v>#NUM!</v>
      </c>
      <c r="X7167" s="20" t="e">
        <f t="shared" si="767"/>
        <v>#DIV/0!</v>
      </c>
      <c r="AA7167" s="20" t="e">
        <f t="shared" si="768"/>
        <v>#NUM!</v>
      </c>
    </row>
    <row r="7168" spans="19:27" x14ac:dyDescent="0.2">
      <c r="S7168" s="17" t="e">
        <f t="shared" si="764"/>
        <v>#NUM!</v>
      </c>
      <c r="T7168" s="17" t="e">
        <f t="shared" si="765"/>
        <v>#NUM!</v>
      </c>
      <c r="U7168" s="18" t="e">
        <f t="shared" si="766"/>
        <v>#NUM!</v>
      </c>
      <c r="X7168" s="20" t="e">
        <f t="shared" si="767"/>
        <v>#DIV/0!</v>
      </c>
      <c r="AA7168" s="20" t="e">
        <f t="shared" si="768"/>
        <v>#NUM!</v>
      </c>
    </row>
    <row r="7169" spans="19:27" x14ac:dyDescent="0.2">
      <c r="S7169" s="17" t="e">
        <f t="shared" si="764"/>
        <v>#NUM!</v>
      </c>
      <c r="T7169" s="17" t="e">
        <f t="shared" si="765"/>
        <v>#NUM!</v>
      </c>
      <c r="U7169" s="18" t="e">
        <f t="shared" si="766"/>
        <v>#NUM!</v>
      </c>
      <c r="X7169" s="20" t="e">
        <f t="shared" si="767"/>
        <v>#DIV/0!</v>
      </c>
      <c r="AA7169" s="20" t="e">
        <f t="shared" si="768"/>
        <v>#NUM!</v>
      </c>
    </row>
    <row r="7170" spans="19:27" x14ac:dyDescent="0.2">
      <c r="S7170" s="17" t="e">
        <f t="shared" ref="S7170:S7233" si="769">MEDIAN(M7170:O7170)</f>
        <v>#NUM!</v>
      </c>
      <c r="T7170" s="17" t="e">
        <f t="shared" ref="T7170:T7233" si="770">MEDIAN(P7170:R7170)</f>
        <v>#NUM!</v>
      </c>
      <c r="U7170" s="18" t="e">
        <f t="shared" ref="U7170:U7233" si="771">T7170/S7170</f>
        <v>#NUM!</v>
      </c>
      <c r="X7170" s="20" t="e">
        <f t="shared" ref="X7170:X7233" si="772">_xlfn.T.TEST(P7170:R7170,M7170:O7170,2,2)</f>
        <v>#DIV/0!</v>
      </c>
      <c r="AA7170" s="20" t="e">
        <f t="shared" ref="AA7170:AA7233" si="773">LOG(U7170,2)</f>
        <v>#NUM!</v>
      </c>
    </row>
    <row r="7171" spans="19:27" x14ac:dyDescent="0.2">
      <c r="S7171" s="17" t="e">
        <f t="shared" si="769"/>
        <v>#NUM!</v>
      </c>
      <c r="T7171" s="17" t="e">
        <f t="shared" si="770"/>
        <v>#NUM!</v>
      </c>
      <c r="U7171" s="18" t="e">
        <f t="shared" si="771"/>
        <v>#NUM!</v>
      </c>
      <c r="X7171" s="20" t="e">
        <f t="shared" si="772"/>
        <v>#DIV/0!</v>
      </c>
      <c r="AA7171" s="20" t="e">
        <f t="shared" si="773"/>
        <v>#NUM!</v>
      </c>
    </row>
    <row r="7172" spans="19:27" x14ac:dyDescent="0.2">
      <c r="S7172" s="17" t="e">
        <f t="shared" si="769"/>
        <v>#NUM!</v>
      </c>
      <c r="T7172" s="17" t="e">
        <f t="shared" si="770"/>
        <v>#NUM!</v>
      </c>
      <c r="U7172" s="18" t="e">
        <f t="shared" si="771"/>
        <v>#NUM!</v>
      </c>
      <c r="X7172" s="20" t="e">
        <f t="shared" si="772"/>
        <v>#DIV/0!</v>
      </c>
      <c r="AA7172" s="20" t="e">
        <f t="shared" si="773"/>
        <v>#NUM!</v>
      </c>
    </row>
    <row r="7173" spans="19:27" x14ac:dyDescent="0.2">
      <c r="S7173" s="17" t="e">
        <f t="shared" si="769"/>
        <v>#NUM!</v>
      </c>
      <c r="T7173" s="17" t="e">
        <f t="shared" si="770"/>
        <v>#NUM!</v>
      </c>
      <c r="U7173" s="18" t="e">
        <f t="shared" si="771"/>
        <v>#NUM!</v>
      </c>
      <c r="X7173" s="20" t="e">
        <f t="shared" si="772"/>
        <v>#DIV/0!</v>
      </c>
      <c r="AA7173" s="20" t="e">
        <f t="shared" si="773"/>
        <v>#NUM!</v>
      </c>
    </row>
    <row r="7174" spans="19:27" x14ac:dyDescent="0.2">
      <c r="S7174" s="17" t="e">
        <f t="shared" si="769"/>
        <v>#NUM!</v>
      </c>
      <c r="T7174" s="17" t="e">
        <f t="shared" si="770"/>
        <v>#NUM!</v>
      </c>
      <c r="U7174" s="18" t="e">
        <f t="shared" si="771"/>
        <v>#NUM!</v>
      </c>
      <c r="X7174" s="20" t="e">
        <f t="shared" si="772"/>
        <v>#DIV/0!</v>
      </c>
      <c r="AA7174" s="20" t="e">
        <f t="shared" si="773"/>
        <v>#NUM!</v>
      </c>
    </row>
    <row r="7175" spans="19:27" x14ac:dyDescent="0.2">
      <c r="S7175" s="17" t="e">
        <f t="shared" si="769"/>
        <v>#NUM!</v>
      </c>
      <c r="T7175" s="17" t="e">
        <f t="shared" si="770"/>
        <v>#NUM!</v>
      </c>
      <c r="U7175" s="18" t="e">
        <f t="shared" si="771"/>
        <v>#NUM!</v>
      </c>
      <c r="X7175" s="20" t="e">
        <f t="shared" si="772"/>
        <v>#DIV/0!</v>
      </c>
      <c r="AA7175" s="20" t="e">
        <f t="shared" si="773"/>
        <v>#NUM!</v>
      </c>
    </row>
    <row r="7176" spans="19:27" x14ac:dyDescent="0.2">
      <c r="S7176" s="17" t="e">
        <f t="shared" si="769"/>
        <v>#NUM!</v>
      </c>
      <c r="T7176" s="17" t="e">
        <f t="shared" si="770"/>
        <v>#NUM!</v>
      </c>
      <c r="U7176" s="18" t="e">
        <f t="shared" si="771"/>
        <v>#NUM!</v>
      </c>
      <c r="X7176" s="20" t="e">
        <f t="shared" si="772"/>
        <v>#DIV/0!</v>
      </c>
      <c r="AA7176" s="20" t="e">
        <f t="shared" si="773"/>
        <v>#NUM!</v>
      </c>
    </row>
    <row r="7177" spans="19:27" x14ac:dyDescent="0.2">
      <c r="S7177" s="17" t="e">
        <f t="shared" si="769"/>
        <v>#NUM!</v>
      </c>
      <c r="T7177" s="17" t="e">
        <f t="shared" si="770"/>
        <v>#NUM!</v>
      </c>
      <c r="U7177" s="18" t="e">
        <f t="shared" si="771"/>
        <v>#NUM!</v>
      </c>
      <c r="X7177" s="20" t="e">
        <f t="shared" si="772"/>
        <v>#DIV/0!</v>
      </c>
      <c r="AA7177" s="20" t="e">
        <f t="shared" si="773"/>
        <v>#NUM!</v>
      </c>
    </row>
    <row r="7178" spans="19:27" x14ac:dyDescent="0.2">
      <c r="S7178" s="17" t="e">
        <f t="shared" si="769"/>
        <v>#NUM!</v>
      </c>
      <c r="T7178" s="17" t="e">
        <f t="shared" si="770"/>
        <v>#NUM!</v>
      </c>
      <c r="U7178" s="18" t="e">
        <f t="shared" si="771"/>
        <v>#NUM!</v>
      </c>
      <c r="X7178" s="20" t="e">
        <f t="shared" si="772"/>
        <v>#DIV/0!</v>
      </c>
      <c r="AA7178" s="20" t="e">
        <f t="shared" si="773"/>
        <v>#NUM!</v>
      </c>
    </row>
    <row r="7179" spans="19:27" x14ac:dyDescent="0.2">
      <c r="S7179" s="17" t="e">
        <f t="shared" si="769"/>
        <v>#NUM!</v>
      </c>
      <c r="T7179" s="17" t="e">
        <f t="shared" si="770"/>
        <v>#NUM!</v>
      </c>
      <c r="U7179" s="18" t="e">
        <f t="shared" si="771"/>
        <v>#NUM!</v>
      </c>
      <c r="X7179" s="20" t="e">
        <f t="shared" si="772"/>
        <v>#DIV/0!</v>
      </c>
      <c r="AA7179" s="20" t="e">
        <f t="shared" si="773"/>
        <v>#NUM!</v>
      </c>
    </row>
    <row r="7180" spans="19:27" x14ac:dyDescent="0.2">
      <c r="S7180" s="17" t="e">
        <f t="shared" si="769"/>
        <v>#NUM!</v>
      </c>
      <c r="T7180" s="17" t="e">
        <f t="shared" si="770"/>
        <v>#NUM!</v>
      </c>
      <c r="U7180" s="18" t="e">
        <f t="shared" si="771"/>
        <v>#NUM!</v>
      </c>
      <c r="X7180" s="20" t="e">
        <f t="shared" si="772"/>
        <v>#DIV/0!</v>
      </c>
      <c r="AA7180" s="20" t="e">
        <f t="shared" si="773"/>
        <v>#NUM!</v>
      </c>
    </row>
    <row r="7181" spans="19:27" x14ac:dyDescent="0.2">
      <c r="S7181" s="17" t="e">
        <f t="shared" si="769"/>
        <v>#NUM!</v>
      </c>
      <c r="T7181" s="17" t="e">
        <f t="shared" si="770"/>
        <v>#NUM!</v>
      </c>
      <c r="U7181" s="18" t="e">
        <f t="shared" si="771"/>
        <v>#NUM!</v>
      </c>
      <c r="X7181" s="20" t="e">
        <f t="shared" si="772"/>
        <v>#DIV/0!</v>
      </c>
      <c r="AA7181" s="20" t="e">
        <f t="shared" si="773"/>
        <v>#NUM!</v>
      </c>
    </row>
    <row r="7182" spans="19:27" x14ac:dyDescent="0.2">
      <c r="S7182" s="17" t="e">
        <f t="shared" si="769"/>
        <v>#NUM!</v>
      </c>
      <c r="T7182" s="17" t="e">
        <f t="shared" si="770"/>
        <v>#NUM!</v>
      </c>
      <c r="U7182" s="18" t="e">
        <f t="shared" si="771"/>
        <v>#NUM!</v>
      </c>
      <c r="X7182" s="20" t="e">
        <f t="shared" si="772"/>
        <v>#DIV/0!</v>
      </c>
      <c r="AA7182" s="20" t="e">
        <f t="shared" si="773"/>
        <v>#NUM!</v>
      </c>
    </row>
    <row r="7183" spans="19:27" x14ac:dyDescent="0.2">
      <c r="S7183" s="17" t="e">
        <f t="shared" si="769"/>
        <v>#NUM!</v>
      </c>
      <c r="T7183" s="17" t="e">
        <f t="shared" si="770"/>
        <v>#NUM!</v>
      </c>
      <c r="U7183" s="18" t="e">
        <f t="shared" si="771"/>
        <v>#NUM!</v>
      </c>
      <c r="X7183" s="20" t="e">
        <f t="shared" si="772"/>
        <v>#DIV/0!</v>
      </c>
      <c r="AA7183" s="20" t="e">
        <f t="shared" si="773"/>
        <v>#NUM!</v>
      </c>
    </row>
    <row r="7184" spans="19:27" x14ac:dyDescent="0.2">
      <c r="S7184" s="17" t="e">
        <f t="shared" si="769"/>
        <v>#NUM!</v>
      </c>
      <c r="T7184" s="17" t="e">
        <f t="shared" si="770"/>
        <v>#NUM!</v>
      </c>
      <c r="U7184" s="18" t="e">
        <f t="shared" si="771"/>
        <v>#NUM!</v>
      </c>
      <c r="X7184" s="20" t="e">
        <f t="shared" si="772"/>
        <v>#DIV/0!</v>
      </c>
      <c r="AA7184" s="20" t="e">
        <f t="shared" si="773"/>
        <v>#NUM!</v>
      </c>
    </row>
    <row r="7185" spans="19:27" x14ac:dyDescent="0.2">
      <c r="S7185" s="17" t="e">
        <f t="shared" si="769"/>
        <v>#NUM!</v>
      </c>
      <c r="T7185" s="17" t="e">
        <f t="shared" si="770"/>
        <v>#NUM!</v>
      </c>
      <c r="U7185" s="18" t="e">
        <f t="shared" si="771"/>
        <v>#NUM!</v>
      </c>
      <c r="X7185" s="20" t="e">
        <f t="shared" si="772"/>
        <v>#DIV/0!</v>
      </c>
      <c r="AA7185" s="20" t="e">
        <f t="shared" si="773"/>
        <v>#NUM!</v>
      </c>
    </row>
    <row r="7186" spans="19:27" x14ac:dyDescent="0.2">
      <c r="S7186" s="17" t="e">
        <f t="shared" si="769"/>
        <v>#NUM!</v>
      </c>
      <c r="T7186" s="17" t="e">
        <f t="shared" si="770"/>
        <v>#NUM!</v>
      </c>
      <c r="U7186" s="18" t="e">
        <f t="shared" si="771"/>
        <v>#NUM!</v>
      </c>
      <c r="X7186" s="20" t="e">
        <f t="shared" si="772"/>
        <v>#DIV/0!</v>
      </c>
      <c r="AA7186" s="20" t="e">
        <f t="shared" si="773"/>
        <v>#NUM!</v>
      </c>
    </row>
    <row r="7187" spans="19:27" x14ac:dyDescent="0.2">
      <c r="S7187" s="17" t="e">
        <f t="shared" si="769"/>
        <v>#NUM!</v>
      </c>
      <c r="T7187" s="17" t="e">
        <f t="shared" si="770"/>
        <v>#NUM!</v>
      </c>
      <c r="U7187" s="18" t="e">
        <f t="shared" si="771"/>
        <v>#NUM!</v>
      </c>
      <c r="X7187" s="20" t="e">
        <f t="shared" si="772"/>
        <v>#DIV/0!</v>
      </c>
      <c r="AA7187" s="20" t="e">
        <f t="shared" si="773"/>
        <v>#NUM!</v>
      </c>
    </row>
    <row r="7188" spans="19:27" x14ac:dyDescent="0.2">
      <c r="S7188" s="17" t="e">
        <f t="shared" si="769"/>
        <v>#NUM!</v>
      </c>
      <c r="T7188" s="17" t="e">
        <f t="shared" si="770"/>
        <v>#NUM!</v>
      </c>
      <c r="U7188" s="18" t="e">
        <f t="shared" si="771"/>
        <v>#NUM!</v>
      </c>
      <c r="X7188" s="20" t="e">
        <f t="shared" si="772"/>
        <v>#DIV/0!</v>
      </c>
      <c r="AA7188" s="20" t="e">
        <f t="shared" si="773"/>
        <v>#NUM!</v>
      </c>
    </row>
    <row r="7189" spans="19:27" x14ac:dyDescent="0.2">
      <c r="S7189" s="17" t="e">
        <f t="shared" si="769"/>
        <v>#NUM!</v>
      </c>
      <c r="T7189" s="17" t="e">
        <f t="shared" si="770"/>
        <v>#NUM!</v>
      </c>
      <c r="U7189" s="18" t="e">
        <f t="shared" si="771"/>
        <v>#NUM!</v>
      </c>
      <c r="X7189" s="20" t="e">
        <f t="shared" si="772"/>
        <v>#DIV/0!</v>
      </c>
      <c r="AA7189" s="20" t="e">
        <f t="shared" si="773"/>
        <v>#NUM!</v>
      </c>
    </row>
    <row r="7190" spans="19:27" x14ac:dyDescent="0.2">
      <c r="S7190" s="17" t="e">
        <f t="shared" si="769"/>
        <v>#NUM!</v>
      </c>
      <c r="T7190" s="17" t="e">
        <f t="shared" si="770"/>
        <v>#NUM!</v>
      </c>
      <c r="U7190" s="18" t="e">
        <f t="shared" si="771"/>
        <v>#NUM!</v>
      </c>
      <c r="X7190" s="20" t="e">
        <f t="shared" si="772"/>
        <v>#DIV/0!</v>
      </c>
      <c r="AA7190" s="20" t="e">
        <f t="shared" si="773"/>
        <v>#NUM!</v>
      </c>
    </row>
    <row r="7191" spans="19:27" x14ac:dyDescent="0.2">
      <c r="S7191" s="17" t="e">
        <f t="shared" si="769"/>
        <v>#NUM!</v>
      </c>
      <c r="T7191" s="17" t="e">
        <f t="shared" si="770"/>
        <v>#NUM!</v>
      </c>
      <c r="U7191" s="18" t="e">
        <f t="shared" si="771"/>
        <v>#NUM!</v>
      </c>
      <c r="X7191" s="20" t="e">
        <f t="shared" si="772"/>
        <v>#DIV/0!</v>
      </c>
      <c r="AA7191" s="20" t="e">
        <f t="shared" si="773"/>
        <v>#NUM!</v>
      </c>
    </row>
    <row r="7192" spans="19:27" x14ac:dyDescent="0.2">
      <c r="S7192" s="17" t="e">
        <f t="shared" si="769"/>
        <v>#NUM!</v>
      </c>
      <c r="T7192" s="17" t="e">
        <f t="shared" si="770"/>
        <v>#NUM!</v>
      </c>
      <c r="U7192" s="18" t="e">
        <f t="shared" si="771"/>
        <v>#NUM!</v>
      </c>
      <c r="X7192" s="20" t="e">
        <f t="shared" si="772"/>
        <v>#DIV/0!</v>
      </c>
      <c r="AA7192" s="20" t="e">
        <f t="shared" si="773"/>
        <v>#NUM!</v>
      </c>
    </row>
    <row r="7193" spans="19:27" x14ac:dyDescent="0.2">
      <c r="S7193" s="17" t="e">
        <f t="shared" si="769"/>
        <v>#NUM!</v>
      </c>
      <c r="T7193" s="17" t="e">
        <f t="shared" si="770"/>
        <v>#NUM!</v>
      </c>
      <c r="U7193" s="18" t="e">
        <f t="shared" si="771"/>
        <v>#NUM!</v>
      </c>
      <c r="X7193" s="20" t="e">
        <f t="shared" si="772"/>
        <v>#DIV/0!</v>
      </c>
      <c r="AA7193" s="20" t="e">
        <f t="shared" si="773"/>
        <v>#NUM!</v>
      </c>
    </row>
    <row r="7194" spans="19:27" x14ac:dyDescent="0.2">
      <c r="S7194" s="17" t="e">
        <f t="shared" si="769"/>
        <v>#NUM!</v>
      </c>
      <c r="T7194" s="17" t="e">
        <f t="shared" si="770"/>
        <v>#NUM!</v>
      </c>
      <c r="U7194" s="18" t="e">
        <f t="shared" si="771"/>
        <v>#NUM!</v>
      </c>
      <c r="X7194" s="20" t="e">
        <f t="shared" si="772"/>
        <v>#DIV/0!</v>
      </c>
      <c r="AA7194" s="20" t="e">
        <f t="shared" si="773"/>
        <v>#NUM!</v>
      </c>
    </row>
    <row r="7195" spans="19:27" x14ac:dyDescent="0.2">
      <c r="S7195" s="17" t="e">
        <f t="shared" si="769"/>
        <v>#NUM!</v>
      </c>
      <c r="T7195" s="17" t="e">
        <f t="shared" si="770"/>
        <v>#NUM!</v>
      </c>
      <c r="U7195" s="18" t="e">
        <f t="shared" si="771"/>
        <v>#NUM!</v>
      </c>
      <c r="X7195" s="20" t="e">
        <f t="shared" si="772"/>
        <v>#DIV/0!</v>
      </c>
      <c r="AA7195" s="20" t="e">
        <f t="shared" si="773"/>
        <v>#NUM!</v>
      </c>
    </row>
    <row r="7196" spans="19:27" x14ac:dyDescent="0.2">
      <c r="S7196" s="17" t="e">
        <f t="shared" si="769"/>
        <v>#NUM!</v>
      </c>
      <c r="T7196" s="17" t="e">
        <f t="shared" si="770"/>
        <v>#NUM!</v>
      </c>
      <c r="U7196" s="18" t="e">
        <f t="shared" si="771"/>
        <v>#NUM!</v>
      </c>
      <c r="X7196" s="20" t="e">
        <f t="shared" si="772"/>
        <v>#DIV/0!</v>
      </c>
      <c r="AA7196" s="20" t="e">
        <f t="shared" si="773"/>
        <v>#NUM!</v>
      </c>
    </row>
    <row r="7197" spans="19:27" x14ac:dyDescent="0.2">
      <c r="S7197" s="17" t="e">
        <f t="shared" si="769"/>
        <v>#NUM!</v>
      </c>
      <c r="T7197" s="17" t="e">
        <f t="shared" si="770"/>
        <v>#NUM!</v>
      </c>
      <c r="U7197" s="18" t="e">
        <f t="shared" si="771"/>
        <v>#NUM!</v>
      </c>
      <c r="X7197" s="20" t="e">
        <f t="shared" si="772"/>
        <v>#DIV/0!</v>
      </c>
      <c r="AA7197" s="20" t="e">
        <f t="shared" si="773"/>
        <v>#NUM!</v>
      </c>
    </row>
    <row r="7198" spans="19:27" x14ac:dyDescent="0.2">
      <c r="S7198" s="17" t="e">
        <f t="shared" si="769"/>
        <v>#NUM!</v>
      </c>
      <c r="T7198" s="17" t="e">
        <f t="shared" si="770"/>
        <v>#NUM!</v>
      </c>
      <c r="U7198" s="18" t="e">
        <f t="shared" si="771"/>
        <v>#NUM!</v>
      </c>
      <c r="X7198" s="20" t="e">
        <f t="shared" si="772"/>
        <v>#DIV/0!</v>
      </c>
      <c r="AA7198" s="20" t="e">
        <f t="shared" si="773"/>
        <v>#NUM!</v>
      </c>
    </row>
    <row r="7199" spans="19:27" x14ac:dyDescent="0.2">
      <c r="S7199" s="17" t="e">
        <f t="shared" si="769"/>
        <v>#NUM!</v>
      </c>
      <c r="T7199" s="17" t="e">
        <f t="shared" si="770"/>
        <v>#NUM!</v>
      </c>
      <c r="U7199" s="18" t="e">
        <f t="shared" si="771"/>
        <v>#NUM!</v>
      </c>
      <c r="X7199" s="20" t="e">
        <f t="shared" si="772"/>
        <v>#DIV/0!</v>
      </c>
      <c r="AA7199" s="20" t="e">
        <f t="shared" si="773"/>
        <v>#NUM!</v>
      </c>
    </row>
    <row r="7200" spans="19:27" x14ac:dyDescent="0.2">
      <c r="S7200" s="17" t="e">
        <f t="shared" si="769"/>
        <v>#NUM!</v>
      </c>
      <c r="T7200" s="17" t="e">
        <f t="shared" si="770"/>
        <v>#NUM!</v>
      </c>
      <c r="U7200" s="18" t="e">
        <f t="shared" si="771"/>
        <v>#NUM!</v>
      </c>
      <c r="X7200" s="20" t="e">
        <f t="shared" si="772"/>
        <v>#DIV/0!</v>
      </c>
      <c r="AA7200" s="20" t="e">
        <f t="shared" si="773"/>
        <v>#NUM!</v>
      </c>
    </row>
    <row r="7201" spans="19:27" x14ac:dyDescent="0.2">
      <c r="S7201" s="17" t="e">
        <f t="shared" si="769"/>
        <v>#NUM!</v>
      </c>
      <c r="T7201" s="17" t="e">
        <f t="shared" si="770"/>
        <v>#NUM!</v>
      </c>
      <c r="U7201" s="18" t="e">
        <f t="shared" si="771"/>
        <v>#NUM!</v>
      </c>
      <c r="X7201" s="20" t="e">
        <f t="shared" si="772"/>
        <v>#DIV/0!</v>
      </c>
      <c r="AA7201" s="20" t="e">
        <f t="shared" si="773"/>
        <v>#NUM!</v>
      </c>
    </row>
    <row r="7202" spans="19:27" x14ac:dyDescent="0.2">
      <c r="S7202" s="17" t="e">
        <f t="shared" si="769"/>
        <v>#NUM!</v>
      </c>
      <c r="T7202" s="17" t="e">
        <f t="shared" si="770"/>
        <v>#NUM!</v>
      </c>
      <c r="U7202" s="18" t="e">
        <f t="shared" si="771"/>
        <v>#NUM!</v>
      </c>
      <c r="X7202" s="20" t="e">
        <f t="shared" si="772"/>
        <v>#DIV/0!</v>
      </c>
      <c r="AA7202" s="20" t="e">
        <f t="shared" si="773"/>
        <v>#NUM!</v>
      </c>
    </row>
    <row r="7203" spans="19:27" x14ac:dyDescent="0.2">
      <c r="S7203" s="17" t="e">
        <f t="shared" si="769"/>
        <v>#NUM!</v>
      </c>
      <c r="T7203" s="17" t="e">
        <f t="shared" si="770"/>
        <v>#NUM!</v>
      </c>
      <c r="U7203" s="18" t="e">
        <f t="shared" si="771"/>
        <v>#NUM!</v>
      </c>
      <c r="X7203" s="20" t="e">
        <f t="shared" si="772"/>
        <v>#DIV/0!</v>
      </c>
      <c r="AA7203" s="20" t="e">
        <f t="shared" si="773"/>
        <v>#NUM!</v>
      </c>
    </row>
    <row r="7204" spans="19:27" x14ac:dyDescent="0.2">
      <c r="S7204" s="17" t="e">
        <f t="shared" si="769"/>
        <v>#NUM!</v>
      </c>
      <c r="T7204" s="17" t="e">
        <f t="shared" si="770"/>
        <v>#NUM!</v>
      </c>
      <c r="U7204" s="18" t="e">
        <f t="shared" si="771"/>
        <v>#NUM!</v>
      </c>
      <c r="X7204" s="20" t="e">
        <f t="shared" si="772"/>
        <v>#DIV/0!</v>
      </c>
      <c r="AA7204" s="20" t="e">
        <f t="shared" si="773"/>
        <v>#NUM!</v>
      </c>
    </row>
    <row r="7205" spans="19:27" x14ac:dyDescent="0.2">
      <c r="S7205" s="17" t="e">
        <f t="shared" si="769"/>
        <v>#NUM!</v>
      </c>
      <c r="T7205" s="17" t="e">
        <f t="shared" si="770"/>
        <v>#NUM!</v>
      </c>
      <c r="U7205" s="18" t="e">
        <f t="shared" si="771"/>
        <v>#NUM!</v>
      </c>
      <c r="X7205" s="20" t="e">
        <f t="shared" si="772"/>
        <v>#DIV/0!</v>
      </c>
      <c r="AA7205" s="20" t="e">
        <f t="shared" si="773"/>
        <v>#NUM!</v>
      </c>
    </row>
    <row r="7206" spans="19:27" x14ac:dyDescent="0.2">
      <c r="S7206" s="17" t="e">
        <f t="shared" si="769"/>
        <v>#NUM!</v>
      </c>
      <c r="T7206" s="17" t="e">
        <f t="shared" si="770"/>
        <v>#NUM!</v>
      </c>
      <c r="U7206" s="18" t="e">
        <f t="shared" si="771"/>
        <v>#NUM!</v>
      </c>
      <c r="X7206" s="20" t="e">
        <f t="shared" si="772"/>
        <v>#DIV/0!</v>
      </c>
      <c r="AA7206" s="20" t="e">
        <f t="shared" si="773"/>
        <v>#NUM!</v>
      </c>
    </row>
    <row r="7207" spans="19:27" x14ac:dyDescent="0.2">
      <c r="S7207" s="17" t="e">
        <f t="shared" si="769"/>
        <v>#NUM!</v>
      </c>
      <c r="T7207" s="17" t="e">
        <f t="shared" si="770"/>
        <v>#NUM!</v>
      </c>
      <c r="U7207" s="18" t="e">
        <f t="shared" si="771"/>
        <v>#NUM!</v>
      </c>
      <c r="X7207" s="20" t="e">
        <f t="shared" si="772"/>
        <v>#DIV/0!</v>
      </c>
      <c r="AA7207" s="20" t="e">
        <f t="shared" si="773"/>
        <v>#NUM!</v>
      </c>
    </row>
    <row r="7208" spans="19:27" x14ac:dyDescent="0.2">
      <c r="S7208" s="17" t="e">
        <f t="shared" si="769"/>
        <v>#NUM!</v>
      </c>
      <c r="T7208" s="17" t="e">
        <f t="shared" si="770"/>
        <v>#NUM!</v>
      </c>
      <c r="U7208" s="18" t="e">
        <f t="shared" si="771"/>
        <v>#NUM!</v>
      </c>
      <c r="X7208" s="20" t="e">
        <f t="shared" si="772"/>
        <v>#DIV/0!</v>
      </c>
      <c r="AA7208" s="20" t="e">
        <f t="shared" si="773"/>
        <v>#NUM!</v>
      </c>
    </row>
    <row r="7209" spans="19:27" x14ac:dyDescent="0.2">
      <c r="S7209" s="17" t="e">
        <f t="shared" si="769"/>
        <v>#NUM!</v>
      </c>
      <c r="T7209" s="17" t="e">
        <f t="shared" si="770"/>
        <v>#NUM!</v>
      </c>
      <c r="U7209" s="18" t="e">
        <f t="shared" si="771"/>
        <v>#NUM!</v>
      </c>
      <c r="X7209" s="20" t="e">
        <f t="shared" si="772"/>
        <v>#DIV/0!</v>
      </c>
      <c r="AA7209" s="20" t="e">
        <f t="shared" si="773"/>
        <v>#NUM!</v>
      </c>
    </row>
    <row r="7210" spans="19:27" x14ac:dyDescent="0.2">
      <c r="S7210" s="17" t="e">
        <f t="shared" si="769"/>
        <v>#NUM!</v>
      </c>
      <c r="T7210" s="17" t="e">
        <f t="shared" si="770"/>
        <v>#NUM!</v>
      </c>
      <c r="U7210" s="18" t="e">
        <f t="shared" si="771"/>
        <v>#NUM!</v>
      </c>
      <c r="X7210" s="20" t="e">
        <f t="shared" si="772"/>
        <v>#DIV/0!</v>
      </c>
      <c r="AA7210" s="20" t="e">
        <f t="shared" si="773"/>
        <v>#NUM!</v>
      </c>
    </row>
    <row r="7211" spans="19:27" x14ac:dyDescent="0.2">
      <c r="S7211" s="17" t="e">
        <f t="shared" si="769"/>
        <v>#NUM!</v>
      </c>
      <c r="T7211" s="17" t="e">
        <f t="shared" si="770"/>
        <v>#NUM!</v>
      </c>
      <c r="U7211" s="18" t="e">
        <f t="shared" si="771"/>
        <v>#NUM!</v>
      </c>
      <c r="X7211" s="20" t="e">
        <f t="shared" si="772"/>
        <v>#DIV/0!</v>
      </c>
      <c r="AA7211" s="20" t="e">
        <f t="shared" si="773"/>
        <v>#NUM!</v>
      </c>
    </row>
    <row r="7212" spans="19:27" x14ac:dyDescent="0.2">
      <c r="S7212" s="17" t="e">
        <f t="shared" si="769"/>
        <v>#NUM!</v>
      </c>
      <c r="T7212" s="17" t="e">
        <f t="shared" si="770"/>
        <v>#NUM!</v>
      </c>
      <c r="U7212" s="18" t="e">
        <f t="shared" si="771"/>
        <v>#NUM!</v>
      </c>
      <c r="X7212" s="20" t="e">
        <f t="shared" si="772"/>
        <v>#DIV/0!</v>
      </c>
      <c r="AA7212" s="20" t="e">
        <f t="shared" si="773"/>
        <v>#NUM!</v>
      </c>
    </row>
    <row r="7213" spans="19:27" x14ac:dyDescent="0.2">
      <c r="S7213" s="17" t="e">
        <f t="shared" si="769"/>
        <v>#NUM!</v>
      </c>
      <c r="T7213" s="17" t="e">
        <f t="shared" si="770"/>
        <v>#NUM!</v>
      </c>
      <c r="U7213" s="18" t="e">
        <f t="shared" si="771"/>
        <v>#NUM!</v>
      </c>
      <c r="X7213" s="20" t="e">
        <f t="shared" si="772"/>
        <v>#DIV/0!</v>
      </c>
      <c r="AA7213" s="20" t="e">
        <f t="shared" si="773"/>
        <v>#NUM!</v>
      </c>
    </row>
    <row r="7214" spans="19:27" x14ac:dyDescent="0.2">
      <c r="S7214" s="17" t="e">
        <f t="shared" si="769"/>
        <v>#NUM!</v>
      </c>
      <c r="T7214" s="17" t="e">
        <f t="shared" si="770"/>
        <v>#NUM!</v>
      </c>
      <c r="U7214" s="18" t="e">
        <f t="shared" si="771"/>
        <v>#NUM!</v>
      </c>
      <c r="X7214" s="20" t="e">
        <f t="shared" si="772"/>
        <v>#DIV/0!</v>
      </c>
      <c r="AA7214" s="20" t="e">
        <f t="shared" si="773"/>
        <v>#NUM!</v>
      </c>
    </row>
    <row r="7215" spans="19:27" x14ac:dyDescent="0.2">
      <c r="S7215" s="17" t="e">
        <f t="shared" si="769"/>
        <v>#NUM!</v>
      </c>
      <c r="T7215" s="17" t="e">
        <f t="shared" si="770"/>
        <v>#NUM!</v>
      </c>
      <c r="U7215" s="18" t="e">
        <f t="shared" si="771"/>
        <v>#NUM!</v>
      </c>
      <c r="X7215" s="20" t="e">
        <f t="shared" si="772"/>
        <v>#DIV/0!</v>
      </c>
      <c r="AA7215" s="20" t="e">
        <f t="shared" si="773"/>
        <v>#NUM!</v>
      </c>
    </row>
    <row r="7216" spans="19:27" x14ac:dyDescent="0.2">
      <c r="S7216" s="17" t="e">
        <f t="shared" si="769"/>
        <v>#NUM!</v>
      </c>
      <c r="T7216" s="17" t="e">
        <f t="shared" si="770"/>
        <v>#NUM!</v>
      </c>
      <c r="U7216" s="18" t="e">
        <f t="shared" si="771"/>
        <v>#NUM!</v>
      </c>
      <c r="X7216" s="20" t="e">
        <f t="shared" si="772"/>
        <v>#DIV/0!</v>
      </c>
      <c r="AA7216" s="20" t="e">
        <f t="shared" si="773"/>
        <v>#NUM!</v>
      </c>
    </row>
    <row r="7217" spans="19:27" x14ac:dyDescent="0.2">
      <c r="S7217" s="17" t="e">
        <f t="shared" si="769"/>
        <v>#NUM!</v>
      </c>
      <c r="T7217" s="17" t="e">
        <f t="shared" si="770"/>
        <v>#NUM!</v>
      </c>
      <c r="U7217" s="18" t="e">
        <f t="shared" si="771"/>
        <v>#NUM!</v>
      </c>
      <c r="X7217" s="20" t="e">
        <f t="shared" si="772"/>
        <v>#DIV/0!</v>
      </c>
      <c r="AA7217" s="20" t="e">
        <f t="shared" si="773"/>
        <v>#NUM!</v>
      </c>
    </row>
    <row r="7218" spans="19:27" x14ac:dyDescent="0.2">
      <c r="S7218" s="17" t="e">
        <f t="shared" si="769"/>
        <v>#NUM!</v>
      </c>
      <c r="T7218" s="17" t="e">
        <f t="shared" si="770"/>
        <v>#NUM!</v>
      </c>
      <c r="U7218" s="18" t="e">
        <f t="shared" si="771"/>
        <v>#NUM!</v>
      </c>
      <c r="X7218" s="20" t="e">
        <f t="shared" si="772"/>
        <v>#DIV/0!</v>
      </c>
      <c r="AA7218" s="20" t="e">
        <f t="shared" si="773"/>
        <v>#NUM!</v>
      </c>
    </row>
    <row r="7219" spans="19:27" x14ac:dyDescent="0.2">
      <c r="S7219" s="17" t="e">
        <f t="shared" si="769"/>
        <v>#NUM!</v>
      </c>
      <c r="T7219" s="17" t="e">
        <f t="shared" si="770"/>
        <v>#NUM!</v>
      </c>
      <c r="U7219" s="18" t="e">
        <f t="shared" si="771"/>
        <v>#NUM!</v>
      </c>
      <c r="X7219" s="20" t="e">
        <f t="shared" si="772"/>
        <v>#DIV/0!</v>
      </c>
      <c r="AA7219" s="20" t="e">
        <f t="shared" si="773"/>
        <v>#NUM!</v>
      </c>
    </row>
    <row r="7220" spans="19:27" x14ac:dyDescent="0.2">
      <c r="S7220" s="17" t="e">
        <f t="shared" si="769"/>
        <v>#NUM!</v>
      </c>
      <c r="T7220" s="17" t="e">
        <f t="shared" si="770"/>
        <v>#NUM!</v>
      </c>
      <c r="U7220" s="18" t="e">
        <f t="shared" si="771"/>
        <v>#NUM!</v>
      </c>
      <c r="X7220" s="20" t="e">
        <f t="shared" si="772"/>
        <v>#DIV/0!</v>
      </c>
      <c r="AA7220" s="20" t="e">
        <f t="shared" si="773"/>
        <v>#NUM!</v>
      </c>
    </row>
    <row r="7221" spans="19:27" x14ac:dyDescent="0.2">
      <c r="S7221" s="17" t="e">
        <f t="shared" si="769"/>
        <v>#NUM!</v>
      </c>
      <c r="T7221" s="17" t="e">
        <f t="shared" si="770"/>
        <v>#NUM!</v>
      </c>
      <c r="U7221" s="18" t="e">
        <f t="shared" si="771"/>
        <v>#NUM!</v>
      </c>
      <c r="X7221" s="20" t="e">
        <f t="shared" si="772"/>
        <v>#DIV/0!</v>
      </c>
      <c r="AA7221" s="20" t="e">
        <f t="shared" si="773"/>
        <v>#NUM!</v>
      </c>
    </row>
    <row r="7222" spans="19:27" x14ac:dyDescent="0.2">
      <c r="S7222" s="17" t="e">
        <f t="shared" si="769"/>
        <v>#NUM!</v>
      </c>
      <c r="T7222" s="17" t="e">
        <f t="shared" si="770"/>
        <v>#NUM!</v>
      </c>
      <c r="U7222" s="18" t="e">
        <f t="shared" si="771"/>
        <v>#NUM!</v>
      </c>
      <c r="X7222" s="20" t="e">
        <f t="shared" si="772"/>
        <v>#DIV/0!</v>
      </c>
      <c r="AA7222" s="20" t="e">
        <f t="shared" si="773"/>
        <v>#NUM!</v>
      </c>
    </row>
    <row r="7223" spans="19:27" x14ac:dyDescent="0.2">
      <c r="S7223" s="17" t="e">
        <f t="shared" si="769"/>
        <v>#NUM!</v>
      </c>
      <c r="T7223" s="17" t="e">
        <f t="shared" si="770"/>
        <v>#NUM!</v>
      </c>
      <c r="U7223" s="18" t="e">
        <f t="shared" si="771"/>
        <v>#NUM!</v>
      </c>
      <c r="X7223" s="20" t="e">
        <f t="shared" si="772"/>
        <v>#DIV/0!</v>
      </c>
      <c r="AA7223" s="20" t="e">
        <f t="shared" si="773"/>
        <v>#NUM!</v>
      </c>
    </row>
    <row r="7224" spans="19:27" x14ac:dyDescent="0.2">
      <c r="S7224" s="17" t="e">
        <f t="shared" si="769"/>
        <v>#NUM!</v>
      </c>
      <c r="T7224" s="17" t="e">
        <f t="shared" si="770"/>
        <v>#NUM!</v>
      </c>
      <c r="U7224" s="18" t="e">
        <f t="shared" si="771"/>
        <v>#NUM!</v>
      </c>
      <c r="X7224" s="20" t="e">
        <f t="shared" si="772"/>
        <v>#DIV/0!</v>
      </c>
      <c r="AA7224" s="20" t="e">
        <f t="shared" si="773"/>
        <v>#NUM!</v>
      </c>
    </row>
    <row r="7225" spans="19:27" x14ac:dyDescent="0.2">
      <c r="S7225" s="17" t="e">
        <f t="shared" si="769"/>
        <v>#NUM!</v>
      </c>
      <c r="T7225" s="17" t="e">
        <f t="shared" si="770"/>
        <v>#NUM!</v>
      </c>
      <c r="U7225" s="18" t="e">
        <f t="shared" si="771"/>
        <v>#NUM!</v>
      </c>
      <c r="X7225" s="20" t="e">
        <f t="shared" si="772"/>
        <v>#DIV/0!</v>
      </c>
      <c r="AA7225" s="20" t="e">
        <f t="shared" si="773"/>
        <v>#NUM!</v>
      </c>
    </row>
    <row r="7226" spans="19:27" x14ac:dyDescent="0.2">
      <c r="S7226" s="17" t="e">
        <f t="shared" si="769"/>
        <v>#NUM!</v>
      </c>
      <c r="T7226" s="17" t="e">
        <f t="shared" si="770"/>
        <v>#NUM!</v>
      </c>
      <c r="U7226" s="18" t="e">
        <f t="shared" si="771"/>
        <v>#NUM!</v>
      </c>
      <c r="X7226" s="20" t="e">
        <f t="shared" si="772"/>
        <v>#DIV/0!</v>
      </c>
      <c r="AA7226" s="20" t="e">
        <f t="shared" si="773"/>
        <v>#NUM!</v>
      </c>
    </row>
    <row r="7227" spans="19:27" x14ac:dyDescent="0.2">
      <c r="S7227" s="17" t="e">
        <f t="shared" si="769"/>
        <v>#NUM!</v>
      </c>
      <c r="T7227" s="17" t="e">
        <f t="shared" si="770"/>
        <v>#NUM!</v>
      </c>
      <c r="U7227" s="18" t="e">
        <f t="shared" si="771"/>
        <v>#NUM!</v>
      </c>
      <c r="X7227" s="20" t="e">
        <f t="shared" si="772"/>
        <v>#DIV/0!</v>
      </c>
      <c r="AA7227" s="20" t="e">
        <f t="shared" si="773"/>
        <v>#NUM!</v>
      </c>
    </row>
    <row r="7228" spans="19:27" x14ac:dyDescent="0.2">
      <c r="S7228" s="17" t="e">
        <f t="shared" si="769"/>
        <v>#NUM!</v>
      </c>
      <c r="T7228" s="17" t="e">
        <f t="shared" si="770"/>
        <v>#NUM!</v>
      </c>
      <c r="U7228" s="18" t="e">
        <f t="shared" si="771"/>
        <v>#NUM!</v>
      </c>
      <c r="X7228" s="20" t="e">
        <f t="shared" si="772"/>
        <v>#DIV/0!</v>
      </c>
      <c r="AA7228" s="20" t="e">
        <f t="shared" si="773"/>
        <v>#NUM!</v>
      </c>
    </row>
    <row r="7229" spans="19:27" x14ac:dyDescent="0.2">
      <c r="S7229" s="17" t="e">
        <f t="shared" si="769"/>
        <v>#NUM!</v>
      </c>
      <c r="T7229" s="17" t="e">
        <f t="shared" si="770"/>
        <v>#NUM!</v>
      </c>
      <c r="U7229" s="18" t="e">
        <f t="shared" si="771"/>
        <v>#NUM!</v>
      </c>
      <c r="X7229" s="20" t="e">
        <f t="shared" si="772"/>
        <v>#DIV/0!</v>
      </c>
      <c r="AA7229" s="20" t="e">
        <f t="shared" si="773"/>
        <v>#NUM!</v>
      </c>
    </row>
    <row r="7230" spans="19:27" x14ac:dyDescent="0.2">
      <c r="S7230" s="17" t="e">
        <f t="shared" si="769"/>
        <v>#NUM!</v>
      </c>
      <c r="T7230" s="17" t="e">
        <f t="shared" si="770"/>
        <v>#NUM!</v>
      </c>
      <c r="U7230" s="18" t="e">
        <f t="shared" si="771"/>
        <v>#NUM!</v>
      </c>
      <c r="X7230" s="20" t="e">
        <f t="shared" si="772"/>
        <v>#DIV/0!</v>
      </c>
      <c r="AA7230" s="20" t="e">
        <f t="shared" si="773"/>
        <v>#NUM!</v>
      </c>
    </row>
    <row r="7231" spans="19:27" x14ac:dyDescent="0.2">
      <c r="S7231" s="17" t="e">
        <f t="shared" si="769"/>
        <v>#NUM!</v>
      </c>
      <c r="T7231" s="17" t="e">
        <f t="shared" si="770"/>
        <v>#NUM!</v>
      </c>
      <c r="U7231" s="18" t="e">
        <f t="shared" si="771"/>
        <v>#NUM!</v>
      </c>
      <c r="X7231" s="20" t="e">
        <f t="shared" si="772"/>
        <v>#DIV/0!</v>
      </c>
      <c r="AA7231" s="20" t="e">
        <f t="shared" si="773"/>
        <v>#NUM!</v>
      </c>
    </row>
    <row r="7232" spans="19:27" x14ac:dyDescent="0.2">
      <c r="S7232" s="17" t="e">
        <f t="shared" si="769"/>
        <v>#NUM!</v>
      </c>
      <c r="T7232" s="17" t="e">
        <f t="shared" si="770"/>
        <v>#NUM!</v>
      </c>
      <c r="U7232" s="18" t="e">
        <f t="shared" si="771"/>
        <v>#NUM!</v>
      </c>
      <c r="X7232" s="20" t="e">
        <f t="shared" si="772"/>
        <v>#DIV/0!</v>
      </c>
      <c r="AA7232" s="20" t="e">
        <f t="shared" si="773"/>
        <v>#NUM!</v>
      </c>
    </row>
    <row r="7233" spans="19:27" x14ac:dyDescent="0.2">
      <c r="S7233" s="17" t="e">
        <f t="shared" si="769"/>
        <v>#NUM!</v>
      </c>
      <c r="T7233" s="17" t="e">
        <f t="shared" si="770"/>
        <v>#NUM!</v>
      </c>
      <c r="U7233" s="18" t="e">
        <f t="shared" si="771"/>
        <v>#NUM!</v>
      </c>
      <c r="X7233" s="20" t="e">
        <f t="shared" si="772"/>
        <v>#DIV/0!</v>
      </c>
      <c r="AA7233" s="20" t="e">
        <f t="shared" si="773"/>
        <v>#NUM!</v>
      </c>
    </row>
    <row r="7234" spans="19:27" x14ac:dyDescent="0.2">
      <c r="S7234" s="17" t="e">
        <f t="shared" ref="S7234:S7297" si="774">MEDIAN(M7234:O7234)</f>
        <v>#NUM!</v>
      </c>
      <c r="T7234" s="17" t="e">
        <f t="shared" ref="T7234:T7297" si="775">MEDIAN(P7234:R7234)</f>
        <v>#NUM!</v>
      </c>
      <c r="U7234" s="18" t="e">
        <f t="shared" ref="U7234:U7297" si="776">T7234/S7234</f>
        <v>#NUM!</v>
      </c>
      <c r="X7234" s="20" t="e">
        <f t="shared" ref="X7234:X7297" si="777">_xlfn.T.TEST(P7234:R7234,M7234:O7234,2,2)</f>
        <v>#DIV/0!</v>
      </c>
      <c r="AA7234" s="20" t="e">
        <f t="shared" ref="AA7234:AA7297" si="778">LOG(U7234,2)</f>
        <v>#NUM!</v>
      </c>
    </row>
    <row r="7235" spans="19:27" x14ac:dyDescent="0.2">
      <c r="S7235" s="17" t="e">
        <f t="shared" si="774"/>
        <v>#NUM!</v>
      </c>
      <c r="T7235" s="17" t="e">
        <f t="shared" si="775"/>
        <v>#NUM!</v>
      </c>
      <c r="U7235" s="18" t="e">
        <f t="shared" si="776"/>
        <v>#NUM!</v>
      </c>
      <c r="X7235" s="20" t="e">
        <f t="shared" si="777"/>
        <v>#DIV/0!</v>
      </c>
      <c r="AA7235" s="20" t="e">
        <f t="shared" si="778"/>
        <v>#NUM!</v>
      </c>
    </row>
    <row r="7236" spans="19:27" x14ac:dyDescent="0.2">
      <c r="S7236" s="17" t="e">
        <f t="shared" si="774"/>
        <v>#NUM!</v>
      </c>
      <c r="T7236" s="17" t="e">
        <f t="shared" si="775"/>
        <v>#NUM!</v>
      </c>
      <c r="U7236" s="18" t="e">
        <f t="shared" si="776"/>
        <v>#NUM!</v>
      </c>
      <c r="X7236" s="20" t="e">
        <f t="shared" si="777"/>
        <v>#DIV/0!</v>
      </c>
      <c r="AA7236" s="20" t="e">
        <f t="shared" si="778"/>
        <v>#NUM!</v>
      </c>
    </row>
    <row r="7237" spans="19:27" x14ac:dyDescent="0.2">
      <c r="S7237" s="17" t="e">
        <f t="shared" si="774"/>
        <v>#NUM!</v>
      </c>
      <c r="T7237" s="17" t="e">
        <f t="shared" si="775"/>
        <v>#NUM!</v>
      </c>
      <c r="U7237" s="18" t="e">
        <f t="shared" si="776"/>
        <v>#NUM!</v>
      </c>
      <c r="X7237" s="20" t="e">
        <f t="shared" si="777"/>
        <v>#DIV/0!</v>
      </c>
      <c r="AA7237" s="20" t="e">
        <f t="shared" si="778"/>
        <v>#NUM!</v>
      </c>
    </row>
    <row r="7238" spans="19:27" x14ac:dyDescent="0.2">
      <c r="S7238" s="17" t="e">
        <f t="shared" si="774"/>
        <v>#NUM!</v>
      </c>
      <c r="T7238" s="17" t="e">
        <f t="shared" si="775"/>
        <v>#NUM!</v>
      </c>
      <c r="U7238" s="18" t="e">
        <f t="shared" si="776"/>
        <v>#NUM!</v>
      </c>
      <c r="X7238" s="20" t="e">
        <f t="shared" si="777"/>
        <v>#DIV/0!</v>
      </c>
      <c r="AA7238" s="20" t="e">
        <f t="shared" si="778"/>
        <v>#NUM!</v>
      </c>
    </row>
    <row r="7239" spans="19:27" x14ac:dyDescent="0.2">
      <c r="S7239" s="17" t="e">
        <f t="shared" si="774"/>
        <v>#NUM!</v>
      </c>
      <c r="T7239" s="17" t="e">
        <f t="shared" si="775"/>
        <v>#NUM!</v>
      </c>
      <c r="U7239" s="18" t="e">
        <f t="shared" si="776"/>
        <v>#NUM!</v>
      </c>
      <c r="X7239" s="20" t="e">
        <f t="shared" si="777"/>
        <v>#DIV/0!</v>
      </c>
      <c r="AA7239" s="20" t="e">
        <f t="shared" si="778"/>
        <v>#NUM!</v>
      </c>
    </row>
    <row r="7240" spans="19:27" x14ac:dyDescent="0.2">
      <c r="S7240" s="17" t="e">
        <f t="shared" si="774"/>
        <v>#NUM!</v>
      </c>
      <c r="T7240" s="17" t="e">
        <f t="shared" si="775"/>
        <v>#NUM!</v>
      </c>
      <c r="U7240" s="18" t="e">
        <f t="shared" si="776"/>
        <v>#NUM!</v>
      </c>
      <c r="X7240" s="20" t="e">
        <f t="shared" si="777"/>
        <v>#DIV/0!</v>
      </c>
      <c r="AA7240" s="20" t="e">
        <f t="shared" si="778"/>
        <v>#NUM!</v>
      </c>
    </row>
    <row r="7241" spans="19:27" x14ac:dyDescent="0.2">
      <c r="S7241" s="17" t="e">
        <f t="shared" si="774"/>
        <v>#NUM!</v>
      </c>
      <c r="T7241" s="17" t="e">
        <f t="shared" si="775"/>
        <v>#NUM!</v>
      </c>
      <c r="U7241" s="18" t="e">
        <f t="shared" si="776"/>
        <v>#NUM!</v>
      </c>
      <c r="X7241" s="20" t="e">
        <f t="shared" si="777"/>
        <v>#DIV/0!</v>
      </c>
      <c r="AA7241" s="20" t="e">
        <f t="shared" si="778"/>
        <v>#NUM!</v>
      </c>
    </row>
    <row r="7242" spans="19:27" x14ac:dyDescent="0.2">
      <c r="S7242" s="17" t="e">
        <f t="shared" si="774"/>
        <v>#NUM!</v>
      </c>
      <c r="T7242" s="17" t="e">
        <f t="shared" si="775"/>
        <v>#NUM!</v>
      </c>
      <c r="U7242" s="18" t="e">
        <f t="shared" si="776"/>
        <v>#NUM!</v>
      </c>
      <c r="X7242" s="20" t="e">
        <f t="shared" si="777"/>
        <v>#DIV/0!</v>
      </c>
      <c r="AA7242" s="20" t="e">
        <f t="shared" si="778"/>
        <v>#NUM!</v>
      </c>
    </row>
    <row r="7243" spans="19:27" x14ac:dyDescent="0.2">
      <c r="S7243" s="17" t="e">
        <f t="shared" si="774"/>
        <v>#NUM!</v>
      </c>
      <c r="T7243" s="17" t="e">
        <f t="shared" si="775"/>
        <v>#NUM!</v>
      </c>
      <c r="U7243" s="18" t="e">
        <f t="shared" si="776"/>
        <v>#NUM!</v>
      </c>
      <c r="X7243" s="20" t="e">
        <f t="shared" si="777"/>
        <v>#DIV/0!</v>
      </c>
      <c r="AA7243" s="20" t="e">
        <f t="shared" si="778"/>
        <v>#NUM!</v>
      </c>
    </row>
    <row r="7244" spans="19:27" x14ac:dyDescent="0.2">
      <c r="S7244" s="17" t="e">
        <f t="shared" si="774"/>
        <v>#NUM!</v>
      </c>
      <c r="T7244" s="17" t="e">
        <f t="shared" si="775"/>
        <v>#NUM!</v>
      </c>
      <c r="U7244" s="18" t="e">
        <f t="shared" si="776"/>
        <v>#NUM!</v>
      </c>
      <c r="X7244" s="20" t="e">
        <f t="shared" si="777"/>
        <v>#DIV/0!</v>
      </c>
      <c r="AA7244" s="20" t="e">
        <f t="shared" si="778"/>
        <v>#NUM!</v>
      </c>
    </row>
    <row r="7245" spans="19:27" x14ac:dyDescent="0.2">
      <c r="S7245" s="17" t="e">
        <f t="shared" si="774"/>
        <v>#NUM!</v>
      </c>
      <c r="T7245" s="17" t="e">
        <f t="shared" si="775"/>
        <v>#NUM!</v>
      </c>
      <c r="U7245" s="18" t="e">
        <f t="shared" si="776"/>
        <v>#NUM!</v>
      </c>
      <c r="X7245" s="20" t="e">
        <f t="shared" si="777"/>
        <v>#DIV/0!</v>
      </c>
      <c r="AA7245" s="20" t="e">
        <f t="shared" si="778"/>
        <v>#NUM!</v>
      </c>
    </row>
    <row r="7246" spans="19:27" x14ac:dyDescent="0.2">
      <c r="S7246" s="17" t="e">
        <f t="shared" si="774"/>
        <v>#NUM!</v>
      </c>
      <c r="T7246" s="17" t="e">
        <f t="shared" si="775"/>
        <v>#NUM!</v>
      </c>
      <c r="U7246" s="18" t="e">
        <f t="shared" si="776"/>
        <v>#NUM!</v>
      </c>
      <c r="X7246" s="20" t="e">
        <f t="shared" si="777"/>
        <v>#DIV/0!</v>
      </c>
      <c r="AA7246" s="20" t="e">
        <f t="shared" si="778"/>
        <v>#NUM!</v>
      </c>
    </row>
    <row r="7247" spans="19:27" x14ac:dyDescent="0.2">
      <c r="S7247" s="17" t="e">
        <f t="shared" si="774"/>
        <v>#NUM!</v>
      </c>
      <c r="T7247" s="17" t="e">
        <f t="shared" si="775"/>
        <v>#NUM!</v>
      </c>
      <c r="U7247" s="18" t="e">
        <f t="shared" si="776"/>
        <v>#NUM!</v>
      </c>
      <c r="X7247" s="20" t="e">
        <f t="shared" si="777"/>
        <v>#DIV/0!</v>
      </c>
      <c r="AA7247" s="20" t="e">
        <f t="shared" si="778"/>
        <v>#NUM!</v>
      </c>
    </row>
    <row r="7248" spans="19:27" x14ac:dyDescent="0.2">
      <c r="S7248" s="17" t="e">
        <f t="shared" si="774"/>
        <v>#NUM!</v>
      </c>
      <c r="T7248" s="17" t="e">
        <f t="shared" si="775"/>
        <v>#NUM!</v>
      </c>
      <c r="U7248" s="18" t="e">
        <f t="shared" si="776"/>
        <v>#NUM!</v>
      </c>
      <c r="X7248" s="20" t="e">
        <f t="shared" si="777"/>
        <v>#DIV/0!</v>
      </c>
      <c r="AA7248" s="20" t="e">
        <f t="shared" si="778"/>
        <v>#NUM!</v>
      </c>
    </row>
    <row r="7249" spans="19:27" x14ac:dyDescent="0.2">
      <c r="S7249" s="17" t="e">
        <f t="shared" si="774"/>
        <v>#NUM!</v>
      </c>
      <c r="T7249" s="17" t="e">
        <f t="shared" si="775"/>
        <v>#NUM!</v>
      </c>
      <c r="U7249" s="18" t="e">
        <f t="shared" si="776"/>
        <v>#NUM!</v>
      </c>
      <c r="X7249" s="20" t="e">
        <f t="shared" si="777"/>
        <v>#DIV/0!</v>
      </c>
      <c r="AA7249" s="20" t="e">
        <f t="shared" si="778"/>
        <v>#NUM!</v>
      </c>
    </row>
    <row r="7250" spans="19:27" x14ac:dyDescent="0.2">
      <c r="S7250" s="17" t="e">
        <f t="shared" si="774"/>
        <v>#NUM!</v>
      </c>
      <c r="T7250" s="17" t="e">
        <f t="shared" si="775"/>
        <v>#NUM!</v>
      </c>
      <c r="U7250" s="18" t="e">
        <f t="shared" si="776"/>
        <v>#NUM!</v>
      </c>
      <c r="X7250" s="20" t="e">
        <f t="shared" si="777"/>
        <v>#DIV/0!</v>
      </c>
      <c r="AA7250" s="20" t="e">
        <f t="shared" si="778"/>
        <v>#NUM!</v>
      </c>
    </row>
    <row r="7251" spans="19:27" x14ac:dyDescent="0.2">
      <c r="S7251" s="17" t="e">
        <f t="shared" si="774"/>
        <v>#NUM!</v>
      </c>
      <c r="T7251" s="17" t="e">
        <f t="shared" si="775"/>
        <v>#NUM!</v>
      </c>
      <c r="U7251" s="18" t="e">
        <f t="shared" si="776"/>
        <v>#NUM!</v>
      </c>
      <c r="X7251" s="20" t="e">
        <f t="shared" si="777"/>
        <v>#DIV/0!</v>
      </c>
      <c r="AA7251" s="20" t="e">
        <f t="shared" si="778"/>
        <v>#NUM!</v>
      </c>
    </row>
    <row r="7252" spans="19:27" x14ac:dyDescent="0.2">
      <c r="S7252" s="17" t="e">
        <f t="shared" si="774"/>
        <v>#NUM!</v>
      </c>
      <c r="T7252" s="17" t="e">
        <f t="shared" si="775"/>
        <v>#NUM!</v>
      </c>
      <c r="U7252" s="18" t="e">
        <f t="shared" si="776"/>
        <v>#NUM!</v>
      </c>
      <c r="X7252" s="20" t="e">
        <f t="shared" si="777"/>
        <v>#DIV/0!</v>
      </c>
      <c r="AA7252" s="20" t="e">
        <f t="shared" si="778"/>
        <v>#NUM!</v>
      </c>
    </row>
    <row r="7253" spans="19:27" x14ac:dyDescent="0.2">
      <c r="S7253" s="17" t="e">
        <f t="shared" si="774"/>
        <v>#NUM!</v>
      </c>
      <c r="T7253" s="17" t="e">
        <f t="shared" si="775"/>
        <v>#NUM!</v>
      </c>
      <c r="U7253" s="18" t="e">
        <f t="shared" si="776"/>
        <v>#NUM!</v>
      </c>
      <c r="X7253" s="20" t="e">
        <f t="shared" si="777"/>
        <v>#DIV/0!</v>
      </c>
      <c r="AA7253" s="20" t="e">
        <f t="shared" si="778"/>
        <v>#NUM!</v>
      </c>
    </row>
    <row r="7254" spans="19:27" x14ac:dyDescent="0.2">
      <c r="S7254" s="17" t="e">
        <f t="shared" si="774"/>
        <v>#NUM!</v>
      </c>
      <c r="T7254" s="17" t="e">
        <f t="shared" si="775"/>
        <v>#NUM!</v>
      </c>
      <c r="U7254" s="18" t="e">
        <f t="shared" si="776"/>
        <v>#NUM!</v>
      </c>
      <c r="X7254" s="20" t="e">
        <f t="shared" si="777"/>
        <v>#DIV/0!</v>
      </c>
      <c r="AA7254" s="20" t="e">
        <f t="shared" si="778"/>
        <v>#NUM!</v>
      </c>
    </row>
    <row r="7255" spans="19:27" x14ac:dyDescent="0.2">
      <c r="S7255" s="17" t="e">
        <f t="shared" si="774"/>
        <v>#NUM!</v>
      </c>
      <c r="T7255" s="17" t="e">
        <f t="shared" si="775"/>
        <v>#NUM!</v>
      </c>
      <c r="U7255" s="18" t="e">
        <f t="shared" si="776"/>
        <v>#NUM!</v>
      </c>
      <c r="X7255" s="20" t="e">
        <f t="shared" si="777"/>
        <v>#DIV/0!</v>
      </c>
      <c r="AA7255" s="20" t="e">
        <f t="shared" si="778"/>
        <v>#NUM!</v>
      </c>
    </row>
    <row r="7256" spans="19:27" x14ac:dyDescent="0.2">
      <c r="S7256" s="17" t="e">
        <f t="shared" si="774"/>
        <v>#NUM!</v>
      </c>
      <c r="T7256" s="17" t="e">
        <f t="shared" si="775"/>
        <v>#NUM!</v>
      </c>
      <c r="U7256" s="18" t="e">
        <f t="shared" si="776"/>
        <v>#NUM!</v>
      </c>
      <c r="X7256" s="20" t="e">
        <f t="shared" si="777"/>
        <v>#DIV/0!</v>
      </c>
      <c r="AA7256" s="20" t="e">
        <f t="shared" si="778"/>
        <v>#NUM!</v>
      </c>
    </row>
    <row r="7257" spans="19:27" x14ac:dyDescent="0.2">
      <c r="S7257" s="17" t="e">
        <f t="shared" si="774"/>
        <v>#NUM!</v>
      </c>
      <c r="T7257" s="17" t="e">
        <f t="shared" si="775"/>
        <v>#NUM!</v>
      </c>
      <c r="U7257" s="18" t="e">
        <f t="shared" si="776"/>
        <v>#NUM!</v>
      </c>
      <c r="X7257" s="20" t="e">
        <f t="shared" si="777"/>
        <v>#DIV/0!</v>
      </c>
      <c r="AA7257" s="20" t="e">
        <f t="shared" si="778"/>
        <v>#NUM!</v>
      </c>
    </row>
    <row r="7258" spans="19:27" x14ac:dyDescent="0.2">
      <c r="S7258" s="17" t="e">
        <f t="shared" si="774"/>
        <v>#NUM!</v>
      </c>
      <c r="T7258" s="17" t="e">
        <f t="shared" si="775"/>
        <v>#NUM!</v>
      </c>
      <c r="U7258" s="18" t="e">
        <f t="shared" si="776"/>
        <v>#NUM!</v>
      </c>
      <c r="X7258" s="20" t="e">
        <f t="shared" si="777"/>
        <v>#DIV/0!</v>
      </c>
      <c r="AA7258" s="20" t="e">
        <f t="shared" si="778"/>
        <v>#NUM!</v>
      </c>
    </row>
    <row r="7259" spans="19:27" x14ac:dyDescent="0.2">
      <c r="S7259" s="17" t="e">
        <f t="shared" si="774"/>
        <v>#NUM!</v>
      </c>
      <c r="T7259" s="17" t="e">
        <f t="shared" si="775"/>
        <v>#NUM!</v>
      </c>
      <c r="U7259" s="18" t="e">
        <f t="shared" si="776"/>
        <v>#NUM!</v>
      </c>
      <c r="X7259" s="20" t="e">
        <f t="shared" si="777"/>
        <v>#DIV/0!</v>
      </c>
      <c r="AA7259" s="20" t="e">
        <f t="shared" si="778"/>
        <v>#NUM!</v>
      </c>
    </row>
    <row r="7260" spans="19:27" x14ac:dyDescent="0.2">
      <c r="S7260" s="17" t="e">
        <f t="shared" si="774"/>
        <v>#NUM!</v>
      </c>
      <c r="T7260" s="17" t="e">
        <f t="shared" si="775"/>
        <v>#NUM!</v>
      </c>
      <c r="U7260" s="18" t="e">
        <f t="shared" si="776"/>
        <v>#NUM!</v>
      </c>
      <c r="X7260" s="20" t="e">
        <f t="shared" si="777"/>
        <v>#DIV/0!</v>
      </c>
      <c r="AA7260" s="20" t="e">
        <f t="shared" si="778"/>
        <v>#NUM!</v>
      </c>
    </row>
    <row r="7261" spans="19:27" x14ac:dyDescent="0.2">
      <c r="S7261" s="17" t="e">
        <f t="shared" si="774"/>
        <v>#NUM!</v>
      </c>
      <c r="T7261" s="17" t="e">
        <f t="shared" si="775"/>
        <v>#NUM!</v>
      </c>
      <c r="U7261" s="18" t="e">
        <f t="shared" si="776"/>
        <v>#NUM!</v>
      </c>
      <c r="X7261" s="20" t="e">
        <f t="shared" si="777"/>
        <v>#DIV/0!</v>
      </c>
      <c r="AA7261" s="20" t="e">
        <f t="shared" si="778"/>
        <v>#NUM!</v>
      </c>
    </row>
    <row r="7262" spans="19:27" x14ac:dyDescent="0.2">
      <c r="S7262" s="17" t="e">
        <f t="shared" si="774"/>
        <v>#NUM!</v>
      </c>
      <c r="T7262" s="17" t="e">
        <f t="shared" si="775"/>
        <v>#NUM!</v>
      </c>
      <c r="U7262" s="18" t="e">
        <f t="shared" si="776"/>
        <v>#NUM!</v>
      </c>
      <c r="X7262" s="20" t="e">
        <f t="shared" si="777"/>
        <v>#DIV/0!</v>
      </c>
      <c r="AA7262" s="20" t="e">
        <f t="shared" si="778"/>
        <v>#NUM!</v>
      </c>
    </row>
    <row r="7263" spans="19:27" x14ac:dyDescent="0.2">
      <c r="S7263" s="17" t="e">
        <f t="shared" si="774"/>
        <v>#NUM!</v>
      </c>
      <c r="T7263" s="17" t="e">
        <f t="shared" si="775"/>
        <v>#NUM!</v>
      </c>
      <c r="U7263" s="18" t="e">
        <f t="shared" si="776"/>
        <v>#NUM!</v>
      </c>
      <c r="X7263" s="20" t="e">
        <f t="shared" si="777"/>
        <v>#DIV/0!</v>
      </c>
      <c r="AA7263" s="20" t="e">
        <f t="shared" si="778"/>
        <v>#NUM!</v>
      </c>
    </row>
    <row r="7264" spans="19:27" x14ac:dyDescent="0.2">
      <c r="S7264" s="17" t="e">
        <f t="shared" si="774"/>
        <v>#NUM!</v>
      </c>
      <c r="T7264" s="17" t="e">
        <f t="shared" si="775"/>
        <v>#NUM!</v>
      </c>
      <c r="U7264" s="18" t="e">
        <f t="shared" si="776"/>
        <v>#NUM!</v>
      </c>
      <c r="X7264" s="20" t="e">
        <f t="shared" si="777"/>
        <v>#DIV/0!</v>
      </c>
      <c r="AA7264" s="20" t="e">
        <f t="shared" si="778"/>
        <v>#NUM!</v>
      </c>
    </row>
    <row r="7265" spans="19:27" x14ac:dyDescent="0.2">
      <c r="S7265" s="17" t="e">
        <f t="shared" si="774"/>
        <v>#NUM!</v>
      </c>
      <c r="T7265" s="17" t="e">
        <f t="shared" si="775"/>
        <v>#NUM!</v>
      </c>
      <c r="U7265" s="18" t="e">
        <f t="shared" si="776"/>
        <v>#NUM!</v>
      </c>
      <c r="X7265" s="20" t="e">
        <f t="shared" si="777"/>
        <v>#DIV/0!</v>
      </c>
      <c r="AA7265" s="20" t="e">
        <f t="shared" si="778"/>
        <v>#NUM!</v>
      </c>
    </row>
    <row r="7266" spans="19:27" x14ac:dyDescent="0.2">
      <c r="S7266" s="17" t="e">
        <f t="shared" si="774"/>
        <v>#NUM!</v>
      </c>
      <c r="T7266" s="17" t="e">
        <f t="shared" si="775"/>
        <v>#NUM!</v>
      </c>
      <c r="U7266" s="18" t="e">
        <f t="shared" si="776"/>
        <v>#NUM!</v>
      </c>
      <c r="X7266" s="20" t="e">
        <f t="shared" si="777"/>
        <v>#DIV/0!</v>
      </c>
      <c r="AA7266" s="20" t="e">
        <f t="shared" si="778"/>
        <v>#NUM!</v>
      </c>
    </row>
    <row r="7267" spans="19:27" x14ac:dyDescent="0.2">
      <c r="S7267" s="17" t="e">
        <f t="shared" si="774"/>
        <v>#NUM!</v>
      </c>
      <c r="T7267" s="17" t="e">
        <f t="shared" si="775"/>
        <v>#NUM!</v>
      </c>
      <c r="U7267" s="18" t="e">
        <f t="shared" si="776"/>
        <v>#NUM!</v>
      </c>
      <c r="X7267" s="20" t="e">
        <f t="shared" si="777"/>
        <v>#DIV/0!</v>
      </c>
      <c r="AA7267" s="20" t="e">
        <f t="shared" si="778"/>
        <v>#NUM!</v>
      </c>
    </row>
    <row r="7268" spans="19:27" x14ac:dyDescent="0.2">
      <c r="S7268" s="17" t="e">
        <f t="shared" si="774"/>
        <v>#NUM!</v>
      </c>
      <c r="T7268" s="17" t="e">
        <f t="shared" si="775"/>
        <v>#NUM!</v>
      </c>
      <c r="U7268" s="18" t="e">
        <f t="shared" si="776"/>
        <v>#NUM!</v>
      </c>
      <c r="X7268" s="20" t="e">
        <f t="shared" si="777"/>
        <v>#DIV/0!</v>
      </c>
      <c r="AA7268" s="20" t="e">
        <f t="shared" si="778"/>
        <v>#NUM!</v>
      </c>
    </row>
    <row r="7269" spans="19:27" x14ac:dyDescent="0.2">
      <c r="S7269" s="17" t="e">
        <f t="shared" si="774"/>
        <v>#NUM!</v>
      </c>
      <c r="T7269" s="17" t="e">
        <f t="shared" si="775"/>
        <v>#NUM!</v>
      </c>
      <c r="U7269" s="18" t="e">
        <f t="shared" si="776"/>
        <v>#NUM!</v>
      </c>
      <c r="X7269" s="20" t="e">
        <f t="shared" si="777"/>
        <v>#DIV/0!</v>
      </c>
      <c r="AA7269" s="20" t="e">
        <f t="shared" si="778"/>
        <v>#NUM!</v>
      </c>
    </row>
    <row r="7270" spans="19:27" x14ac:dyDescent="0.2">
      <c r="S7270" s="17" t="e">
        <f t="shared" si="774"/>
        <v>#NUM!</v>
      </c>
      <c r="T7270" s="17" t="e">
        <f t="shared" si="775"/>
        <v>#NUM!</v>
      </c>
      <c r="U7270" s="18" t="e">
        <f t="shared" si="776"/>
        <v>#NUM!</v>
      </c>
      <c r="X7270" s="20" t="e">
        <f t="shared" si="777"/>
        <v>#DIV/0!</v>
      </c>
      <c r="AA7270" s="20" t="e">
        <f t="shared" si="778"/>
        <v>#NUM!</v>
      </c>
    </row>
    <row r="7271" spans="19:27" x14ac:dyDescent="0.2">
      <c r="S7271" s="17" t="e">
        <f t="shared" si="774"/>
        <v>#NUM!</v>
      </c>
      <c r="T7271" s="17" t="e">
        <f t="shared" si="775"/>
        <v>#NUM!</v>
      </c>
      <c r="U7271" s="18" t="e">
        <f t="shared" si="776"/>
        <v>#NUM!</v>
      </c>
      <c r="X7271" s="20" t="e">
        <f t="shared" si="777"/>
        <v>#DIV/0!</v>
      </c>
      <c r="AA7271" s="20" t="e">
        <f t="shared" si="778"/>
        <v>#NUM!</v>
      </c>
    </row>
    <row r="7272" spans="19:27" x14ac:dyDescent="0.2">
      <c r="S7272" s="17" t="e">
        <f t="shared" si="774"/>
        <v>#NUM!</v>
      </c>
      <c r="T7272" s="17" t="e">
        <f t="shared" si="775"/>
        <v>#NUM!</v>
      </c>
      <c r="U7272" s="18" t="e">
        <f t="shared" si="776"/>
        <v>#NUM!</v>
      </c>
      <c r="X7272" s="20" t="e">
        <f t="shared" si="777"/>
        <v>#DIV/0!</v>
      </c>
      <c r="AA7272" s="20" t="e">
        <f t="shared" si="778"/>
        <v>#NUM!</v>
      </c>
    </row>
    <row r="7273" spans="19:27" x14ac:dyDescent="0.2">
      <c r="S7273" s="17" t="e">
        <f t="shared" si="774"/>
        <v>#NUM!</v>
      </c>
      <c r="T7273" s="17" t="e">
        <f t="shared" si="775"/>
        <v>#NUM!</v>
      </c>
      <c r="U7273" s="18" t="e">
        <f t="shared" si="776"/>
        <v>#NUM!</v>
      </c>
      <c r="X7273" s="20" t="e">
        <f t="shared" si="777"/>
        <v>#DIV/0!</v>
      </c>
      <c r="AA7273" s="20" t="e">
        <f t="shared" si="778"/>
        <v>#NUM!</v>
      </c>
    </row>
    <row r="7274" spans="19:27" x14ac:dyDescent="0.2">
      <c r="S7274" s="17" t="e">
        <f t="shared" si="774"/>
        <v>#NUM!</v>
      </c>
      <c r="T7274" s="17" t="e">
        <f t="shared" si="775"/>
        <v>#NUM!</v>
      </c>
      <c r="U7274" s="18" t="e">
        <f t="shared" si="776"/>
        <v>#NUM!</v>
      </c>
      <c r="X7274" s="20" t="e">
        <f t="shared" si="777"/>
        <v>#DIV/0!</v>
      </c>
      <c r="AA7274" s="20" t="e">
        <f t="shared" si="778"/>
        <v>#NUM!</v>
      </c>
    </row>
    <row r="7275" spans="19:27" x14ac:dyDescent="0.2">
      <c r="S7275" s="17" t="e">
        <f t="shared" si="774"/>
        <v>#NUM!</v>
      </c>
      <c r="T7275" s="17" t="e">
        <f t="shared" si="775"/>
        <v>#NUM!</v>
      </c>
      <c r="U7275" s="18" t="e">
        <f t="shared" si="776"/>
        <v>#NUM!</v>
      </c>
      <c r="X7275" s="20" t="e">
        <f t="shared" si="777"/>
        <v>#DIV/0!</v>
      </c>
      <c r="AA7275" s="20" t="e">
        <f t="shared" si="778"/>
        <v>#NUM!</v>
      </c>
    </row>
    <row r="7276" spans="19:27" x14ac:dyDescent="0.2">
      <c r="S7276" s="17" t="e">
        <f t="shared" si="774"/>
        <v>#NUM!</v>
      </c>
      <c r="T7276" s="17" t="e">
        <f t="shared" si="775"/>
        <v>#NUM!</v>
      </c>
      <c r="U7276" s="18" t="e">
        <f t="shared" si="776"/>
        <v>#NUM!</v>
      </c>
      <c r="X7276" s="20" t="e">
        <f t="shared" si="777"/>
        <v>#DIV/0!</v>
      </c>
      <c r="AA7276" s="20" t="e">
        <f t="shared" si="778"/>
        <v>#NUM!</v>
      </c>
    </row>
    <row r="7277" spans="19:27" x14ac:dyDescent="0.2">
      <c r="S7277" s="17" t="e">
        <f t="shared" si="774"/>
        <v>#NUM!</v>
      </c>
      <c r="T7277" s="17" t="e">
        <f t="shared" si="775"/>
        <v>#NUM!</v>
      </c>
      <c r="U7277" s="18" t="e">
        <f t="shared" si="776"/>
        <v>#NUM!</v>
      </c>
      <c r="X7277" s="20" t="e">
        <f t="shared" si="777"/>
        <v>#DIV/0!</v>
      </c>
      <c r="AA7277" s="20" t="e">
        <f t="shared" si="778"/>
        <v>#NUM!</v>
      </c>
    </row>
    <row r="7278" spans="19:27" x14ac:dyDescent="0.2">
      <c r="S7278" s="17" t="e">
        <f t="shared" si="774"/>
        <v>#NUM!</v>
      </c>
      <c r="T7278" s="17" t="e">
        <f t="shared" si="775"/>
        <v>#NUM!</v>
      </c>
      <c r="U7278" s="18" t="e">
        <f t="shared" si="776"/>
        <v>#NUM!</v>
      </c>
      <c r="X7278" s="20" t="e">
        <f t="shared" si="777"/>
        <v>#DIV/0!</v>
      </c>
      <c r="AA7278" s="20" t="e">
        <f t="shared" si="778"/>
        <v>#NUM!</v>
      </c>
    </row>
    <row r="7279" spans="19:27" x14ac:dyDescent="0.2">
      <c r="S7279" s="17" t="e">
        <f t="shared" si="774"/>
        <v>#NUM!</v>
      </c>
      <c r="T7279" s="17" t="e">
        <f t="shared" si="775"/>
        <v>#NUM!</v>
      </c>
      <c r="U7279" s="18" t="e">
        <f t="shared" si="776"/>
        <v>#NUM!</v>
      </c>
      <c r="X7279" s="20" t="e">
        <f t="shared" si="777"/>
        <v>#DIV/0!</v>
      </c>
      <c r="AA7279" s="20" t="e">
        <f t="shared" si="778"/>
        <v>#NUM!</v>
      </c>
    </row>
    <row r="7280" spans="19:27" x14ac:dyDescent="0.2">
      <c r="S7280" s="17" t="e">
        <f t="shared" si="774"/>
        <v>#NUM!</v>
      </c>
      <c r="T7280" s="17" t="e">
        <f t="shared" si="775"/>
        <v>#NUM!</v>
      </c>
      <c r="U7280" s="18" t="e">
        <f t="shared" si="776"/>
        <v>#NUM!</v>
      </c>
      <c r="X7280" s="20" t="e">
        <f t="shared" si="777"/>
        <v>#DIV/0!</v>
      </c>
      <c r="AA7280" s="20" t="e">
        <f t="shared" si="778"/>
        <v>#NUM!</v>
      </c>
    </row>
    <row r="7281" spans="19:27" x14ac:dyDescent="0.2">
      <c r="S7281" s="17" t="e">
        <f t="shared" si="774"/>
        <v>#NUM!</v>
      </c>
      <c r="T7281" s="17" t="e">
        <f t="shared" si="775"/>
        <v>#NUM!</v>
      </c>
      <c r="U7281" s="18" t="e">
        <f t="shared" si="776"/>
        <v>#NUM!</v>
      </c>
      <c r="X7281" s="20" t="e">
        <f t="shared" si="777"/>
        <v>#DIV/0!</v>
      </c>
      <c r="AA7281" s="20" t="e">
        <f t="shared" si="778"/>
        <v>#NUM!</v>
      </c>
    </row>
    <row r="7282" spans="19:27" x14ac:dyDescent="0.2">
      <c r="S7282" s="17" t="e">
        <f t="shared" si="774"/>
        <v>#NUM!</v>
      </c>
      <c r="T7282" s="17" t="e">
        <f t="shared" si="775"/>
        <v>#NUM!</v>
      </c>
      <c r="U7282" s="18" t="e">
        <f t="shared" si="776"/>
        <v>#NUM!</v>
      </c>
      <c r="X7282" s="20" t="e">
        <f t="shared" si="777"/>
        <v>#DIV/0!</v>
      </c>
      <c r="AA7282" s="20" t="e">
        <f t="shared" si="778"/>
        <v>#NUM!</v>
      </c>
    </row>
    <row r="7283" spans="19:27" x14ac:dyDescent="0.2">
      <c r="S7283" s="17" t="e">
        <f t="shared" si="774"/>
        <v>#NUM!</v>
      </c>
      <c r="T7283" s="17" t="e">
        <f t="shared" si="775"/>
        <v>#NUM!</v>
      </c>
      <c r="U7283" s="18" t="e">
        <f t="shared" si="776"/>
        <v>#NUM!</v>
      </c>
      <c r="X7283" s="20" t="e">
        <f t="shared" si="777"/>
        <v>#DIV/0!</v>
      </c>
      <c r="AA7283" s="20" t="e">
        <f t="shared" si="778"/>
        <v>#NUM!</v>
      </c>
    </row>
    <row r="7284" spans="19:27" x14ac:dyDescent="0.2">
      <c r="S7284" s="17" t="e">
        <f t="shared" si="774"/>
        <v>#NUM!</v>
      </c>
      <c r="T7284" s="17" t="e">
        <f t="shared" si="775"/>
        <v>#NUM!</v>
      </c>
      <c r="U7284" s="18" t="e">
        <f t="shared" si="776"/>
        <v>#NUM!</v>
      </c>
      <c r="X7284" s="20" t="e">
        <f t="shared" si="777"/>
        <v>#DIV/0!</v>
      </c>
      <c r="AA7284" s="20" t="e">
        <f t="shared" si="778"/>
        <v>#NUM!</v>
      </c>
    </row>
    <row r="7285" spans="19:27" x14ac:dyDescent="0.2">
      <c r="S7285" s="17" t="e">
        <f t="shared" si="774"/>
        <v>#NUM!</v>
      </c>
      <c r="T7285" s="17" t="e">
        <f t="shared" si="775"/>
        <v>#NUM!</v>
      </c>
      <c r="U7285" s="18" t="e">
        <f t="shared" si="776"/>
        <v>#NUM!</v>
      </c>
      <c r="X7285" s="20" t="e">
        <f t="shared" si="777"/>
        <v>#DIV/0!</v>
      </c>
      <c r="AA7285" s="20" t="e">
        <f t="shared" si="778"/>
        <v>#NUM!</v>
      </c>
    </row>
    <row r="7286" spans="19:27" x14ac:dyDescent="0.2">
      <c r="S7286" s="17" t="e">
        <f t="shared" si="774"/>
        <v>#NUM!</v>
      </c>
      <c r="T7286" s="17" t="e">
        <f t="shared" si="775"/>
        <v>#NUM!</v>
      </c>
      <c r="U7286" s="18" t="e">
        <f t="shared" si="776"/>
        <v>#NUM!</v>
      </c>
      <c r="X7286" s="20" t="e">
        <f t="shared" si="777"/>
        <v>#DIV/0!</v>
      </c>
      <c r="AA7286" s="20" t="e">
        <f t="shared" si="778"/>
        <v>#NUM!</v>
      </c>
    </row>
    <row r="7287" spans="19:27" x14ac:dyDescent="0.2">
      <c r="S7287" s="17" t="e">
        <f t="shared" si="774"/>
        <v>#NUM!</v>
      </c>
      <c r="T7287" s="17" t="e">
        <f t="shared" si="775"/>
        <v>#NUM!</v>
      </c>
      <c r="U7287" s="18" t="e">
        <f t="shared" si="776"/>
        <v>#NUM!</v>
      </c>
      <c r="X7287" s="20" t="e">
        <f t="shared" si="777"/>
        <v>#DIV/0!</v>
      </c>
      <c r="AA7287" s="20" t="e">
        <f t="shared" si="778"/>
        <v>#NUM!</v>
      </c>
    </row>
    <row r="7288" spans="19:27" x14ac:dyDescent="0.2">
      <c r="S7288" s="17" t="e">
        <f t="shared" si="774"/>
        <v>#NUM!</v>
      </c>
      <c r="T7288" s="17" t="e">
        <f t="shared" si="775"/>
        <v>#NUM!</v>
      </c>
      <c r="U7288" s="18" t="e">
        <f t="shared" si="776"/>
        <v>#NUM!</v>
      </c>
      <c r="X7288" s="20" t="e">
        <f t="shared" si="777"/>
        <v>#DIV/0!</v>
      </c>
      <c r="AA7288" s="20" t="e">
        <f t="shared" si="778"/>
        <v>#NUM!</v>
      </c>
    </row>
    <row r="7289" spans="19:27" x14ac:dyDescent="0.2">
      <c r="S7289" s="17" t="e">
        <f t="shared" si="774"/>
        <v>#NUM!</v>
      </c>
      <c r="T7289" s="17" t="e">
        <f t="shared" si="775"/>
        <v>#NUM!</v>
      </c>
      <c r="U7289" s="18" t="e">
        <f t="shared" si="776"/>
        <v>#NUM!</v>
      </c>
      <c r="X7289" s="20" t="e">
        <f t="shared" si="777"/>
        <v>#DIV/0!</v>
      </c>
      <c r="AA7289" s="20" t="e">
        <f t="shared" si="778"/>
        <v>#NUM!</v>
      </c>
    </row>
    <row r="7290" spans="19:27" x14ac:dyDescent="0.2">
      <c r="S7290" s="17" t="e">
        <f t="shared" si="774"/>
        <v>#NUM!</v>
      </c>
      <c r="T7290" s="17" t="e">
        <f t="shared" si="775"/>
        <v>#NUM!</v>
      </c>
      <c r="U7290" s="18" t="e">
        <f t="shared" si="776"/>
        <v>#NUM!</v>
      </c>
      <c r="X7290" s="20" t="e">
        <f t="shared" si="777"/>
        <v>#DIV/0!</v>
      </c>
      <c r="AA7290" s="20" t="e">
        <f t="shared" si="778"/>
        <v>#NUM!</v>
      </c>
    </row>
    <row r="7291" spans="19:27" x14ac:dyDescent="0.2">
      <c r="S7291" s="17" t="e">
        <f t="shared" si="774"/>
        <v>#NUM!</v>
      </c>
      <c r="T7291" s="17" t="e">
        <f t="shared" si="775"/>
        <v>#NUM!</v>
      </c>
      <c r="U7291" s="18" t="e">
        <f t="shared" si="776"/>
        <v>#NUM!</v>
      </c>
      <c r="X7291" s="20" t="e">
        <f t="shared" si="777"/>
        <v>#DIV/0!</v>
      </c>
      <c r="AA7291" s="20" t="e">
        <f t="shared" si="778"/>
        <v>#NUM!</v>
      </c>
    </row>
    <row r="7292" spans="19:27" x14ac:dyDescent="0.2">
      <c r="S7292" s="17" t="e">
        <f t="shared" si="774"/>
        <v>#NUM!</v>
      </c>
      <c r="T7292" s="17" t="e">
        <f t="shared" si="775"/>
        <v>#NUM!</v>
      </c>
      <c r="U7292" s="18" t="e">
        <f t="shared" si="776"/>
        <v>#NUM!</v>
      </c>
      <c r="X7292" s="20" t="e">
        <f t="shared" si="777"/>
        <v>#DIV/0!</v>
      </c>
      <c r="AA7292" s="20" t="e">
        <f t="shared" si="778"/>
        <v>#NUM!</v>
      </c>
    </row>
    <row r="7293" spans="19:27" x14ac:dyDescent="0.2">
      <c r="S7293" s="17" t="e">
        <f t="shared" si="774"/>
        <v>#NUM!</v>
      </c>
      <c r="T7293" s="17" t="e">
        <f t="shared" si="775"/>
        <v>#NUM!</v>
      </c>
      <c r="U7293" s="18" t="e">
        <f t="shared" si="776"/>
        <v>#NUM!</v>
      </c>
      <c r="X7293" s="20" t="e">
        <f t="shared" si="777"/>
        <v>#DIV/0!</v>
      </c>
      <c r="AA7293" s="20" t="e">
        <f t="shared" si="778"/>
        <v>#NUM!</v>
      </c>
    </row>
    <row r="7294" spans="19:27" x14ac:dyDescent="0.2">
      <c r="S7294" s="17" t="e">
        <f t="shared" si="774"/>
        <v>#NUM!</v>
      </c>
      <c r="T7294" s="17" t="e">
        <f t="shared" si="775"/>
        <v>#NUM!</v>
      </c>
      <c r="U7294" s="18" t="e">
        <f t="shared" si="776"/>
        <v>#NUM!</v>
      </c>
      <c r="X7294" s="20" t="e">
        <f t="shared" si="777"/>
        <v>#DIV/0!</v>
      </c>
      <c r="AA7294" s="20" t="e">
        <f t="shared" si="778"/>
        <v>#NUM!</v>
      </c>
    </row>
    <row r="7295" spans="19:27" x14ac:dyDescent="0.2">
      <c r="S7295" s="17" t="e">
        <f t="shared" si="774"/>
        <v>#NUM!</v>
      </c>
      <c r="T7295" s="17" t="e">
        <f t="shared" si="775"/>
        <v>#NUM!</v>
      </c>
      <c r="U7295" s="18" t="e">
        <f t="shared" si="776"/>
        <v>#NUM!</v>
      </c>
      <c r="X7295" s="20" t="e">
        <f t="shared" si="777"/>
        <v>#DIV/0!</v>
      </c>
      <c r="AA7295" s="20" t="e">
        <f t="shared" si="778"/>
        <v>#NUM!</v>
      </c>
    </row>
    <row r="7296" spans="19:27" x14ac:dyDescent="0.2">
      <c r="S7296" s="17" t="e">
        <f t="shared" si="774"/>
        <v>#NUM!</v>
      </c>
      <c r="T7296" s="17" t="e">
        <f t="shared" si="775"/>
        <v>#NUM!</v>
      </c>
      <c r="U7296" s="18" t="e">
        <f t="shared" si="776"/>
        <v>#NUM!</v>
      </c>
      <c r="X7296" s="20" t="e">
        <f t="shared" si="777"/>
        <v>#DIV/0!</v>
      </c>
      <c r="AA7296" s="20" t="e">
        <f t="shared" si="778"/>
        <v>#NUM!</v>
      </c>
    </row>
    <row r="7297" spans="19:27" x14ac:dyDescent="0.2">
      <c r="S7297" s="17" t="e">
        <f t="shared" si="774"/>
        <v>#NUM!</v>
      </c>
      <c r="T7297" s="17" t="e">
        <f t="shared" si="775"/>
        <v>#NUM!</v>
      </c>
      <c r="U7297" s="18" t="e">
        <f t="shared" si="776"/>
        <v>#NUM!</v>
      </c>
      <c r="X7297" s="20" t="e">
        <f t="shared" si="777"/>
        <v>#DIV/0!</v>
      </c>
      <c r="AA7297" s="20" t="e">
        <f t="shared" si="778"/>
        <v>#NUM!</v>
      </c>
    </row>
    <row r="7298" spans="19:27" x14ac:dyDescent="0.2">
      <c r="S7298" s="17" t="e">
        <f t="shared" ref="S7298:S7361" si="779">MEDIAN(M7298:O7298)</f>
        <v>#NUM!</v>
      </c>
      <c r="T7298" s="17" t="e">
        <f t="shared" ref="T7298:T7361" si="780">MEDIAN(P7298:R7298)</f>
        <v>#NUM!</v>
      </c>
      <c r="U7298" s="18" t="e">
        <f t="shared" ref="U7298:U7361" si="781">T7298/S7298</f>
        <v>#NUM!</v>
      </c>
      <c r="X7298" s="20" t="e">
        <f t="shared" ref="X7298:X7361" si="782">_xlfn.T.TEST(P7298:R7298,M7298:O7298,2,2)</f>
        <v>#DIV/0!</v>
      </c>
      <c r="AA7298" s="20" t="e">
        <f t="shared" ref="AA7298:AA7361" si="783">LOG(U7298,2)</f>
        <v>#NUM!</v>
      </c>
    </row>
    <row r="7299" spans="19:27" x14ac:dyDescent="0.2">
      <c r="S7299" s="17" t="e">
        <f t="shared" si="779"/>
        <v>#NUM!</v>
      </c>
      <c r="T7299" s="17" t="e">
        <f t="shared" si="780"/>
        <v>#NUM!</v>
      </c>
      <c r="U7299" s="18" t="e">
        <f t="shared" si="781"/>
        <v>#NUM!</v>
      </c>
      <c r="X7299" s="20" t="e">
        <f t="shared" si="782"/>
        <v>#DIV/0!</v>
      </c>
      <c r="AA7299" s="20" t="e">
        <f t="shared" si="783"/>
        <v>#NUM!</v>
      </c>
    </row>
    <row r="7300" spans="19:27" x14ac:dyDescent="0.2">
      <c r="S7300" s="17" t="e">
        <f t="shared" si="779"/>
        <v>#NUM!</v>
      </c>
      <c r="T7300" s="17" t="e">
        <f t="shared" si="780"/>
        <v>#NUM!</v>
      </c>
      <c r="U7300" s="18" t="e">
        <f t="shared" si="781"/>
        <v>#NUM!</v>
      </c>
      <c r="X7300" s="20" t="e">
        <f t="shared" si="782"/>
        <v>#DIV/0!</v>
      </c>
      <c r="AA7300" s="20" t="e">
        <f t="shared" si="783"/>
        <v>#NUM!</v>
      </c>
    </row>
    <row r="7301" spans="19:27" x14ac:dyDescent="0.2">
      <c r="S7301" s="17" t="e">
        <f t="shared" si="779"/>
        <v>#NUM!</v>
      </c>
      <c r="T7301" s="17" t="e">
        <f t="shared" si="780"/>
        <v>#NUM!</v>
      </c>
      <c r="U7301" s="18" t="e">
        <f t="shared" si="781"/>
        <v>#NUM!</v>
      </c>
      <c r="X7301" s="20" t="e">
        <f t="shared" si="782"/>
        <v>#DIV/0!</v>
      </c>
      <c r="AA7301" s="20" t="e">
        <f t="shared" si="783"/>
        <v>#NUM!</v>
      </c>
    </row>
    <row r="7302" spans="19:27" x14ac:dyDescent="0.2">
      <c r="S7302" s="17" t="e">
        <f t="shared" si="779"/>
        <v>#NUM!</v>
      </c>
      <c r="T7302" s="17" t="e">
        <f t="shared" si="780"/>
        <v>#NUM!</v>
      </c>
      <c r="U7302" s="18" t="e">
        <f t="shared" si="781"/>
        <v>#NUM!</v>
      </c>
      <c r="X7302" s="20" t="e">
        <f t="shared" si="782"/>
        <v>#DIV/0!</v>
      </c>
      <c r="AA7302" s="20" t="e">
        <f t="shared" si="783"/>
        <v>#NUM!</v>
      </c>
    </row>
    <row r="7303" spans="19:27" x14ac:dyDescent="0.2">
      <c r="S7303" s="17" t="e">
        <f t="shared" si="779"/>
        <v>#NUM!</v>
      </c>
      <c r="T7303" s="17" t="e">
        <f t="shared" si="780"/>
        <v>#NUM!</v>
      </c>
      <c r="U7303" s="18" t="e">
        <f t="shared" si="781"/>
        <v>#NUM!</v>
      </c>
      <c r="X7303" s="20" t="e">
        <f t="shared" si="782"/>
        <v>#DIV/0!</v>
      </c>
      <c r="AA7303" s="20" t="e">
        <f t="shared" si="783"/>
        <v>#NUM!</v>
      </c>
    </row>
    <row r="7304" spans="19:27" x14ac:dyDescent="0.2">
      <c r="S7304" s="17" t="e">
        <f t="shared" si="779"/>
        <v>#NUM!</v>
      </c>
      <c r="T7304" s="17" t="e">
        <f t="shared" si="780"/>
        <v>#NUM!</v>
      </c>
      <c r="U7304" s="18" t="e">
        <f t="shared" si="781"/>
        <v>#NUM!</v>
      </c>
      <c r="X7304" s="20" t="e">
        <f t="shared" si="782"/>
        <v>#DIV/0!</v>
      </c>
      <c r="AA7304" s="20" t="e">
        <f t="shared" si="783"/>
        <v>#NUM!</v>
      </c>
    </row>
    <row r="7305" spans="19:27" x14ac:dyDescent="0.2">
      <c r="S7305" s="17" t="e">
        <f t="shared" si="779"/>
        <v>#NUM!</v>
      </c>
      <c r="T7305" s="17" t="e">
        <f t="shared" si="780"/>
        <v>#NUM!</v>
      </c>
      <c r="U7305" s="18" t="e">
        <f t="shared" si="781"/>
        <v>#NUM!</v>
      </c>
      <c r="X7305" s="20" t="e">
        <f t="shared" si="782"/>
        <v>#DIV/0!</v>
      </c>
      <c r="AA7305" s="20" t="e">
        <f t="shared" si="783"/>
        <v>#NUM!</v>
      </c>
    </row>
    <row r="7306" spans="19:27" x14ac:dyDescent="0.2">
      <c r="S7306" s="17" t="e">
        <f t="shared" si="779"/>
        <v>#NUM!</v>
      </c>
      <c r="T7306" s="17" t="e">
        <f t="shared" si="780"/>
        <v>#NUM!</v>
      </c>
      <c r="U7306" s="18" t="e">
        <f t="shared" si="781"/>
        <v>#NUM!</v>
      </c>
      <c r="X7306" s="20" t="e">
        <f t="shared" si="782"/>
        <v>#DIV/0!</v>
      </c>
      <c r="AA7306" s="20" t="e">
        <f t="shared" si="783"/>
        <v>#NUM!</v>
      </c>
    </row>
    <row r="7307" spans="19:27" x14ac:dyDescent="0.2">
      <c r="S7307" s="17" t="e">
        <f t="shared" si="779"/>
        <v>#NUM!</v>
      </c>
      <c r="T7307" s="17" t="e">
        <f t="shared" si="780"/>
        <v>#NUM!</v>
      </c>
      <c r="U7307" s="18" t="e">
        <f t="shared" si="781"/>
        <v>#NUM!</v>
      </c>
      <c r="X7307" s="20" t="e">
        <f t="shared" si="782"/>
        <v>#DIV/0!</v>
      </c>
      <c r="AA7307" s="20" t="e">
        <f t="shared" si="783"/>
        <v>#NUM!</v>
      </c>
    </row>
    <row r="7308" spans="19:27" x14ac:dyDescent="0.2">
      <c r="S7308" s="17" t="e">
        <f t="shared" si="779"/>
        <v>#NUM!</v>
      </c>
      <c r="T7308" s="17" t="e">
        <f t="shared" si="780"/>
        <v>#NUM!</v>
      </c>
      <c r="U7308" s="18" t="e">
        <f t="shared" si="781"/>
        <v>#NUM!</v>
      </c>
      <c r="X7308" s="20" t="e">
        <f t="shared" si="782"/>
        <v>#DIV/0!</v>
      </c>
      <c r="AA7308" s="20" t="e">
        <f t="shared" si="783"/>
        <v>#NUM!</v>
      </c>
    </row>
    <row r="7309" spans="19:27" x14ac:dyDescent="0.2">
      <c r="S7309" s="17" t="e">
        <f t="shared" si="779"/>
        <v>#NUM!</v>
      </c>
      <c r="T7309" s="17" t="e">
        <f t="shared" si="780"/>
        <v>#NUM!</v>
      </c>
      <c r="U7309" s="18" t="e">
        <f t="shared" si="781"/>
        <v>#NUM!</v>
      </c>
      <c r="X7309" s="20" t="e">
        <f t="shared" si="782"/>
        <v>#DIV/0!</v>
      </c>
      <c r="AA7309" s="20" t="e">
        <f t="shared" si="783"/>
        <v>#NUM!</v>
      </c>
    </row>
    <row r="7310" spans="19:27" x14ac:dyDescent="0.2">
      <c r="S7310" s="17" t="e">
        <f t="shared" si="779"/>
        <v>#NUM!</v>
      </c>
      <c r="T7310" s="17" t="e">
        <f t="shared" si="780"/>
        <v>#NUM!</v>
      </c>
      <c r="U7310" s="18" t="e">
        <f t="shared" si="781"/>
        <v>#NUM!</v>
      </c>
      <c r="X7310" s="20" t="e">
        <f t="shared" si="782"/>
        <v>#DIV/0!</v>
      </c>
      <c r="AA7310" s="20" t="e">
        <f t="shared" si="783"/>
        <v>#NUM!</v>
      </c>
    </row>
    <row r="7311" spans="19:27" x14ac:dyDescent="0.2">
      <c r="S7311" s="17" t="e">
        <f t="shared" si="779"/>
        <v>#NUM!</v>
      </c>
      <c r="T7311" s="17" t="e">
        <f t="shared" si="780"/>
        <v>#NUM!</v>
      </c>
      <c r="U7311" s="18" t="e">
        <f t="shared" si="781"/>
        <v>#NUM!</v>
      </c>
      <c r="X7311" s="20" t="e">
        <f t="shared" si="782"/>
        <v>#DIV/0!</v>
      </c>
      <c r="AA7311" s="20" t="e">
        <f t="shared" si="783"/>
        <v>#NUM!</v>
      </c>
    </row>
    <row r="7312" spans="19:27" x14ac:dyDescent="0.2">
      <c r="S7312" s="17" t="e">
        <f t="shared" si="779"/>
        <v>#NUM!</v>
      </c>
      <c r="T7312" s="17" t="e">
        <f t="shared" si="780"/>
        <v>#NUM!</v>
      </c>
      <c r="U7312" s="18" t="e">
        <f t="shared" si="781"/>
        <v>#NUM!</v>
      </c>
      <c r="X7312" s="20" t="e">
        <f t="shared" si="782"/>
        <v>#DIV/0!</v>
      </c>
      <c r="AA7312" s="20" t="e">
        <f t="shared" si="783"/>
        <v>#NUM!</v>
      </c>
    </row>
    <row r="7313" spans="19:27" x14ac:dyDescent="0.2">
      <c r="S7313" s="17" t="e">
        <f t="shared" si="779"/>
        <v>#NUM!</v>
      </c>
      <c r="T7313" s="17" t="e">
        <f t="shared" si="780"/>
        <v>#NUM!</v>
      </c>
      <c r="U7313" s="18" t="e">
        <f t="shared" si="781"/>
        <v>#NUM!</v>
      </c>
      <c r="X7313" s="20" t="e">
        <f t="shared" si="782"/>
        <v>#DIV/0!</v>
      </c>
      <c r="AA7313" s="20" t="e">
        <f t="shared" si="783"/>
        <v>#NUM!</v>
      </c>
    </row>
    <row r="7314" spans="19:27" x14ac:dyDescent="0.2">
      <c r="S7314" s="17" t="e">
        <f t="shared" si="779"/>
        <v>#NUM!</v>
      </c>
      <c r="T7314" s="17" t="e">
        <f t="shared" si="780"/>
        <v>#NUM!</v>
      </c>
      <c r="U7314" s="18" t="e">
        <f t="shared" si="781"/>
        <v>#NUM!</v>
      </c>
      <c r="X7314" s="20" t="e">
        <f t="shared" si="782"/>
        <v>#DIV/0!</v>
      </c>
      <c r="AA7314" s="20" t="e">
        <f t="shared" si="783"/>
        <v>#NUM!</v>
      </c>
    </row>
    <row r="7315" spans="19:27" x14ac:dyDescent="0.2">
      <c r="S7315" s="17" t="e">
        <f t="shared" si="779"/>
        <v>#NUM!</v>
      </c>
      <c r="T7315" s="17" t="e">
        <f t="shared" si="780"/>
        <v>#NUM!</v>
      </c>
      <c r="U7315" s="18" t="e">
        <f t="shared" si="781"/>
        <v>#NUM!</v>
      </c>
      <c r="X7315" s="20" t="e">
        <f t="shared" si="782"/>
        <v>#DIV/0!</v>
      </c>
      <c r="AA7315" s="20" t="e">
        <f t="shared" si="783"/>
        <v>#NUM!</v>
      </c>
    </row>
    <row r="7316" spans="19:27" x14ac:dyDescent="0.2">
      <c r="S7316" s="17" t="e">
        <f t="shared" si="779"/>
        <v>#NUM!</v>
      </c>
      <c r="T7316" s="17" t="e">
        <f t="shared" si="780"/>
        <v>#NUM!</v>
      </c>
      <c r="U7316" s="18" t="e">
        <f t="shared" si="781"/>
        <v>#NUM!</v>
      </c>
      <c r="X7316" s="20" t="e">
        <f t="shared" si="782"/>
        <v>#DIV/0!</v>
      </c>
      <c r="AA7316" s="20" t="e">
        <f t="shared" si="783"/>
        <v>#NUM!</v>
      </c>
    </row>
    <row r="7317" spans="19:27" x14ac:dyDescent="0.2">
      <c r="S7317" s="17" t="e">
        <f t="shared" si="779"/>
        <v>#NUM!</v>
      </c>
      <c r="T7317" s="17" t="e">
        <f t="shared" si="780"/>
        <v>#NUM!</v>
      </c>
      <c r="U7317" s="18" t="e">
        <f t="shared" si="781"/>
        <v>#NUM!</v>
      </c>
      <c r="X7317" s="20" t="e">
        <f t="shared" si="782"/>
        <v>#DIV/0!</v>
      </c>
      <c r="AA7317" s="20" t="e">
        <f t="shared" si="783"/>
        <v>#NUM!</v>
      </c>
    </row>
    <row r="7318" spans="19:27" x14ac:dyDescent="0.2">
      <c r="S7318" s="17" t="e">
        <f t="shared" si="779"/>
        <v>#NUM!</v>
      </c>
      <c r="T7318" s="17" t="e">
        <f t="shared" si="780"/>
        <v>#NUM!</v>
      </c>
      <c r="U7318" s="18" t="e">
        <f t="shared" si="781"/>
        <v>#NUM!</v>
      </c>
      <c r="X7318" s="20" t="e">
        <f t="shared" si="782"/>
        <v>#DIV/0!</v>
      </c>
      <c r="AA7318" s="20" t="e">
        <f t="shared" si="783"/>
        <v>#NUM!</v>
      </c>
    </row>
    <row r="7319" spans="19:27" x14ac:dyDescent="0.2">
      <c r="S7319" s="17" t="e">
        <f t="shared" si="779"/>
        <v>#NUM!</v>
      </c>
      <c r="T7319" s="17" t="e">
        <f t="shared" si="780"/>
        <v>#NUM!</v>
      </c>
      <c r="U7319" s="18" t="e">
        <f t="shared" si="781"/>
        <v>#NUM!</v>
      </c>
      <c r="X7319" s="20" t="e">
        <f t="shared" si="782"/>
        <v>#DIV/0!</v>
      </c>
      <c r="AA7319" s="20" t="e">
        <f t="shared" si="783"/>
        <v>#NUM!</v>
      </c>
    </row>
    <row r="7320" spans="19:27" x14ac:dyDescent="0.2">
      <c r="S7320" s="17" t="e">
        <f t="shared" si="779"/>
        <v>#NUM!</v>
      </c>
      <c r="T7320" s="17" t="e">
        <f t="shared" si="780"/>
        <v>#NUM!</v>
      </c>
      <c r="U7320" s="18" t="e">
        <f t="shared" si="781"/>
        <v>#NUM!</v>
      </c>
      <c r="X7320" s="20" t="e">
        <f t="shared" si="782"/>
        <v>#DIV/0!</v>
      </c>
      <c r="AA7320" s="20" t="e">
        <f t="shared" si="783"/>
        <v>#NUM!</v>
      </c>
    </row>
    <row r="7321" spans="19:27" x14ac:dyDescent="0.2">
      <c r="S7321" s="17" t="e">
        <f t="shared" si="779"/>
        <v>#NUM!</v>
      </c>
      <c r="T7321" s="17" t="e">
        <f t="shared" si="780"/>
        <v>#NUM!</v>
      </c>
      <c r="U7321" s="18" t="e">
        <f t="shared" si="781"/>
        <v>#NUM!</v>
      </c>
      <c r="X7321" s="20" t="e">
        <f t="shared" si="782"/>
        <v>#DIV/0!</v>
      </c>
      <c r="AA7321" s="20" t="e">
        <f t="shared" si="783"/>
        <v>#NUM!</v>
      </c>
    </row>
    <row r="7322" spans="19:27" x14ac:dyDescent="0.2">
      <c r="S7322" s="17" t="e">
        <f t="shared" si="779"/>
        <v>#NUM!</v>
      </c>
      <c r="T7322" s="17" t="e">
        <f t="shared" si="780"/>
        <v>#NUM!</v>
      </c>
      <c r="U7322" s="18" t="e">
        <f t="shared" si="781"/>
        <v>#NUM!</v>
      </c>
      <c r="X7322" s="20" t="e">
        <f t="shared" si="782"/>
        <v>#DIV/0!</v>
      </c>
      <c r="AA7322" s="20" t="e">
        <f t="shared" si="783"/>
        <v>#NUM!</v>
      </c>
    </row>
    <row r="7323" spans="19:27" x14ac:dyDescent="0.2">
      <c r="S7323" s="17" t="e">
        <f t="shared" si="779"/>
        <v>#NUM!</v>
      </c>
      <c r="T7323" s="17" t="e">
        <f t="shared" si="780"/>
        <v>#NUM!</v>
      </c>
      <c r="U7323" s="18" t="e">
        <f t="shared" si="781"/>
        <v>#NUM!</v>
      </c>
      <c r="X7323" s="20" t="e">
        <f t="shared" si="782"/>
        <v>#DIV/0!</v>
      </c>
      <c r="AA7323" s="20" t="e">
        <f t="shared" si="783"/>
        <v>#NUM!</v>
      </c>
    </row>
    <row r="7324" spans="19:27" x14ac:dyDescent="0.2">
      <c r="S7324" s="17" t="e">
        <f t="shared" si="779"/>
        <v>#NUM!</v>
      </c>
      <c r="T7324" s="17" t="e">
        <f t="shared" si="780"/>
        <v>#NUM!</v>
      </c>
      <c r="U7324" s="18" t="e">
        <f t="shared" si="781"/>
        <v>#NUM!</v>
      </c>
      <c r="X7324" s="20" t="e">
        <f t="shared" si="782"/>
        <v>#DIV/0!</v>
      </c>
      <c r="AA7324" s="20" t="e">
        <f t="shared" si="783"/>
        <v>#NUM!</v>
      </c>
    </row>
    <row r="7325" spans="19:27" x14ac:dyDescent="0.2">
      <c r="S7325" s="17" t="e">
        <f t="shared" si="779"/>
        <v>#NUM!</v>
      </c>
      <c r="T7325" s="17" t="e">
        <f t="shared" si="780"/>
        <v>#NUM!</v>
      </c>
      <c r="U7325" s="18" t="e">
        <f t="shared" si="781"/>
        <v>#NUM!</v>
      </c>
      <c r="X7325" s="20" t="e">
        <f t="shared" si="782"/>
        <v>#DIV/0!</v>
      </c>
      <c r="AA7325" s="20" t="e">
        <f t="shared" si="783"/>
        <v>#NUM!</v>
      </c>
    </row>
    <row r="7326" spans="19:27" x14ac:dyDescent="0.2">
      <c r="S7326" s="17" t="e">
        <f t="shared" si="779"/>
        <v>#NUM!</v>
      </c>
      <c r="T7326" s="17" t="e">
        <f t="shared" si="780"/>
        <v>#NUM!</v>
      </c>
      <c r="U7326" s="18" t="e">
        <f t="shared" si="781"/>
        <v>#NUM!</v>
      </c>
      <c r="X7326" s="20" t="e">
        <f t="shared" si="782"/>
        <v>#DIV/0!</v>
      </c>
      <c r="AA7326" s="20" t="e">
        <f t="shared" si="783"/>
        <v>#NUM!</v>
      </c>
    </row>
    <row r="7327" spans="19:27" x14ac:dyDescent="0.2">
      <c r="S7327" s="17" t="e">
        <f t="shared" si="779"/>
        <v>#NUM!</v>
      </c>
      <c r="T7327" s="17" t="e">
        <f t="shared" si="780"/>
        <v>#NUM!</v>
      </c>
      <c r="U7327" s="18" t="e">
        <f t="shared" si="781"/>
        <v>#NUM!</v>
      </c>
      <c r="X7327" s="20" t="e">
        <f t="shared" si="782"/>
        <v>#DIV/0!</v>
      </c>
      <c r="AA7327" s="20" t="e">
        <f t="shared" si="783"/>
        <v>#NUM!</v>
      </c>
    </row>
    <row r="7328" spans="19:27" x14ac:dyDescent="0.2">
      <c r="S7328" s="17" t="e">
        <f t="shared" si="779"/>
        <v>#NUM!</v>
      </c>
      <c r="T7328" s="17" t="e">
        <f t="shared" si="780"/>
        <v>#NUM!</v>
      </c>
      <c r="U7328" s="18" t="e">
        <f t="shared" si="781"/>
        <v>#NUM!</v>
      </c>
      <c r="X7328" s="20" t="e">
        <f t="shared" si="782"/>
        <v>#DIV/0!</v>
      </c>
      <c r="AA7328" s="20" t="e">
        <f t="shared" si="783"/>
        <v>#NUM!</v>
      </c>
    </row>
    <row r="7329" spans="19:27" x14ac:dyDescent="0.2">
      <c r="S7329" s="17" t="e">
        <f t="shared" si="779"/>
        <v>#NUM!</v>
      </c>
      <c r="T7329" s="17" t="e">
        <f t="shared" si="780"/>
        <v>#NUM!</v>
      </c>
      <c r="U7329" s="18" t="e">
        <f t="shared" si="781"/>
        <v>#NUM!</v>
      </c>
      <c r="X7329" s="20" t="e">
        <f t="shared" si="782"/>
        <v>#DIV/0!</v>
      </c>
      <c r="AA7329" s="20" t="e">
        <f t="shared" si="783"/>
        <v>#NUM!</v>
      </c>
    </row>
    <row r="7330" spans="19:27" x14ac:dyDescent="0.2">
      <c r="S7330" s="17" t="e">
        <f t="shared" si="779"/>
        <v>#NUM!</v>
      </c>
      <c r="T7330" s="17" t="e">
        <f t="shared" si="780"/>
        <v>#NUM!</v>
      </c>
      <c r="U7330" s="18" t="e">
        <f t="shared" si="781"/>
        <v>#NUM!</v>
      </c>
      <c r="X7330" s="20" t="e">
        <f t="shared" si="782"/>
        <v>#DIV/0!</v>
      </c>
      <c r="AA7330" s="20" t="e">
        <f t="shared" si="783"/>
        <v>#NUM!</v>
      </c>
    </row>
    <row r="7331" spans="19:27" x14ac:dyDescent="0.2">
      <c r="S7331" s="17" t="e">
        <f t="shared" si="779"/>
        <v>#NUM!</v>
      </c>
      <c r="T7331" s="17" t="e">
        <f t="shared" si="780"/>
        <v>#NUM!</v>
      </c>
      <c r="U7331" s="18" t="e">
        <f t="shared" si="781"/>
        <v>#NUM!</v>
      </c>
      <c r="X7331" s="20" t="e">
        <f t="shared" si="782"/>
        <v>#DIV/0!</v>
      </c>
      <c r="AA7331" s="20" t="e">
        <f t="shared" si="783"/>
        <v>#NUM!</v>
      </c>
    </row>
    <row r="7332" spans="19:27" x14ac:dyDescent="0.2">
      <c r="S7332" s="17" t="e">
        <f t="shared" si="779"/>
        <v>#NUM!</v>
      </c>
      <c r="T7332" s="17" t="e">
        <f t="shared" si="780"/>
        <v>#NUM!</v>
      </c>
      <c r="U7332" s="18" t="e">
        <f t="shared" si="781"/>
        <v>#NUM!</v>
      </c>
      <c r="X7332" s="20" t="e">
        <f t="shared" si="782"/>
        <v>#DIV/0!</v>
      </c>
      <c r="AA7332" s="20" t="e">
        <f t="shared" si="783"/>
        <v>#NUM!</v>
      </c>
    </row>
    <row r="7333" spans="19:27" x14ac:dyDescent="0.2">
      <c r="S7333" s="17" t="e">
        <f t="shared" si="779"/>
        <v>#NUM!</v>
      </c>
      <c r="T7333" s="17" t="e">
        <f t="shared" si="780"/>
        <v>#NUM!</v>
      </c>
      <c r="U7333" s="18" t="e">
        <f t="shared" si="781"/>
        <v>#NUM!</v>
      </c>
      <c r="X7333" s="20" t="e">
        <f t="shared" si="782"/>
        <v>#DIV/0!</v>
      </c>
      <c r="AA7333" s="20" t="e">
        <f t="shared" si="783"/>
        <v>#NUM!</v>
      </c>
    </row>
    <row r="7334" spans="19:27" x14ac:dyDescent="0.2">
      <c r="S7334" s="17" t="e">
        <f t="shared" si="779"/>
        <v>#NUM!</v>
      </c>
      <c r="T7334" s="17" t="e">
        <f t="shared" si="780"/>
        <v>#NUM!</v>
      </c>
      <c r="U7334" s="18" t="e">
        <f t="shared" si="781"/>
        <v>#NUM!</v>
      </c>
      <c r="X7334" s="20" t="e">
        <f t="shared" si="782"/>
        <v>#DIV/0!</v>
      </c>
      <c r="AA7334" s="20" t="e">
        <f t="shared" si="783"/>
        <v>#NUM!</v>
      </c>
    </row>
    <row r="7335" spans="19:27" x14ac:dyDescent="0.2">
      <c r="S7335" s="17" t="e">
        <f t="shared" si="779"/>
        <v>#NUM!</v>
      </c>
      <c r="T7335" s="17" t="e">
        <f t="shared" si="780"/>
        <v>#NUM!</v>
      </c>
      <c r="U7335" s="18" t="e">
        <f t="shared" si="781"/>
        <v>#NUM!</v>
      </c>
      <c r="X7335" s="20" t="e">
        <f t="shared" si="782"/>
        <v>#DIV/0!</v>
      </c>
      <c r="AA7335" s="20" t="e">
        <f t="shared" si="783"/>
        <v>#NUM!</v>
      </c>
    </row>
    <row r="7336" spans="19:27" x14ac:dyDescent="0.2">
      <c r="S7336" s="17" t="e">
        <f t="shared" si="779"/>
        <v>#NUM!</v>
      </c>
      <c r="T7336" s="17" t="e">
        <f t="shared" si="780"/>
        <v>#NUM!</v>
      </c>
      <c r="U7336" s="18" t="e">
        <f t="shared" si="781"/>
        <v>#NUM!</v>
      </c>
      <c r="X7336" s="20" t="e">
        <f t="shared" si="782"/>
        <v>#DIV/0!</v>
      </c>
      <c r="AA7336" s="20" t="e">
        <f t="shared" si="783"/>
        <v>#NUM!</v>
      </c>
    </row>
    <row r="7337" spans="19:27" x14ac:dyDescent="0.2">
      <c r="S7337" s="17" t="e">
        <f t="shared" si="779"/>
        <v>#NUM!</v>
      </c>
      <c r="T7337" s="17" t="e">
        <f t="shared" si="780"/>
        <v>#NUM!</v>
      </c>
      <c r="U7337" s="18" t="e">
        <f t="shared" si="781"/>
        <v>#NUM!</v>
      </c>
      <c r="X7337" s="20" t="e">
        <f t="shared" si="782"/>
        <v>#DIV/0!</v>
      </c>
      <c r="AA7337" s="20" t="e">
        <f t="shared" si="783"/>
        <v>#NUM!</v>
      </c>
    </row>
    <row r="7338" spans="19:27" x14ac:dyDescent="0.2">
      <c r="S7338" s="17" t="e">
        <f t="shared" si="779"/>
        <v>#NUM!</v>
      </c>
      <c r="T7338" s="17" t="e">
        <f t="shared" si="780"/>
        <v>#NUM!</v>
      </c>
      <c r="U7338" s="18" t="e">
        <f t="shared" si="781"/>
        <v>#NUM!</v>
      </c>
      <c r="X7338" s="20" t="e">
        <f t="shared" si="782"/>
        <v>#DIV/0!</v>
      </c>
      <c r="AA7338" s="20" t="e">
        <f t="shared" si="783"/>
        <v>#NUM!</v>
      </c>
    </row>
    <row r="7339" spans="19:27" x14ac:dyDescent="0.2">
      <c r="S7339" s="17" t="e">
        <f t="shared" si="779"/>
        <v>#NUM!</v>
      </c>
      <c r="T7339" s="17" t="e">
        <f t="shared" si="780"/>
        <v>#NUM!</v>
      </c>
      <c r="U7339" s="18" t="e">
        <f t="shared" si="781"/>
        <v>#NUM!</v>
      </c>
      <c r="X7339" s="20" t="e">
        <f t="shared" si="782"/>
        <v>#DIV/0!</v>
      </c>
      <c r="AA7339" s="20" t="e">
        <f t="shared" si="783"/>
        <v>#NUM!</v>
      </c>
    </row>
    <row r="7340" spans="19:27" x14ac:dyDescent="0.2">
      <c r="S7340" s="17" t="e">
        <f t="shared" si="779"/>
        <v>#NUM!</v>
      </c>
      <c r="T7340" s="17" t="e">
        <f t="shared" si="780"/>
        <v>#NUM!</v>
      </c>
      <c r="U7340" s="18" t="e">
        <f t="shared" si="781"/>
        <v>#NUM!</v>
      </c>
      <c r="X7340" s="20" t="e">
        <f t="shared" si="782"/>
        <v>#DIV/0!</v>
      </c>
      <c r="AA7340" s="20" t="e">
        <f t="shared" si="783"/>
        <v>#NUM!</v>
      </c>
    </row>
    <row r="7341" spans="19:27" x14ac:dyDescent="0.2">
      <c r="S7341" s="17" t="e">
        <f t="shared" si="779"/>
        <v>#NUM!</v>
      </c>
      <c r="T7341" s="17" t="e">
        <f t="shared" si="780"/>
        <v>#NUM!</v>
      </c>
      <c r="U7341" s="18" t="e">
        <f t="shared" si="781"/>
        <v>#NUM!</v>
      </c>
      <c r="X7341" s="20" t="e">
        <f t="shared" si="782"/>
        <v>#DIV/0!</v>
      </c>
      <c r="AA7341" s="20" t="e">
        <f t="shared" si="783"/>
        <v>#NUM!</v>
      </c>
    </row>
    <row r="7342" spans="19:27" x14ac:dyDescent="0.2">
      <c r="S7342" s="17" t="e">
        <f t="shared" si="779"/>
        <v>#NUM!</v>
      </c>
      <c r="T7342" s="17" t="e">
        <f t="shared" si="780"/>
        <v>#NUM!</v>
      </c>
      <c r="U7342" s="18" t="e">
        <f t="shared" si="781"/>
        <v>#NUM!</v>
      </c>
      <c r="X7342" s="20" t="e">
        <f t="shared" si="782"/>
        <v>#DIV/0!</v>
      </c>
      <c r="AA7342" s="20" t="e">
        <f t="shared" si="783"/>
        <v>#NUM!</v>
      </c>
    </row>
    <row r="7343" spans="19:27" x14ac:dyDescent="0.2">
      <c r="S7343" s="17" t="e">
        <f t="shared" si="779"/>
        <v>#NUM!</v>
      </c>
      <c r="T7343" s="17" t="e">
        <f t="shared" si="780"/>
        <v>#NUM!</v>
      </c>
      <c r="U7343" s="18" t="e">
        <f t="shared" si="781"/>
        <v>#NUM!</v>
      </c>
      <c r="X7343" s="20" t="e">
        <f t="shared" si="782"/>
        <v>#DIV/0!</v>
      </c>
      <c r="AA7343" s="20" t="e">
        <f t="shared" si="783"/>
        <v>#NUM!</v>
      </c>
    </row>
    <row r="7344" spans="19:27" x14ac:dyDescent="0.2">
      <c r="S7344" s="17" t="e">
        <f t="shared" si="779"/>
        <v>#NUM!</v>
      </c>
      <c r="T7344" s="17" t="e">
        <f t="shared" si="780"/>
        <v>#NUM!</v>
      </c>
      <c r="U7344" s="18" t="e">
        <f t="shared" si="781"/>
        <v>#NUM!</v>
      </c>
      <c r="X7344" s="20" t="e">
        <f t="shared" si="782"/>
        <v>#DIV/0!</v>
      </c>
      <c r="AA7344" s="20" t="e">
        <f t="shared" si="783"/>
        <v>#NUM!</v>
      </c>
    </row>
    <row r="7345" spans="19:27" x14ac:dyDescent="0.2">
      <c r="S7345" s="17" t="e">
        <f t="shared" si="779"/>
        <v>#NUM!</v>
      </c>
      <c r="T7345" s="17" t="e">
        <f t="shared" si="780"/>
        <v>#NUM!</v>
      </c>
      <c r="U7345" s="18" t="e">
        <f t="shared" si="781"/>
        <v>#NUM!</v>
      </c>
      <c r="X7345" s="20" t="e">
        <f t="shared" si="782"/>
        <v>#DIV/0!</v>
      </c>
      <c r="AA7345" s="20" t="e">
        <f t="shared" si="783"/>
        <v>#NUM!</v>
      </c>
    </row>
    <row r="7346" spans="19:27" x14ac:dyDescent="0.2">
      <c r="S7346" s="17" t="e">
        <f t="shared" si="779"/>
        <v>#NUM!</v>
      </c>
      <c r="T7346" s="17" t="e">
        <f t="shared" si="780"/>
        <v>#NUM!</v>
      </c>
      <c r="U7346" s="18" t="e">
        <f t="shared" si="781"/>
        <v>#NUM!</v>
      </c>
      <c r="X7346" s="20" t="e">
        <f t="shared" si="782"/>
        <v>#DIV/0!</v>
      </c>
      <c r="AA7346" s="20" t="e">
        <f t="shared" si="783"/>
        <v>#NUM!</v>
      </c>
    </row>
    <row r="7347" spans="19:27" x14ac:dyDescent="0.2">
      <c r="S7347" s="17" t="e">
        <f t="shared" si="779"/>
        <v>#NUM!</v>
      </c>
      <c r="T7347" s="17" t="e">
        <f t="shared" si="780"/>
        <v>#NUM!</v>
      </c>
      <c r="U7347" s="18" t="e">
        <f t="shared" si="781"/>
        <v>#NUM!</v>
      </c>
      <c r="X7347" s="20" t="e">
        <f t="shared" si="782"/>
        <v>#DIV/0!</v>
      </c>
      <c r="AA7347" s="20" t="e">
        <f t="shared" si="783"/>
        <v>#NUM!</v>
      </c>
    </row>
    <row r="7348" spans="19:27" x14ac:dyDescent="0.2">
      <c r="S7348" s="17" t="e">
        <f t="shared" si="779"/>
        <v>#NUM!</v>
      </c>
      <c r="T7348" s="17" t="e">
        <f t="shared" si="780"/>
        <v>#NUM!</v>
      </c>
      <c r="U7348" s="18" t="e">
        <f t="shared" si="781"/>
        <v>#NUM!</v>
      </c>
      <c r="X7348" s="20" t="e">
        <f t="shared" si="782"/>
        <v>#DIV/0!</v>
      </c>
      <c r="AA7348" s="20" t="e">
        <f t="shared" si="783"/>
        <v>#NUM!</v>
      </c>
    </row>
    <row r="7349" spans="19:27" x14ac:dyDescent="0.2">
      <c r="S7349" s="17" t="e">
        <f t="shared" si="779"/>
        <v>#NUM!</v>
      </c>
      <c r="T7349" s="17" t="e">
        <f t="shared" si="780"/>
        <v>#NUM!</v>
      </c>
      <c r="U7349" s="18" t="e">
        <f t="shared" si="781"/>
        <v>#NUM!</v>
      </c>
      <c r="X7349" s="20" t="e">
        <f t="shared" si="782"/>
        <v>#DIV/0!</v>
      </c>
      <c r="AA7349" s="20" t="e">
        <f t="shared" si="783"/>
        <v>#NUM!</v>
      </c>
    </row>
    <row r="7350" spans="19:27" x14ac:dyDescent="0.2">
      <c r="S7350" s="17" t="e">
        <f t="shared" si="779"/>
        <v>#NUM!</v>
      </c>
      <c r="T7350" s="17" t="e">
        <f t="shared" si="780"/>
        <v>#NUM!</v>
      </c>
      <c r="U7350" s="18" t="e">
        <f t="shared" si="781"/>
        <v>#NUM!</v>
      </c>
      <c r="X7350" s="20" t="e">
        <f t="shared" si="782"/>
        <v>#DIV/0!</v>
      </c>
      <c r="AA7350" s="20" t="e">
        <f t="shared" si="783"/>
        <v>#NUM!</v>
      </c>
    </row>
    <row r="7351" spans="19:27" x14ac:dyDescent="0.2">
      <c r="S7351" s="17" t="e">
        <f t="shared" si="779"/>
        <v>#NUM!</v>
      </c>
      <c r="T7351" s="17" t="e">
        <f t="shared" si="780"/>
        <v>#NUM!</v>
      </c>
      <c r="U7351" s="18" t="e">
        <f t="shared" si="781"/>
        <v>#NUM!</v>
      </c>
      <c r="X7351" s="20" t="e">
        <f t="shared" si="782"/>
        <v>#DIV/0!</v>
      </c>
      <c r="AA7351" s="20" t="e">
        <f t="shared" si="783"/>
        <v>#NUM!</v>
      </c>
    </row>
    <row r="7352" spans="19:27" x14ac:dyDescent="0.2">
      <c r="S7352" s="17" t="e">
        <f t="shared" si="779"/>
        <v>#NUM!</v>
      </c>
      <c r="T7352" s="17" t="e">
        <f t="shared" si="780"/>
        <v>#NUM!</v>
      </c>
      <c r="U7352" s="18" t="e">
        <f t="shared" si="781"/>
        <v>#NUM!</v>
      </c>
      <c r="X7352" s="20" t="e">
        <f t="shared" si="782"/>
        <v>#DIV/0!</v>
      </c>
      <c r="AA7352" s="20" t="e">
        <f t="shared" si="783"/>
        <v>#NUM!</v>
      </c>
    </row>
    <row r="7353" spans="19:27" x14ac:dyDescent="0.2">
      <c r="S7353" s="17" t="e">
        <f t="shared" si="779"/>
        <v>#NUM!</v>
      </c>
      <c r="T7353" s="17" t="e">
        <f t="shared" si="780"/>
        <v>#NUM!</v>
      </c>
      <c r="U7353" s="18" t="e">
        <f t="shared" si="781"/>
        <v>#NUM!</v>
      </c>
      <c r="X7353" s="20" t="e">
        <f t="shared" si="782"/>
        <v>#DIV/0!</v>
      </c>
      <c r="AA7353" s="20" t="e">
        <f t="shared" si="783"/>
        <v>#NUM!</v>
      </c>
    </row>
    <row r="7354" spans="19:27" x14ac:dyDescent="0.2">
      <c r="S7354" s="17" t="e">
        <f t="shared" si="779"/>
        <v>#NUM!</v>
      </c>
      <c r="T7354" s="17" t="e">
        <f t="shared" si="780"/>
        <v>#NUM!</v>
      </c>
      <c r="U7354" s="18" t="e">
        <f t="shared" si="781"/>
        <v>#NUM!</v>
      </c>
      <c r="X7354" s="20" t="e">
        <f t="shared" si="782"/>
        <v>#DIV/0!</v>
      </c>
      <c r="AA7354" s="20" t="e">
        <f t="shared" si="783"/>
        <v>#NUM!</v>
      </c>
    </row>
    <row r="7355" spans="19:27" x14ac:dyDescent="0.2">
      <c r="S7355" s="17" t="e">
        <f t="shared" si="779"/>
        <v>#NUM!</v>
      </c>
      <c r="T7355" s="17" t="e">
        <f t="shared" si="780"/>
        <v>#NUM!</v>
      </c>
      <c r="U7355" s="18" t="e">
        <f t="shared" si="781"/>
        <v>#NUM!</v>
      </c>
      <c r="X7355" s="20" t="e">
        <f t="shared" si="782"/>
        <v>#DIV/0!</v>
      </c>
      <c r="AA7355" s="20" t="e">
        <f t="shared" si="783"/>
        <v>#NUM!</v>
      </c>
    </row>
    <row r="7356" spans="19:27" x14ac:dyDescent="0.2">
      <c r="S7356" s="17" t="e">
        <f t="shared" si="779"/>
        <v>#NUM!</v>
      </c>
      <c r="T7356" s="17" t="e">
        <f t="shared" si="780"/>
        <v>#NUM!</v>
      </c>
      <c r="U7356" s="18" t="e">
        <f t="shared" si="781"/>
        <v>#NUM!</v>
      </c>
      <c r="X7356" s="20" t="e">
        <f t="shared" si="782"/>
        <v>#DIV/0!</v>
      </c>
      <c r="AA7356" s="20" t="e">
        <f t="shared" si="783"/>
        <v>#NUM!</v>
      </c>
    </row>
    <row r="7357" spans="19:27" x14ac:dyDescent="0.2">
      <c r="S7357" s="17" t="e">
        <f t="shared" si="779"/>
        <v>#NUM!</v>
      </c>
      <c r="T7357" s="17" t="e">
        <f t="shared" si="780"/>
        <v>#NUM!</v>
      </c>
      <c r="U7357" s="18" t="e">
        <f t="shared" si="781"/>
        <v>#NUM!</v>
      </c>
      <c r="X7357" s="20" t="e">
        <f t="shared" si="782"/>
        <v>#DIV/0!</v>
      </c>
      <c r="AA7357" s="20" t="e">
        <f t="shared" si="783"/>
        <v>#NUM!</v>
      </c>
    </row>
    <row r="7358" spans="19:27" x14ac:dyDescent="0.2">
      <c r="S7358" s="17" t="e">
        <f t="shared" si="779"/>
        <v>#NUM!</v>
      </c>
      <c r="T7358" s="17" t="e">
        <f t="shared" si="780"/>
        <v>#NUM!</v>
      </c>
      <c r="U7358" s="18" t="e">
        <f t="shared" si="781"/>
        <v>#NUM!</v>
      </c>
      <c r="X7358" s="20" t="e">
        <f t="shared" si="782"/>
        <v>#DIV/0!</v>
      </c>
      <c r="AA7358" s="20" t="e">
        <f t="shared" si="783"/>
        <v>#NUM!</v>
      </c>
    </row>
    <row r="7359" spans="19:27" x14ac:dyDescent="0.2">
      <c r="S7359" s="17" t="e">
        <f t="shared" si="779"/>
        <v>#NUM!</v>
      </c>
      <c r="T7359" s="17" t="e">
        <f t="shared" si="780"/>
        <v>#NUM!</v>
      </c>
      <c r="U7359" s="18" t="e">
        <f t="shared" si="781"/>
        <v>#NUM!</v>
      </c>
      <c r="X7359" s="20" t="e">
        <f t="shared" si="782"/>
        <v>#DIV/0!</v>
      </c>
      <c r="AA7359" s="20" t="e">
        <f t="shared" si="783"/>
        <v>#NUM!</v>
      </c>
    </row>
    <row r="7360" spans="19:27" x14ac:dyDescent="0.2">
      <c r="S7360" s="17" t="e">
        <f t="shared" si="779"/>
        <v>#NUM!</v>
      </c>
      <c r="T7360" s="17" t="e">
        <f t="shared" si="780"/>
        <v>#NUM!</v>
      </c>
      <c r="U7360" s="18" t="e">
        <f t="shared" si="781"/>
        <v>#NUM!</v>
      </c>
      <c r="X7360" s="20" t="e">
        <f t="shared" si="782"/>
        <v>#DIV/0!</v>
      </c>
      <c r="AA7360" s="20" t="e">
        <f t="shared" si="783"/>
        <v>#NUM!</v>
      </c>
    </row>
    <row r="7361" spans="19:27" x14ac:dyDescent="0.2">
      <c r="S7361" s="17" t="e">
        <f t="shared" si="779"/>
        <v>#NUM!</v>
      </c>
      <c r="T7361" s="17" t="e">
        <f t="shared" si="780"/>
        <v>#NUM!</v>
      </c>
      <c r="U7361" s="18" t="e">
        <f t="shared" si="781"/>
        <v>#NUM!</v>
      </c>
      <c r="X7361" s="20" t="e">
        <f t="shared" si="782"/>
        <v>#DIV/0!</v>
      </c>
      <c r="AA7361" s="20" t="e">
        <f t="shared" si="783"/>
        <v>#NUM!</v>
      </c>
    </row>
    <row r="7362" spans="19:27" x14ac:dyDescent="0.2">
      <c r="S7362" s="17" t="e">
        <f t="shared" ref="S7362:S7425" si="784">MEDIAN(M7362:O7362)</f>
        <v>#NUM!</v>
      </c>
      <c r="T7362" s="17" t="e">
        <f t="shared" ref="T7362:T7425" si="785">MEDIAN(P7362:R7362)</f>
        <v>#NUM!</v>
      </c>
      <c r="U7362" s="18" t="e">
        <f t="shared" ref="U7362:U7425" si="786">T7362/S7362</f>
        <v>#NUM!</v>
      </c>
      <c r="X7362" s="20" t="e">
        <f t="shared" ref="X7362:X7425" si="787">_xlfn.T.TEST(P7362:R7362,M7362:O7362,2,2)</f>
        <v>#DIV/0!</v>
      </c>
      <c r="AA7362" s="20" t="e">
        <f t="shared" ref="AA7362:AA7425" si="788">LOG(U7362,2)</f>
        <v>#NUM!</v>
      </c>
    </row>
    <row r="7363" spans="19:27" x14ac:dyDescent="0.2">
      <c r="S7363" s="17" t="e">
        <f t="shared" si="784"/>
        <v>#NUM!</v>
      </c>
      <c r="T7363" s="17" t="e">
        <f t="shared" si="785"/>
        <v>#NUM!</v>
      </c>
      <c r="U7363" s="18" t="e">
        <f t="shared" si="786"/>
        <v>#NUM!</v>
      </c>
      <c r="X7363" s="20" t="e">
        <f t="shared" si="787"/>
        <v>#DIV/0!</v>
      </c>
      <c r="AA7363" s="20" t="e">
        <f t="shared" si="788"/>
        <v>#NUM!</v>
      </c>
    </row>
    <row r="7364" spans="19:27" x14ac:dyDescent="0.2">
      <c r="S7364" s="17" t="e">
        <f t="shared" si="784"/>
        <v>#NUM!</v>
      </c>
      <c r="T7364" s="17" t="e">
        <f t="shared" si="785"/>
        <v>#NUM!</v>
      </c>
      <c r="U7364" s="18" t="e">
        <f t="shared" si="786"/>
        <v>#NUM!</v>
      </c>
      <c r="X7364" s="20" t="e">
        <f t="shared" si="787"/>
        <v>#DIV/0!</v>
      </c>
      <c r="AA7364" s="20" t="e">
        <f t="shared" si="788"/>
        <v>#NUM!</v>
      </c>
    </row>
    <row r="7365" spans="19:27" x14ac:dyDescent="0.2">
      <c r="S7365" s="17" t="e">
        <f t="shared" si="784"/>
        <v>#NUM!</v>
      </c>
      <c r="T7365" s="17" t="e">
        <f t="shared" si="785"/>
        <v>#NUM!</v>
      </c>
      <c r="U7365" s="18" t="e">
        <f t="shared" si="786"/>
        <v>#NUM!</v>
      </c>
      <c r="X7365" s="20" t="e">
        <f t="shared" si="787"/>
        <v>#DIV/0!</v>
      </c>
      <c r="AA7365" s="20" t="e">
        <f t="shared" si="788"/>
        <v>#NUM!</v>
      </c>
    </row>
    <row r="7366" spans="19:27" x14ac:dyDescent="0.2">
      <c r="S7366" s="17" t="e">
        <f t="shared" si="784"/>
        <v>#NUM!</v>
      </c>
      <c r="T7366" s="17" t="e">
        <f t="shared" si="785"/>
        <v>#NUM!</v>
      </c>
      <c r="U7366" s="18" t="e">
        <f t="shared" si="786"/>
        <v>#NUM!</v>
      </c>
      <c r="X7366" s="20" t="e">
        <f t="shared" si="787"/>
        <v>#DIV/0!</v>
      </c>
      <c r="AA7366" s="20" t="e">
        <f t="shared" si="788"/>
        <v>#NUM!</v>
      </c>
    </row>
    <row r="7367" spans="19:27" x14ac:dyDescent="0.2">
      <c r="S7367" s="17" t="e">
        <f t="shared" si="784"/>
        <v>#NUM!</v>
      </c>
      <c r="T7367" s="17" t="e">
        <f t="shared" si="785"/>
        <v>#NUM!</v>
      </c>
      <c r="U7367" s="18" t="e">
        <f t="shared" si="786"/>
        <v>#NUM!</v>
      </c>
      <c r="X7367" s="20" t="e">
        <f t="shared" si="787"/>
        <v>#DIV/0!</v>
      </c>
      <c r="AA7367" s="20" t="e">
        <f t="shared" si="788"/>
        <v>#NUM!</v>
      </c>
    </row>
    <row r="7368" spans="19:27" x14ac:dyDescent="0.2">
      <c r="S7368" s="17" t="e">
        <f t="shared" si="784"/>
        <v>#NUM!</v>
      </c>
      <c r="T7368" s="17" t="e">
        <f t="shared" si="785"/>
        <v>#NUM!</v>
      </c>
      <c r="U7368" s="18" t="e">
        <f t="shared" si="786"/>
        <v>#NUM!</v>
      </c>
      <c r="X7368" s="20" t="e">
        <f t="shared" si="787"/>
        <v>#DIV/0!</v>
      </c>
      <c r="AA7368" s="20" t="e">
        <f t="shared" si="788"/>
        <v>#NUM!</v>
      </c>
    </row>
    <row r="7369" spans="19:27" x14ac:dyDescent="0.2">
      <c r="S7369" s="17" t="e">
        <f t="shared" si="784"/>
        <v>#NUM!</v>
      </c>
      <c r="T7369" s="17" t="e">
        <f t="shared" si="785"/>
        <v>#NUM!</v>
      </c>
      <c r="U7369" s="18" t="e">
        <f t="shared" si="786"/>
        <v>#NUM!</v>
      </c>
      <c r="X7369" s="20" t="e">
        <f t="shared" si="787"/>
        <v>#DIV/0!</v>
      </c>
      <c r="AA7369" s="20" t="e">
        <f t="shared" si="788"/>
        <v>#NUM!</v>
      </c>
    </row>
    <row r="7370" spans="19:27" x14ac:dyDescent="0.2">
      <c r="S7370" s="17" t="e">
        <f t="shared" si="784"/>
        <v>#NUM!</v>
      </c>
      <c r="T7370" s="17" t="e">
        <f t="shared" si="785"/>
        <v>#NUM!</v>
      </c>
      <c r="U7370" s="18" t="e">
        <f t="shared" si="786"/>
        <v>#NUM!</v>
      </c>
      <c r="X7370" s="20" t="e">
        <f t="shared" si="787"/>
        <v>#DIV/0!</v>
      </c>
      <c r="AA7370" s="20" t="e">
        <f t="shared" si="788"/>
        <v>#NUM!</v>
      </c>
    </row>
    <row r="7371" spans="19:27" x14ac:dyDescent="0.2">
      <c r="S7371" s="17" t="e">
        <f t="shared" si="784"/>
        <v>#NUM!</v>
      </c>
      <c r="T7371" s="17" t="e">
        <f t="shared" si="785"/>
        <v>#NUM!</v>
      </c>
      <c r="U7371" s="18" t="e">
        <f t="shared" si="786"/>
        <v>#NUM!</v>
      </c>
      <c r="X7371" s="20" t="e">
        <f t="shared" si="787"/>
        <v>#DIV/0!</v>
      </c>
      <c r="AA7371" s="20" t="e">
        <f t="shared" si="788"/>
        <v>#NUM!</v>
      </c>
    </row>
    <row r="7372" spans="19:27" x14ac:dyDescent="0.2">
      <c r="S7372" s="17" t="e">
        <f t="shared" si="784"/>
        <v>#NUM!</v>
      </c>
      <c r="T7372" s="17" t="e">
        <f t="shared" si="785"/>
        <v>#NUM!</v>
      </c>
      <c r="U7372" s="18" t="e">
        <f t="shared" si="786"/>
        <v>#NUM!</v>
      </c>
      <c r="X7372" s="20" t="e">
        <f t="shared" si="787"/>
        <v>#DIV/0!</v>
      </c>
      <c r="AA7372" s="20" t="e">
        <f t="shared" si="788"/>
        <v>#NUM!</v>
      </c>
    </row>
    <row r="7373" spans="19:27" x14ac:dyDescent="0.2">
      <c r="S7373" s="17" t="e">
        <f t="shared" si="784"/>
        <v>#NUM!</v>
      </c>
      <c r="T7373" s="17" t="e">
        <f t="shared" si="785"/>
        <v>#NUM!</v>
      </c>
      <c r="U7373" s="18" t="e">
        <f t="shared" si="786"/>
        <v>#NUM!</v>
      </c>
      <c r="X7373" s="20" t="e">
        <f t="shared" si="787"/>
        <v>#DIV/0!</v>
      </c>
      <c r="AA7373" s="20" t="e">
        <f t="shared" si="788"/>
        <v>#NUM!</v>
      </c>
    </row>
    <row r="7374" spans="19:27" x14ac:dyDescent="0.2">
      <c r="S7374" s="17" t="e">
        <f t="shared" si="784"/>
        <v>#NUM!</v>
      </c>
      <c r="T7374" s="17" t="e">
        <f t="shared" si="785"/>
        <v>#NUM!</v>
      </c>
      <c r="U7374" s="18" t="e">
        <f t="shared" si="786"/>
        <v>#NUM!</v>
      </c>
      <c r="X7374" s="20" t="e">
        <f t="shared" si="787"/>
        <v>#DIV/0!</v>
      </c>
      <c r="AA7374" s="20" t="e">
        <f t="shared" si="788"/>
        <v>#NUM!</v>
      </c>
    </row>
    <row r="7375" spans="19:27" x14ac:dyDescent="0.2">
      <c r="S7375" s="17" t="e">
        <f t="shared" si="784"/>
        <v>#NUM!</v>
      </c>
      <c r="T7375" s="17" t="e">
        <f t="shared" si="785"/>
        <v>#NUM!</v>
      </c>
      <c r="U7375" s="18" t="e">
        <f t="shared" si="786"/>
        <v>#NUM!</v>
      </c>
      <c r="X7375" s="20" t="e">
        <f t="shared" si="787"/>
        <v>#DIV/0!</v>
      </c>
      <c r="AA7375" s="20" t="e">
        <f t="shared" si="788"/>
        <v>#NUM!</v>
      </c>
    </row>
    <row r="7376" spans="19:27" x14ac:dyDescent="0.2">
      <c r="S7376" s="17" t="e">
        <f t="shared" si="784"/>
        <v>#NUM!</v>
      </c>
      <c r="T7376" s="17" t="e">
        <f t="shared" si="785"/>
        <v>#NUM!</v>
      </c>
      <c r="U7376" s="18" t="e">
        <f t="shared" si="786"/>
        <v>#NUM!</v>
      </c>
      <c r="X7376" s="20" t="e">
        <f t="shared" si="787"/>
        <v>#DIV/0!</v>
      </c>
      <c r="AA7376" s="20" t="e">
        <f t="shared" si="788"/>
        <v>#NUM!</v>
      </c>
    </row>
    <row r="7377" spans="19:27" x14ac:dyDescent="0.2">
      <c r="S7377" s="17" t="e">
        <f t="shared" si="784"/>
        <v>#NUM!</v>
      </c>
      <c r="T7377" s="17" t="e">
        <f t="shared" si="785"/>
        <v>#NUM!</v>
      </c>
      <c r="U7377" s="18" t="e">
        <f t="shared" si="786"/>
        <v>#NUM!</v>
      </c>
      <c r="X7377" s="20" t="e">
        <f t="shared" si="787"/>
        <v>#DIV/0!</v>
      </c>
      <c r="AA7377" s="20" t="e">
        <f t="shared" si="788"/>
        <v>#NUM!</v>
      </c>
    </row>
    <row r="7378" spans="19:27" x14ac:dyDescent="0.2">
      <c r="S7378" s="17" t="e">
        <f t="shared" si="784"/>
        <v>#NUM!</v>
      </c>
      <c r="T7378" s="17" t="e">
        <f t="shared" si="785"/>
        <v>#NUM!</v>
      </c>
      <c r="U7378" s="18" t="e">
        <f t="shared" si="786"/>
        <v>#NUM!</v>
      </c>
      <c r="X7378" s="20" t="e">
        <f t="shared" si="787"/>
        <v>#DIV/0!</v>
      </c>
      <c r="AA7378" s="20" t="e">
        <f t="shared" si="788"/>
        <v>#NUM!</v>
      </c>
    </row>
    <row r="7379" spans="19:27" x14ac:dyDescent="0.2">
      <c r="S7379" s="17" t="e">
        <f t="shared" si="784"/>
        <v>#NUM!</v>
      </c>
      <c r="T7379" s="17" t="e">
        <f t="shared" si="785"/>
        <v>#NUM!</v>
      </c>
      <c r="U7379" s="18" t="e">
        <f t="shared" si="786"/>
        <v>#NUM!</v>
      </c>
      <c r="X7379" s="20" t="e">
        <f t="shared" si="787"/>
        <v>#DIV/0!</v>
      </c>
      <c r="AA7379" s="20" t="e">
        <f t="shared" si="788"/>
        <v>#NUM!</v>
      </c>
    </row>
    <row r="7380" spans="19:27" x14ac:dyDescent="0.2">
      <c r="S7380" s="17" t="e">
        <f t="shared" si="784"/>
        <v>#NUM!</v>
      </c>
      <c r="T7380" s="17" t="e">
        <f t="shared" si="785"/>
        <v>#NUM!</v>
      </c>
      <c r="U7380" s="18" t="e">
        <f t="shared" si="786"/>
        <v>#NUM!</v>
      </c>
      <c r="X7380" s="20" t="e">
        <f t="shared" si="787"/>
        <v>#DIV/0!</v>
      </c>
      <c r="AA7380" s="20" t="e">
        <f t="shared" si="788"/>
        <v>#NUM!</v>
      </c>
    </row>
    <row r="7381" spans="19:27" x14ac:dyDescent="0.2">
      <c r="S7381" s="17" t="e">
        <f t="shared" si="784"/>
        <v>#NUM!</v>
      </c>
      <c r="T7381" s="17" t="e">
        <f t="shared" si="785"/>
        <v>#NUM!</v>
      </c>
      <c r="U7381" s="18" t="e">
        <f t="shared" si="786"/>
        <v>#NUM!</v>
      </c>
      <c r="X7381" s="20" t="e">
        <f t="shared" si="787"/>
        <v>#DIV/0!</v>
      </c>
      <c r="AA7381" s="20" t="e">
        <f t="shared" si="788"/>
        <v>#NUM!</v>
      </c>
    </row>
    <row r="7382" spans="19:27" x14ac:dyDescent="0.2">
      <c r="S7382" s="17" t="e">
        <f t="shared" si="784"/>
        <v>#NUM!</v>
      </c>
      <c r="T7382" s="17" t="e">
        <f t="shared" si="785"/>
        <v>#NUM!</v>
      </c>
      <c r="U7382" s="18" t="e">
        <f t="shared" si="786"/>
        <v>#NUM!</v>
      </c>
      <c r="X7382" s="20" t="e">
        <f t="shared" si="787"/>
        <v>#DIV/0!</v>
      </c>
      <c r="AA7382" s="20" t="e">
        <f t="shared" si="788"/>
        <v>#NUM!</v>
      </c>
    </row>
    <row r="7383" spans="19:27" x14ac:dyDescent="0.2">
      <c r="S7383" s="17" t="e">
        <f t="shared" si="784"/>
        <v>#NUM!</v>
      </c>
      <c r="T7383" s="17" t="e">
        <f t="shared" si="785"/>
        <v>#NUM!</v>
      </c>
      <c r="U7383" s="18" t="e">
        <f t="shared" si="786"/>
        <v>#NUM!</v>
      </c>
      <c r="X7383" s="20" t="e">
        <f t="shared" si="787"/>
        <v>#DIV/0!</v>
      </c>
      <c r="AA7383" s="20" t="e">
        <f t="shared" si="788"/>
        <v>#NUM!</v>
      </c>
    </row>
    <row r="7384" spans="19:27" x14ac:dyDescent="0.2">
      <c r="S7384" s="17" t="e">
        <f t="shared" si="784"/>
        <v>#NUM!</v>
      </c>
      <c r="T7384" s="17" t="e">
        <f t="shared" si="785"/>
        <v>#NUM!</v>
      </c>
      <c r="U7384" s="18" t="e">
        <f t="shared" si="786"/>
        <v>#NUM!</v>
      </c>
      <c r="X7384" s="20" t="e">
        <f t="shared" si="787"/>
        <v>#DIV/0!</v>
      </c>
      <c r="AA7384" s="20" t="e">
        <f t="shared" si="788"/>
        <v>#NUM!</v>
      </c>
    </row>
    <row r="7385" spans="19:27" x14ac:dyDescent="0.2">
      <c r="S7385" s="17" t="e">
        <f t="shared" si="784"/>
        <v>#NUM!</v>
      </c>
      <c r="T7385" s="17" t="e">
        <f t="shared" si="785"/>
        <v>#NUM!</v>
      </c>
      <c r="U7385" s="18" t="e">
        <f t="shared" si="786"/>
        <v>#NUM!</v>
      </c>
      <c r="X7385" s="20" t="e">
        <f t="shared" si="787"/>
        <v>#DIV/0!</v>
      </c>
      <c r="AA7385" s="20" t="e">
        <f t="shared" si="788"/>
        <v>#NUM!</v>
      </c>
    </row>
    <row r="7386" spans="19:27" x14ac:dyDescent="0.2">
      <c r="S7386" s="17" t="e">
        <f t="shared" si="784"/>
        <v>#NUM!</v>
      </c>
      <c r="T7386" s="17" t="e">
        <f t="shared" si="785"/>
        <v>#NUM!</v>
      </c>
      <c r="U7386" s="18" t="e">
        <f t="shared" si="786"/>
        <v>#NUM!</v>
      </c>
      <c r="X7386" s="20" t="e">
        <f t="shared" si="787"/>
        <v>#DIV/0!</v>
      </c>
      <c r="AA7386" s="20" t="e">
        <f t="shared" si="788"/>
        <v>#NUM!</v>
      </c>
    </row>
    <row r="7387" spans="19:27" x14ac:dyDescent="0.2">
      <c r="S7387" s="17" t="e">
        <f t="shared" si="784"/>
        <v>#NUM!</v>
      </c>
      <c r="T7387" s="17" t="e">
        <f t="shared" si="785"/>
        <v>#NUM!</v>
      </c>
      <c r="U7387" s="18" t="e">
        <f t="shared" si="786"/>
        <v>#NUM!</v>
      </c>
      <c r="X7387" s="20" t="e">
        <f t="shared" si="787"/>
        <v>#DIV/0!</v>
      </c>
      <c r="AA7387" s="20" t="e">
        <f t="shared" si="788"/>
        <v>#NUM!</v>
      </c>
    </row>
    <row r="7388" spans="19:27" x14ac:dyDescent="0.2">
      <c r="S7388" s="17" t="e">
        <f t="shared" si="784"/>
        <v>#NUM!</v>
      </c>
      <c r="T7388" s="17" t="e">
        <f t="shared" si="785"/>
        <v>#NUM!</v>
      </c>
      <c r="U7388" s="18" t="e">
        <f t="shared" si="786"/>
        <v>#NUM!</v>
      </c>
      <c r="X7388" s="20" t="e">
        <f t="shared" si="787"/>
        <v>#DIV/0!</v>
      </c>
      <c r="AA7388" s="20" t="e">
        <f t="shared" si="788"/>
        <v>#NUM!</v>
      </c>
    </row>
    <row r="7389" spans="19:27" x14ac:dyDescent="0.2">
      <c r="S7389" s="17" t="e">
        <f t="shared" si="784"/>
        <v>#NUM!</v>
      </c>
      <c r="T7389" s="17" t="e">
        <f t="shared" si="785"/>
        <v>#NUM!</v>
      </c>
      <c r="U7389" s="18" t="e">
        <f t="shared" si="786"/>
        <v>#NUM!</v>
      </c>
      <c r="X7389" s="20" t="e">
        <f t="shared" si="787"/>
        <v>#DIV/0!</v>
      </c>
      <c r="AA7389" s="20" t="e">
        <f t="shared" si="788"/>
        <v>#NUM!</v>
      </c>
    </row>
    <row r="7390" spans="19:27" x14ac:dyDescent="0.2">
      <c r="S7390" s="17" t="e">
        <f t="shared" si="784"/>
        <v>#NUM!</v>
      </c>
      <c r="T7390" s="17" t="e">
        <f t="shared" si="785"/>
        <v>#NUM!</v>
      </c>
      <c r="U7390" s="18" t="e">
        <f t="shared" si="786"/>
        <v>#NUM!</v>
      </c>
      <c r="X7390" s="20" t="e">
        <f t="shared" si="787"/>
        <v>#DIV/0!</v>
      </c>
      <c r="AA7390" s="20" t="e">
        <f t="shared" si="788"/>
        <v>#NUM!</v>
      </c>
    </row>
    <row r="7391" spans="19:27" x14ac:dyDescent="0.2">
      <c r="S7391" s="17" t="e">
        <f t="shared" si="784"/>
        <v>#NUM!</v>
      </c>
      <c r="T7391" s="17" t="e">
        <f t="shared" si="785"/>
        <v>#NUM!</v>
      </c>
      <c r="U7391" s="18" t="e">
        <f t="shared" si="786"/>
        <v>#NUM!</v>
      </c>
      <c r="X7391" s="20" t="e">
        <f t="shared" si="787"/>
        <v>#DIV/0!</v>
      </c>
      <c r="AA7391" s="20" t="e">
        <f t="shared" si="788"/>
        <v>#NUM!</v>
      </c>
    </row>
    <row r="7392" spans="19:27" x14ac:dyDescent="0.2">
      <c r="S7392" s="17" t="e">
        <f t="shared" si="784"/>
        <v>#NUM!</v>
      </c>
      <c r="T7392" s="17" t="e">
        <f t="shared" si="785"/>
        <v>#NUM!</v>
      </c>
      <c r="U7392" s="18" t="e">
        <f t="shared" si="786"/>
        <v>#NUM!</v>
      </c>
      <c r="X7392" s="20" t="e">
        <f t="shared" si="787"/>
        <v>#DIV/0!</v>
      </c>
      <c r="AA7392" s="20" t="e">
        <f t="shared" si="788"/>
        <v>#NUM!</v>
      </c>
    </row>
    <row r="7393" spans="19:27" x14ac:dyDescent="0.2">
      <c r="S7393" s="17" t="e">
        <f t="shared" si="784"/>
        <v>#NUM!</v>
      </c>
      <c r="T7393" s="17" t="e">
        <f t="shared" si="785"/>
        <v>#NUM!</v>
      </c>
      <c r="U7393" s="18" t="e">
        <f t="shared" si="786"/>
        <v>#NUM!</v>
      </c>
      <c r="X7393" s="20" t="e">
        <f t="shared" si="787"/>
        <v>#DIV/0!</v>
      </c>
      <c r="AA7393" s="20" t="e">
        <f t="shared" si="788"/>
        <v>#NUM!</v>
      </c>
    </row>
    <row r="7394" spans="19:27" x14ac:dyDescent="0.2">
      <c r="S7394" s="17" t="e">
        <f t="shared" si="784"/>
        <v>#NUM!</v>
      </c>
      <c r="T7394" s="17" t="e">
        <f t="shared" si="785"/>
        <v>#NUM!</v>
      </c>
      <c r="U7394" s="18" t="e">
        <f t="shared" si="786"/>
        <v>#NUM!</v>
      </c>
      <c r="X7394" s="20" t="e">
        <f t="shared" si="787"/>
        <v>#DIV/0!</v>
      </c>
      <c r="AA7394" s="20" t="e">
        <f t="shared" si="788"/>
        <v>#NUM!</v>
      </c>
    </row>
    <row r="7395" spans="19:27" x14ac:dyDescent="0.2">
      <c r="S7395" s="17" t="e">
        <f t="shared" si="784"/>
        <v>#NUM!</v>
      </c>
      <c r="T7395" s="17" t="e">
        <f t="shared" si="785"/>
        <v>#NUM!</v>
      </c>
      <c r="U7395" s="18" t="e">
        <f t="shared" si="786"/>
        <v>#NUM!</v>
      </c>
      <c r="X7395" s="20" t="e">
        <f t="shared" si="787"/>
        <v>#DIV/0!</v>
      </c>
      <c r="AA7395" s="20" t="e">
        <f t="shared" si="788"/>
        <v>#NUM!</v>
      </c>
    </row>
    <row r="7396" spans="19:27" x14ac:dyDescent="0.2">
      <c r="S7396" s="17" t="e">
        <f t="shared" si="784"/>
        <v>#NUM!</v>
      </c>
      <c r="T7396" s="17" t="e">
        <f t="shared" si="785"/>
        <v>#NUM!</v>
      </c>
      <c r="U7396" s="18" t="e">
        <f t="shared" si="786"/>
        <v>#NUM!</v>
      </c>
      <c r="X7396" s="20" t="e">
        <f t="shared" si="787"/>
        <v>#DIV/0!</v>
      </c>
      <c r="AA7396" s="20" t="e">
        <f t="shared" si="788"/>
        <v>#NUM!</v>
      </c>
    </row>
    <row r="7397" spans="19:27" x14ac:dyDescent="0.2">
      <c r="S7397" s="17" t="e">
        <f t="shared" si="784"/>
        <v>#NUM!</v>
      </c>
      <c r="T7397" s="17" t="e">
        <f t="shared" si="785"/>
        <v>#NUM!</v>
      </c>
      <c r="U7397" s="18" t="e">
        <f t="shared" si="786"/>
        <v>#NUM!</v>
      </c>
      <c r="X7397" s="20" t="e">
        <f t="shared" si="787"/>
        <v>#DIV/0!</v>
      </c>
      <c r="AA7397" s="20" t="e">
        <f t="shared" si="788"/>
        <v>#NUM!</v>
      </c>
    </row>
    <row r="7398" spans="19:27" x14ac:dyDescent="0.2">
      <c r="S7398" s="17" t="e">
        <f t="shared" si="784"/>
        <v>#NUM!</v>
      </c>
      <c r="T7398" s="17" t="e">
        <f t="shared" si="785"/>
        <v>#NUM!</v>
      </c>
      <c r="U7398" s="18" t="e">
        <f t="shared" si="786"/>
        <v>#NUM!</v>
      </c>
      <c r="X7398" s="20" t="e">
        <f t="shared" si="787"/>
        <v>#DIV/0!</v>
      </c>
      <c r="AA7398" s="20" t="e">
        <f t="shared" si="788"/>
        <v>#NUM!</v>
      </c>
    </row>
    <row r="7399" spans="19:27" x14ac:dyDescent="0.2">
      <c r="S7399" s="17" t="e">
        <f t="shared" si="784"/>
        <v>#NUM!</v>
      </c>
      <c r="T7399" s="17" t="e">
        <f t="shared" si="785"/>
        <v>#NUM!</v>
      </c>
      <c r="U7399" s="18" t="e">
        <f t="shared" si="786"/>
        <v>#NUM!</v>
      </c>
      <c r="X7399" s="20" t="e">
        <f t="shared" si="787"/>
        <v>#DIV/0!</v>
      </c>
      <c r="AA7399" s="20" t="e">
        <f t="shared" si="788"/>
        <v>#NUM!</v>
      </c>
    </row>
    <row r="7400" spans="19:27" x14ac:dyDescent="0.2">
      <c r="S7400" s="17" t="e">
        <f t="shared" si="784"/>
        <v>#NUM!</v>
      </c>
      <c r="T7400" s="17" t="e">
        <f t="shared" si="785"/>
        <v>#NUM!</v>
      </c>
      <c r="U7400" s="18" t="e">
        <f t="shared" si="786"/>
        <v>#NUM!</v>
      </c>
      <c r="X7400" s="20" t="e">
        <f t="shared" si="787"/>
        <v>#DIV/0!</v>
      </c>
      <c r="AA7400" s="20" t="e">
        <f t="shared" si="788"/>
        <v>#NUM!</v>
      </c>
    </row>
    <row r="7401" spans="19:27" x14ac:dyDescent="0.2">
      <c r="S7401" s="17" t="e">
        <f t="shared" si="784"/>
        <v>#NUM!</v>
      </c>
      <c r="T7401" s="17" t="e">
        <f t="shared" si="785"/>
        <v>#NUM!</v>
      </c>
      <c r="U7401" s="18" t="e">
        <f t="shared" si="786"/>
        <v>#NUM!</v>
      </c>
      <c r="X7401" s="20" t="e">
        <f t="shared" si="787"/>
        <v>#DIV/0!</v>
      </c>
      <c r="AA7401" s="20" t="e">
        <f t="shared" si="788"/>
        <v>#NUM!</v>
      </c>
    </row>
    <row r="7402" spans="19:27" x14ac:dyDescent="0.2">
      <c r="S7402" s="17" t="e">
        <f t="shared" si="784"/>
        <v>#NUM!</v>
      </c>
      <c r="T7402" s="17" t="e">
        <f t="shared" si="785"/>
        <v>#NUM!</v>
      </c>
      <c r="U7402" s="18" t="e">
        <f t="shared" si="786"/>
        <v>#NUM!</v>
      </c>
      <c r="X7402" s="20" t="e">
        <f t="shared" si="787"/>
        <v>#DIV/0!</v>
      </c>
      <c r="AA7402" s="20" t="e">
        <f t="shared" si="788"/>
        <v>#NUM!</v>
      </c>
    </row>
    <row r="7403" spans="19:27" x14ac:dyDescent="0.2">
      <c r="S7403" s="17" t="e">
        <f t="shared" si="784"/>
        <v>#NUM!</v>
      </c>
      <c r="T7403" s="17" t="e">
        <f t="shared" si="785"/>
        <v>#NUM!</v>
      </c>
      <c r="U7403" s="18" t="e">
        <f t="shared" si="786"/>
        <v>#NUM!</v>
      </c>
      <c r="X7403" s="20" t="e">
        <f t="shared" si="787"/>
        <v>#DIV/0!</v>
      </c>
      <c r="AA7403" s="20" t="e">
        <f t="shared" si="788"/>
        <v>#NUM!</v>
      </c>
    </row>
    <row r="7404" spans="19:27" x14ac:dyDescent="0.2">
      <c r="S7404" s="17" t="e">
        <f t="shared" si="784"/>
        <v>#NUM!</v>
      </c>
      <c r="T7404" s="17" t="e">
        <f t="shared" si="785"/>
        <v>#NUM!</v>
      </c>
      <c r="U7404" s="18" t="e">
        <f t="shared" si="786"/>
        <v>#NUM!</v>
      </c>
      <c r="X7404" s="20" t="e">
        <f t="shared" si="787"/>
        <v>#DIV/0!</v>
      </c>
      <c r="AA7404" s="20" t="e">
        <f t="shared" si="788"/>
        <v>#NUM!</v>
      </c>
    </row>
    <row r="7405" spans="19:27" x14ac:dyDescent="0.2">
      <c r="S7405" s="17" t="e">
        <f t="shared" si="784"/>
        <v>#NUM!</v>
      </c>
      <c r="T7405" s="17" t="e">
        <f t="shared" si="785"/>
        <v>#NUM!</v>
      </c>
      <c r="U7405" s="18" t="e">
        <f t="shared" si="786"/>
        <v>#NUM!</v>
      </c>
      <c r="X7405" s="20" t="e">
        <f t="shared" si="787"/>
        <v>#DIV/0!</v>
      </c>
      <c r="AA7405" s="20" t="e">
        <f t="shared" si="788"/>
        <v>#NUM!</v>
      </c>
    </row>
    <row r="7406" spans="19:27" x14ac:dyDescent="0.2">
      <c r="S7406" s="17" t="e">
        <f t="shared" si="784"/>
        <v>#NUM!</v>
      </c>
      <c r="T7406" s="17" t="e">
        <f t="shared" si="785"/>
        <v>#NUM!</v>
      </c>
      <c r="U7406" s="18" t="e">
        <f t="shared" si="786"/>
        <v>#NUM!</v>
      </c>
      <c r="X7406" s="20" t="e">
        <f t="shared" si="787"/>
        <v>#DIV/0!</v>
      </c>
      <c r="AA7406" s="20" t="e">
        <f t="shared" si="788"/>
        <v>#NUM!</v>
      </c>
    </row>
    <row r="7407" spans="19:27" x14ac:dyDescent="0.2">
      <c r="S7407" s="17" t="e">
        <f t="shared" si="784"/>
        <v>#NUM!</v>
      </c>
      <c r="T7407" s="17" t="e">
        <f t="shared" si="785"/>
        <v>#NUM!</v>
      </c>
      <c r="U7407" s="18" t="e">
        <f t="shared" si="786"/>
        <v>#NUM!</v>
      </c>
      <c r="X7407" s="20" t="e">
        <f t="shared" si="787"/>
        <v>#DIV/0!</v>
      </c>
      <c r="AA7407" s="20" t="e">
        <f t="shared" si="788"/>
        <v>#NUM!</v>
      </c>
    </row>
    <row r="7408" spans="19:27" x14ac:dyDescent="0.2">
      <c r="S7408" s="17" t="e">
        <f t="shared" si="784"/>
        <v>#NUM!</v>
      </c>
      <c r="T7408" s="17" t="e">
        <f t="shared" si="785"/>
        <v>#NUM!</v>
      </c>
      <c r="U7408" s="18" t="e">
        <f t="shared" si="786"/>
        <v>#NUM!</v>
      </c>
      <c r="X7408" s="20" t="e">
        <f t="shared" si="787"/>
        <v>#DIV/0!</v>
      </c>
      <c r="AA7408" s="20" t="e">
        <f t="shared" si="788"/>
        <v>#NUM!</v>
      </c>
    </row>
    <row r="7409" spans="19:27" x14ac:dyDescent="0.2">
      <c r="S7409" s="17" t="e">
        <f t="shared" si="784"/>
        <v>#NUM!</v>
      </c>
      <c r="T7409" s="17" t="e">
        <f t="shared" si="785"/>
        <v>#NUM!</v>
      </c>
      <c r="U7409" s="18" t="e">
        <f t="shared" si="786"/>
        <v>#NUM!</v>
      </c>
      <c r="X7409" s="20" t="e">
        <f t="shared" si="787"/>
        <v>#DIV/0!</v>
      </c>
      <c r="AA7409" s="20" t="e">
        <f t="shared" si="788"/>
        <v>#NUM!</v>
      </c>
    </row>
    <row r="7410" spans="19:27" x14ac:dyDescent="0.2">
      <c r="S7410" s="17" t="e">
        <f t="shared" si="784"/>
        <v>#NUM!</v>
      </c>
      <c r="T7410" s="17" t="e">
        <f t="shared" si="785"/>
        <v>#NUM!</v>
      </c>
      <c r="U7410" s="18" t="e">
        <f t="shared" si="786"/>
        <v>#NUM!</v>
      </c>
      <c r="X7410" s="20" t="e">
        <f t="shared" si="787"/>
        <v>#DIV/0!</v>
      </c>
      <c r="AA7410" s="20" t="e">
        <f t="shared" si="788"/>
        <v>#NUM!</v>
      </c>
    </row>
    <row r="7411" spans="19:27" x14ac:dyDescent="0.2">
      <c r="S7411" s="17" t="e">
        <f t="shared" si="784"/>
        <v>#NUM!</v>
      </c>
      <c r="T7411" s="17" t="e">
        <f t="shared" si="785"/>
        <v>#NUM!</v>
      </c>
      <c r="U7411" s="18" t="e">
        <f t="shared" si="786"/>
        <v>#NUM!</v>
      </c>
      <c r="X7411" s="20" t="e">
        <f t="shared" si="787"/>
        <v>#DIV/0!</v>
      </c>
      <c r="AA7411" s="20" t="e">
        <f t="shared" si="788"/>
        <v>#NUM!</v>
      </c>
    </row>
    <row r="7412" spans="19:27" x14ac:dyDescent="0.2">
      <c r="S7412" s="17" t="e">
        <f t="shared" si="784"/>
        <v>#NUM!</v>
      </c>
      <c r="T7412" s="17" t="e">
        <f t="shared" si="785"/>
        <v>#NUM!</v>
      </c>
      <c r="U7412" s="18" t="e">
        <f t="shared" si="786"/>
        <v>#NUM!</v>
      </c>
      <c r="X7412" s="20" t="e">
        <f t="shared" si="787"/>
        <v>#DIV/0!</v>
      </c>
      <c r="AA7412" s="20" t="e">
        <f t="shared" si="788"/>
        <v>#NUM!</v>
      </c>
    </row>
    <row r="7413" spans="19:27" x14ac:dyDescent="0.2">
      <c r="S7413" s="17" t="e">
        <f t="shared" si="784"/>
        <v>#NUM!</v>
      </c>
      <c r="T7413" s="17" t="e">
        <f t="shared" si="785"/>
        <v>#NUM!</v>
      </c>
      <c r="U7413" s="18" t="e">
        <f t="shared" si="786"/>
        <v>#NUM!</v>
      </c>
      <c r="X7413" s="20" t="e">
        <f t="shared" si="787"/>
        <v>#DIV/0!</v>
      </c>
      <c r="AA7413" s="20" t="e">
        <f t="shared" si="788"/>
        <v>#NUM!</v>
      </c>
    </row>
    <row r="7414" spans="19:27" x14ac:dyDescent="0.2">
      <c r="S7414" s="17" t="e">
        <f t="shared" si="784"/>
        <v>#NUM!</v>
      </c>
      <c r="T7414" s="17" t="e">
        <f t="shared" si="785"/>
        <v>#NUM!</v>
      </c>
      <c r="U7414" s="18" t="e">
        <f t="shared" si="786"/>
        <v>#NUM!</v>
      </c>
      <c r="X7414" s="20" t="e">
        <f t="shared" si="787"/>
        <v>#DIV/0!</v>
      </c>
      <c r="AA7414" s="20" t="e">
        <f t="shared" si="788"/>
        <v>#NUM!</v>
      </c>
    </row>
    <row r="7415" spans="19:27" x14ac:dyDescent="0.2">
      <c r="S7415" s="17" t="e">
        <f t="shared" si="784"/>
        <v>#NUM!</v>
      </c>
      <c r="T7415" s="17" t="e">
        <f t="shared" si="785"/>
        <v>#NUM!</v>
      </c>
      <c r="U7415" s="18" t="e">
        <f t="shared" si="786"/>
        <v>#NUM!</v>
      </c>
      <c r="X7415" s="20" t="e">
        <f t="shared" si="787"/>
        <v>#DIV/0!</v>
      </c>
      <c r="AA7415" s="20" t="e">
        <f t="shared" si="788"/>
        <v>#NUM!</v>
      </c>
    </row>
    <row r="7416" spans="19:27" x14ac:dyDescent="0.2">
      <c r="S7416" s="17" t="e">
        <f t="shared" si="784"/>
        <v>#NUM!</v>
      </c>
      <c r="T7416" s="17" t="e">
        <f t="shared" si="785"/>
        <v>#NUM!</v>
      </c>
      <c r="U7416" s="18" t="e">
        <f t="shared" si="786"/>
        <v>#NUM!</v>
      </c>
      <c r="X7416" s="20" t="e">
        <f t="shared" si="787"/>
        <v>#DIV/0!</v>
      </c>
      <c r="AA7416" s="20" t="e">
        <f t="shared" si="788"/>
        <v>#NUM!</v>
      </c>
    </row>
    <row r="7417" spans="19:27" x14ac:dyDescent="0.2">
      <c r="S7417" s="17" t="e">
        <f t="shared" si="784"/>
        <v>#NUM!</v>
      </c>
      <c r="T7417" s="17" t="e">
        <f t="shared" si="785"/>
        <v>#NUM!</v>
      </c>
      <c r="U7417" s="18" t="e">
        <f t="shared" si="786"/>
        <v>#NUM!</v>
      </c>
      <c r="X7417" s="20" t="e">
        <f t="shared" si="787"/>
        <v>#DIV/0!</v>
      </c>
      <c r="AA7417" s="20" t="e">
        <f t="shared" si="788"/>
        <v>#NUM!</v>
      </c>
    </row>
    <row r="7418" spans="19:27" x14ac:dyDescent="0.2">
      <c r="S7418" s="17" t="e">
        <f t="shared" si="784"/>
        <v>#NUM!</v>
      </c>
      <c r="T7418" s="17" t="e">
        <f t="shared" si="785"/>
        <v>#NUM!</v>
      </c>
      <c r="U7418" s="18" t="e">
        <f t="shared" si="786"/>
        <v>#NUM!</v>
      </c>
      <c r="X7418" s="20" t="e">
        <f t="shared" si="787"/>
        <v>#DIV/0!</v>
      </c>
      <c r="AA7418" s="20" t="e">
        <f t="shared" si="788"/>
        <v>#NUM!</v>
      </c>
    </row>
    <row r="7419" spans="19:27" x14ac:dyDescent="0.2">
      <c r="S7419" s="17" t="e">
        <f t="shared" si="784"/>
        <v>#NUM!</v>
      </c>
      <c r="T7419" s="17" t="e">
        <f t="shared" si="785"/>
        <v>#NUM!</v>
      </c>
      <c r="U7419" s="18" t="e">
        <f t="shared" si="786"/>
        <v>#NUM!</v>
      </c>
      <c r="X7419" s="20" t="e">
        <f t="shared" si="787"/>
        <v>#DIV/0!</v>
      </c>
      <c r="AA7419" s="20" t="e">
        <f t="shared" si="788"/>
        <v>#NUM!</v>
      </c>
    </row>
    <row r="7420" spans="19:27" x14ac:dyDescent="0.2">
      <c r="S7420" s="17" t="e">
        <f t="shared" si="784"/>
        <v>#NUM!</v>
      </c>
      <c r="T7420" s="17" t="e">
        <f t="shared" si="785"/>
        <v>#NUM!</v>
      </c>
      <c r="U7420" s="18" t="e">
        <f t="shared" si="786"/>
        <v>#NUM!</v>
      </c>
      <c r="X7420" s="20" t="e">
        <f t="shared" si="787"/>
        <v>#DIV/0!</v>
      </c>
      <c r="AA7420" s="20" t="e">
        <f t="shared" si="788"/>
        <v>#NUM!</v>
      </c>
    </row>
    <row r="7421" spans="19:27" x14ac:dyDescent="0.2">
      <c r="S7421" s="17" t="e">
        <f t="shared" si="784"/>
        <v>#NUM!</v>
      </c>
      <c r="T7421" s="17" t="e">
        <f t="shared" si="785"/>
        <v>#NUM!</v>
      </c>
      <c r="U7421" s="18" t="e">
        <f t="shared" si="786"/>
        <v>#NUM!</v>
      </c>
      <c r="X7421" s="20" t="e">
        <f t="shared" si="787"/>
        <v>#DIV/0!</v>
      </c>
      <c r="AA7421" s="20" t="e">
        <f t="shared" si="788"/>
        <v>#NUM!</v>
      </c>
    </row>
    <row r="7422" spans="19:27" x14ac:dyDescent="0.2">
      <c r="S7422" s="17" t="e">
        <f t="shared" si="784"/>
        <v>#NUM!</v>
      </c>
      <c r="T7422" s="17" t="e">
        <f t="shared" si="785"/>
        <v>#NUM!</v>
      </c>
      <c r="U7422" s="18" t="e">
        <f t="shared" si="786"/>
        <v>#NUM!</v>
      </c>
      <c r="X7422" s="20" t="e">
        <f t="shared" si="787"/>
        <v>#DIV/0!</v>
      </c>
      <c r="AA7422" s="20" t="e">
        <f t="shared" si="788"/>
        <v>#NUM!</v>
      </c>
    </row>
    <row r="7423" spans="19:27" x14ac:dyDescent="0.2">
      <c r="S7423" s="17" t="e">
        <f t="shared" si="784"/>
        <v>#NUM!</v>
      </c>
      <c r="T7423" s="17" t="e">
        <f t="shared" si="785"/>
        <v>#NUM!</v>
      </c>
      <c r="U7423" s="18" t="e">
        <f t="shared" si="786"/>
        <v>#NUM!</v>
      </c>
      <c r="X7423" s="20" t="e">
        <f t="shared" si="787"/>
        <v>#DIV/0!</v>
      </c>
      <c r="AA7423" s="20" t="e">
        <f t="shared" si="788"/>
        <v>#NUM!</v>
      </c>
    </row>
    <row r="7424" spans="19:27" x14ac:dyDescent="0.2">
      <c r="S7424" s="17" t="e">
        <f t="shared" si="784"/>
        <v>#NUM!</v>
      </c>
      <c r="T7424" s="17" t="e">
        <f t="shared" si="785"/>
        <v>#NUM!</v>
      </c>
      <c r="U7424" s="18" t="e">
        <f t="shared" si="786"/>
        <v>#NUM!</v>
      </c>
      <c r="X7424" s="20" t="e">
        <f t="shared" si="787"/>
        <v>#DIV/0!</v>
      </c>
      <c r="AA7424" s="20" t="e">
        <f t="shared" si="788"/>
        <v>#NUM!</v>
      </c>
    </row>
    <row r="7425" spans="19:27" x14ac:dyDescent="0.2">
      <c r="S7425" s="17" t="e">
        <f t="shared" si="784"/>
        <v>#NUM!</v>
      </c>
      <c r="T7425" s="17" t="e">
        <f t="shared" si="785"/>
        <v>#NUM!</v>
      </c>
      <c r="U7425" s="18" t="e">
        <f t="shared" si="786"/>
        <v>#NUM!</v>
      </c>
      <c r="X7425" s="20" t="e">
        <f t="shared" si="787"/>
        <v>#DIV/0!</v>
      </c>
      <c r="AA7425" s="20" t="e">
        <f t="shared" si="788"/>
        <v>#NUM!</v>
      </c>
    </row>
    <row r="7426" spans="19:27" x14ac:dyDescent="0.2">
      <c r="S7426" s="17" t="e">
        <f t="shared" ref="S7426:S7489" si="789">MEDIAN(M7426:O7426)</f>
        <v>#NUM!</v>
      </c>
      <c r="T7426" s="17" t="e">
        <f t="shared" ref="T7426:T7489" si="790">MEDIAN(P7426:R7426)</f>
        <v>#NUM!</v>
      </c>
      <c r="U7426" s="18" t="e">
        <f t="shared" ref="U7426:U7489" si="791">T7426/S7426</f>
        <v>#NUM!</v>
      </c>
      <c r="X7426" s="20" t="e">
        <f t="shared" ref="X7426:X7489" si="792">_xlfn.T.TEST(P7426:R7426,M7426:O7426,2,2)</f>
        <v>#DIV/0!</v>
      </c>
      <c r="AA7426" s="20" t="e">
        <f t="shared" ref="AA7426:AA7489" si="793">LOG(U7426,2)</f>
        <v>#NUM!</v>
      </c>
    </row>
    <row r="7427" spans="19:27" x14ac:dyDescent="0.2">
      <c r="S7427" s="17" t="e">
        <f t="shared" si="789"/>
        <v>#NUM!</v>
      </c>
      <c r="T7427" s="17" t="e">
        <f t="shared" si="790"/>
        <v>#NUM!</v>
      </c>
      <c r="U7427" s="18" t="e">
        <f t="shared" si="791"/>
        <v>#NUM!</v>
      </c>
      <c r="X7427" s="20" t="e">
        <f t="shared" si="792"/>
        <v>#DIV/0!</v>
      </c>
      <c r="AA7427" s="20" t="e">
        <f t="shared" si="793"/>
        <v>#NUM!</v>
      </c>
    </row>
    <row r="7428" spans="19:27" x14ac:dyDescent="0.2">
      <c r="S7428" s="17" t="e">
        <f t="shared" si="789"/>
        <v>#NUM!</v>
      </c>
      <c r="T7428" s="17" t="e">
        <f t="shared" si="790"/>
        <v>#NUM!</v>
      </c>
      <c r="U7428" s="18" t="e">
        <f t="shared" si="791"/>
        <v>#NUM!</v>
      </c>
      <c r="X7428" s="20" t="e">
        <f t="shared" si="792"/>
        <v>#DIV/0!</v>
      </c>
      <c r="AA7428" s="20" t="e">
        <f t="shared" si="793"/>
        <v>#NUM!</v>
      </c>
    </row>
    <row r="7429" spans="19:27" x14ac:dyDescent="0.2">
      <c r="S7429" s="17" t="e">
        <f t="shared" si="789"/>
        <v>#NUM!</v>
      </c>
      <c r="T7429" s="17" t="e">
        <f t="shared" si="790"/>
        <v>#NUM!</v>
      </c>
      <c r="U7429" s="18" t="e">
        <f t="shared" si="791"/>
        <v>#NUM!</v>
      </c>
      <c r="X7429" s="20" t="e">
        <f t="shared" si="792"/>
        <v>#DIV/0!</v>
      </c>
      <c r="AA7429" s="20" t="e">
        <f t="shared" si="793"/>
        <v>#NUM!</v>
      </c>
    </row>
    <row r="7430" spans="19:27" x14ac:dyDescent="0.2">
      <c r="S7430" s="17" t="e">
        <f t="shared" si="789"/>
        <v>#NUM!</v>
      </c>
      <c r="T7430" s="17" t="e">
        <f t="shared" si="790"/>
        <v>#NUM!</v>
      </c>
      <c r="U7430" s="18" t="e">
        <f t="shared" si="791"/>
        <v>#NUM!</v>
      </c>
      <c r="X7430" s="20" t="e">
        <f t="shared" si="792"/>
        <v>#DIV/0!</v>
      </c>
      <c r="AA7430" s="20" t="e">
        <f t="shared" si="793"/>
        <v>#NUM!</v>
      </c>
    </row>
    <row r="7431" spans="19:27" x14ac:dyDescent="0.2">
      <c r="S7431" s="17" t="e">
        <f t="shared" si="789"/>
        <v>#NUM!</v>
      </c>
      <c r="T7431" s="17" t="e">
        <f t="shared" si="790"/>
        <v>#NUM!</v>
      </c>
      <c r="U7431" s="18" t="e">
        <f t="shared" si="791"/>
        <v>#NUM!</v>
      </c>
      <c r="X7431" s="20" t="e">
        <f t="shared" si="792"/>
        <v>#DIV/0!</v>
      </c>
      <c r="AA7431" s="20" t="e">
        <f t="shared" si="793"/>
        <v>#NUM!</v>
      </c>
    </row>
    <row r="7432" spans="19:27" x14ac:dyDescent="0.2">
      <c r="S7432" s="17" t="e">
        <f t="shared" si="789"/>
        <v>#NUM!</v>
      </c>
      <c r="T7432" s="17" t="e">
        <f t="shared" si="790"/>
        <v>#NUM!</v>
      </c>
      <c r="U7432" s="18" t="e">
        <f t="shared" si="791"/>
        <v>#NUM!</v>
      </c>
      <c r="X7432" s="20" t="e">
        <f t="shared" si="792"/>
        <v>#DIV/0!</v>
      </c>
      <c r="AA7432" s="20" t="e">
        <f t="shared" si="793"/>
        <v>#NUM!</v>
      </c>
    </row>
    <row r="7433" spans="19:27" x14ac:dyDescent="0.2">
      <c r="S7433" s="17" t="e">
        <f t="shared" si="789"/>
        <v>#NUM!</v>
      </c>
      <c r="T7433" s="17" t="e">
        <f t="shared" si="790"/>
        <v>#NUM!</v>
      </c>
      <c r="U7433" s="18" t="e">
        <f t="shared" si="791"/>
        <v>#NUM!</v>
      </c>
      <c r="X7433" s="20" t="e">
        <f t="shared" si="792"/>
        <v>#DIV/0!</v>
      </c>
      <c r="AA7433" s="20" t="e">
        <f t="shared" si="793"/>
        <v>#NUM!</v>
      </c>
    </row>
    <row r="7434" spans="19:27" x14ac:dyDescent="0.2">
      <c r="S7434" s="17" t="e">
        <f t="shared" si="789"/>
        <v>#NUM!</v>
      </c>
      <c r="T7434" s="17" t="e">
        <f t="shared" si="790"/>
        <v>#NUM!</v>
      </c>
      <c r="U7434" s="18" t="e">
        <f t="shared" si="791"/>
        <v>#NUM!</v>
      </c>
      <c r="X7434" s="20" t="e">
        <f t="shared" si="792"/>
        <v>#DIV/0!</v>
      </c>
      <c r="AA7434" s="20" t="e">
        <f t="shared" si="793"/>
        <v>#NUM!</v>
      </c>
    </row>
    <row r="7435" spans="19:27" x14ac:dyDescent="0.2">
      <c r="S7435" s="17" t="e">
        <f t="shared" si="789"/>
        <v>#NUM!</v>
      </c>
      <c r="T7435" s="17" t="e">
        <f t="shared" si="790"/>
        <v>#NUM!</v>
      </c>
      <c r="U7435" s="18" t="e">
        <f t="shared" si="791"/>
        <v>#NUM!</v>
      </c>
      <c r="X7435" s="20" t="e">
        <f t="shared" si="792"/>
        <v>#DIV/0!</v>
      </c>
      <c r="AA7435" s="20" t="e">
        <f t="shared" si="793"/>
        <v>#NUM!</v>
      </c>
    </row>
    <row r="7436" spans="19:27" x14ac:dyDescent="0.2">
      <c r="S7436" s="17" t="e">
        <f t="shared" si="789"/>
        <v>#NUM!</v>
      </c>
      <c r="T7436" s="17" t="e">
        <f t="shared" si="790"/>
        <v>#NUM!</v>
      </c>
      <c r="U7436" s="18" t="e">
        <f t="shared" si="791"/>
        <v>#NUM!</v>
      </c>
      <c r="X7436" s="20" t="e">
        <f t="shared" si="792"/>
        <v>#DIV/0!</v>
      </c>
      <c r="AA7436" s="20" t="e">
        <f t="shared" si="793"/>
        <v>#NUM!</v>
      </c>
    </row>
    <row r="7437" spans="19:27" x14ac:dyDescent="0.2">
      <c r="S7437" s="17" t="e">
        <f t="shared" si="789"/>
        <v>#NUM!</v>
      </c>
      <c r="T7437" s="17" t="e">
        <f t="shared" si="790"/>
        <v>#NUM!</v>
      </c>
      <c r="U7437" s="18" t="e">
        <f t="shared" si="791"/>
        <v>#NUM!</v>
      </c>
      <c r="X7437" s="20" t="e">
        <f t="shared" si="792"/>
        <v>#DIV/0!</v>
      </c>
      <c r="AA7437" s="20" t="e">
        <f t="shared" si="793"/>
        <v>#NUM!</v>
      </c>
    </row>
    <row r="7438" spans="19:27" x14ac:dyDescent="0.2">
      <c r="S7438" s="17" t="e">
        <f t="shared" si="789"/>
        <v>#NUM!</v>
      </c>
      <c r="T7438" s="17" t="e">
        <f t="shared" si="790"/>
        <v>#NUM!</v>
      </c>
      <c r="U7438" s="18" t="e">
        <f t="shared" si="791"/>
        <v>#NUM!</v>
      </c>
      <c r="X7438" s="20" t="e">
        <f t="shared" si="792"/>
        <v>#DIV/0!</v>
      </c>
      <c r="AA7438" s="20" t="e">
        <f t="shared" si="793"/>
        <v>#NUM!</v>
      </c>
    </row>
    <row r="7439" spans="19:27" x14ac:dyDescent="0.2">
      <c r="S7439" s="17" t="e">
        <f t="shared" si="789"/>
        <v>#NUM!</v>
      </c>
      <c r="T7439" s="17" t="e">
        <f t="shared" si="790"/>
        <v>#NUM!</v>
      </c>
      <c r="U7439" s="18" t="e">
        <f t="shared" si="791"/>
        <v>#NUM!</v>
      </c>
      <c r="X7439" s="20" t="e">
        <f t="shared" si="792"/>
        <v>#DIV/0!</v>
      </c>
      <c r="AA7439" s="20" t="e">
        <f t="shared" si="793"/>
        <v>#NUM!</v>
      </c>
    </row>
    <row r="7440" spans="19:27" x14ac:dyDescent="0.2">
      <c r="S7440" s="17" t="e">
        <f t="shared" si="789"/>
        <v>#NUM!</v>
      </c>
      <c r="T7440" s="17" t="e">
        <f t="shared" si="790"/>
        <v>#NUM!</v>
      </c>
      <c r="U7440" s="18" t="e">
        <f t="shared" si="791"/>
        <v>#NUM!</v>
      </c>
      <c r="X7440" s="20" t="e">
        <f t="shared" si="792"/>
        <v>#DIV/0!</v>
      </c>
      <c r="AA7440" s="20" t="e">
        <f t="shared" si="793"/>
        <v>#NUM!</v>
      </c>
    </row>
    <row r="7441" spans="19:27" x14ac:dyDescent="0.2">
      <c r="S7441" s="17" t="e">
        <f t="shared" si="789"/>
        <v>#NUM!</v>
      </c>
      <c r="T7441" s="17" t="e">
        <f t="shared" si="790"/>
        <v>#NUM!</v>
      </c>
      <c r="U7441" s="18" t="e">
        <f t="shared" si="791"/>
        <v>#NUM!</v>
      </c>
      <c r="X7441" s="20" t="e">
        <f t="shared" si="792"/>
        <v>#DIV/0!</v>
      </c>
      <c r="AA7441" s="20" t="e">
        <f t="shared" si="793"/>
        <v>#NUM!</v>
      </c>
    </row>
    <row r="7442" spans="19:27" x14ac:dyDescent="0.2">
      <c r="S7442" s="17" t="e">
        <f t="shared" si="789"/>
        <v>#NUM!</v>
      </c>
      <c r="T7442" s="17" t="e">
        <f t="shared" si="790"/>
        <v>#NUM!</v>
      </c>
      <c r="U7442" s="18" t="e">
        <f t="shared" si="791"/>
        <v>#NUM!</v>
      </c>
      <c r="X7442" s="20" t="e">
        <f t="shared" si="792"/>
        <v>#DIV/0!</v>
      </c>
      <c r="AA7442" s="20" t="e">
        <f t="shared" si="793"/>
        <v>#NUM!</v>
      </c>
    </row>
    <row r="7443" spans="19:27" x14ac:dyDescent="0.2">
      <c r="S7443" s="17" t="e">
        <f t="shared" si="789"/>
        <v>#NUM!</v>
      </c>
      <c r="T7443" s="17" t="e">
        <f t="shared" si="790"/>
        <v>#NUM!</v>
      </c>
      <c r="U7443" s="18" t="e">
        <f t="shared" si="791"/>
        <v>#NUM!</v>
      </c>
      <c r="X7443" s="20" t="e">
        <f t="shared" si="792"/>
        <v>#DIV/0!</v>
      </c>
      <c r="AA7443" s="20" t="e">
        <f t="shared" si="793"/>
        <v>#NUM!</v>
      </c>
    </row>
    <row r="7444" spans="19:27" x14ac:dyDescent="0.2">
      <c r="S7444" s="17" t="e">
        <f t="shared" si="789"/>
        <v>#NUM!</v>
      </c>
      <c r="T7444" s="17" t="e">
        <f t="shared" si="790"/>
        <v>#NUM!</v>
      </c>
      <c r="U7444" s="18" t="e">
        <f t="shared" si="791"/>
        <v>#NUM!</v>
      </c>
      <c r="X7444" s="20" t="e">
        <f t="shared" si="792"/>
        <v>#DIV/0!</v>
      </c>
      <c r="AA7444" s="20" t="e">
        <f t="shared" si="793"/>
        <v>#NUM!</v>
      </c>
    </row>
    <row r="7445" spans="19:27" x14ac:dyDescent="0.2">
      <c r="S7445" s="17" t="e">
        <f t="shared" si="789"/>
        <v>#NUM!</v>
      </c>
      <c r="T7445" s="17" t="e">
        <f t="shared" si="790"/>
        <v>#NUM!</v>
      </c>
      <c r="U7445" s="18" t="e">
        <f t="shared" si="791"/>
        <v>#NUM!</v>
      </c>
      <c r="X7445" s="20" t="e">
        <f t="shared" si="792"/>
        <v>#DIV/0!</v>
      </c>
      <c r="AA7445" s="20" t="e">
        <f t="shared" si="793"/>
        <v>#NUM!</v>
      </c>
    </row>
    <row r="7446" spans="19:27" x14ac:dyDescent="0.2">
      <c r="S7446" s="17" t="e">
        <f t="shared" si="789"/>
        <v>#NUM!</v>
      </c>
      <c r="T7446" s="17" t="e">
        <f t="shared" si="790"/>
        <v>#NUM!</v>
      </c>
      <c r="U7446" s="18" t="e">
        <f t="shared" si="791"/>
        <v>#NUM!</v>
      </c>
      <c r="X7446" s="20" t="e">
        <f t="shared" si="792"/>
        <v>#DIV/0!</v>
      </c>
      <c r="AA7446" s="20" t="e">
        <f t="shared" si="793"/>
        <v>#NUM!</v>
      </c>
    </row>
    <row r="7447" spans="19:27" x14ac:dyDescent="0.2">
      <c r="S7447" s="17" t="e">
        <f t="shared" si="789"/>
        <v>#NUM!</v>
      </c>
      <c r="T7447" s="17" t="e">
        <f t="shared" si="790"/>
        <v>#NUM!</v>
      </c>
      <c r="U7447" s="18" t="e">
        <f t="shared" si="791"/>
        <v>#NUM!</v>
      </c>
      <c r="X7447" s="20" t="e">
        <f t="shared" si="792"/>
        <v>#DIV/0!</v>
      </c>
      <c r="AA7447" s="20" t="e">
        <f t="shared" si="793"/>
        <v>#NUM!</v>
      </c>
    </row>
    <row r="7448" spans="19:27" x14ac:dyDescent="0.2">
      <c r="S7448" s="17" t="e">
        <f t="shared" si="789"/>
        <v>#NUM!</v>
      </c>
      <c r="T7448" s="17" t="e">
        <f t="shared" si="790"/>
        <v>#NUM!</v>
      </c>
      <c r="U7448" s="18" t="e">
        <f t="shared" si="791"/>
        <v>#NUM!</v>
      </c>
      <c r="X7448" s="20" t="e">
        <f t="shared" si="792"/>
        <v>#DIV/0!</v>
      </c>
      <c r="AA7448" s="20" t="e">
        <f t="shared" si="793"/>
        <v>#NUM!</v>
      </c>
    </row>
    <row r="7449" spans="19:27" x14ac:dyDescent="0.2">
      <c r="S7449" s="17" t="e">
        <f t="shared" si="789"/>
        <v>#NUM!</v>
      </c>
      <c r="T7449" s="17" t="e">
        <f t="shared" si="790"/>
        <v>#NUM!</v>
      </c>
      <c r="U7449" s="18" t="e">
        <f t="shared" si="791"/>
        <v>#NUM!</v>
      </c>
      <c r="X7449" s="20" t="e">
        <f t="shared" si="792"/>
        <v>#DIV/0!</v>
      </c>
      <c r="AA7449" s="20" t="e">
        <f t="shared" si="793"/>
        <v>#NUM!</v>
      </c>
    </row>
    <row r="7450" spans="19:27" x14ac:dyDescent="0.2">
      <c r="S7450" s="17" t="e">
        <f t="shared" si="789"/>
        <v>#NUM!</v>
      </c>
      <c r="T7450" s="17" t="e">
        <f t="shared" si="790"/>
        <v>#NUM!</v>
      </c>
      <c r="U7450" s="18" t="e">
        <f t="shared" si="791"/>
        <v>#NUM!</v>
      </c>
      <c r="X7450" s="20" t="e">
        <f t="shared" si="792"/>
        <v>#DIV/0!</v>
      </c>
      <c r="AA7450" s="20" t="e">
        <f t="shared" si="793"/>
        <v>#NUM!</v>
      </c>
    </row>
    <row r="7451" spans="19:27" x14ac:dyDescent="0.2">
      <c r="S7451" s="17" t="e">
        <f t="shared" si="789"/>
        <v>#NUM!</v>
      </c>
      <c r="T7451" s="17" t="e">
        <f t="shared" si="790"/>
        <v>#NUM!</v>
      </c>
      <c r="U7451" s="18" t="e">
        <f t="shared" si="791"/>
        <v>#NUM!</v>
      </c>
      <c r="X7451" s="20" t="e">
        <f t="shared" si="792"/>
        <v>#DIV/0!</v>
      </c>
      <c r="AA7451" s="20" t="e">
        <f t="shared" si="793"/>
        <v>#NUM!</v>
      </c>
    </row>
    <row r="7452" spans="19:27" x14ac:dyDescent="0.2">
      <c r="S7452" s="17" t="e">
        <f t="shared" si="789"/>
        <v>#NUM!</v>
      </c>
      <c r="T7452" s="17" t="e">
        <f t="shared" si="790"/>
        <v>#NUM!</v>
      </c>
      <c r="U7452" s="18" t="e">
        <f t="shared" si="791"/>
        <v>#NUM!</v>
      </c>
      <c r="X7452" s="20" t="e">
        <f t="shared" si="792"/>
        <v>#DIV/0!</v>
      </c>
      <c r="AA7452" s="20" t="e">
        <f t="shared" si="793"/>
        <v>#NUM!</v>
      </c>
    </row>
    <row r="7453" spans="19:27" x14ac:dyDescent="0.2">
      <c r="S7453" s="17" t="e">
        <f t="shared" si="789"/>
        <v>#NUM!</v>
      </c>
      <c r="T7453" s="17" t="e">
        <f t="shared" si="790"/>
        <v>#NUM!</v>
      </c>
      <c r="U7453" s="18" t="e">
        <f t="shared" si="791"/>
        <v>#NUM!</v>
      </c>
      <c r="X7453" s="20" t="e">
        <f t="shared" si="792"/>
        <v>#DIV/0!</v>
      </c>
      <c r="AA7453" s="20" t="e">
        <f t="shared" si="793"/>
        <v>#NUM!</v>
      </c>
    </row>
    <row r="7454" spans="19:27" x14ac:dyDescent="0.2">
      <c r="S7454" s="17" t="e">
        <f t="shared" si="789"/>
        <v>#NUM!</v>
      </c>
      <c r="T7454" s="17" t="e">
        <f t="shared" si="790"/>
        <v>#NUM!</v>
      </c>
      <c r="U7454" s="18" t="e">
        <f t="shared" si="791"/>
        <v>#NUM!</v>
      </c>
      <c r="X7454" s="20" t="e">
        <f t="shared" si="792"/>
        <v>#DIV/0!</v>
      </c>
      <c r="AA7454" s="20" t="e">
        <f t="shared" si="793"/>
        <v>#NUM!</v>
      </c>
    </row>
    <row r="7455" spans="19:27" x14ac:dyDescent="0.2">
      <c r="S7455" s="17" t="e">
        <f t="shared" si="789"/>
        <v>#NUM!</v>
      </c>
      <c r="T7455" s="17" t="e">
        <f t="shared" si="790"/>
        <v>#NUM!</v>
      </c>
      <c r="U7455" s="18" t="e">
        <f t="shared" si="791"/>
        <v>#NUM!</v>
      </c>
      <c r="X7455" s="20" t="e">
        <f t="shared" si="792"/>
        <v>#DIV/0!</v>
      </c>
      <c r="AA7455" s="20" t="e">
        <f t="shared" si="793"/>
        <v>#NUM!</v>
      </c>
    </row>
    <row r="7456" spans="19:27" x14ac:dyDescent="0.2">
      <c r="S7456" s="17" t="e">
        <f t="shared" si="789"/>
        <v>#NUM!</v>
      </c>
      <c r="T7456" s="17" t="e">
        <f t="shared" si="790"/>
        <v>#NUM!</v>
      </c>
      <c r="U7456" s="18" t="e">
        <f t="shared" si="791"/>
        <v>#NUM!</v>
      </c>
      <c r="X7456" s="20" t="e">
        <f t="shared" si="792"/>
        <v>#DIV/0!</v>
      </c>
      <c r="AA7456" s="20" t="e">
        <f t="shared" si="793"/>
        <v>#NUM!</v>
      </c>
    </row>
    <row r="7457" spans="19:27" x14ac:dyDescent="0.2">
      <c r="S7457" s="17" t="e">
        <f t="shared" si="789"/>
        <v>#NUM!</v>
      </c>
      <c r="T7457" s="17" t="e">
        <f t="shared" si="790"/>
        <v>#NUM!</v>
      </c>
      <c r="U7457" s="18" t="e">
        <f t="shared" si="791"/>
        <v>#NUM!</v>
      </c>
      <c r="X7457" s="20" t="e">
        <f t="shared" si="792"/>
        <v>#DIV/0!</v>
      </c>
      <c r="AA7457" s="20" t="e">
        <f t="shared" si="793"/>
        <v>#NUM!</v>
      </c>
    </row>
    <row r="7458" spans="19:27" x14ac:dyDescent="0.2">
      <c r="S7458" s="17" t="e">
        <f t="shared" si="789"/>
        <v>#NUM!</v>
      </c>
      <c r="T7458" s="17" t="e">
        <f t="shared" si="790"/>
        <v>#NUM!</v>
      </c>
      <c r="U7458" s="18" t="e">
        <f t="shared" si="791"/>
        <v>#NUM!</v>
      </c>
      <c r="X7458" s="20" t="e">
        <f t="shared" si="792"/>
        <v>#DIV/0!</v>
      </c>
      <c r="AA7458" s="20" t="e">
        <f t="shared" si="793"/>
        <v>#NUM!</v>
      </c>
    </row>
    <row r="7459" spans="19:27" x14ac:dyDescent="0.2">
      <c r="S7459" s="17" t="e">
        <f t="shared" si="789"/>
        <v>#NUM!</v>
      </c>
      <c r="T7459" s="17" t="e">
        <f t="shared" si="790"/>
        <v>#NUM!</v>
      </c>
      <c r="U7459" s="18" t="e">
        <f t="shared" si="791"/>
        <v>#NUM!</v>
      </c>
      <c r="X7459" s="20" t="e">
        <f t="shared" si="792"/>
        <v>#DIV/0!</v>
      </c>
      <c r="AA7459" s="20" t="e">
        <f t="shared" si="793"/>
        <v>#NUM!</v>
      </c>
    </row>
    <row r="7460" spans="19:27" x14ac:dyDescent="0.2">
      <c r="S7460" s="17" t="e">
        <f t="shared" si="789"/>
        <v>#NUM!</v>
      </c>
      <c r="T7460" s="17" t="e">
        <f t="shared" si="790"/>
        <v>#NUM!</v>
      </c>
      <c r="U7460" s="18" t="e">
        <f t="shared" si="791"/>
        <v>#NUM!</v>
      </c>
      <c r="X7460" s="20" t="e">
        <f t="shared" si="792"/>
        <v>#DIV/0!</v>
      </c>
      <c r="AA7460" s="20" t="e">
        <f t="shared" si="793"/>
        <v>#NUM!</v>
      </c>
    </row>
    <row r="7461" spans="19:27" x14ac:dyDescent="0.2">
      <c r="S7461" s="17" t="e">
        <f t="shared" si="789"/>
        <v>#NUM!</v>
      </c>
      <c r="T7461" s="17" t="e">
        <f t="shared" si="790"/>
        <v>#NUM!</v>
      </c>
      <c r="U7461" s="18" t="e">
        <f t="shared" si="791"/>
        <v>#NUM!</v>
      </c>
      <c r="X7461" s="20" t="e">
        <f t="shared" si="792"/>
        <v>#DIV/0!</v>
      </c>
      <c r="AA7461" s="20" t="e">
        <f t="shared" si="793"/>
        <v>#NUM!</v>
      </c>
    </row>
    <row r="7462" spans="19:27" x14ac:dyDescent="0.2">
      <c r="S7462" s="17" t="e">
        <f t="shared" si="789"/>
        <v>#NUM!</v>
      </c>
      <c r="T7462" s="17" t="e">
        <f t="shared" si="790"/>
        <v>#NUM!</v>
      </c>
      <c r="U7462" s="18" t="e">
        <f t="shared" si="791"/>
        <v>#NUM!</v>
      </c>
      <c r="X7462" s="20" t="e">
        <f t="shared" si="792"/>
        <v>#DIV/0!</v>
      </c>
      <c r="AA7462" s="20" t="e">
        <f t="shared" si="793"/>
        <v>#NUM!</v>
      </c>
    </row>
    <row r="7463" spans="19:27" x14ac:dyDescent="0.2">
      <c r="S7463" s="17" t="e">
        <f t="shared" si="789"/>
        <v>#NUM!</v>
      </c>
      <c r="T7463" s="17" t="e">
        <f t="shared" si="790"/>
        <v>#NUM!</v>
      </c>
      <c r="U7463" s="18" t="e">
        <f t="shared" si="791"/>
        <v>#NUM!</v>
      </c>
      <c r="X7463" s="20" t="e">
        <f t="shared" si="792"/>
        <v>#DIV/0!</v>
      </c>
      <c r="AA7463" s="20" t="e">
        <f t="shared" si="793"/>
        <v>#NUM!</v>
      </c>
    </row>
    <row r="7464" spans="19:27" x14ac:dyDescent="0.2">
      <c r="S7464" s="17" t="e">
        <f t="shared" si="789"/>
        <v>#NUM!</v>
      </c>
      <c r="T7464" s="17" t="e">
        <f t="shared" si="790"/>
        <v>#NUM!</v>
      </c>
      <c r="U7464" s="18" t="e">
        <f t="shared" si="791"/>
        <v>#NUM!</v>
      </c>
      <c r="X7464" s="20" t="e">
        <f t="shared" si="792"/>
        <v>#DIV/0!</v>
      </c>
      <c r="AA7464" s="20" t="e">
        <f t="shared" si="793"/>
        <v>#NUM!</v>
      </c>
    </row>
    <row r="7465" spans="19:27" x14ac:dyDescent="0.2">
      <c r="S7465" s="17" t="e">
        <f t="shared" si="789"/>
        <v>#NUM!</v>
      </c>
      <c r="T7465" s="17" t="e">
        <f t="shared" si="790"/>
        <v>#NUM!</v>
      </c>
      <c r="U7465" s="18" t="e">
        <f t="shared" si="791"/>
        <v>#NUM!</v>
      </c>
      <c r="X7465" s="20" t="e">
        <f t="shared" si="792"/>
        <v>#DIV/0!</v>
      </c>
      <c r="AA7465" s="20" t="e">
        <f t="shared" si="793"/>
        <v>#NUM!</v>
      </c>
    </row>
    <row r="7466" spans="19:27" x14ac:dyDescent="0.2">
      <c r="S7466" s="17" t="e">
        <f t="shared" si="789"/>
        <v>#NUM!</v>
      </c>
      <c r="T7466" s="17" t="e">
        <f t="shared" si="790"/>
        <v>#NUM!</v>
      </c>
      <c r="U7466" s="18" t="e">
        <f t="shared" si="791"/>
        <v>#NUM!</v>
      </c>
      <c r="X7466" s="20" t="e">
        <f t="shared" si="792"/>
        <v>#DIV/0!</v>
      </c>
      <c r="AA7466" s="20" t="e">
        <f t="shared" si="793"/>
        <v>#NUM!</v>
      </c>
    </row>
    <row r="7467" spans="19:27" x14ac:dyDescent="0.2">
      <c r="S7467" s="17" t="e">
        <f t="shared" si="789"/>
        <v>#NUM!</v>
      </c>
      <c r="T7467" s="17" t="e">
        <f t="shared" si="790"/>
        <v>#NUM!</v>
      </c>
      <c r="U7467" s="18" t="e">
        <f t="shared" si="791"/>
        <v>#NUM!</v>
      </c>
      <c r="X7467" s="20" t="e">
        <f t="shared" si="792"/>
        <v>#DIV/0!</v>
      </c>
      <c r="AA7467" s="20" t="e">
        <f t="shared" si="793"/>
        <v>#NUM!</v>
      </c>
    </row>
    <row r="7468" spans="19:27" x14ac:dyDescent="0.2">
      <c r="S7468" s="17" t="e">
        <f t="shared" si="789"/>
        <v>#NUM!</v>
      </c>
      <c r="T7468" s="17" t="e">
        <f t="shared" si="790"/>
        <v>#NUM!</v>
      </c>
      <c r="U7468" s="18" t="e">
        <f t="shared" si="791"/>
        <v>#NUM!</v>
      </c>
      <c r="X7468" s="20" t="e">
        <f t="shared" si="792"/>
        <v>#DIV/0!</v>
      </c>
      <c r="AA7468" s="20" t="e">
        <f t="shared" si="793"/>
        <v>#NUM!</v>
      </c>
    </row>
    <row r="7469" spans="19:27" x14ac:dyDescent="0.2">
      <c r="S7469" s="17" t="e">
        <f t="shared" si="789"/>
        <v>#NUM!</v>
      </c>
      <c r="T7469" s="17" t="e">
        <f t="shared" si="790"/>
        <v>#NUM!</v>
      </c>
      <c r="U7469" s="18" t="e">
        <f t="shared" si="791"/>
        <v>#NUM!</v>
      </c>
      <c r="X7469" s="20" t="e">
        <f t="shared" si="792"/>
        <v>#DIV/0!</v>
      </c>
      <c r="AA7469" s="20" t="e">
        <f t="shared" si="793"/>
        <v>#NUM!</v>
      </c>
    </row>
    <row r="7470" spans="19:27" x14ac:dyDescent="0.2">
      <c r="S7470" s="17" t="e">
        <f t="shared" si="789"/>
        <v>#NUM!</v>
      </c>
      <c r="T7470" s="17" t="e">
        <f t="shared" si="790"/>
        <v>#NUM!</v>
      </c>
      <c r="U7470" s="18" t="e">
        <f t="shared" si="791"/>
        <v>#NUM!</v>
      </c>
      <c r="X7470" s="20" t="e">
        <f t="shared" si="792"/>
        <v>#DIV/0!</v>
      </c>
      <c r="AA7470" s="20" t="e">
        <f t="shared" si="793"/>
        <v>#NUM!</v>
      </c>
    </row>
    <row r="7471" spans="19:27" x14ac:dyDescent="0.2">
      <c r="S7471" s="17" t="e">
        <f t="shared" si="789"/>
        <v>#NUM!</v>
      </c>
      <c r="T7471" s="17" t="e">
        <f t="shared" si="790"/>
        <v>#NUM!</v>
      </c>
      <c r="U7471" s="18" t="e">
        <f t="shared" si="791"/>
        <v>#NUM!</v>
      </c>
      <c r="X7471" s="20" t="e">
        <f t="shared" si="792"/>
        <v>#DIV/0!</v>
      </c>
      <c r="AA7471" s="20" t="e">
        <f t="shared" si="793"/>
        <v>#NUM!</v>
      </c>
    </row>
    <row r="7472" spans="19:27" x14ac:dyDescent="0.2">
      <c r="S7472" s="17" t="e">
        <f t="shared" si="789"/>
        <v>#NUM!</v>
      </c>
      <c r="T7472" s="17" t="e">
        <f t="shared" si="790"/>
        <v>#NUM!</v>
      </c>
      <c r="U7472" s="18" t="e">
        <f t="shared" si="791"/>
        <v>#NUM!</v>
      </c>
      <c r="X7472" s="20" t="e">
        <f t="shared" si="792"/>
        <v>#DIV/0!</v>
      </c>
      <c r="AA7472" s="20" t="e">
        <f t="shared" si="793"/>
        <v>#NUM!</v>
      </c>
    </row>
    <row r="7473" spans="19:27" x14ac:dyDescent="0.2">
      <c r="S7473" s="17" t="e">
        <f t="shared" si="789"/>
        <v>#NUM!</v>
      </c>
      <c r="T7473" s="17" t="e">
        <f t="shared" si="790"/>
        <v>#NUM!</v>
      </c>
      <c r="U7473" s="18" t="e">
        <f t="shared" si="791"/>
        <v>#NUM!</v>
      </c>
      <c r="X7473" s="20" t="e">
        <f t="shared" si="792"/>
        <v>#DIV/0!</v>
      </c>
      <c r="AA7473" s="20" t="e">
        <f t="shared" si="793"/>
        <v>#NUM!</v>
      </c>
    </row>
    <row r="7474" spans="19:27" x14ac:dyDescent="0.2">
      <c r="S7474" s="17" t="e">
        <f t="shared" si="789"/>
        <v>#NUM!</v>
      </c>
      <c r="T7474" s="17" t="e">
        <f t="shared" si="790"/>
        <v>#NUM!</v>
      </c>
      <c r="U7474" s="18" t="e">
        <f t="shared" si="791"/>
        <v>#NUM!</v>
      </c>
      <c r="X7474" s="20" t="e">
        <f t="shared" si="792"/>
        <v>#DIV/0!</v>
      </c>
      <c r="AA7474" s="20" t="e">
        <f t="shared" si="793"/>
        <v>#NUM!</v>
      </c>
    </row>
    <row r="7475" spans="19:27" x14ac:dyDescent="0.2">
      <c r="S7475" s="17" t="e">
        <f t="shared" si="789"/>
        <v>#NUM!</v>
      </c>
      <c r="T7475" s="17" t="e">
        <f t="shared" si="790"/>
        <v>#NUM!</v>
      </c>
      <c r="U7475" s="18" t="e">
        <f t="shared" si="791"/>
        <v>#NUM!</v>
      </c>
      <c r="X7475" s="20" t="e">
        <f t="shared" si="792"/>
        <v>#DIV/0!</v>
      </c>
      <c r="AA7475" s="20" t="e">
        <f t="shared" si="793"/>
        <v>#NUM!</v>
      </c>
    </row>
    <row r="7476" spans="19:27" x14ac:dyDescent="0.2">
      <c r="S7476" s="17" t="e">
        <f t="shared" si="789"/>
        <v>#NUM!</v>
      </c>
      <c r="T7476" s="17" t="e">
        <f t="shared" si="790"/>
        <v>#NUM!</v>
      </c>
      <c r="U7476" s="18" t="e">
        <f t="shared" si="791"/>
        <v>#NUM!</v>
      </c>
      <c r="X7476" s="20" t="e">
        <f t="shared" si="792"/>
        <v>#DIV/0!</v>
      </c>
      <c r="AA7476" s="20" t="e">
        <f t="shared" si="793"/>
        <v>#NUM!</v>
      </c>
    </row>
    <row r="7477" spans="19:27" x14ac:dyDescent="0.2">
      <c r="S7477" s="17" t="e">
        <f t="shared" si="789"/>
        <v>#NUM!</v>
      </c>
      <c r="T7477" s="17" t="e">
        <f t="shared" si="790"/>
        <v>#NUM!</v>
      </c>
      <c r="U7477" s="18" t="e">
        <f t="shared" si="791"/>
        <v>#NUM!</v>
      </c>
      <c r="X7477" s="20" t="e">
        <f t="shared" si="792"/>
        <v>#DIV/0!</v>
      </c>
      <c r="AA7477" s="20" t="e">
        <f t="shared" si="793"/>
        <v>#NUM!</v>
      </c>
    </row>
    <row r="7478" spans="19:27" x14ac:dyDescent="0.2">
      <c r="S7478" s="17" t="e">
        <f t="shared" si="789"/>
        <v>#NUM!</v>
      </c>
      <c r="T7478" s="17" t="e">
        <f t="shared" si="790"/>
        <v>#NUM!</v>
      </c>
      <c r="U7478" s="18" t="e">
        <f t="shared" si="791"/>
        <v>#NUM!</v>
      </c>
      <c r="X7478" s="20" t="e">
        <f t="shared" si="792"/>
        <v>#DIV/0!</v>
      </c>
      <c r="AA7478" s="20" t="e">
        <f t="shared" si="793"/>
        <v>#NUM!</v>
      </c>
    </row>
    <row r="7479" spans="19:27" x14ac:dyDescent="0.2">
      <c r="S7479" s="17" t="e">
        <f t="shared" si="789"/>
        <v>#NUM!</v>
      </c>
      <c r="T7479" s="17" t="e">
        <f t="shared" si="790"/>
        <v>#NUM!</v>
      </c>
      <c r="U7479" s="18" t="e">
        <f t="shared" si="791"/>
        <v>#NUM!</v>
      </c>
      <c r="X7479" s="20" t="e">
        <f t="shared" si="792"/>
        <v>#DIV/0!</v>
      </c>
      <c r="AA7479" s="20" t="e">
        <f t="shared" si="793"/>
        <v>#NUM!</v>
      </c>
    </row>
    <row r="7480" spans="19:27" x14ac:dyDescent="0.2">
      <c r="S7480" s="17" t="e">
        <f t="shared" si="789"/>
        <v>#NUM!</v>
      </c>
      <c r="T7480" s="17" t="e">
        <f t="shared" si="790"/>
        <v>#NUM!</v>
      </c>
      <c r="U7480" s="18" t="e">
        <f t="shared" si="791"/>
        <v>#NUM!</v>
      </c>
      <c r="X7480" s="20" t="e">
        <f t="shared" si="792"/>
        <v>#DIV/0!</v>
      </c>
      <c r="AA7480" s="20" t="e">
        <f t="shared" si="793"/>
        <v>#NUM!</v>
      </c>
    </row>
    <row r="7481" spans="19:27" x14ac:dyDescent="0.2">
      <c r="S7481" s="17" t="e">
        <f t="shared" si="789"/>
        <v>#NUM!</v>
      </c>
      <c r="T7481" s="17" t="e">
        <f t="shared" si="790"/>
        <v>#NUM!</v>
      </c>
      <c r="U7481" s="18" t="e">
        <f t="shared" si="791"/>
        <v>#NUM!</v>
      </c>
      <c r="X7481" s="20" t="e">
        <f t="shared" si="792"/>
        <v>#DIV/0!</v>
      </c>
      <c r="AA7481" s="20" t="e">
        <f t="shared" si="793"/>
        <v>#NUM!</v>
      </c>
    </row>
    <row r="7482" spans="19:27" x14ac:dyDescent="0.2">
      <c r="S7482" s="17" t="e">
        <f t="shared" si="789"/>
        <v>#NUM!</v>
      </c>
      <c r="T7482" s="17" t="e">
        <f t="shared" si="790"/>
        <v>#NUM!</v>
      </c>
      <c r="U7482" s="18" t="e">
        <f t="shared" si="791"/>
        <v>#NUM!</v>
      </c>
      <c r="X7482" s="20" t="e">
        <f t="shared" si="792"/>
        <v>#DIV/0!</v>
      </c>
      <c r="AA7482" s="20" t="e">
        <f t="shared" si="793"/>
        <v>#NUM!</v>
      </c>
    </row>
    <row r="7483" spans="19:27" x14ac:dyDescent="0.2">
      <c r="S7483" s="17" t="e">
        <f t="shared" si="789"/>
        <v>#NUM!</v>
      </c>
      <c r="T7483" s="17" t="e">
        <f t="shared" si="790"/>
        <v>#NUM!</v>
      </c>
      <c r="U7483" s="18" t="e">
        <f t="shared" si="791"/>
        <v>#NUM!</v>
      </c>
      <c r="X7483" s="20" t="e">
        <f t="shared" si="792"/>
        <v>#DIV/0!</v>
      </c>
      <c r="AA7483" s="20" t="e">
        <f t="shared" si="793"/>
        <v>#NUM!</v>
      </c>
    </row>
    <row r="7484" spans="19:27" x14ac:dyDescent="0.2">
      <c r="S7484" s="17" t="e">
        <f t="shared" si="789"/>
        <v>#NUM!</v>
      </c>
      <c r="T7484" s="17" t="e">
        <f t="shared" si="790"/>
        <v>#NUM!</v>
      </c>
      <c r="U7484" s="18" t="e">
        <f t="shared" si="791"/>
        <v>#NUM!</v>
      </c>
      <c r="X7484" s="20" t="e">
        <f t="shared" si="792"/>
        <v>#DIV/0!</v>
      </c>
      <c r="AA7484" s="20" t="e">
        <f t="shared" si="793"/>
        <v>#NUM!</v>
      </c>
    </row>
    <row r="7485" spans="19:27" x14ac:dyDescent="0.2">
      <c r="S7485" s="17" t="e">
        <f t="shared" si="789"/>
        <v>#NUM!</v>
      </c>
      <c r="T7485" s="17" t="e">
        <f t="shared" si="790"/>
        <v>#NUM!</v>
      </c>
      <c r="U7485" s="18" t="e">
        <f t="shared" si="791"/>
        <v>#NUM!</v>
      </c>
      <c r="X7485" s="20" t="e">
        <f t="shared" si="792"/>
        <v>#DIV/0!</v>
      </c>
      <c r="AA7485" s="20" t="e">
        <f t="shared" si="793"/>
        <v>#NUM!</v>
      </c>
    </row>
    <row r="7486" spans="19:27" x14ac:dyDescent="0.2">
      <c r="S7486" s="17" t="e">
        <f t="shared" si="789"/>
        <v>#NUM!</v>
      </c>
      <c r="T7486" s="17" t="e">
        <f t="shared" si="790"/>
        <v>#NUM!</v>
      </c>
      <c r="U7486" s="18" t="e">
        <f t="shared" si="791"/>
        <v>#NUM!</v>
      </c>
      <c r="X7486" s="20" t="e">
        <f t="shared" si="792"/>
        <v>#DIV/0!</v>
      </c>
      <c r="AA7486" s="20" t="e">
        <f t="shared" si="793"/>
        <v>#NUM!</v>
      </c>
    </row>
    <row r="7487" spans="19:27" x14ac:dyDescent="0.2">
      <c r="S7487" s="17" t="e">
        <f t="shared" si="789"/>
        <v>#NUM!</v>
      </c>
      <c r="T7487" s="17" t="e">
        <f t="shared" si="790"/>
        <v>#NUM!</v>
      </c>
      <c r="U7487" s="18" t="e">
        <f t="shared" si="791"/>
        <v>#NUM!</v>
      </c>
      <c r="X7487" s="20" t="e">
        <f t="shared" si="792"/>
        <v>#DIV/0!</v>
      </c>
      <c r="AA7487" s="20" t="e">
        <f t="shared" si="793"/>
        <v>#NUM!</v>
      </c>
    </row>
    <row r="7488" spans="19:27" x14ac:dyDescent="0.2">
      <c r="S7488" s="17" t="e">
        <f t="shared" si="789"/>
        <v>#NUM!</v>
      </c>
      <c r="T7488" s="17" t="e">
        <f t="shared" si="790"/>
        <v>#NUM!</v>
      </c>
      <c r="U7488" s="18" t="e">
        <f t="shared" si="791"/>
        <v>#NUM!</v>
      </c>
      <c r="X7488" s="20" t="e">
        <f t="shared" si="792"/>
        <v>#DIV/0!</v>
      </c>
      <c r="AA7488" s="20" t="e">
        <f t="shared" si="793"/>
        <v>#NUM!</v>
      </c>
    </row>
    <row r="7489" spans="19:27" x14ac:dyDescent="0.2">
      <c r="S7489" s="17" t="e">
        <f t="shared" si="789"/>
        <v>#NUM!</v>
      </c>
      <c r="T7489" s="17" t="e">
        <f t="shared" si="790"/>
        <v>#NUM!</v>
      </c>
      <c r="U7489" s="18" t="e">
        <f t="shared" si="791"/>
        <v>#NUM!</v>
      </c>
      <c r="X7489" s="20" t="e">
        <f t="shared" si="792"/>
        <v>#DIV/0!</v>
      </c>
      <c r="AA7489" s="20" t="e">
        <f t="shared" si="793"/>
        <v>#NUM!</v>
      </c>
    </row>
    <row r="7490" spans="19:27" x14ac:dyDescent="0.2">
      <c r="S7490" s="17" t="e">
        <f t="shared" ref="S7490:S7553" si="794">MEDIAN(M7490:O7490)</f>
        <v>#NUM!</v>
      </c>
      <c r="T7490" s="17" t="e">
        <f t="shared" ref="T7490:T7553" si="795">MEDIAN(P7490:R7490)</f>
        <v>#NUM!</v>
      </c>
      <c r="U7490" s="18" t="e">
        <f t="shared" ref="U7490:U7553" si="796">T7490/S7490</f>
        <v>#NUM!</v>
      </c>
      <c r="X7490" s="20" t="e">
        <f t="shared" ref="X7490:X7553" si="797">_xlfn.T.TEST(P7490:R7490,M7490:O7490,2,2)</f>
        <v>#DIV/0!</v>
      </c>
      <c r="AA7490" s="20" t="e">
        <f t="shared" ref="AA7490:AA7553" si="798">LOG(U7490,2)</f>
        <v>#NUM!</v>
      </c>
    </row>
    <row r="7491" spans="19:27" x14ac:dyDescent="0.2">
      <c r="S7491" s="17" t="e">
        <f t="shared" si="794"/>
        <v>#NUM!</v>
      </c>
      <c r="T7491" s="17" t="e">
        <f t="shared" si="795"/>
        <v>#NUM!</v>
      </c>
      <c r="U7491" s="18" t="e">
        <f t="shared" si="796"/>
        <v>#NUM!</v>
      </c>
      <c r="X7491" s="20" t="e">
        <f t="shared" si="797"/>
        <v>#DIV/0!</v>
      </c>
      <c r="AA7491" s="20" t="e">
        <f t="shared" si="798"/>
        <v>#NUM!</v>
      </c>
    </row>
    <row r="7492" spans="19:27" x14ac:dyDescent="0.2">
      <c r="S7492" s="17" t="e">
        <f t="shared" si="794"/>
        <v>#NUM!</v>
      </c>
      <c r="T7492" s="17" t="e">
        <f t="shared" si="795"/>
        <v>#NUM!</v>
      </c>
      <c r="U7492" s="18" t="e">
        <f t="shared" si="796"/>
        <v>#NUM!</v>
      </c>
      <c r="X7492" s="20" t="e">
        <f t="shared" si="797"/>
        <v>#DIV/0!</v>
      </c>
      <c r="AA7492" s="20" t="e">
        <f t="shared" si="798"/>
        <v>#NUM!</v>
      </c>
    </row>
    <row r="7493" spans="19:27" x14ac:dyDescent="0.2">
      <c r="S7493" s="17" t="e">
        <f t="shared" si="794"/>
        <v>#NUM!</v>
      </c>
      <c r="T7493" s="17" t="e">
        <f t="shared" si="795"/>
        <v>#NUM!</v>
      </c>
      <c r="U7493" s="18" t="e">
        <f t="shared" si="796"/>
        <v>#NUM!</v>
      </c>
      <c r="X7493" s="20" t="e">
        <f t="shared" si="797"/>
        <v>#DIV/0!</v>
      </c>
      <c r="AA7493" s="20" t="e">
        <f t="shared" si="798"/>
        <v>#NUM!</v>
      </c>
    </row>
    <row r="7494" spans="19:27" x14ac:dyDescent="0.2">
      <c r="S7494" s="17" t="e">
        <f t="shared" si="794"/>
        <v>#NUM!</v>
      </c>
      <c r="T7494" s="17" t="e">
        <f t="shared" si="795"/>
        <v>#NUM!</v>
      </c>
      <c r="U7494" s="18" t="e">
        <f t="shared" si="796"/>
        <v>#NUM!</v>
      </c>
      <c r="X7494" s="20" t="e">
        <f t="shared" si="797"/>
        <v>#DIV/0!</v>
      </c>
      <c r="AA7494" s="20" t="e">
        <f t="shared" si="798"/>
        <v>#NUM!</v>
      </c>
    </row>
    <row r="7495" spans="19:27" x14ac:dyDescent="0.2">
      <c r="S7495" s="17" t="e">
        <f t="shared" si="794"/>
        <v>#NUM!</v>
      </c>
      <c r="T7495" s="17" t="e">
        <f t="shared" si="795"/>
        <v>#NUM!</v>
      </c>
      <c r="U7495" s="18" t="e">
        <f t="shared" si="796"/>
        <v>#NUM!</v>
      </c>
      <c r="X7495" s="20" t="e">
        <f t="shared" si="797"/>
        <v>#DIV/0!</v>
      </c>
      <c r="AA7495" s="20" t="e">
        <f t="shared" si="798"/>
        <v>#NUM!</v>
      </c>
    </row>
    <row r="7496" spans="19:27" x14ac:dyDescent="0.2">
      <c r="S7496" s="17" t="e">
        <f t="shared" si="794"/>
        <v>#NUM!</v>
      </c>
      <c r="T7496" s="17" t="e">
        <f t="shared" si="795"/>
        <v>#NUM!</v>
      </c>
      <c r="U7496" s="18" t="e">
        <f t="shared" si="796"/>
        <v>#NUM!</v>
      </c>
      <c r="X7496" s="20" t="e">
        <f t="shared" si="797"/>
        <v>#DIV/0!</v>
      </c>
      <c r="AA7496" s="20" t="e">
        <f t="shared" si="798"/>
        <v>#NUM!</v>
      </c>
    </row>
    <row r="7497" spans="19:27" x14ac:dyDescent="0.2">
      <c r="S7497" s="17" t="e">
        <f t="shared" si="794"/>
        <v>#NUM!</v>
      </c>
      <c r="T7497" s="17" t="e">
        <f t="shared" si="795"/>
        <v>#NUM!</v>
      </c>
      <c r="U7497" s="18" t="e">
        <f t="shared" si="796"/>
        <v>#NUM!</v>
      </c>
      <c r="X7497" s="20" t="e">
        <f t="shared" si="797"/>
        <v>#DIV/0!</v>
      </c>
      <c r="AA7497" s="20" t="e">
        <f t="shared" si="798"/>
        <v>#NUM!</v>
      </c>
    </row>
    <row r="7498" spans="19:27" x14ac:dyDescent="0.2">
      <c r="S7498" s="17" t="e">
        <f t="shared" si="794"/>
        <v>#NUM!</v>
      </c>
      <c r="T7498" s="17" t="e">
        <f t="shared" si="795"/>
        <v>#NUM!</v>
      </c>
      <c r="U7498" s="18" t="e">
        <f t="shared" si="796"/>
        <v>#NUM!</v>
      </c>
      <c r="X7498" s="20" t="e">
        <f t="shared" si="797"/>
        <v>#DIV/0!</v>
      </c>
      <c r="AA7498" s="20" t="e">
        <f t="shared" si="798"/>
        <v>#NUM!</v>
      </c>
    </row>
    <row r="7499" spans="19:27" x14ac:dyDescent="0.2">
      <c r="S7499" s="17" t="e">
        <f t="shared" si="794"/>
        <v>#NUM!</v>
      </c>
      <c r="T7499" s="17" t="e">
        <f t="shared" si="795"/>
        <v>#NUM!</v>
      </c>
      <c r="U7499" s="18" t="e">
        <f t="shared" si="796"/>
        <v>#NUM!</v>
      </c>
      <c r="X7499" s="20" t="e">
        <f t="shared" si="797"/>
        <v>#DIV/0!</v>
      </c>
      <c r="AA7499" s="20" t="e">
        <f t="shared" si="798"/>
        <v>#NUM!</v>
      </c>
    </row>
    <row r="7500" spans="19:27" x14ac:dyDescent="0.2">
      <c r="S7500" s="17" t="e">
        <f t="shared" si="794"/>
        <v>#NUM!</v>
      </c>
      <c r="T7500" s="17" t="e">
        <f t="shared" si="795"/>
        <v>#NUM!</v>
      </c>
      <c r="U7500" s="18" t="e">
        <f t="shared" si="796"/>
        <v>#NUM!</v>
      </c>
      <c r="X7500" s="20" t="e">
        <f t="shared" si="797"/>
        <v>#DIV/0!</v>
      </c>
      <c r="AA7500" s="20" t="e">
        <f t="shared" si="798"/>
        <v>#NUM!</v>
      </c>
    </row>
    <row r="7501" spans="19:27" x14ac:dyDescent="0.2">
      <c r="S7501" s="17" t="e">
        <f t="shared" si="794"/>
        <v>#NUM!</v>
      </c>
      <c r="T7501" s="17" t="e">
        <f t="shared" si="795"/>
        <v>#NUM!</v>
      </c>
      <c r="U7501" s="18" t="e">
        <f t="shared" si="796"/>
        <v>#NUM!</v>
      </c>
      <c r="X7501" s="20" t="e">
        <f t="shared" si="797"/>
        <v>#DIV/0!</v>
      </c>
      <c r="AA7501" s="20" t="e">
        <f t="shared" si="798"/>
        <v>#NUM!</v>
      </c>
    </row>
    <row r="7502" spans="19:27" x14ac:dyDescent="0.2">
      <c r="S7502" s="17" t="e">
        <f t="shared" si="794"/>
        <v>#NUM!</v>
      </c>
      <c r="T7502" s="17" t="e">
        <f t="shared" si="795"/>
        <v>#NUM!</v>
      </c>
      <c r="U7502" s="18" t="e">
        <f t="shared" si="796"/>
        <v>#NUM!</v>
      </c>
      <c r="X7502" s="20" t="e">
        <f t="shared" si="797"/>
        <v>#DIV/0!</v>
      </c>
      <c r="AA7502" s="20" t="e">
        <f t="shared" si="798"/>
        <v>#NUM!</v>
      </c>
    </row>
    <row r="7503" spans="19:27" x14ac:dyDescent="0.2">
      <c r="S7503" s="17" t="e">
        <f t="shared" si="794"/>
        <v>#NUM!</v>
      </c>
      <c r="T7503" s="17" t="e">
        <f t="shared" si="795"/>
        <v>#NUM!</v>
      </c>
      <c r="U7503" s="18" t="e">
        <f t="shared" si="796"/>
        <v>#NUM!</v>
      </c>
      <c r="X7503" s="20" t="e">
        <f t="shared" si="797"/>
        <v>#DIV/0!</v>
      </c>
      <c r="AA7503" s="20" t="e">
        <f t="shared" si="798"/>
        <v>#NUM!</v>
      </c>
    </row>
    <row r="7504" spans="19:27" x14ac:dyDescent="0.2">
      <c r="S7504" s="17" t="e">
        <f t="shared" si="794"/>
        <v>#NUM!</v>
      </c>
      <c r="T7504" s="17" t="e">
        <f t="shared" si="795"/>
        <v>#NUM!</v>
      </c>
      <c r="U7504" s="18" t="e">
        <f t="shared" si="796"/>
        <v>#NUM!</v>
      </c>
      <c r="X7504" s="20" t="e">
        <f t="shared" si="797"/>
        <v>#DIV/0!</v>
      </c>
      <c r="AA7504" s="20" t="e">
        <f t="shared" si="798"/>
        <v>#NUM!</v>
      </c>
    </row>
    <row r="7505" spans="19:27" x14ac:dyDescent="0.2">
      <c r="S7505" s="17" t="e">
        <f t="shared" si="794"/>
        <v>#NUM!</v>
      </c>
      <c r="T7505" s="17" t="e">
        <f t="shared" si="795"/>
        <v>#NUM!</v>
      </c>
      <c r="U7505" s="18" t="e">
        <f t="shared" si="796"/>
        <v>#NUM!</v>
      </c>
      <c r="X7505" s="20" t="e">
        <f t="shared" si="797"/>
        <v>#DIV/0!</v>
      </c>
      <c r="AA7505" s="20" t="e">
        <f t="shared" si="798"/>
        <v>#NUM!</v>
      </c>
    </row>
    <row r="7506" spans="19:27" x14ac:dyDescent="0.2">
      <c r="S7506" s="17" t="e">
        <f t="shared" si="794"/>
        <v>#NUM!</v>
      </c>
      <c r="T7506" s="17" t="e">
        <f t="shared" si="795"/>
        <v>#NUM!</v>
      </c>
      <c r="U7506" s="18" t="e">
        <f t="shared" si="796"/>
        <v>#NUM!</v>
      </c>
      <c r="X7506" s="20" t="e">
        <f t="shared" si="797"/>
        <v>#DIV/0!</v>
      </c>
      <c r="AA7506" s="20" t="e">
        <f t="shared" si="798"/>
        <v>#NUM!</v>
      </c>
    </row>
    <row r="7507" spans="19:27" x14ac:dyDescent="0.2">
      <c r="S7507" s="17" t="e">
        <f t="shared" si="794"/>
        <v>#NUM!</v>
      </c>
      <c r="T7507" s="17" t="e">
        <f t="shared" si="795"/>
        <v>#NUM!</v>
      </c>
      <c r="U7507" s="18" t="e">
        <f t="shared" si="796"/>
        <v>#NUM!</v>
      </c>
      <c r="X7507" s="20" t="e">
        <f t="shared" si="797"/>
        <v>#DIV/0!</v>
      </c>
      <c r="AA7507" s="20" t="e">
        <f t="shared" si="798"/>
        <v>#NUM!</v>
      </c>
    </row>
    <row r="7508" spans="19:27" x14ac:dyDescent="0.2">
      <c r="S7508" s="17" t="e">
        <f t="shared" si="794"/>
        <v>#NUM!</v>
      </c>
      <c r="T7508" s="17" t="e">
        <f t="shared" si="795"/>
        <v>#NUM!</v>
      </c>
      <c r="U7508" s="18" t="e">
        <f t="shared" si="796"/>
        <v>#NUM!</v>
      </c>
      <c r="X7508" s="20" t="e">
        <f t="shared" si="797"/>
        <v>#DIV/0!</v>
      </c>
      <c r="AA7508" s="20" t="e">
        <f t="shared" si="798"/>
        <v>#NUM!</v>
      </c>
    </row>
    <row r="7509" spans="19:27" x14ac:dyDescent="0.2">
      <c r="S7509" s="17" t="e">
        <f t="shared" si="794"/>
        <v>#NUM!</v>
      </c>
      <c r="T7509" s="17" t="e">
        <f t="shared" si="795"/>
        <v>#NUM!</v>
      </c>
      <c r="U7509" s="18" t="e">
        <f t="shared" si="796"/>
        <v>#NUM!</v>
      </c>
      <c r="X7509" s="20" t="e">
        <f t="shared" si="797"/>
        <v>#DIV/0!</v>
      </c>
      <c r="AA7509" s="20" t="e">
        <f t="shared" si="798"/>
        <v>#NUM!</v>
      </c>
    </row>
    <row r="7510" spans="19:27" x14ac:dyDescent="0.2">
      <c r="S7510" s="17" t="e">
        <f t="shared" si="794"/>
        <v>#NUM!</v>
      </c>
      <c r="T7510" s="17" t="e">
        <f t="shared" si="795"/>
        <v>#NUM!</v>
      </c>
      <c r="U7510" s="18" t="e">
        <f t="shared" si="796"/>
        <v>#NUM!</v>
      </c>
      <c r="X7510" s="20" t="e">
        <f t="shared" si="797"/>
        <v>#DIV/0!</v>
      </c>
      <c r="AA7510" s="20" t="e">
        <f t="shared" si="798"/>
        <v>#NUM!</v>
      </c>
    </row>
    <row r="7511" spans="19:27" x14ac:dyDescent="0.2">
      <c r="S7511" s="17" t="e">
        <f t="shared" si="794"/>
        <v>#NUM!</v>
      </c>
      <c r="T7511" s="17" t="e">
        <f t="shared" si="795"/>
        <v>#NUM!</v>
      </c>
      <c r="U7511" s="18" t="e">
        <f t="shared" si="796"/>
        <v>#NUM!</v>
      </c>
      <c r="X7511" s="20" t="e">
        <f t="shared" si="797"/>
        <v>#DIV/0!</v>
      </c>
      <c r="AA7511" s="20" t="e">
        <f t="shared" si="798"/>
        <v>#NUM!</v>
      </c>
    </row>
    <row r="7512" spans="19:27" x14ac:dyDescent="0.2">
      <c r="S7512" s="17" t="e">
        <f t="shared" si="794"/>
        <v>#NUM!</v>
      </c>
      <c r="T7512" s="17" t="e">
        <f t="shared" si="795"/>
        <v>#NUM!</v>
      </c>
      <c r="U7512" s="18" t="e">
        <f t="shared" si="796"/>
        <v>#NUM!</v>
      </c>
      <c r="X7512" s="20" t="e">
        <f t="shared" si="797"/>
        <v>#DIV/0!</v>
      </c>
      <c r="AA7512" s="20" t="e">
        <f t="shared" si="798"/>
        <v>#NUM!</v>
      </c>
    </row>
    <row r="7513" spans="19:27" x14ac:dyDescent="0.2">
      <c r="S7513" s="17" t="e">
        <f t="shared" si="794"/>
        <v>#NUM!</v>
      </c>
      <c r="T7513" s="17" t="e">
        <f t="shared" si="795"/>
        <v>#NUM!</v>
      </c>
      <c r="U7513" s="18" t="e">
        <f t="shared" si="796"/>
        <v>#NUM!</v>
      </c>
      <c r="X7513" s="20" t="e">
        <f t="shared" si="797"/>
        <v>#DIV/0!</v>
      </c>
      <c r="AA7513" s="20" t="e">
        <f t="shared" si="798"/>
        <v>#NUM!</v>
      </c>
    </row>
    <row r="7514" spans="19:27" x14ac:dyDescent="0.2">
      <c r="S7514" s="17" t="e">
        <f t="shared" si="794"/>
        <v>#NUM!</v>
      </c>
      <c r="T7514" s="17" t="e">
        <f t="shared" si="795"/>
        <v>#NUM!</v>
      </c>
      <c r="U7514" s="18" t="e">
        <f t="shared" si="796"/>
        <v>#NUM!</v>
      </c>
      <c r="X7514" s="20" t="e">
        <f t="shared" si="797"/>
        <v>#DIV/0!</v>
      </c>
      <c r="AA7514" s="20" t="e">
        <f t="shared" si="798"/>
        <v>#NUM!</v>
      </c>
    </row>
    <row r="7515" spans="19:27" x14ac:dyDescent="0.2">
      <c r="S7515" s="17" t="e">
        <f t="shared" si="794"/>
        <v>#NUM!</v>
      </c>
      <c r="T7515" s="17" t="e">
        <f t="shared" si="795"/>
        <v>#NUM!</v>
      </c>
      <c r="U7515" s="18" t="e">
        <f t="shared" si="796"/>
        <v>#NUM!</v>
      </c>
      <c r="X7515" s="20" t="e">
        <f t="shared" si="797"/>
        <v>#DIV/0!</v>
      </c>
      <c r="AA7515" s="20" t="e">
        <f t="shared" si="798"/>
        <v>#NUM!</v>
      </c>
    </row>
    <row r="7516" spans="19:27" x14ac:dyDescent="0.2">
      <c r="S7516" s="17" t="e">
        <f t="shared" si="794"/>
        <v>#NUM!</v>
      </c>
      <c r="T7516" s="17" t="e">
        <f t="shared" si="795"/>
        <v>#NUM!</v>
      </c>
      <c r="U7516" s="18" t="e">
        <f t="shared" si="796"/>
        <v>#NUM!</v>
      </c>
      <c r="X7516" s="20" t="e">
        <f t="shared" si="797"/>
        <v>#DIV/0!</v>
      </c>
      <c r="AA7516" s="20" t="e">
        <f t="shared" si="798"/>
        <v>#NUM!</v>
      </c>
    </row>
    <row r="7517" spans="19:27" x14ac:dyDescent="0.2">
      <c r="S7517" s="17" t="e">
        <f t="shared" si="794"/>
        <v>#NUM!</v>
      </c>
      <c r="T7517" s="17" t="e">
        <f t="shared" si="795"/>
        <v>#NUM!</v>
      </c>
      <c r="U7517" s="18" t="e">
        <f t="shared" si="796"/>
        <v>#NUM!</v>
      </c>
      <c r="X7517" s="20" t="e">
        <f t="shared" si="797"/>
        <v>#DIV/0!</v>
      </c>
      <c r="AA7517" s="20" t="e">
        <f t="shared" si="798"/>
        <v>#NUM!</v>
      </c>
    </row>
    <row r="7518" spans="19:27" x14ac:dyDescent="0.2">
      <c r="S7518" s="17" t="e">
        <f t="shared" si="794"/>
        <v>#NUM!</v>
      </c>
      <c r="T7518" s="17" t="e">
        <f t="shared" si="795"/>
        <v>#NUM!</v>
      </c>
      <c r="U7518" s="18" t="e">
        <f t="shared" si="796"/>
        <v>#NUM!</v>
      </c>
      <c r="X7518" s="20" t="e">
        <f t="shared" si="797"/>
        <v>#DIV/0!</v>
      </c>
      <c r="AA7518" s="20" t="e">
        <f t="shared" si="798"/>
        <v>#NUM!</v>
      </c>
    </row>
    <row r="7519" spans="19:27" x14ac:dyDescent="0.2">
      <c r="S7519" s="17" t="e">
        <f t="shared" si="794"/>
        <v>#NUM!</v>
      </c>
      <c r="T7519" s="17" t="e">
        <f t="shared" si="795"/>
        <v>#NUM!</v>
      </c>
      <c r="U7519" s="18" t="e">
        <f t="shared" si="796"/>
        <v>#NUM!</v>
      </c>
      <c r="X7519" s="20" t="e">
        <f t="shared" si="797"/>
        <v>#DIV/0!</v>
      </c>
      <c r="AA7519" s="20" t="e">
        <f t="shared" si="798"/>
        <v>#NUM!</v>
      </c>
    </row>
    <row r="7520" spans="19:27" x14ac:dyDescent="0.2">
      <c r="S7520" s="17" t="e">
        <f t="shared" si="794"/>
        <v>#NUM!</v>
      </c>
      <c r="T7520" s="17" t="e">
        <f t="shared" si="795"/>
        <v>#NUM!</v>
      </c>
      <c r="U7520" s="18" t="e">
        <f t="shared" si="796"/>
        <v>#NUM!</v>
      </c>
      <c r="X7520" s="20" t="e">
        <f t="shared" si="797"/>
        <v>#DIV/0!</v>
      </c>
      <c r="AA7520" s="20" t="e">
        <f t="shared" si="798"/>
        <v>#NUM!</v>
      </c>
    </row>
    <row r="7521" spans="19:27" x14ac:dyDescent="0.2">
      <c r="S7521" s="17" t="e">
        <f t="shared" si="794"/>
        <v>#NUM!</v>
      </c>
      <c r="T7521" s="17" t="e">
        <f t="shared" si="795"/>
        <v>#NUM!</v>
      </c>
      <c r="U7521" s="18" t="e">
        <f t="shared" si="796"/>
        <v>#NUM!</v>
      </c>
      <c r="X7521" s="20" t="e">
        <f t="shared" si="797"/>
        <v>#DIV/0!</v>
      </c>
      <c r="AA7521" s="20" t="e">
        <f t="shared" si="798"/>
        <v>#NUM!</v>
      </c>
    </row>
    <row r="7522" spans="19:27" x14ac:dyDescent="0.2">
      <c r="S7522" s="17" t="e">
        <f t="shared" si="794"/>
        <v>#NUM!</v>
      </c>
      <c r="T7522" s="17" t="e">
        <f t="shared" si="795"/>
        <v>#NUM!</v>
      </c>
      <c r="U7522" s="18" t="e">
        <f t="shared" si="796"/>
        <v>#NUM!</v>
      </c>
      <c r="X7522" s="20" t="e">
        <f t="shared" si="797"/>
        <v>#DIV/0!</v>
      </c>
      <c r="AA7522" s="20" t="e">
        <f t="shared" si="798"/>
        <v>#NUM!</v>
      </c>
    </row>
    <row r="7523" spans="19:27" x14ac:dyDescent="0.2">
      <c r="S7523" s="17" t="e">
        <f t="shared" si="794"/>
        <v>#NUM!</v>
      </c>
      <c r="T7523" s="17" t="e">
        <f t="shared" si="795"/>
        <v>#NUM!</v>
      </c>
      <c r="U7523" s="18" t="e">
        <f t="shared" si="796"/>
        <v>#NUM!</v>
      </c>
      <c r="X7523" s="20" t="e">
        <f t="shared" si="797"/>
        <v>#DIV/0!</v>
      </c>
      <c r="AA7523" s="20" t="e">
        <f t="shared" si="798"/>
        <v>#NUM!</v>
      </c>
    </row>
    <row r="7524" spans="19:27" x14ac:dyDescent="0.2">
      <c r="S7524" s="17" t="e">
        <f t="shared" si="794"/>
        <v>#NUM!</v>
      </c>
      <c r="T7524" s="17" t="e">
        <f t="shared" si="795"/>
        <v>#NUM!</v>
      </c>
      <c r="U7524" s="18" t="e">
        <f t="shared" si="796"/>
        <v>#NUM!</v>
      </c>
      <c r="X7524" s="20" t="e">
        <f t="shared" si="797"/>
        <v>#DIV/0!</v>
      </c>
      <c r="AA7524" s="20" t="e">
        <f t="shared" si="798"/>
        <v>#NUM!</v>
      </c>
    </row>
    <row r="7525" spans="19:27" x14ac:dyDescent="0.2">
      <c r="S7525" s="17" t="e">
        <f t="shared" si="794"/>
        <v>#NUM!</v>
      </c>
      <c r="T7525" s="17" t="e">
        <f t="shared" si="795"/>
        <v>#NUM!</v>
      </c>
      <c r="U7525" s="18" t="e">
        <f t="shared" si="796"/>
        <v>#NUM!</v>
      </c>
      <c r="X7525" s="20" t="e">
        <f t="shared" si="797"/>
        <v>#DIV/0!</v>
      </c>
      <c r="AA7525" s="20" t="e">
        <f t="shared" si="798"/>
        <v>#NUM!</v>
      </c>
    </row>
    <row r="7526" spans="19:27" x14ac:dyDescent="0.2">
      <c r="S7526" s="17" t="e">
        <f t="shared" si="794"/>
        <v>#NUM!</v>
      </c>
      <c r="T7526" s="17" t="e">
        <f t="shared" si="795"/>
        <v>#NUM!</v>
      </c>
      <c r="U7526" s="18" t="e">
        <f t="shared" si="796"/>
        <v>#NUM!</v>
      </c>
      <c r="X7526" s="20" t="e">
        <f t="shared" si="797"/>
        <v>#DIV/0!</v>
      </c>
      <c r="AA7526" s="20" t="e">
        <f t="shared" si="798"/>
        <v>#NUM!</v>
      </c>
    </row>
    <row r="7527" spans="19:27" x14ac:dyDescent="0.2">
      <c r="S7527" s="17" t="e">
        <f t="shared" si="794"/>
        <v>#NUM!</v>
      </c>
      <c r="T7527" s="17" t="e">
        <f t="shared" si="795"/>
        <v>#NUM!</v>
      </c>
      <c r="U7527" s="18" t="e">
        <f t="shared" si="796"/>
        <v>#NUM!</v>
      </c>
      <c r="X7527" s="20" t="e">
        <f t="shared" si="797"/>
        <v>#DIV/0!</v>
      </c>
      <c r="AA7527" s="20" t="e">
        <f t="shared" si="798"/>
        <v>#NUM!</v>
      </c>
    </row>
    <row r="7528" spans="19:27" x14ac:dyDescent="0.2">
      <c r="S7528" s="17" t="e">
        <f t="shared" si="794"/>
        <v>#NUM!</v>
      </c>
      <c r="T7528" s="17" t="e">
        <f t="shared" si="795"/>
        <v>#NUM!</v>
      </c>
      <c r="U7528" s="18" t="e">
        <f t="shared" si="796"/>
        <v>#NUM!</v>
      </c>
      <c r="X7528" s="20" t="e">
        <f t="shared" si="797"/>
        <v>#DIV/0!</v>
      </c>
      <c r="AA7528" s="20" t="e">
        <f t="shared" si="798"/>
        <v>#NUM!</v>
      </c>
    </row>
    <row r="7529" spans="19:27" x14ac:dyDescent="0.2">
      <c r="S7529" s="17" t="e">
        <f t="shared" si="794"/>
        <v>#NUM!</v>
      </c>
      <c r="T7529" s="17" t="e">
        <f t="shared" si="795"/>
        <v>#NUM!</v>
      </c>
      <c r="U7529" s="18" t="e">
        <f t="shared" si="796"/>
        <v>#NUM!</v>
      </c>
      <c r="X7529" s="20" t="e">
        <f t="shared" si="797"/>
        <v>#DIV/0!</v>
      </c>
      <c r="AA7529" s="20" t="e">
        <f t="shared" si="798"/>
        <v>#NUM!</v>
      </c>
    </row>
    <row r="7530" spans="19:27" x14ac:dyDescent="0.2">
      <c r="S7530" s="17" t="e">
        <f t="shared" si="794"/>
        <v>#NUM!</v>
      </c>
      <c r="T7530" s="17" t="e">
        <f t="shared" si="795"/>
        <v>#NUM!</v>
      </c>
      <c r="U7530" s="18" t="e">
        <f t="shared" si="796"/>
        <v>#NUM!</v>
      </c>
      <c r="X7530" s="20" t="e">
        <f t="shared" si="797"/>
        <v>#DIV/0!</v>
      </c>
      <c r="AA7530" s="20" t="e">
        <f t="shared" si="798"/>
        <v>#NUM!</v>
      </c>
    </row>
    <row r="7531" spans="19:27" x14ac:dyDescent="0.2">
      <c r="S7531" s="17" t="e">
        <f t="shared" si="794"/>
        <v>#NUM!</v>
      </c>
      <c r="T7531" s="17" t="e">
        <f t="shared" si="795"/>
        <v>#NUM!</v>
      </c>
      <c r="U7531" s="18" t="e">
        <f t="shared" si="796"/>
        <v>#NUM!</v>
      </c>
      <c r="X7531" s="20" t="e">
        <f t="shared" si="797"/>
        <v>#DIV/0!</v>
      </c>
      <c r="AA7531" s="20" t="e">
        <f t="shared" si="798"/>
        <v>#NUM!</v>
      </c>
    </row>
    <row r="7532" spans="19:27" x14ac:dyDescent="0.2">
      <c r="S7532" s="17" t="e">
        <f t="shared" si="794"/>
        <v>#NUM!</v>
      </c>
      <c r="T7532" s="17" t="e">
        <f t="shared" si="795"/>
        <v>#NUM!</v>
      </c>
      <c r="U7532" s="18" t="e">
        <f t="shared" si="796"/>
        <v>#NUM!</v>
      </c>
      <c r="X7532" s="20" t="e">
        <f t="shared" si="797"/>
        <v>#DIV/0!</v>
      </c>
      <c r="AA7532" s="20" t="e">
        <f t="shared" si="798"/>
        <v>#NUM!</v>
      </c>
    </row>
    <row r="7533" spans="19:27" x14ac:dyDescent="0.2">
      <c r="S7533" s="17" t="e">
        <f t="shared" si="794"/>
        <v>#NUM!</v>
      </c>
      <c r="T7533" s="17" t="e">
        <f t="shared" si="795"/>
        <v>#NUM!</v>
      </c>
      <c r="U7533" s="18" t="e">
        <f t="shared" si="796"/>
        <v>#NUM!</v>
      </c>
      <c r="X7533" s="20" t="e">
        <f t="shared" si="797"/>
        <v>#DIV/0!</v>
      </c>
      <c r="AA7533" s="20" t="e">
        <f t="shared" si="798"/>
        <v>#NUM!</v>
      </c>
    </row>
    <row r="7534" spans="19:27" x14ac:dyDescent="0.2">
      <c r="S7534" s="17" t="e">
        <f t="shared" si="794"/>
        <v>#NUM!</v>
      </c>
      <c r="T7534" s="17" t="e">
        <f t="shared" si="795"/>
        <v>#NUM!</v>
      </c>
      <c r="U7534" s="18" t="e">
        <f t="shared" si="796"/>
        <v>#NUM!</v>
      </c>
      <c r="X7534" s="20" t="e">
        <f t="shared" si="797"/>
        <v>#DIV/0!</v>
      </c>
      <c r="AA7534" s="20" t="e">
        <f t="shared" si="798"/>
        <v>#NUM!</v>
      </c>
    </row>
    <row r="7535" spans="19:27" x14ac:dyDescent="0.2">
      <c r="S7535" s="17" t="e">
        <f t="shared" si="794"/>
        <v>#NUM!</v>
      </c>
      <c r="T7535" s="17" t="e">
        <f t="shared" si="795"/>
        <v>#NUM!</v>
      </c>
      <c r="U7535" s="18" t="e">
        <f t="shared" si="796"/>
        <v>#NUM!</v>
      </c>
      <c r="X7535" s="20" t="e">
        <f t="shared" si="797"/>
        <v>#DIV/0!</v>
      </c>
      <c r="AA7535" s="20" t="e">
        <f t="shared" si="798"/>
        <v>#NUM!</v>
      </c>
    </row>
    <row r="7536" spans="19:27" x14ac:dyDescent="0.2">
      <c r="S7536" s="17" t="e">
        <f t="shared" si="794"/>
        <v>#NUM!</v>
      </c>
      <c r="T7536" s="17" t="e">
        <f t="shared" si="795"/>
        <v>#NUM!</v>
      </c>
      <c r="U7536" s="18" t="e">
        <f t="shared" si="796"/>
        <v>#NUM!</v>
      </c>
      <c r="X7536" s="20" t="e">
        <f t="shared" si="797"/>
        <v>#DIV/0!</v>
      </c>
      <c r="AA7536" s="20" t="e">
        <f t="shared" si="798"/>
        <v>#NUM!</v>
      </c>
    </row>
    <row r="7537" spans="19:27" x14ac:dyDescent="0.2">
      <c r="S7537" s="17" t="e">
        <f t="shared" si="794"/>
        <v>#NUM!</v>
      </c>
      <c r="T7537" s="17" t="e">
        <f t="shared" si="795"/>
        <v>#NUM!</v>
      </c>
      <c r="U7537" s="18" t="e">
        <f t="shared" si="796"/>
        <v>#NUM!</v>
      </c>
      <c r="X7537" s="20" t="e">
        <f t="shared" si="797"/>
        <v>#DIV/0!</v>
      </c>
      <c r="AA7537" s="20" t="e">
        <f t="shared" si="798"/>
        <v>#NUM!</v>
      </c>
    </row>
    <row r="7538" spans="19:27" x14ac:dyDescent="0.2">
      <c r="S7538" s="17" t="e">
        <f t="shared" si="794"/>
        <v>#NUM!</v>
      </c>
      <c r="T7538" s="17" t="e">
        <f t="shared" si="795"/>
        <v>#NUM!</v>
      </c>
      <c r="U7538" s="18" t="e">
        <f t="shared" si="796"/>
        <v>#NUM!</v>
      </c>
      <c r="X7538" s="20" t="e">
        <f t="shared" si="797"/>
        <v>#DIV/0!</v>
      </c>
      <c r="AA7538" s="20" t="e">
        <f t="shared" si="798"/>
        <v>#NUM!</v>
      </c>
    </row>
    <row r="7539" spans="19:27" x14ac:dyDescent="0.2">
      <c r="S7539" s="17" t="e">
        <f t="shared" si="794"/>
        <v>#NUM!</v>
      </c>
      <c r="T7539" s="17" t="e">
        <f t="shared" si="795"/>
        <v>#NUM!</v>
      </c>
      <c r="U7539" s="18" t="e">
        <f t="shared" si="796"/>
        <v>#NUM!</v>
      </c>
      <c r="X7539" s="20" t="e">
        <f t="shared" si="797"/>
        <v>#DIV/0!</v>
      </c>
      <c r="AA7539" s="20" t="e">
        <f t="shared" si="798"/>
        <v>#NUM!</v>
      </c>
    </row>
    <row r="7540" spans="19:27" x14ac:dyDescent="0.2">
      <c r="S7540" s="17" t="e">
        <f t="shared" si="794"/>
        <v>#NUM!</v>
      </c>
      <c r="T7540" s="17" t="e">
        <f t="shared" si="795"/>
        <v>#NUM!</v>
      </c>
      <c r="U7540" s="18" t="e">
        <f t="shared" si="796"/>
        <v>#NUM!</v>
      </c>
      <c r="X7540" s="20" t="e">
        <f t="shared" si="797"/>
        <v>#DIV/0!</v>
      </c>
      <c r="AA7540" s="20" t="e">
        <f t="shared" si="798"/>
        <v>#NUM!</v>
      </c>
    </row>
    <row r="7541" spans="19:27" x14ac:dyDescent="0.2">
      <c r="S7541" s="17" t="e">
        <f t="shared" si="794"/>
        <v>#NUM!</v>
      </c>
      <c r="T7541" s="17" t="e">
        <f t="shared" si="795"/>
        <v>#NUM!</v>
      </c>
      <c r="U7541" s="18" t="e">
        <f t="shared" si="796"/>
        <v>#NUM!</v>
      </c>
      <c r="X7541" s="20" t="e">
        <f t="shared" si="797"/>
        <v>#DIV/0!</v>
      </c>
      <c r="AA7541" s="20" t="e">
        <f t="shared" si="798"/>
        <v>#NUM!</v>
      </c>
    </row>
    <row r="7542" spans="19:27" x14ac:dyDescent="0.2">
      <c r="S7542" s="17" t="e">
        <f t="shared" si="794"/>
        <v>#NUM!</v>
      </c>
      <c r="T7542" s="17" t="e">
        <f t="shared" si="795"/>
        <v>#NUM!</v>
      </c>
      <c r="U7542" s="18" t="e">
        <f t="shared" si="796"/>
        <v>#NUM!</v>
      </c>
      <c r="X7542" s="20" t="e">
        <f t="shared" si="797"/>
        <v>#DIV/0!</v>
      </c>
      <c r="AA7542" s="20" t="e">
        <f t="shared" si="798"/>
        <v>#NUM!</v>
      </c>
    </row>
    <row r="7543" spans="19:27" x14ac:dyDescent="0.2">
      <c r="S7543" s="17" t="e">
        <f t="shared" si="794"/>
        <v>#NUM!</v>
      </c>
      <c r="T7543" s="17" t="e">
        <f t="shared" si="795"/>
        <v>#NUM!</v>
      </c>
      <c r="U7543" s="18" t="e">
        <f t="shared" si="796"/>
        <v>#NUM!</v>
      </c>
      <c r="X7543" s="20" t="e">
        <f t="shared" si="797"/>
        <v>#DIV/0!</v>
      </c>
      <c r="AA7543" s="20" t="e">
        <f t="shared" si="798"/>
        <v>#NUM!</v>
      </c>
    </row>
    <row r="7544" spans="19:27" x14ac:dyDescent="0.2">
      <c r="S7544" s="17" t="e">
        <f t="shared" si="794"/>
        <v>#NUM!</v>
      </c>
      <c r="T7544" s="17" t="e">
        <f t="shared" si="795"/>
        <v>#NUM!</v>
      </c>
      <c r="U7544" s="18" t="e">
        <f t="shared" si="796"/>
        <v>#NUM!</v>
      </c>
      <c r="X7544" s="20" t="e">
        <f t="shared" si="797"/>
        <v>#DIV/0!</v>
      </c>
      <c r="AA7544" s="20" t="e">
        <f t="shared" si="798"/>
        <v>#NUM!</v>
      </c>
    </row>
    <row r="7545" spans="19:27" x14ac:dyDescent="0.2">
      <c r="S7545" s="17" t="e">
        <f t="shared" si="794"/>
        <v>#NUM!</v>
      </c>
      <c r="T7545" s="17" t="e">
        <f t="shared" si="795"/>
        <v>#NUM!</v>
      </c>
      <c r="U7545" s="18" t="e">
        <f t="shared" si="796"/>
        <v>#NUM!</v>
      </c>
      <c r="X7545" s="20" t="e">
        <f t="shared" si="797"/>
        <v>#DIV/0!</v>
      </c>
      <c r="AA7545" s="20" t="e">
        <f t="shared" si="798"/>
        <v>#NUM!</v>
      </c>
    </row>
    <row r="7546" spans="19:27" x14ac:dyDescent="0.2">
      <c r="S7546" s="17" t="e">
        <f t="shared" si="794"/>
        <v>#NUM!</v>
      </c>
      <c r="T7546" s="17" t="e">
        <f t="shared" si="795"/>
        <v>#NUM!</v>
      </c>
      <c r="U7546" s="18" t="e">
        <f t="shared" si="796"/>
        <v>#NUM!</v>
      </c>
      <c r="X7546" s="20" t="e">
        <f t="shared" si="797"/>
        <v>#DIV/0!</v>
      </c>
      <c r="AA7546" s="20" t="e">
        <f t="shared" si="798"/>
        <v>#NUM!</v>
      </c>
    </row>
    <row r="7547" spans="19:27" x14ac:dyDescent="0.2">
      <c r="S7547" s="17" t="e">
        <f t="shared" si="794"/>
        <v>#NUM!</v>
      </c>
      <c r="T7547" s="17" t="e">
        <f t="shared" si="795"/>
        <v>#NUM!</v>
      </c>
      <c r="U7547" s="18" t="e">
        <f t="shared" si="796"/>
        <v>#NUM!</v>
      </c>
      <c r="X7547" s="20" t="e">
        <f t="shared" si="797"/>
        <v>#DIV/0!</v>
      </c>
      <c r="AA7547" s="20" t="e">
        <f t="shared" si="798"/>
        <v>#NUM!</v>
      </c>
    </row>
    <row r="7548" spans="19:27" x14ac:dyDescent="0.2">
      <c r="S7548" s="17" t="e">
        <f t="shared" si="794"/>
        <v>#NUM!</v>
      </c>
      <c r="T7548" s="17" t="e">
        <f t="shared" si="795"/>
        <v>#NUM!</v>
      </c>
      <c r="U7548" s="18" t="e">
        <f t="shared" si="796"/>
        <v>#NUM!</v>
      </c>
      <c r="X7548" s="20" t="e">
        <f t="shared" si="797"/>
        <v>#DIV/0!</v>
      </c>
      <c r="AA7548" s="20" t="e">
        <f t="shared" si="798"/>
        <v>#NUM!</v>
      </c>
    </row>
    <row r="7549" spans="19:27" x14ac:dyDescent="0.2">
      <c r="S7549" s="17" t="e">
        <f t="shared" si="794"/>
        <v>#NUM!</v>
      </c>
      <c r="T7549" s="17" t="e">
        <f t="shared" si="795"/>
        <v>#NUM!</v>
      </c>
      <c r="U7549" s="18" t="e">
        <f t="shared" si="796"/>
        <v>#NUM!</v>
      </c>
      <c r="X7549" s="20" t="e">
        <f t="shared" si="797"/>
        <v>#DIV/0!</v>
      </c>
      <c r="AA7549" s="20" t="e">
        <f t="shared" si="798"/>
        <v>#NUM!</v>
      </c>
    </row>
    <row r="7550" spans="19:27" x14ac:dyDescent="0.2">
      <c r="S7550" s="17" t="e">
        <f t="shared" si="794"/>
        <v>#NUM!</v>
      </c>
      <c r="T7550" s="17" t="e">
        <f t="shared" si="795"/>
        <v>#NUM!</v>
      </c>
      <c r="U7550" s="18" t="e">
        <f t="shared" si="796"/>
        <v>#NUM!</v>
      </c>
      <c r="X7550" s="20" t="e">
        <f t="shared" si="797"/>
        <v>#DIV/0!</v>
      </c>
      <c r="AA7550" s="20" t="e">
        <f t="shared" si="798"/>
        <v>#NUM!</v>
      </c>
    </row>
    <row r="7551" spans="19:27" x14ac:dyDescent="0.2">
      <c r="S7551" s="17" t="e">
        <f t="shared" si="794"/>
        <v>#NUM!</v>
      </c>
      <c r="T7551" s="17" t="e">
        <f t="shared" si="795"/>
        <v>#NUM!</v>
      </c>
      <c r="U7551" s="18" t="e">
        <f t="shared" si="796"/>
        <v>#NUM!</v>
      </c>
      <c r="X7551" s="20" t="e">
        <f t="shared" si="797"/>
        <v>#DIV/0!</v>
      </c>
      <c r="AA7551" s="20" t="e">
        <f t="shared" si="798"/>
        <v>#NUM!</v>
      </c>
    </row>
    <row r="7552" spans="19:27" x14ac:dyDescent="0.2">
      <c r="S7552" s="17" t="e">
        <f t="shared" si="794"/>
        <v>#NUM!</v>
      </c>
      <c r="T7552" s="17" t="e">
        <f t="shared" si="795"/>
        <v>#NUM!</v>
      </c>
      <c r="U7552" s="18" t="e">
        <f t="shared" si="796"/>
        <v>#NUM!</v>
      </c>
      <c r="X7552" s="20" t="e">
        <f t="shared" si="797"/>
        <v>#DIV/0!</v>
      </c>
      <c r="AA7552" s="20" t="e">
        <f t="shared" si="798"/>
        <v>#NUM!</v>
      </c>
    </row>
    <row r="7553" spans="19:27" x14ac:dyDescent="0.2">
      <c r="S7553" s="17" t="e">
        <f t="shared" si="794"/>
        <v>#NUM!</v>
      </c>
      <c r="T7553" s="17" t="e">
        <f t="shared" si="795"/>
        <v>#NUM!</v>
      </c>
      <c r="U7553" s="18" t="e">
        <f t="shared" si="796"/>
        <v>#NUM!</v>
      </c>
      <c r="X7553" s="20" t="e">
        <f t="shared" si="797"/>
        <v>#DIV/0!</v>
      </c>
      <c r="AA7553" s="20" t="e">
        <f t="shared" si="798"/>
        <v>#NUM!</v>
      </c>
    </row>
    <row r="7554" spans="19:27" x14ac:dyDescent="0.2">
      <c r="S7554" s="17" t="e">
        <f t="shared" ref="S7554:S7617" si="799">MEDIAN(M7554:O7554)</f>
        <v>#NUM!</v>
      </c>
      <c r="T7554" s="17" t="e">
        <f t="shared" ref="T7554:T7617" si="800">MEDIAN(P7554:R7554)</f>
        <v>#NUM!</v>
      </c>
      <c r="U7554" s="18" t="e">
        <f t="shared" ref="U7554:U7617" si="801">T7554/S7554</f>
        <v>#NUM!</v>
      </c>
      <c r="X7554" s="20" t="e">
        <f t="shared" ref="X7554:X7617" si="802">_xlfn.T.TEST(P7554:R7554,M7554:O7554,2,2)</f>
        <v>#DIV/0!</v>
      </c>
      <c r="AA7554" s="20" t="e">
        <f t="shared" ref="AA7554:AA7617" si="803">LOG(U7554,2)</f>
        <v>#NUM!</v>
      </c>
    </row>
    <row r="7555" spans="19:27" x14ac:dyDescent="0.2">
      <c r="S7555" s="17" t="e">
        <f t="shared" si="799"/>
        <v>#NUM!</v>
      </c>
      <c r="T7555" s="17" t="e">
        <f t="shared" si="800"/>
        <v>#NUM!</v>
      </c>
      <c r="U7555" s="18" t="e">
        <f t="shared" si="801"/>
        <v>#NUM!</v>
      </c>
      <c r="X7555" s="20" t="e">
        <f t="shared" si="802"/>
        <v>#DIV/0!</v>
      </c>
      <c r="AA7555" s="20" t="e">
        <f t="shared" si="803"/>
        <v>#NUM!</v>
      </c>
    </row>
    <row r="7556" spans="19:27" x14ac:dyDescent="0.2">
      <c r="S7556" s="17" t="e">
        <f t="shared" si="799"/>
        <v>#NUM!</v>
      </c>
      <c r="T7556" s="17" t="e">
        <f t="shared" si="800"/>
        <v>#NUM!</v>
      </c>
      <c r="U7556" s="18" t="e">
        <f t="shared" si="801"/>
        <v>#NUM!</v>
      </c>
      <c r="X7556" s="20" t="e">
        <f t="shared" si="802"/>
        <v>#DIV/0!</v>
      </c>
      <c r="AA7556" s="20" t="e">
        <f t="shared" si="803"/>
        <v>#NUM!</v>
      </c>
    </row>
    <row r="7557" spans="19:27" x14ac:dyDescent="0.2">
      <c r="S7557" s="17" t="e">
        <f t="shared" si="799"/>
        <v>#NUM!</v>
      </c>
      <c r="T7557" s="17" t="e">
        <f t="shared" si="800"/>
        <v>#NUM!</v>
      </c>
      <c r="U7557" s="18" t="e">
        <f t="shared" si="801"/>
        <v>#NUM!</v>
      </c>
      <c r="X7557" s="20" t="e">
        <f t="shared" si="802"/>
        <v>#DIV/0!</v>
      </c>
      <c r="AA7557" s="20" t="e">
        <f t="shared" si="803"/>
        <v>#NUM!</v>
      </c>
    </row>
    <row r="7558" spans="19:27" x14ac:dyDescent="0.2">
      <c r="S7558" s="17" t="e">
        <f t="shared" si="799"/>
        <v>#NUM!</v>
      </c>
      <c r="T7558" s="17" t="e">
        <f t="shared" si="800"/>
        <v>#NUM!</v>
      </c>
      <c r="U7558" s="18" t="e">
        <f t="shared" si="801"/>
        <v>#NUM!</v>
      </c>
      <c r="X7558" s="20" t="e">
        <f t="shared" si="802"/>
        <v>#DIV/0!</v>
      </c>
      <c r="AA7558" s="20" t="e">
        <f t="shared" si="803"/>
        <v>#NUM!</v>
      </c>
    </row>
    <row r="7559" spans="19:27" x14ac:dyDescent="0.2">
      <c r="S7559" s="17" t="e">
        <f t="shared" si="799"/>
        <v>#NUM!</v>
      </c>
      <c r="T7559" s="17" t="e">
        <f t="shared" si="800"/>
        <v>#NUM!</v>
      </c>
      <c r="U7559" s="18" t="e">
        <f t="shared" si="801"/>
        <v>#NUM!</v>
      </c>
      <c r="X7559" s="20" t="e">
        <f t="shared" si="802"/>
        <v>#DIV/0!</v>
      </c>
      <c r="AA7559" s="20" t="e">
        <f t="shared" si="803"/>
        <v>#NUM!</v>
      </c>
    </row>
    <row r="7560" spans="19:27" x14ac:dyDescent="0.2">
      <c r="S7560" s="17" t="e">
        <f t="shared" si="799"/>
        <v>#NUM!</v>
      </c>
      <c r="T7560" s="17" t="e">
        <f t="shared" si="800"/>
        <v>#NUM!</v>
      </c>
      <c r="U7560" s="18" t="e">
        <f t="shared" si="801"/>
        <v>#NUM!</v>
      </c>
      <c r="X7560" s="20" t="e">
        <f t="shared" si="802"/>
        <v>#DIV/0!</v>
      </c>
      <c r="AA7560" s="20" t="e">
        <f t="shared" si="803"/>
        <v>#NUM!</v>
      </c>
    </row>
    <row r="7561" spans="19:27" x14ac:dyDescent="0.2">
      <c r="S7561" s="17" t="e">
        <f t="shared" si="799"/>
        <v>#NUM!</v>
      </c>
      <c r="T7561" s="17" t="e">
        <f t="shared" si="800"/>
        <v>#NUM!</v>
      </c>
      <c r="U7561" s="18" t="e">
        <f t="shared" si="801"/>
        <v>#NUM!</v>
      </c>
      <c r="X7561" s="20" t="e">
        <f t="shared" si="802"/>
        <v>#DIV/0!</v>
      </c>
      <c r="AA7561" s="20" t="e">
        <f t="shared" si="803"/>
        <v>#NUM!</v>
      </c>
    </row>
    <row r="7562" spans="19:27" x14ac:dyDescent="0.2">
      <c r="S7562" s="17" t="e">
        <f t="shared" si="799"/>
        <v>#NUM!</v>
      </c>
      <c r="T7562" s="17" t="e">
        <f t="shared" si="800"/>
        <v>#NUM!</v>
      </c>
      <c r="U7562" s="18" t="e">
        <f t="shared" si="801"/>
        <v>#NUM!</v>
      </c>
      <c r="X7562" s="20" t="e">
        <f t="shared" si="802"/>
        <v>#DIV/0!</v>
      </c>
      <c r="AA7562" s="20" t="e">
        <f t="shared" si="803"/>
        <v>#NUM!</v>
      </c>
    </row>
    <row r="7563" spans="19:27" x14ac:dyDescent="0.2">
      <c r="S7563" s="17" t="e">
        <f t="shared" si="799"/>
        <v>#NUM!</v>
      </c>
      <c r="T7563" s="17" t="e">
        <f t="shared" si="800"/>
        <v>#NUM!</v>
      </c>
      <c r="U7563" s="18" t="e">
        <f t="shared" si="801"/>
        <v>#NUM!</v>
      </c>
      <c r="X7563" s="20" t="e">
        <f t="shared" si="802"/>
        <v>#DIV/0!</v>
      </c>
      <c r="AA7563" s="20" t="e">
        <f t="shared" si="803"/>
        <v>#NUM!</v>
      </c>
    </row>
    <row r="7564" spans="19:27" x14ac:dyDescent="0.2">
      <c r="S7564" s="17" t="e">
        <f t="shared" si="799"/>
        <v>#NUM!</v>
      </c>
      <c r="T7564" s="17" t="e">
        <f t="shared" si="800"/>
        <v>#NUM!</v>
      </c>
      <c r="U7564" s="18" t="e">
        <f t="shared" si="801"/>
        <v>#NUM!</v>
      </c>
      <c r="X7564" s="20" t="e">
        <f t="shared" si="802"/>
        <v>#DIV/0!</v>
      </c>
      <c r="AA7564" s="20" t="e">
        <f t="shared" si="803"/>
        <v>#NUM!</v>
      </c>
    </row>
    <row r="7565" spans="19:27" x14ac:dyDescent="0.2">
      <c r="S7565" s="17" t="e">
        <f t="shared" si="799"/>
        <v>#NUM!</v>
      </c>
      <c r="T7565" s="17" t="e">
        <f t="shared" si="800"/>
        <v>#NUM!</v>
      </c>
      <c r="U7565" s="18" t="e">
        <f t="shared" si="801"/>
        <v>#NUM!</v>
      </c>
      <c r="X7565" s="20" t="e">
        <f t="shared" si="802"/>
        <v>#DIV/0!</v>
      </c>
      <c r="AA7565" s="20" t="e">
        <f t="shared" si="803"/>
        <v>#NUM!</v>
      </c>
    </row>
    <row r="7566" spans="19:27" x14ac:dyDescent="0.2">
      <c r="S7566" s="17" t="e">
        <f t="shared" si="799"/>
        <v>#NUM!</v>
      </c>
      <c r="T7566" s="17" t="e">
        <f t="shared" si="800"/>
        <v>#NUM!</v>
      </c>
      <c r="U7566" s="18" t="e">
        <f t="shared" si="801"/>
        <v>#NUM!</v>
      </c>
      <c r="X7566" s="20" t="e">
        <f t="shared" si="802"/>
        <v>#DIV/0!</v>
      </c>
      <c r="AA7566" s="20" t="e">
        <f t="shared" si="803"/>
        <v>#NUM!</v>
      </c>
    </row>
    <row r="7567" spans="19:27" x14ac:dyDescent="0.2">
      <c r="S7567" s="17" t="e">
        <f t="shared" si="799"/>
        <v>#NUM!</v>
      </c>
      <c r="T7567" s="17" t="e">
        <f t="shared" si="800"/>
        <v>#NUM!</v>
      </c>
      <c r="U7567" s="18" t="e">
        <f t="shared" si="801"/>
        <v>#NUM!</v>
      </c>
      <c r="X7567" s="20" t="e">
        <f t="shared" si="802"/>
        <v>#DIV/0!</v>
      </c>
      <c r="AA7567" s="20" t="e">
        <f t="shared" si="803"/>
        <v>#NUM!</v>
      </c>
    </row>
    <row r="7568" spans="19:27" x14ac:dyDescent="0.2">
      <c r="S7568" s="17" t="e">
        <f t="shared" si="799"/>
        <v>#NUM!</v>
      </c>
      <c r="T7568" s="17" t="e">
        <f t="shared" si="800"/>
        <v>#NUM!</v>
      </c>
      <c r="U7568" s="18" t="e">
        <f t="shared" si="801"/>
        <v>#NUM!</v>
      </c>
      <c r="X7568" s="20" t="e">
        <f t="shared" si="802"/>
        <v>#DIV/0!</v>
      </c>
      <c r="AA7568" s="20" t="e">
        <f t="shared" si="803"/>
        <v>#NUM!</v>
      </c>
    </row>
    <row r="7569" spans="19:27" x14ac:dyDescent="0.2">
      <c r="S7569" s="17" t="e">
        <f t="shared" si="799"/>
        <v>#NUM!</v>
      </c>
      <c r="T7569" s="17" t="e">
        <f t="shared" si="800"/>
        <v>#NUM!</v>
      </c>
      <c r="U7569" s="18" t="e">
        <f t="shared" si="801"/>
        <v>#NUM!</v>
      </c>
      <c r="X7569" s="20" t="e">
        <f t="shared" si="802"/>
        <v>#DIV/0!</v>
      </c>
      <c r="AA7569" s="20" t="e">
        <f t="shared" si="803"/>
        <v>#NUM!</v>
      </c>
    </row>
    <row r="7570" spans="19:27" x14ac:dyDescent="0.2">
      <c r="S7570" s="17" t="e">
        <f t="shared" si="799"/>
        <v>#NUM!</v>
      </c>
      <c r="T7570" s="17" t="e">
        <f t="shared" si="800"/>
        <v>#NUM!</v>
      </c>
      <c r="U7570" s="18" t="e">
        <f t="shared" si="801"/>
        <v>#NUM!</v>
      </c>
      <c r="X7570" s="20" t="e">
        <f t="shared" si="802"/>
        <v>#DIV/0!</v>
      </c>
      <c r="AA7570" s="20" t="e">
        <f t="shared" si="803"/>
        <v>#NUM!</v>
      </c>
    </row>
    <row r="7571" spans="19:27" x14ac:dyDescent="0.2">
      <c r="S7571" s="17" t="e">
        <f t="shared" si="799"/>
        <v>#NUM!</v>
      </c>
      <c r="T7571" s="17" t="e">
        <f t="shared" si="800"/>
        <v>#NUM!</v>
      </c>
      <c r="U7571" s="18" t="e">
        <f t="shared" si="801"/>
        <v>#NUM!</v>
      </c>
      <c r="X7571" s="20" t="e">
        <f t="shared" si="802"/>
        <v>#DIV/0!</v>
      </c>
      <c r="AA7571" s="20" t="e">
        <f t="shared" si="803"/>
        <v>#NUM!</v>
      </c>
    </row>
    <row r="7572" spans="19:27" x14ac:dyDescent="0.2">
      <c r="S7572" s="17" t="e">
        <f t="shared" si="799"/>
        <v>#NUM!</v>
      </c>
      <c r="T7572" s="17" t="e">
        <f t="shared" si="800"/>
        <v>#NUM!</v>
      </c>
      <c r="U7572" s="18" t="e">
        <f t="shared" si="801"/>
        <v>#NUM!</v>
      </c>
      <c r="X7572" s="20" t="e">
        <f t="shared" si="802"/>
        <v>#DIV/0!</v>
      </c>
      <c r="AA7572" s="20" t="e">
        <f t="shared" si="803"/>
        <v>#NUM!</v>
      </c>
    </row>
    <row r="7573" spans="19:27" x14ac:dyDescent="0.2">
      <c r="S7573" s="17" t="e">
        <f t="shared" si="799"/>
        <v>#NUM!</v>
      </c>
      <c r="T7573" s="17" t="e">
        <f t="shared" si="800"/>
        <v>#NUM!</v>
      </c>
      <c r="U7573" s="18" t="e">
        <f t="shared" si="801"/>
        <v>#NUM!</v>
      </c>
      <c r="X7573" s="20" t="e">
        <f t="shared" si="802"/>
        <v>#DIV/0!</v>
      </c>
      <c r="AA7573" s="20" t="e">
        <f t="shared" si="803"/>
        <v>#NUM!</v>
      </c>
    </row>
    <row r="7574" spans="19:27" x14ac:dyDescent="0.2">
      <c r="S7574" s="17" t="e">
        <f t="shared" si="799"/>
        <v>#NUM!</v>
      </c>
      <c r="T7574" s="17" t="e">
        <f t="shared" si="800"/>
        <v>#NUM!</v>
      </c>
      <c r="U7574" s="18" t="e">
        <f t="shared" si="801"/>
        <v>#NUM!</v>
      </c>
      <c r="X7574" s="20" t="e">
        <f t="shared" si="802"/>
        <v>#DIV/0!</v>
      </c>
      <c r="AA7574" s="20" t="e">
        <f t="shared" si="803"/>
        <v>#NUM!</v>
      </c>
    </row>
    <row r="7575" spans="19:27" x14ac:dyDescent="0.2">
      <c r="S7575" s="17" t="e">
        <f t="shared" si="799"/>
        <v>#NUM!</v>
      </c>
      <c r="T7575" s="17" t="e">
        <f t="shared" si="800"/>
        <v>#NUM!</v>
      </c>
      <c r="U7575" s="18" t="e">
        <f t="shared" si="801"/>
        <v>#NUM!</v>
      </c>
      <c r="X7575" s="20" t="e">
        <f t="shared" si="802"/>
        <v>#DIV/0!</v>
      </c>
      <c r="AA7575" s="20" t="e">
        <f t="shared" si="803"/>
        <v>#NUM!</v>
      </c>
    </row>
    <row r="7576" spans="19:27" x14ac:dyDescent="0.2">
      <c r="S7576" s="17" t="e">
        <f t="shared" si="799"/>
        <v>#NUM!</v>
      </c>
      <c r="T7576" s="17" t="e">
        <f t="shared" si="800"/>
        <v>#NUM!</v>
      </c>
      <c r="U7576" s="18" t="e">
        <f t="shared" si="801"/>
        <v>#NUM!</v>
      </c>
      <c r="X7576" s="20" t="e">
        <f t="shared" si="802"/>
        <v>#DIV/0!</v>
      </c>
      <c r="AA7576" s="20" t="e">
        <f t="shared" si="803"/>
        <v>#NUM!</v>
      </c>
    </row>
    <row r="7577" spans="19:27" x14ac:dyDescent="0.2">
      <c r="S7577" s="17" t="e">
        <f t="shared" si="799"/>
        <v>#NUM!</v>
      </c>
      <c r="T7577" s="17" t="e">
        <f t="shared" si="800"/>
        <v>#NUM!</v>
      </c>
      <c r="U7577" s="18" t="e">
        <f t="shared" si="801"/>
        <v>#NUM!</v>
      </c>
      <c r="X7577" s="20" t="e">
        <f t="shared" si="802"/>
        <v>#DIV/0!</v>
      </c>
      <c r="AA7577" s="20" t="e">
        <f t="shared" si="803"/>
        <v>#NUM!</v>
      </c>
    </row>
    <row r="7578" spans="19:27" x14ac:dyDescent="0.2">
      <c r="S7578" s="17" t="e">
        <f t="shared" si="799"/>
        <v>#NUM!</v>
      </c>
      <c r="T7578" s="17" t="e">
        <f t="shared" si="800"/>
        <v>#NUM!</v>
      </c>
      <c r="U7578" s="18" t="e">
        <f t="shared" si="801"/>
        <v>#NUM!</v>
      </c>
      <c r="X7578" s="20" t="e">
        <f t="shared" si="802"/>
        <v>#DIV/0!</v>
      </c>
      <c r="AA7578" s="20" t="e">
        <f t="shared" si="803"/>
        <v>#NUM!</v>
      </c>
    </row>
    <row r="7579" spans="19:27" x14ac:dyDescent="0.2">
      <c r="S7579" s="17" t="e">
        <f t="shared" si="799"/>
        <v>#NUM!</v>
      </c>
      <c r="T7579" s="17" t="e">
        <f t="shared" si="800"/>
        <v>#NUM!</v>
      </c>
      <c r="U7579" s="18" t="e">
        <f t="shared" si="801"/>
        <v>#NUM!</v>
      </c>
      <c r="X7579" s="20" t="e">
        <f t="shared" si="802"/>
        <v>#DIV/0!</v>
      </c>
      <c r="AA7579" s="20" t="e">
        <f t="shared" si="803"/>
        <v>#NUM!</v>
      </c>
    </row>
    <row r="7580" spans="19:27" x14ac:dyDescent="0.2">
      <c r="S7580" s="17" t="e">
        <f t="shared" si="799"/>
        <v>#NUM!</v>
      </c>
      <c r="T7580" s="17" t="e">
        <f t="shared" si="800"/>
        <v>#NUM!</v>
      </c>
      <c r="U7580" s="18" t="e">
        <f t="shared" si="801"/>
        <v>#NUM!</v>
      </c>
      <c r="X7580" s="20" t="e">
        <f t="shared" si="802"/>
        <v>#DIV/0!</v>
      </c>
      <c r="AA7580" s="20" t="e">
        <f t="shared" si="803"/>
        <v>#NUM!</v>
      </c>
    </row>
    <row r="7581" spans="19:27" x14ac:dyDescent="0.2">
      <c r="S7581" s="17" t="e">
        <f t="shared" si="799"/>
        <v>#NUM!</v>
      </c>
      <c r="T7581" s="17" t="e">
        <f t="shared" si="800"/>
        <v>#NUM!</v>
      </c>
      <c r="U7581" s="18" t="e">
        <f t="shared" si="801"/>
        <v>#NUM!</v>
      </c>
      <c r="X7581" s="20" t="e">
        <f t="shared" si="802"/>
        <v>#DIV/0!</v>
      </c>
      <c r="AA7581" s="20" t="e">
        <f t="shared" si="803"/>
        <v>#NUM!</v>
      </c>
    </row>
    <row r="7582" spans="19:27" x14ac:dyDescent="0.2">
      <c r="S7582" s="17" t="e">
        <f t="shared" si="799"/>
        <v>#NUM!</v>
      </c>
      <c r="T7582" s="17" t="e">
        <f t="shared" si="800"/>
        <v>#NUM!</v>
      </c>
      <c r="U7582" s="18" t="e">
        <f t="shared" si="801"/>
        <v>#NUM!</v>
      </c>
      <c r="X7582" s="20" t="e">
        <f t="shared" si="802"/>
        <v>#DIV/0!</v>
      </c>
      <c r="AA7582" s="20" t="e">
        <f t="shared" si="803"/>
        <v>#NUM!</v>
      </c>
    </row>
    <row r="7583" spans="19:27" x14ac:dyDescent="0.2">
      <c r="S7583" s="17" t="e">
        <f t="shared" si="799"/>
        <v>#NUM!</v>
      </c>
      <c r="T7583" s="17" t="e">
        <f t="shared" si="800"/>
        <v>#NUM!</v>
      </c>
      <c r="U7583" s="18" t="e">
        <f t="shared" si="801"/>
        <v>#NUM!</v>
      </c>
      <c r="X7583" s="20" t="e">
        <f t="shared" si="802"/>
        <v>#DIV/0!</v>
      </c>
      <c r="AA7583" s="20" t="e">
        <f t="shared" si="803"/>
        <v>#NUM!</v>
      </c>
    </row>
    <row r="7584" spans="19:27" x14ac:dyDescent="0.2">
      <c r="S7584" s="17" t="e">
        <f t="shared" si="799"/>
        <v>#NUM!</v>
      </c>
      <c r="T7584" s="17" t="e">
        <f t="shared" si="800"/>
        <v>#NUM!</v>
      </c>
      <c r="U7584" s="18" t="e">
        <f t="shared" si="801"/>
        <v>#NUM!</v>
      </c>
      <c r="X7584" s="20" t="e">
        <f t="shared" si="802"/>
        <v>#DIV/0!</v>
      </c>
      <c r="AA7584" s="20" t="e">
        <f t="shared" si="803"/>
        <v>#NUM!</v>
      </c>
    </row>
    <row r="7585" spans="19:27" x14ac:dyDescent="0.2">
      <c r="S7585" s="17" t="e">
        <f t="shared" si="799"/>
        <v>#NUM!</v>
      </c>
      <c r="T7585" s="17" t="e">
        <f t="shared" si="800"/>
        <v>#NUM!</v>
      </c>
      <c r="U7585" s="18" t="e">
        <f t="shared" si="801"/>
        <v>#NUM!</v>
      </c>
      <c r="X7585" s="20" t="e">
        <f t="shared" si="802"/>
        <v>#DIV/0!</v>
      </c>
      <c r="AA7585" s="20" t="e">
        <f t="shared" si="803"/>
        <v>#NUM!</v>
      </c>
    </row>
    <row r="7586" spans="19:27" x14ac:dyDescent="0.2">
      <c r="S7586" s="17" t="e">
        <f t="shared" si="799"/>
        <v>#NUM!</v>
      </c>
      <c r="T7586" s="17" t="e">
        <f t="shared" si="800"/>
        <v>#NUM!</v>
      </c>
      <c r="U7586" s="18" t="e">
        <f t="shared" si="801"/>
        <v>#NUM!</v>
      </c>
      <c r="X7586" s="20" t="e">
        <f t="shared" si="802"/>
        <v>#DIV/0!</v>
      </c>
      <c r="AA7586" s="20" t="e">
        <f t="shared" si="803"/>
        <v>#NUM!</v>
      </c>
    </row>
    <row r="7587" spans="19:27" x14ac:dyDescent="0.2">
      <c r="S7587" s="17" t="e">
        <f t="shared" si="799"/>
        <v>#NUM!</v>
      </c>
      <c r="T7587" s="17" t="e">
        <f t="shared" si="800"/>
        <v>#NUM!</v>
      </c>
      <c r="U7587" s="18" t="e">
        <f t="shared" si="801"/>
        <v>#NUM!</v>
      </c>
      <c r="X7587" s="20" t="e">
        <f t="shared" si="802"/>
        <v>#DIV/0!</v>
      </c>
      <c r="AA7587" s="20" t="e">
        <f t="shared" si="803"/>
        <v>#NUM!</v>
      </c>
    </row>
    <row r="7588" spans="19:27" x14ac:dyDescent="0.2">
      <c r="S7588" s="17" t="e">
        <f t="shared" si="799"/>
        <v>#NUM!</v>
      </c>
      <c r="T7588" s="17" t="e">
        <f t="shared" si="800"/>
        <v>#NUM!</v>
      </c>
      <c r="U7588" s="18" t="e">
        <f t="shared" si="801"/>
        <v>#NUM!</v>
      </c>
      <c r="X7588" s="20" t="e">
        <f t="shared" si="802"/>
        <v>#DIV/0!</v>
      </c>
      <c r="AA7588" s="20" t="e">
        <f t="shared" si="803"/>
        <v>#NUM!</v>
      </c>
    </row>
    <row r="7589" spans="19:27" x14ac:dyDescent="0.2">
      <c r="S7589" s="17" t="e">
        <f t="shared" si="799"/>
        <v>#NUM!</v>
      </c>
      <c r="T7589" s="17" t="e">
        <f t="shared" si="800"/>
        <v>#NUM!</v>
      </c>
      <c r="U7589" s="18" t="e">
        <f t="shared" si="801"/>
        <v>#NUM!</v>
      </c>
      <c r="X7589" s="20" t="e">
        <f t="shared" si="802"/>
        <v>#DIV/0!</v>
      </c>
      <c r="AA7589" s="20" t="e">
        <f t="shared" si="803"/>
        <v>#NUM!</v>
      </c>
    </row>
    <row r="7590" spans="19:27" x14ac:dyDescent="0.2">
      <c r="S7590" s="17" t="e">
        <f t="shared" si="799"/>
        <v>#NUM!</v>
      </c>
      <c r="T7590" s="17" t="e">
        <f t="shared" si="800"/>
        <v>#NUM!</v>
      </c>
      <c r="U7590" s="18" t="e">
        <f t="shared" si="801"/>
        <v>#NUM!</v>
      </c>
      <c r="X7590" s="20" t="e">
        <f t="shared" si="802"/>
        <v>#DIV/0!</v>
      </c>
      <c r="AA7590" s="20" t="e">
        <f t="shared" si="803"/>
        <v>#NUM!</v>
      </c>
    </row>
    <row r="7591" spans="19:27" x14ac:dyDescent="0.2">
      <c r="S7591" s="17" t="e">
        <f t="shared" si="799"/>
        <v>#NUM!</v>
      </c>
      <c r="T7591" s="17" t="e">
        <f t="shared" si="800"/>
        <v>#NUM!</v>
      </c>
      <c r="U7591" s="18" t="e">
        <f t="shared" si="801"/>
        <v>#NUM!</v>
      </c>
      <c r="X7591" s="20" t="e">
        <f t="shared" si="802"/>
        <v>#DIV/0!</v>
      </c>
      <c r="AA7591" s="20" t="e">
        <f t="shared" si="803"/>
        <v>#NUM!</v>
      </c>
    </row>
    <row r="7592" spans="19:27" x14ac:dyDescent="0.2">
      <c r="S7592" s="17" t="e">
        <f t="shared" si="799"/>
        <v>#NUM!</v>
      </c>
      <c r="T7592" s="17" t="e">
        <f t="shared" si="800"/>
        <v>#NUM!</v>
      </c>
      <c r="U7592" s="18" t="e">
        <f t="shared" si="801"/>
        <v>#NUM!</v>
      </c>
      <c r="X7592" s="20" t="e">
        <f t="shared" si="802"/>
        <v>#DIV/0!</v>
      </c>
      <c r="AA7592" s="20" t="e">
        <f t="shared" si="803"/>
        <v>#NUM!</v>
      </c>
    </row>
    <row r="7593" spans="19:27" x14ac:dyDescent="0.2">
      <c r="S7593" s="17" t="e">
        <f t="shared" si="799"/>
        <v>#NUM!</v>
      </c>
      <c r="T7593" s="17" t="e">
        <f t="shared" si="800"/>
        <v>#NUM!</v>
      </c>
      <c r="U7593" s="18" t="e">
        <f t="shared" si="801"/>
        <v>#NUM!</v>
      </c>
      <c r="X7593" s="20" t="e">
        <f t="shared" si="802"/>
        <v>#DIV/0!</v>
      </c>
      <c r="AA7593" s="20" t="e">
        <f t="shared" si="803"/>
        <v>#NUM!</v>
      </c>
    </row>
    <row r="7594" spans="19:27" x14ac:dyDescent="0.2">
      <c r="S7594" s="17" t="e">
        <f t="shared" si="799"/>
        <v>#NUM!</v>
      </c>
      <c r="T7594" s="17" t="e">
        <f t="shared" si="800"/>
        <v>#NUM!</v>
      </c>
      <c r="U7594" s="18" t="e">
        <f t="shared" si="801"/>
        <v>#NUM!</v>
      </c>
      <c r="X7594" s="20" t="e">
        <f t="shared" si="802"/>
        <v>#DIV/0!</v>
      </c>
      <c r="AA7594" s="20" t="e">
        <f t="shared" si="803"/>
        <v>#NUM!</v>
      </c>
    </row>
    <row r="7595" spans="19:27" x14ac:dyDescent="0.2">
      <c r="S7595" s="17" t="e">
        <f t="shared" si="799"/>
        <v>#NUM!</v>
      </c>
      <c r="T7595" s="17" t="e">
        <f t="shared" si="800"/>
        <v>#NUM!</v>
      </c>
      <c r="U7595" s="18" t="e">
        <f t="shared" si="801"/>
        <v>#NUM!</v>
      </c>
      <c r="X7595" s="20" t="e">
        <f t="shared" si="802"/>
        <v>#DIV/0!</v>
      </c>
      <c r="AA7595" s="20" t="e">
        <f t="shared" si="803"/>
        <v>#NUM!</v>
      </c>
    </row>
    <row r="7596" spans="19:27" x14ac:dyDescent="0.2">
      <c r="S7596" s="17" t="e">
        <f t="shared" si="799"/>
        <v>#NUM!</v>
      </c>
      <c r="T7596" s="17" t="e">
        <f t="shared" si="800"/>
        <v>#NUM!</v>
      </c>
      <c r="U7596" s="18" t="e">
        <f t="shared" si="801"/>
        <v>#NUM!</v>
      </c>
      <c r="X7596" s="20" t="e">
        <f t="shared" si="802"/>
        <v>#DIV/0!</v>
      </c>
      <c r="AA7596" s="20" t="e">
        <f t="shared" si="803"/>
        <v>#NUM!</v>
      </c>
    </row>
    <row r="7597" spans="19:27" x14ac:dyDescent="0.2">
      <c r="S7597" s="17" t="e">
        <f t="shared" si="799"/>
        <v>#NUM!</v>
      </c>
      <c r="T7597" s="17" t="e">
        <f t="shared" si="800"/>
        <v>#NUM!</v>
      </c>
      <c r="U7597" s="18" t="e">
        <f t="shared" si="801"/>
        <v>#NUM!</v>
      </c>
      <c r="X7597" s="20" t="e">
        <f t="shared" si="802"/>
        <v>#DIV/0!</v>
      </c>
      <c r="AA7597" s="20" t="e">
        <f t="shared" si="803"/>
        <v>#NUM!</v>
      </c>
    </row>
    <row r="7598" spans="19:27" x14ac:dyDescent="0.2">
      <c r="S7598" s="17" t="e">
        <f t="shared" si="799"/>
        <v>#NUM!</v>
      </c>
      <c r="T7598" s="17" t="e">
        <f t="shared" si="800"/>
        <v>#NUM!</v>
      </c>
      <c r="U7598" s="18" t="e">
        <f t="shared" si="801"/>
        <v>#NUM!</v>
      </c>
      <c r="X7598" s="20" t="e">
        <f t="shared" si="802"/>
        <v>#DIV/0!</v>
      </c>
      <c r="AA7598" s="20" t="e">
        <f t="shared" si="803"/>
        <v>#NUM!</v>
      </c>
    </row>
    <row r="7599" spans="19:27" x14ac:dyDescent="0.2">
      <c r="S7599" s="17" t="e">
        <f t="shared" si="799"/>
        <v>#NUM!</v>
      </c>
      <c r="T7599" s="17" t="e">
        <f t="shared" si="800"/>
        <v>#NUM!</v>
      </c>
      <c r="U7599" s="18" t="e">
        <f t="shared" si="801"/>
        <v>#NUM!</v>
      </c>
      <c r="X7599" s="20" t="e">
        <f t="shared" si="802"/>
        <v>#DIV/0!</v>
      </c>
      <c r="AA7599" s="20" t="e">
        <f t="shared" si="803"/>
        <v>#NUM!</v>
      </c>
    </row>
    <row r="7600" spans="19:27" x14ac:dyDescent="0.2">
      <c r="S7600" s="17" t="e">
        <f t="shared" si="799"/>
        <v>#NUM!</v>
      </c>
      <c r="T7600" s="17" t="e">
        <f t="shared" si="800"/>
        <v>#NUM!</v>
      </c>
      <c r="U7600" s="18" t="e">
        <f t="shared" si="801"/>
        <v>#NUM!</v>
      </c>
      <c r="X7600" s="20" t="e">
        <f t="shared" si="802"/>
        <v>#DIV/0!</v>
      </c>
      <c r="AA7600" s="20" t="e">
        <f t="shared" si="803"/>
        <v>#NUM!</v>
      </c>
    </row>
    <row r="7601" spans="19:27" x14ac:dyDescent="0.2">
      <c r="S7601" s="17" t="e">
        <f t="shared" si="799"/>
        <v>#NUM!</v>
      </c>
      <c r="T7601" s="17" t="e">
        <f t="shared" si="800"/>
        <v>#NUM!</v>
      </c>
      <c r="U7601" s="18" t="e">
        <f t="shared" si="801"/>
        <v>#NUM!</v>
      </c>
      <c r="X7601" s="20" t="e">
        <f t="shared" si="802"/>
        <v>#DIV/0!</v>
      </c>
      <c r="AA7601" s="20" t="e">
        <f t="shared" si="803"/>
        <v>#NUM!</v>
      </c>
    </row>
    <row r="7602" spans="19:27" x14ac:dyDescent="0.2">
      <c r="S7602" s="17" t="e">
        <f t="shared" si="799"/>
        <v>#NUM!</v>
      </c>
      <c r="T7602" s="17" t="e">
        <f t="shared" si="800"/>
        <v>#NUM!</v>
      </c>
      <c r="U7602" s="18" t="e">
        <f t="shared" si="801"/>
        <v>#NUM!</v>
      </c>
      <c r="X7602" s="20" t="e">
        <f t="shared" si="802"/>
        <v>#DIV/0!</v>
      </c>
      <c r="AA7602" s="20" t="e">
        <f t="shared" si="803"/>
        <v>#NUM!</v>
      </c>
    </row>
    <row r="7603" spans="19:27" x14ac:dyDescent="0.2">
      <c r="S7603" s="17" t="e">
        <f t="shared" si="799"/>
        <v>#NUM!</v>
      </c>
      <c r="T7603" s="17" t="e">
        <f t="shared" si="800"/>
        <v>#NUM!</v>
      </c>
      <c r="U7603" s="18" t="e">
        <f t="shared" si="801"/>
        <v>#NUM!</v>
      </c>
      <c r="X7603" s="20" t="e">
        <f t="shared" si="802"/>
        <v>#DIV/0!</v>
      </c>
      <c r="AA7603" s="20" t="e">
        <f t="shared" si="803"/>
        <v>#NUM!</v>
      </c>
    </row>
    <row r="7604" spans="19:27" x14ac:dyDescent="0.2">
      <c r="S7604" s="17" t="e">
        <f t="shared" si="799"/>
        <v>#NUM!</v>
      </c>
      <c r="T7604" s="17" t="e">
        <f t="shared" si="800"/>
        <v>#NUM!</v>
      </c>
      <c r="U7604" s="18" t="e">
        <f t="shared" si="801"/>
        <v>#NUM!</v>
      </c>
      <c r="X7604" s="20" t="e">
        <f t="shared" si="802"/>
        <v>#DIV/0!</v>
      </c>
      <c r="AA7604" s="20" t="e">
        <f t="shared" si="803"/>
        <v>#NUM!</v>
      </c>
    </row>
    <row r="7605" spans="19:27" x14ac:dyDescent="0.2">
      <c r="S7605" s="17" t="e">
        <f t="shared" si="799"/>
        <v>#NUM!</v>
      </c>
      <c r="T7605" s="17" t="e">
        <f t="shared" si="800"/>
        <v>#NUM!</v>
      </c>
      <c r="U7605" s="18" t="e">
        <f t="shared" si="801"/>
        <v>#NUM!</v>
      </c>
      <c r="X7605" s="20" t="e">
        <f t="shared" si="802"/>
        <v>#DIV/0!</v>
      </c>
      <c r="AA7605" s="20" t="e">
        <f t="shared" si="803"/>
        <v>#NUM!</v>
      </c>
    </row>
    <row r="7606" spans="19:27" x14ac:dyDescent="0.2">
      <c r="S7606" s="17" t="e">
        <f t="shared" si="799"/>
        <v>#NUM!</v>
      </c>
      <c r="T7606" s="17" t="e">
        <f t="shared" si="800"/>
        <v>#NUM!</v>
      </c>
      <c r="U7606" s="18" t="e">
        <f t="shared" si="801"/>
        <v>#NUM!</v>
      </c>
      <c r="X7606" s="20" t="e">
        <f t="shared" si="802"/>
        <v>#DIV/0!</v>
      </c>
      <c r="AA7606" s="20" t="e">
        <f t="shared" si="803"/>
        <v>#NUM!</v>
      </c>
    </row>
    <row r="7607" spans="19:27" x14ac:dyDescent="0.2">
      <c r="S7607" s="17" t="e">
        <f t="shared" si="799"/>
        <v>#NUM!</v>
      </c>
      <c r="T7607" s="17" t="e">
        <f t="shared" si="800"/>
        <v>#NUM!</v>
      </c>
      <c r="U7607" s="18" t="e">
        <f t="shared" si="801"/>
        <v>#NUM!</v>
      </c>
      <c r="X7607" s="20" t="e">
        <f t="shared" si="802"/>
        <v>#DIV/0!</v>
      </c>
      <c r="AA7607" s="20" t="e">
        <f t="shared" si="803"/>
        <v>#NUM!</v>
      </c>
    </row>
    <row r="7608" spans="19:27" x14ac:dyDescent="0.2">
      <c r="S7608" s="17" t="e">
        <f t="shared" si="799"/>
        <v>#NUM!</v>
      </c>
      <c r="T7608" s="17" t="e">
        <f t="shared" si="800"/>
        <v>#NUM!</v>
      </c>
      <c r="U7608" s="18" t="e">
        <f t="shared" si="801"/>
        <v>#NUM!</v>
      </c>
      <c r="X7608" s="20" t="e">
        <f t="shared" si="802"/>
        <v>#DIV/0!</v>
      </c>
      <c r="AA7608" s="20" t="e">
        <f t="shared" si="803"/>
        <v>#NUM!</v>
      </c>
    </row>
    <row r="7609" spans="19:27" x14ac:dyDescent="0.2">
      <c r="S7609" s="17" t="e">
        <f t="shared" si="799"/>
        <v>#NUM!</v>
      </c>
      <c r="T7609" s="17" t="e">
        <f t="shared" si="800"/>
        <v>#NUM!</v>
      </c>
      <c r="U7609" s="18" t="e">
        <f t="shared" si="801"/>
        <v>#NUM!</v>
      </c>
      <c r="X7609" s="20" t="e">
        <f t="shared" si="802"/>
        <v>#DIV/0!</v>
      </c>
      <c r="AA7609" s="20" t="e">
        <f t="shared" si="803"/>
        <v>#NUM!</v>
      </c>
    </row>
    <row r="7610" spans="19:27" x14ac:dyDescent="0.2">
      <c r="S7610" s="17" t="e">
        <f t="shared" si="799"/>
        <v>#NUM!</v>
      </c>
      <c r="T7610" s="17" t="e">
        <f t="shared" si="800"/>
        <v>#NUM!</v>
      </c>
      <c r="U7610" s="18" t="e">
        <f t="shared" si="801"/>
        <v>#NUM!</v>
      </c>
      <c r="X7610" s="20" t="e">
        <f t="shared" si="802"/>
        <v>#DIV/0!</v>
      </c>
      <c r="AA7610" s="20" t="e">
        <f t="shared" si="803"/>
        <v>#NUM!</v>
      </c>
    </row>
    <row r="7611" spans="19:27" x14ac:dyDescent="0.2">
      <c r="S7611" s="17" t="e">
        <f t="shared" si="799"/>
        <v>#NUM!</v>
      </c>
      <c r="T7611" s="17" t="e">
        <f t="shared" si="800"/>
        <v>#NUM!</v>
      </c>
      <c r="U7611" s="18" t="e">
        <f t="shared" si="801"/>
        <v>#NUM!</v>
      </c>
      <c r="X7611" s="20" t="e">
        <f t="shared" si="802"/>
        <v>#DIV/0!</v>
      </c>
      <c r="AA7611" s="20" t="e">
        <f t="shared" si="803"/>
        <v>#NUM!</v>
      </c>
    </row>
    <row r="7612" spans="19:27" x14ac:dyDescent="0.2">
      <c r="S7612" s="17" t="e">
        <f t="shared" si="799"/>
        <v>#NUM!</v>
      </c>
      <c r="T7612" s="17" t="e">
        <f t="shared" si="800"/>
        <v>#NUM!</v>
      </c>
      <c r="U7612" s="18" t="e">
        <f t="shared" si="801"/>
        <v>#NUM!</v>
      </c>
      <c r="X7612" s="20" t="e">
        <f t="shared" si="802"/>
        <v>#DIV/0!</v>
      </c>
      <c r="AA7612" s="20" t="e">
        <f t="shared" si="803"/>
        <v>#NUM!</v>
      </c>
    </row>
    <row r="7613" spans="19:27" x14ac:dyDescent="0.2">
      <c r="S7613" s="17" t="e">
        <f t="shared" si="799"/>
        <v>#NUM!</v>
      </c>
      <c r="T7613" s="17" t="e">
        <f t="shared" si="800"/>
        <v>#NUM!</v>
      </c>
      <c r="U7613" s="18" t="e">
        <f t="shared" si="801"/>
        <v>#NUM!</v>
      </c>
      <c r="X7613" s="20" t="e">
        <f t="shared" si="802"/>
        <v>#DIV/0!</v>
      </c>
      <c r="AA7613" s="20" t="e">
        <f t="shared" si="803"/>
        <v>#NUM!</v>
      </c>
    </row>
    <row r="7614" spans="19:27" x14ac:dyDescent="0.2">
      <c r="S7614" s="17" t="e">
        <f t="shared" si="799"/>
        <v>#NUM!</v>
      </c>
      <c r="T7614" s="17" t="e">
        <f t="shared" si="800"/>
        <v>#NUM!</v>
      </c>
      <c r="U7614" s="18" t="e">
        <f t="shared" si="801"/>
        <v>#NUM!</v>
      </c>
      <c r="X7614" s="20" t="e">
        <f t="shared" si="802"/>
        <v>#DIV/0!</v>
      </c>
      <c r="AA7614" s="20" t="e">
        <f t="shared" si="803"/>
        <v>#NUM!</v>
      </c>
    </row>
    <row r="7615" spans="19:27" x14ac:dyDescent="0.2">
      <c r="S7615" s="17" t="e">
        <f t="shared" si="799"/>
        <v>#NUM!</v>
      </c>
      <c r="T7615" s="17" t="e">
        <f t="shared" si="800"/>
        <v>#NUM!</v>
      </c>
      <c r="U7615" s="18" t="e">
        <f t="shared" si="801"/>
        <v>#NUM!</v>
      </c>
      <c r="X7615" s="20" t="e">
        <f t="shared" si="802"/>
        <v>#DIV/0!</v>
      </c>
      <c r="AA7615" s="20" t="e">
        <f t="shared" si="803"/>
        <v>#NUM!</v>
      </c>
    </row>
    <row r="7616" spans="19:27" x14ac:dyDescent="0.2">
      <c r="S7616" s="17" t="e">
        <f t="shared" si="799"/>
        <v>#NUM!</v>
      </c>
      <c r="T7616" s="17" t="e">
        <f t="shared" si="800"/>
        <v>#NUM!</v>
      </c>
      <c r="U7616" s="18" t="e">
        <f t="shared" si="801"/>
        <v>#NUM!</v>
      </c>
      <c r="X7616" s="20" t="e">
        <f t="shared" si="802"/>
        <v>#DIV/0!</v>
      </c>
      <c r="AA7616" s="20" t="e">
        <f t="shared" si="803"/>
        <v>#NUM!</v>
      </c>
    </row>
    <row r="7617" spans="19:27" x14ac:dyDescent="0.2">
      <c r="S7617" s="17" t="e">
        <f t="shared" si="799"/>
        <v>#NUM!</v>
      </c>
      <c r="T7617" s="17" t="e">
        <f t="shared" si="800"/>
        <v>#NUM!</v>
      </c>
      <c r="U7617" s="18" t="e">
        <f t="shared" si="801"/>
        <v>#NUM!</v>
      </c>
      <c r="X7617" s="20" t="e">
        <f t="shared" si="802"/>
        <v>#DIV/0!</v>
      </c>
      <c r="AA7617" s="20" t="e">
        <f t="shared" si="803"/>
        <v>#NUM!</v>
      </c>
    </row>
    <row r="7618" spans="19:27" x14ac:dyDescent="0.2">
      <c r="S7618" s="17" t="e">
        <f t="shared" ref="S7618:S7681" si="804">MEDIAN(M7618:O7618)</f>
        <v>#NUM!</v>
      </c>
      <c r="T7618" s="17" t="e">
        <f t="shared" ref="T7618:T7681" si="805">MEDIAN(P7618:R7618)</f>
        <v>#NUM!</v>
      </c>
      <c r="U7618" s="18" t="e">
        <f t="shared" ref="U7618:U7681" si="806">T7618/S7618</f>
        <v>#NUM!</v>
      </c>
      <c r="X7618" s="20" t="e">
        <f t="shared" ref="X7618:X7681" si="807">_xlfn.T.TEST(P7618:R7618,M7618:O7618,2,2)</f>
        <v>#DIV/0!</v>
      </c>
      <c r="AA7618" s="20" t="e">
        <f t="shared" ref="AA7618:AA7681" si="808">LOG(U7618,2)</f>
        <v>#NUM!</v>
      </c>
    </row>
    <row r="7619" spans="19:27" x14ac:dyDescent="0.2">
      <c r="S7619" s="17" t="e">
        <f t="shared" si="804"/>
        <v>#NUM!</v>
      </c>
      <c r="T7619" s="17" t="e">
        <f t="shared" si="805"/>
        <v>#NUM!</v>
      </c>
      <c r="U7619" s="18" t="e">
        <f t="shared" si="806"/>
        <v>#NUM!</v>
      </c>
      <c r="X7619" s="20" t="e">
        <f t="shared" si="807"/>
        <v>#DIV/0!</v>
      </c>
      <c r="AA7619" s="20" t="e">
        <f t="shared" si="808"/>
        <v>#NUM!</v>
      </c>
    </row>
    <row r="7620" spans="19:27" x14ac:dyDescent="0.2">
      <c r="S7620" s="17" t="e">
        <f t="shared" si="804"/>
        <v>#NUM!</v>
      </c>
      <c r="T7620" s="17" t="e">
        <f t="shared" si="805"/>
        <v>#NUM!</v>
      </c>
      <c r="U7620" s="18" t="e">
        <f t="shared" si="806"/>
        <v>#NUM!</v>
      </c>
      <c r="X7620" s="20" t="e">
        <f t="shared" si="807"/>
        <v>#DIV/0!</v>
      </c>
      <c r="AA7620" s="20" t="e">
        <f t="shared" si="808"/>
        <v>#NUM!</v>
      </c>
    </row>
    <row r="7621" spans="19:27" x14ac:dyDescent="0.2">
      <c r="S7621" s="17" t="e">
        <f t="shared" si="804"/>
        <v>#NUM!</v>
      </c>
      <c r="T7621" s="17" t="e">
        <f t="shared" si="805"/>
        <v>#NUM!</v>
      </c>
      <c r="U7621" s="18" t="e">
        <f t="shared" si="806"/>
        <v>#NUM!</v>
      </c>
      <c r="X7621" s="20" t="e">
        <f t="shared" si="807"/>
        <v>#DIV/0!</v>
      </c>
      <c r="AA7621" s="20" t="e">
        <f t="shared" si="808"/>
        <v>#NUM!</v>
      </c>
    </row>
    <row r="7622" spans="19:27" x14ac:dyDescent="0.2">
      <c r="S7622" s="17" t="e">
        <f t="shared" si="804"/>
        <v>#NUM!</v>
      </c>
      <c r="T7622" s="17" t="e">
        <f t="shared" si="805"/>
        <v>#NUM!</v>
      </c>
      <c r="U7622" s="18" t="e">
        <f t="shared" si="806"/>
        <v>#NUM!</v>
      </c>
      <c r="X7622" s="20" t="e">
        <f t="shared" si="807"/>
        <v>#DIV/0!</v>
      </c>
      <c r="AA7622" s="20" t="e">
        <f t="shared" si="808"/>
        <v>#NUM!</v>
      </c>
    </row>
    <row r="7623" spans="19:27" x14ac:dyDescent="0.2">
      <c r="S7623" s="17" t="e">
        <f t="shared" si="804"/>
        <v>#NUM!</v>
      </c>
      <c r="T7623" s="17" t="e">
        <f t="shared" si="805"/>
        <v>#NUM!</v>
      </c>
      <c r="U7623" s="18" t="e">
        <f t="shared" si="806"/>
        <v>#NUM!</v>
      </c>
      <c r="X7623" s="20" t="e">
        <f t="shared" si="807"/>
        <v>#DIV/0!</v>
      </c>
      <c r="AA7623" s="20" t="e">
        <f t="shared" si="808"/>
        <v>#NUM!</v>
      </c>
    </row>
    <row r="7624" spans="19:27" x14ac:dyDescent="0.2">
      <c r="S7624" s="17" t="e">
        <f t="shared" si="804"/>
        <v>#NUM!</v>
      </c>
      <c r="T7624" s="17" t="e">
        <f t="shared" si="805"/>
        <v>#NUM!</v>
      </c>
      <c r="U7624" s="18" t="e">
        <f t="shared" si="806"/>
        <v>#NUM!</v>
      </c>
      <c r="X7624" s="20" t="e">
        <f t="shared" si="807"/>
        <v>#DIV/0!</v>
      </c>
      <c r="AA7624" s="20" t="e">
        <f t="shared" si="808"/>
        <v>#NUM!</v>
      </c>
    </row>
    <row r="7625" spans="19:27" x14ac:dyDescent="0.2">
      <c r="S7625" s="17" t="e">
        <f t="shared" si="804"/>
        <v>#NUM!</v>
      </c>
      <c r="T7625" s="17" t="e">
        <f t="shared" si="805"/>
        <v>#NUM!</v>
      </c>
      <c r="U7625" s="18" t="e">
        <f t="shared" si="806"/>
        <v>#NUM!</v>
      </c>
      <c r="X7625" s="20" t="e">
        <f t="shared" si="807"/>
        <v>#DIV/0!</v>
      </c>
      <c r="AA7625" s="20" t="e">
        <f t="shared" si="808"/>
        <v>#NUM!</v>
      </c>
    </row>
    <row r="7626" spans="19:27" x14ac:dyDescent="0.2">
      <c r="S7626" s="17" t="e">
        <f t="shared" si="804"/>
        <v>#NUM!</v>
      </c>
      <c r="T7626" s="17" t="e">
        <f t="shared" si="805"/>
        <v>#NUM!</v>
      </c>
      <c r="U7626" s="18" t="e">
        <f t="shared" si="806"/>
        <v>#NUM!</v>
      </c>
      <c r="X7626" s="20" t="e">
        <f t="shared" si="807"/>
        <v>#DIV/0!</v>
      </c>
      <c r="AA7626" s="20" t="e">
        <f t="shared" si="808"/>
        <v>#NUM!</v>
      </c>
    </row>
    <row r="7627" spans="19:27" x14ac:dyDescent="0.2">
      <c r="S7627" s="17" t="e">
        <f t="shared" si="804"/>
        <v>#NUM!</v>
      </c>
      <c r="T7627" s="17" t="e">
        <f t="shared" si="805"/>
        <v>#NUM!</v>
      </c>
      <c r="U7627" s="18" t="e">
        <f t="shared" si="806"/>
        <v>#NUM!</v>
      </c>
      <c r="X7627" s="20" t="e">
        <f t="shared" si="807"/>
        <v>#DIV/0!</v>
      </c>
      <c r="AA7627" s="20" t="e">
        <f t="shared" si="808"/>
        <v>#NUM!</v>
      </c>
    </row>
    <row r="7628" spans="19:27" x14ac:dyDescent="0.2">
      <c r="S7628" s="17" t="e">
        <f t="shared" si="804"/>
        <v>#NUM!</v>
      </c>
      <c r="T7628" s="17" t="e">
        <f t="shared" si="805"/>
        <v>#NUM!</v>
      </c>
      <c r="U7628" s="18" t="e">
        <f t="shared" si="806"/>
        <v>#NUM!</v>
      </c>
      <c r="X7628" s="20" t="e">
        <f t="shared" si="807"/>
        <v>#DIV/0!</v>
      </c>
      <c r="AA7628" s="20" t="e">
        <f t="shared" si="808"/>
        <v>#NUM!</v>
      </c>
    </row>
    <row r="7629" spans="19:27" x14ac:dyDescent="0.2">
      <c r="S7629" s="17" t="e">
        <f t="shared" si="804"/>
        <v>#NUM!</v>
      </c>
      <c r="T7629" s="17" t="e">
        <f t="shared" si="805"/>
        <v>#NUM!</v>
      </c>
      <c r="U7629" s="18" t="e">
        <f t="shared" si="806"/>
        <v>#NUM!</v>
      </c>
      <c r="X7629" s="20" t="e">
        <f t="shared" si="807"/>
        <v>#DIV/0!</v>
      </c>
      <c r="AA7629" s="20" t="e">
        <f t="shared" si="808"/>
        <v>#NUM!</v>
      </c>
    </row>
    <row r="7630" spans="19:27" x14ac:dyDescent="0.2">
      <c r="S7630" s="17" t="e">
        <f t="shared" si="804"/>
        <v>#NUM!</v>
      </c>
      <c r="T7630" s="17" t="e">
        <f t="shared" si="805"/>
        <v>#NUM!</v>
      </c>
      <c r="U7630" s="18" t="e">
        <f t="shared" si="806"/>
        <v>#NUM!</v>
      </c>
      <c r="X7630" s="20" t="e">
        <f t="shared" si="807"/>
        <v>#DIV/0!</v>
      </c>
      <c r="AA7630" s="20" t="e">
        <f t="shared" si="808"/>
        <v>#NUM!</v>
      </c>
    </row>
    <row r="7631" spans="19:27" x14ac:dyDescent="0.2">
      <c r="S7631" s="17" t="e">
        <f t="shared" si="804"/>
        <v>#NUM!</v>
      </c>
      <c r="T7631" s="17" t="e">
        <f t="shared" si="805"/>
        <v>#NUM!</v>
      </c>
      <c r="U7631" s="18" t="e">
        <f t="shared" si="806"/>
        <v>#NUM!</v>
      </c>
      <c r="X7631" s="20" t="e">
        <f t="shared" si="807"/>
        <v>#DIV/0!</v>
      </c>
      <c r="AA7631" s="20" t="e">
        <f t="shared" si="808"/>
        <v>#NUM!</v>
      </c>
    </row>
    <row r="7632" spans="19:27" x14ac:dyDescent="0.2">
      <c r="S7632" s="17" t="e">
        <f t="shared" si="804"/>
        <v>#NUM!</v>
      </c>
      <c r="T7632" s="17" t="e">
        <f t="shared" si="805"/>
        <v>#NUM!</v>
      </c>
      <c r="U7632" s="18" t="e">
        <f t="shared" si="806"/>
        <v>#NUM!</v>
      </c>
      <c r="X7632" s="20" t="e">
        <f t="shared" si="807"/>
        <v>#DIV/0!</v>
      </c>
      <c r="AA7632" s="20" t="e">
        <f t="shared" si="808"/>
        <v>#NUM!</v>
      </c>
    </row>
    <row r="7633" spans="19:27" x14ac:dyDescent="0.2">
      <c r="S7633" s="17" t="e">
        <f t="shared" si="804"/>
        <v>#NUM!</v>
      </c>
      <c r="T7633" s="17" t="e">
        <f t="shared" si="805"/>
        <v>#NUM!</v>
      </c>
      <c r="U7633" s="18" t="e">
        <f t="shared" si="806"/>
        <v>#NUM!</v>
      </c>
      <c r="X7633" s="20" t="e">
        <f t="shared" si="807"/>
        <v>#DIV/0!</v>
      </c>
      <c r="AA7633" s="20" t="e">
        <f t="shared" si="808"/>
        <v>#NUM!</v>
      </c>
    </row>
    <row r="7634" spans="19:27" x14ac:dyDescent="0.2">
      <c r="S7634" s="17" t="e">
        <f t="shared" si="804"/>
        <v>#NUM!</v>
      </c>
      <c r="T7634" s="17" t="e">
        <f t="shared" si="805"/>
        <v>#NUM!</v>
      </c>
      <c r="U7634" s="18" t="e">
        <f t="shared" si="806"/>
        <v>#NUM!</v>
      </c>
      <c r="X7634" s="20" t="e">
        <f t="shared" si="807"/>
        <v>#DIV/0!</v>
      </c>
      <c r="AA7634" s="20" t="e">
        <f t="shared" si="808"/>
        <v>#NUM!</v>
      </c>
    </row>
    <row r="7635" spans="19:27" x14ac:dyDescent="0.2">
      <c r="S7635" s="17" t="e">
        <f t="shared" si="804"/>
        <v>#NUM!</v>
      </c>
      <c r="T7635" s="17" t="e">
        <f t="shared" si="805"/>
        <v>#NUM!</v>
      </c>
      <c r="U7635" s="18" t="e">
        <f t="shared" si="806"/>
        <v>#NUM!</v>
      </c>
      <c r="X7635" s="20" t="e">
        <f t="shared" si="807"/>
        <v>#DIV/0!</v>
      </c>
      <c r="AA7635" s="20" t="e">
        <f t="shared" si="808"/>
        <v>#NUM!</v>
      </c>
    </row>
    <row r="7636" spans="19:27" x14ac:dyDescent="0.2">
      <c r="S7636" s="17" t="e">
        <f t="shared" si="804"/>
        <v>#NUM!</v>
      </c>
      <c r="T7636" s="17" t="e">
        <f t="shared" si="805"/>
        <v>#NUM!</v>
      </c>
      <c r="U7636" s="18" t="e">
        <f t="shared" si="806"/>
        <v>#NUM!</v>
      </c>
      <c r="X7636" s="20" t="e">
        <f t="shared" si="807"/>
        <v>#DIV/0!</v>
      </c>
      <c r="AA7636" s="20" t="e">
        <f t="shared" si="808"/>
        <v>#NUM!</v>
      </c>
    </row>
    <row r="7637" spans="19:27" x14ac:dyDescent="0.2">
      <c r="S7637" s="17" t="e">
        <f t="shared" si="804"/>
        <v>#NUM!</v>
      </c>
      <c r="T7637" s="17" t="e">
        <f t="shared" si="805"/>
        <v>#NUM!</v>
      </c>
      <c r="U7637" s="18" t="e">
        <f t="shared" si="806"/>
        <v>#NUM!</v>
      </c>
      <c r="X7637" s="20" t="e">
        <f t="shared" si="807"/>
        <v>#DIV/0!</v>
      </c>
      <c r="AA7637" s="20" t="e">
        <f t="shared" si="808"/>
        <v>#NUM!</v>
      </c>
    </row>
    <row r="7638" spans="19:27" x14ac:dyDescent="0.2">
      <c r="S7638" s="17" t="e">
        <f t="shared" si="804"/>
        <v>#NUM!</v>
      </c>
      <c r="T7638" s="17" t="e">
        <f t="shared" si="805"/>
        <v>#NUM!</v>
      </c>
      <c r="U7638" s="18" t="e">
        <f t="shared" si="806"/>
        <v>#NUM!</v>
      </c>
      <c r="X7638" s="20" t="e">
        <f t="shared" si="807"/>
        <v>#DIV/0!</v>
      </c>
      <c r="AA7638" s="20" t="e">
        <f t="shared" si="808"/>
        <v>#NUM!</v>
      </c>
    </row>
    <row r="7639" spans="19:27" x14ac:dyDescent="0.2">
      <c r="S7639" s="17" t="e">
        <f t="shared" si="804"/>
        <v>#NUM!</v>
      </c>
      <c r="T7639" s="17" t="e">
        <f t="shared" si="805"/>
        <v>#NUM!</v>
      </c>
      <c r="U7639" s="18" t="e">
        <f t="shared" si="806"/>
        <v>#NUM!</v>
      </c>
      <c r="X7639" s="20" t="e">
        <f t="shared" si="807"/>
        <v>#DIV/0!</v>
      </c>
      <c r="AA7639" s="20" t="e">
        <f t="shared" si="808"/>
        <v>#NUM!</v>
      </c>
    </row>
    <row r="7640" spans="19:27" x14ac:dyDescent="0.2">
      <c r="S7640" s="17" t="e">
        <f t="shared" si="804"/>
        <v>#NUM!</v>
      </c>
      <c r="T7640" s="17" t="e">
        <f t="shared" si="805"/>
        <v>#NUM!</v>
      </c>
      <c r="U7640" s="18" t="e">
        <f t="shared" si="806"/>
        <v>#NUM!</v>
      </c>
      <c r="X7640" s="20" t="e">
        <f t="shared" si="807"/>
        <v>#DIV/0!</v>
      </c>
      <c r="AA7640" s="20" t="e">
        <f t="shared" si="808"/>
        <v>#NUM!</v>
      </c>
    </row>
    <row r="7641" spans="19:27" x14ac:dyDescent="0.2">
      <c r="S7641" s="17" t="e">
        <f t="shared" si="804"/>
        <v>#NUM!</v>
      </c>
      <c r="T7641" s="17" t="e">
        <f t="shared" si="805"/>
        <v>#NUM!</v>
      </c>
      <c r="U7641" s="18" t="e">
        <f t="shared" si="806"/>
        <v>#NUM!</v>
      </c>
      <c r="X7641" s="20" t="e">
        <f t="shared" si="807"/>
        <v>#DIV/0!</v>
      </c>
      <c r="AA7641" s="20" t="e">
        <f t="shared" si="808"/>
        <v>#NUM!</v>
      </c>
    </row>
    <row r="7642" spans="19:27" x14ac:dyDescent="0.2">
      <c r="S7642" s="17" t="e">
        <f t="shared" si="804"/>
        <v>#NUM!</v>
      </c>
      <c r="T7642" s="17" t="e">
        <f t="shared" si="805"/>
        <v>#NUM!</v>
      </c>
      <c r="U7642" s="18" t="e">
        <f t="shared" si="806"/>
        <v>#NUM!</v>
      </c>
      <c r="X7642" s="20" t="e">
        <f t="shared" si="807"/>
        <v>#DIV/0!</v>
      </c>
      <c r="AA7642" s="20" t="e">
        <f t="shared" si="808"/>
        <v>#NUM!</v>
      </c>
    </row>
    <row r="7643" spans="19:27" x14ac:dyDescent="0.2">
      <c r="S7643" s="17" t="e">
        <f t="shared" si="804"/>
        <v>#NUM!</v>
      </c>
      <c r="T7643" s="17" t="e">
        <f t="shared" si="805"/>
        <v>#NUM!</v>
      </c>
      <c r="U7643" s="18" t="e">
        <f t="shared" si="806"/>
        <v>#NUM!</v>
      </c>
      <c r="X7643" s="20" t="e">
        <f t="shared" si="807"/>
        <v>#DIV/0!</v>
      </c>
      <c r="AA7643" s="20" t="e">
        <f t="shared" si="808"/>
        <v>#NUM!</v>
      </c>
    </row>
    <row r="7644" spans="19:27" x14ac:dyDescent="0.2">
      <c r="S7644" s="17" t="e">
        <f t="shared" si="804"/>
        <v>#NUM!</v>
      </c>
      <c r="T7644" s="17" t="e">
        <f t="shared" si="805"/>
        <v>#NUM!</v>
      </c>
      <c r="U7644" s="18" t="e">
        <f t="shared" si="806"/>
        <v>#NUM!</v>
      </c>
      <c r="X7644" s="20" t="e">
        <f t="shared" si="807"/>
        <v>#DIV/0!</v>
      </c>
      <c r="AA7644" s="20" t="e">
        <f t="shared" si="808"/>
        <v>#NUM!</v>
      </c>
    </row>
    <row r="7645" spans="19:27" x14ac:dyDescent="0.2">
      <c r="S7645" s="17" t="e">
        <f t="shared" si="804"/>
        <v>#NUM!</v>
      </c>
      <c r="T7645" s="17" t="e">
        <f t="shared" si="805"/>
        <v>#NUM!</v>
      </c>
      <c r="U7645" s="18" t="e">
        <f t="shared" si="806"/>
        <v>#NUM!</v>
      </c>
      <c r="X7645" s="20" t="e">
        <f t="shared" si="807"/>
        <v>#DIV/0!</v>
      </c>
      <c r="AA7645" s="20" t="e">
        <f t="shared" si="808"/>
        <v>#NUM!</v>
      </c>
    </row>
    <row r="7646" spans="19:27" x14ac:dyDescent="0.2">
      <c r="S7646" s="17" t="e">
        <f t="shared" si="804"/>
        <v>#NUM!</v>
      </c>
      <c r="T7646" s="17" t="e">
        <f t="shared" si="805"/>
        <v>#NUM!</v>
      </c>
      <c r="U7646" s="18" t="e">
        <f t="shared" si="806"/>
        <v>#NUM!</v>
      </c>
      <c r="X7646" s="20" t="e">
        <f t="shared" si="807"/>
        <v>#DIV/0!</v>
      </c>
      <c r="AA7646" s="20" t="e">
        <f t="shared" si="808"/>
        <v>#NUM!</v>
      </c>
    </row>
    <row r="7647" spans="19:27" x14ac:dyDescent="0.2">
      <c r="S7647" s="17" t="e">
        <f t="shared" si="804"/>
        <v>#NUM!</v>
      </c>
      <c r="T7647" s="17" t="e">
        <f t="shared" si="805"/>
        <v>#NUM!</v>
      </c>
      <c r="U7647" s="18" t="e">
        <f t="shared" si="806"/>
        <v>#NUM!</v>
      </c>
      <c r="X7647" s="20" t="e">
        <f t="shared" si="807"/>
        <v>#DIV/0!</v>
      </c>
      <c r="AA7647" s="20" t="e">
        <f t="shared" si="808"/>
        <v>#NUM!</v>
      </c>
    </row>
    <row r="7648" spans="19:27" x14ac:dyDescent="0.2">
      <c r="S7648" s="17" t="e">
        <f t="shared" si="804"/>
        <v>#NUM!</v>
      </c>
      <c r="T7648" s="17" t="e">
        <f t="shared" si="805"/>
        <v>#NUM!</v>
      </c>
      <c r="U7648" s="18" t="e">
        <f t="shared" si="806"/>
        <v>#NUM!</v>
      </c>
      <c r="X7648" s="20" t="e">
        <f t="shared" si="807"/>
        <v>#DIV/0!</v>
      </c>
      <c r="AA7648" s="20" t="e">
        <f t="shared" si="808"/>
        <v>#NUM!</v>
      </c>
    </row>
    <row r="7649" spans="19:27" x14ac:dyDescent="0.2">
      <c r="S7649" s="17" t="e">
        <f t="shared" si="804"/>
        <v>#NUM!</v>
      </c>
      <c r="T7649" s="17" t="e">
        <f t="shared" si="805"/>
        <v>#NUM!</v>
      </c>
      <c r="U7649" s="18" t="e">
        <f t="shared" si="806"/>
        <v>#NUM!</v>
      </c>
      <c r="X7649" s="20" t="e">
        <f t="shared" si="807"/>
        <v>#DIV/0!</v>
      </c>
      <c r="AA7649" s="20" t="e">
        <f t="shared" si="808"/>
        <v>#NUM!</v>
      </c>
    </row>
    <row r="7650" spans="19:27" x14ac:dyDescent="0.2">
      <c r="S7650" s="17" t="e">
        <f t="shared" si="804"/>
        <v>#NUM!</v>
      </c>
      <c r="T7650" s="17" t="e">
        <f t="shared" si="805"/>
        <v>#NUM!</v>
      </c>
      <c r="U7650" s="18" t="e">
        <f t="shared" si="806"/>
        <v>#NUM!</v>
      </c>
      <c r="X7650" s="20" t="e">
        <f t="shared" si="807"/>
        <v>#DIV/0!</v>
      </c>
      <c r="AA7650" s="20" t="e">
        <f t="shared" si="808"/>
        <v>#NUM!</v>
      </c>
    </row>
    <row r="7651" spans="19:27" x14ac:dyDescent="0.2">
      <c r="S7651" s="17" t="e">
        <f t="shared" si="804"/>
        <v>#NUM!</v>
      </c>
      <c r="T7651" s="17" t="e">
        <f t="shared" si="805"/>
        <v>#NUM!</v>
      </c>
      <c r="U7651" s="18" t="e">
        <f t="shared" si="806"/>
        <v>#NUM!</v>
      </c>
      <c r="X7651" s="20" t="e">
        <f t="shared" si="807"/>
        <v>#DIV/0!</v>
      </c>
      <c r="AA7651" s="20" t="e">
        <f t="shared" si="808"/>
        <v>#NUM!</v>
      </c>
    </row>
    <row r="7652" spans="19:27" x14ac:dyDescent="0.2">
      <c r="S7652" s="17" t="e">
        <f t="shared" si="804"/>
        <v>#NUM!</v>
      </c>
      <c r="T7652" s="17" t="e">
        <f t="shared" si="805"/>
        <v>#NUM!</v>
      </c>
      <c r="U7652" s="18" t="e">
        <f t="shared" si="806"/>
        <v>#NUM!</v>
      </c>
      <c r="X7652" s="20" t="e">
        <f t="shared" si="807"/>
        <v>#DIV/0!</v>
      </c>
      <c r="AA7652" s="20" t="e">
        <f t="shared" si="808"/>
        <v>#NUM!</v>
      </c>
    </row>
    <row r="7653" spans="19:27" x14ac:dyDescent="0.2">
      <c r="S7653" s="17" t="e">
        <f t="shared" si="804"/>
        <v>#NUM!</v>
      </c>
      <c r="T7653" s="17" t="e">
        <f t="shared" si="805"/>
        <v>#NUM!</v>
      </c>
      <c r="U7653" s="18" t="e">
        <f t="shared" si="806"/>
        <v>#NUM!</v>
      </c>
      <c r="X7653" s="20" t="e">
        <f t="shared" si="807"/>
        <v>#DIV/0!</v>
      </c>
      <c r="AA7653" s="20" t="e">
        <f t="shared" si="808"/>
        <v>#NUM!</v>
      </c>
    </row>
    <row r="7654" spans="19:27" x14ac:dyDescent="0.2">
      <c r="S7654" s="17" t="e">
        <f t="shared" si="804"/>
        <v>#NUM!</v>
      </c>
      <c r="T7654" s="17" t="e">
        <f t="shared" si="805"/>
        <v>#NUM!</v>
      </c>
      <c r="U7654" s="18" t="e">
        <f t="shared" si="806"/>
        <v>#NUM!</v>
      </c>
      <c r="X7654" s="20" t="e">
        <f t="shared" si="807"/>
        <v>#DIV/0!</v>
      </c>
      <c r="AA7654" s="20" t="e">
        <f t="shared" si="808"/>
        <v>#NUM!</v>
      </c>
    </row>
    <row r="7655" spans="19:27" x14ac:dyDescent="0.2">
      <c r="S7655" s="17" t="e">
        <f t="shared" si="804"/>
        <v>#NUM!</v>
      </c>
      <c r="T7655" s="17" t="e">
        <f t="shared" si="805"/>
        <v>#NUM!</v>
      </c>
      <c r="U7655" s="18" t="e">
        <f t="shared" si="806"/>
        <v>#NUM!</v>
      </c>
      <c r="X7655" s="20" t="e">
        <f t="shared" si="807"/>
        <v>#DIV/0!</v>
      </c>
      <c r="AA7655" s="20" t="e">
        <f t="shared" si="808"/>
        <v>#NUM!</v>
      </c>
    </row>
    <row r="7656" spans="19:27" x14ac:dyDescent="0.2">
      <c r="S7656" s="17" t="e">
        <f t="shared" si="804"/>
        <v>#NUM!</v>
      </c>
      <c r="T7656" s="17" t="e">
        <f t="shared" si="805"/>
        <v>#NUM!</v>
      </c>
      <c r="U7656" s="18" t="e">
        <f t="shared" si="806"/>
        <v>#NUM!</v>
      </c>
      <c r="X7656" s="20" t="e">
        <f t="shared" si="807"/>
        <v>#DIV/0!</v>
      </c>
      <c r="AA7656" s="20" t="e">
        <f t="shared" si="808"/>
        <v>#NUM!</v>
      </c>
    </row>
    <row r="7657" spans="19:27" x14ac:dyDescent="0.2">
      <c r="S7657" s="17" t="e">
        <f t="shared" si="804"/>
        <v>#NUM!</v>
      </c>
      <c r="T7657" s="17" t="e">
        <f t="shared" si="805"/>
        <v>#NUM!</v>
      </c>
      <c r="U7657" s="18" t="e">
        <f t="shared" si="806"/>
        <v>#NUM!</v>
      </c>
      <c r="X7657" s="20" t="e">
        <f t="shared" si="807"/>
        <v>#DIV/0!</v>
      </c>
      <c r="AA7657" s="20" t="e">
        <f t="shared" si="808"/>
        <v>#NUM!</v>
      </c>
    </row>
    <row r="7658" spans="19:27" x14ac:dyDescent="0.2">
      <c r="S7658" s="17" t="e">
        <f t="shared" si="804"/>
        <v>#NUM!</v>
      </c>
      <c r="T7658" s="17" t="e">
        <f t="shared" si="805"/>
        <v>#NUM!</v>
      </c>
      <c r="U7658" s="18" t="e">
        <f t="shared" si="806"/>
        <v>#NUM!</v>
      </c>
      <c r="X7658" s="20" t="e">
        <f t="shared" si="807"/>
        <v>#DIV/0!</v>
      </c>
      <c r="AA7658" s="20" t="e">
        <f t="shared" si="808"/>
        <v>#NUM!</v>
      </c>
    </row>
    <row r="7659" spans="19:27" x14ac:dyDescent="0.2">
      <c r="S7659" s="17" t="e">
        <f t="shared" si="804"/>
        <v>#NUM!</v>
      </c>
      <c r="T7659" s="17" t="e">
        <f t="shared" si="805"/>
        <v>#NUM!</v>
      </c>
      <c r="U7659" s="18" t="e">
        <f t="shared" si="806"/>
        <v>#NUM!</v>
      </c>
      <c r="X7659" s="20" t="e">
        <f t="shared" si="807"/>
        <v>#DIV/0!</v>
      </c>
      <c r="AA7659" s="20" t="e">
        <f t="shared" si="808"/>
        <v>#NUM!</v>
      </c>
    </row>
    <row r="7660" spans="19:27" x14ac:dyDescent="0.2">
      <c r="S7660" s="17" t="e">
        <f t="shared" si="804"/>
        <v>#NUM!</v>
      </c>
      <c r="T7660" s="17" t="e">
        <f t="shared" si="805"/>
        <v>#NUM!</v>
      </c>
      <c r="U7660" s="18" t="e">
        <f t="shared" si="806"/>
        <v>#NUM!</v>
      </c>
      <c r="X7660" s="20" t="e">
        <f t="shared" si="807"/>
        <v>#DIV/0!</v>
      </c>
      <c r="AA7660" s="20" t="e">
        <f t="shared" si="808"/>
        <v>#NUM!</v>
      </c>
    </row>
    <row r="7661" spans="19:27" x14ac:dyDescent="0.2">
      <c r="S7661" s="17" t="e">
        <f t="shared" si="804"/>
        <v>#NUM!</v>
      </c>
      <c r="T7661" s="17" t="e">
        <f t="shared" si="805"/>
        <v>#NUM!</v>
      </c>
      <c r="U7661" s="18" t="e">
        <f t="shared" si="806"/>
        <v>#NUM!</v>
      </c>
      <c r="X7661" s="20" t="e">
        <f t="shared" si="807"/>
        <v>#DIV/0!</v>
      </c>
      <c r="AA7661" s="20" t="e">
        <f t="shared" si="808"/>
        <v>#NUM!</v>
      </c>
    </row>
    <row r="7662" spans="19:27" x14ac:dyDescent="0.2">
      <c r="S7662" s="17" t="e">
        <f t="shared" si="804"/>
        <v>#NUM!</v>
      </c>
      <c r="T7662" s="17" t="e">
        <f t="shared" si="805"/>
        <v>#NUM!</v>
      </c>
      <c r="U7662" s="18" t="e">
        <f t="shared" si="806"/>
        <v>#NUM!</v>
      </c>
      <c r="X7662" s="20" t="e">
        <f t="shared" si="807"/>
        <v>#DIV/0!</v>
      </c>
      <c r="AA7662" s="20" t="e">
        <f t="shared" si="808"/>
        <v>#NUM!</v>
      </c>
    </row>
    <row r="7663" spans="19:27" x14ac:dyDescent="0.2">
      <c r="S7663" s="17" t="e">
        <f t="shared" si="804"/>
        <v>#NUM!</v>
      </c>
      <c r="T7663" s="17" t="e">
        <f t="shared" si="805"/>
        <v>#NUM!</v>
      </c>
      <c r="U7663" s="18" t="e">
        <f t="shared" si="806"/>
        <v>#NUM!</v>
      </c>
      <c r="X7663" s="20" t="e">
        <f t="shared" si="807"/>
        <v>#DIV/0!</v>
      </c>
      <c r="AA7663" s="20" t="e">
        <f t="shared" si="808"/>
        <v>#NUM!</v>
      </c>
    </row>
    <row r="7664" spans="19:27" x14ac:dyDescent="0.2">
      <c r="S7664" s="17" t="e">
        <f t="shared" si="804"/>
        <v>#NUM!</v>
      </c>
      <c r="T7664" s="17" t="e">
        <f t="shared" si="805"/>
        <v>#NUM!</v>
      </c>
      <c r="U7664" s="18" t="e">
        <f t="shared" si="806"/>
        <v>#NUM!</v>
      </c>
      <c r="X7664" s="20" t="e">
        <f t="shared" si="807"/>
        <v>#DIV/0!</v>
      </c>
      <c r="AA7664" s="20" t="e">
        <f t="shared" si="808"/>
        <v>#NUM!</v>
      </c>
    </row>
    <row r="7665" spans="19:27" x14ac:dyDescent="0.2">
      <c r="S7665" s="17" t="e">
        <f t="shared" si="804"/>
        <v>#NUM!</v>
      </c>
      <c r="T7665" s="17" t="e">
        <f t="shared" si="805"/>
        <v>#NUM!</v>
      </c>
      <c r="U7665" s="18" t="e">
        <f t="shared" si="806"/>
        <v>#NUM!</v>
      </c>
      <c r="X7665" s="20" t="e">
        <f t="shared" si="807"/>
        <v>#DIV/0!</v>
      </c>
      <c r="AA7665" s="20" t="e">
        <f t="shared" si="808"/>
        <v>#NUM!</v>
      </c>
    </row>
    <row r="7666" spans="19:27" x14ac:dyDescent="0.2">
      <c r="S7666" s="17" t="e">
        <f t="shared" si="804"/>
        <v>#NUM!</v>
      </c>
      <c r="T7666" s="17" t="e">
        <f t="shared" si="805"/>
        <v>#NUM!</v>
      </c>
      <c r="U7666" s="18" t="e">
        <f t="shared" si="806"/>
        <v>#NUM!</v>
      </c>
      <c r="X7666" s="20" t="e">
        <f t="shared" si="807"/>
        <v>#DIV/0!</v>
      </c>
      <c r="AA7666" s="20" t="e">
        <f t="shared" si="808"/>
        <v>#NUM!</v>
      </c>
    </row>
    <row r="7667" spans="19:27" x14ac:dyDescent="0.2">
      <c r="S7667" s="17" t="e">
        <f t="shared" si="804"/>
        <v>#NUM!</v>
      </c>
      <c r="T7667" s="17" t="e">
        <f t="shared" si="805"/>
        <v>#NUM!</v>
      </c>
      <c r="U7667" s="18" t="e">
        <f t="shared" si="806"/>
        <v>#NUM!</v>
      </c>
      <c r="X7667" s="20" t="e">
        <f t="shared" si="807"/>
        <v>#DIV/0!</v>
      </c>
      <c r="AA7667" s="20" t="e">
        <f t="shared" si="808"/>
        <v>#NUM!</v>
      </c>
    </row>
    <row r="7668" spans="19:27" x14ac:dyDescent="0.2">
      <c r="S7668" s="17" t="e">
        <f t="shared" si="804"/>
        <v>#NUM!</v>
      </c>
      <c r="T7668" s="17" t="e">
        <f t="shared" si="805"/>
        <v>#NUM!</v>
      </c>
      <c r="U7668" s="18" t="e">
        <f t="shared" si="806"/>
        <v>#NUM!</v>
      </c>
      <c r="X7668" s="20" t="e">
        <f t="shared" si="807"/>
        <v>#DIV/0!</v>
      </c>
      <c r="AA7668" s="20" t="e">
        <f t="shared" si="808"/>
        <v>#NUM!</v>
      </c>
    </row>
    <row r="7669" spans="19:27" x14ac:dyDescent="0.2">
      <c r="S7669" s="17" t="e">
        <f t="shared" si="804"/>
        <v>#NUM!</v>
      </c>
      <c r="T7669" s="17" t="e">
        <f t="shared" si="805"/>
        <v>#NUM!</v>
      </c>
      <c r="U7669" s="18" t="e">
        <f t="shared" si="806"/>
        <v>#NUM!</v>
      </c>
      <c r="X7669" s="20" t="e">
        <f t="shared" si="807"/>
        <v>#DIV/0!</v>
      </c>
      <c r="AA7669" s="20" t="e">
        <f t="shared" si="808"/>
        <v>#NUM!</v>
      </c>
    </row>
    <row r="7670" spans="19:27" x14ac:dyDescent="0.2">
      <c r="S7670" s="17" t="e">
        <f t="shared" si="804"/>
        <v>#NUM!</v>
      </c>
      <c r="T7670" s="17" t="e">
        <f t="shared" si="805"/>
        <v>#NUM!</v>
      </c>
      <c r="U7670" s="18" t="e">
        <f t="shared" si="806"/>
        <v>#NUM!</v>
      </c>
      <c r="X7670" s="20" t="e">
        <f t="shared" si="807"/>
        <v>#DIV/0!</v>
      </c>
      <c r="AA7670" s="20" t="e">
        <f t="shared" si="808"/>
        <v>#NUM!</v>
      </c>
    </row>
    <row r="7671" spans="19:27" x14ac:dyDescent="0.2">
      <c r="S7671" s="17" t="e">
        <f t="shared" si="804"/>
        <v>#NUM!</v>
      </c>
      <c r="T7671" s="17" t="e">
        <f t="shared" si="805"/>
        <v>#NUM!</v>
      </c>
      <c r="U7671" s="18" t="e">
        <f t="shared" si="806"/>
        <v>#NUM!</v>
      </c>
      <c r="X7671" s="20" t="e">
        <f t="shared" si="807"/>
        <v>#DIV/0!</v>
      </c>
      <c r="AA7671" s="20" t="e">
        <f t="shared" si="808"/>
        <v>#NUM!</v>
      </c>
    </row>
    <row r="7672" spans="19:27" x14ac:dyDescent="0.2">
      <c r="S7672" s="17" t="e">
        <f t="shared" si="804"/>
        <v>#NUM!</v>
      </c>
      <c r="T7672" s="17" t="e">
        <f t="shared" si="805"/>
        <v>#NUM!</v>
      </c>
      <c r="U7672" s="18" t="e">
        <f t="shared" si="806"/>
        <v>#NUM!</v>
      </c>
      <c r="X7672" s="20" t="e">
        <f t="shared" si="807"/>
        <v>#DIV/0!</v>
      </c>
      <c r="AA7672" s="20" t="e">
        <f t="shared" si="808"/>
        <v>#NUM!</v>
      </c>
    </row>
    <row r="7673" spans="19:27" x14ac:dyDescent="0.2">
      <c r="S7673" s="17" t="e">
        <f t="shared" si="804"/>
        <v>#NUM!</v>
      </c>
      <c r="T7673" s="17" t="e">
        <f t="shared" si="805"/>
        <v>#NUM!</v>
      </c>
      <c r="U7673" s="18" t="e">
        <f t="shared" si="806"/>
        <v>#NUM!</v>
      </c>
      <c r="X7673" s="20" t="e">
        <f t="shared" si="807"/>
        <v>#DIV/0!</v>
      </c>
      <c r="AA7673" s="20" t="e">
        <f t="shared" si="808"/>
        <v>#NUM!</v>
      </c>
    </row>
    <row r="7674" spans="19:27" x14ac:dyDescent="0.2">
      <c r="S7674" s="17" t="e">
        <f t="shared" si="804"/>
        <v>#NUM!</v>
      </c>
      <c r="T7674" s="17" t="e">
        <f t="shared" si="805"/>
        <v>#NUM!</v>
      </c>
      <c r="U7674" s="18" t="e">
        <f t="shared" si="806"/>
        <v>#NUM!</v>
      </c>
      <c r="X7674" s="20" t="e">
        <f t="shared" si="807"/>
        <v>#DIV/0!</v>
      </c>
      <c r="AA7674" s="20" t="e">
        <f t="shared" si="808"/>
        <v>#NUM!</v>
      </c>
    </row>
    <row r="7675" spans="19:27" x14ac:dyDescent="0.2">
      <c r="S7675" s="17" t="e">
        <f t="shared" si="804"/>
        <v>#NUM!</v>
      </c>
      <c r="T7675" s="17" t="e">
        <f t="shared" si="805"/>
        <v>#NUM!</v>
      </c>
      <c r="U7675" s="18" t="e">
        <f t="shared" si="806"/>
        <v>#NUM!</v>
      </c>
      <c r="X7675" s="20" t="e">
        <f t="shared" si="807"/>
        <v>#DIV/0!</v>
      </c>
      <c r="AA7675" s="20" t="e">
        <f t="shared" si="808"/>
        <v>#NUM!</v>
      </c>
    </row>
    <row r="7676" spans="19:27" x14ac:dyDescent="0.2">
      <c r="S7676" s="17" t="e">
        <f t="shared" si="804"/>
        <v>#NUM!</v>
      </c>
      <c r="T7676" s="17" t="e">
        <f t="shared" si="805"/>
        <v>#NUM!</v>
      </c>
      <c r="U7676" s="18" t="e">
        <f t="shared" si="806"/>
        <v>#NUM!</v>
      </c>
      <c r="X7676" s="20" t="e">
        <f t="shared" si="807"/>
        <v>#DIV/0!</v>
      </c>
      <c r="AA7676" s="20" t="e">
        <f t="shared" si="808"/>
        <v>#NUM!</v>
      </c>
    </row>
    <row r="7677" spans="19:27" x14ac:dyDescent="0.2">
      <c r="S7677" s="17" t="e">
        <f t="shared" si="804"/>
        <v>#NUM!</v>
      </c>
      <c r="T7677" s="17" t="e">
        <f t="shared" si="805"/>
        <v>#NUM!</v>
      </c>
      <c r="U7677" s="18" t="e">
        <f t="shared" si="806"/>
        <v>#NUM!</v>
      </c>
      <c r="X7677" s="20" t="e">
        <f t="shared" si="807"/>
        <v>#DIV/0!</v>
      </c>
      <c r="AA7677" s="20" t="e">
        <f t="shared" si="808"/>
        <v>#NUM!</v>
      </c>
    </row>
    <row r="7678" spans="19:27" x14ac:dyDescent="0.2">
      <c r="S7678" s="17" t="e">
        <f t="shared" si="804"/>
        <v>#NUM!</v>
      </c>
      <c r="T7678" s="17" t="e">
        <f t="shared" si="805"/>
        <v>#NUM!</v>
      </c>
      <c r="U7678" s="18" t="e">
        <f t="shared" si="806"/>
        <v>#NUM!</v>
      </c>
      <c r="X7678" s="20" t="e">
        <f t="shared" si="807"/>
        <v>#DIV/0!</v>
      </c>
      <c r="AA7678" s="20" t="e">
        <f t="shared" si="808"/>
        <v>#NUM!</v>
      </c>
    </row>
    <row r="7679" spans="19:27" x14ac:dyDescent="0.2">
      <c r="S7679" s="17" t="e">
        <f t="shared" si="804"/>
        <v>#NUM!</v>
      </c>
      <c r="T7679" s="17" t="e">
        <f t="shared" si="805"/>
        <v>#NUM!</v>
      </c>
      <c r="U7679" s="18" t="e">
        <f t="shared" si="806"/>
        <v>#NUM!</v>
      </c>
      <c r="X7679" s="20" t="e">
        <f t="shared" si="807"/>
        <v>#DIV/0!</v>
      </c>
      <c r="AA7679" s="20" t="e">
        <f t="shared" si="808"/>
        <v>#NUM!</v>
      </c>
    </row>
    <row r="7680" spans="19:27" x14ac:dyDescent="0.2">
      <c r="S7680" s="17" t="e">
        <f t="shared" si="804"/>
        <v>#NUM!</v>
      </c>
      <c r="T7680" s="17" t="e">
        <f t="shared" si="805"/>
        <v>#NUM!</v>
      </c>
      <c r="U7680" s="18" t="e">
        <f t="shared" si="806"/>
        <v>#NUM!</v>
      </c>
      <c r="X7680" s="20" t="e">
        <f t="shared" si="807"/>
        <v>#DIV/0!</v>
      </c>
      <c r="AA7680" s="20" t="e">
        <f t="shared" si="808"/>
        <v>#NUM!</v>
      </c>
    </row>
    <row r="7681" spans="19:27" x14ac:dyDescent="0.2">
      <c r="S7681" s="17" t="e">
        <f t="shared" si="804"/>
        <v>#NUM!</v>
      </c>
      <c r="T7681" s="17" t="e">
        <f t="shared" si="805"/>
        <v>#NUM!</v>
      </c>
      <c r="U7681" s="18" t="e">
        <f t="shared" si="806"/>
        <v>#NUM!</v>
      </c>
      <c r="X7681" s="20" t="e">
        <f t="shared" si="807"/>
        <v>#DIV/0!</v>
      </c>
      <c r="AA7681" s="20" t="e">
        <f t="shared" si="808"/>
        <v>#NUM!</v>
      </c>
    </row>
    <row r="7682" spans="19:27" x14ac:dyDescent="0.2">
      <c r="S7682" s="17" t="e">
        <f t="shared" ref="S7682:S7745" si="809">MEDIAN(M7682:O7682)</f>
        <v>#NUM!</v>
      </c>
      <c r="T7682" s="17" t="e">
        <f t="shared" ref="T7682:T7745" si="810">MEDIAN(P7682:R7682)</f>
        <v>#NUM!</v>
      </c>
      <c r="U7682" s="18" t="e">
        <f t="shared" ref="U7682:U7745" si="811">T7682/S7682</f>
        <v>#NUM!</v>
      </c>
      <c r="X7682" s="20" t="e">
        <f t="shared" ref="X7682:X7745" si="812">_xlfn.T.TEST(P7682:R7682,M7682:O7682,2,2)</f>
        <v>#DIV/0!</v>
      </c>
      <c r="AA7682" s="20" t="e">
        <f t="shared" ref="AA7682:AA7745" si="813">LOG(U7682,2)</f>
        <v>#NUM!</v>
      </c>
    </row>
    <row r="7683" spans="19:27" x14ac:dyDescent="0.2">
      <c r="S7683" s="17" t="e">
        <f t="shared" si="809"/>
        <v>#NUM!</v>
      </c>
      <c r="T7683" s="17" t="e">
        <f t="shared" si="810"/>
        <v>#NUM!</v>
      </c>
      <c r="U7683" s="18" t="e">
        <f t="shared" si="811"/>
        <v>#NUM!</v>
      </c>
      <c r="X7683" s="20" t="e">
        <f t="shared" si="812"/>
        <v>#DIV/0!</v>
      </c>
      <c r="AA7683" s="20" t="e">
        <f t="shared" si="813"/>
        <v>#NUM!</v>
      </c>
    </row>
    <row r="7684" spans="19:27" x14ac:dyDescent="0.2">
      <c r="S7684" s="17" t="e">
        <f t="shared" si="809"/>
        <v>#NUM!</v>
      </c>
      <c r="T7684" s="17" t="e">
        <f t="shared" si="810"/>
        <v>#NUM!</v>
      </c>
      <c r="U7684" s="18" t="e">
        <f t="shared" si="811"/>
        <v>#NUM!</v>
      </c>
      <c r="X7684" s="20" t="e">
        <f t="shared" si="812"/>
        <v>#DIV/0!</v>
      </c>
      <c r="AA7684" s="20" t="e">
        <f t="shared" si="813"/>
        <v>#NUM!</v>
      </c>
    </row>
    <row r="7685" spans="19:27" x14ac:dyDescent="0.2">
      <c r="S7685" s="17" t="e">
        <f t="shared" si="809"/>
        <v>#NUM!</v>
      </c>
      <c r="T7685" s="17" t="e">
        <f t="shared" si="810"/>
        <v>#NUM!</v>
      </c>
      <c r="U7685" s="18" t="e">
        <f t="shared" si="811"/>
        <v>#NUM!</v>
      </c>
      <c r="X7685" s="20" t="e">
        <f t="shared" si="812"/>
        <v>#DIV/0!</v>
      </c>
      <c r="AA7685" s="20" t="e">
        <f t="shared" si="813"/>
        <v>#NUM!</v>
      </c>
    </row>
    <row r="7686" spans="19:27" x14ac:dyDescent="0.2">
      <c r="S7686" s="17" t="e">
        <f t="shared" si="809"/>
        <v>#NUM!</v>
      </c>
      <c r="T7686" s="17" t="e">
        <f t="shared" si="810"/>
        <v>#NUM!</v>
      </c>
      <c r="U7686" s="18" t="e">
        <f t="shared" si="811"/>
        <v>#NUM!</v>
      </c>
      <c r="X7686" s="20" t="e">
        <f t="shared" si="812"/>
        <v>#DIV/0!</v>
      </c>
      <c r="AA7686" s="20" t="e">
        <f t="shared" si="813"/>
        <v>#NUM!</v>
      </c>
    </row>
    <row r="7687" spans="19:27" x14ac:dyDescent="0.2">
      <c r="S7687" s="17" t="e">
        <f t="shared" si="809"/>
        <v>#NUM!</v>
      </c>
      <c r="T7687" s="17" t="e">
        <f t="shared" si="810"/>
        <v>#NUM!</v>
      </c>
      <c r="U7687" s="18" t="e">
        <f t="shared" si="811"/>
        <v>#NUM!</v>
      </c>
      <c r="X7687" s="20" t="e">
        <f t="shared" si="812"/>
        <v>#DIV/0!</v>
      </c>
      <c r="AA7687" s="20" t="e">
        <f t="shared" si="813"/>
        <v>#NUM!</v>
      </c>
    </row>
    <row r="7688" spans="19:27" x14ac:dyDescent="0.2">
      <c r="S7688" s="17" t="e">
        <f t="shared" si="809"/>
        <v>#NUM!</v>
      </c>
      <c r="T7688" s="17" t="e">
        <f t="shared" si="810"/>
        <v>#NUM!</v>
      </c>
      <c r="U7688" s="18" t="e">
        <f t="shared" si="811"/>
        <v>#NUM!</v>
      </c>
      <c r="X7688" s="20" t="e">
        <f t="shared" si="812"/>
        <v>#DIV/0!</v>
      </c>
      <c r="AA7688" s="20" t="e">
        <f t="shared" si="813"/>
        <v>#NUM!</v>
      </c>
    </row>
    <row r="7689" spans="19:27" x14ac:dyDescent="0.2">
      <c r="S7689" s="17" t="e">
        <f t="shared" si="809"/>
        <v>#NUM!</v>
      </c>
      <c r="T7689" s="17" t="e">
        <f t="shared" si="810"/>
        <v>#NUM!</v>
      </c>
      <c r="U7689" s="18" t="e">
        <f t="shared" si="811"/>
        <v>#NUM!</v>
      </c>
      <c r="X7689" s="20" t="e">
        <f t="shared" si="812"/>
        <v>#DIV/0!</v>
      </c>
      <c r="AA7689" s="20" t="e">
        <f t="shared" si="813"/>
        <v>#NUM!</v>
      </c>
    </row>
    <row r="7690" spans="19:27" x14ac:dyDescent="0.2">
      <c r="S7690" s="17" t="e">
        <f t="shared" si="809"/>
        <v>#NUM!</v>
      </c>
      <c r="T7690" s="17" t="e">
        <f t="shared" si="810"/>
        <v>#NUM!</v>
      </c>
      <c r="U7690" s="18" t="e">
        <f t="shared" si="811"/>
        <v>#NUM!</v>
      </c>
      <c r="X7690" s="20" t="e">
        <f t="shared" si="812"/>
        <v>#DIV/0!</v>
      </c>
      <c r="AA7690" s="20" t="e">
        <f t="shared" si="813"/>
        <v>#NUM!</v>
      </c>
    </row>
    <row r="7691" spans="19:27" x14ac:dyDescent="0.2">
      <c r="S7691" s="17" t="e">
        <f t="shared" si="809"/>
        <v>#NUM!</v>
      </c>
      <c r="T7691" s="17" t="e">
        <f t="shared" si="810"/>
        <v>#NUM!</v>
      </c>
      <c r="U7691" s="18" t="e">
        <f t="shared" si="811"/>
        <v>#NUM!</v>
      </c>
      <c r="X7691" s="20" t="e">
        <f t="shared" si="812"/>
        <v>#DIV/0!</v>
      </c>
      <c r="AA7691" s="20" t="e">
        <f t="shared" si="813"/>
        <v>#NUM!</v>
      </c>
    </row>
    <row r="7692" spans="19:27" x14ac:dyDescent="0.2">
      <c r="S7692" s="17" t="e">
        <f t="shared" si="809"/>
        <v>#NUM!</v>
      </c>
      <c r="T7692" s="17" t="e">
        <f t="shared" si="810"/>
        <v>#NUM!</v>
      </c>
      <c r="U7692" s="18" t="e">
        <f t="shared" si="811"/>
        <v>#NUM!</v>
      </c>
      <c r="X7692" s="20" t="e">
        <f t="shared" si="812"/>
        <v>#DIV/0!</v>
      </c>
      <c r="AA7692" s="20" t="e">
        <f t="shared" si="813"/>
        <v>#NUM!</v>
      </c>
    </row>
    <row r="7693" spans="19:27" x14ac:dyDescent="0.2">
      <c r="S7693" s="17" t="e">
        <f t="shared" si="809"/>
        <v>#NUM!</v>
      </c>
      <c r="T7693" s="17" t="e">
        <f t="shared" si="810"/>
        <v>#NUM!</v>
      </c>
      <c r="U7693" s="18" t="e">
        <f t="shared" si="811"/>
        <v>#NUM!</v>
      </c>
      <c r="X7693" s="20" t="e">
        <f t="shared" si="812"/>
        <v>#DIV/0!</v>
      </c>
      <c r="AA7693" s="20" t="e">
        <f t="shared" si="813"/>
        <v>#NUM!</v>
      </c>
    </row>
    <row r="7694" spans="19:27" x14ac:dyDescent="0.2">
      <c r="S7694" s="17" t="e">
        <f t="shared" si="809"/>
        <v>#NUM!</v>
      </c>
      <c r="T7694" s="17" t="e">
        <f t="shared" si="810"/>
        <v>#NUM!</v>
      </c>
      <c r="U7694" s="18" t="e">
        <f t="shared" si="811"/>
        <v>#NUM!</v>
      </c>
      <c r="X7694" s="20" t="e">
        <f t="shared" si="812"/>
        <v>#DIV/0!</v>
      </c>
      <c r="AA7694" s="20" t="e">
        <f t="shared" si="813"/>
        <v>#NUM!</v>
      </c>
    </row>
    <row r="7695" spans="19:27" x14ac:dyDescent="0.2">
      <c r="S7695" s="17" t="e">
        <f t="shared" si="809"/>
        <v>#NUM!</v>
      </c>
      <c r="T7695" s="17" t="e">
        <f t="shared" si="810"/>
        <v>#NUM!</v>
      </c>
      <c r="U7695" s="18" t="e">
        <f t="shared" si="811"/>
        <v>#NUM!</v>
      </c>
      <c r="X7695" s="20" t="e">
        <f t="shared" si="812"/>
        <v>#DIV/0!</v>
      </c>
      <c r="AA7695" s="20" t="e">
        <f t="shared" si="813"/>
        <v>#NUM!</v>
      </c>
    </row>
    <row r="7696" spans="19:27" x14ac:dyDescent="0.2">
      <c r="S7696" s="17" t="e">
        <f t="shared" si="809"/>
        <v>#NUM!</v>
      </c>
      <c r="T7696" s="17" t="e">
        <f t="shared" si="810"/>
        <v>#NUM!</v>
      </c>
      <c r="U7696" s="18" t="e">
        <f t="shared" si="811"/>
        <v>#NUM!</v>
      </c>
      <c r="X7696" s="20" t="e">
        <f t="shared" si="812"/>
        <v>#DIV/0!</v>
      </c>
      <c r="AA7696" s="20" t="e">
        <f t="shared" si="813"/>
        <v>#NUM!</v>
      </c>
    </row>
    <row r="7697" spans="19:27" x14ac:dyDescent="0.2">
      <c r="S7697" s="17" t="e">
        <f t="shared" si="809"/>
        <v>#NUM!</v>
      </c>
      <c r="T7697" s="17" t="e">
        <f t="shared" si="810"/>
        <v>#NUM!</v>
      </c>
      <c r="U7697" s="18" t="e">
        <f t="shared" si="811"/>
        <v>#NUM!</v>
      </c>
      <c r="X7697" s="20" t="e">
        <f t="shared" si="812"/>
        <v>#DIV/0!</v>
      </c>
      <c r="AA7697" s="20" t="e">
        <f t="shared" si="813"/>
        <v>#NUM!</v>
      </c>
    </row>
    <row r="7698" spans="19:27" x14ac:dyDescent="0.2">
      <c r="S7698" s="17" t="e">
        <f t="shared" si="809"/>
        <v>#NUM!</v>
      </c>
      <c r="T7698" s="17" t="e">
        <f t="shared" si="810"/>
        <v>#NUM!</v>
      </c>
      <c r="U7698" s="18" t="e">
        <f t="shared" si="811"/>
        <v>#NUM!</v>
      </c>
      <c r="X7698" s="20" t="e">
        <f t="shared" si="812"/>
        <v>#DIV/0!</v>
      </c>
      <c r="AA7698" s="20" t="e">
        <f t="shared" si="813"/>
        <v>#NUM!</v>
      </c>
    </row>
    <row r="7699" spans="19:27" x14ac:dyDescent="0.2">
      <c r="S7699" s="17" t="e">
        <f t="shared" si="809"/>
        <v>#NUM!</v>
      </c>
      <c r="T7699" s="17" t="e">
        <f t="shared" si="810"/>
        <v>#NUM!</v>
      </c>
      <c r="U7699" s="18" t="e">
        <f t="shared" si="811"/>
        <v>#NUM!</v>
      </c>
      <c r="X7699" s="20" t="e">
        <f t="shared" si="812"/>
        <v>#DIV/0!</v>
      </c>
      <c r="AA7699" s="20" t="e">
        <f t="shared" si="813"/>
        <v>#NUM!</v>
      </c>
    </row>
    <row r="7700" spans="19:27" x14ac:dyDescent="0.2">
      <c r="S7700" s="17" t="e">
        <f t="shared" si="809"/>
        <v>#NUM!</v>
      </c>
      <c r="T7700" s="17" t="e">
        <f t="shared" si="810"/>
        <v>#NUM!</v>
      </c>
      <c r="U7700" s="18" t="e">
        <f t="shared" si="811"/>
        <v>#NUM!</v>
      </c>
      <c r="X7700" s="20" t="e">
        <f t="shared" si="812"/>
        <v>#DIV/0!</v>
      </c>
      <c r="AA7700" s="20" t="e">
        <f t="shared" si="813"/>
        <v>#NUM!</v>
      </c>
    </row>
    <row r="7701" spans="19:27" x14ac:dyDescent="0.2">
      <c r="S7701" s="17" t="e">
        <f t="shared" si="809"/>
        <v>#NUM!</v>
      </c>
      <c r="T7701" s="17" t="e">
        <f t="shared" si="810"/>
        <v>#NUM!</v>
      </c>
      <c r="U7701" s="18" t="e">
        <f t="shared" si="811"/>
        <v>#NUM!</v>
      </c>
      <c r="X7701" s="20" t="e">
        <f t="shared" si="812"/>
        <v>#DIV/0!</v>
      </c>
      <c r="AA7701" s="20" t="e">
        <f t="shared" si="813"/>
        <v>#NUM!</v>
      </c>
    </row>
    <row r="7702" spans="19:27" x14ac:dyDescent="0.2">
      <c r="S7702" s="17" t="e">
        <f t="shared" si="809"/>
        <v>#NUM!</v>
      </c>
      <c r="T7702" s="17" t="e">
        <f t="shared" si="810"/>
        <v>#NUM!</v>
      </c>
      <c r="U7702" s="18" t="e">
        <f t="shared" si="811"/>
        <v>#NUM!</v>
      </c>
      <c r="X7702" s="20" t="e">
        <f t="shared" si="812"/>
        <v>#DIV/0!</v>
      </c>
      <c r="AA7702" s="20" t="e">
        <f t="shared" si="813"/>
        <v>#NUM!</v>
      </c>
    </row>
    <row r="7703" spans="19:27" x14ac:dyDescent="0.2">
      <c r="S7703" s="17" t="e">
        <f t="shared" si="809"/>
        <v>#NUM!</v>
      </c>
      <c r="T7703" s="17" t="e">
        <f t="shared" si="810"/>
        <v>#NUM!</v>
      </c>
      <c r="U7703" s="18" t="e">
        <f t="shared" si="811"/>
        <v>#NUM!</v>
      </c>
      <c r="X7703" s="20" t="e">
        <f t="shared" si="812"/>
        <v>#DIV/0!</v>
      </c>
      <c r="AA7703" s="20" t="e">
        <f t="shared" si="813"/>
        <v>#NUM!</v>
      </c>
    </row>
    <row r="7704" spans="19:27" x14ac:dyDescent="0.2">
      <c r="S7704" s="17" t="e">
        <f t="shared" si="809"/>
        <v>#NUM!</v>
      </c>
      <c r="T7704" s="17" t="e">
        <f t="shared" si="810"/>
        <v>#NUM!</v>
      </c>
      <c r="U7704" s="18" t="e">
        <f t="shared" si="811"/>
        <v>#NUM!</v>
      </c>
      <c r="X7704" s="20" t="e">
        <f t="shared" si="812"/>
        <v>#DIV/0!</v>
      </c>
      <c r="AA7704" s="20" t="e">
        <f t="shared" si="813"/>
        <v>#NUM!</v>
      </c>
    </row>
    <row r="7705" spans="19:27" x14ac:dyDescent="0.2">
      <c r="S7705" s="17" t="e">
        <f t="shared" si="809"/>
        <v>#NUM!</v>
      </c>
      <c r="T7705" s="17" t="e">
        <f t="shared" si="810"/>
        <v>#NUM!</v>
      </c>
      <c r="U7705" s="18" t="e">
        <f t="shared" si="811"/>
        <v>#NUM!</v>
      </c>
      <c r="X7705" s="20" t="e">
        <f t="shared" si="812"/>
        <v>#DIV/0!</v>
      </c>
      <c r="AA7705" s="20" t="e">
        <f t="shared" si="813"/>
        <v>#NUM!</v>
      </c>
    </row>
    <row r="7706" spans="19:27" x14ac:dyDescent="0.2">
      <c r="S7706" s="17" t="e">
        <f t="shared" si="809"/>
        <v>#NUM!</v>
      </c>
      <c r="T7706" s="17" t="e">
        <f t="shared" si="810"/>
        <v>#NUM!</v>
      </c>
      <c r="U7706" s="18" t="e">
        <f t="shared" si="811"/>
        <v>#NUM!</v>
      </c>
      <c r="X7706" s="20" t="e">
        <f t="shared" si="812"/>
        <v>#DIV/0!</v>
      </c>
      <c r="AA7706" s="20" t="e">
        <f t="shared" si="813"/>
        <v>#NUM!</v>
      </c>
    </row>
    <row r="7707" spans="19:27" x14ac:dyDescent="0.2">
      <c r="S7707" s="17" t="e">
        <f t="shared" si="809"/>
        <v>#NUM!</v>
      </c>
      <c r="T7707" s="17" t="e">
        <f t="shared" si="810"/>
        <v>#NUM!</v>
      </c>
      <c r="U7707" s="18" t="e">
        <f t="shared" si="811"/>
        <v>#NUM!</v>
      </c>
      <c r="X7707" s="20" t="e">
        <f t="shared" si="812"/>
        <v>#DIV/0!</v>
      </c>
      <c r="AA7707" s="20" t="e">
        <f t="shared" si="813"/>
        <v>#NUM!</v>
      </c>
    </row>
    <row r="7708" spans="19:27" x14ac:dyDescent="0.2">
      <c r="S7708" s="17" t="e">
        <f t="shared" si="809"/>
        <v>#NUM!</v>
      </c>
      <c r="T7708" s="17" t="e">
        <f t="shared" si="810"/>
        <v>#NUM!</v>
      </c>
      <c r="U7708" s="18" t="e">
        <f t="shared" si="811"/>
        <v>#NUM!</v>
      </c>
      <c r="X7708" s="20" t="e">
        <f t="shared" si="812"/>
        <v>#DIV/0!</v>
      </c>
      <c r="AA7708" s="20" t="e">
        <f t="shared" si="813"/>
        <v>#NUM!</v>
      </c>
    </row>
    <row r="7709" spans="19:27" x14ac:dyDescent="0.2">
      <c r="S7709" s="17" t="e">
        <f t="shared" si="809"/>
        <v>#NUM!</v>
      </c>
      <c r="T7709" s="17" t="e">
        <f t="shared" si="810"/>
        <v>#NUM!</v>
      </c>
      <c r="U7709" s="18" t="e">
        <f t="shared" si="811"/>
        <v>#NUM!</v>
      </c>
      <c r="X7709" s="20" t="e">
        <f t="shared" si="812"/>
        <v>#DIV/0!</v>
      </c>
      <c r="AA7709" s="20" t="e">
        <f t="shared" si="813"/>
        <v>#NUM!</v>
      </c>
    </row>
    <row r="7710" spans="19:27" x14ac:dyDescent="0.2">
      <c r="S7710" s="17" t="e">
        <f t="shared" si="809"/>
        <v>#NUM!</v>
      </c>
      <c r="T7710" s="17" t="e">
        <f t="shared" si="810"/>
        <v>#NUM!</v>
      </c>
      <c r="U7710" s="18" t="e">
        <f t="shared" si="811"/>
        <v>#NUM!</v>
      </c>
      <c r="X7710" s="20" t="e">
        <f t="shared" si="812"/>
        <v>#DIV/0!</v>
      </c>
      <c r="AA7710" s="20" t="e">
        <f t="shared" si="813"/>
        <v>#NUM!</v>
      </c>
    </row>
    <row r="7711" spans="19:27" x14ac:dyDescent="0.2">
      <c r="S7711" s="17" t="e">
        <f t="shared" si="809"/>
        <v>#NUM!</v>
      </c>
      <c r="T7711" s="17" t="e">
        <f t="shared" si="810"/>
        <v>#NUM!</v>
      </c>
      <c r="U7711" s="18" t="e">
        <f t="shared" si="811"/>
        <v>#NUM!</v>
      </c>
      <c r="X7711" s="20" t="e">
        <f t="shared" si="812"/>
        <v>#DIV/0!</v>
      </c>
      <c r="AA7711" s="20" t="e">
        <f t="shared" si="813"/>
        <v>#NUM!</v>
      </c>
    </row>
    <row r="7712" spans="19:27" x14ac:dyDescent="0.2">
      <c r="S7712" s="17" t="e">
        <f t="shared" si="809"/>
        <v>#NUM!</v>
      </c>
      <c r="T7712" s="17" t="e">
        <f t="shared" si="810"/>
        <v>#NUM!</v>
      </c>
      <c r="U7712" s="18" t="e">
        <f t="shared" si="811"/>
        <v>#NUM!</v>
      </c>
      <c r="X7712" s="20" t="e">
        <f t="shared" si="812"/>
        <v>#DIV/0!</v>
      </c>
      <c r="AA7712" s="20" t="e">
        <f t="shared" si="813"/>
        <v>#NUM!</v>
      </c>
    </row>
    <row r="7713" spans="19:27" x14ac:dyDescent="0.2">
      <c r="S7713" s="17" t="e">
        <f t="shared" si="809"/>
        <v>#NUM!</v>
      </c>
      <c r="T7713" s="17" t="e">
        <f t="shared" si="810"/>
        <v>#NUM!</v>
      </c>
      <c r="U7713" s="18" t="e">
        <f t="shared" si="811"/>
        <v>#NUM!</v>
      </c>
      <c r="X7713" s="20" t="e">
        <f t="shared" si="812"/>
        <v>#DIV/0!</v>
      </c>
      <c r="AA7713" s="20" t="e">
        <f t="shared" si="813"/>
        <v>#NUM!</v>
      </c>
    </row>
    <row r="7714" spans="19:27" x14ac:dyDescent="0.2">
      <c r="S7714" s="17" t="e">
        <f t="shared" si="809"/>
        <v>#NUM!</v>
      </c>
      <c r="T7714" s="17" t="e">
        <f t="shared" si="810"/>
        <v>#NUM!</v>
      </c>
      <c r="U7714" s="18" t="e">
        <f t="shared" si="811"/>
        <v>#NUM!</v>
      </c>
      <c r="X7714" s="20" t="e">
        <f t="shared" si="812"/>
        <v>#DIV/0!</v>
      </c>
      <c r="AA7714" s="20" t="e">
        <f t="shared" si="813"/>
        <v>#NUM!</v>
      </c>
    </row>
    <row r="7715" spans="19:27" x14ac:dyDescent="0.2">
      <c r="S7715" s="17" t="e">
        <f t="shared" si="809"/>
        <v>#NUM!</v>
      </c>
      <c r="T7715" s="17" t="e">
        <f t="shared" si="810"/>
        <v>#NUM!</v>
      </c>
      <c r="U7715" s="18" t="e">
        <f t="shared" si="811"/>
        <v>#NUM!</v>
      </c>
      <c r="X7715" s="20" t="e">
        <f t="shared" si="812"/>
        <v>#DIV/0!</v>
      </c>
      <c r="AA7715" s="20" t="e">
        <f t="shared" si="813"/>
        <v>#NUM!</v>
      </c>
    </row>
    <row r="7716" spans="19:27" x14ac:dyDescent="0.2">
      <c r="S7716" s="17" t="e">
        <f t="shared" si="809"/>
        <v>#NUM!</v>
      </c>
      <c r="T7716" s="17" t="e">
        <f t="shared" si="810"/>
        <v>#NUM!</v>
      </c>
      <c r="U7716" s="18" t="e">
        <f t="shared" si="811"/>
        <v>#NUM!</v>
      </c>
      <c r="X7716" s="20" t="e">
        <f t="shared" si="812"/>
        <v>#DIV/0!</v>
      </c>
      <c r="AA7716" s="20" t="e">
        <f t="shared" si="813"/>
        <v>#NUM!</v>
      </c>
    </row>
    <row r="7717" spans="19:27" x14ac:dyDescent="0.2">
      <c r="S7717" s="17" t="e">
        <f t="shared" si="809"/>
        <v>#NUM!</v>
      </c>
      <c r="T7717" s="17" t="e">
        <f t="shared" si="810"/>
        <v>#NUM!</v>
      </c>
      <c r="U7717" s="18" t="e">
        <f t="shared" si="811"/>
        <v>#NUM!</v>
      </c>
      <c r="X7717" s="20" t="e">
        <f t="shared" si="812"/>
        <v>#DIV/0!</v>
      </c>
      <c r="AA7717" s="20" t="e">
        <f t="shared" si="813"/>
        <v>#NUM!</v>
      </c>
    </row>
    <row r="7718" spans="19:27" x14ac:dyDescent="0.2">
      <c r="S7718" s="17" t="e">
        <f t="shared" si="809"/>
        <v>#NUM!</v>
      </c>
      <c r="T7718" s="17" t="e">
        <f t="shared" si="810"/>
        <v>#NUM!</v>
      </c>
      <c r="U7718" s="18" t="e">
        <f t="shared" si="811"/>
        <v>#NUM!</v>
      </c>
      <c r="X7718" s="20" t="e">
        <f t="shared" si="812"/>
        <v>#DIV/0!</v>
      </c>
      <c r="AA7718" s="20" t="e">
        <f t="shared" si="813"/>
        <v>#NUM!</v>
      </c>
    </row>
    <row r="7719" spans="19:27" x14ac:dyDescent="0.2">
      <c r="S7719" s="17" t="e">
        <f t="shared" si="809"/>
        <v>#NUM!</v>
      </c>
      <c r="T7719" s="17" t="e">
        <f t="shared" si="810"/>
        <v>#NUM!</v>
      </c>
      <c r="U7719" s="18" t="e">
        <f t="shared" si="811"/>
        <v>#NUM!</v>
      </c>
      <c r="X7719" s="20" t="e">
        <f t="shared" si="812"/>
        <v>#DIV/0!</v>
      </c>
      <c r="AA7719" s="20" t="e">
        <f t="shared" si="813"/>
        <v>#NUM!</v>
      </c>
    </row>
    <row r="7720" spans="19:27" x14ac:dyDescent="0.2">
      <c r="S7720" s="17" t="e">
        <f t="shared" si="809"/>
        <v>#NUM!</v>
      </c>
      <c r="T7720" s="17" t="e">
        <f t="shared" si="810"/>
        <v>#NUM!</v>
      </c>
      <c r="U7720" s="18" t="e">
        <f t="shared" si="811"/>
        <v>#NUM!</v>
      </c>
      <c r="X7720" s="20" t="e">
        <f t="shared" si="812"/>
        <v>#DIV/0!</v>
      </c>
      <c r="AA7720" s="20" t="e">
        <f t="shared" si="813"/>
        <v>#NUM!</v>
      </c>
    </row>
    <row r="7721" spans="19:27" x14ac:dyDescent="0.2">
      <c r="S7721" s="17" t="e">
        <f t="shared" si="809"/>
        <v>#NUM!</v>
      </c>
      <c r="T7721" s="17" t="e">
        <f t="shared" si="810"/>
        <v>#NUM!</v>
      </c>
      <c r="U7721" s="18" t="e">
        <f t="shared" si="811"/>
        <v>#NUM!</v>
      </c>
      <c r="X7721" s="20" t="e">
        <f t="shared" si="812"/>
        <v>#DIV/0!</v>
      </c>
      <c r="AA7721" s="20" t="e">
        <f t="shared" si="813"/>
        <v>#NUM!</v>
      </c>
    </row>
    <row r="7722" spans="19:27" x14ac:dyDescent="0.2">
      <c r="S7722" s="17" t="e">
        <f t="shared" si="809"/>
        <v>#NUM!</v>
      </c>
      <c r="T7722" s="17" t="e">
        <f t="shared" si="810"/>
        <v>#NUM!</v>
      </c>
      <c r="U7722" s="18" t="e">
        <f t="shared" si="811"/>
        <v>#NUM!</v>
      </c>
      <c r="X7722" s="20" t="e">
        <f t="shared" si="812"/>
        <v>#DIV/0!</v>
      </c>
      <c r="AA7722" s="20" t="e">
        <f t="shared" si="813"/>
        <v>#NUM!</v>
      </c>
    </row>
    <row r="7723" spans="19:27" x14ac:dyDescent="0.2">
      <c r="S7723" s="17" t="e">
        <f t="shared" si="809"/>
        <v>#NUM!</v>
      </c>
      <c r="T7723" s="17" t="e">
        <f t="shared" si="810"/>
        <v>#NUM!</v>
      </c>
      <c r="U7723" s="18" t="e">
        <f t="shared" si="811"/>
        <v>#NUM!</v>
      </c>
      <c r="X7723" s="20" t="e">
        <f t="shared" si="812"/>
        <v>#DIV/0!</v>
      </c>
      <c r="AA7723" s="20" t="e">
        <f t="shared" si="813"/>
        <v>#NUM!</v>
      </c>
    </row>
    <row r="7724" spans="19:27" x14ac:dyDescent="0.2">
      <c r="S7724" s="17" t="e">
        <f t="shared" si="809"/>
        <v>#NUM!</v>
      </c>
      <c r="T7724" s="17" t="e">
        <f t="shared" si="810"/>
        <v>#NUM!</v>
      </c>
      <c r="U7724" s="18" t="e">
        <f t="shared" si="811"/>
        <v>#NUM!</v>
      </c>
      <c r="X7724" s="20" t="e">
        <f t="shared" si="812"/>
        <v>#DIV/0!</v>
      </c>
      <c r="AA7724" s="20" t="e">
        <f t="shared" si="813"/>
        <v>#NUM!</v>
      </c>
    </row>
    <row r="7725" spans="19:27" x14ac:dyDescent="0.2">
      <c r="S7725" s="17" t="e">
        <f t="shared" si="809"/>
        <v>#NUM!</v>
      </c>
      <c r="T7725" s="17" t="e">
        <f t="shared" si="810"/>
        <v>#NUM!</v>
      </c>
      <c r="U7725" s="18" t="e">
        <f t="shared" si="811"/>
        <v>#NUM!</v>
      </c>
      <c r="X7725" s="20" t="e">
        <f t="shared" si="812"/>
        <v>#DIV/0!</v>
      </c>
      <c r="AA7725" s="20" t="e">
        <f t="shared" si="813"/>
        <v>#NUM!</v>
      </c>
    </row>
    <row r="7726" spans="19:27" x14ac:dyDescent="0.2">
      <c r="S7726" s="17" t="e">
        <f t="shared" si="809"/>
        <v>#NUM!</v>
      </c>
      <c r="T7726" s="17" t="e">
        <f t="shared" si="810"/>
        <v>#NUM!</v>
      </c>
      <c r="U7726" s="18" t="e">
        <f t="shared" si="811"/>
        <v>#NUM!</v>
      </c>
      <c r="X7726" s="20" t="e">
        <f t="shared" si="812"/>
        <v>#DIV/0!</v>
      </c>
      <c r="AA7726" s="20" t="e">
        <f t="shared" si="813"/>
        <v>#NUM!</v>
      </c>
    </row>
    <row r="7727" spans="19:27" x14ac:dyDescent="0.2">
      <c r="S7727" s="17" t="e">
        <f t="shared" si="809"/>
        <v>#NUM!</v>
      </c>
      <c r="T7727" s="17" t="e">
        <f t="shared" si="810"/>
        <v>#NUM!</v>
      </c>
      <c r="U7727" s="18" t="e">
        <f t="shared" si="811"/>
        <v>#NUM!</v>
      </c>
      <c r="X7727" s="20" t="e">
        <f t="shared" si="812"/>
        <v>#DIV/0!</v>
      </c>
      <c r="AA7727" s="20" t="e">
        <f t="shared" si="813"/>
        <v>#NUM!</v>
      </c>
    </row>
    <row r="7728" spans="19:27" x14ac:dyDescent="0.2">
      <c r="S7728" s="17" t="e">
        <f t="shared" si="809"/>
        <v>#NUM!</v>
      </c>
      <c r="T7728" s="17" t="e">
        <f t="shared" si="810"/>
        <v>#NUM!</v>
      </c>
      <c r="U7728" s="18" t="e">
        <f t="shared" si="811"/>
        <v>#NUM!</v>
      </c>
      <c r="X7728" s="20" t="e">
        <f t="shared" si="812"/>
        <v>#DIV/0!</v>
      </c>
      <c r="AA7728" s="20" t="e">
        <f t="shared" si="813"/>
        <v>#NUM!</v>
      </c>
    </row>
    <row r="7729" spans="19:27" x14ac:dyDescent="0.2">
      <c r="S7729" s="17" t="e">
        <f t="shared" si="809"/>
        <v>#NUM!</v>
      </c>
      <c r="T7729" s="17" t="e">
        <f t="shared" si="810"/>
        <v>#NUM!</v>
      </c>
      <c r="U7729" s="18" t="e">
        <f t="shared" si="811"/>
        <v>#NUM!</v>
      </c>
      <c r="X7729" s="20" t="e">
        <f t="shared" si="812"/>
        <v>#DIV/0!</v>
      </c>
      <c r="AA7729" s="20" t="e">
        <f t="shared" si="813"/>
        <v>#NUM!</v>
      </c>
    </row>
    <row r="7730" spans="19:27" x14ac:dyDescent="0.2">
      <c r="S7730" s="17" t="e">
        <f t="shared" si="809"/>
        <v>#NUM!</v>
      </c>
      <c r="T7730" s="17" t="e">
        <f t="shared" si="810"/>
        <v>#NUM!</v>
      </c>
      <c r="U7730" s="18" t="e">
        <f t="shared" si="811"/>
        <v>#NUM!</v>
      </c>
      <c r="X7730" s="20" t="e">
        <f t="shared" si="812"/>
        <v>#DIV/0!</v>
      </c>
      <c r="AA7730" s="20" t="e">
        <f t="shared" si="813"/>
        <v>#NUM!</v>
      </c>
    </row>
    <row r="7731" spans="19:27" x14ac:dyDescent="0.2">
      <c r="S7731" s="17" t="e">
        <f t="shared" si="809"/>
        <v>#NUM!</v>
      </c>
      <c r="T7731" s="17" t="e">
        <f t="shared" si="810"/>
        <v>#NUM!</v>
      </c>
      <c r="U7731" s="18" t="e">
        <f t="shared" si="811"/>
        <v>#NUM!</v>
      </c>
      <c r="X7731" s="20" t="e">
        <f t="shared" si="812"/>
        <v>#DIV/0!</v>
      </c>
      <c r="AA7731" s="20" t="e">
        <f t="shared" si="813"/>
        <v>#NUM!</v>
      </c>
    </row>
    <row r="7732" spans="19:27" x14ac:dyDescent="0.2">
      <c r="S7732" s="17" t="e">
        <f t="shared" si="809"/>
        <v>#NUM!</v>
      </c>
      <c r="T7732" s="17" t="e">
        <f t="shared" si="810"/>
        <v>#NUM!</v>
      </c>
      <c r="U7732" s="18" t="e">
        <f t="shared" si="811"/>
        <v>#NUM!</v>
      </c>
      <c r="X7732" s="20" t="e">
        <f t="shared" si="812"/>
        <v>#DIV/0!</v>
      </c>
      <c r="AA7732" s="20" t="e">
        <f t="shared" si="813"/>
        <v>#NUM!</v>
      </c>
    </row>
    <row r="7733" spans="19:27" x14ac:dyDescent="0.2">
      <c r="S7733" s="17" t="e">
        <f t="shared" si="809"/>
        <v>#NUM!</v>
      </c>
      <c r="T7733" s="17" t="e">
        <f t="shared" si="810"/>
        <v>#NUM!</v>
      </c>
      <c r="U7733" s="18" t="e">
        <f t="shared" si="811"/>
        <v>#NUM!</v>
      </c>
      <c r="X7733" s="20" t="e">
        <f t="shared" si="812"/>
        <v>#DIV/0!</v>
      </c>
      <c r="AA7733" s="20" t="e">
        <f t="shared" si="813"/>
        <v>#NUM!</v>
      </c>
    </row>
    <row r="7734" spans="19:27" x14ac:dyDescent="0.2">
      <c r="S7734" s="17" t="e">
        <f t="shared" si="809"/>
        <v>#NUM!</v>
      </c>
      <c r="T7734" s="17" t="e">
        <f t="shared" si="810"/>
        <v>#NUM!</v>
      </c>
      <c r="U7734" s="18" t="e">
        <f t="shared" si="811"/>
        <v>#NUM!</v>
      </c>
      <c r="X7734" s="20" t="e">
        <f t="shared" si="812"/>
        <v>#DIV/0!</v>
      </c>
      <c r="AA7734" s="20" t="e">
        <f t="shared" si="813"/>
        <v>#NUM!</v>
      </c>
    </row>
    <row r="7735" spans="19:27" x14ac:dyDescent="0.2">
      <c r="S7735" s="17" t="e">
        <f t="shared" si="809"/>
        <v>#NUM!</v>
      </c>
      <c r="T7735" s="17" t="e">
        <f t="shared" si="810"/>
        <v>#NUM!</v>
      </c>
      <c r="U7735" s="18" t="e">
        <f t="shared" si="811"/>
        <v>#NUM!</v>
      </c>
      <c r="X7735" s="20" t="e">
        <f t="shared" si="812"/>
        <v>#DIV/0!</v>
      </c>
      <c r="AA7735" s="20" t="e">
        <f t="shared" si="813"/>
        <v>#NUM!</v>
      </c>
    </row>
    <row r="7736" spans="19:27" x14ac:dyDescent="0.2">
      <c r="S7736" s="17" t="e">
        <f t="shared" si="809"/>
        <v>#NUM!</v>
      </c>
      <c r="T7736" s="17" t="e">
        <f t="shared" si="810"/>
        <v>#NUM!</v>
      </c>
      <c r="U7736" s="18" t="e">
        <f t="shared" si="811"/>
        <v>#NUM!</v>
      </c>
      <c r="X7736" s="20" t="e">
        <f t="shared" si="812"/>
        <v>#DIV/0!</v>
      </c>
      <c r="AA7736" s="20" t="e">
        <f t="shared" si="813"/>
        <v>#NUM!</v>
      </c>
    </row>
    <row r="7737" spans="19:27" x14ac:dyDescent="0.2">
      <c r="S7737" s="17" t="e">
        <f t="shared" si="809"/>
        <v>#NUM!</v>
      </c>
      <c r="T7737" s="17" t="e">
        <f t="shared" si="810"/>
        <v>#NUM!</v>
      </c>
      <c r="U7737" s="18" t="e">
        <f t="shared" si="811"/>
        <v>#NUM!</v>
      </c>
      <c r="X7737" s="20" t="e">
        <f t="shared" si="812"/>
        <v>#DIV/0!</v>
      </c>
      <c r="AA7737" s="20" t="e">
        <f t="shared" si="813"/>
        <v>#NUM!</v>
      </c>
    </row>
    <row r="7738" spans="19:27" x14ac:dyDescent="0.2">
      <c r="S7738" s="17" t="e">
        <f t="shared" si="809"/>
        <v>#NUM!</v>
      </c>
      <c r="T7738" s="17" t="e">
        <f t="shared" si="810"/>
        <v>#NUM!</v>
      </c>
      <c r="U7738" s="18" t="e">
        <f t="shared" si="811"/>
        <v>#NUM!</v>
      </c>
      <c r="X7738" s="20" t="e">
        <f t="shared" si="812"/>
        <v>#DIV/0!</v>
      </c>
      <c r="AA7738" s="20" t="e">
        <f t="shared" si="813"/>
        <v>#NUM!</v>
      </c>
    </row>
    <row r="7739" spans="19:27" x14ac:dyDescent="0.2">
      <c r="S7739" s="17" t="e">
        <f t="shared" si="809"/>
        <v>#NUM!</v>
      </c>
      <c r="T7739" s="17" t="e">
        <f t="shared" si="810"/>
        <v>#NUM!</v>
      </c>
      <c r="U7739" s="18" t="e">
        <f t="shared" si="811"/>
        <v>#NUM!</v>
      </c>
      <c r="X7739" s="20" t="e">
        <f t="shared" si="812"/>
        <v>#DIV/0!</v>
      </c>
      <c r="AA7739" s="20" t="e">
        <f t="shared" si="813"/>
        <v>#NUM!</v>
      </c>
    </row>
    <row r="7740" spans="19:27" x14ac:dyDescent="0.2">
      <c r="S7740" s="17" t="e">
        <f t="shared" si="809"/>
        <v>#NUM!</v>
      </c>
      <c r="T7740" s="17" t="e">
        <f t="shared" si="810"/>
        <v>#NUM!</v>
      </c>
      <c r="U7740" s="18" t="e">
        <f t="shared" si="811"/>
        <v>#NUM!</v>
      </c>
      <c r="X7740" s="20" t="e">
        <f t="shared" si="812"/>
        <v>#DIV/0!</v>
      </c>
      <c r="AA7740" s="20" t="e">
        <f t="shared" si="813"/>
        <v>#NUM!</v>
      </c>
    </row>
    <row r="7741" spans="19:27" x14ac:dyDescent="0.2">
      <c r="S7741" s="17" t="e">
        <f t="shared" si="809"/>
        <v>#NUM!</v>
      </c>
      <c r="T7741" s="17" t="e">
        <f t="shared" si="810"/>
        <v>#NUM!</v>
      </c>
      <c r="U7741" s="18" t="e">
        <f t="shared" si="811"/>
        <v>#NUM!</v>
      </c>
      <c r="X7741" s="20" t="e">
        <f t="shared" si="812"/>
        <v>#DIV/0!</v>
      </c>
      <c r="AA7741" s="20" t="e">
        <f t="shared" si="813"/>
        <v>#NUM!</v>
      </c>
    </row>
    <row r="7742" spans="19:27" x14ac:dyDescent="0.2">
      <c r="S7742" s="17" t="e">
        <f t="shared" si="809"/>
        <v>#NUM!</v>
      </c>
      <c r="T7742" s="17" t="e">
        <f t="shared" si="810"/>
        <v>#NUM!</v>
      </c>
      <c r="U7742" s="18" t="e">
        <f t="shared" si="811"/>
        <v>#NUM!</v>
      </c>
      <c r="X7742" s="20" t="e">
        <f t="shared" si="812"/>
        <v>#DIV/0!</v>
      </c>
      <c r="AA7742" s="20" t="e">
        <f t="shared" si="813"/>
        <v>#NUM!</v>
      </c>
    </row>
    <row r="7743" spans="19:27" x14ac:dyDescent="0.2">
      <c r="S7743" s="17" t="e">
        <f t="shared" si="809"/>
        <v>#NUM!</v>
      </c>
      <c r="T7743" s="17" t="e">
        <f t="shared" si="810"/>
        <v>#NUM!</v>
      </c>
      <c r="U7743" s="18" t="e">
        <f t="shared" si="811"/>
        <v>#NUM!</v>
      </c>
      <c r="X7743" s="20" t="e">
        <f t="shared" si="812"/>
        <v>#DIV/0!</v>
      </c>
      <c r="AA7743" s="20" t="e">
        <f t="shared" si="813"/>
        <v>#NUM!</v>
      </c>
    </row>
    <row r="7744" spans="19:27" x14ac:dyDescent="0.2">
      <c r="S7744" s="17" t="e">
        <f t="shared" si="809"/>
        <v>#NUM!</v>
      </c>
      <c r="T7744" s="17" t="e">
        <f t="shared" si="810"/>
        <v>#NUM!</v>
      </c>
      <c r="U7744" s="18" t="e">
        <f t="shared" si="811"/>
        <v>#NUM!</v>
      </c>
      <c r="X7744" s="20" t="e">
        <f t="shared" si="812"/>
        <v>#DIV/0!</v>
      </c>
      <c r="AA7744" s="20" t="e">
        <f t="shared" si="813"/>
        <v>#NUM!</v>
      </c>
    </row>
    <row r="7745" spans="19:27" x14ac:dyDescent="0.2">
      <c r="S7745" s="17" t="e">
        <f t="shared" si="809"/>
        <v>#NUM!</v>
      </c>
      <c r="T7745" s="17" t="e">
        <f t="shared" si="810"/>
        <v>#NUM!</v>
      </c>
      <c r="U7745" s="18" t="e">
        <f t="shared" si="811"/>
        <v>#NUM!</v>
      </c>
      <c r="X7745" s="20" t="e">
        <f t="shared" si="812"/>
        <v>#DIV/0!</v>
      </c>
      <c r="AA7745" s="20" t="e">
        <f t="shared" si="813"/>
        <v>#NUM!</v>
      </c>
    </row>
    <row r="7746" spans="19:27" x14ac:dyDescent="0.2">
      <c r="S7746" s="17" t="e">
        <f t="shared" ref="S7746:S7809" si="814">MEDIAN(M7746:O7746)</f>
        <v>#NUM!</v>
      </c>
      <c r="T7746" s="17" t="e">
        <f t="shared" ref="T7746:T7809" si="815">MEDIAN(P7746:R7746)</f>
        <v>#NUM!</v>
      </c>
      <c r="U7746" s="18" t="e">
        <f t="shared" ref="U7746:U7809" si="816">T7746/S7746</f>
        <v>#NUM!</v>
      </c>
      <c r="X7746" s="20" t="e">
        <f t="shared" ref="X7746:X7809" si="817">_xlfn.T.TEST(P7746:R7746,M7746:O7746,2,2)</f>
        <v>#DIV/0!</v>
      </c>
      <c r="AA7746" s="20" t="e">
        <f t="shared" ref="AA7746:AA7809" si="818">LOG(U7746,2)</f>
        <v>#NUM!</v>
      </c>
    </row>
    <row r="7747" spans="19:27" x14ac:dyDescent="0.2">
      <c r="S7747" s="17" t="e">
        <f t="shared" si="814"/>
        <v>#NUM!</v>
      </c>
      <c r="T7747" s="17" t="e">
        <f t="shared" si="815"/>
        <v>#NUM!</v>
      </c>
      <c r="U7747" s="18" t="e">
        <f t="shared" si="816"/>
        <v>#NUM!</v>
      </c>
      <c r="X7747" s="20" t="e">
        <f t="shared" si="817"/>
        <v>#DIV/0!</v>
      </c>
      <c r="AA7747" s="20" t="e">
        <f t="shared" si="818"/>
        <v>#NUM!</v>
      </c>
    </row>
    <row r="7748" spans="19:27" x14ac:dyDescent="0.2">
      <c r="S7748" s="17" t="e">
        <f t="shared" si="814"/>
        <v>#NUM!</v>
      </c>
      <c r="T7748" s="17" t="e">
        <f t="shared" si="815"/>
        <v>#NUM!</v>
      </c>
      <c r="U7748" s="18" t="e">
        <f t="shared" si="816"/>
        <v>#NUM!</v>
      </c>
      <c r="X7748" s="20" t="e">
        <f t="shared" si="817"/>
        <v>#DIV/0!</v>
      </c>
      <c r="AA7748" s="20" t="e">
        <f t="shared" si="818"/>
        <v>#NUM!</v>
      </c>
    </row>
    <row r="7749" spans="19:27" x14ac:dyDescent="0.2">
      <c r="S7749" s="17" t="e">
        <f t="shared" si="814"/>
        <v>#NUM!</v>
      </c>
      <c r="T7749" s="17" t="e">
        <f t="shared" si="815"/>
        <v>#NUM!</v>
      </c>
      <c r="U7749" s="18" t="e">
        <f t="shared" si="816"/>
        <v>#NUM!</v>
      </c>
      <c r="X7749" s="20" t="e">
        <f t="shared" si="817"/>
        <v>#DIV/0!</v>
      </c>
      <c r="AA7749" s="20" t="e">
        <f t="shared" si="818"/>
        <v>#NUM!</v>
      </c>
    </row>
    <row r="7750" spans="19:27" x14ac:dyDescent="0.2">
      <c r="S7750" s="17" t="e">
        <f t="shared" si="814"/>
        <v>#NUM!</v>
      </c>
      <c r="T7750" s="17" t="e">
        <f t="shared" si="815"/>
        <v>#NUM!</v>
      </c>
      <c r="U7750" s="18" t="e">
        <f t="shared" si="816"/>
        <v>#NUM!</v>
      </c>
      <c r="X7750" s="20" t="e">
        <f t="shared" si="817"/>
        <v>#DIV/0!</v>
      </c>
      <c r="AA7750" s="20" t="e">
        <f t="shared" si="818"/>
        <v>#NUM!</v>
      </c>
    </row>
    <row r="7751" spans="19:27" x14ac:dyDescent="0.2">
      <c r="S7751" s="17" t="e">
        <f t="shared" si="814"/>
        <v>#NUM!</v>
      </c>
      <c r="T7751" s="17" t="e">
        <f t="shared" si="815"/>
        <v>#NUM!</v>
      </c>
      <c r="U7751" s="18" t="e">
        <f t="shared" si="816"/>
        <v>#NUM!</v>
      </c>
      <c r="X7751" s="20" t="e">
        <f t="shared" si="817"/>
        <v>#DIV/0!</v>
      </c>
      <c r="AA7751" s="20" t="e">
        <f t="shared" si="818"/>
        <v>#NUM!</v>
      </c>
    </row>
    <row r="7752" spans="19:27" x14ac:dyDescent="0.2">
      <c r="S7752" s="17" t="e">
        <f t="shared" si="814"/>
        <v>#NUM!</v>
      </c>
      <c r="T7752" s="17" t="e">
        <f t="shared" si="815"/>
        <v>#NUM!</v>
      </c>
      <c r="U7752" s="18" t="e">
        <f t="shared" si="816"/>
        <v>#NUM!</v>
      </c>
      <c r="X7752" s="20" t="e">
        <f t="shared" si="817"/>
        <v>#DIV/0!</v>
      </c>
      <c r="AA7752" s="20" t="e">
        <f t="shared" si="818"/>
        <v>#NUM!</v>
      </c>
    </row>
    <row r="7753" spans="19:27" x14ac:dyDescent="0.2">
      <c r="S7753" s="17" t="e">
        <f t="shared" si="814"/>
        <v>#NUM!</v>
      </c>
      <c r="T7753" s="17" t="e">
        <f t="shared" si="815"/>
        <v>#NUM!</v>
      </c>
      <c r="U7753" s="18" t="e">
        <f t="shared" si="816"/>
        <v>#NUM!</v>
      </c>
      <c r="X7753" s="20" t="e">
        <f t="shared" si="817"/>
        <v>#DIV/0!</v>
      </c>
      <c r="AA7753" s="20" t="e">
        <f t="shared" si="818"/>
        <v>#NUM!</v>
      </c>
    </row>
    <row r="7754" spans="19:27" x14ac:dyDescent="0.2">
      <c r="S7754" s="17" t="e">
        <f t="shared" si="814"/>
        <v>#NUM!</v>
      </c>
      <c r="T7754" s="17" t="e">
        <f t="shared" si="815"/>
        <v>#NUM!</v>
      </c>
      <c r="U7754" s="18" t="e">
        <f t="shared" si="816"/>
        <v>#NUM!</v>
      </c>
      <c r="X7754" s="20" t="e">
        <f t="shared" si="817"/>
        <v>#DIV/0!</v>
      </c>
      <c r="AA7754" s="20" t="e">
        <f t="shared" si="818"/>
        <v>#NUM!</v>
      </c>
    </row>
    <row r="7755" spans="19:27" x14ac:dyDescent="0.2">
      <c r="S7755" s="17" t="e">
        <f t="shared" si="814"/>
        <v>#NUM!</v>
      </c>
      <c r="T7755" s="17" t="e">
        <f t="shared" si="815"/>
        <v>#NUM!</v>
      </c>
      <c r="U7755" s="18" t="e">
        <f t="shared" si="816"/>
        <v>#NUM!</v>
      </c>
      <c r="X7755" s="20" t="e">
        <f t="shared" si="817"/>
        <v>#DIV/0!</v>
      </c>
      <c r="AA7755" s="20" t="e">
        <f t="shared" si="818"/>
        <v>#NUM!</v>
      </c>
    </row>
    <row r="7756" spans="19:27" x14ac:dyDescent="0.2">
      <c r="S7756" s="17" t="e">
        <f t="shared" si="814"/>
        <v>#NUM!</v>
      </c>
      <c r="T7756" s="17" t="e">
        <f t="shared" si="815"/>
        <v>#NUM!</v>
      </c>
      <c r="U7756" s="18" t="e">
        <f t="shared" si="816"/>
        <v>#NUM!</v>
      </c>
      <c r="X7756" s="20" t="e">
        <f t="shared" si="817"/>
        <v>#DIV/0!</v>
      </c>
      <c r="AA7756" s="20" t="e">
        <f t="shared" si="818"/>
        <v>#NUM!</v>
      </c>
    </row>
    <row r="7757" spans="19:27" x14ac:dyDescent="0.2">
      <c r="S7757" s="17" t="e">
        <f t="shared" si="814"/>
        <v>#NUM!</v>
      </c>
      <c r="T7757" s="17" t="e">
        <f t="shared" si="815"/>
        <v>#NUM!</v>
      </c>
      <c r="U7757" s="18" t="e">
        <f t="shared" si="816"/>
        <v>#NUM!</v>
      </c>
      <c r="X7757" s="20" t="e">
        <f t="shared" si="817"/>
        <v>#DIV/0!</v>
      </c>
      <c r="AA7757" s="20" t="e">
        <f t="shared" si="818"/>
        <v>#NUM!</v>
      </c>
    </row>
    <row r="7758" spans="19:27" x14ac:dyDescent="0.2">
      <c r="S7758" s="17" t="e">
        <f t="shared" si="814"/>
        <v>#NUM!</v>
      </c>
      <c r="T7758" s="17" t="e">
        <f t="shared" si="815"/>
        <v>#NUM!</v>
      </c>
      <c r="U7758" s="18" t="e">
        <f t="shared" si="816"/>
        <v>#NUM!</v>
      </c>
      <c r="X7758" s="20" t="e">
        <f t="shared" si="817"/>
        <v>#DIV/0!</v>
      </c>
      <c r="AA7758" s="20" t="e">
        <f t="shared" si="818"/>
        <v>#NUM!</v>
      </c>
    </row>
    <row r="7759" spans="19:27" x14ac:dyDescent="0.2">
      <c r="S7759" s="17" t="e">
        <f t="shared" si="814"/>
        <v>#NUM!</v>
      </c>
      <c r="T7759" s="17" t="e">
        <f t="shared" si="815"/>
        <v>#NUM!</v>
      </c>
      <c r="U7759" s="18" t="e">
        <f t="shared" si="816"/>
        <v>#NUM!</v>
      </c>
      <c r="X7759" s="20" t="e">
        <f t="shared" si="817"/>
        <v>#DIV/0!</v>
      </c>
      <c r="AA7759" s="20" t="e">
        <f t="shared" si="818"/>
        <v>#NUM!</v>
      </c>
    </row>
    <row r="7760" spans="19:27" x14ac:dyDescent="0.2">
      <c r="S7760" s="17" t="e">
        <f t="shared" si="814"/>
        <v>#NUM!</v>
      </c>
      <c r="T7760" s="17" t="e">
        <f t="shared" si="815"/>
        <v>#NUM!</v>
      </c>
      <c r="U7760" s="18" t="e">
        <f t="shared" si="816"/>
        <v>#NUM!</v>
      </c>
      <c r="X7760" s="20" t="e">
        <f t="shared" si="817"/>
        <v>#DIV/0!</v>
      </c>
      <c r="AA7760" s="20" t="e">
        <f t="shared" si="818"/>
        <v>#NUM!</v>
      </c>
    </row>
    <row r="7761" spans="19:27" x14ac:dyDescent="0.2">
      <c r="S7761" s="17" t="e">
        <f t="shared" si="814"/>
        <v>#NUM!</v>
      </c>
      <c r="T7761" s="17" t="e">
        <f t="shared" si="815"/>
        <v>#NUM!</v>
      </c>
      <c r="U7761" s="18" t="e">
        <f t="shared" si="816"/>
        <v>#NUM!</v>
      </c>
      <c r="X7761" s="20" t="e">
        <f t="shared" si="817"/>
        <v>#DIV/0!</v>
      </c>
      <c r="AA7761" s="20" t="e">
        <f t="shared" si="818"/>
        <v>#NUM!</v>
      </c>
    </row>
    <row r="7762" spans="19:27" x14ac:dyDescent="0.2">
      <c r="S7762" s="17" t="e">
        <f t="shared" si="814"/>
        <v>#NUM!</v>
      </c>
      <c r="T7762" s="17" t="e">
        <f t="shared" si="815"/>
        <v>#NUM!</v>
      </c>
      <c r="U7762" s="18" t="e">
        <f t="shared" si="816"/>
        <v>#NUM!</v>
      </c>
      <c r="X7762" s="20" t="e">
        <f t="shared" si="817"/>
        <v>#DIV/0!</v>
      </c>
      <c r="AA7762" s="20" t="e">
        <f t="shared" si="818"/>
        <v>#NUM!</v>
      </c>
    </row>
    <row r="7763" spans="19:27" x14ac:dyDescent="0.2">
      <c r="S7763" s="17" t="e">
        <f t="shared" si="814"/>
        <v>#NUM!</v>
      </c>
      <c r="T7763" s="17" t="e">
        <f t="shared" si="815"/>
        <v>#NUM!</v>
      </c>
      <c r="U7763" s="18" t="e">
        <f t="shared" si="816"/>
        <v>#NUM!</v>
      </c>
      <c r="X7763" s="20" t="e">
        <f t="shared" si="817"/>
        <v>#DIV/0!</v>
      </c>
      <c r="AA7763" s="20" t="e">
        <f t="shared" si="818"/>
        <v>#NUM!</v>
      </c>
    </row>
    <row r="7764" spans="19:27" x14ac:dyDescent="0.2">
      <c r="S7764" s="17" t="e">
        <f t="shared" si="814"/>
        <v>#NUM!</v>
      </c>
      <c r="T7764" s="17" t="e">
        <f t="shared" si="815"/>
        <v>#NUM!</v>
      </c>
      <c r="U7764" s="18" t="e">
        <f t="shared" si="816"/>
        <v>#NUM!</v>
      </c>
      <c r="X7764" s="20" t="e">
        <f t="shared" si="817"/>
        <v>#DIV/0!</v>
      </c>
      <c r="AA7764" s="20" t="e">
        <f t="shared" si="818"/>
        <v>#NUM!</v>
      </c>
    </row>
    <row r="7765" spans="19:27" x14ac:dyDescent="0.2">
      <c r="S7765" s="17" t="e">
        <f t="shared" si="814"/>
        <v>#NUM!</v>
      </c>
      <c r="T7765" s="17" t="e">
        <f t="shared" si="815"/>
        <v>#NUM!</v>
      </c>
      <c r="U7765" s="18" t="e">
        <f t="shared" si="816"/>
        <v>#NUM!</v>
      </c>
      <c r="X7765" s="20" t="e">
        <f t="shared" si="817"/>
        <v>#DIV/0!</v>
      </c>
      <c r="AA7765" s="20" t="e">
        <f t="shared" si="818"/>
        <v>#NUM!</v>
      </c>
    </row>
    <row r="7766" spans="19:27" x14ac:dyDescent="0.2">
      <c r="S7766" s="17" t="e">
        <f t="shared" si="814"/>
        <v>#NUM!</v>
      </c>
      <c r="T7766" s="17" t="e">
        <f t="shared" si="815"/>
        <v>#NUM!</v>
      </c>
      <c r="U7766" s="18" t="e">
        <f t="shared" si="816"/>
        <v>#NUM!</v>
      </c>
      <c r="X7766" s="20" t="e">
        <f t="shared" si="817"/>
        <v>#DIV/0!</v>
      </c>
      <c r="AA7766" s="20" t="e">
        <f t="shared" si="818"/>
        <v>#NUM!</v>
      </c>
    </row>
    <row r="7767" spans="19:27" x14ac:dyDescent="0.2">
      <c r="S7767" s="17" t="e">
        <f t="shared" si="814"/>
        <v>#NUM!</v>
      </c>
      <c r="T7767" s="17" t="e">
        <f t="shared" si="815"/>
        <v>#NUM!</v>
      </c>
      <c r="U7767" s="18" t="e">
        <f t="shared" si="816"/>
        <v>#NUM!</v>
      </c>
      <c r="X7767" s="20" t="e">
        <f t="shared" si="817"/>
        <v>#DIV/0!</v>
      </c>
      <c r="AA7767" s="20" t="e">
        <f t="shared" si="818"/>
        <v>#NUM!</v>
      </c>
    </row>
    <row r="7768" spans="19:27" x14ac:dyDescent="0.2">
      <c r="S7768" s="17" t="e">
        <f t="shared" si="814"/>
        <v>#NUM!</v>
      </c>
      <c r="T7768" s="17" t="e">
        <f t="shared" si="815"/>
        <v>#NUM!</v>
      </c>
      <c r="U7768" s="18" t="e">
        <f t="shared" si="816"/>
        <v>#NUM!</v>
      </c>
      <c r="X7768" s="20" t="e">
        <f t="shared" si="817"/>
        <v>#DIV/0!</v>
      </c>
      <c r="AA7768" s="20" t="e">
        <f t="shared" si="818"/>
        <v>#NUM!</v>
      </c>
    </row>
    <row r="7769" spans="19:27" x14ac:dyDescent="0.2">
      <c r="S7769" s="17" t="e">
        <f t="shared" si="814"/>
        <v>#NUM!</v>
      </c>
      <c r="T7769" s="17" t="e">
        <f t="shared" si="815"/>
        <v>#NUM!</v>
      </c>
      <c r="U7769" s="18" t="e">
        <f t="shared" si="816"/>
        <v>#NUM!</v>
      </c>
      <c r="X7769" s="20" t="e">
        <f t="shared" si="817"/>
        <v>#DIV/0!</v>
      </c>
      <c r="AA7769" s="20" t="e">
        <f t="shared" si="818"/>
        <v>#NUM!</v>
      </c>
    </row>
    <row r="7770" spans="19:27" x14ac:dyDescent="0.2">
      <c r="S7770" s="17" t="e">
        <f t="shared" si="814"/>
        <v>#NUM!</v>
      </c>
      <c r="T7770" s="17" t="e">
        <f t="shared" si="815"/>
        <v>#NUM!</v>
      </c>
      <c r="U7770" s="18" t="e">
        <f t="shared" si="816"/>
        <v>#NUM!</v>
      </c>
      <c r="X7770" s="20" t="e">
        <f t="shared" si="817"/>
        <v>#DIV/0!</v>
      </c>
      <c r="AA7770" s="20" t="e">
        <f t="shared" si="818"/>
        <v>#NUM!</v>
      </c>
    </row>
    <row r="7771" spans="19:27" x14ac:dyDescent="0.2">
      <c r="S7771" s="17" t="e">
        <f t="shared" si="814"/>
        <v>#NUM!</v>
      </c>
      <c r="T7771" s="17" t="e">
        <f t="shared" si="815"/>
        <v>#NUM!</v>
      </c>
      <c r="U7771" s="18" t="e">
        <f t="shared" si="816"/>
        <v>#NUM!</v>
      </c>
      <c r="X7771" s="20" t="e">
        <f t="shared" si="817"/>
        <v>#DIV/0!</v>
      </c>
      <c r="AA7771" s="20" t="e">
        <f t="shared" si="818"/>
        <v>#NUM!</v>
      </c>
    </row>
    <row r="7772" spans="19:27" x14ac:dyDescent="0.2">
      <c r="S7772" s="17" t="e">
        <f t="shared" si="814"/>
        <v>#NUM!</v>
      </c>
      <c r="T7772" s="17" t="e">
        <f t="shared" si="815"/>
        <v>#NUM!</v>
      </c>
      <c r="U7772" s="18" t="e">
        <f t="shared" si="816"/>
        <v>#NUM!</v>
      </c>
      <c r="X7772" s="20" t="e">
        <f t="shared" si="817"/>
        <v>#DIV/0!</v>
      </c>
      <c r="AA7772" s="20" t="e">
        <f t="shared" si="818"/>
        <v>#NUM!</v>
      </c>
    </row>
    <row r="7773" spans="19:27" x14ac:dyDescent="0.2">
      <c r="S7773" s="17" t="e">
        <f t="shared" si="814"/>
        <v>#NUM!</v>
      </c>
      <c r="T7773" s="17" t="e">
        <f t="shared" si="815"/>
        <v>#NUM!</v>
      </c>
      <c r="U7773" s="18" t="e">
        <f t="shared" si="816"/>
        <v>#NUM!</v>
      </c>
      <c r="X7773" s="20" t="e">
        <f t="shared" si="817"/>
        <v>#DIV/0!</v>
      </c>
      <c r="AA7773" s="20" t="e">
        <f t="shared" si="818"/>
        <v>#NUM!</v>
      </c>
    </row>
    <row r="7774" spans="19:27" x14ac:dyDescent="0.2">
      <c r="S7774" s="17" t="e">
        <f t="shared" si="814"/>
        <v>#NUM!</v>
      </c>
      <c r="T7774" s="17" t="e">
        <f t="shared" si="815"/>
        <v>#NUM!</v>
      </c>
      <c r="U7774" s="18" t="e">
        <f t="shared" si="816"/>
        <v>#NUM!</v>
      </c>
      <c r="X7774" s="20" t="e">
        <f t="shared" si="817"/>
        <v>#DIV/0!</v>
      </c>
      <c r="AA7774" s="20" t="e">
        <f t="shared" si="818"/>
        <v>#NUM!</v>
      </c>
    </row>
    <row r="7775" spans="19:27" x14ac:dyDescent="0.2">
      <c r="S7775" s="17" t="e">
        <f t="shared" si="814"/>
        <v>#NUM!</v>
      </c>
      <c r="T7775" s="17" t="e">
        <f t="shared" si="815"/>
        <v>#NUM!</v>
      </c>
      <c r="U7775" s="18" t="e">
        <f t="shared" si="816"/>
        <v>#NUM!</v>
      </c>
      <c r="X7775" s="20" t="e">
        <f t="shared" si="817"/>
        <v>#DIV/0!</v>
      </c>
      <c r="AA7775" s="20" t="e">
        <f t="shared" si="818"/>
        <v>#NUM!</v>
      </c>
    </row>
    <row r="7776" spans="19:27" x14ac:dyDescent="0.2">
      <c r="S7776" s="17" t="e">
        <f t="shared" si="814"/>
        <v>#NUM!</v>
      </c>
      <c r="T7776" s="17" t="e">
        <f t="shared" si="815"/>
        <v>#NUM!</v>
      </c>
      <c r="U7776" s="18" t="e">
        <f t="shared" si="816"/>
        <v>#NUM!</v>
      </c>
      <c r="X7776" s="20" t="e">
        <f t="shared" si="817"/>
        <v>#DIV/0!</v>
      </c>
      <c r="AA7776" s="20" t="e">
        <f t="shared" si="818"/>
        <v>#NUM!</v>
      </c>
    </row>
    <row r="7777" spans="19:27" x14ac:dyDescent="0.2">
      <c r="S7777" s="17" t="e">
        <f t="shared" si="814"/>
        <v>#NUM!</v>
      </c>
      <c r="T7777" s="17" t="e">
        <f t="shared" si="815"/>
        <v>#NUM!</v>
      </c>
      <c r="U7777" s="18" t="e">
        <f t="shared" si="816"/>
        <v>#NUM!</v>
      </c>
      <c r="X7777" s="20" t="e">
        <f t="shared" si="817"/>
        <v>#DIV/0!</v>
      </c>
      <c r="AA7777" s="20" t="e">
        <f t="shared" si="818"/>
        <v>#NUM!</v>
      </c>
    </row>
    <row r="7778" spans="19:27" x14ac:dyDescent="0.2">
      <c r="S7778" s="17" t="e">
        <f t="shared" si="814"/>
        <v>#NUM!</v>
      </c>
      <c r="T7778" s="17" t="e">
        <f t="shared" si="815"/>
        <v>#NUM!</v>
      </c>
      <c r="U7778" s="18" t="e">
        <f t="shared" si="816"/>
        <v>#NUM!</v>
      </c>
      <c r="X7778" s="20" t="e">
        <f t="shared" si="817"/>
        <v>#DIV/0!</v>
      </c>
      <c r="AA7778" s="20" t="e">
        <f t="shared" si="818"/>
        <v>#NUM!</v>
      </c>
    </row>
    <row r="7779" spans="19:27" x14ac:dyDescent="0.2">
      <c r="S7779" s="17" t="e">
        <f t="shared" si="814"/>
        <v>#NUM!</v>
      </c>
      <c r="T7779" s="17" t="e">
        <f t="shared" si="815"/>
        <v>#NUM!</v>
      </c>
      <c r="U7779" s="18" t="e">
        <f t="shared" si="816"/>
        <v>#NUM!</v>
      </c>
      <c r="X7779" s="20" t="e">
        <f t="shared" si="817"/>
        <v>#DIV/0!</v>
      </c>
      <c r="AA7779" s="20" t="e">
        <f t="shared" si="818"/>
        <v>#NUM!</v>
      </c>
    </row>
    <row r="7780" spans="19:27" x14ac:dyDescent="0.2">
      <c r="S7780" s="17" t="e">
        <f t="shared" si="814"/>
        <v>#NUM!</v>
      </c>
      <c r="T7780" s="17" t="e">
        <f t="shared" si="815"/>
        <v>#NUM!</v>
      </c>
      <c r="U7780" s="18" t="e">
        <f t="shared" si="816"/>
        <v>#NUM!</v>
      </c>
      <c r="X7780" s="20" t="e">
        <f t="shared" si="817"/>
        <v>#DIV/0!</v>
      </c>
      <c r="AA7780" s="20" t="e">
        <f t="shared" si="818"/>
        <v>#NUM!</v>
      </c>
    </row>
    <row r="7781" spans="19:27" x14ac:dyDescent="0.2">
      <c r="S7781" s="17" t="e">
        <f t="shared" si="814"/>
        <v>#NUM!</v>
      </c>
      <c r="T7781" s="17" t="e">
        <f t="shared" si="815"/>
        <v>#NUM!</v>
      </c>
      <c r="U7781" s="18" t="e">
        <f t="shared" si="816"/>
        <v>#NUM!</v>
      </c>
      <c r="X7781" s="20" t="e">
        <f t="shared" si="817"/>
        <v>#DIV/0!</v>
      </c>
      <c r="AA7781" s="20" t="e">
        <f t="shared" si="818"/>
        <v>#NUM!</v>
      </c>
    </row>
    <row r="7782" spans="19:27" x14ac:dyDescent="0.2">
      <c r="S7782" s="17" t="e">
        <f t="shared" si="814"/>
        <v>#NUM!</v>
      </c>
      <c r="T7782" s="17" t="e">
        <f t="shared" si="815"/>
        <v>#NUM!</v>
      </c>
      <c r="U7782" s="18" t="e">
        <f t="shared" si="816"/>
        <v>#NUM!</v>
      </c>
      <c r="X7782" s="20" t="e">
        <f t="shared" si="817"/>
        <v>#DIV/0!</v>
      </c>
      <c r="AA7782" s="20" t="e">
        <f t="shared" si="818"/>
        <v>#NUM!</v>
      </c>
    </row>
    <row r="7783" spans="19:27" x14ac:dyDescent="0.2">
      <c r="S7783" s="17" t="e">
        <f t="shared" si="814"/>
        <v>#NUM!</v>
      </c>
      <c r="T7783" s="17" t="e">
        <f t="shared" si="815"/>
        <v>#NUM!</v>
      </c>
      <c r="U7783" s="18" t="e">
        <f t="shared" si="816"/>
        <v>#NUM!</v>
      </c>
      <c r="X7783" s="20" t="e">
        <f t="shared" si="817"/>
        <v>#DIV/0!</v>
      </c>
      <c r="AA7783" s="20" t="e">
        <f t="shared" si="818"/>
        <v>#NUM!</v>
      </c>
    </row>
    <row r="7784" spans="19:27" x14ac:dyDescent="0.2">
      <c r="S7784" s="17" t="e">
        <f t="shared" si="814"/>
        <v>#NUM!</v>
      </c>
      <c r="T7784" s="17" t="e">
        <f t="shared" si="815"/>
        <v>#NUM!</v>
      </c>
      <c r="U7784" s="18" t="e">
        <f t="shared" si="816"/>
        <v>#NUM!</v>
      </c>
      <c r="X7784" s="20" t="e">
        <f t="shared" si="817"/>
        <v>#DIV/0!</v>
      </c>
      <c r="AA7784" s="20" t="e">
        <f t="shared" si="818"/>
        <v>#NUM!</v>
      </c>
    </row>
    <row r="7785" spans="19:27" x14ac:dyDescent="0.2">
      <c r="S7785" s="17" t="e">
        <f t="shared" si="814"/>
        <v>#NUM!</v>
      </c>
      <c r="T7785" s="17" t="e">
        <f t="shared" si="815"/>
        <v>#NUM!</v>
      </c>
      <c r="U7785" s="18" t="e">
        <f t="shared" si="816"/>
        <v>#NUM!</v>
      </c>
      <c r="X7785" s="20" t="e">
        <f t="shared" si="817"/>
        <v>#DIV/0!</v>
      </c>
      <c r="AA7785" s="20" t="e">
        <f t="shared" si="818"/>
        <v>#NUM!</v>
      </c>
    </row>
    <row r="7786" spans="19:27" x14ac:dyDescent="0.2">
      <c r="S7786" s="17" t="e">
        <f t="shared" si="814"/>
        <v>#NUM!</v>
      </c>
      <c r="T7786" s="17" t="e">
        <f t="shared" si="815"/>
        <v>#NUM!</v>
      </c>
      <c r="U7786" s="18" t="e">
        <f t="shared" si="816"/>
        <v>#NUM!</v>
      </c>
      <c r="X7786" s="20" t="e">
        <f t="shared" si="817"/>
        <v>#DIV/0!</v>
      </c>
      <c r="AA7786" s="20" t="e">
        <f t="shared" si="818"/>
        <v>#NUM!</v>
      </c>
    </row>
    <row r="7787" spans="19:27" x14ac:dyDescent="0.2">
      <c r="S7787" s="17" t="e">
        <f t="shared" si="814"/>
        <v>#NUM!</v>
      </c>
      <c r="T7787" s="17" t="e">
        <f t="shared" si="815"/>
        <v>#NUM!</v>
      </c>
      <c r="U7787" s="18" t="e">
        <f t="shared" si="816"/>
        <v>#NUM!</v>
      </c>
      <c r="X7787" s="20" t="e">
        <f t="shared" si="817"/>
        <v>#DIV/0!</v>
      </c>
      <c r="AA7787" s="20" t="e">
        <f t="shared" si="818"/>
        <v>#NUM!</v>
      </c>
    </row>
    <row r="7788" spans="19:27" x14ac:dyDescent="0.2">
      <c r="S7788" s="17" t="e">
        <f t="shared" si="814"/>
        <v>#NUM!</v>
      </c>
      <c r="T7788" s="17" t="e">
        <f t="shared" si="815"/>
        <v>#NUM!</v>
      </c>
      <c r="U7788" s="18" t="e">
        <f t="shared" si="816"/>
        <v>#NUM!</v>
      </c>
      <c r="X7788" s="20" t="e">
        <f t="shared" si="817"/>
        <v>#DIV/0!</v>
      </c>
      <c r="AA7788" s="20" t="e">
        <f t="shared" si="818"/>
        <v>#NUM!</v>
      </c>
    </row>
    <row r="7789" spans="19:27" x14ac:dyDescent="0.2">
      <c r="S7789" s="17" t="e">
        <f t="shared" si="814"/>
        <v>#NUM!</v>
      </c>
      <c r="T7789" s="17" t="e">
        <f t="shared" si="815"/>
        <v>#NUM!</v>
      </c>
      <c r="U7789" s="18" t="e">
        <f t="shared" si="816"/>
        <v>#NUM!</v>
      </c>
      <c r="X7789" s="20" t="e">
        <f t="shared" si="817"/>
        <v>#DIV/0!</v>
      </c>
      <c r="AA7789" s="20" t="e">
        <f t="shared" si="818"/>
        <v>#NUM!</v>
      </c>
    </row>
    <row r="7790" spans="19:27" x14ac:dyDescent="0.2">
      <c r="S7790" s="17" t="e">
        <f t="shared" si="814"/>
        <v>#NUM!</v>
      </c>
      <c r="T7790" s="17" t="e">
        <f t="shared" si="815"/>
        <v>#NUM!</v>
      </c>
      <c r="U7790" s="18" t="e">
        <f t="shared" si="816"/>
        <v>#NUM!</v>
      </c>
      <c r="X7790" s="20" t="e">
        <f t="shared" si="817"/>
        <v>#DIV/0!</v>
      </c>
      <c r="AA7790" s="20" t="e">
        <f t="shared" si="818"/>
        <v>#NUM!</v>
      </c>
    </row>
    <row r="7791" spans="19:27" x14ac:dyDescent="0.2">
      <c r="S7791" s="17" t="e">
        <f t="shared" si="814"/>
        <v>#NUM!</v>
      </c>
      <c r="T7791" s="17" t="e">
        <f t="shared" si="815"/>
        <v>#NUM!</v>
      </c>
      <c r="U7791" s="18" t="e">
        <f t="shared" si="816"/>
        <v>#NUM!</v>
      </c>
      <c r="X7791" s="20" t="e">
        <f t="shared" si="817"/>
        <v>#DIV/0!</v>
      </c>
      <c r="AA7791" s="20" t="e">
        <f t="shared" si="818"/>
        <v>#NUM!</v>
      </c>
    </row>
    <row r="7792" spans="19:27" x14ac:dyDescent="0.2">
      <c r="S7792" s="17" t="e">
        <f t="shared" si="814"/>
        <v>#NUM!</v>
      </c>
      <c r="T7792" s="17" t="e">
        <f t="shared" si="815"/>
        <v>#NUM!</v>
      </c>
      <c r="U7792" s="18" t="e">
        <f t="shared" si="816"/>
        <v>#NUM!</v>
      </c>
      <c r="X7792" s="20" t="e">
        <f t="shared" si="817"/>
        <v>#DIV/0!</v>
      </c>
      <c r="AA7792" s="20" t="e">
        <f t="shared" si="818"/>
        <v>#NUM!</v>
      </c>
    </row>
    <row r="7793" spans="19:27" x14ac:dyDescent="0.2">
      <c r="S7793" s="17" t="e">
        <f t="shared" si="814"/>
        <v>#NUM!</v>
      </c>
      <c r="T7793" s="17" t="e">
        <f t="shared" si="815"/>
        <v>#NUM!</v>
      </c>
      <c r="U7793" s="18" t="e">
        <f t="shared" si="816"/>
        <v>#NUM!</v>
      </c>
      <c r="X7793" s="20" t="e">
        <f t="shared" si="817"/>
        <v>#DIV/0!</v>
      </c>
      <c r="AA7793" s="20" t="e">
        <f t="shared" si="818"/>
        <v>#NUM!</v>
      </c>
    </row>
    <row r="7794" spans="19:27" x14ac:dyDescent="0.2">
      <c r="S7794" s="17" t="e">
        <f t="shared" si="814"/>
        <v>#NUM!</v>
      </c>
      <c r="T7794" s="17" t="e">
        <f t="shared" si="815"/>
        <v>#NUM!</v>
      </c>
      <c r="U7794" s="18" t="e">
        <f t="shared" si="816"/>
        <v>#NUM!</v>
      </c>
      <c r="X7794" s="20" t="e">
        <f t="shared" si="817"/>
        <v>#DIV/0!</v>
      </c>
      <c r="AA7794" s="20" t="e">
        <f t="shared" si="818"/>
        <v>#NUM!</v>
      </c>
    </row>
    <row r="7795" spans="19:27" x14ac:dyDescent="0.2">
      <c r="S7795" s="17" t="e">
        <f t="shared" si="814"/>
        <v>#NUM!</v>
      </c>
      <c r="T7795" s="17" t="e">
        <f t="shared" si="815"/>
        <v>#NUM!</v>
      </c>
      <c r="U7795" s="18" t="e">
        <f t="shared" si="816"/>
        <v>#NUM!</v>
      </c>
      <c r="X7795" s="20" t="e">
        <f t="shared" si="817"/>
        <v>#DIV/0!</v>
      </c>
      <c r="AA7795" s="20" t="e">
        <f t="shared" si="818"/>
        <v>#NUM!</v>
      </c>
    </row>
    <row r="7796" spans="19:27" x14ac:dyDescent="0.2">
      <c r="S7796" s="17" t="e">
        <f t="shared" si="814"/>
        <v>#NUM!</v>
      </c>
      <c r="T7796" s="17" t="e">
        <f t="shared" si="815"/>
        <v>#NUM!</v>
      </c>
      <c r="U7796" s="18" t="e">
        <f t="shared" si="816"/>
        <v>#NUM!</v>
      </c>
      <c r="X7796" s="20" t="e">
        <f t="shared" si="817"/>
        <v>#DIV/0!</v>
      </c>
      <c r="AA7796" s="20" t="e">
        <f t="shared" si="818"/>
        <v>#NUM!</v>
      </c>
    </row>
    <row r="7797" spans="19:27" x14ac:dyDescent="0.2">
      <c r="S7797" s="17" t="e">
        <f t="shared" si="814"/>
        <v>#NUM!</v>
      </c>
      <c r="T7797" s="17" t="e">
        <f t="shared" si="815"/>
        <v>#NUM!</v>
      </c>
      <c r="U7797" s="18" t="e">
        <f t="shared" si="816"/>
        <v>#NUM!</v>
      </c>
      <c r="X7797" s="20" t="e">
        <f t="shared" si="817"/>
        <v>#DIV/0!</v>
      </c>
      <c r="AA7797" s="20" t="e">
        <f t="shared" si="818"/>
        <v>#NUM!</v>
      </c>
    </row>
    <row r="7798" spans="19:27" x14ac:dyDescent="0.2">
      <c r="S7798" s="17" t="e">
        <f t="shared" si="814"/>
        <v>#NUM!</v>
      </c>
      <c r="T7798" s="17" t="e">
        <f t="shared" si="815"/>
        <v>#NUM!</v>
      </c>
      <c r="U7798" s="18" t="e">
        <f t="shared" si="816"/>
        <v>#NUM!</v>
      </c>
      <c r="X7798" s="20" t="e">
        <f t="shared" si="817"/>
        <v>#DIV/0!</v>
      </c>
      <c r="AA7798" s="20" t="e">
        <f t="shared" si="818"/>
        <v>#NUM!</v>
      </c>
    </row>
    <row r="7799" spans="19:27" x14ac:dyDescent="0.2">
      <c r="S7799" s="17" t="e">
        <f t="shared" si="814"/>
        <v>#NUM!</v>
      </c>
      <c r="T7799" s="17" t="e">
        <f t="shared" si="815"/>
        <v>#NUM!</v>
      </c>
      <c r="U7799" s="18" t="e">
        <f t="shared" si="816"/>
        <v>#NUM!</v>
      </c>
      <c r="X7799" s="20" t="e">
        <f t="shared" si="817"/>
        <v>#DIV/0!</v>
      </c>
      <c r="AA7799" s="20" t="e">
        <f t="shared" si="818"/>
        <v>#NUM!</v>
      </c>
    </row>
    <row r="7800" spans="19:27" x14ac:dyDescent="0.2">
      <c r="S7800" s="17" t="e">
        <f t="shared" si="814"/>
        <v>#NUM!</v>
      </c>
      <c r="T7800" s="17" t="e">
        <f t="shared" si="815"/>
        <v>#NUM!</v>
      </c>
      <c r="U7800" s="18" t="e">
        <f t="shared" si="816"/>
        <v>#NUM!</v>
      </c>
      <c r="X7800" s="20" t="e">
        <f t="shared" si="817"/>
        <v>#DIV/0!</v>
      </c>
      <c r="AA7800" s="20" t="e">
        <f t="shared" si="818"/>
        <v>#NUM!</v>
      </c>
    </row>
    <row r="7801" spans="19:27" x14ac:dyDescent="0.2">
      <c r="S7801" s="17" t="e">
        <f t="shared" si="814"/>
        <v>#NUM!</v>
      </c>
      <c r="T7801" s="17" t="e">
        <f t="shared" si="815"/>
        <v>#NUM!</v>
      </c>
      <c r="U7801" s="18" t="e">
        <f t="shared" si="816"/>
        <v>#NUM!</v>
      </c>
      <c r="X7801" s="20" t="e">
        <f t="shared" si="817"/>
        <v>#DIV/0!</v>
      </c>
      <c r="AA7801" s="20" t="e">
        <f t="shared" si="818"/>
        <v>#NUM!</v>
      </c>
    </row>
    <row r="7802" spans="19:27" x14ac:dyDescent="0.2">
      <c r="S7802" s="17" t="e">
        <f t="shared" si="814"/>
        <v>#NUM!</v>
      </c>
      <c r="T7802" s="17" t="e">
        <f t="shared" si="815"/>
        <v>#NUM!</v>
      </c>
      <c r="U7802" s="18" t="e">
        <f t="shared" si="816"/>
        <v>#NUM!</v>
      </c>
      <c r="X7802" s="20" t="e">
        <f t="shared" si="817"/>
        <v>#DIV/0!</v>
      </c>
      <c r="AA7802" s="20" t="e">
        <f t="shared" si="818"/>
        <v>#NUM!</v>
      </c>
    </row>
    <row r="7803" spans="19:27" x14ac:dyDescent="0.2">
      <c r="S7803" s="17" t="e">
        <f t="shared" si="814"/>
        <v>#NUM!</v>
      </c>
      <c r="T7803" s="17" t="e">
        <f t="shared" si="815"/>
        <v>#NUM!</v>
      </c>
      <c r="U7803" s="18" t="e">
        <f t="shared" si="816"/>
        <v>#NUM!</v>
      </c>
      <c r="X7803" s="20" t="e">
        <f t="shared" si="817"/>
        <v>#DIV/0!</v>
      </c>
      <c r="AA7803" s="20" t="e">
        <f t="shared" si="818"/>
        <v>#NUM!</v>
      </c>
    </row>
    <row r="7804" spans="19:27" x14ac:dyDescent="0.2">
      <c r="S7804" s="17" t="e">
        <f t="shared" si="814"/>
        <v>#NUM!</v>
      </c>
      <c r="T7804" s="17" t="e">
        <f t="shared" si="815"/>
        <v>#NUM!</v>
      </c>
      <c r="U7804" s="18" t="e">
        <f t="shared" si="816"/>
        <v>#NUM!</v>
      </c>
      <c r="X7804" s="20" t="e">
        <f t="shared" si="817"/>
        <v>#DIV/0!</v>
      </c>
      <c r="AA7804" s="20" t="e">
        <f t="shared" si="818"/>
        <v>#NUM!</v>
      </c>
    </row>
    <row r="7805" spans="19:27" x14ac:dyDescent="0.2">
      <c r="S7805" s="17" t="e">
        <f t="shared" si="814"/>
        <v>#NUM!</v>
      </c>
      <c r="T7805" s="17" t="e">
        <f t="shared" si="815"/>
        <v>#NUM!</v>
      </c>
      <c r="U7805" s="18" t="e">
        <f t="shared" si="816"/>
        <v>#NUM!</v>
      </c>
      <c r="X7805" s="20" t="e">
        <f t="shared" si="817"/>
        <v>#DIV/0!</v>
      </c>
      <c r="AA7805" s="20" t="e">
        <f t="shared" si="818"/>
        <v>#NUM!</v>
      </c>
    </row>
    <row r="7806" spans="19:27" x14ac:dyDescent="0.2">
      <c r="S7806" s="17" t="e">
        <f t="shared" si="814"/>
        <v>#NUM!</v>
      </c>
      <c r="T7806" s="17" t="e">
        <f t="shared" si="815"/>
        <v>#NUM!</v>
      </c>
      <c r="U7806" s="18" t="e">
        <f t="shared" si="816"/>
        <v>#NUM!</v>
      </c>
      <c r="X7806" s="20" t="e">
        <f t="shared" si="817"/>
        <v>#DIV/0!</v>
      </c>
      <c r="AA7806" s="20" t="e">
        <f t="shared" si="818"/>
        <v>#NUM!</v>
      </c>
    </row>
    <row r="7807" spans="19:27" x14ac:dyDescent="0.2">
      <c r="S7807" s="17" t="e">
        <f t="shared" si="814"/>
        <v>#NUM!</v>
      </c>
      <c r="T7807" s="17" t="e">
        <f t="shared" si="815"/>
        <v>#NUM!</v>
      </c>
      <c r="U7807" s="18" t="e">
        <f t="shared" si="816"/>
        <v>#NUM!</v>
      </c>
      <c r="X7807" s="20" t="e">
        <f t="shared" si="817"/>
        <v>#DIV/0!</v>
      </c>
      <c r="AA7807" s="20" t="e">
        <f t="shared" si="818"/>
        <v>#NUM!</v>
      </c>
    </row>
    <row r="7808" spans="19:27" x14ac:dyDescent="0.2">
      <c r="S7808" s="17" t="e">
        <f t="shared" si="814"/>
        <v>#NUM!</v>
      </c>
      <c r="T7808" s="17" t="e">
        <f t="shared" si="815"/>
        <v>#NUM!</v>
      </c>
      <c r="U7808" s="18" t="e">
        <f t="shared" si="816"/>
        <v>#NUM!</v>
      </c>
      <c r="X7808" s="20" t="e">
        <f t="shared" si="817"/>
        <v>#DIV/0!</v>
      </c>
      <c r="AA7808" s="20" t="e">
        <f t="shared" si="818"/>
        <v>#NUM!</v>
      </c>
    </row>
    <row r="7809" spans="19:27" x14ac:dyDescent="0.2">
      <c r="S7809" s="17" t="e">
        <f t="shared" si="814"/>
        <v>#NUM!</v>
      </c>
      <c r="T7809" s="17" t="e">
        <f t="shared" si="815"/>
        <v>#NUM!</v>
      </c>
      <c r="U7809" s="18" t="e">
        <f t="shared" si="816"/>
        <v>#NUM!</v>
      </c>
      <c r="X7809" s="20" t="e">
        <f t="shared" si="817"/>
        <v>#DIV/0!</v>
      </c>
      <c r="AA7809" s="20" t="e">
        <f t="shared" si="818"/>
        <v>#NUM!</v>
      </c>
    </row>
    <row r="7810" spans="19:27" x14ac:dyDescent="0.2">
      <c r="S7810" s="17" t="e">
        <f t="shared" ref="S7810:S7873" si="819">MEDIAN(M7810:O7810)</f>
        <v>#NUM!</v>
      </c>
      <c r="T7810" s="17" t="e">
        <f t="shared" ref="T7810:T7873" si="820">MEDIAN(P7810:R7810)</f>
        <v>#NUM!</v>
      </c>
      <c r="U7810" s="18" t="e">
        <f t="shared" ref="U7810:U7873" si="821">T7810/S7810</f>
        <v>#NUM!</v>
      </c>
      <c r="X7810" s="20" t="e">
        <f t="shared" ref="X7810:X7873" si="822">_xlfn.T.TEST(P7810:R7810,M7810:O7810,2,2)</f>
        <v>#DIV/0!</v>
      </c>
      <c r="AA7810" s="20" t="e">
        <f t="shared" ref="AA7810:AA7873" si="823">LOG(U7810,2)</f>
        <v>#NUM!</v>
      </c>
    </row>
    <row r="7811" spans="19:27" x14ac:dyDescent="0.2">
      <c r="S7811" s="17" t="e">
        <f t="shared" si="819"/>
        <v>#NUM!</v>
      </c>
      <c r="T7811" s="17" t="e">
        <f t="shared" si="820"/>
        <v>#NUM!</v>
      </c>
      <c r="U7811" s="18" t="e">
        <f t="shared" si="821"/>
        <v>#NUM!</v>
      </c>
      <c r="X7811" s="20" t="e">
        <f t="shared" si="822"/>
        <v>#DIV/0!</v>
      </c>
      <c r="AA7811" s="20" t="e">
        <f t="shared" si="823"/>
        <v>#NUM!</v>
      </c>
    </row>
    <row r="7812" spans="19:27" x14ac:dyDescent="0.2">
      <c r="S7812" s="17" t="e">
        <f t="shared" si="819"/>
        <v>#NUM!</v>
      </c>
      <c r="T7812" s="17" t="e">
        <f t="shared" si="820"/>
        <v>#NUM!</v>
      </c>
      <c r="U7812" s="18" t="e">
        <f t="shared" si="821"/>
        <v>#NUM!</v>
      </c>
      <c r="X7812" s="20" t="e">
        <f t="shared" si="822"/>
        <v>#DIV/0!</v>
      </c>
      <c r="AA7812" s="20" t="e">
        <f t="shared" si="823"/>
        <v>#NUM!</v>
      </c>
    </row>
    <row r="7813" spans="19:27" x14ac:dyDescent="0.2">
      <c r="S7813" s="17" t="e">
        <f t="shared" si="819"/>
        <v>#NUM!</v>
      </c>
      <c r="T7813" s="17" t="e">
        <f t="shared" si="820"/>
        <v>#NUM!</v>
      </c>
      <c r="U7813" s="18" t="e">
        <f t="shared" si="821"/>
        <v>#NUM!</v>
      </c>
      <c r="X7813" s="20" t="e">
        <f t="shared" si="822"/>
        <v>#DIV/0!</v>
      </c>
      <c r="AA7813" s="20" t="e">
        <f t="shared" si="823"/>
        <v>#NUM!</v>
      </c>
    </row>
    <row r="7814" spans="19:27" x14ac:dyDescent="0.2">
      <c r="S7814" s="17" t="e">
        <f t="shared" si="819"/>
        <v>#NUM!</v>
      </c>
      <c r="T7814" s="17" t="e">
        <f t="shared" si="820"/>
        <v>#NUM!</v>
      </c>
      <c r="U7814" s="18" t="e">
        <f t="shared" si="821"/>
        <v>#NUM!</v>
      </c>
      <c r="X7814" s="20" t="e">
        <f t="shared" si="822"/>
        <v>#DIV/0!</v>
      </c>
      <c r="AA7814" s="20" t="e">
        <f t="shared" si="823"/>
        <v>#NUM!</v>
      </c>
    </row>
    <row r="7815" spans="19:27" x14ac:dyDescent="0.2">
      <c r="S7815" s="17" t="e">
        <f t="shared" si="819"/>
        <v>#NUM!</v>
      </c>
      <c r="T7815" s="17" t="e">
        <f t="shared" si="820"/>
        <v>#NUM!</v>
      </c>
      <c r="U7815" s="18" t="e">
        <f t="shared" si="821"/>
        <v>#NUM!</v>
      </c>
      <c r="X7815" s="20" t="e">
        <f t="shared" si="822"/>
        <v>#DIV/0!</v>
      </c>
      <c r="AA7815" s="20" t="e">
        <f t="shared" si="823"/>
        <v>#NUM!</v>
      </c>
    </row>
    <row r="7816" spans="19:27" x14ac:dyDescent="0.2">
      <c r="S7816" s="17" t="e">
        <f t="shared" si="819"/>
        <v>#NUM!</v>
      </c>
      <c r="T7816" s="17" t="e">
        <f t="shared" si="820"/>
        <v>#NUM!</v>
      </c>
      <c r="U7816" s="18" t="e">
        <f t="shared" si="821"/>
        <v>#NUM!</v>
      </c>
      <c r="X7816" s="20" t="e">
        <f t="shared" si="822"/>
        <v>#DIV/0!</v>
      </c>
      <c r="AA7816" s="20" t="e">
        <f t="shared" si="823"/>
        <v>#NUM!</v>
      </c>
    </row>
    <row r="7817" spans="19:27" x14ac:dyDescent="0.2">
      <c r="S7817" s="17" t="e">
        <f t="shared" si="819"/>
        <v>#NUM!</v>
      </c>
      <c r="T7817" s="17" t="e">
        <f t="shared" si="820"/>
        <v>#NUM!</v>
      </c>
      <c r="U7817" s="18" t="e">
        <f t="shared" si="821"/>
        <v>#NUM!</v>
      </c>
      <c r="X7817" s="20" t="e">
        <f t="shared" si="822"/>
        <v>#DIV/0!</v>
      </c>
      <c r="AA7817" s="20" t="e">
        <f t="shared" si="823"/>
        <v>#NUM!</v>
      </c>
    </row>
    <row r="7818" spans="19:27" x14ac:dyDescent="0.2">
      <c r="S7818" s="17" t="e">
        <f t="shared" si="819"/>
        <v>#NUM!</v>
      </c>
      <c r="T7818" s="17" t="e">
        <f t="shared" si="820"/>
        <v>#NUM!</v>
      </c>
      <c r="U7818" s="18" t="e">
        <f t="shared" si="821"/>
        <v>#NUM!</v>
      </c>
      <c r="X7818" s="20" t="e">
        <f t="shared" si="822"/>
        <v>#DIV/0!</v>
      </c>
      <c r="AA7818" s="20" t="e">
        <f t="shared" si="823"/>
        <v>#NUM!</v>
      </c>
    </row>
    <row r="7819" spans="19:27" x14ac:dyDescent="0.2">
      <c r="S7819" s="17" t="e">
        <f t="shared" si="819"/>
        <v>#NUM!</v>
      </c>
      <c r="T7819" s="17" t="e">
        <f t="shared" si="820"/>
        <v>#NUM!</v>
      </c>
      <c r="U7819" s="18" t="e">
        <f t="shared" si="821"/>
        <v>#NUM!</v>
      </c>
      <c r="X7819" s="20" t="e">
        <f t="shared" si="822"/>
        <v>#DIV/0!</v>
      </c>
      <c r="AA7819" s="20" t="e">
        <f t="shared" si="823"/>
        <v>#NUM!</v>
      </c>
    </row>
    <row r="7820" spans="19:27" x14ac:dyDescent="0.2">
      <c r="S7820" s="17" t="e">
        <f t="shared" si="819"/>
        <v>#NUM!</v>
      </c>
      <c r="T7820" s="17" t="e">
        <f t="shared" si="820"/>
        <v>#NUM!</v>
      </c>
      <c r="U7820" s="18" t="e">
        <f t="shared" si="821"/>
        <v>#NUM!</v>
      </c>
      <c r="X7820" s="20" t="e">
        <f t="shared" si="822"/>
        <v>#DIV/0!</v>
      </c>
      <c r="AA7820" s="20" t="e">
        <f t="shared" si="823"/>
        <v>#NUM!</v>
      </c>
    </row>
    <row r="7821" spans="19:27" x14ac:dyDescent="0.2">
      <c r="S7821" s="17" t="e">
        <f t="shared" si="819"/>
        <v>#NUM!</v>
      </c>
      <c r="T7821" s="17" t="e">
        <f t="shared" si="820"/>
        <v>#NUM!</v>
      </c>
      <c r="U7821" s="18" t="e">
        <f t="shared" si="821"/>
        <v>#NUM!</v>
      </c>
      <c r="X7821" s="20" t="e">
        <f t="shared" si="822"/>
        <v>#DIV/0!</v>
      </c>
      <c r="AA7821" s="20" t="e">
        <f t="shared" si="823"/>
        <v>#NUM!</v>
      </c>
    </row>
    <row r="7822" spans="19:27" x14ac:dyDescent="0.2">
      <c r="S7822" s="17" t="e">
        <f t="shared" si="819"/>
        <v>#NUM!</v>
      </c>
      <c r="T7822" s="17" t="e">
        <f t="shared" si="820"/>
        <v>#NUM!</v>
      </c>
      <c r="U7822" s="18" t="e">
        <f t="shared" si="821"/>
        <v>#NUM!</v>
      </c>
      <c r="X7822" s="20" t="e">
        <f t="shared" si="822"/>
        <v>#DIV/0!</v>
      </c>
      <c r="AA7822" s="20" t="e">
        <f t="shared" si="823"/>
        <v>#NUM!</v>
      </c>
    </row>
    <row r="7823" spans="19:27" x14ac:dyDescent="0.2">
      <c r="S7823" s="17" t="e">
        <f t="shared" si="819"/>
        <v>#NUM!</v>
      </c>
      <c r="T7823" s="17" t="e">
        <f t="shared" si="820"/>
        <v>#NUM!</v>
      </c>
      <c r="U7823" s="18" t="e">
        <f t="shared" si="821"/>
        <v>#NUM!</v>
      </c>
      <c r="X7823" s="20" t="e">
        <f t="shared" si="822"/>
        <v>#DIV/0!</v>
      </c>
      <c r="AA7823" s="20" t="e">
        <f t="shared" si="823"/>
        <v>#NUM!</v>
      </c>
    </row>
    <row r="7824" spans="19:27" x14ac:dyDescent="0.2">
      <c r="S7824" s="17" t="e">
        <f t="shared" si="819"/>
        <v>#NUM!</v>
      </c>
      <c r="T7824" s="17" t="e">
        <f t="shared" si="820"/>
        <v>#NUM!</v>
      </c>
      <c r="U7824" s="18" t="e">
        <f t="shared" si="821"/>
        <v>#NUM!</v>
      </c>
      <c r="X7824" s="20" t="e">
        <f t="shared" si="822"/>
        <v>#DIV/0!</v>
      </c>
      <c r="AA7824" s="20" t="e">
        <f t="shared" si="823"/>
        <v>#NUM!</v>
      </c>
    </row>
    <row r="7825" spans="19:27" x14ac:dyDescent="0.2">
      <c r="S7825" s="17" t="e">
        <f t="shared" si="819"/>
        <v>#NUM!</v>
      </c>
      <c r="T7825" s="17" t="e">
        <f t="shared" si="820"/>
        <v>#NUM!</v>
      </c>
      <c r="U7825" s="18" t="e">
        <f t="shared" si="821"/>
        <v>#NUM!</v>
      </c>
      <c r="X7825" s="20" t="e">
        <f t="shared" si="822"/>
        <v>#DIV/0!</v>
      </c>
      <c r="AA7825" s="20" t="e">
        <f t="shared" si="823"/>
        <v>#NUM!</v>
      </c>
    </row>
    <row r="7826" spans="19:27" x14ac:dyDescent="0.2">
      <c r="S7826" s="17" t="e">
        <f t="shared" si="819"/>
        <v>#NUM!</v>
      </c>
      <c r="T7826" s="17" t="e">
        <f t="shared" si="820"/>
        <v>#NUM!</v>
      </c>
      <c r="U7826" s="18" t="e">
        <f t="shared" si="821"/>
        <v>#NUM!</v>
      </c>
      <c r="X7826" s="20" t="e">
        <f t="shared" si="822"/>
        <v>#DIV/0!</v>
      </c>
      <c r="AA7826" s="20" t="e">
        <f t="shared" si="823"/>
        <v>#NUM!</v>
      </c>
    </row>
    <row r="7827" spans="19:27" x14ac:dyDescent="0.2">
      <c r="S7827" s="17" t="e">
        <f t="shared" si="819"/>
        <v>#NUM!</v>
      </c>
      <c r="T7827" s="17" t="e">
        <f t="shared" si="820"/>
        <v>#NUM!</v>
      </c>
      <c r="U7827" s="18" t="e">
        <f t="shared" si="821"/>
        <v>#NUM!</v>
      </c>
      <c r="X7827" s="20" t="e">
        <f t="shared" si="822"/>
        <v>#DIV/0!</v>
      </c>
      <c r="AA7827" s="20" t="e">
        <f t="shared" si="823"/>
        <v>#NUM!</v>
      </c>
    </row>
    <row r="7828" spans="19:27" x14ac:dyDescent="0.2">
      <c r="S7828" s="17" t="e">
        <f t="shared" si="819"/>
        <v>#NUM!</v>
      </c>
      <c r="T7828" s="17" t="e">
        <f t="shared" si="820"/>
        <v>#NUM!</v>
      </c>
      <c r="U7828" s="18" t="e">
        <f t="shared" si="821"/>
        <v>#NUM!</v>
      </c>
      <c r="X7828" s="20" t="e">
        <f t="shared" si="822"/>
        <v>#DIV/0!</v>
      </c>
      <c r="AA7828" s="20" t="e">
        <f t="shared" si="823"/>
        <v>#NUM!</v>
      </c>
    </row>
    <row r="7829" spans="19:27" x14ac:dyDescent="0.2">
      <c r="S7829" s="17" t="e">
        <f t="shared" si="819"/>
        <v>#NUM!</v>
      </c>
      <c r="T7829" s="17" t="e">
        <f t="shared" si="820"/>
        <v>#NUM!</v>
      </c>
      <c r="U7829" s="18" t="e">
        <f t="shared" si="821"/>
        <v>#NUM!</v>
      </c>
      <c r="X7829" s="20" t="e">
        <f t="shared" si="822"/>
        <v>#DIV/0!</v>
      </c>
      <c r="AA7829" s="20" t="e">
        <f t="shared" si="823"/>
        <v>#NUM!</v>
      </c>
    </row>
    <row r="7830" spans="19:27" x14ac:dyDescent="0.2">
      <c r="S7830" s="17" t="e">
        <f t="shared" si="819"/>
        <v>#NUM!</v>
      </c>
      <c r="T7830" s="17" t="e">
        <f t="shared" si="820"/>
        <v>#NUM!</v>
      </c>
      <c r="U7830" s="18" t="e">
        <f t="shared" si="821"/>
        <v>#NUM!</v>
      </c>
      <c r="X7830" s="20" t="e">
        <f t="shared" si="822"/>
        <v>#DIV/0!</v>
      </c>
      <c r="AA7830" s="20" t="e">
        <f t="shared" si="823"/>
        <v>#NUM!</v>
      </c>
    </row>
    <row r="7831" spans="19:27" x14ac:dyDescent="0.2">
      <c r="S7831" s="17" t="e">
        <f t="shared" si="819"/>
        <v>#NUM!</v>
      </c>
      <c r="T7831" s="17" t="e">
        <f t="shared" si="820"/>
        <v>#NUM!</v>
      </c>
      <c r="U7831" s="18" t="e">
        <f t="shared" si="821"/>
        <v>#NUM!</v>
      </c>
      <c r="X7831" s="20" t="e">
        <f t="shared" si="822"/>
        <v>#DIV/0!</v>
      </c>
      <c r="AA7831" s="20" t="e">
        <f t="shared" si="823"/>
        <v>#NUM!</v>
      </c>
    </row>
    <row r="7832" spans="19:27" x14ac:dyDescent="0.2">
      <c r="S7832" s="17" t="e">
        <f t="shared" si="819"/>
        <v>#NUM!</v>
      </c>
      <c r="T7832" s="17" t="e">
        <f t="shared" si="820"/>
        <v>#NUM!</v>
      </c>
      <c r="U7832" s="18" t="e">
        <f t="shared" si="821"/>
        <v>#NUM!</v>
      </c>
      <c r="X7832" s="20" t="e">
        <f t="shared" si="822"/>
        <v>#DIV/0!</v>
      </c>
      <c r="AA7832" s="20" t="e">
        <f t="shared" si="823"/>
        <v>#NUM!</v>
      </c>
    </row>
    <row r="7833" spans="19:27" x14ac:dyDescent="0.2">
      <c r="S7833" s="17" t="e">
        <f t="shared" si="819"/>
        <v>#NUM!</v>
      </c>
      <c r="T7833" s="17" t="e">
        <f t="shared" si="820"/>
        <v>#NUM!</v>
      </c>
      <c r="U7833" s="18" t="e">
        <f t="shared" si="821"/>
        <v>#NUM!</v>
      </c>
      <c r="X7833" s="20" t="e">
        <f t="shared" si="822"/>
        <v>#DIV/0!</v>
      </c>
      <c r="AA7833" s="20" t="e">
        <f t="shared" si="823"/>
        <v>#NUM!</v>
      </c>
    </row>
    <row r="7834" spans="19:27" x14ac:dyDescent="0.2">
      <c r="S7834" s="17" t="e">
        <f t="shared" si="819"/>
        <v>#NUM!</v>
      </c>
      <c r="T7834" s="17" t="e">
        <f t="shared" si="820"/>
        <v>#NUM!</v>
      </c>
      <c r="U7834" s="18" t="e">
        <f t="shared" si="821"/>
        <v>#NUM!</v>
      </c>
      <c r="X7834" s="20" t="e">
        <f t="shared" si="822"/>
        <v>#DIV/0!</v>
      </c>
      <c r="AA7834" s="20" t="e">
        <f t="shared" si="823"/>
        <v>#NUM!</v>
      </c>
    </row>
    <row r="7835" spans="19:27" x14ac:dyDescent="0.2">
      <c r="S7835" s="17" t="e">
        <f t="shared" si="819"/>
        <v>#NUM!</v>
      </c>
      <c r="T7835" s="17" t="e">
        <f t="shared" si="820"/>
        <v>#NUM!</v>
      </c>
      <c r="U7835" s="18" t="e">
        <f t="shared" si="821"/>
        <v>#NUM!</v>
      </c>
      <c r="X7835" s="20" t="e">
        <f t="shared" si="822"/>
        <v>#DIV/0!</v>
      </c>
      <c r="AA7835" s="20" t="e">
        <f t="shared" si="823"/>
        <v>#NUM!</v>
      </c>
    </row>
    <row r="7836" spans="19:27" x14ac:dyDescent="0.2">
      <c r="S7836" s="17" t="e">
        <f t="shared" si="819"/>
        <v>#NUM!</v>
      </c>
      <c r="T7836" s="17" t="e">
        <f t="shared" si="820"/>
        <v>#NUM!</v>
      </c>
      <c r="U7836" s="18" t="e">
        <f t="shared" si="821"/>
        <v>#NUM!</v>
      </c>
      <c r="X7836" s="20" t="e">
        <f t="shared" si="822"/>
        <v>#DIV/0!</v>
      </c>
      <c r="AA7836" s="20" t="e">
        <f t="shared" si="823"/>
        <v>#NUM!</v>
      </c>
    </row>
    <row r="7837" spans="19:27" x14ac:dyDescent="0.2">
      <c r="S7837" s="17" t="e">
        <f t="shared" si="819"/>
        <v>#NUM!</v>
      </c>
      <c r="T7837" s="17" t="e">
        <f t="shared" si="820"/>
        <v>#NUM!</v>
      </c>
      <c r="U7837" s="18" t="e">
        <f t="shared" si="821"/>
        <v>#NUM!</v>
      </c>
      <c r="X7837" s="20" t="e">
        <f t="shared" si="822"/>
        <v>#DIV/0!</v>
      </c>
      <c r="AA7837" s="20" t="e">
        <f t="shared" si="823"/>
        <v>#NUM!</v>
      </c>
    </row>
    <row r="7838" spans="19:27" x14ac:dyDescent="0.2">
      <c r="S7838" s="17" t="e">
        <f t="shared" si="819"/>
        <v>#NUM!</v>
      </c>
      <c r="T7838" s="17" t="e">
        <f t="shared" si="820"/>
        <v>#NUM!</v>
      </c>
      <c r="U7838" s="18" t="e">
        <f t="shared" si="821"/>
        <v>#NUM!</v>
      </c>
      <c r="X7838" s="20" t="e">
        <f t="shared" si="822"/>
        <v>#DIV/0!</v>
      </c>
      <c r="AA7838" s="20" t="e">
        <f t="shared" si="823"/>
        <v>#NUM!</v>
      </c>
    </row>
    <row r="7839" spans="19:27" x14ac:dyDescent="0.2">
      <c r="S7839" s="17" t="e">
        <f t="shared" si="819"/>
        <v>#NUM!</v>
      </c>
      <c r="T7839" s="17" t="e">
        <f t="shared" si="820"/>
        <v>#NUM!</v>
      </c>
      <c r="U7839" s="18" t="e">
        <f t="shared" si="821"/>
        <v>#NUM!</v>
      </c>
      <c r="X7839" s="20" t="e">
        <f t="shared" si="822"/>
        <v>#DIV/0!</v>
      </c>
      <c r="AA7839" s="20" t="e">
        <f t="shared" si="823"/>
        <v>#NUM!</v>
      </c>
    </row>
    <row r="7840" spans="19:27" x14ac:dyDescent="0.2">
      <c r="S7840" s="17" t="e">
        <f t="shared" si="819"/>
        <v>#NUM!</v>
      </c>
      <c r="T7840" s="17" t="e">
        <f t="shared" si="820"/>
        <v>#NUM!</v>
      </c>
      <c r="U7840" s="18" t="e">
        <f t="shared" si="821"/>
        <v>#NUM!</v>
      </c>
      <c r="X7840" s="20" t="e">
        <f t="shared" si="822"/>
        <v>#DIV/0!</v>
      </c>
      <c r="AA7840" s="20" t="e">
        <f t="shared" si="823"/>
        <v>#NUM!</v>
      </c>
    </row>
    <row r="7841" spans="19:27" x14ac:dyDescent="0.2">
      <c r="S7841" s="17" t="e">
        <f t="shared" si="819"/>
        <v>#NUM!</v>
      </c>
      <c r="T7841" s="17" t="e">
        <f t="shared" si="820"/>
        <v>#NUM!</v>
      </c>
      <c r="U7841" s="18" t="e">
        <f t="shared" si="821"/>
        <v>#NUM!</v>
      </c>
      <c r="X7841" s="20" t="e">
        <f t="shared" si="822"/>
        <v>#DIV/0!</v>
      </c>
      <c r="AA7841" s="20" t="e">
        <f t="shared" si="823"/>
        <v>#NUM!</v>
      </c>
    </row>
    <row r="7842" spans="19:27" x14ac:dyDescent="0.2">
      <c r="S7842" s="17" t="e">
        <f t="shared" si="819"/>
        <v>#NUM!</v>
      </c>
      <c r="T7842" s="17" t="e">
        <f t="shared" si="820"/>
        <v>#NUM!</v>
      </c>
      <c r="U7842" s="18" t="e">
        <f t="shared" si="821"/>
        <v>#NUM!</v>
      </c>
      <c r="X7842" s="20" t="e">
        <f t="shared" si="822"/>
        <v>#DIV/0!</v>
      </c>
      <c r="AA7842" s="20" t="e">
        <f t="shared" si="823"/>
        <v>#NUM!</v>
      </c>
    </row>
    <row r="7843" spans="19:27" x14ac:dyDescent="0.2">
      <c r="S7843" s="17" t="e">
        <f t="shared" si="819"/>
        <v>#NUM!</v>
      </c>
      <c r="T7843" s="17" t="e">
        <f t="shared" si="820"/>
        <v>#NUM!</v>
      </c>
      <c r="U7843" s="18" t="e">
        <f t="shared" si="821"/>
        <v>#NUM!</v>
      </c>
      <c r="X7843" s="20" t="e">
        <f t="shared" si="822"/>
        <v>#DIV/0!</v>
      </c>
      <c r="AA7843" s="20" t="e">
        <f t="shared" si="823"/>
        <v>#NUM!</v>
      </c>
    </row>
    <row r="7844" spans="19:27" x14ac:dyDescent="0.2">
      <c r="S7844" s="17" t="e">
        <f t="shared" si="819"/>
        <v>#NUM!</v>
      </c>
      <c r="T7844" s="17" t="e">
        <f t="shared" si="820"/>
        <v>#NUM!</v>
      </c>
      <c r="U7844" s="18" t="e">
        <f t="shared" si="821"/>
        <v>#NUM!</v>
      </c>
      <c r="X7844" s="20" t="e">
        <f t="shared" si="822"/>
        <v>#DIV/0!</v>
      </c>
      <c r="AA7844" s="20" t="e">
        <f t="shared" si="823"/>
        <v>#NUM!</v>
      </c>
    </row>
    <row r="7845" spans="19:27" x14ac:dyDescent="0.2">
      <c r="S7845" s="17" t="e">
        <f t="shared" si="819"/>
        <v>#NUM!</v>
      </c>
      <c r="T7845" s="17" t="e">
        <f t="shared" si="820"/>
        <v>#NUM!</v>
      </c>
      <c r="U7845" s="18" t="e">
        <f t="shared" si="821"/>
        <v>#NUM!</v>
      </c>
      <c r="X7845" s="20" t="e">
        <f t="shared" si="822"/>
        <v>#DIV/0!</v>
      </c>
      <c r="AA7845" s="20" t="e">
        <f t="shared" si="823"/>
        <v>#NUM!</v>
      </c>
    </row>
    <row r="7846" spans="19:27" x14ac:dyDescent="0.2">
      <c r="S7846" s="17" t="e">
        <f t="shared" si="819"/>
        <v>#NUM!</v>
      </c>
      <c r="T7846" s="17" t="e">
        <f t="shared" si="820"/>
        <v>#NUM!</v>
      </c>
      <c r="U7846" s="18" t="e">
        <f t="shared" si="821"/>
        <v>#NUM!</v>
      </c>
      <c r="X7846" s="20" t="e">
        <f t="shared" si="822"/>
        <v>#DIV/0!</v>
      </c>
      <c r="AA7846" s="20" t="e">
        <f t="shared" si="823"/>
        <v>#NUM!</v>
      </c>
    </row>
    <row r="7847" spans="19:27" x14ac:dyDescent="0.2">
      <c r="S7847" s="17" t="e">
        <f t="shared" si="819"/>
        <v>#NUM!</v>
      </c>
      <c r="T7847" s="17" t="e">
        <f t="shared" si="820"/>
        <v>#NUM!</v>
      </c>
      <c r="U7847" s="18" t="e">
        <f t="shared" si="821"/>
        <v>#NUM!</v>
      </c>
      <c r="X7847" s="20" t="e">
        <f t="shared" si="822"/>
        <v>#DIV/0!</v>
      </c>
      <c r="AA7847" s="20" t="e">
        <f t="shared" si="823"/>
        <v>#NUM!</v>
      </c>
    </row>
    <row r="7848" spans="19:27" x14ac:dyDescent="0.2">
      <c r="S7848" s="17" t="e">
        <f t="shared" si="819"/>
        <v>#NUM!</v>
      </c>
      <c r="T7848" s="17" t="e">
        <f t="shared" si="820"/>
        <v>#NUM!</v>
      </c>
      <c r="U7848" s="18" t="e">
        <f t="shared" si="821"/>
        <v>#NUM!</v>
      </c>
      <c r="X7848" s="20" t="e">
        <f t="shared" si="822"/>
        <v>#DIV/0!</v>
      </c>
      <c r="AA7848" s="20" t="e">
        <f t="shared" si="823"/>
        <v>#NUM!</v>
      </c>
    </row>
    <row r="7849" spans="19:27" x14ac:dyDescent="0.2">
      <c r="S7849" s="17" t="e">
        <f t="shared" si="819"/>
        <v>#NUM!</v>
      </c>
      <c r="T7849" s="17" t="e">
        <f t="shared" si="820"/>
        <v>#NUM!</v>
      </c>
      <c r="U7849" s="18" t="e">
        <f t="shared" si="821"/>
        <v>#NUM!</v>
      </c>
      <c r="X7849" s="20" t="e">
        <f t="shared" si="822"/>
        <v>#DIV/0!</v>
      </c>
      <c r="AA7849" s="20" t="e">
        <f t="shared" si="823"/>
        <v>#NUM!</v>
      </c>
    </row>
    <row r="7850" spans="19:27" x14ac:dyDescent="0.2">
      <c r="S7850" s="17" t="e">
        <f t="shared" si="819"/>
        <v>#NUM!</v>
      </c>
      <c r="T7850" s="17" t="e">
        <f t="shared" si="820"/>
        <v>#NUM!</v>
      </c>
      <c r="U7850" s="18" t="e">
        <f t="shared" si="821"/>
        <v>#NUM!</v>
      </c>
      <c r="X7850" s="20" t="e">
        <f t="shared" si="822"/>
        <v>#DIV/0!</v>
      </c>
      <c r="AA7850" s="20" t="e">
        <f t="shared" si="823"/>
        <v>#NUM!</v>
      </c>
    </row>
    <row r="7851" spans="19:27" x14ac:dyDescent="0.2">
      <c r="S7851" s="17" t="e">
        <f t="shared" si="819"/>
        <v>#NUM!</v>
      </c>
      <c r="T7851" s="17" t="e">
        <f t="shared" si="820"/>
        <v>#NUM!</v>
      </c>
      <c r="U7851" s="18" t="e">
        <f t="shared" si="821"/>
        <v>#NUM!</v>
      </c>
      <c r="X7851" s="20" t="e">
        <f t="shared" si="822"/>
        <v>#DIV/0!</v>
      </c>
      <c r="AA7851" s="20" t="e">
        <f t="shared" si="823"/>
        <v>#NUM!</v>
      </c>
    </row>
    <row r="7852" spans="19:27" x14ac:dyDescent="0.2">
      <c r="S7852" s="17" t="e">
        <f t="shared" si="819"/>
        <v>#NUM!</v>
      </c>
      <c r="T7852" s="17" t="e">
        <f t="shared" si="820"/>
        <v>#NUM!</v>
      </c>
      <c r="U7852" s="18" t="e">
        <f t="shared" si="821"/>
        <v>#NUM!</v>
      </c>
      <c r="X7852" s="20" t="e">
        <f t="shared" si="822"/>
        <v>#DIV/0!</v>
      </c>
      <c r="AA7852" s="20" t="e">
        <f t="shared" si="823"/>
        <v>#NUM!</v>
      </c>
    </row>
    <row r="7853" spans="19:27" x14ac:dyDescent="0.2">
      <c r="S7853" s="17" t="e">
        <f t="shared" si="819"/>
        <v>#NUM!</v>
      </c>
      <c r="T7853" s="17" t="e">
        <f t="shared" si="820"/>
        <v>#NUM!</v>
      </c>
      <c r="U7853" s="18" t="e">
        <f t="shared" si="821"/>
        <v>#NUM!</v>
      </c>
      <c r="X7853" s="20" t="e">
        <f t="shared" si="822"/>
        <v>#DIV/0!</v>
      </c>
      <c r="AA7853" s="20" t="e">
        <f t="shared" si="823"/>
        <v>#NUM!</v>
      </c>
    </row>
    <row r="7854" spans="19:27" x14ac:dyDescent="0.2">
      <c r="S7854" s="17" t="e">
        <f t="shared" si="819"/>
        <v>#NUM!</v>
      </c>
      <c r="T7854" s="17" t="e">
        <f t="shared" si="820"/>
        <v>#NUM!</v>
      </c>
      <c r="U7854" s="18" t="e">
        <f t="shared" si="821"/>
        <v>#NUM!</v>
      </c>
      <c r="X7854" s="20" t="e">
        <f t="shared" si="822"/>
        <v>#DIV/0!</v>
      </c>
      <c r="AA7854" s="20" t="e">
        <f t="shared" si="823"/>
        <v>#NUM!</v>
      </c>
    </row>
    <row r="7855" spans="19:27" x14ac:dyDescent="0.2">
      <c r="S7855" s="17" t="e">
        <f t="shared" si="819"/>
        <v>#NUM!</v>
      </c>
      <c r="T7855" s="17" t="e">
        <f t="shared" si="820"/>
        <v>#NUM!</v>
      </c>
      <c r="U7855" s="18" t="e">
        <f t="shared" si="821"/>
        <v>#NUM!</v>
      </c>
      <c r="X7855" s="20" t="e">
        <f t="shared" si="822"/>
        <v>#DIV/0!</v>
      </c>
      <c r="AA7855" s="20" t="e">
        <f t="shared" si="823"/>
        <v>#NUM!</v>
      </c>
    </row>
    <row r="7856" spans="19:27" x14ac:dyDescent="0.2">
      <c r="S7856" s="17" t="e">
        <f t="shared" si="819"/>
        <v>#NUM!</v>
      </c>
      <c r="T7856" s="17" t="e">
        <f t="shared" si="820"/>
        <v>#NUM!</v>
      </c>
      <c r="U7856" s="18" t="e">
        <f t="shared" si="821"/>
        <v>#NUM!</v>
      </c>
      <c r="X7856" s="20" t="e">
        <f t="shared" si="822"/>
        <v>#DIV/0!</v>
      </c>
      <c r="AA7856" s="20" t="e">
        <f t="shared" si="823"/>
        <v>#NUM!</v>
      </c>
    </row>
    <row r="7857" spans="19:27" x14ac:dyDescent="0.2">
      <c r="S7857" s="17" t="e">
        <f t="shared" si="819"/>
        <v>#NUM!</v>
      </c>
      <c r="T7857" s="17" t="e">
        <f t="shared" si="820"/>
        <v>#NUM!</v>
      </c>
      <c r="U7857" s="18" t="e">
        <f t="shared" si="821"/>
        <v>#NUM!</v>
      </c>
      <c r="X7857" s="20" t="e">
        <f t="shared" si="822"/>
        <v>#DIV/0!</v>
      </c>
      <c r="AA7857" s="20" t="e">
        <f t="shared" si="823"/>
        <v>#NUM!</v>
      </c>
    </row>
    <row r="7858" spans="19:27" x14ac:dyDescent="0.2">
      <c r="S7858" s="17" t="e">
        <f t="shared" si="819"/>
        <v>#NUM!</v>
      </c>
      <c r="T7858" s="17" t="e">
        <f t="shared" si="820"/>
        <v>#NUM!</v>
      </c>
      <c r="U7858" s="18" t="e">
        <f t="shared" si="821"/>
        <v>#NUM!</v>
      </c>
      <c r="X7858" s="20" t="e">
        <f t="shared" si="822"/>
        <v>#DIV/0!</v>
      </c>
      <c r="AA7858" s="20" t="e">
        <f t="shared" si="823"/>
        <v>#NUM!</v>
      </c>
    </row>
    <row r="7859" spans="19:27" x14ac:dyDescent="0.2">
      <c r="S7859" s="17" t="e">
        <f t="shared" si="819"/>
        <v>#NUM!</v>
      </c>
      <c r="T7859" s="17" t="e">
        <f t="shared" si="820"/>
        <v>#NUM!</v>
      </c>
      <c r="U7859" s="18" t="e">
        <f t="shared" si="821"/>
        <v>#NUM!</v>
      </c>
      <c r="X7859" s="20" t="e">
        <f t="shared" si="822"/>
        <v>#DIV/0!</v>
      </c>
      <c r="AA7859" s="20" t="e">
        <f t="shared" si="823"/>
        <v>#NUM!</v>
      </c>
    </row>
    <row r="7860" spans="19:27" x14ac:dyDescent="0.2">
      <c r="S7860" s="17" t="e">
        <f t="shared" si="819"/>
        <v>#NUM!</v>
      </c>
      <c r="T7860" s="17" t="e">
        <f t="shared" si="820"/>
        <v>#NUM!</v>
      </c>
      <c r="U7860" s="18" t="e">
        <f t="shared" si="821"/>
        <v>#NUM!</v>
      </c>
      <c r="X7860" s="20" t="e">
        <f t="shared" si="822"/>
        <v>#DIV/0!</v>
      </c>
      <c r="AA7860" s="20" t="e">
        <f t="shared" si="823"/>
        <v>#NUM!</v>
      </c>
    </row>
    <row r="7861" spans="19:27" x14ac:dyDescent="0.2">
      <c r="S7861" s="17" t="e">
        <f t="shared" si="819"/>
        <v>#NUM!</v>
      </c>
      <c r="T7861" s="17" t="e">
        <f t="shared" si="820"/>
        <v>#NUM!</v>
      </c>
      <c r="U7861" s="18" t="e">
        <f t="shared" si="821"/>
        <v>#NUM!</v>
      </c>
      <c r="X7861" s="20" t="e">
        <f t="shared" si="822"/>
        <v>#DIV/0!</v>
      </c>
      <c r="AA7861" s="20" t="e">
        <f t="shared" si="823"/>
        <v>#NUM!</v>
      </c>
    </row>
    <row r="7862" spans="19:27" x14ac:dyDescent="0.2">
      <c r="S7862" s="17" t="e">
        <f t="shared" si="819"/>
        <v>#NUM!</v>
      </c>
      <c r="T7862" s="17" t="e">
        <f t="shared" si="820"/>
        <v>#NUM!</v>
      </c>
      <c r="U7862" s="18" t="e">
        <f t="shared" si="821"/>
        <v>#NUM!</v>
      </c>
      <c r="X7862" s="20" t="e">
        <f t="shared" si="822"/>
        <v>#DIV/0!</v>
      </c>
      <c r="AA7862" s="20" t="e">
        <f t="shared" si="823"/>
        <v>#NUM!</v>
      </c>
    </row>
    <row r="7863" spans="19:27" x14ac:dyDescent="0.2">
      <c r="S7863" s="17" t="e">
        <f t="shared" si="819"/>
        <v>#NUM!</v>
      </c>
      <c r="T7863" s="17" t="e">
        <f t="shared" si="820"/>
        <v>#NUM!</v>
      </c>
      <c r="U7863" s="18" t="e">
        <f t="shared" si="821"/>
        <v>#NUM!</v>
      </c>
      <c r="X7863" s="20" t="e">
        <f t="shared" si="822"/>
        <v>#DIV/0!</v>
      </c>
      <c r="AA7863" s="20" t="e">
        <f t="shared" si="823"/>
        <v>#NUM!</v>
      </c>
    </row>
    <row r="7864" spans="19:27" x14ac:dyDescent="0.2">
      <c r="S7864" s="17" t="e">
        <f t="shared" si="819"/>
        <v>#NUM!</v>
      </c>
      <c r="T7864" s="17" t="e">
        <f t="shared" si="820"/>
        <v>#NUM!</v>
      </c>
      <c r="U7864" s="18" t="e">
        <f t="shared" si="821"/>
        <v>#NUM!</v>
      </c>
      <c r="X7864" s="20" t="e">
        <f t="shared" si="822"/>
        <v>#DIV/0!</v>
      </c>
      <c r="AA7864" s="20" t="e">
        <f t="shared" si="823"/>
        <v>#NUM!</v>
      </c>
    </row>
    <row r="7865" spans="19:27" x14ac:dyDescent="0.2">
      <c r="S7865" s="17" t="e">
        <f t="shared" si="819"/>
        <v>#NUM!</v>
      </c>
      <c r="T7865" s="17" t="e">
        <f t="shared" si="820"/>
        <v>#NUM!</v>
      </c>
      <c r="U7865" s="18" t="e">
        <f t="shared" si="821"/>
        <v>#NUM!</v>
      </c>
      <c r="X7865" s="20" t="e">
        <f t="shared" si="822"/>
        <v>#DIV/0!</v>
      </c>
      <c r="AA7865" s="20" t="e">
        <f t="shared" si="823"/>
        <v>#NUM!</v>
      </c>
    </row>
    <row r="7866" spans="19:27" x14ac:dyDescent="0.2">
      <c r="S7866" s="17" t="e">
        <f t="shared" si="819"/>
        <v>#NUM!</v>
      </c>
      <c r="T7866" s="17" t="e">
        <f t="shared" si="820"/>
        <v>#NUM!</v>
      </c>
      <c r="U7866" s="18" t="e">
        <f t="shared" si="821"/>
        <v>#NUM!</v>
      </c>
      <c r="X7866" s="20" t="e">
        <f t="shared" si="822"/>
        <v>#DIV/0!</v>
      </c>
      <c r="AA7866" s="20" t="e">
        <f t="shared" si="823"/>
        <v>#NUM!</v>
      </c>
    </row>
    <row r="7867" spans="19:27" x14ac:dyDescent="0.2">
      <c r="S7867" s="17" t="e">
        <f t="shared" si="819"/>
        <v>#NUM!</v>
      </c>
      <c r="T7867" s="17" t="e">
        <f t="shared" si="820"/>
        <v>#NUM!</v>
      </c>
      <c r="U7867" s="18" t="e">
        <f t="shared" si="821"/>
        <v>#NUM!</v>
      </c>
      <c r="X7867" s="20" t="e">
        <f t="shared" si="822"/>
        <v>#DIV/0!</v>
      </c>
      <c r="AA7867" s="20" t="e">
        <f t="shared" si="823"/>
        <v>#NUM!</v>
      </c>
    </row>
    <row r="7868" spans="19:27" x14ac:dyDescent="0.2">
      <c r="S7868" s="17" t="e">
        <f t="shared" si="819"/>
        <v>#NUM!</v>
      </c>
      <c r="T7868" s="17" t="e">
        <f t="shared" si="820"/>
        <v>#NUM!</v>
      </c>
      <c r="U7868" s="18" t="e">
        <f t="shared" si="821"/>
        <v>#NUM!</v>
      </c>
      <c r="X7868" s="20" t="e">
        <f t="shared" si="822"/>
        <v>#DIV/0!</v>
      </c>
      <c r="AA7868" s="20" t="e">
        <f t="shared" si="823"/>
        <v>#NUM!</v>
      </c>
    </row>
    <row r="7869" spans="19:27" x14ac:dyDescent="0.2">
      <c r="S7869" s="17" t="e">
        <f t="shared" si="819"/>
        <v>#NUM!</v>
      </c>
      <c r="T7869" s="17" t="e">
        <f t="shared" si="820"/>
        <v>#NUM!</v>
      </c>
      <c r="U7869" s="18" t="e">
        <f t="shared" si="821"/>
        <v>#NUM!</v>
      </c>
      <c r="X7869" s="20" t="e">
        <f t="shared" si="822"/>
        <v>#DIV/0!</v>
      </c>
      <c r="AA7869" s="20" t="e">
        <f t="shared" si="823"/>
        <v>#NUM!</v>
      </c>
    </row>
    <row r="7870" spans="19:27" x14ac:dyDescent="0.2">
      <c r="S7870" s="17" t="e">
        <f t="shared" si="819"/>
        <v>#NUM!</v>
      </c>
      <c r="T7870" s="17" t="e">
        <f t="shared" si="820"/>
        <v>#NUM!</v>
      </c>
      <c r="U7870" s="18" t="e">
        <f t="shared" si="821"/>
        <v>#NUM!</v>
      </c>
      <c r="X7870" s="20" t="e">
        <f t="shared" si="822"/>
        <v>#DIV/0!</v>
      </c>
      <c r="AA7870" s="20" t="e">
        <f t="shared" si="823"/>
        <v>#NUM!</v>
      </c>
    </row>
    <row r="7871" spans="19:27" x14ac:dyDescent="0.2">
      <c r="S7871" s="17" t="e">
        <f t="shared" si="819"/>
        <v>#NUM!</v>
      </c>
      <c r="T7871" s="17" t="e">
        <f t="shared" si="820"/>
        <v>#NUM!</v>
      </c>
      <c r="U7871" s="18" t="e">
        <f t="shared" si="821"/>
        <v>#NUM!</v>
      </c>
      <c r="X7871" s="20" t="e">
        <f t="shared" si="822"/>
        <v>#DIV/0!</v>
      </c>
      <c r="AA7871" s="20" t="e">
        <f t="shared" si="823"/>
        <v>#NUM!</v>
      </c>
    </row>
    <row r="7872" spans="19:27" x14ac:dyDescent="0.2">
      <c r="S7872" s="17" t="e">
        <f t="shared" si="819"/>
        <v>#NUM!</v>
      </c>
      <c r="T7872" s="17" t="e">
        <f t="shared" si="820"/>
        <v>#NUM!</v>
      </c>
      <c r="U7872" s="18" t="e">
        <f t="shared" si="821"/>
        <v>#NUM!</v>
      </c>
      <c r="X7872" s="20" t="e">
        <f t="shared" si="822"/>
        <v>#DIV/0!</v>
      </c>
      <c r="AA7872" s="20" t="e">
        <f t="shared" si="823"/>
        <v>#NUM!</v>
      </c>
    </row>
    <row r="7873" spans="19:27" x14ac:dyDescent="0.2">
      <c r="S7873" s="17" t="e">
        <f t="shared" si="819"/>
        <v>#NUM!</v>
      </c>
      <c r="T7873" s="17" t="e">
        <f t="shared" si="820"/>
        <v>#NUM!</v>
      </c>
      <c r="U7873" s="18" t="e">
        <f t="shared" si="821"/>
        <v>#NUM!</v>
      </c>
      <c r="X7873" s="20" t="e">
        <f t="shared" si="822"/>
        <v>#DIV/0!</v>
      </c>
      <c r="AA7873" s="20" t="e">
        <f t="shared" si="823"/>
        <v>#NUM!</v>
      </c>
    </row>
    <row r="7874" spans="19:27" x14ac:dyDescent="0.2">
      <c r="S7874" s="17" t="e">
        <f t="shared" ref="S7874:S7937" si="824">MEDIAN(M7874:O7874)</f>
        <v>#NUM!</v>
      </c>
      <c r="T7874" s="17" t="e">
        <f t="shared" ref="T7874:T7937" si="825">MEDIAN(P7874:R7874)</f>
        <v>#NUM!</v>
      </c>
      <c r="U7874" s="18" t="e">
        <f t="shared" ref="U7874:U7937" si="826">T7874/S7874</f>
        <v>#NUM!</v>
      </c>
      <c r="X7874" s="20" t="e">
        <f t="shared" ref="X7874:X7937" si="827">_xlfn.T.TEST(P7874:R7874,M7874:O7874,2,2)</f>
        <v>#DIV/0!</v>
      </c>
      <c r="AA7874" s="20" t="e">
        <f t="shared" ref="AA7874:AA7937" si="828">LOG(U7874,2)</f>
        <v>#NUM!</v>
      </c>
    </row>
    <row r="7875" spans="19:27" x14ac:dyDescent="0.2">
      <c r="S7875" s="17" t="e">
        <f t="shared" si="824"/>
        <v>#NUM!</v>
      </c>
      <c r="T7875" s="17" t="e">
        <f t="shared" si="825"/>
        <v>#NUM!</v>
      </c>
      <c r="U7875" s="18" t="e">
        <f t="shared" si="826"/>
        <v>#NUM!</v>
      </c>
      <c r="X7875" s="20" t="e">
        <f t="shared" si="827"/>
        <v>#DIV/0!</v>
      </c>
      <c r="AA7875" s="20" t="e">
        <f t="shared" si="828"/>
        <v>#NUM!</v>
      </c>
    </row>
    <row r="7876" spans="19:27" x14ac:dyDescent="0.2">
      <c r="S7876" s="17" t="e">
        <f t="shared" si="824"/>
        <v>#NUM!</v>
      </c>
      <c r="T7876" s="17" t="e">
        <f t="shared" si="825"/>
        <v>#NUM!</v>
      </c>
      <c r="U7876" s="18" t="e">
        <f t="shared" si="826"/>
        <v>#NUM!</v>
      </c>
      <c r="X7876" s="20" t="e">
        <f t="shared" si="827"/>
        <v>#DIV/0!</v>
      </c>
      <c r="AA7876" s="20" t="e">
        <f t="shared" si="828"/>
        <v>#NUM!</v>
      </c>
    </row>
    <row r="7877" spans="19:27" x14ac:dyDescent="0.2">
      <c r="S7877" s="17" t="e">
        <f t="shared" si="824"/>
        <v>#NUM!</v>
      </c>
      <c r="T7877" s="17" t="e">
        <f t="shared" si="825"/>
        <v>#NUM!</v>
      </c>
      <c r="U7877" s="18" t="e">
        <f t="shared" si="826"/>
        <v>#NUM!</v>
      </c>
      <c r="X7877" s="20" t="e">
        <f t="shared" si="827"/>
        <v>#DIV/0!</v>
      </c>
      <c r="AA7877" s="20" t="e">
        <f t="shared" si="828"/>
        <v>#NUM!</v>
      </c>
    </row>
    <row r="7878" spans="19:27" x14ac:dyDescent="0.2">
      <c r="S7878" s="17" t="e">
        <f t="shared" si="824"/>
        <v>#NUM!</v>
      </c>
      <c r="T7878" s="17" t="e">
        <f t="shared" si="825"/>
        <v>#NUM!</v>
      </c>
      <c r="U7878" s="18" t="e">
        <f t="shared" si="826"/>
        <v>#NUM!</v>
      </c>
      <c r="X7878" s="20" t="e">
        <f t="shared" si="827"/>
        <v>#DIV/0!</v>
      </c>
      <c r="AA7878" s="20" t="e">
        <f t="shared" si="828"/>
        <v>#NUM!</v>
      </c>
    </row>
    <row r="7879" spans="19:27" x14ac:dyDescent="0.2">
      <c r="S7879" s="17" t="e">
        <f t="shared" si="824"/>
        <v>#NUM!</v>
      </c>
      <c r="T7879" s="17" t="e">
        <f t="shared" si="825"/>
        <v>#NUM!</v>
      </c>
      <c r="U7879" s="18" t="e">
        <f t="shared" si="826"/>
        <v>#NUM!</v>
      </c>
      <c r="X7879" s="20" t="e">
        <f t="shared" si="827"/>
        <v>#DIV/0!</v>
      </c>
      <c r="AA7879" s="20" t="e">
        <f t="shared" si="828"/>
        <v>#NUM!</v>
      </c>
    </row>
    <row r="7880" spans="19:27" x14ac:dyDescent="0.2">
      <c r="S7880" s="17" t="e">
        <f t="shared" si="824"/>
        <v>#NUM!</v>
      </c>
      <c r="T7880" s="17" t="e">
        <f t="shared" si="825"/>
        <v>#NUM!</v>
      </c>
      <c r="U7880" s="18" t="e">
        <f t="shared" si="826"/>
        <v>#NUM!</v>
      </c>
      <c r="X7880" s="20" t="e">
        <f t="shared" si="827"/>
        <v>#DIV/0!</v>
      </c>
      <c r="AA7880" s="20" t="e">
        <f t="shared" si="828"/>
        <v>#NUM!</v>
      </c>
    </row>
    <row r="7881" spans="19:27" x14ac:dyDescent="0.2">
      <c r="S7881" s="17" t="e">
        <f t="shared" si="824"/>
        <v>#NUM!</v>
      </c>
      <c r="T7881" s="17" t="e">
        <f t="shared" si="825"/>
        <v>#NUM!</v>
      </c>
      <c r="U7881" s="18" t="e">
        <f t="shared" si="826"/>
        <v>#NUM!</v>
      </c>
      <c r="X7881" s="20" t="e">
        <f t="shared" si="827"/>
        <v>#DIV/0!</v>
      </c>
      <c r="AA7881" s="20" t="e">
        <f t="shared" si="828"/>
        <v>#NUM!</v>
      </c>
    </row>
    <row r="7882" spans="19:27" x14ac:dyDescent="0.2">
      <c r="S7882" s="17" t="e">
        <f t="shared" si="824"/>
        <v>#NUM!</v>
      </c>
      <c r="T7882" s="17" t="e">
        <f t="shared" si="825"/>
        <v>#NUM!</v>
      </c>
      <c r="U7882" s="18" t="e">
        <f t="shared" si="826"/>
        <v>#NUM!</v>
      </c>
      <c r="X7882" s="20" t="e">
        <f t="shared" si="827"/>
        <v>#DIV/0!</v>
      </c>
      <c r="AA7882" s="20" t="e">
        <f t="shared" si="828"/>
        <v>#NUM!</v>
      </c>
    </row>
    <row r="7883" spans="19:27" x14ac:dyDescent="0.2">
      <c r="S7883" s="17" t="e">
        <f t="shared" si="824"/>
        <v>#NUM!</v>
      </c>
      <c r="T7883" s="17" t="e">
        <f t="shared" si="825"/>
        <v>#NUM!</v>
      </c>
      <c r="U7883" s="18" t="e">
        <f t="shared" si="826"/>
        <v>#NUM!</v>
      </c>
      <c r="X7883" s="20" t="e">
        <f t="shared" si="827"/>
        <v>#DIV/0!</v>
      </c>
      <c r="AA7883" s="20" t="e">
        <f t="shared" si="828"/>
        <v>#NUM!</v>
      </c>
    </row>
    <row r="7884" spans="19:27" x14ac:dyDescent="0.2">
      <c r="S7884" s="17" t="e">
        <f t="shared" si="824"/>
        <v>#NUM!</v>
      </c>
      <c r="T7884" s="17" t="e">
        <f t="shared" si="825"/>
        <v>#NUM!</v>
      </c>
      <c r="U7884" s="18" t="e">
        <f t="shared" si="826"/>
        <v>#NUM!</v>
      </c>
      <c r="X7884" s="20" t="e">
        <f t="shared" si="827"/>
        <v>#DIV/0!</v>
      </c>
      <c r="AA7884" s="20" t="e">
        <f t="shared" si="828"/>
        <v>#NUM!</v>
      </c>
    </row>
    <row r="7885" spans="19:27" x14ac:dyDescent="0.2">
      <c r="S7885" s="17" t="e">
        <f t="shared" si="824"/>
        <v>#NUM!</v>
      </c>
      <c r="T7885" s="17" t="e">
        <f t="shared" si="825"/>
        <v>#NUM!</v>
      </c>
      <c r="U7885" s="18" t="e">
        <f t="shared" si="826"/>
        <v>#NUM!</v>
      </c>
      <c r="X7885" s="20" t="e">
        <f t="shared" si="827"/>
        <v>#DIV/0!</v>
      </c>
      <c r="AA7885" s="20" t="e">
        <f t="shared" si="828"/>
        <v>#NUM!</v>
      </c>
    </row>
    <row r="7886" spans="19:27" x14ac:dyDescent="0.2">
      <c r="S7886" s="17" t="e">
        <f t="shared" si="824"/>
        <v>#NUM!</v>
      </c>
      <c r="T7886" s="17" t="e">
        <f t="shared" si="825"/>
        <v>#NUM!</v>
      </c>
      <c r="U7886" s="18" t="e">
        <f t="shared" si="826"/>
        <v>#NUM!</v>
      </c>
      <c r="X7886" s="20" t="e">
        <f t="shared" si="827"/>
        <v>#DIV/0!</v>
      </c>
      <c r="AA7886" s="20" t="e">
        <f t="shared" si="828"/>
        <v>#NUM!</v>
      </c>
    </row>
    <row r="7887" spans="19:27" x14ac:dyDescent="0.2">
      <c r="S7887" s="17" t="e">
        <f t="shared" si="824"/>
        <v>#NUM!</v>
      </c>
      <c r="T7887" s="17" t="e">
        <f t="shared" si="825"/>
        <v>#NUM!</v>
      </c>
      <c r="U7887" s="18" t="e">
        <f t="shared" si="826"/>
        <v>#NUM!</v>
      </c>
      <c r="X7887" s="20" t="e">
        <f t="shared" si="827"/>
        <v>#DIV/0!</v>
      </c>
      <c r="AA7887" s="20" t="e">
        <f t="shared" si="828"/>
        <v>#NUM!</v>
      </c>
    </row>
    <row r="7888" spans="19:27" x14ac:dyDescent="0.2">
      <c r="S7888" s="17" t="e">
        <f t="shared" si="824"/>
        <v>#NUM!</v>
      </c>
      <c r="T7888" s="17" t="e">
        <f t="shared" si="825"/>
        <v>#NUM!</v>
      </c>
      <c r="U7888" s="18" t="e">
        <f t="shared" si="826"/>
        <v>#NUM!</v>
      </c>
      <c r="X7888" s="20" t="e">
        <f t="shared" si="827"/>
        <v>#DIV/0!</v>
      </c>
      <c r="AA7888" s="20" t="e">
        <f t="shared" si="828"/>
        <v>#NUM!</v>
      </c>
    </row>
    <row r="7889" spans="19:27" x14ac:dyDescent="0.2">
      <c r="S7889" s="17" t="e">
        <f t="shared" si="824"/>
        <v>#NUM!</v>
      </c>
      <c r="T7889" s="17" t="e">
        <f t="shared" si="825"/>
        <v>#NUM!</v>
      </c>
      <c r="U7889" s="18" t="e">
        <f t="shared" si="826"/>
        <v>#NUM!</v>
      </c>
      <c r="X7889" s="20" t="e">
        <f t="shared" si="827"/>
        <v>#DIV/0!</v>
      </c>
      <c r="AA7889" s="20" t="e">
        <f t="shared" si="828"/>
        <v>#NUM!</v>
      </c>
    </row>
    <row r="7890" spans="19:27" x14ac:dyDescent="0.2">
      <c r="S7890" s="17" t="e">
        <f t="shared" si="824"/>
        <v>#NUM!</v>
      </c>
      <c r="T7890" s="17" t="e">
        <f t="shared" si="825"/>
        <v>#NUM!</v>
      </c>
      <c r="U7890" s="18" t="e">
        <f t="shared" si="826"/>
        <v>#NUM!</v>
      </c>
      <c r="X7890" s="20" t="e">
        <f t="shared" si="827"/>
        <v>#DIV/0!</v>
      </c>
      <c r="AA7890" s="20" t="e">
        <f t="shared" si="828"/>
        <v>#NUM!</v>
      </c>
    </row>
    <row r="7891" spans="19:27" x14ac:dyDescent="0.2">
      <c r="S7891" s="17" t="e">
        <f t="shared" si="824"/>
        <v>#NUM!</v>
      </c>
      <c r="T7891" s="17" t="e">
        <f t="shared" si="825"/>
        <v>#NUM!</v>
      </c>
      <c r="U7891" s="18" t="e">
        <f t="shared" si="826"/>
        <v>#NUM!</v>
      </c>
      <c r="X7891" s="20" t="e">
        <f t="shared" si="827"/>
        <v>#DIV/0!</v>
      </c>
      <c r="AA7891" s="20" t="e">
        <f t="shared" si="828"/>
        <v>#NUM!</v>
      </c>
    </row>
    <row r="7892" spans="19:27" x14ac:dyDescent="0.2">
      <c r="S7892" s="17" t="e">
        <f t="shared" si="824"/>
        <v>#NUM!</v>
      </c>
      <c r="T7892" s="17" t="e">
        <f t="shared" si="825"/>
        <v>#NUM!</v>
      </c>
      <c r="U7892" s="18" t="e">
        <f t="shared" si="826"/>
        <v>#NUM!</v>
      </c>
      <c r="X7892" s="20" t="e">
        <f t="shared" si="827"/>
        <v>#DIV/0!</v>
      </c>
      <c r="AA7892" s="20" t="e">
        <f t="shared" si="828"/>
        <v>#NUM!</v>
      </c>
    </row>
    <row r="7893" spans="19:27" x14ac:dyDescent="0.2">
      <c r="S7893" s="17" t="e">
        <f t="shared" si="824"/>
        <v>#NUM!</v>
      </c>
      <c r="T7893" s="17" t="e">
        <f t="shared" si="825"/>
        <v>#NUM!</v>
      </c>
      <c r="U7893" s="18" t="e">
        <f t="shared" si="826"/>
        <v>#NUM!</v>
      </c>
      <c r="X7893" s="20" t="e">
        <f t="shared" si="827"/>
        <v>#DIV/0!</v>
      </c>
      <c r="AA7893" s="20" t="e">
        <f t="shared" si="828"/>
        <v>#NUM!</v>
      </c>
    </row>
    <row r="7894" spans="19:27" x14ac:dyDescent="0.2">
      <c r="S7894" s="17" t="e">
        <f t="shared" si="824"/>
        <v>#NUM!</v>
      </c>
      <c r="T7894" s="17" t="e">
        <f t="shared" si="825"/>
        <v>#NUM!</v>
      </c>
      <c r="U7894" s="18" t="e">
        <f t="shared" si="826"/>
        <v>#NUM!</v>
      </c>
      <c r="X7894" s="20" t="e">
        <f t="shared" si="827"/>
        <v>#DIV/0!</v>
      </c>
      <c r="AA7894" s="20" t="e">
        <f t="shared" si="828"/>
        <v>#NUM!</v>
      </c>
    </row>
    <row r="7895" spans="19:27" x14ac:dyDescent="0.2">
      <c r="S7895" s="17" t="e">
        <f t="shared" si="824"/>
        <v>#NUM!</v>
      </c>
      <c r="T7895" s="17" t="e">
        <f t="shared" si="825"/>
        <v>#NUM!</v>
      </c>
      <c r="U7895" s="18" t="e">
        <f t="shared" si="826"/>
        <v>#NUM!</v>
      </c>
      <c r="X7895" s="20" t="e">
        <f t="shared" si="827"/>
        <v>#DIV/0!</v>
      </c>
      <c r="AA7895" s="20" t="e">
        <f t="shared" si="828"/>
        <v>#NUM!</v>
      </c>
    </row>
    <row r="7896" spans="19:27" x14ac:dyDescent="0.2">
      <c r="S7896" s="17" t="e">
        <f t="shared" si="824"/>
        <v>#NUM!</v>
      </c>
      <c r="T7896" s="17" t="e">
        <f t="shared" si="825"/>
        <v>#NUM!</v>
      </c>
      <c r="U7896" s="18" t="e">
        <f t="shared" si="826"/>
        <v>#NUM!</v>
      </c>
      <c r="X7896" s="20" t="e">
        <f t="shared" si="827"/>
        <v>#DIV/0!</v>
      </c>
      <c r="AA7896" s="20" t="e">
        <f t="shared" si="828"/>
        <v>#NUM!</v>
      </c>
    </row>
    <row r="7897" spans="19:27" x14ac:dyDescent="0.2">
      <c r="S7897" s="17" t="e">
        <f t="shared" si="824"/>
        <v>#NUM!</v>
      </c>
      <c r="T7897" s="17" t="e">
        <f t="shared" si="825"/>
        <v>#NUM!</v>
      </c>
      <c r="U7897" s="18" t="e">
        <f t="shared" si="826"/>
        <v>#NUM!</v>
      </c>
      <c r="X7897" s="20" t="e">
        <f t="shared" si="827"/>
        <v>#DIV/0!</v>
      </c>
      <c r="AA7897" s="20" t="e">
        <f t="shared" si="828"/>
        <v>#NUM!</v>
      </c>
    </row>
    <row r="7898" spans="19:27" x14ac:dyDescent="0.2">
      <c r="S7898" s="17" t="e">
        <f t="shared" si="824"/>
        <v>#NUM!</v>
      </c>
      <c r="T7898" s="17" t="e">
        <f t="shared" si="825"/>
        <v>#NUM!</v>
      </c>
      <c r="U7898" s="18" t="e">
        <f t="shared" si="826"/>
        <v>#NUM!</v>
      </c>
      <c r="X7898" s="20" t="e">
        <f t="shared" si="827"/>
        <v>#DIV/0!</v>
      </c>
      <c r="AA7898" s="20" t="e">
        <f t="shared" si="828"/>
        <v>#NUM!</v>
      </c>
    </row>
    <row r="7899" spans="19:27" x14ac:dyDescent="0.2">
      <c r="S7899" s="17" t="e">
        <f t="shared" si="824"/>
        <v>#NUM!</v>
      </c>
      <c r="T7899" s="17" t="e">
        <f t="shared" si="825"/>
        <v>#NUM!</v>
      </c>
      <c r="U7899" s="18" t="e">
        <f t="shared" si="826"/>
        <v>#NUM!</v>
      </c>
      <c r="X7899" s="20" t="e">
        <f t="shared" si="827"/>
        <v>#DIV/0!</v>
      </c>
      <c r="AA7899" s="20" t="e">
        <f t="shared" si="828"/>
        <v>#NUM!</v>
      </c>
    </row>
    <row r="7900" spans="19:27" x14ac:dyDescent="0.2">
      <c r="S7900" s="17" t="e">
        <f t="shared" si="824"/>
        <v>#NUM!</v>
      </c>
      <c r="T7900" s="17" t="e">
        <f t="shared" si="825"/>
        <v>#NUM!</v>
      </c>
      <c r="U7900" s="18" t="e">
        <f t="shared" si="826"/>
        <v>#NUM!</v>
      </c>
      <c r="X7900" s="20" t="e">
        <f t="shared" si="827"/>
        <v>#DIV/0!</v>
      </c>
      <c r="AA7900" s="20" t="e">
        <f t="shared" si="828"/>
        <v>#NUM!</v>
      </c>
    </row>
    <row r="7901" spans="19:27" x14ac:dyDescent="0.2">
      <c r="S7901" s="17" t="e">
        <f t="shared" si="824"/>
        <v>#NUM!</v>
      </c>
      <c r="T7901" s="17" t="e">
        <f t="shared" si="825"/>
        <v>#NUM!</v>
      </c>
      <c r="U7901" s="18" t="e">
        <f t="shared" si="826"/>
        <v>#NUM!</v>
      </c>
      <c r="X7901" s="20" t="e">
        <f t="shared" si="827"/>
        <v>#DIV/0!</v>
      </c>
      <c r="AA7901" s="20" t="e">
        <f t="shared" si="828"/>
        <v>#NUM!</v>
      </c>
    </row>
    <row r="7902" spans="19:27" x14ac:dyDescent="0.2">
      <c r="S7902" s="17" t="e">
        <f t="shared" si="824"/>
        <v>#NUM!</v>
      </c>
      <c r="T7902" s="17" t="e">
        <f t="shared" si="825"/>
        <v>#NUM!</v>
      </c>
      <c r="U7902" s="18" t="e">
        <f t="shared" si="826"/>
        <v>#NUM!</v>
      </c>
      <c r="X7902" s="20" t="e">
        <f t="shared" si="827"/>
        <v>#DIV/0!</v>
      </c>
      <c r="AA7902" s="20" t="e">
        <f t="shared" si="828"/>
        <v>#NUM!</v>
      </c>
    </row>
    <row r="7903" spans="19:27" x14ac:dyDescent="0.2">
      <c r="S7903" s="17" t="e">
        <f t="shared" si="824"/>
        <v>#NUM!</v>
      </c>
      <c r="T7903" s="17" t="e">
        <f t="shared" si="825"/>
        <v>#NUM!</v>
      </c>
      <c r="U7903" s="18" t="e">
        <f t="shared" si="826"/>
        <v>#NUM!</v>
      </c>
      <c r="X7903" s="20" t="e">
        <f t="shared" si="827"/>
        <v>#DIV/0!</v>
      </c>
      <c r="AA7903" s="20" t="e">
        <f t="shared" si="828"/>
        <v>#NUM!</v>
      </c>
    </row>
    <row r="7904" spans="19:27" x14ac:dyDescent="0.2">
      <c r="S7904" s="17" t="e">
        <f t="shared" si="824"/>
        <v>#NUM!</v>
      </c>
      <c r="T7904" s="17" t="e">
        <f t="shared" si="825"/>
        <v>#NUM!</v>
      </c>
      <c r="U7904" s="18" t="e">
        <f t="shared" si="826"/>
        <v>#NUM!</v>
      </c>
      <c r="X7904" s="20" t="e">
        <f t="shared" si="827"/>
        <v>#DIV/0!</v>
      </c>
      <c r="AA7904" s="20" t="e">
        <f t="shared" si="828"/>
        <v>#NUM!</v>
      </c>
    </row>
    <row r="7905" spans="19:27" x14ac:dyDescent="0.2">
      <c r="S7905" s="17" t="e">
        <f t="shared" si="824"/>
        <v>#NUM!</v>
      </c>
      <c r="T7905" s="17" t="e">
        <f t="shared" si="825"/>
        <v>#NUM!</v>
      </c>
      <c r="U7905" s="18" t="e">
        <f t="shared" si="826"/>
        <v>#NUM!</v>
      </c>
      <c r="X7905" s="20" t="e">
        <f t="shared" si="827"/>
        <v>#DIV/0!</v>
      </c>
      <c r="AA7905" s="20" t="e">
        <f t="shared" si="828"/>
        <v>#NUM!</v>
      </c>
    </row>
    <row r="7906" spans="19:27" x14ac:dyDescent="0.2">
      <c r="S7906" s="17" t="e">
        <f t="shared" si="824"/>
        <v>#NUM!</v>
      </c>
      <c r="T7906" s="17" t="e">
        <f t="shared" si="825"/>
        <v>#NUM!</v>
      </c>
      <c r="U7906" s="18" t="e">
        <f t="shared" si="826"/>
        <v>#NUM!</v>
      </c>
      <c r="X7906" s="20" t="e">
        <f t="shared" si="827"/>
        <v>#DIV/0!</v>
      </c>
      <c r="AA7906" s="20" t="e">
        <f t="shared" si="828"/>
        <v>#NUM!</v>
      </c>
    </row>
    <row r="7907" spans="19:27" x14ac:dyDescent="0.2">
      <c r="S7907" s="17" t="e">
        <f t="shared" si="824"/>
        <v>#NUM!</v>
      </c>
      <c r="T7907" s="17" t="e">
        <f t="shared" si="825"/>
        <v>#NUM!</v>
      </c>
      <c r="U7907" s="18" t="e">
        <f t="shared" si="826"/>
        <v>#NUM!</v>
      </c>
      <c r="X7907" s="20" t="e">
        <f t="shared" si="827"/>
        <v>#DIV/0!</v>
      </c>
      <c r="AA7907" s="20" t="e">
        <f t="shared" si="828"/>
        <v>#NUM!</v>
      </c>
    </row>
    <row r="7908" spans="19:27" x14ac:dyDescent="0.2">
      <c r="S7908" s="17" t="e">
        <f t="shared" si="824"/>
        <v>#NUM!</v>
      </c>
      <c r="T7908" s="17" t="e">
        <f t="shared" si="825"/>
        <v>#NUM!</v>
      </c>
      <c r="U7908" s="18" t="e">
        <f t="shared" si="826"/>
        <v>#NUM!</v>
      </c>
      <c r="X7908" s="20" t="e">
        <f t="shared" si="827"/>
        <v>#DIV/0!</v>
      </c>
      <c r="AA7908" s="20" t="e">
        <f t="shared" si="828"/>
        <v>#NUM!</v>
      </c>
    </row>
    <row r="7909" spans="19:27" x14ac:dyDescent="0.2">
      <c r="S7909" s="17" t="e">
        <f t="shared" si="824"/>
        <v>#NUM!</v>
      </c>
      <c r="T7909" s="17" t="e">
        <f t="shared" si="825"/>
        <v>#NUM!</v>
      </c>
      <c r="U7909" s="18" t="e">
        <f t="shared" si="826"/>
        <v>#NUM!</v>
      </c>
      <c r="X7909" s="20" t="e">
        <f t="shared" si="827"/>
        <v>#DIV/0!</v>
      </c>
      <c r="AA7909" s="20" t="e">
        <f t="shared" si="828"/>
        <v>#NUM!</v>
      </c>
    </row>
    <row r="7910" spans="19:27" x14ac:dyDescent="0.2">
      <c r="S7910" s="17" t="e">
        <f t="shared" si="824"/>
        <v>#NUM!</v>
      </c>
      <c r="T7910" s="17" t="e">
        <f t="shared" si="825"/>
        <v>#NUM!</v>
      </c>
      <c r="U7910" s="18" t="e">
        <f t="shared" si="826"/>
        <v>#NUM!</v>
      </c>
      <c r="X7910" s="20" t="e">
        <f t="shared" si="827"/>
        <v>#DIV/0!</v>
      </c>
      <c r="AA7910" s="20" t="e">
        <f t="shared" si="828"/>
        <v>#NUM!</v>
      </c>
    </row>
    <row r="7911" spans="19:27" x14ac:dyDescent="0.2">
      <c r="S7911" s="17" t="e">
        <f t="shared" si="824"/>
        <v>#NUM!</v>
      </c>
      <c r="T7911" s="17" t="e">
        <f t="shared" si="825"/>
        <v>#NUM!</v>
      </c>
      <c r="U7911" s="18" t="e">
        <f t="shared" si="826"/>
        <v>#NUM!</v>
      </c>
      <c r="X7911" s="20" t="e">
        <f t="shared" si="827"/>
        <v>#DIV/0!</v>
      </c>
      <c r="AA7911" s="20" t="e">
        <f t="shared" si="828"/>
        <v>#NUM!</v>
      </c>
    </row>
    <row r="7912" spans="19:27" x14ac:dyDescent="0.2">
      <c r="S7912" s="17" t="e">
        <f t="shared" si="824"/>
        <v>#NUM!</v>
      </c>
      <c r="T7912" s="17" t="e">
        <f t="shared" si="825"/>
        <v>#NUM!</v>
      </c>
      <c r="U7912" s="18" t="e">
        <f t="shared" si="826"/>
        <v>#NUM!</v>
      </c>
      <c r="X7912" s="20" t="e">
        <f t="shared" si="827"/>
        <v>#DIV/0!</v>
      </c>
      <c r="AA7912" s="20" t="e">
        <f t="shared" si="828"/>
        <v>#NUM!</v>
      </c>
    </row>
    <row r="7913" spans="19:27" x14ac:dyDescent="0.2">
      <c r="S7913" s="17" t="e">
        <f t="shared" si="824"/>
        <v>#NUM!</v>
      </c>
      <c r="T7913" s="17" t="e">
        <f t="shared" si="825"/>
        <v>#NUM!</v>
      </c>
      <c r="U7913" s="18" t="e">
        <f t="shared" si="826"/>
        <v>#NUM!</v>
      </c>
      <c r="X7913" s="20" t="e">
        <f t="shared" si="827"/>
        <v>#DIV/0!</v>
      </c>
      <c r="AA7913" s="20" t="e">
        <f t="shared" si="828"/>
        <v>#NUM!</v>
      </c>
    </row>
    <row r="7914" spans="19:27" x14ac:dyDescent="0.2">
      <c r="S7914" s="17" t="e">
        <f t="shared" si="824"/>
        <v>#NUM!</v>
      </c>
      <c r="T7914" s="17" t="e">
        <f t="shared" si="825"/>
        <v>#NUM!</v>
      </c>
      <c r="U7914" s="18" t="e">
        <f t="shared" si="826"/>
        <v>#NUM!</v>
      </c>
      <c r="X7914" s="20" t="e">
        <f t="shared" si="827"/>
        <v>#DIV/0!</v>
      </c>
      <c r="AA7914" s="20" t="e">
        <f t="shared" si="828"/>
        <v>#NUM!</v>
      </c>
    </row>
    <row r="7915" spans="19:27" x14ac:dyDescent="0.2">
      <c r="S7915" s="17" t="e">
        <f t="shared" si="824"/>
        <v>#NUM!</v>
      </c>
      <c r="T7915" s="17" t="e">
        <f t="shared" si="825"/>
        <v>#NUM!</v>
      </c>
      <c r="U7915" s="18" t="e">
        <f t="shared" si="826"/>
        <v>#NUM!</v>
      </c>
      <c r="X7915" s="20" t="e">
        <f t="shared" si="827"/>
        <v>#DIV/0!</v>
      </c>
      <c r="AA7915" s="20" t="e">
        <f t="shared" si="828"/>
        <v>#NUM!</v>
      </c>
    </row>
    <row r="7916" spans="19:27" x14ac:dyDescent="0.2">
      <c r="S7916" s="17" t="e">
        <f t="shared" si="824"/>
        <v>#NUM!</v>
      </c>
      <c r="T7916" s="17" t="e">
        <f t="shared" si="825"/>
        <v>#NUM!</v>
      </c>
      <c r="U7916" s="18" t="e">
        <f t="shared" si="826"/>
        <v>#NUM!</v>
      </c>
      <c r="X7916" s="20" t="e">
        <f t="shared" si="827"/>
        <v>#DIV/0!</v>
      </c>
      <c r="AA7916" s="20" t="e">
        <f t="shared" si="828"/>
        <v>#NUM!</v>
      </c>
    </row>
    <row r="7917" spans="19:27" x14ac:dyDescent="0.2">
      <c r="S7917" s="17" t="e">
        <f t="shared" si="824"/>
        <v>#NUM!</v>
      </c>
      <c r="T7917" s="17" t="e">
        <f t="shared" si="825"/>
        <v>#NUM!</v>
      </c>
      <c r="U7917" s="18" t="e">
        <f t="shared" si="826"/>
        <v>#NUM!</v>
      </c>
      <c r="X7917" s="20" t="e">
        <f t="shared" si="827"/>
        <v>#DIV/0!</v>
      </c>
      <c r="AA7917" s="20" t="e">
        <f t="shared" si="828"/>
        <v>#NUM!</v>
      </c>
    </row>
    <row r="7918" spans="19:27" x14ac:dyDescent="0.2">
      <c r="S7918" s="17" t="e">
        <f t="shared" si="824"/>
        <v>#NUM!</v>
      </c>
      <c r="T7918" s="17" t="e">
        <f t="shared" si="825"/>
        <v>#NUM!</v>
      </c>
      <c r="U7918" s="18" t="e">
        <f t="shared" si="826"/>
        <v>#NUM!</v>
      </c>
      <c r="X7918" s="20" t="e">
        <f t="shared" si="827"/>
        <v>#DIV/0!</v>
      </c>
      <c r="AA7918" s="20" t="e">
        <f t="shared" si="828"/>
        <v>#NUM!</v>
      </c>
    </row>
    <row r="7919" spans="19:27" x14ac:dyDescent="0.2">
      <c r="S7919" s="17" t="e">
        <f t="shared" si="824"/>
        <v>#NUM!</v>
      </c>
      <c r="T7919" s="17" t="e">
        <f t="shared" si="825"/>
        <v>#NUM!</v>
      </c>
      <c r="U7919" s="18" t="e">
        <f t="shared" si="826"/>
        <v>#NUM!</v>
      </c>
      <c r="X7919" s="20" t="e">
        <f t="shared" si="827"/>
        <v>#DIV/0!</v>
      </c>
      <c r="AA7919" s="20" t="e">
        <f t="shared" si="828"/>
        <v>#NUM!</v>
      </c>
    </row>
    <row r="7920" spans="19:27" x14ac:dyDescent="0.2">
      <c r="S7920" s="17" t="e">
        <f t="shared" si="824"/>
        <v>#NUM!</v>
      </c>
      <c r="T7920" s="17" t="e">
        <f t="shared" si="825"/>
        <v>#NUM!</v>
      </c>
      <c r="U7920" s="18" t="e">
        <f t="shared" si="826"/>
        <v>#NUM!</v>
      </c>
      <c r="X7920" s="20" t="e">
        <f t="shared" si="827"/>
        <v>#DIV/0!</v>
      </c>
      <c r="AA7920" s="20" t="e">
        <f t="shared" si="828"/>
        <v>#NUM!</v>
      </c>
    </row>
    <row r="7921" spans="19:27" x14ac:dyDescent="0.2">
      <c r="S7921" s="17" t="e">
        <f t="shared" si="824"/>
        <v>#NUM!</v>
      </c>
      <c r="T7921" s="17" t="e">
        <f t="shared" si="825"/>
        <v>#NUM!</v>
      </c>
      <c r="U7921" s="18" t="e">
        <f t="shared" si="826"/>
        <v>#NUM!</v>
      </c>
      <c r="X7921" s="20" t="e">
        <f t="shared" si="827"/>
        <v>#DIV/0!</v>
      </c>
      <c r="AA7921" s="20" t="e">
        <f t="shared" si="828"/>
        <v>#NUM!</v>
      </c>
    </row>
    <row r="7922" spans="19:27" x14ac:dyDescent="0.2">
      <c r="S7922" s="17" t="e">
        <f t="shared" si="824"/>
        <v>#NUM!</v>
      </c>
      <c r="T7922" s="17" t="e">
        <f t="shared" si="825"/>
        <v>#NUM!</v>
      </c>
      <c r="U7922" s="18" t="e">
        <f t="shared" si="826"/>
        <v>#NUM!</v>
      </c>
      <c r="X7922" s="20" t="e">
        <f t="shared" si="827"/>
        <v>#DIV/0!</v>
      </c>
      <c r="AA7922" s="20" t="e">
        <f t="shared" si="828"/>
        <v>#NUM!</v>
      </c>
    </row>
    <row r="7923" spans="19:27" x14ac:dyDescent="0.2">
      <c r="S7923" s="17" t="e">
        <f t="shared" si="824"/>
        <v>#NUM!</v>
      </c>
      <c r="T7923" s="17" t="e">
        <f t="shared" si="825"/>
        <v>#NUM!</v>
      </c>
      <c r="U7923" s="18" t="e">
        <f t="shared" si="826"/>
        <v>#NUM!</v>
      </c>
      <c r="X7923" s="20" t="e">
        <f t="shared" si="827"/>
        <v>#DIV/0!</v>
      </c>
      <c r="AA7923" s="20" t="e">
        <f t="shared" si="828"/>
        <v>#NUM!</v>
      </c>
    </row>
    <row r="7924" spans="19:27" x14ac:dyDescent="0.2">
      <c r="S7924" s="17" t="e">
        <f t="shared" si="824"/>
        <v>#NUM!</v>
      </c>
      <c r="T7924" s="17" t="e">
        <f t="shared" si="825"/>
        <v>#NUM!</v>
      </c>
      <c r="U7924" s="18" t="e">
        <f t="shared" si="826"/>
        <v>#NUM!</v>
      </c>
      <c r="X7924" s="20" t="e">
        <f t="shared" si="827"/>
        <v>#DIV/0!</v>
      </c>
      <c r="AA7924" s="20" t="e">
        <f t="shared" si="828"/>
        <v>#NUM!</v>
      </c>
    </row>
    <row r="7925" spans="19:27" x14ac:dyDescent="0.2">
      <c r="S7925" s="17" t="e">
        <f t="shared" si="824"/>
        <v>#NUM!</v>
      </c>
      <c r="T7925" s="17" t="e">
        <f t="shared" si="825"/>
        <v>#NUM!</v>
      </c>
      <c r="U7925" s="18" t="e">
        <f t="shared" si="826"/>
        <v>#NUM!</v>
      </c>
      <c r="X7925" s="20" t="e">
        <f t="shared" si="827"/>
        <v>#DIV/0!</v>
      </c>
      <c r="AA7925" s="20" t="e">
        <f t="shared" si="828"/>
        <v>#NUM!</v>
      </c>
    </row>
    <row r="7926" spans="19:27" x14ac:dyDescent="0.2">
      <c r="S7926" s="17" t="e">
        <f t="shared" si="824"/>
        <v>#NUM!</v>
      </c>
      <c r="T7926" s="17" t="e">
        <f t="shared" si="825"/>
        <v>#NUM!</v>
      </c>
      <c r="U7926" s="18" t="e">
        <f t="shared" si="826"/>
        <v>#NUM!</v>
      </c>
      <c r="X7926" s="20" t="e">
        <f t="shared" si="827"/>
        <v>#DIV/0!</v>
      </c>
      <c r="AA7926" s="20" t="e">
        <f t="shared" si="828"/>
        <v>#NUM!</v>
      </c>
    </row>
    <row r="7927" spans="19:27" x14ac:dyDescent="0.2">
      <c r="S7927" s="17" t="e">
        <f t="shared" si="824"/>
        <v>#NUM!</v>
      </c>
      <c r="T7927" s="17" t="e">
        <f t="shared" si="825"/>
        <v>#NUM!</v>
      </c>
      <c r="U7927" s="18" t="e">
        <f t="shared" si="826"/>
        <v>#NUM!</v>
      </c>
      <c r="X7927" s="20" t="e">
        <f t="shared" si="827"/>
        <v>#DIV/0!</v>
      </c>
      <c r="AA7927" s="20" t="e">
        <f t="shared" si="828"/>
        <v>#NUM!</v>
      </c>
    </row>
    <row r="7928" spans="19:27" x14ac:dyDescent="0.2">
      <c r="S7928" s="17" t="e">
        <f t="shared" si="824"/>
        <v>#NUM!</v>
      </c>
      <c r="T7928" s="17" t="e">
        <f t="shared" si="825"/>
        <v>#NUM!</v>
      </c>
      <c r="U7928" s="18" t="e">
        <f t="shared" si="826"/>
        <v>#NUM!</v>
      </c>
      <c r="X7928" s="20" t="e">
        <f t="shared" si="827"/>
        <v>#DIV/0!</v>
      </c>
      <c r="AA7928" s="20" t="e">
        <f t="shared" si="828"/>
        <v>#NUM!</v>
      </c>
    </row>
    <row r="7929" spans="19:27" x14ac:dyDescent="0.2">
      <c r="S7929" s="17" t="e">
        <f t="shared" si="824"/>
        <v>#NUM!</v>
      </c>
      <c r="T7929" s="17" t="e">
        <f t="shared" si="825"/>
        <v>#NUM!</v>
      </c>
      <c r="U7929" s="18" t="e">
        <f t="shared" si="826"/>
        <v>#NUM!</v>
      </c>
      <c r="X7929" s="20" t="e">
        <f t="shared" si="827"/>
        <v>#DIV/0!</v>
      </c>
      <c r="AA7929" s="20" t="e">
        <f t="shared" si="828"/>
        <v>#NUM!</v>
      </c>
    </row>
    <row r="7930" spans="19:27" x14ac:dyDescent="0.2">
      <c r="S7930" s="17" t="e">
        <f t="shared" si="824"/>
        <v>#NUM!</v>
      </c>
      <c r="T7930" s="17" t="e">
        <f t="shared" si="825"/>
        <v>#NUM!</v>
      </c>
      <c r="U7930" s="18" t="e">
        <f t="shared" si="826"/>
        <v>#NUM!</v>
      </c>
      <c r="X7930" s="20" t="e">
        <f t="shared" si="827"/>
        <v>#DIV/0!</v>
      </c>
      <c r="AA7930" s="20" t="e">
        <f t="shared" si="828"/>
        <v>#NUM!</v>
      </c>
    </row>
    <row r="7931" spans="19:27" x14ac:dyDescent="0.2">
      <c r="S7931" s="17" t="e">
        <f t="shared" si="824"/>
        <v>#NUM!</v>
      </c>
      <c r="T7931" s="17" t="e">
        <f t="shared" si="825"/>
        <v>#NUM!</v>
      </c>
      <c r="U7931" s="18" t="e">
        <f t="shared" si="826"/>
        <v>#NUM!</v>
      </c>
      <c r="X7931" s="20" t="e">
        <f t="shared" si="827"/>
        <v>#DIV/0!</v>
      </c>
      <c r="AA7931" s="20" t="e">
        <f t="shared" si="828"/>
        <v>#NUM!</v>
      </c>
    </row>
    <row r="7932" spans="19:27" x14ac:dyDescent="0.2">
      <c r="S7932" s="17" t="e">
        <f t="shared" si="824"/>
        <v>#NUM!</v>
      </c>
      <c r="T7932" s="17" t="e">
        <f t="shared" si="825"/>
        <v>#NUM!</v>
      </c>
      <c r="U7932" s="18" t="e">
        <f t="shared" si="826"/>
        <v>#NUM!</v>
      </c>
      <c r="X7932" s="20" t="e">
        <f t="shared" si="827"/>
        <v>#DIV/0!</v>
      </c>
      <c r="AA7932" s="20" t="e">
        <f t="shared" si="828"/>
        <v>#NUM!</v>
      </c>
    </row>
    <row r="7933" spans="19:27" x14ac:dyDescent="0.2">
      <c r="S7933" s="17" t="e">
        <f t="shared" si="824"/>
        <v>#NUM!</v>
      </c>
      <c r="T7933" s="17" t="e">
        <f t="shared" si="825"/>
        <v>#NUM!</v>
      </c>
      <c r="U7933" s="18" t="e">
        <f t="shared" si="826"/>
        <v>#NUM!</v>
      </c>
      <c r="X7933" s="20" t="e">
        <f t="shared" si="827"/>
        <v>#DIV/0!</v>
      </c>
      <c r="AA7933" s="20" t="e">
        <f t="shared" si="828"/>
        <v>#NUM!</v>
      </c>
    </row>
    <row r="7934" spans="19:27" x14ac:dyDescent="0.2">
      <c r="S7934" s="17" t="e">
        <f t="shared" si="824"/>
        <v>#NUM!</v>
      </c>
      <c r="T7934" s="17" t="e">
        <f t="shared" si="825"/>
        <v>#NUM!</v>
      </c>
      <c r="U7934" s="18" t="e">
        <f t="shared" si="826"/>
        <v>#NUM!</v>
      </c>
      <c r="X7934" s="20" t="e">
        <f t="shared" si="827"/>
        <v>#DIV/0!</v>
      </c>
      <c r="AA7934" s="20" t="e">
        <f t="shared" si="828"/>
        <v>#NUM!</v>
      </c>
    </row>
    <row r="7935" spans="19:27" x14ac:dyDescent="0.2">
      <c r="S7935" s="17" t="e">
        <f t="shared" si="824"/>
        <v>#NUM!</v>
      </c>
      <c r="T7935" s="17" t="e">
        <f t="shared" si="825"/>
        <v>#NUM!</v>
      </c>
      <c r="U7935" s="18" t="e">
        <f t="shared" si="826"/>
        <v>#NUM!</v>
      </c>
      <c r="X7935" s="20" t="e">
        <f t="shared" si="827"/>
        <v>#DIV/0!</v>
      </c>
      <c r="AA7935" s="20" t="e">
        <f t="shared" si="828"/>
        <v>#NUM!</v>
      </c>
    </row>
    <row r="7936" spans="19:27" x14ac:dyDescent="0.2">
      <c r="S7936" s="17" t="e">
        <f t="shared" si="824"/>
        <v>#NUM!</v>
      </c>
      <c r="T7936" s="17" t="e">
        <f t="shared" si="825"/>
        <v>#NUM!</v>
      </c>
      <c r="U7936" s="18" t="e">
        <f t="shared" si="826"/>
        <v>#NUM!</v>
      </c>
      <c r="X7936" s="20" t="e">
        <f t="shared" si="827"/>
        <v>#DIV/0!</v>
      </c>
      <c r="AA7936" s="20" t="e">
        <f t="shared" si="828"/>
        <v>#NUM!</v>
      </c>
    </row>
    <row r="7937" spans="19:27" x14ac:dyDescent="0.2">
      <c r="S7937" s="17" t="e">
        <f t="shared" si="824"/>
        <v>#NUM!</v>
      </c>
      <c r="T7937" s="17" t="e">
        <f t="shared" si="825"/>
        <v>#NUM!</v>
      </c>
      <c r="U7937" s="18" t="e">
        <f t="shared" si="826"/>
        <v>#NUM!</v>
      </c>
      <c r="X7937" s="20" t="e">
        <f t="shared" si="827"/>
        <v>#DIV/0!</v>
      </c>
      <c r="AA7937" s="20" t="e">
        <f t="shared" si="828"/>
        <v>#NUM!</v>
      </c>
    </row>
    <row r="7938" spans="19:27" x14ac:dyDescent="0.2">
      <c r="S7938" s="17" t="e">
        <f t="shared" ref="S7938:S8001" si="829">MEDIAN(M7938:O7938)</f>
        <v>#NUM!</v>
      </c>
      <c r="T7938" s="17" t="e">
        <f t="shared" ref="T7938:T8001" si="830">MEDIAN(P7938:R7938)</f>
        <v>#NUM!</v>
      </c>
      <c r="U7938" s="18" t="e">
        <f t="shared" ref="U7938:U8001" si="831">T7938/S7938</f>
        <v>#NUM!</v>
      </c>
      <c r="X7938" s="20" t="e">
        <f t="shared" ref="X7938:X8001" si="832">_xlfn.T.TEST(P7938:R7938,M7938:O7938,2,2)</f>
        <v>#DIV/0!</v>
      </c>
      <c r="AA7938" s="20" t="e">
        <f t="shared" ref="AA7938:AA8001" si="833">LOG(U7938,2)</f>
        <v>#NUM!</v>
      </c>
    </row>
    <row r="7939" spans="19:27" x14ac:dyDescent="0.2">
      <c r="S7939" s="17" t="e">
        <f t="shared" si="829"/>
        <v>#NUM!</v>
      </c>
      <c r="T7939" s="17" t="e">
        <f t="shared" si="830"/>
        <v>#NUM!</v>
      </c>
      <c r="U7939" s="18" t="e">
        <f t="shared" si="831"/>
        <v>#NUM!</v>
      </c>
      <c r="X7939" s="20" t="e">
        <f t="shared" si="832"/>
        <v>#DIV/0!</v>
      </c>
      <c r="AA7939" s="20" t="e">
        <f t="shared" si="833"/>
        <v>#NUM!</v>
      </c>
    </row>
    <row r="7940" spans="19:27" x14ac:dyDescent="0.2">
      <c r="S7940" s="17" t="e">
        <f t="shared" si="829"/>
        <v>#NUM!</v>
      </c>
      <c r="T7940" s="17" t="e">
        <f t="shared" si="830"/>
        <v>#NUM!</v>
      </c>
      <c r="U7940" s="18" t="e">
        <f t="shared" si="831"/>
        <v>#NUM!</v>
      </c>
      <c r="X7940" s="20" t="e">
        <f t="shared" si="832"/>
        <v>#DIV/0!</v>
      </c>
      <c r="AA7940" s="20" t="e">
        <f t="shared" si="833"/>
        <v>#NUM!</v>
      </c>
    </row>
    <row r="7941" spans="19:27" x14ac:dyDescent="0.2">
      <c r="S7941" s="17" t="e">
        <f t="shared" si="829"/>
        <v>#NUM!</v>
      </c>
      <c r="T7941" s="17" t="e">
        <f t="shared" si="830"/>
        <v>#NUM!</v>
      </c>
      <c r="U7941" s="18" t="e">
        <f t="shared" si="831"/>
        <v>#NUM!</v>
      </c>
      <c r="X7941" s="20" t="e">
        <f t="shared" si="832"/>
        <v>#DIV/0!</v>
      </c>
      <c r="AA7941" s="20" t="e">
        <f t="shared" si="833"/>
        <v>#NUM!</v>
      </c>
    </row>
    <row r="7942" spans="19:27" x14ac:dyDescent="0.2">
      <c r="S7942" s="17" t="e">
        <f t="shared" si="829"/>
        <v>#NUM!</v>
      </c>
      <c r="T7942" s="17" t="e">
        <f t="shared" si="830"/>
        <v>#NUM!</v>
      </c>
      <c r="U7942" s="18" t="e">
        <f t="shared" si="831"/>
        <v>#NUM!</v>
      </c>
      <c r="X7942" s="20" t="e">
        <f t="shared" si="832"/>
        <v>#DIV/0!</v>
      </c>
      <c r="AA7942" s="20" t="e">
        <f t="shared" si="833"/>
        <v>#NUM!</v>
      </c>
    </row>
    <row r="7943" spans="19:27" x14ac:dyDescent="0.2">
      <c r="S7943" s="17" t="e">
        <f t="shared" si="829"/>
        <v>#NUM!</v>
      </c>
      <c r="T7943" s="17" t="e">
        <f t="shared" si="830"/>
        <v>#NUM!</v>
      </c>
      <c r="U7943" s="18" t="e">
        <f t="shared" si="831"/>
        <v>#NUM!</v>
      </c>
      <c r="X7943" s="20" t="e">
        <f t="shared" si="832"/>
        <v>#DIV/0!</v>
      </c>
      <c r="AA7943" s="20" t="e">
        <f t="shared" si="833"/>
        <v>#NUM!</v>
      </c>
    </row>
    <row r="7944" spans="19:27" x14ac:dyDescent="0.2">
      <c r="S7944" s="17" t="e">
        <f t="shared" si="829"/>
        <v>#NUM!</v>
      </c>
      <c r="T7944" s="17" t="e">
        <f t="shared" si="830"/>
        <v>#NUM!</v>
      </c>
      <c r="U7944" s="18" t="e">
        <f t="shared" si="831"/>
        <v>#NUM!</v>
      </c>
      <c r="X7944" s="20" t="e">
        <f t="shared" si="832"/>
        <v>#DIV/0!</v>
      </c>
      <c r="AA7944" s="20" t="e">
        <f t="shared" si="833"/>
        <v>#NUM!</v>
      </c>
    </row>
    <row r="7945" spans="19:27" x14ac:dyDescent="0.2">
      <c r="S7945" s="17" t="e">
        <f t="shared" si="829"/>
        <v>#NUM!</v>
      </c>
      <c r="T7945" s="17" t="e">
        <f t="shared" si="830"/>
        <v>#NUM!</v>
      </c>
      <c r="U7945" s="18" t="e">
        <f t="shared" si="831"/>
        <v>#NUM!</v>
      </c>
      <c r="X7945" s="20" t="e">
        <f t="shared" si="832"/>
        <v>#DIV/0!</v>
      </c>
      <c r="AA7945" s="20" t="e">
        <f t="shared" si="833"/>
        <v>#NUM!</v>
      </c>
    </row>
    <row r="7946" spans="19:27" x14ac:dyDescent="0.2">
      <c r="S7946" s="17" t="e">
        <f t="shared" si="829"/>
        <v>#NUM!</v>
      </c>
      <c r="T7946" s="17" t="e">
        <f t="shared" si="830"/>
        <v>#NUM!</v>
      </c>
      <c r="U7946" s="18" t="e">
        <f t="shared" si="831"/>
        <v>#NUM!</v>
      </c>
      <c r="X7946" s="20" t="e">
        <f t="shared" si="832"/>
        <v>#DIV/0!</v>
      </c>
      <c r="AA7946" s="20" t="e">
        <f t="shared" si="833"/>
        <v>#NUM!</v>
      </c>
    </row>
    <row r="7947" spans="19:27" x14ac:dyDescent="0.2">
      <c r="S7947" s="17" t="e">
        <f t="shared" si="829"/>
        <v>#NUM!</v>
      </c>
      <c r="T7947" s="17" t="e">
        <f t="shared" si="830"/>
        <v>#NUM!</v>
      </c>
      <c r="U7947" s="18" t="e">
        <f t="shared" si="831"/>
        <v>#NUM!</v>
      </c>
      <c r="X7947" s="20" t="e">
        <f t="shared" si="832"/>
        <v>#DIV/0!</v>
      </c>
      <c r="AA7947" s="20" t="e">
        <f t="shared" si="833"/>
        <v>#NUM!</v>
      </c>
    </row>
    <row r="7948" spans="19:27" x14ac:dyDescent="0.2">
      <c r="S7948" s="17" t="e">
        <f t="shared" si="829"/>
        <v>#NUM!</v>
      </c>
      <c r="T7948" s="17" t="e">
        <f t="shared" si="830"/>
        <v>#NUM!</v>
      </c>
      <c r="U7948" s="18" t="e">
        <f t="shared" si="831"/>
        <v>#NUM!</v>
      </c>
      <c r="X7948" s="20" t="e">
        <f t="shared" si="832"/>
        <v>#DIV/0!</v>
      </c>
      <c r="AA7948" s="20" t="e">
        <f t="shared" si="833"/>
        <v>#NUM!</v>
      </c>
    </row>
    <row r="7949" spans="19:27" x14ac:dyDescent="0.2">
      <c r="S7949" s="17" t="e">
        <f t="shared" si="829"/>
        <v>#NUM!</v>
      </c>
      <c r="T7949" s="17" t="e">
        <f t="shared" si="830"/>
        <v>#NUM!</v>
      </c>
      <c r="U7949" s="18" t="e">
        <f t="shared" si="831"/>
        <v>#NUM!</v>
      </c>
      <c r="X7949" s="20" t="e">
        <f t="shared" si="832"/>
        <v>#DIV/0!</v>
      </c>
      <c r="AA7949" s="20" t="e">
        <f t="shared" si="833"/>
        <v>#NUM!</v>
      </c>
    </row>
    <row r="7950" spans="19:27" x14ac:dyDescent="0.2">
      <c r="S7950" s="17" t="e">
        <f t="shared" si="829"/>
        <v>#NUM!</v>
      </c>
      <c r="T7950" s="17" t="e">
        <f t="shared" si="830"/>
        <v>#NUM!</v>
      </c>
      <c r="U7950" s="18" t="e">
        <f t="shared" si="831"/>
        <v>#NUM!</v>
      </c>
      <c r="X7950" s="20" t="e">
        <f t="shared" si="832"/>
        <v>#DIV/0!</v>
      </c>
      <c r="AA7950" s="20" t="e">
        <f t="shared" si="833"/>
        <v>#NUM!</v>
      </c>
    </row>
    <row r="7951" spans="19:27" x14ac:dyDescent="0.2">
      <c r="S7951" s="17" t="e">
        <f t="shared" si="829"/>
        <v>#NUM!</v>
      </c>
      <c r="T7951" s="17" t="e">
        <f t="shared" si="830"/>
        <v>#NUM!</v>
      </c>
      <c r="U7951" s="18" t="e">
        <f t="shared" si="831"/>
        <v>#NUM!</v>
      </c>
      <c r="X7951" s="20" t="e">
        <f t="shared" si="832"/>
        <v>#DIV/0!</v>
      </c>
      <c r="AA7951" s="20" t="e">
        <f t="shared" si="833"/>
        <v>#NUM!</v>
      </c>
    </row>
    <row r="7952" spans="19:27" x14ac:dyDescent="0.2">
      <c r="S7952" s="17" t="e">
        <f t="shared" si="829"/>
        <v>#NUM!</v>
      </c>
      <c r="T7952" s="17" t="e">
        <f t="shared" si="830"/>
        <v>#NUM!</v>
      </c>
      <c r="U7952" s="18" t="e">
        <f t="shared" si="831"/>
        <v>#NUM!</v>
      </c>
      <c r="X7952" s="20" t="e">
        <f t="shared" si="832"/>
        <v>#DIV/0!</v>
      </c>
      <c r="AA7952" s="20" t="e">
        <f t="shared" si="833"/>
        <v>#NUM!</v>
      </c>
    </row>
    <row r="7953" spans="19:27" x14ac:dyDescent="0.2">
      <c r="S7953" s="17" t="e">
        <f t="shared" si="829"/>
        <v>#NUM!</v>
      </c>
      <c r="T7953" s="17" t="e">
        <f t="shared" si="830"/>
        <v>#NUM!</v>
      </c>
      <c r="U7953" s="18" t="e">
        <f t="shared" si="831"/>
        <v>#NUM!</v>
      </c>
      <c r="X7953" s="20" t="e">
        <f t="shared" si="832"/>
        <v>#DIV/0!</v>
      </c>
      <c r="AA7953" s="20" t="e">
        <f t="shared" si="833"/>
        <v>#NUM!</v>
      </c>
    </row>
    <row r="7954" spans="19:27" x14ac:dyDescent="0.2">
      <c r="S7954" s="17" t="e">
        <f t="shared" si="829"/>
        <v>#NUM!</v>
      </c>
      <c r="T7954" s="17" t="e">
        <f t="shared" si="830"/>
        <v>#NUM!</v>
      </c>
      <c r="U7954" s="18" t="e">
        <f t="shared" si="831"/>
        <v>#NUM!</v>
      </c>
      <c r="X7954" s="20" t="e">
        <f t="shared" si="832"/>
        <v>#DIV/0!</v>
      </c>
      <c r="AA7954" s="20" t="e">
        <f t="shared" si="833"/>
        <v>#NUM!</v>
      </c>
    </row>
    <row r="7955" spans="19:27" x14ac:dyDescent="0.2">
      <c r="S7955" s="17" t="e">
        <f t="shared" si="829"/>
        <v>#NUM!</v>
      </c>
      <c r="T7955" s="17" t="e">
        <f t="shared" si="830"/>
        <v>#NUM!</v>
      </c>
      <c r="U7955" s="18" t="e">
        <f t="shared" si="831"/>
        <v>#NUM!</v>
      </c>
      <c r="X7955" s="20" t="e">
        <f t="shared" si="832"/>
        <v>#DIV/0!</v>
      </c>
      <c r="AA7955" s="20" t="e">
        <f t="shared" si="833"/>
        <v>#NUM!</v>
      </c>
    </row>
    <row r="7956" spans="19:27" x14ac:dyDescent="0.2">
      <c r="S7956" s="17" t="e">
        <f t="shared" si="829"/>
        <v>#NUM!</v>
      </c>
      <c r="T7956" s="17" t="e">
        <f t="shared" si="830"/>
        <v>#NUM!</v>
      </c>
      <c r="U7956" s="18" t="e">
        <f t="shared" si="831"/>
        <v>#NUM!</v>
      </c>
      <c r="X7956" s="20" t="e">
        <f t="shared" si="832"/>
        <v>#DIV/0!</v>
      </c>
      <c r="AA7956" s="20" t="e">
        <f t="shared" si="833"/>
        <v>#NUM!</v>
      </c>
    </row>
    <row r="7957" spans="19:27" x14ac:dyDescent="0.2">
      <c r="S7957" s="17" t="e">
        <f t="shared" si="829"/>
        <v>#NUM!</v>
      </c>
      <c r="T7957" s="17" t="e">
        <f t="shared" si="830"/>
        <v>#NUM!</v>
      </c>
      <c r="U7957" s="18" t="e">
        <f t="shared" si="831"/>
        <v>#NUM!</v>
      </c>
      <c r="X7957" s="20" t="e">
        <f t="shared" si="832"/>
        <v>#DIV/0!</v>
      </c>
      <c r="AA7957" s="20" t="e">
        <f t="shared" si="833"/>
        <v>#NUM!</v>
      </c>
    </row>
    <row r="7958" spans="19:27" x14ac:dyDescent="0.2">
      <c r="S7958" s="17" t="e">
        <f t="shared" si="829"/>
        <v>#NUM!</v>
      </c>
      <c r="T7958" s="17" t="e">
        <f t="shared" si="830"/>
        <v>#NUM!</v>
      </c>
      <c r="U7958" s="18" t="e">
        <f t="shared" si="831"/>
        <v>#NUM!</v>
      </c>
      <c r="X7958" s="20" t="e">
        <f t="shared" si="832"/>
        <v>#DIV/0!</v>
      </c>
      <c r="AA7958" s="20" t="e">
        <f t="shared" si="833"/>
        <v>#NUM!</v>
      </c>
    </row>
    <row r="7959" spans="19:27" x14ac:dyDescent="0.2">
      <c r="S7959" s="17" t="e">
        <f t="shared" si="829"/>
        <v>#NUM!</v>
      </c>
      <c r="T7959" s="17" t="e">
        <f t="shared" si="830"/>
        <v>#NUM!</v>
      </c>
      <c r="U7959" s="18" t="e">
        <f t="shared" si="831"/>
        <v>#NUM!</v>
      </c>
      <c r="X7959" s="20" t="e">
        <f t="shared" si="832"/>
        <v>#DIV/0!</v>
      </c>
      <c r="AA7959" s="20" t="e">
        <f t="shared" si="833"/>
        <v>#NUM!</v>
      </c>
    </row>
    <row r="7960" spans="19:27" x14ac:dyDescent="0.2">
      <c r="S7960" s="17" t="e">
        <f t="shared" si="829"/>
        <v>#NUM!</v>
      </c>
      <c r="T7960" s="17" t="e">
        <f t="shared" si="830"/>
        <v>#NUM!</v>
      </c>
      <c r="U7960" s="18" t="e">
        <f t="shared" si="831"/>
        <v>#NUM!</v>
      </c>
      <c r="X7960" s="20" t="e">
        <f t="shared" si="832"/>
        <v>#DIV/0!</v>
      </c>
      <c r="AA7960" s="20" t="e">
        <f t="shared" si="833"/>
        <v>#NUM!</v>
      </c>
    </row>
    <row r="7961" spans="19:27" x14ac:dyDescent="0.2">
      <c r="S7961" s="17" t="e">
        <f t="shared" si="829"/>
        <v>#NUM!</v>
      </c>
      <c r="T7961" s="17" t="e">
        <f t="shared" si="830"/>
        <v>#NUM!</v>
      </c>
      <c r="U7961" s="18" t="e">
        <f t="shared" si="831"/>
        <v>#NUM!</v>
      </c>
      <c r="X7961" s="20" t="e">
        <f t="shared" si="832"/>
        <v>#DIV/0!</v>
      </c>
      <c r="AA7961" s="20" t="e">
        <f t="shared" si="833"/>
        <v>#NUM!</v>
      </c>
    </row>
    <row r="7962" spans="19:27" x14ac:dyDescent="0.2">
      <c r="S7962" s="17" t="e">
        <f t="shared" si="829"/>
        <v>#NUM!</v>
      </c>
      <c r="T7962" s="17" t="e">
        <f t="shared" si="830"/>
        <v>#NUM!</v>
      </c>
      <c r="U7962" s="18" t="e">
        <f t="shared" si="831"/>
        <v>#NUM!</v>
      </c>
      <c r="X7962" s="20" t="e">
        <f t="shared" si="832"/>
        <v>#DIV/0!</v>
      </c>
      <c r="AA7962" s="20" t="e">
        <f t="shared" si="833"/>
        <v>#NUM!</v>
      </c>
    </row>
    <row r="7963" spans="19:27" x14ac:dyDescent="0.2">
      <c r="S7963" s="17" t="e">
        <f t="shared" si="829"/>
        <v>#NUM!</v>
      </c>
      <c r="T7963" s="17" t="e">
        <f t="shared" si="830"/>
        <v>#NUM!</v>
      </c>
      <c r="U7963" s="18" t="e">
        <f t="shared" si="831"/>
        <v>#NUM!</v>
      </c>
      <c r="X7963" s="20" t="e">
        <f t="shared" si="832"/>
        <v>#DIV/0!</v>
      </c>
      <c r="AA7963" s="20" t="e">
        <f t="shared" si="833"/>
        <v>#NUM!</v>
      </c>
    </row>
    <row r="7964" spans="19:27" x14ac:dyDescent="0.2">
      <c r="S7964" s="17" t="e">
        <f t="shared" si="829"/>
        <v>#NUM!</v>
      </c>
      <c r="T7964" s="17" t="e">
        <f t="shared" si="830"/>
        <v>#NUM!</v>
      </c>
      <c r="U7964" s="18" t="e">
        <f t="shared" si="831"/>
        <v>#NUM!</v>
      </c>
      <c r="X7964" s="20" t="e">
        <f t="shared" si="832"/>
        <v>#DIV/0!</v>
      </c>
      <c r="AA7964" s="20" t="e">
        <f t="shared" si="833"/>
        <v>#NUM!</v>
      </c>
    </row>
    <row r="7965" spans="19:27" x14ac:dyDescent="0.2">
      <c r="S7965" s="17" t="e">
        <f t="shared" si="829"/>
        <v>#NUM!</v>
      </c>
      <c r="T7965" s="17" t="e">
        <f t="shared" si="830"/>
        <v>#NUM!</v>
      </c>
      <c r="U7965" s="18" t="e">
        <f t="shared" si="831"/>
        <v>#NUM!</v>
      </c>
      <c r="X7965" s="20" t="e">
        <f t="shared" si="832"/>
        <v>#DIV/0!</v>
      </c>
      <c r="AA7965" s="20" t="e">
        <f t="shared" si="833"/>
        <v>#NUM!</v>
      </c>
    </row>
    <row r="7966" spans="19:27" x14ac:dyDescent="0.2">
      <c r="S7966" s="17" t="e">
        <f t="shared" si="829"/>
        <v>#NUM!</v>
      </c>
      <c r="T7966" s="17" t="e">
        <f t="shared" si="830"/>
        <v>#NUM!</v>
      </c>
      <c r="U7966" s="18" t="e">
        <f t="shared" si="831"/>
        <v>#NUM!</v>
      </c>
      <c r="X7966" s="20" t="e">
        <f t="shared" si="832"/>
        <v>#DIV/0!</v>
      </c>
      <c r="AA7966" s="20" t="e">
        <f t="shared" si="833"/>
        <v>#NUM!</v>
      </c>
    </row>
    <row r="7967" spans="19:27" x14ac:dyDescent="0.2">
      <c r="S7967" s="17" t="e">
        <f t="shared" si="829"/>
        <v>#NUM!</v>
      </c>
      <c r="T7967" s="17" t="e">
        <f t="shared" si="830"/>
        <v>#NUM!</v>
      </c>
      <c r="U7967" s="18" t="e">
        <f t="shared" si="831"/>
        <v>#NUM!</v>
      </c>
      <c r="X7967" s="20" t="e">
        <f t="shared" si="832"/>
        <v>#DIV/0!</v>
      </c>
      <c r="AA7967" s="20" t="e">
        <f t="shared" si="833"/>
        <v>#NUM!</v>
      </c>
    </row>
    <row r="7968" spans="19:27" x14ac:dyDescent="0.2">
      <c r="S7968" s="17" t="e">
        <f t="shared" si="829"/>
        <v>#NUM!</v>
      </c>
      <c r="T7968" s="17" t="e">
        <f t="shared" si="830"/>
        <v>#NUM!</v>
      </c>
      <c r="U7968" s="18" t="e">
        <f t="shared" si="831"/>
        <v>#NUM!</v>
      </c>
      <c r="X7968" s="20" t="e">
        <f t="shared" si="832"/>
        <v>#DIV/0!</v>
      </c>
      <c r="AA7968" s="20" t="e">
        <f t="shared" si="833"/>
        <v>#NUM!</v>
      </c>
    </row>
    <row r="7969" spans="19:27" x14ac:dyDescent="0.2">
      <c r="S7969" s="17" t="e">
        <f t="shared" si="829"/>
        <v>#NUM!</v>
      </c>
      <c r="T7969" s="17" t="e">
        <f t="shared" si="830"/>
        <v>#NUM!</v>
      </c>
      <c r="U7969" s="18" t="e">
        <f t="shared" si="831"/>
        <v>#NUM!</v>
      </c>
      <c r="X7969" s="20" t="e">
        <f t="shared" si="832"/>
        <v>#DIV/0!</v>
      </c>
      <c r="AA7969" s="20" t="e">
        <f t="shared" si="833"/>
        <v>#NUM!</v>
      </c>
    </row>
    <row r="7970" spans="19:27" x14ac:dyDescent="0.2">
      <c r="S7970" s="17" t="e">
        <f t="shared" si="829"/>
        <v>#NUM!</v>
      </c>
      <c r="T7970" s="17" t="e">
        <f t="shared" si="830"/>
        <v>#NUM!</v>
      </c>
      <c r="U7970" s="18" t="e">
        <f t="shared" si="831"/>
        <v>#NUM!</v>
      </c>
      <c r="X7970" s="20" t="e">
        <f t="shared" si="832"/>
        <v>#DIV/0!</v>
      </c>
      <c r="AA7970" s="20" t="e">
        <f t="shared" si="833"/>
        <v>#NUM!</v>
      </c>
    </row>
    <row r="7971" spans="19:27" x14ac:dyDescent="0.2">
      <c r="S7971" s="17" t="e">
        <f t="shared" si="829"/>
        <v>#NUM!</v>
      </c>
      <c r="T7971" s="17" t="e">
        <f t="shared" si="830"/>
        <v>#NUM!</v>
      </c>
      <c r="U7971" s="18" t="e">
        <f t="shared" si="831"/>
        <v>#NUM!</v>
      </c>
      <c r="X7971" s="20" t="e">
        <f t="shared" si="832"/>
        <v>#DIV/0!</v>
      </c>
      <c r="AA7971" s="20" t="e">
        <f t="shared" si="833"/>
        <v>#NUM!</v>
      </c>
    </row>
    <row r="7972" spans="19:27" x14ac:dyDescent="0.2">
      <c r="S7972" s="17" t="e">
        <f t="shared" si="829"/>
        <v>#NUM!</v>
      </c>
      <c r="T7972" s="17" t="e">
        <f t="shared" si="830"/>
        <v>#NUM!</v>
      </c>
      <c r="U7972" s="18" t="e">
        <f t="shared" si="831"/>
        <v>#NUM!</v>
      </c>
      <c r="X7972" s="20" t="e">
        <f t="shared" si="832"/>
        <v>#DIV/0!</v>
      </c>
      <c r="AA7972" s="20" t="e">
        <f t="shared" si="833"/>
        <v>#NUM!</v>
      </c>
    </row>
    <row r="7973" spans="19:27" x14ac:dyDescent="0.2">
      <c r="S7973" s="17" t="e">
        <f t="shared" si="829"/>
        <v>#NUM!</v>
      </c>
      <c r="T7973" s="17" t="e">
        <f t="shared" si="830"/>
        <v>#NUM!</v>
      </c>
      <c r="U7973" s="18" t="e">
        <f t="shared" si="831"/>
        <v>#NUM!</v>
      </c>
      <c r="X7973" s="20" t="e">
        <f t="shared" si="832"/>
        <v>#DIV/0!</v>
      </c>
      <c r="AA7973" s="20" t="e">
        <f t="shared" si="833"/>
        <v>#NUM!</v>
      </c>
    </row>
    <row r="7974" spans="19:27" x14ac:dyDescent="0.2">
      <c r="S7974" s="17" t="e">
        <f t="shared" si="829"/>
        <v>#NUM!</v>
      </c>
      <c r="T7974" s="17" t="e">
        <f t="shared" si="830"/>
        <v>#NUM!</v>
      </c>
      <c r="U7974" s="18" t="e">
        <f t="shared" si="831"/>
        <v>#NUM!</v>
      </c>
      <c r="X7974" s="20" t="e">
        <f t="shared" si="832"/>
        <v>#DIV/0!</v>
      </c>
      <c r="AA7974" s="20" t="e">
        <f t="shared" si="833"/>
        <v>#NUM!</v>
      </c>
    </row>
    <row r="7975" spans="19:27" x14ac:dyDescent="0.2">
      <c r="S7975" s="17" t="e">
        <f t="shared" si="829"/>
        <v>#NUM!</v>
      </c>
      <c r="T7975" s="17" t="e">
        <f t="shared" si="830"/>
        <v>#NUM!</v>
      </c>
      <c r="U7975" s="18" t="e">
        <f t="shared" si="831"/>
        <v>#NUM!</v>
      </c>
      <c r="X7975" s="20" t="e">
        <f t="shared" si="832"/>
        <v>#DIV/0!</v>
      </c>
      <c r="AA7975" s="20" t="e">
        <f t="shared" si="833"/>
        <v>#NUM!</v>
      </c>
    </row>
    <row r="7976" spans="19:27" x14ac:dyDescent="0.2">
      <c r="S7976" s="17" t="e">
        <f t="shared" si="829"/>
        <v>#NUM!</v>
      </c>
      <c r="T7976" s="17" t="e">
        <f t="shared" si="830"/>
        <v>#NUM!</v>
      </c>
      <c r="U7976" s="18" t="e">
        <f t="shared" si="831"/>
        <v>#NUM!</v>
      </c>
      <c r="X7976" s="20" t="e">
        <f t="shared" si="832"/>
        <v>#DIV/0!</v>
      </c>
      <c r="AA7976" s="20" t="e">
        <f t="shared" si="833"/>
        <v>#NUM!</v>
      </c>
    </row>
    <row r="7977" spans="19:27" x14ac:dyDescent="0.2">
      <c r="S7977" s="17" t="e">
        <f t="shared" si="829"/>
        <v>#NUM!</v>
      </c>
      <c r="T7977" s="17" t="e">
        <f t="shared" si="830"/>
        <v>#NUM!</v>
      </c>
      <c r="U7977" s="18" t="e">
        <f t="shared" si="831"/>
        <v>#NUM!</v>
      </c>
      <c r="X7977" s="20" t="e">
        <f t="shared" si="832"/>
        <v>#DIV/0!</v>
      </c>
      <c r="AA7977" s="20" t="e">
        <f t="shared" si="833"/>
        <v>#NUM!</v>
      </c>
    </row>
    <row r="7978" spans="19:27" x14ac:dyDescent="0.2">
      <c r="S7978" s="17" t="e">
        <f t="shared" si="829"/>
        <v>#NUM!</v>
      </c>
      <c r="T7978" s="17" t="e">
        <f t="shared" si="830"/>
        <v>#NUM!</v>
      </c>
      <c r="U7978" s="18" t="e">
        <f t="shared" si="831"/>
        <v>#NUM!</v>
      </c>
      <c r="X7978" s="20" t="e">
        <f t="shared" si="832"/>
        <v>#DIV/0!</v>
      </c>
      <c r="AA7978" s="20" t="e">
        <f t="shared" si="833"/>
        <v>#NUM!</v>
      </c>
    </row>
    <row r="7979" spans="19:27" x14ac:dyDescent="0.2">
      <c r="S7979" s="17" t="e">
        <f t="shared" si="829"/>
        <v>#NUM!</v>
      </c>
      <c r="T7979" s="17" t="e">
        <f t="shared" si="830"/>
        <v>#NUM!</v>
      </c>
      <c r="U7979" s="18" t="e">
        <f t="shared" si="831"/>
        <v>#NUM!</v>
      </c>
      <c r="X7979" s="20" t="e">
        <f t="shared" si="832"/>
        <v>#DIV/0!</v>
      </c>
      <c r="AA7979" s="20" t="e">
        <f t="shared" si="833"/>
        <v>#NUM!</v>
      </c>
    </row>
    <row r="7980" spans="19:27" x14ac:dyDescent="0.2">
      <c r="S7980" s="17" t="e">
        <f t="shared" si="829"/>
        <v>#NUM!</v>
      </c>
      <c r="T7980" s="17" t="e">
        <f t="shared" si="830"/>
        <v>#NUM!</v>
      </c>
      <c r="U7980" s="18" t="e">
        <f t="shared" si="831"/>
        <v>#NUM!</v>
      </c>
      <c r="X7980" s="20" t="e">
        <f t="shared" si="832"/>
        <v>#DIV/0!</v>
      </c>
      <c r="AA7980" s="20" t="e">
        <f t="shared" si="833"/>
        <v>#NUM!</v>
      </c>
    </row>
    <row r="7981" spans="19:27" x14ac:dyDescent="0.2">
      <c r="S7981" s="17" t="e">
        <f t="shared" si="829"/>
        <v>#NUM!</v>
      </c>
      <c r="T7981" s="17" t="e">
        <f t="shared" si="830"/>
        <v>#NUM!</v>
      </c>
      <c r="U7981" s="18" t="e">
        <f t="shared" si="831"/>
        <v>#NUM!</v>
      </c>
      <c r="X7981" s="20" t="e">
        <f t="shared" si="832"/>
        <v>#DIV/0!</v>
      </c>
      <c r="AA7981" s="20" t="e">
        <f t="shared" si="833"/>
        <v>#NUM!</v>
      </c>
    </row>
    <row r="7982" spans="19:27" x14ac:dyDescent="0.2">
      <c r="S7982" s="17" t="e">
        <f t="shared" si="829"/>
        <v>#NUM!</v>
      </c>
      <c r="T7982" s="17" t="e">
        <f t="shared" si="830"/>
        <v>#NUM!</v>
      </c>
      <c r="U7982" s="18" t="e">
        <f t="shared" si="831"/>
        <v>#NUM!</v>
      </c>
      <c r="X7982" s="20" t="e">
        <f t="shared" si="832"/>
        <v>#DIV/0!</v>
      </c>
      <c r="AA7982" s="20" t="e">
        <f t="shared" si="833"/>
        <v>#NUM!</v>
      </c>
    </row>
    <row r="7983" spans="19:27" x14ac:dyDescent="0.2">
      <c r="S7983" s="17" t="e">
        <f t="shared" si="829"/>
        <v>#NUM!</v>
      </c>
      <c r="T7983" s="17" t="e">
        <f t="shared" si="830"/>
        <v>#NUM!</v>
      </c>
      <c r="U7983" s="18" t="e">
        <f t="shared" si="831"/>
        <v>#NUM!</v>
      </c>
      <c r="X7983" s="20" t="e">
        <f t="shared" si="832"/>
        <v>#DIV/0!</v>
      </c>
      <c r="AA7983" s="20" t="e">
        <f t="shared" si="833"/>
        <v>#NUM!</v>
      </c>
    </row>
    <row r="7984" spans="19:27" x14ac:dyDescent="0.2">
      <c r="S7984" s="17" t="e">
        <f t="shared" si="829"/>
        <v>#NUM!</v>
      </c>
      <c r="T7984" s="17" t="e">
        <f t="shared" si="830"/>
        <v>#NUM!</v>
      </c>
      <c r="U7984" s="18" t="e">
        <f t="shared" si="831"/>
        <v>#NUM!</v>
      </c>
      <c r="X7984" s="20" t="e">
        <f t="shared" si="832"/>
        <v>#DIV/0!</v>
      </c>
      <c r="AA7984" s="20" t="e">
        <f t="shared" si="833"/>
        <v>#NUM!</v>
      </c>
    </row>
    <row r="7985" spans="19:27" x14ac:dyDescent="0.2">
      <c r="S7985" s="17" t="e">
        <f t="shared" si="829"/>
        <v>#NUM!</v>
      </c>
      <c r="T7985" s="17" t="e">
        <f t="shared" si="830"/>
        <v>#NUM!</v>
      </c>
      <c r="U7985" s="18" t="e">
        <f t="shared" si="831"/>
        <v>#NUM!</v>
      </c>
      <c r="X7985" s="20" t="e">
        <f t="shared" si="832"/>
        <v>#DIV/0!</v>
      </c>
      <c r="AA7985" s="20" t="e">
        <f t="shared" si="833"/>
        <v>#NUM!</v>
      </c>
    </row>
    <row r="7986" spans="19:27" x14ac:dyDescent="0.2">
      <c r="S7986" s="17" t="e">
        <f t="shared" si="829"/>
        <v>#NUM!</v>
      </c>
      <c r="T7986" s="17" t="e">
        <f t="shared" si="830"/>
        <v>#NUM!</v>
      </c>
      <c r="U7986" s="18" t="e">
        <f t="shared" si="831"/>
        <v>#NUM!</v>
      </c>
      <c r="X7986" s="20" t="e">
        <f t="shared" si="832"/>
        <v>#DIV/0!</v>
      </c>
      <c r="AA7986" s="20" t="e">
        <f t="shared" si="833"/>
        <v>#NUM!</v>
      </c>
    </row>
    <row r="7987" spans="19:27" x14ac:dyDescent="0.2">
      <c r="S7987" s="17" t="e">
        <f t="shared" si="829"/>
        <v>#NUM!</v>
      </c>
      <c r="T7987" s="17" t="e">
        <f t="shared" si="830"/>
        <v>#NUM!</v>
      </c>
      <c r="U7987" s="18" t="e">
        <f t="shared" si="831"/>
        <v>#NUM!</v>
      </c>
      <c r="X7987" s="20" t="e">
        <f t="shared" si="832"/>
        <v>#DIV/0!</v>
      </c>
      <c r="AA7987" s="20" t="e">
        <f t="shared" si="833"/>
        <v>#NUM!</v>
      </c>
    </row>
    <row r="7988" spans="19:27" x14ac:dyDescent="0.2">
      <c r="S7988" s="17" t="e">
        <f t="shared" si="829"/>
        <v>#NUM!</v>
      </c>
      <c r="T7988" s="17" t="e">
        <f t="shared" si="830"/>
        <v>#NUM!</v>
      </c>
      <c r="U7988" s="18" t="e">
        <f t="shared" si="831"/>
        <v>#NUM!</v>
      </c>
      <c r="X7988" s="20" t="e">
        <f t="shared" si="832"/>
        <v>#DIV/0!</v>
      </c>
      <c r="AA7988" s="20" t="e">
        <f t="shared" si="833"/>
        <v>#NUM!</v>
      </c>
    </row>
    <row r="7989" spans="19:27" x14ac:dyDescent="0.2">
      <c r="S7989" s="17" t="e">
        <f t="shared" si="829"/>
        <v>#NUM!</v>
      </c>
      <c r="T7989" s="17" t="e">
        <f t="shared" si="830"/>
        <v>#NUM!</v>
      </c>
      <c r="U7989" s="18" t="e">
        <f t="shared" si="831"/>
        <v>#NUM!</v>
      </c>
      <c r="X7989" s="20" t="e">
        <f t="shared" si="832"/>
        <v>#DIV/0!</v>
      </c>
      <c r="AA7989" s="20" t="e">
        <f t="shared" si="833"/>
        <v>#NUM!</v>
      </c>
    </row>
    <row r="7990" spans="19:27" x14ac:dyDescent="0.2">
      <c r="S7990" s="17" t="e">
        <f t="shared" si="829"/>
        <v>#NUM!</v>
      </c>
      <c r="T7990" s="17" t="e">
        <f t="shared" si="830"/>
        <v>#NUM!</v>
      </c>
      <c r="U7990" s="18" t="e">
        <f t="shared" si="831"/>
        <v>#NUM!</v>
      </c>
      <c r="X7990" s="20" t="e">
        <f t="shared" si="832"/>
        <v>#DIV/0!</v>
      </c>
      <c r="AA7990" s="20" t="e">
        <f t="shared" si="833"/>
        <v>#NUM!</v>
      </c>
    </row>
    <row r="7991" spans="19:27" x14ac:dyDescent="0.2">
      <c r="S7991" s="17" t="e">
        <f t="shared" si="829"/>
        <v>#NUM!</v>
      </c>
      <c r="T7991" s="17" t="e">
        <f t="shared" si="830"/>
        <v>#NUM!</v>
      </c>
      <c r="U7991" s="18" t="e">
        <f t="shared" si="831"/>
        <v>#NUM!</v>
      </c>
      <c r="X7991" s="20" t="e">
        <f t="shared" si="832"/>
        <v>#DIV/0!</v>
      </c>
      <c r="AA7991" s="20" t="e">
        <f t="shared" si="833"/>
        <v>#NUM!</v>
      </c>
    </row>
    <row r="7992" spans="19:27" x14ac:dyDescent="0.2">
      <c r="S7992" s="17" t="e">
        <f t="shared" si="829"/>
        <v>#NUM!</v>
      </c>
      <c r="T7992" s="17" t="e">
        <f t="shared" si="830"/>
        <v>#NUM!</v>
      </c>
      <c r="U7992" s="18" t="e">
        <f t="shared" si="831"/>
        <v>#NUM!</v>
      </c>
      <c r="X7992" s="20" t="e">
        <f t="shared" si="832"/>
        <v>#DIV/0!</v>
      </c>
      <c r="AA7992" s="20" t="e">
        <f t="shared" si="833"/>
        <v>#NUM!</v>
      </c>
    </row>
    <row r="7993" spans="19:27" x14ac:dyDescent="0.2">
      <c r="S7993" s="17" t="e">
        <f t="shared" si="829"/>
        <v>#NUM!</v>
      </c>
      <c r="T7993" s="17" t="e">
        <f t="shared" si="830"/>
        <v>#NUM!</v>
      </c>
      <c r="U7993" s="18" t="e">
        <f t="shared" si="831"/>
        <v>#NUM!</v>
      </c>
      <c r="X7993" s="20" t="e">
        <f t="shared" si="832"/>
        <v>#DIV/0!</v>
      </c>
      <c r="AA7993" s="20" t="e">
        <f t="shared" si="833"/>
        <v>#NUM!</v>
      </c>
    </row>
    <row r="7994" spans="19:27" x14ac:dyDescent="0.2">
      <c r="S7994" s="17" t="e">
        <f t="shared" si="829"/>
        <v>#NUM!</v>
      </c>
      <c r="T7994" s="17" t="e">
        <f t="shared" si="830"/>
        <v>#NUM!</v>
      </c>
      <c r="U7994" s="18" t="e">
        <f t="shared" si="831"/>
        <v>#NUM!</v>
      </c>
      <c r="X7994" s="20" t="e">
        <f t="shared" si="832"/>
        <v>#DIV/0!</v>
      </c>
      <c r="AA7994" s="20" t="e">
        <f t="shared" si="833"/>
        <v>#NUM!</v>
      </c>
    </row>
    <row r="7995" spans="19:27" x14ac:dyDescent="0.2">
      <c r="S7995" s="17" t="e">
        <f t="shared" si="829"/>
        <v>#NUM!</v>
      </c>
      <c r="T7995" s="17" t="e">
        <f t="shared" si="830"/>
        <v>#NUM!</v>
      </c>
      <c r="U7995" s="18" t="e">
        <f t="shared" si="831"/>
        <v>#NUM!</v>
      </c>
      <c r="X7995" s="20" t="e">
        <f t="shared" si="832"/>
        <v>#DIV/0!</v>
      </c>
      <c r="AA7995" s="20" t="e">
        <f t="shared" si="833"/>
        <v>#NUM!</v>
      </c>
    </row>
    <row r="7996" spans="19:27" x14ac:dyDescent="0.2">
      <c r="S7996" s="17" t="e">
        <f t="shared" si="829"/>
        <v>#NUM!</v>
      </c>
      <c r="T7996" s="17" t="e">
        <f t="shared" si="830"/>
        <v>#NUM!</v>
      </c>
      <c r="U7996" s="18" t="e">
        <f t="shared" si="831"/>
        <v>#NUM!</v>
      </c>
      <c r="X7996" s="20" t="e">
        <f t="shared" si="832"/>
        <v>#DIV/0!</v>
      </c>
      <c r="AA7996" s="20" t="e">
        <f t="shared" si="833"/>
        <v>#NUM!</v>
      </c>
    </row>
    <row r="7997" spans="19:27" x14ac:dyDescent="0.2">
      <c r="S7997" s="17" t="e">
        <f t="shared" si="829"/>
        <v>#NUM!</v>
      </c>
      <c r="T7997" s="17" t="e">
        <f t="shared" si="830"/>
        <v>#NUM!</v>
      </c>
      <c r="U7997" s="18" t="e">
        <f t="shared" si="831"/>
        <v>#NUM!</v>
      </c>
      <c r="X7997" s="20" t="e">
        <f t="shared" si="832"/>
        <v>#DIV/0!</v>
      </c>
      <c r="AA7997" s="20" t="e">
        <f t="shared" si="833"/>
        <v>#NUM!</v>
      </c>
    </row>
    <row r="7998" spans="19:27" x14ac:dyDescent="0.2">
      <c r="S7998" s="17" t="e">
        <f t="shared" si="829"/>
        <v>#NUM!</v>
      </c>
      <c r="T7998" s="17" t="e">
        <f t="shared" si="830"/>
        <v>#NUM!</v>
      </c>
      <c r="U7998" s="18" t="e">
        <f t="shared" si="831"/>
        <v>#NUM!</v>
      </c>
      <c r="X7998" s="20" t="e">
        <f t="shared" si="832"/>
        <v>#DIV/0!</v>
      </c>
      <c r="AA7998" s="20" t="e">
        <f t="shared" si="833"/>
        <v>#NUM!</v>
      </c>
    </row>
    <row r="7999" spans="19:27" x14ac:dyDescent="0.2">
      <c r="S7999" s="17" t="e">
        <f t="shared" si="829"/>
        <v>#NUM!</v>
      </c>
      <c r="T7999" s="17" t="e">
        <f t="shared" si="830"/>
        <v>#NUM!</v>
      </c>
      <c r="U7999" s="18" t="e">
        <f t="shared" si="831"/>
        <v>#NUM!</v>
      </c>
      <c r="X7999" s="20" t="e">
        <f t="shared" si="832"/>
        <v>#DIV/0!</v>
      </c>
      <c r="AA7999" s="20" t="e">
        <f t="shared" si="833"/>
        <v>#NUM!</v>
      </c>
    </row>
    <row r="8000" spans="19:27" x14ac:dyDescent="0.2">
      <c r="S8000" s="17" t="e">
        <f t="shared" si="829"/>
        <v>#NUM!</v>
      </c>
      <c r="T8000" s="17" t="e">
        <f t="shared" si="830"/>
        <v>#NUM!</v>
      </c>
      <c r="U8000" s="18" t="e">
        <f t="shared" si="831"/>
        <v>#NUM!</v>
      </c>
      <c r="X8000" s="20" t="e">
        <f t="shared" si="832"/>
        <v>#DIV/0!</v>
      </c>
      <c r="AA8000" s="20" t="e">
        <f t="shared" si="833"/>
        <v>#NUM!</v>
      </c>
    </row>
    <row r="8001" spans="19:27" x14ac:dyDescent="0.2">
      <c r="S8001" s="17" t="e">
        <f t="shared" si="829"/>
        <v>#NUM!</v>
      </c>
      <c r="T8001" s="17" t="e">
        <f t="shared" si="830"/>
        <v>#NUM!</v>
      </c>
      <c r="U8001" s="18" t="e">
        <f t="shared" si="831"/>
        <v>#NUM!</v>
      </c>
      <c r="X8001" s="20" t="e">
        <f t="shared" si="832"/>
        <v>#DIV/0!</v>
      </c>
      <c r="AA8001" s="20" t="e">
        <f t="shared" si="833"/>
        <v>#NUM!</v>
      </c>
    </row>
    <row r="8002" spans="19:27" x14ac:dyDescent="0.2">
      <c r="S8002" s="17" t="e">
        <f t="shared" ref="S8002:S8065" si="834">MEDIAN(M8002:O8002)</f>
        <v>#NUM!</v>
      </c>
      <c r="T8002" s="17" t="e">
        <f t="shared" ref="T8002:T8065" si="835">MEDIAN(P8002:R8002)</f>
        <v>#NUM!</v>
      </c>
      <c r="U8002" s="18" t="e">
        <f t="shared" ref="U8002:U8065" si="836">T8002/S8002</f>
        <v>#NUM!</v>
      </c>
      <c r="X8002" s="20" t="e">
        <f t="shared" ref="X8002:X8065" si="837">_xlfn.T.TEST(P8002:R8002,M8002:O8002,2,2)</f>
        <v>#DIV/0!</v>
      </c>
      <c r="AA8002" s="20" t="e">
        <f t="shared" ref="AA8002:AA8065" si="838">LOG(U8002,2)</f>
        <v>#NUM!</v>
      </c>
    </row>
    <row r="8003" spans="19:27" x14ac:dyDescent="0.2">
      <c r="S8003" s="17" t="e">
        <f t="shared" si="834"/>
        <v>#NUM!</v>
      </c>
      <c r="T8003" s="17" t="e">
        <f t="shared" si="835"/>
        <v>#NUM!</v>
      </c>
      <c r="U8003" s="18" t="e">
        <f t="shared" si="836"/>
        <v>#NUM!</v>
      </c>
      <c r="X8003" s="20" t="e">
        <f t="shared" si="837"/>
        <v>#DIV/0!</v>
      </c>
      <c r="AA8003" s="20" t="e">
        <f t="shared" si="838"/>
        <v>#NUM!</v>
      </c>
    </row>
    <row r="8004" spans="19:27" x14ac:dyDescent="0.2">
      <c r="S8004" s="17" t="e">
        <f t="shared" si="834"/>
        <v>#NUM!</v>
      </c>
      <c r="T8004" s="17" t="e">
        <f t="shared" si="835"/>
        <v>#NUM!</v>
      </c>
      <c r="U8004" s="18" t="e">
        <f t="shared" si="836"/>
        <v>#NUM!</v>
      </c>
      <c r="X8004" s="20" t="e">
        <f t="shared" si="837"/>
        <v>#DIV/0!</v>
      </c>
      <c r="AA8004" s="20" t="e">
        <f t="shared" si="838"/>
        <v>#NUM!</v>
      </c>
    </row>
    <row r="8005" spans="19:27" x14ac:dyDescent="0.2">
      <c r="S8005" s="17" t="e">
        <f t="shared" si="834"/>
        <v>#NUM!</v>
      </c>
      <c r="T8005" s="17" t="e">
        <f t="shared" si="835"/>
        <v>#NUM!</v>
      </c>
      <c r="U8005" s="18" t="e">
        <f t="shared" si="836"/>
        <v>#NUM!</v>
      </c>
      <c r="X8005" s="20" t="e">
        <f t="shared" si="837"/>
        <v>#DIV/0!</v>
      </c>
      <c r="AA8005" s="20" t="e">
        <f t="shared" si="838"/>
        <v>#NUM!</v>
      </c>
    </row>
    <row r="8006" spans="19:27" x14ac:dyDescent="0.2">
      <c r="S8006" s="17" t="e">
        <f t="shared" si="834"/>
        <v>#NUM!</v>
      </c>
      <c r="T8006" s="17" t="e">
        <f t="shared" si="835"/>
        <v>#NUM!</v>
      </c>
      <c r="U8006" s="18" t="e">
        <f t="shared" si="836"/>
        <v>#NUM!</v>
      </c>
      <c r="X8006" s="20" t="e">
        <f t="shared" si="837"/>
        <v>#DIV/0!</v>
      </c>
      <c r="AA8006" s="20" t="e">
        <f t="shared" si="838"/>
        <v>#NUM!</v>
      </c>
    </row>
    <row r="8007" spans="19:27" x14ac:dyDescent="0.2">
      <c r="S8007" s="17" t="e">
        <f t="shared" si="834"/>
        <v>#NUM!</v>
      </c>
      <c r="T8007" s="17" t="e">
        <f t="shared" si="835"/>
        <v>#NUM!</v>
      </c>
      <c r="U8007" s="18" t="e">
        <f t="shared" si="836"/>
        <v>#NUM!</v>
      </c>
      <c r="X8007" s="20" t="e">
        <f t="shared" si="837"/>
        <v>#DIV/0!</v>
      </c>
      <c r="AA8007" s="20" t="e">
        <f t="shared" si="838"/>
        <v>#NUM!</v>
      </c>
    </row>
    <row r="8008" spans="19:27" x14ac:dyDescent="0.2">
      <c r="S8008" s="17" t="e">
        <f t="shared" si="834"/>
        <v>#NUM!</v>
      </c>
      <c r="T8008" s="17" t="e">
        <f t="shared" si="835"/>
        <v>#NUM!</v>
      </c>
      <c r="U8008" s="18" t="e">
        <f t="shared" si="836"/>
        <v>#NUM!</v>
      </c>
      <c r="X8008" s="20" t="e">
        <f t="shared" si="837"/>
        <v>#DIV/0!</v>
      </c>
      <c r="AA8008" s="20" t="e">
        <f t="shared" si="838"/>
        <v>#NUM!</v>
      </c>
    </row>
    <row r="8009" spans="19:27" x14ac:dyDescent="0.2">
      <c r="S8009" s="17" t="e">
        <f t="shared" si="834"/>
        <v>#NUM!</v>
      </c>
      <c r="T8009" s="17" t="e">
        <f t="shared" si="835"/>
        <v>#NUM!</v>
      </c>
      <c r="U8009" s="18" t="e">
        <f t="shared" si="836"/>
        <v>#NUM!</v>
      </c>
      <c r="X8009" s="20" t="e">
        <f t="shared" si="837"/>
        <v>#DIV/0!</v>
      </c>
      <c r="AA8009" s="20" t="e">
        <f t="shared" si="838"/>
        <v>#NUM!</v>
      </c>
    </row>
    <row r="8010" spans="19:27" x14ac:dyDescent="0.2">
      <c r="S8010" s="17" t="e">
        <f t="shared" si="834"/>
        <v>#NUM!</v>
      </c>
      <c r="T8010" s="17" t="e">
        <f t="shared" si="835"/>
        <v>#NUM!</v>
      </c>
      <c r="U8010" s="18" t="e">
        <f t="shared" si="836"/>
        <v>#NUM!</v>
      </c>
      <c r="X8010" s="20" t="e">
        <f t="shared" si="837"/>
        <v>#DIV/0!</v>
      </c>
      <c r="AA8010" s="20" t="e">
        <f t="shared" si="838"/>
        <v>#NUM!</v>
      </c>
    </row>
    <row r="8011" spans="19:27" x14ac:dyDescent="0.2">
      <c r="S8011" s="17" t="e">
        <f t="shared" si="834"/>
        <v>#NUM!</v>
      </c>
      <c r="T8011" s="17" t="e">
        <f t="shared" si="835"/>
        <v>#NUM!</v>
      </c>
      <c r="U8011" s="18" t="e">
        <f t="shared" si="836"/>
        <v>#NUM!</v>
      </c>
      <c r="X8011" s="20" t="e">
        <f t="shared" si="837"/>
        <v>#DIV/0!</v>
      </c>
      <c r="AA8011" s="20" t="e">
        <f t="shared" si="838"/>
        <v>#NUM!</v>
      </c>
    </row>
    <row r="8012" spans="19:27" x14ac:dyDescent="0.2">
      <c r="S8012" s="17" t="e">
        <f t="shared" si="834"/>
        <v>#NUM!</v>
      </c>
      <c r="T8012" s="17" t="e">
        <f t="shared" si="835"/>
        <v>#NUM!</v>
      </c>
      <c r="U8012" s="18" t="e">
        <f t="shared" si="836"/>
        <v>#NUM!</v>
      </c>
      <c r="X8012" s="20" t="e">
        <f t="shared" si="837"/>
        <v>#DIV/0!</v>
      </c>
      <c r="AA8012" s="20" t="e">
        <f t="shared" si="838"/>
        <v>#NUM!</v>
      </c>
    </row>
    <row r="8013" spans="19:27" x14ac:dyDescent="0.2">
      <c r="S8013" s="17" t="e">
        <f t="shared" si="834"/>
        <v>#NUM!</v>
      </c>
      <c r="T8013" s="17" t="e">
        <f t="shared" si="835"/>
        <v>#NUM!</v>
      </c>
      <c r="U8013" s="18" t="e">
        <f t="shared" si="836"/>
        <v>#NUM!</v>
      </c>
      <c r="X8013" s="20" t="e">
        <f t="shared" si="837"/>
        <v>#DIV/0!</v>
      </c>
      <c r="AA8013" s="20" t="e">
        <f t="shared" si="838"/>
        <v>#NUM!</v>
      </c>
    </row>
    <row r="8014" spans="19:27" x14ac:dyDescent="0.2">
      <c r="S8014" s="17" t="e">
        <f t="shared" si="834"/>
        <v>#NUM!</v>
      </c>
      <c r="T8014" s="17" t="e">
        <f t="shared" si="835"/>
        <v>#NUM!</v>
      </c>
      <c r="U8014" s="18" t="e">
        <f t="shared" si="836"/>
        <v>#NUM!</v>
      </c>
      <c r="X8014" s="20" t="e">
        <f t="shared" si="837"/>
        <v>#DIV/0!</v>
      </c>
      <c r="AA8014" s="20" t="e">
        <f t="shared" si="838"/>
        <v>#NUM!</v>
      </c>
    </row>
    <row r="8015" spans="19:27" x14ac:dyDescent="0.2">
      <c r="S8015" s="17" t="e">
        <f t="shared" si="834"/>
        <v>#NUM!</v>
      </c>
      <c r="T8015" s="17" t="e">
        <f t="shared" si="835"/>
        <v>#NUM!</v>
      </c>
      <c r="U8015" s="18" t="e">
        <f t="shared" si="836"/>
        <v>#NUM!</v>
      </c>
      <c r="X8015" s="20" t="e">
        <f t="shared" si="837"/>
        <v>#DIV/0!</v>
      </c>
      <c r="AA8015" s="20" t="e">
        <f t="shared" si="838"/>
        <v>#NUM!</v>
      </c>
    </row>
    <row r="8016" spans="19:27" x14ac:dyDescent="0.2">
      <c r="S8016" s="17" t="e">
        <f t="shared" si="834"/>
        <v>#NUM!</v>
      </c>
      <c r="T8016" s="17" t="e">
        <f t="shared" si="835"/>
        <v>#NUM!</v>
      </c>
      <c r="U8016" s="18" t="e">
        <f t="shared" si="836"/>
        <v>#NUM!</v>
      </c>
      <c r="X8016" s="20" t="e">
        <f t="shared" si="837"/>
        <v>#DIV/0!</v>
      </c>
      <c r="AA8016" s="20" t="e">
        <f t="shared" si="838"/>
        <v>#NUM!</v>
      </c>
    </row>
    <row r="8017" spans="19:27" x14ac:dyDescent="0.2">
      <c r="S8017" s="17" t="e">
        <f t="shared" si="834"/>
        <v>#NUM!</v>
      </c>
      <c r="T8017" s="17" t="e">
        <f t="shared" si="835"/>
        <v>#NUM!</v>
      </c>
      <c r="U8017" s="18" t="e">
        <f t="shared" si="836"/>
        <v>#NUM!</v>
      </c>
      <c r="X8017" s="20" t="e">
        <f t="shared" si="837"/>
        <v>#DIV/0!</v>
      </c>
      <c r="AA8017" s="20" t="e">
        <f t="shared" si="838"/>
        <v>#NUM!</v>
      </c>
    </row>
    <row r="8018" spans="19:27" x14ac:dyDescent="0.2">
      <c r="S8018" s="17" t="e">
        <f t="shared" si="834"/>
        <v>#NUM!</v>
      </c>
      <c r="T8018" s="17" t="e">
        <f t="shared" si="835"/>
        <v>#NUM!</v>
      </c>
      <c r="U8018" s="18" t="e">
        <f t="shared" si="836"/>
        <v>#NUM!</v>
      </c>
      <c r="X8018" s="20" t="e">
        <f t="shared" si="837"/>
        <v>#DIV/0!</v>
      </c>
      <c r="AA8018" s="20" t="e">
        <f t="shared" si="838"/>
        <v>#NUM!</v>
      </c>
    </row>
    <row r="8019" spans="19:27" x14ac:dyDescent="0.2">
      <c r="S8019" s="17" t="e">
        <f t="shared" si="834"/>
        <v>#NUM!</v>
      </c>
      <c r="T8019" s="17" t="e">
        <f t="shared" si="835"/>
        <v>#NUM!</v>
      </c>
      <c r="U8019" s="18" t="e">
        <f t="shared" si="836"/>
        <v>#NUM!</v>
      </c>
      <c r="X8019" s="20" t="e">
        <f t="shared" si="837"/>
        <v>#DIV/0!</v>
      </c>
      <c r="AA8019" s="20" t="e">
        <f t="shared" si="838"/>
        <v>#NUM!</v>
      </c>
    </row>
    <row r="8020" spans="19:27" x14ac:dyDescent="0.2">
      <c r="S8020" s="17" t="e">
        <f t="shared" si="834"/>
        <v>#NUM!</v>
      </c>
      <c r="T8020" s="17" t="e">
        <f t="shared" si="835"/>
        <v>#NUM!</v>
      </c>
      <c r="U8020" s="18" t="e">
        <f t="shared" si="836"/>
        <v>#NUM!</v>
      </c>
      <c r="X8020" s="20" t="e">
        <f t="shared" si="837"/>
        <v>#DIV/0!</v>
      </c>
      <c r="AA8020" s="20" t="e">
        <f t="shared" si="838"/>
        <v>#NUM!</v>
      </c>
    </row>
    <row r="8021" spans="19:27" x14ac:dyDescent="0.2">
      <c r="S8021" s="17" t="e">
        <f t="shared" si="834"/>
        <v>#NUM!</v>
      </c>
      <c r="T8021" s="17" t="e">
        <f t="shared" si="835"/>
        <v>#NUM!</v>
      </c>
      <c r="U8021" s="18" t="e">
        <f t="shared" si="836"/>
        <v>#NUM!</v>
      </c>
      <c r="X8021" s="20" t="e">
        <f t="shared" si="837"/>
        <v>#DIV/0!</v>
      </c>
      <c r="AA8021" s="20" t="e">
        <f t="shared" si="838"/>
        <v>#NUM!</v>
      </c>
    </row>
    <row r="8022" spans="19:27" x14ac:dyDescent="0.2">
      <c r="S8022" s="17" t="e">
        <f t="shared" si="834"/>
        <v>#NUM!</v>
      </c>
      <c r="T8022" s="17" t="e">
        <f t="shared" si="835"/>
        <v>#NUM!</v>
      </c>
      <c r="U8022" s="18" t="e">
        <f t="shared" si="836"/>
        <v>#NUM!</v>
      </c>
      <c r="X8022" s="20" t="e">
        <f t="shared" si="837"/>
        <v>#DIV/0!</v>
      </c>
      <c r="AA8022" s="20" t="e">
        <f t="shared" si="838"/>
        <v>#NUM!</v>
      </c>
    </row>
    <row r="8023" spans="19:27" x14ac:dyDescent="0.2">
      <c r="S8023" s="17" t="e">
        <f t="shared" si="834"/>
        <v>#NUM!</v>
      </c>
      <c r="T8023" s="17" t="e">
        <f t="shared" si="835"/>
        <v>#NUM!</v>
      </c>
      <c r="U8023" s="18" t="e">
        <f t="shared" si="836"/>
        <v>#NUM!</v>
      </c>
      <c r="X8023" s="20" t="e">
        <f t="shared" si="837"/>
        <v>#DIV/0!</v>
      </c>
      <c r="AA8023" s="20" t="e">
        <f t="shared" si="838"/>
        <v>#NUM!</v>
      </c>
    </row>
    <row r="8024" spans="19:27" x14ac:dyDescent="0.2">
      <c r="S8024" s="17" t="e">
        <f t="shared" si="834"/>
        <v>#NUM!</v>
      </c>
      <c r="T8024" s="17" t="e">
        <f t="shared" si="835"/>
        <v>#NUM!</v>
      </c>
      <c r="U8024" s="18" t="e">
        <f t="shared" si="836"/>
        <v>#NUM!</v>
      </c>
      <c r="X8024" s="20" t="e">
        <f t="shared" si="837"/>
        <v>#DIV/0!</v>
      </c>
      <c r="AA8024" s="20" t="e">
        <f t="shared" si="838"/>
        <v>#NUM!</v>
      </c>
    </row>
    <row r="8025" spans="19:27" x14ac:dyDescent="0.2">
      <c r="S8025" s="17" t="e">
        <f t="shared" si="834"/>
        <v>#NUM!</v>
      </c>
      <c r="T8025" s="17" t="e">
        <f t="shared" si="835"/>
        <v>#NUM!</v>
      </c>
      <c r="U8025" s="18" t="e">
        <f t="shared" si="836"/>
        <v>#NUM!</v>
      </c>
      <c r="X8025" s="20" t="e">
        <f t="shared" si="837"/>
        <v>#DIV/0!</v>
      </c>
      <c r="AA8025" s="20" t="e">
        <f t="shared" si="838"/>
        <v>#NUM!</v>
      </c>
    </row>
    <row r="8026" spans="19:27" x14ac:dyDescent="0.2">
      <c r="S8026" s="17" t="e">
        <f t="shared" si="834"/>
        <v>#NUM!</v>
      </c>
      <c r="T8026" s="17" t="e">
        <f t="shared" si="835"/>
        <v>#NUM!</v>
      </c>
      <c r="U8026" s="18" t="e">
        <f t="shared" si="836"/>
        <v>#NUM!</v>
      </c>
      <c r="X8026" s="20" t="e">
        <f t="shared" si="837"/>
        <v>#DIV/0!</v>
      </c>
      <c r="AA8026" s="20" t="e">
        <f t="shared" si="838"/>
        <v>#NUM!</v>
      </c>
    </row>
    <row r="8027" spans="19:27" x14ac:dyDescent="0.2">
      <c r="S8027" s="17" t="e">
        <f t="shared" si="834"/>
        <v>#NUM!</v>
      </c>
      <c r="T8027" s="17" t="e">
        <f t="shared" si="835"/>
        <v>#NUM!</v>
      </c>
      <c r="U8027" s="18" t="e">
        <f t="shared" si="836"/>
        <v>#NUM!</v>
      </c>
      <c r="X8027" s="20" t="e">
        <f t="shared" si="837"/>
        <v>#DIV/0!</v>
      </c>
      <c r="AA8027" s="20" t="e">
        <f t="shared" si="838"/>
        <v>#NUM!</v>
      </c>
    </row>
    <row r="8028" spans="19:27" x14ac:dyDescent="0.2">
      <c r="S8028" s="17" t="e">
        <f t="shared" si="834"/>
        <v>#NUM!</v>
      </c>
      <c r="T8028" s="17" t="e">
        <f t="shared" si="835"/>
        <v>#NUM!</v>
      </c>
      <c r="U8028" s="18" t="e">
        <f t="shared" si="836"/>
        <v>#NUM!</v>
      </c>
      <c r="X8028" s="20" t="e">
        <f t="shared" si="837"/>
        <v>#DIV/0!</v>
      </c>
      <c r="AA8028" s="20" t="e">
        <f t="shared" si="838"/>
        <v>#NUM!</v>
      </c>
    </row>
    <row r="8029" spans="19:27" x14ac:dyDescent="0.2">
      <c r="S8029" s="17" t="e">
        <f t="shared" si="834"/>
        <v>#NUM!</v>
      </c>
      <c r="T8029" s="17" t="e">
        <f t="shared" si="835"/>
        <v>#NUM!</v>
      </c>
      <c r="U8029" s="18" t="e">
        <f t="shared" si="836"/>
        <v>#NUM!</v>
      </c>
      <c r="X8029" s="20" t="e">
        <f t="shared" si="837"/>
        <v>#DIV/0!</v>
      </c>
      <c r="AA8029" s="20" t="e">
        <f t="shared" si="838"/>
        <v>#NUM!</v>
      </c>
    </row>
    <row r="8030" spans="19:27" x14ac:dyDescent="0.2">
      <c r="S8030" s="17" t="e">
        <f t="shared" si="834"/>
        <v>#NUM!</v>
      </c>
      <c r="T8030" s="17" t="e">
        <f t="shared" si="835"/>
        <v>#NUM!</v>
      </c>
      <c r="U8030" s="18" t="e">
        <f t="shared" si="836"/>
        <v>#NUM!</v>
      </c>
      <c r="X8030" s="20" t="e">
        <f t="shared" si="837"/>
        <v>#DIV/0!</v>
      </c>
      <c r="AA8030" s="20" t="e">
        <f t="shared" si="838"/>
        <v>#NUM!</v>
      </c>
    </row>
    <row r="8031" spans="19:27" x14ac:dyDescent="0.2">
      <c r="S8031" s="17" t="e">
        <f t="shared" si="834"/>
        <v>#NUM!</v>
      </c>
      <c r="T8031" s="17" t="e">
        <f t="shared" si="835"/>
        <v>#NUM!</v>
      </c>
      <c r="U8031" s="18" t="e">
        <f t="shared" si="836"/>
        <v>#NUM!</v>
      </c>
      <c r="X8031" s="20" t="e">
        <f t="shared" si="837"/>
        <v>#DIV/0!</v>
      </c>
      <c r="AA8031" s="20" t="e">
        <f t="shared" si="838"/>
        <v>#NUM!</v>
      </c>
    </row>
    <row r="8032" spans="19:27" x14ac:dyDescent="0.2">
      <c r="S8032" s="17" t="e">
        <f t="shared" si="834"/>
        <v>#NUM!</v>
      </c>
      <c r="T8032" s="17" t="e">
        <f t="shared" si="835"/>
        <v>#NUM!</v>
      </c>
      <c r="U8032" s="18" t="e">
        <f t="shared" si="836"/>
        <v>#NUM!</v>
      </c>
      <c r="X8032" s="20" t="e">
        <f t="shared" si="837"/>
        <v>#DIV/0!</v>
      </c>
      <c r="AA8032" s="20" t="e">
        <f t="shared" si="838"/>
        <v>#NUM!</v>
      </c>
    </row>
    <row r="8033" spans="19:27" x14ac:dyDescent="0.2">
      <c r="S8033" s="17" t="e">
        <f t="shared" si="834"/>
        <v>#NUM!</v>
      </c>
      <c r="T8033" s="17" t="e">
        <f t="shared" si="835"/>
        <v>#NUM!</v>
      </c>
      <c r="U8033" s="18" t="e">
        <f t="shared" si="836"/>
        <v>#NUM!</v>
      </c>
      <c r="X8033" s="20" t="e">
        <f t="shared" si="837"/>
        <v>#DIV/0!</v>
      </c>
      <c r="AA8033" s="20" t="e">
        <f t="shared" si="838"/>
        <v>#NUM!</v>
      </c>
    </row>
    <row r="8034" spans="19:27" x14ac:dyDescent="0.2">
      <c r="S8034" s="17" t="e">
        <f t="shared" si="834"/>
        <v>#NUM!</v>
      </c>
      <c r="T8034" s="17" t="e">
        <f t="shared" si="835"/>
        <v>#NUM!</v>
      </c>
      <c r="U8034" s="18" t="e">
        <f t="shared" si="836"/>
        <v>#NUM!</v>
      </c>
      <c r="X8034" s="20" t="e">
        <f t="shared" si="837"/>
        <v>#DIV/0!</v>
      </c>
      <c r="AA8034" s="20" t="e">
        <f t="shared" si="838"/>
        <v>#NUM!</v>
      </c>
    </row>
    <row r="8035" spans="19:27" x14ac:dyDescent="0.2">
      <c r="S8035" s="17" t="e">
        <f t="shared" si="834"/>
        <v>#NUM!</v>
      </c>
      <c r="T8035" s="17" t="e">
        <f t="shared" si="835"/>
        <v>#NUM!</v>
      </c>
      <c r="U8035" s="18" t="e">
        <f t="shared" si="836"/>
        <v>#NUM!</v>
      </c>
      <c r="X8035" s="20" t="e">
        <f t="shared" si="837"/>
        <v>#DIV/0!</v>
      </c>
      <c r="AA8035" s="20" t="e">
        <f t="shared" si="838"/>
        <v>#NUM!</v>
      </c>
    </row>
    <row r="8036" spans="19:27" x14ac:dyDescent="0.2">
      <c r="S8036" s="17" t="e">
        <f t="shared" si="834"/>
        <v>#NUM!</v>
      </c>
      <c r="T8036" s="17" t="e">
        <f t="shared" si="835"/>
        <v>#NUM!</v>
      </c>
      <c r="U8036" s="18" t="e">
        <f t="shared" si="836"/>
        <v>#NUM!</v>
      </c>
      <c r="X8036" s="20" t="e">
        <f t="shared" si="837"/>
        <v>#DIV/0!</v>
      </c>
      <c r="AA8036" s="20" t="e">
        <f t="shared" si="838"/>
        <v>#NUM!</v>
      </c>
    </row>
    <row r="8037" spans="19:27" x14ac:dyDescent="0.2">
      <c r="S8037" s="17" t="e">
        <f t="shared" si="834"/>
        <v>#NUM!</v>
      </c>
      <c r="T8037" s="17" t="e">
        <f t="shared" si="835"/>
        <v>#NUM!</v>
      </c>
      <c r="U8037" s="18" t="e">
        <f t="shared" si="836"/>
        <v>#NUM!</v>
      </c>
      <c r="X8037" s="20" t="e">
        <f t="shared" si="837"/>
        <v>#DIV/0!</v>
      </c>
      <c r="AA8037" s="20" t="e">
        <f t="shared" si="838"/>
        <v>#NUM!</v>
      </c>
    </row>
    <row r="8038" spans="19:27" x14ac:dyDescent="0.2">
      <c r="S8038" s="17" t="e">
        <f t="shared" si="834"/>
        <v>#NUM!</v>
      </c>
      <c r="T8038" s="17" t="e">
        <f t="shared" si="835"/>
        <v>#NUM!</v>
      </c>
      <c r="U8038" s="18" t="e">
        <f t="shared" si="836"/>
        <v>#NUM!</v>
      </c>
      <c r="X8038" s="20" t="e">
        <f t="shared" si="837"/>
        <v>#DIV/0!</v>
      </c>
      <c r="AA8038" s="20" t="e">
        <f t="shared" si="838"/>
        <v>#NUM!</v>
      </c>
    </row>
    <row r="8039" spans="19:27" x14ac:dyDescent="0.2">
      <c r="S8039" s="17" t="e">
        <f t="shared" si="834"/>
        <v>#NUM!</v>
      </c>
      <c r="T8039" s="17" t="e">
        <f t="shared" si="835"/>
        <v>#NUM!</v>
      </c>
      <c r="U8039" s="18" t="e">
        <f t="shared" si="836"/>
        <v>#NUM!</v>
      </c>
      <c r="X8039" s="20" t="e">
        <f t="shared" si="837"/>
        <v>#DIV/0!</v>
      </c>
      <c r="AA8039" s="20" t="e">
        <f t="shared" si="838"/>
        <v>#NUM!</v>
      </c>
    </row>
    <row r="8040" spans="19:27" x14ac:dyDescent="0.2">
      <c r="S8040" s="17" t="e">
        <f t="shared" si="834"/>
        <v>#NUM!</v>
      </c>
      <c r="T8040" s="17" t="e">
        <f t="shared" si="835"/>
        <v>#NUM!</v>
      </c>
      <c r="U8040" s="18" t="e">
        <f t="shared" si="836"/>
        <v>#NUM!</v>
      </c>
      <c r="X8040" s="20" t="e">
        <f t="shared" si="837"/>
        <v>#DIV/0!</v>
      </c>
      <c r="AA8040" s="20" t="e">
        <f t="shared" si="838"/>
        <v>#NUM!</v>
      </c>
    </row>
    <row r="8041" spans="19:27" x14ac:dyDescent="0.2">
      <c r="S8041" s="17" t="e">
        <f t="shared" si="834"/>
        <v>#NUM!</v>
      </c>
      <c r="T8041" s="17" t="e">
        <f t="shared" si="835"/>
        <v>#NUM!</v>
      </c>
      <c r="U8041" s="18" t="e">
        <f t="shared" si="836"/>
        <v>#NUM!</v>
      </c>
      <c r="X8041" s="20" t="e">
        <f t="shared" si="837"/>
        <v>#DIV/0!</v>
      </c>
      <c r="AA8041" s="20" t="e">
        <f t="shared" si="838"/>
        <v>#NUM!</v>
      </c>
    </row>
    <row r="8042" spans="19:27" x14ac:dyDescent="0.2">
      <c r="S8042" s="17" t="e">
        <f t="shared" si="834"/>
        <v>#NUM!</v>
      </c>
      <c r="T8042" s="17" t="e">
        <f t="shared" si="835"/>
        <v>#NUM!</v>
      </c>
      <c r="U8042" s="18" t="e">
        <f t="shared" si="836"/>
        <v>#NUM!</v>
      </c>
      <c r="X8042" s="20" t="e">
        <f t="shared" si="837"/>
        <v>#DIV/0!</v>
      </c>
      <c r="AA8042" s="20" t="e">
        <f t="shared" si="838"/>
        <v>#NUM!</v>
      </c>
    </row>
    <row r="8043" spans="19:27" x14ac:dyDescent="0.2">
      <c r="S8043" s="17" t="e">
        <f t="shared" si="834"/>
        <v>#NUM!</v>
      </c>
      <c r="T8043" s="17" t="e">
        <f t="shared" si="835"/>
        <v>#NUM!</v>
      </c>
      <c r="U8043" s="18" t="e">
        <f t="shared" si="836"/>
        <v>#NUM!</v>
      </c>
      <c r="X8043" s="20" t="e">
        <f t="shared" si="837"/>
        <v>#DIV/0!</v>
      </c>
      <c r="AA8043" s="20" t="e">
        <f t="shared" si="838"/>
        <v>#NUM!</v>
      </c>
    </row>
    <row r="8044" spans="19:27" x14ac:dyDescent="0.2">
      <c r="S8044" s="17" t="e">
        <f t="shared" si="834"/>
        <v>#NUM!</v>
      </c>
      <c r="T8044" s="17" t="e">
        <f t="shared" si="835"/>
        <v>#NUM!</v>
      </c>
      <c r="U8044" s="18" t="e">
        <f t="shared" si="836"/>
        <v>#NUM!</v>
      </c>
      <c r="X8044" s="20" t="e">
        <f t="shared" si="837"/>
        <v>#DIV/0!</v>
      </c>
      <c r="AA8044" s="20" t="e">
        <f t="shared" si="838"/>
        <v>#NUM!</v>
      </c>
    </row>
    <row r="8045" spans="19:27" x14ac:dyDescent="0.2">
      <c r="S8045" s="17" t="e">
        <f t="shared" si="834"/>
        <v>#NUM!</v>
      </c>
      <c r="T8045" s="17" t="e">
        <f t="shared" si="835"/>
        <v>#NUM!</v>
      </c>
      <c r="U8045" s="18" t="e">
        <f t="shared" si="836"/>
        <v>#NUM!</v>
      </c>
      <c r="X8045" s="20" t="e">
        <f t="shared" si="837"/>
        <v>#DIV/0!</v>
      </c>
      <c r="AA8045" s="20" t="e">
        <f t="shared" si="838"/>
        <v>#NUM!</v>
      </c>
    </row>
    <row r="8046" spans="19:27" x14ac:dyDescent="0.2">
      <c r="S8046" s="17" t="e">
        <f t="shared" si="834"/>
        <v>#NUM!</v>
      </c>
      <c r="T8046" s="17" t="e">
        <f t="shared" si="835"/>
        <v>#NUM!</v>
      </c>
      <c r="U8046" s="18" t="e">
        <f t="shared" si="836"/>
        <v>#NUM!</v>
      </c>
      <c r="X8046" s="20" t="e">
        <f t="shared" si="837"/>
        <v>#DIV/0!</v>
      </c>
      <c r="AA8046" s="20" t="e">
        <f t="shared" si="838"/>
        <v>#NUM!</v>
      </c>
    </row>
    <row r="8047" spans="19:27" x14ac:dyDescent="0.2">
      <c r="S8047" s="17" t="e">
        <f t="shared" si="834"/>
        <v>#NUM!</v>
      </c>
      <c r="T8047" s="17" t="e">
        <f t="shared" si="835"/>
        <v>#NUM!</v>
      </c>
      <c r="U8047" s="18" t="e">
        <f t="shared" si="836"/>
        <v>#NUM!</v>
      </c>
      <c r="X8047" s="20" t="e">
        <f t="shared" si="837"/>
        <v>#DIV/0!</v>
      </c>
      <c r="AA8047" s="20" t="e">
        <f t="shared" si="838"/>
        <v>#NUM!</v>
      </c>
    </row>
    <row r="8048" spans="19:27" x14ac:dyDescent="0.2">
      <c r="S8048" s="17" t="e">
        <f t="shared" si="834"/>
        <v>#NUM!</v>
      </c>
      <c r="T8048" s="17" t="e">
        <f t="shared" si="835"/>
        <v>#NUM!</v>
      </c>
      <c r="U8048" s="18" t="e">
        <f t="shared" si="836"/>
        <v>#NUM!</v>
      </c>
      <c r="X8048" s="20" t="e">
        <f t="shared" si="837"/>
        <v>#DIV/0!</v>
      </c>
      <c r="AA8048" s="20" t="e">
        <f t="shared" si="838"/>
        <v>#NUM!</v>
      </c>
    </row>
    <row r="8049" spans="19:27" x14ac:dyDescent="0.2">
      <c r="S8049" s="17" t="e">
        <f t="shared" si="834"/>
        <v>#NUM!</v>
      </c>
      <c r="T8049" s="17" t="e">
        <f t="shared" si="835"/>
        <v>#NUM!</v>
      </c>
      <c r="U8049" s="18" t="e">
        <f t="shared" si="836"/>
        <v>#NUM!</v>
      </c>
      <c r="X8049" s="20" t="e">
        <f t="shared" si="837"/>
        <v>#DIV/0!</v>
      </c>
      <c r="AA8049" s="20" t="e">
        <f t="shared" si="838"/>
        <v>#NUM!</v>
      </c>
    </row>
    <row r="8050" spans="19:27" x14ac:dyDescent="0.2">
      <c r="S8050" s="17" t="e">
        <f t="shared" si="834"/>
        <v>#NUM!</v>
      </c>
      <c r="T8050" s="17" t="e">
        <f t="shared" si="835"/>
        <v>#NUM!</v>
      </c>
      <c r="U8050" s="18" t="e">
        <f t="shared" si="836"/>
        <v>#NUM!</v>
      </c>
      <c r="X8050" s="20" t="e">
        <f t="shared" si="837"/>
        <v>#DIV/0!</v>
      </c>
      <c r="AA8050" s="20" t="e">
        <f t="shared" si="838"/>
        <v>#NUM!</v>
      </c>
    </row>
    <row r="8051" spans="19:27" x14ac:dyDescent="0.2">
      <c r="S8051" s="17" t="e">
        <f t="shared" si="834"/>
        <v>#NUM!</v>
      </c>
      <c r="T8051" s="17" t="e">
        <f t="shared" si="835"/>
        <v>#NUM!</v>
      </c>
      <c r="U8051" s="18" t="e">
        <f t="shared" si="836"/>
        <v>#NUM!</v>
      </c>
      <c r="X8051" s="20" t="e">
        <f t="shared" si="837"/>
        <v>#DIV/0!</v>
      </c>
      <c r="AA8051" s="20" t="e">
        <f t="shared" si="838"/>
        <v>#NUM!</v>
      </c>
    </row>
    <row r="8052" spans="19:27" x14ac:dyDescent="0.2">
      <c r="S8052" s="17" t="e">
        <f t="shared" si="834"/>
        <v>#NUM!</v>
      </c>
      <c r="T8052" s="17" t="e">
        <f t="shared" si="835"/>
        <v>#NUM!</v>
      </c>
      <c r="U8052" s="18" t="e">
        <f t="shared" si="836"/>
        <v>#NUM!</v>
      </c>
      <c r="X8052" s="20" t="e">
        <f t="shared" si="837"/>
        <v>#DIV/0!</v>
      </c>
      <c r="AA8052" s="20" t="e">
        <f t="shared" si="838"/>
        <v>#NUM!</v>
      </c>
    </row>
    <row r="8053" spans="19:27" x14ac:dyDescent="0.2">
      <c r="S8053" s="17" t="e">
        <f t="shared" si="834"/>
        <v>#NUM!</v>
      </c>
      <c r="T8053" s="17" t="e">
        <f t="shared" si="835"/>
        <v>#NUM!</v>
      </c>
      <c r="U8053" s="18" t="e">
        <f t="shared" si="836"/>
        <v>#NUM!</v>
      </c>
      <c r="X8053" s="20" t="e">
        <f t="shared" si="837"/>
        <v>#DIV/0!</v>
      </c>
      <c r="AA8053" s="20" t="e">
        <f t="shared" si="838"/>
        <v>#NUM!</v>
      </c>
    </row>
    <row r="8054" spans="19:27" x14ac:dyDescent="0.2">
      <c r="S8054" s="17" t="e">
        <f t="shared" si="834"/>
        <v>#NUM!</v>
      </c>
      <c r="T8054" s="17" t="e">
        <f t="shared" si="835"/>
        <v>#NUM!</v>
      </c>
      <c r="U8054" s="18" t="e">
        <f t="shared" si="836"/>
        <v>#NUM!</v>
      </c>
      <c r="X8054" s="20" t="e">
        <f t="shared" si="837"/>
        <v>#DIV/0!</v>
      </c>
      <c r="AA8054" s="20" t="e">
        <f t="shared" si="838"/>
        <v>#NUM!</v>
      </c>
    </row>
    <row r="8055" spans="19:27" x14ac:dyDescent="0.2">
      <c r="S8055" s="17" t="e">
        <f t="shared" si="834"/>
        <v>#NUM!</v>
      </c>
      <c r="T8055" s="17" t="e">
        <f t="shared" si="835"/>
        <v>#NUM!</v>
      </c>
      <c r="U8055" s="18" t="e">
        <f t="shared" si="836"/>
        <v>#NUM!</v>
      </c>
      <c r="X8055" s="20" t="e">
        <f t="shared" si="837"/>
        <v>#DIV/0!</v>
      </c>
      <c r="AA8055" s="20" t="e">
        <f t="shared" si="838"/>
        <v>#NUM!</v>
      </c>
    </row>
    <row r="8056" spans="19:27" x14ac:dyDescent="0.2">
      <c r="S8056" s="17" t="e">
        <f t="shared" si="834"/>
        <v>#NUM!</v>
      </c>
      <c r="T8056" s="17" t="e">
        <f t="shared" si="835"/>
        <v>#NUM!</v>
      </c>
      <c r="U8056" s="18" t="e">
        <f t="shared" si="836"/>
        <v>#NUM!</v>
      </c>
      <c r="X8056" s="20" t="e">
        <f t="shared" si="837"/>
        <v>#DIV/0!</v>
      </c>
      <c r="AA8056" s="20" t="e">
        <f t="shared" si="838"/>
        <v>#NUM!</v>
      </c>
    </row>
    <row r="8057" spans="19:27" x14ac:dyDescent="0.2">
      <c r="S8057" s="17" t="e">
        <f t="shared" si="834"/>
        <v>#NUM!</v>
      </c>
      <c r="T8057" s="17" t="e">
        <f t="shared" si="835"/>
        <v>#NUM!</v>
      </c>
      <c r="U8057" s="18" t="e">
        <f t="shared" si="836"/>
        <v>#NUM!</v>
      </c>
      <c r="X8057" s="20" t="e">
        <f t="shared" si="837"/>
        <v>#DIV/0!</v>
      </c>
      <c r="AA8057" s="20" t="e">
        <f t="shared" si="838"/>
        <v>#NUM!</v>
      </c>
    </row>
    <row r="8058" spans="19:27" x14ac:dyDescent="0.2">
      <c r="S8058" s="17" t="e">
        <f t="shared" si="834"/>
        <v>#NUM!</v>
      </c>
      <c r="T8058" s="17" t="e">
        <f t="shared" si="835"/>
        <v>#NUM!</v>
      </c>
      <c r="U8058" s="18" t="e">
        <f t="shared" si="836"/>
        <v>#NUM!</v>
      </c>
      <c r="X8058" s="20" t="e">
        <f t="shared" si="837"/>
        <v>#DIV/0!</v>
      </c>
      <c r="AA8058" s="20" t="e">
        <f t="shared" si="838"/>
        <v>#NUM!</v>
      </c>
    </row>
    <row r="8059" spans="19:27" x14ac:dyDescent="0.2">
      <c r="S8059" s="17" t="e">
        <f t="shared" si="834"/>
        <v>#NUM!</v>
      </c>
      <c r="T8059" s="17" t="e">
        <f t="shared" si="835"/>
        <v>#NUM!</v>
      </c>
      <c r="U8059" s="18" t="e">
        <f t="shared" si="836"/>
        <v>#NUM!</v>
      </c>
      <c r="X8059" s="20" t="e">
        <f t="shared" si="837"/>
        <v>#DIV/0!</v>
      </c>
      <c r="AA8059" s="20" t="e">
        <f t="shared" si="838"/>
        <v>#NUM!</v>
      </c>
    </row>
    <row r="8060" spans="19:27" x14ac:dyDescent="0.2">
      <c r="S8060" s="17" t="e">
        <f t="shared" si="834"/>
        <v>#NUM!</v>
      </c>
      <c r="T8060" s="17" t="e">
        <f t="shared" si="835"/>
        <v>#NUM!</v>
      </c>
      <c r="U8060" s="18" t="e">
        <f t="shared" si="836"/>
        <v>#NUM!</v>
      </c>
      <c r="X8060" s="20" t="e">
        <f t="shared" si="837"/>
        <v>#DIV/0!</v>
      </c>
      <c r="AA8060" s="20" t="e">
        <f t="shared" si="838"/>
        <v>#NUM!</v>
      </c>
    </row>
    <row r="8061" spans="19:27" x14ac:dyDescent="0.2">
      <c r="S8061" s="17" t="e">
        <f t="shared" si="834"/>
        <v>#NUM!</v>
      </c>
      <c r="T8061" s="17" t="e">
        <f t="shared" si="835"/>
        <v>#NUM!</v>
      </c>
      <c r="U8061" s="18" t="e">
        <f t="shared" si="836"/>
        <v>#NUM!</v>
      </c>
      <c r="X8061" s="20" t="e">
        <f t="shared" si="837"/>
        <v>#DIV/0!</v>
      </c>
      <c r="AA8061" s="20" t="e">
        <f t="shared" si="838"/>
        <v>#NUM!</v>
      </c>
    </row>
    <row r="8062" spans="19:27" x14ac:dyDescent="0.2">
      <c r="S8062" s="17" t="e">
        <f t="shared" si="834"/>
        <v>#NUM!</v>
      </c>
      <c r="T8062" s="17" t="e">
        <f t="shared" si="835"/>
        <v>#NUM!</v>
      </c>
      <c r="U8062" s="18" t="e">
        <f t="shared" si="836"/>
        <v>#NUM!</v>
      </c>
      <c r="X8062" s="20" t="e">
        <f t="shared" si="837"/>
        <v>#DIV/0!</v>
      </c>
      <c r="AA8062" s="20" t="e">
        <f t="shared" si="838"/>
        <v>#NUM!</v>
      </c>
    </row>
    <row r="8063" spans="19:27" x14ac:dyDescent="0.2">
      <c r="S8063" s="17" t="e">
        <f t="shared" si="834"/>
        <v>#NUM!</v>
      </c>
      <c r="T8063" s="17" t="e">
        <f t="shared" si="835"/>
        <v>#NUM!</v>
      </c>
      <c r="U8063" s="18" t="e">
        <f t="shared" si="836"/>
        <v>#NUM!</v>
      </c>
      <c r="X8063" s="20" t="e">
        <f t="shared" si="837"/>
        <v>#DIV/0!</v>
      </c>
      <c r="AA8063" s="20" t="e">
        <f t="shared" si="838"/>
        <v>#NUM!</v>
      </c>
    </row>
    <row r="8064" spans="19:27" x14ac:dyDescent="0.2">
      <c r="S8064" s="17" t="e">
        <f t="shared" si="834"/>
        <v>#NUM!</v>
      </c>
      <c r="T8064" s="17" t="e">
        <f t="shared" si="835"/>
        <v>#NUM!</v>
      </c>
      <c r="U8064" s="18" t="e">
        <f t="shared" si="836"/>
        <v>#NUM!</v>
      </c>
      <c r="X8064" s="20" t="e">
        <f t="shared" si="837"/>
        <v>#DIV/0!</v>
      </c>
      <c r="AA8064" s="20" t="e">
        <f t="shared" si="838"/>
        <v>#NUM!</v>
      </c>
    </row>
    <row r="8065" spans="19:27" x14ac:dyDescent="0.2">
      <c r="S8065" s="17" t="e">
        <f t="shared" si="834"/>
        <v>#NUM!</v>
      </c>
      <c r="T8065" s="17" t="e">
        <f t="shared" si="835"/>
        <v>#NUM!</v>
      </c>
      <c r="U8065" s="18" t="e">
        <f t="shared" si="836"/>
        <v>#NUM!</v>
      </c>
      <c r="X8065" s="20" t="e">
        <f t="shared" si="837"/>
        <v>#DIV/0!</v>
      </c>
      <c r="AA8065" s="20" t="e">
        <f t="shared" si="838"/>
        <v>#NUM!</v>
      </c>
    </row>
    <row r="8066" spans="19:27" x14ac:dyDescent="0.2">
      <c r="S8066" s="17" t="e">
        <f t="shared" ref="S8066:S8129" si="839">MEDIAN(M8066:O8066)</f>
        <v>#NUM!</v>
      </c>
      <c r="T8066" s="17" t="e">
        <f t="shared" ref="T8066:T8129" si="840">MEDIAN(P8066:R8066)</f>
        <v>#NUM!</v>
      </c>
      <c r="U8066" s="18" t="e">
        <f t="shared" ref="U8066:U8129" si="841">T8066/S8066</f>
        <v>#NUM!</v>
      </c>
      <c r="X8066" s="20" t="e">
        <f t="shared" ref="X8066:X8129" si="842">_xlfn.T.TEST(P8066:R8066,M8066:O8066,2,2)</f>
        <v>#DIV/0!</v>
      </c>
      <c r="AA8066" s="20" t="e">
        <f t="shared" ref="AA8066:AA8129" si="843">LOG(U8066,2)</f>
        <v>#NUM!</v>
      </c>
    </row>
    <row r="8067" spans="19:27" x14ac:dyDescent="0.2">
      <c r="S8067" s="17" t="e">
        <f t="shared" si="839"/>
        <v>#NUM!</v>
      </c>
      <c r="T8067" s="17" t="e">
        <f t="shared" si="840"/>
        <v>#NUM!</v>
      </c>
      <c r="U8067" s="18" t="e">
        <f t="shared" si="841"/>
        <v>#NUM!</v>
      </c>
      <c r="X8067" s="20" t="e">
        <f t="shared" si="842"/>
        <v>#DIV/0!</v>
      </c>
      <c r="AA8067" s="20" t="e">
        <f t="shared" si="843"/>
        <v>#NUM!</v>
      </c>
    </row>
    <row r="8068" spans="19:27" x14ac:dyDescent="0.2">
      <c r="S8068" s="17" t="e">
        <f t="shared" si="839"/>
        <v>#NUM!</v>
      </c>
      <c r="T8068" s="17" t="e">
        <f t="shared" si="840"/>
        <v>#NUM!</v>
      </c>
      <c r="U8068" s="18" t="e">
        <f t="shared" si="841"/>
        <v>#NUM!</v>
      </c>
      <c r="X8068" s="20" t="e">
        <f t="shared" si="842"/>
        <v>#DIV/0!</v>
      </c>
      <c r="AA8068" s="20" t="e">
        <f t="shared" si="843"/>
        <v>#NUM!</v>
      </c>
    </row>
    <row r="8069" spans="19:27" x14ac:dyDescent="0.2">
      <c r="S8069" s="17" t="e">
        <f t="shared" si="839"/>
        <v>#NUM!</v>
      </c>
      <c r="T8069" s="17" t="e">
        <f t="shared" si="840"/>
        <v>#NUM!</v>
      </c>
      <c r="U8069" s="18" t="e">
        <f t="shared" si="841"/>
        <v>#NUM!</v>
      </c>
      <c r="X8069" s="20" t="e">
        <f t="shared" si="842"/>
        <v>#DIV/0!</v>
      </c>
      <c r="AA8069" s="20" t="e">
        <f t="shared" si="843"/>
        <v>#NUM!</v>
      </c>
    </row>
    <row r="8070" spans="19:27" x14ac:dyDescent="0.2">
      <c r="S8070" s="17" t="e">
        <f t="shared" si="839"/>
        <v>#NUM!</v>
      </c>
      <c r="T8070" s="17" t="e">
        <f t="shared" si="840"/>
        <v>#NUM!</v>
      </c>
      <c r="U8070" s="18" t="e">
        <f t="shared" si="841"/>
        <v>#NUM!</v>
      </c>
      <c r="X8070" s="20" t="e">
        <f t="shared" si="842"/>
        <v>#DIV/0!</v>
      </c>
      <c r="AA8070" s="20" t="e">
        <f t="shared" si="843"/>
        <v>#NUM!</v>
      </c>
    </row>
    <row r="8071" spans="19:27" x14ac:dyDescent="0.2">
      <c r="S8071" s="17" t="e">
        <f t="shared" si="839"/>
        <v>#NUM!</v>
      </c>
      <c r="T8071" s="17" t="e">
        <f t="shared" si="840"/>
        <v>#NUM!</v>
      </c>
      <c r="U8071" s="18" t="e">
        <f t="shared" si="841"/>
        <v>#NUM!</v>
      </c>
      <c r="X8071" s="20" t="e">
        <f t="shared" si="842"/>
        <v>#DIV/0!</v>
      </c>
      <c r="AA8071" s="20" t="e">
        <f t="shared" si="843"/>
        <v>#NUM!</v>
      </c>
    </row>
    <row r="8072" spans="19:27" x14ac:dyDescent="0.2">
      <c r="S8072" s="17" t="e">
        <f t="shared" si="839"/>
        <v>#NUM!</v>
      </c>
      <c r="T8072" s="17" t="e">
        <f t="shared" si="840"/>
        <v>#NUM!</v>
      </c>
      <c r="U8072" s="18" t="e">
        <f t="shared" si="841"/>
        <v>#NUM!</v>
      </c>
      <c r="X8072" s="20" t="e">
        <f t="shared" si="842"/>
        <v>#DIV/0!</v>
      </c>
      <c r="AA8072" s="20" t="e">
        <f t="shared" si="843"/>
        <v>#NUM!</v>
      </c>
    </row>
    <row r="8073" spans="19:27" x14ac:dyDescent="0.2">
      <c r="S8073" s="17" t="e">
        <f t="shared" si="839"/>
        <v>#NUM!</v>
      </c>
      <c r="T8073" s="17" t="e">
        <f t="shared" si="840"/>
        <v>#NUM!</v>
      </c>
      <c r="U8073" s="18" t="e">
        <f t="shared" si="841"/>
        <v>#NUM!</v>
      </c>
      <c r="X8073" s="20" t="e">
        <f t="shared" si="842"/>
        <v>#DIV/0!</v>
      </c>
      <c r="AA8073" s="20" t="e">
        <f t="shared" si="843"/>
        <v>#NUM!</v>
      </c>
    </row>
    <row r="8074" spans="19:27" x14ac:dyDescent="0.2">
      <c r="S8074" s="17" t="e">
        <f t="shared" si="839"/>
        <v>#NUM!</v>
      </c>
      <c r="T8074" s="17" t="e">
        <f t="shared" si="840"/>
        <v>#NUM!</v>
      </c>
      <c r="U8074" s="18" t="e">
        <f t="shared" si="841"/>
        <v>#NUM!</v>
      </c>
      <c r="X8074" s="20" t="e">
        <f t="shared" si="842"/>
        <v>#DIV/0!</v>
      </c>
      <c r="AA8074" s="20" t="e">
        <f t="shared" si="843"/>
        <v>#NUM!</v>
      </c>
    </row>
    <row r="8075" spans="19:27" x14ac:dyDescent="0.2">
      <c r="S8075" s="17" t="e">
        <f t="shared" si="839"/>
        <v>#NUM!</v>
      </c>
      <c r="T8075" s="17" t="e">
        <f t="shared" si="840"/>
        <v>#NUM!</v>
      </c>
      <c r="U8075" s="18" t="e">
        <f t="shared" si="841"/>
        <v>#NUM!</v>
      </c>
      <c r="X8075" s="20" t="e">
        <f t="shared" si="842"/>
        <v>#DIV/0!</v>
      </c>
      <c r="AA8075" s="20" t="e">
        <f t="shared" si="843"/>
        <v>#NUM!</v>
      </c>
    </row>
    <row r="8076" spans="19:27" x14ac:dyDescent="0.2">
      <c r="S8076" s="17" t="e">
        <f t="shared" si="839"/>
        <v>#NUM!</v>
      </c>
      <c r="T8076" s="17" t="e">
        <f t="shared" si="840"/>
        <v>#NUM!</v>
      </c>
      <c r="U8076" s="18" t="e">
        <f t="shared" si="841"/>
        <v>#NUM!</v>
      </c>
      <c r="X8076" s="20" t="e">
        <f t="shared" si="842"/>
        <v>#DIV/0!</v>
      </c>
      <c r="AA8076" s="20" t="e">
        <f t="shared" si="843"/>
        <v>#NUM!</v>
      </c>
    </row>
    <row r="8077" spans="19:27" x14ac:dyDescent="0.2">
      <c r="S8077" s="17" t="e">
        <f t="shared" si="839"/>
        <v>#NUM!</v>
      </c>
      <c r="T8077" s="17" t="e">
        <f t="shared" si="840"/>
        <v>#NUM!</v>
      </c>
      <c r="U8077" s="18" t="e">
        <f t="shared" si="841"/>
        <v>#NUM!</v>
      </c>
      <c r="X8077" s="20" t="e">
        <f t="shared" si="842"/>
        <v>#DIV/0!</v>
      </c>
      <c r="AA8077" s="20" t="e">
        <f t="shared" si="843"/>
        <v>#NUM!</v>
      </c>
    </row>
    <row r="8078" spans="19:27" x14ac:dyDescent="0.2">
      <c r="S8078" s="17" t="e">
        <f t="shared" si="839"/>
        <v>#NUM!</v>
      </c>
      <c r="T8078" s="17" t="e">
        <f t="shared" si="840"/>
        <v>#NUM!</v>
      </c>
      <c r="U8078" s="18" t="e">
        <f t="shared" si="841"/>
        <v>#NUM!</v>
      </c>
      <c r="X8078" s="20" t="e">
        <f t="shared" si="842"/>
        <v>#DIV/0!</v>
      </c>
      <c r="AA8078" s="20" t="e">
        <f t="shared" si="843"/>
        <v>#NUM!</v>
      </c>
    </row>
    <row r="8079" spans="19:27" x14ac:dyDescent="0.2">
      <c r="S8079" s="17" t="e">
        <f t="shared" si="839"/>
        <v>#NUM!</v>
      </c>
      <c r="T8079" s="17" t="e">
        <f t="shared" si="840"/>
        <v>#NUM!</v>
      </c>
      <c r="U8079" s="18" t="e">
        <f t="shared" si="841"/>
        <v>#NUM!</v>
      </c>
      <c r="X8079" s="20" t="e">
        <f t="shared" si="842"/>
        <v>#DIV/0!</v>
      </c>
      <c r="AA8079" s="20" t="e">
        <f t="shared" si="843"/>
        <v>#NUM!</v>
      </c>
    </row>
    <row r="8080" spans="19:27" x14ac:dyDescent="0.2">
      <c r="S8080" s="17" t="e">
        <f t="shared" si="839"/>
        <v>#NUM!</v>
      </c>
      <c r="T8080" s="17" t="e">
        <f t="shared" si="840"/>
        <v>#NUM!</v>
      </c>
      <c r="U8080" s="18" t="e">
        <f t="shared" si="841"/>
        <v>#NUM!</v>
      </c>
      <c r="X8080" s="20" t="e">
        <f t="shared" si="842"/>
        <v>#DIV/0!</v>
      </c>
      <c r="AA8080" s="20" t="e">
        <f t="shared" si="843"/>
        <v>#NUM!</v>
      </c>
    </row>
    <row r="8081" spans="19:27" x14ac:dyDescent="0.2">
      <c r="S8081" s="17" t="e">
        <f t="shared" si="839"/>
        <v>#NUM!</v>
      </c>
      <c r="T8081" s="17" t="e">
        <f t="shared" si="840"/>
        <v>#NUM!</v>
      </c>
      <c r="U8081" s="18" t="e">
        <f t="shared" si="841"/>
        <v>#NUM!</v>
      </c>
      <c r="X8081" s="20" t="e">
        <f t="shared" si="842"/>
        <v>#DIV/0!</v>
      </c>
      <c r="AA8081" s="20" t="e">
        <f t="shared" si="843"/>
        <v>#NUM!</v>
      </c>
    </row>
    <row r="8082" spans="19:27" x14ac:dyDescent="0.2">
      <c r="S8082" s="17" t="e">
        <f t="shared" si="839"/>
        <v>#NUM!</v>
      </c>
      <c r="T8082" s="17" t="e">
        <f t="shared" si="840"/>
        <v>#NUM!</v>
      </c>
      <c r="U8082" s="18" t="e">
        <f t="shared" si="841"/>
        <v>#NUM!</v>
      </c>
      <c r="X8082" s="20" t="e">
        <f t="shared" si="842"/>
        <v>#DIV/0!</v>
      </c>
      <c r="AA8082" s="20" t="e">
        <f t="shared" si="843"/>
        <v>#NUM!</v>
      </c>
    </row>
    <row r="8083" spans="19:27" x14ac:dyDescent="0.2">
      <c r="S8083" s="17" t="e">
        <f t="shared" si="839"/>
        <v>#NUM!</v>
      </c>
      <c r="T8083" s="17" t="e">
        <f t="shared" si="840"/>
        <v>#NUM!</v>
      </c>
      <c r="U8083" s="18" t="e">
        <f t="shared" si="841"/>
        <v>#NUM!</v>
      </c>
      <c r="X8083" s="20" t="e">
        <f t="shared" si="842"/>
        <v>#DIV/0!</v>
      </c>
      <c r="AA8083" s="20" t="e">
        <f t="shared" si="843"/>
        <v>#NUM!</v>
      </c>
    </row>
    <row r="8084" spans="19:27" x14ac:dyDescent="0.2">
      <c r="S8084" s="17" t="e">
        <f t="shared" si="839"/>
        <v>#NUM!</v>
      </c>
      <c r="T8084" s="17" t="e">
        <f t="shared" si="840"/>
        <v>#NUM!</v>
      </c>
      <c r="U8084" s="18" t="e">
        <f t="shared" si="841"/>
        <v>#NUM!</v>
      </c>
      <c r="X8084" s="20" t="e">
        <f t="shared" si="842"/>
        <v>#DIV/0!</v>
      </c>
      <c r="AA8084" s="20" t="e">
        <f t="shared" si="843"/>
        <v>#NUM!</v>
      </c>
    </row>
    <row r="8085" spans="19:27" x14ac:dyDescent="0.2">
      <c r="S8085" s="17" t="e">
        <f t="shared" si="839"/>
        <v>#NUM!</v>
      </c>
      <c r="T8085" s="17" t="e">
        <f t="shared" si="840"/>
        <v>#NUM!</v>
      </c>
      <c r="U8085" s="18" t="e">
        <f t="shared" si="841"/>
        <v>#NUM!</v>
      </c>
      <c r="X8085" s="20" t="e">
        <f t="shared" si="842"/>
        <v>#DIV/0!</v>
      </c>
      <c r="AA8085" s="20" t="e">
        <f t="shared" si="843"/>
        <v>#NUM!</v>
      </c>
    </row>
    <row r="8086" spans="19:27" x14ac:dyDescent="0.2">
      <c r="S8086" s="17" t="e">
        <f t="shared" si="839"/>
        <v>#NUM!</v>
      </c>
      <c r="T8086" s="17" t="e">
        <f t="shared" si="840"/>
        <v>#NUM!</v>
      </c>
      <c r="U8086" s="18" t="e">
        <f t="shared" si="841"/>
        <v>#NUM!</v>
      </c>
      <c r="X8086" s="20" t="e">
        <f t="shared" si="842"/>
        <v>#DIV/0!</v>
      </c>
      <c r="AA8086" s="20" t="e">
        <f t="shared" si="843"/>
        <v>#NUM!</v>
      </c>
    </row>
    <row r="8087" spans="19:27" x14ac:dyDescent="0.2">
      <c r="S8087" s="17" t="e">
        <f t="shared" si="839"/>
        <v>#NUM!</v>
      </c>
      <c r="T8087" s="17" t="e">
        <f t="shared" si="840"/>
        <v>#NUM!</v>
      </c>
      <c r="U8087" s="18" t="e">
        <f t="shared" si="841"/>
        <v>#NUM!</v>
      </c>
      <c r="X8087" s="20" t="e">
        <f t="shared" si="842"/>
        <v>#DIV/0!</v>
      </c>
      <c r="AA8087" s="20" t="e">
        <f t="shared" si="843"/>
        <v>#NUM!</v>
      </c>
    </row>
    <row r="8088" spans="19:27" x14ac:dyDescent="0.2">
      <c r="S8088" s="17" t="e">
        <f t="shared" si="839"/>
        <v>#NUM!</v>
      </c>
      <c r="T8088" s="17" t="e">
        <f t="shared" si="840"/>
        <v>#NUM!</v>
      </c>
      <c r="U8088" s="18" t="e">
        <f t="shared" si="841"/>
        <v>#NUM!</v>
      </c>
      <c r="X8088" s="20" t="e">
        <f t="shared" si="842"/>
        <v>#DIV/0!</v>
      </c>
      <c r="AA8088" s="20" t="e">
        <f t="shared" si="843"/>
        <v>#NUM!</v>
      </c>
    </row>
    <row r="8089" spans="19:27" x14ac:dyDescent="0.2">
      <c r="S8089" s="17" t="e">
        <f t="shared" si="839"/>
        <v>#NUM!</v>
      </c>
      <c r="T8089" s="17" t="e">
        <f t="shared" si="840"/>
        <v>#NUM!</v>
      </c>
      <c r="U8089" s="18" t="e">
        <f t="shared" si="841"/>
        <v>#NUM!</v>
      </c>
      <c r="X8089" s="20" t="e">
        <f t="shared" si="842"/>
        <v>#DIV/0!</v>
      </c>
      <c r="AA8089" s="20" t="e">
        <f t="shared" si="843"/>
        <v>#NUM!</v>
      </c>
    </row>
    <row r="8090" spans="19:27" x14ac:dyDescent="0.2">
      <c r="S8090" s="17" t="e">
        <f t="shared" si="839"/>
        <v>#NUM!</v>
      </c>
      <c r="T8090" s="17" t="e">
        <f t="shared" si="840"/>
        <v>#NUM!</v>
      </c>
      <c r="U8090" s="18" t="e">
        <f t="shared" si="841"/>
        <v>#NUM!</v>
      </c>
      <c r="X8090" s="20" t="e">
        <f t="shared" si="842"/>
        <v>#DIV/0!</v>
      </c>
      <c r="AA8090" s="20" t="e">
        <f t="shared" si="843"/>
        <v>#NUM!</v>
      </c>
    </row>
    <row r="8091" spans="19:27" x14ac:dyDescent="0.2">
      <c r="S8091" s="17" t="e">
        <f t="shared" si="839"/>
        <v>#NUM!</v>
      </c>
      <c r="T8091" s="17" t="e">
        <f t="shared" si="840"/>
        <v>#NUM!</v>
      </c>
      <c r="U8091" s="18" t="e">
        <f t="shared" si="841"/>
        <v>#NUM!</v>
      </c>
      <c r="X8091" s="20" t="e">
        <f t="shared" si="842"/>
        <v>#DIV/0!</v>
      </c>
      <c r="AA8091" s="20" t="e">
        <f t="shared" si="843"/>
        <v>#NUM!</v>
      </c>
    </row>
    <row r="8092" spans="19:27" x14ac:dyDescent="0.2">
      <c r="S8092" s="17" t="e">
        <f t="shared" si="839"/>
        <v>#NUM!</v>
      </c>
      <c r="T8092" s="17" t="e">
        <f t="shared" si="840"/>
        <v>#NUM!</v>
      </c>
      <c r="U8092" s="18" t="e">
        <f t="shared" si="841"/>
        <v>#NUM!</v>
      </c>
      <c r="X8092" s="20" t="e">
        <f t="shared" si="842"/>
        <v>#DIV/0!</v>
      </c>
      <c r="AA8092" s="20" t="e">
        <f t="shared" si="843"/>
        <v>#NUM!</v>
      </c>
    </row>
    <row r="8093" spans="19:27" x14ac:dyDescent="0.2">
      <c r="S8093" s="17" t="e">
        <f t="shared" si="839"/>
        <v>#NUM!</v>
      </c>
      <c r="T8093" s="17" t="e">
        <f t="shared" si="840"/>
        <v>#NUM!</v>
      </c>
      <c r="U8093" s="18" t="e">
        <f t="shared" si="841"/>
        <v>#NUM!</v>
      </c>
      <c r="X8093" s="20" t="e">
        <f t="shared" si="842"/>
        <v>#DIV/0!</v>
      </c>
      <c r="AA8093" s="20" t="e">
        <f t="shared" si="843"/>
        <v>#NUM!</v>
      </c>
    </row>
    <row r="8094" spans="19:27" x14ac:dyDescent="0.2">
      <c r="S8094" s="17" t="e">
        <f t="shared" si="839"/>
        <v>#NUM!</v>
      </c>
      <c r="T8094" s="17" t="e">
        <f t="shared" si="840"/>
        <v>#NUM!</v>
      </c>
      <c r="U8094" s="18" t="e">
        <f t="shared" si="841"/>
        <v>#NUM!</v>
      </c>
      <c r="X8094" s="20" t="e">
        <f t="shared" si="842"/>
        <v>#DIV/0!</v>
      </c>
      <c r="AA8094" s="20" t="e">
        <f t="shared" si="843"/>
        <v>#NUM!</v>
      </c>
    </row>
    <row r="8095" spans="19:27" x14ac:dyDescent="0.2">
      <c r="S8095" s="17" t="e">
        <f t="shared" si="839"/>
        <v>#NUM!</v>
      </c>
      <c r="T8095" s="17" t="e">
        <f t="shared" si="840"/>
        <v>#NUM!</v>
      </c>
      <c r="U8095" s="18" t="e">
        <f t="shared" si="841"/>
        <v>#NUM!</v>
      </c>
      <c r="X8095" s="20" t="e">
        <f t="shared" si="842"/>
        <v>#DIV/0!</v>
      </c>
      <c r="AA8095" s="20" t="e">
        <f t="shared" si="843"/>
        <v>#NUM!</v>
      </c>
    </row>
    <row r="8096" spans="19:27" x14ac:dyDescent="0.2">
      <c r="S8096" s="17" t="e">
        <f t="shared" si="839"/>
        <v>#NUM!</v>
      </c>
      <c r="T8096" s="17" t="e">
        <f t="shared" si="840"/>
        <v>#NUM!</v>
      </c>
      <c r="U8096" s="18" t="e">
        <f t="shared" si="841"/>
        <v>#NUM!</v>
      </c>
      <c r="X8096" s="20" t="e">
        <f t="shared" si="842"/>
        <v>#DIV/0!</v>
      </c>
      <c r="AA8096" s="20" t="e">
        <f t="shared" si="843"/>
        <v>#NUM!</v>
      </c>
    </row>
    <row r="8097" spans="19:27" x14ac:dyDescent="0.2">
      <c r="S8097" s="17" t="e">
        <f t="shared" si="839"/>
        <v>#NUM!</v>
      </c>
      <c r="T8097" s="17" t="e">
        <f t="shared" si="840"/>
        <v>#NUM!</v>
      </c>
      <c r="U8097" s="18" t="e">
        <f t="shared" si="841"/>
        <v>#NUM!</v>
      </c>
      <c r="X8097" s="20" t="e">
        <f t="shared" si="842"/>
        <v>#DIV/0!</v>
      </c>
      <c r="AA8097" s="20" t="e">
        <f t="shared" si="843"/>
        <v>#NUM!</v>
      </c>
    </row>
    <row r="8098" spans="19:27" x14ac:dyDescent="0.2">
      <c r="S8098" s="17" t="e">
        <f t="shared" si="839"/>
        <v>#NUM!</v>
      </c>
      <c r="T8098" s="17" t="e">
        <f t="shared" si="840"/>
        <v>#NUM!</v>
      </c>
      <c r="U8098" s="18" t="e">
        <f t="shared" si="841"/>
        <v>#NUM!</v>
      </c>
      <c r="X8098" s="20" t="e">
        <f t="shared" si="842"/>
        <v>#DIV/0!</v>
      </c>
      <c r="AA8098" s="20" t="e">
        <f t="shared" si="843"/>
        <v>#NUM!</v>
      </c>
    </row>
    <row r="8099" spans="19:27" x14ac:dyDescent="0.2">
      <c r="S8099" s="17" t="e">
        <f t="shared" si="839"/>
        <v>#NUM!</v>
      </c>
      <c r="T8099" s="17" t="e">
        <f t="shared" si="840"/>
        <v>#NUM!</v>
      </c>
      <c r="U8099" s="18" t="e">
        <f t="shared" si="841"/>
        <v>#NUM!</v>
      </c>
      <c r="X8099" s="20" t="e">
        <f t="shared" si="842"/>
        <v>#DIV/0!</v>
      </c>
      <c r="AA8099" s="20" t="e">
        <f t="shared" si="843"/>
        <v>#NUM!</v>
      </c>
    </row>
    <row r="8100" spans="19:27" x14ac:dyDescent="0.2">
      <c r="S8100" s="17" t="e">
        <f t="shared" si="839"/>
        <v>#NUM!</v>
      </c>
      <c r="T8100" s="17" t="e">
        <f t="shared" si="840"/>
        <v>#NUM!</v>
      </c>
      <c r="U8100" s="18" t="e">
        <f t="shared" si="841"/>
        <v>#NUM!</v>
      </c>
      <c r="X8100" s="20" t="e">
        <f t="shared" si="842"/>
        <v>#DIV/0!</v>
      </c>
      <c r="AA8100" s="20" t="e">
        <f t="shared" si="843"/>
        <v>#NUM!</v>
      </c>
    </row>
    <row r="8101" spans="19:27" x14ac:dyDescent="0.2">
      <c r="S8101" s="17" t="e">
        <f t="shared" si="839"/>
        <v>#NUM!</v>
      </c>
      <c r="T8101" s="17" t="e">
        <f t="shared" si="840"/>
        <v>#NUM!</v>
      </c>
      <c r="U8101" s="18" t="e">
        <f t="shared" si="841"/>
        <v>#NUM!</v>
      </c>
      <c r="X8101" s="20" t="e">
        <f t="shared" si="842"/>
        <v>#DIV/0!</v>
      </c>
      <c r="AA8101" s="20" t="e">
        <f t="shared" si="843"/>
        <v>#NUM!</v>
      </c>
    </row>
    <row r="8102" spans="19:27" x14ac:dyDescent="0.2">
      <c r="S8102" s="17" t="e">
        <f t="shared" si="839"/>
        <v>#NUM!</v>
      </c>
      <c r="T8102" s="17" t="e">
        <f t="shared" si="840"/>
        <v>#NUM!</v>
      </c>
      <c r="U8102" s="18" t="e">
        <f t="shared" si="841"/>
        <v>#NUM!</v>
      </c>
      <c r="X8102" s="20" t="e">
        <f t="shared" si="842"/>
        <v>#DIV/0!</v>
      </c>
      <c r="AA8102" s="20" t="e">
        <f t="shared" si="843"/>
        <v>#NUM!</v>
      </c>
    </row>
    <row r="8103" spans="19:27" x14ac:dyDescent="0.2">
      <c r="S8103" s="17" t="e">
        <f t="shared" si="839"/>
        <v>#NUM!</v>
      </c>
      <c r="T8103" s="17" t="e">
        <f t="shared" si="840"/>
        <v>#NUM!</v>
      </c>
      <c r="U8103" s="18" t="e">
        <f t="shared" si="841"/>
        <v>#NUM!</v>
      </c>
      <c r="X8103" s="20" t="e">
        <f t="shared" si="842"/>
        <v>#DIV/0!</v>
      </c>
      <c r="AA8103" s="20" t="e">
        <f t="shared" si="843"/>
        <v>#NUM!</v>
      </c>
    </row>
    <row r="8104" spans="19:27" x14ac:dyDescent="0.2">
      <c r="S8104" s="17" t="e">
        <f t="shared" si="839"/>
        <v>#NUM!</v>
      </c>
      <c r="T8104" s="17" t="e">
        <f t="shared" si="840"/>
        <v>#NUM!</v>
      </c>
      <c r="U8104" s="18" t="e">
        <f t="shared" si="841"/>
        <v>#NUM!</v>
      </c>
      <c r="X8104" s="20" t="e">
        <f t="shared" si="842"/>
        <v>#DIV/0!</v>
      </c>
      <c r="AA8104" s="20" t="e">
        <f t="shared" si="843"/>
        <v>#NUM!</v>
      </c>
    </row>
    <row r="8105" spans="19:27" x14ac:dyDescent="0.2">
      <c r="S8105" s="17" t="e">
        <f t="shared" si="839"/>
        <v>#NUM!</v>
      </c>
      <c r="T8105" s="17" t="e">
        <f t="shared" si="840"/>
        <v>#NUM!</v>
      </c>
      <c r="U8105" s="18" t="e">
        <f t="shared" si="841"/>
        <v>#NUM!</v>
      </c>
      <c r="X8105" s="20" t="e">
        <f t="shared" si="842"/>
        <v>#DIV/0!</v>
      </c>
      <c r="AA8105" s="20" t="e">
        <f t="shared" si="843"/>
        <v>#NUM!</v>
      </c>
    </row>
    <row r="8106" spans="19:27" x14ac:dyDescent="0.2">
      <c r="S8106" s="17" t="e">
        <f t="shared" si="839"/>
        <v>#NUM!</v>
      </c>
      <c r="T8106" s="17" t="e">
        <f t="shared" si="840"/>
        <v>#NUM!</v>
      </c>
      <c r="U8106" s="18" t="e">
        <f t="shared" si="841"/>
        <v>#NUM!</v>
      </c>
      <c r="X8106" s="20" t="e">
        <f t="shared" si="842"/>
        <v>#DIV/0!</v>
      </c>
      <c r="AA8106" s="20" t="e">
        <f t="shared" si="843"/>
        <v>#NUM!</v>
      </c>
    </row>
    <row r="8107" spans="19:27" x14ac:dyDescent="0.2">
      <c r="S8107" s="17" t="e">
        <f t="shared" si="839"/>
        <v>#NUM!</v>
      </c>
      <c r="T8107" s="17" t="e">
        <f t="shared" si="840"/>
        <v>#NUM!</v>
      </c>
      <c r="U8107" s="18" t="e">
        <f t="shared" si="841"/>
        <v>#NUM!</v>
      </c>
      <c r="X8107" s="20" t="e">
        <f t="shared" si="842"/>
        <v>#DIV/0!</v>
      </c>
      <c r="AA8107" s="20" t="e">
        <f t="shared" si="843"/>
        <v>#NUM!</v>
      </c>
    </row>
    <row r="8108" spans="19:27" x14ac:dyDescent="0.2">
      <c r="S8108" s="17" t="e">
        <f t="shared" si="839"/>
        <v>#NUM!</v>
      </c>
      <c r="T8108" s="17" t="e">
        <f t="shared" si="840"/>
        <v>#NUM!</v>
      </c>
      <c r="U8108" s="18" t="e">
        <f t="shared" si="841"/>
        <v>#NUM!</v>
      </c>
      <c r="X8108" s="20" t="e">
        <f t="shared" si="842"/>
        <v>#DIV/0!</v>
      </c>
      <c r="AA8108" s="20" t="e">
        <f t="shared" si="843"/>
        <v>#NUM!</v>
      </c>
    </row>
    <row r="8109" spans="19:27" x14ac:dyDescent="0.2">
      <c r="S8109" s="17" t="e">
        <f t="shared" si="839"/>
        <v>#NUM!</v>
      </c>
      <c r="T8109" s="17" t="e">
        <f t="shared" si="840"/>
        <v>#NUM!</v>
      </c>
      <c r="U8109" s="18" t="e">
        <f t="shared" si="841"/>
        <v>#NUM!</v>
      </c>
      <c r="X8109" s="20" t="e">
        <f t="shared" si="842"/>
        <v>#DIV/0!</v>
      </c>
      <c r="AA8109" s="20" t="e">
        <f t="shared" si="843"/>
        <v>#NUM!</v>
      </c>
    </row>
    <row r="8110" spans="19:27" x14ac:dyDescent="0.2">
      <c r="S8110" s="17" t="e">
        <f t="shared" si="839"/>
        <v>#NUM!</v>
      </c>
      <c r="T8110" s="17" t="e">
        <f t="shared" si="840"/>
        <v>#NUM!</v>
      </c>
      <c r="U8110" s="18" t="e">
        <f t="shared" si="841"/>
        <v>#NUM!</v>
      </c>
      <c r="X8110" s="20" t="e">
        <f t="shared" si="842"/>
        <v>#DIV/0!</v>
      </c>
      <c r="AA8110" s="20" t="e">
        <f t="shared" si="843"/>
        <v>#NUM!</v>
      </c>
    </row>
    <row r="8111" spans="19:27" x14ac:dyDescent="0.2">
      <c r="S8111" s="17" t="e">
        <f t="shared" si="839"/>
        <v>#NUM!</v>
      </c>
      <c r="T8111" s="17" t="e">
        <f t="shared" si="840"/>
        <v>#NUM!</v>
      </c>
      <c r="U8111" s="18" t="e">
        <f t="shared" si="841"/>
        <v>#NUM!</v>
      </c>
      <c r="X8111" s="20" t="e">
        <f t="shared" si="842"/>
        <v>#DIV/0!</v>
      </c>
      <c r="AA8111" s="20" t="e">
        <f t="shared" si="843"/>
        <v>#NUM!</v>
      </c>
    </row>
    <row r="8112" spans="19:27" x14ac:dyDescent="0.2">
      <c r="S8112" s="17" t="e">
        <f t="shared" si="839"/>
        <v>#NUM!</v>
      </c>
      <c r="T8112" s="17" t="e">
        <f t="shared" si="840"/>
        <v>#NUM!</v>
      </c>
      <c r="U8112" s="18" t="e">
        <f t="shared" si="841"/>
        <v>#NUM!</v>
      </c>
      <c r="X8112" s="20" t="e">
        <f t="shared" si="842"/>
        <v>#DIV/0!</v>
      </c>
      <c r="AA8112" s="20" t="e">
        <f t="shared" si="843"/>
        <v>#NUM!</v>
      </c>
    </row>
    <row r="8113" spans="19:27" x14ac:dyDescent="0.2">
      <c r="S8113" s="17" t="e">
        <f t="shared" si="839"/>
        <v>#NUM!</v>
      </c>
      <c r="T8113" s="17" t="e">
        <f t="shared" si="840"/>
        <v>#NUM!</v>
      </c>
      <c r="U8113" s="18" t="e">
        <f t="shared" si="841"/>
        <v>#NUM!</v>
      </c>
      <c r="X8113" s="20" t="e">
        <f t="shared" si="842"/>
        <v>#DIV/0!</v>
      </c>
      <c r="AA8113" s="20" t="e">
        <f t="shared" si="843"/>
        <v>#NUM!</v>
      </c>
    </row>
    <row r="8114" spans="19:27" x14ac:dyDescent="0.2">
      <c r="S8114" s="17" t="e">
        <f t="shared" si="839"/>
        <v>#NUM!</v>
      </c>
      <c r="T8114" s="17" t="e">
        <f t="shared" si="840"/>
        <v>#NUM!</v>
      </c>
      <c r="U8114" s="18" t="e">
        <f t="shared" si="841"/>
        <v>#NUM!</v>
      </c>
      <c r="X8114" s="20" t="e">
        <f t="shared" si="842"/>
        <v>#DIV/0!</v>
      </c>
      <c r="AA8114" s="20" t="e">
        <f t="shared" si="843"/>
        <v>#NUM!</v>
      </c>
    </row>
    <row r="8115" spans="19:27" x14ac:dyDescent="0.2">
      <c r="S8115" s="17" t="e">
        <f t="shared" si="839"/>
        <v>#NUM!</v>
      </c>
      <c r="T8115" s="17" t="e">
        <f t="shared" si="840"/>
        <v>#NUM!</v>
      </c>
      <c r="U8115" s="18" t="e">
        <f t="shared" si="841"/>
        <v>#NUM!</v>
      </c>
      <c r="X8115" s="20" t="e">
        <f t="shared" si="842"/>
        <v>#DIV/0!</v>
      </c>
      <c r="AA8115" s="20" t="e">
        <f t="shared" si="843"/>
        <v>#NUM!</v>
      </c>
    </row>
    <row r="8116" spans="19:27" x14ac:dyDescent="0.2">
      <c r="S8116" s="17" t="e">
        <f t="shared" si="839"/>
        <v>#NUM!</v>
      </c>
      <c r="T8116" s="17" t="e">
        <f t="shared" si="840"/>
        <v>#NUM!</v>
      </c>
      <c r="U8116" s="18" t="e">
        <f t="shared" si="841"/>
        <v>#NUM!</v>
      </c>
      <c r="X8116" s="20" t="e">
        <f t="shared" si="842"/>
        <v>#DIV/0!</v>
      </c>
      <c r="AA8116" s="20" t="e">
        <f t="shared" si="843"/>
        <v>#NUM!</v>
      </c>
    </row>
    <row r="8117" spans="19:27" x14ac:dyDescent="0.2">
      <c r="S8117" s="17" t="e">
        <f t="shared" si="839"/>
        <v>#NUM!</v>
      </c>
      <c r="T8117" s="17" t="e">
        <f t="shared" si="840"/>
        <v>#NUM!</v>
      </c>
      <c r="U8117" s="18" t="e">
        <f t="shared" si="841"/>
        <v>#NUM!</v>
      </c>
      <c r="X8117" s="20" t="e">
        <f t="shared" si="842"/>
        <v>#DIV/0!</v>
      </c>
      <c r="AA8117" s="20" t="e">
        <f t="shared" si="843"/>
        <v>#NUM!</v>
      </c>
    </row>
    <row r="8118" spans="19:27" x14ac:dyDescent="0.2">
      <c r="S8118" s="17" t="e">
        <f t="shared" si="839"/>
        <v>#NUM!</v>
      </c>
      <c r="T8118" s="17" t="e">
        <f t="shared" si="840"/>
        <v>#NUM!</v>
      </c>
      <c r="U8118" s="18" t="e">
        <f t="shared" si="841"/>
        <v>#NUM!</v>
      </c>
      <c r="X8118" s="20" t="e">
        <f t="shared" si="842"/>
        <v>#DIV/0!</v>
      </c>
      <c r="AA8118" s="20" t="e">
        <f t="shared" si="843"/>
        <v>#NUM!</v>
      </c>
    </row>
    <row r="8119" spans="19:27" x14ac:dyDescent="0.2">
      <c r="S8119" s="17" t="e">
        <f t="shared" si="839"/>
        <v>#NUM!</v>
      </c>
      <c r="T8119" s="17" t="e">
        <f t="shared" si="840"/>
        <v>#NUM!</v>
      </c>
      <c r="U8119" s="18" t="e">
        <f t="shared" si="841"/>
        <v>#NUM!</v>
      </c>
      <c r="X8119" s="20" t="e">
        <f t="shared" si="842"/>
        <v>#DIV/0!</v>
      </c>
      <c r="AA8119" s="20" t="e">
        <f t="shared" si="843"/>
        <v>#NUM!</v>
      </c>
    </row>
    <row r="8120" spans="19:27" x14ac:dyDescent="0.2">
      <c r="S8120" s="17" t="e">
        <f t="shared" si="839"/>
        <v>#NUM!</v>
      </c>
      <c r="T8120" s="17" t="e">
        <f t="shared" si="840"/>
        <v>#NUM!</v>
      </c>
      <c r="U8120" s="18" t="e">
        <f t="shared" si="841"/>
        <v>#NUM!</v>
      </c>
      <c r="X8120" s="20" t="e">
        <f t="shared" si="842"/>
        <v>#DIV/0!</v>
      </c>
      <c r="AA8120" s="20" t="e">
        <f t="shared" si="843"/>
        <v>#NUM!</v>
      </c>
    </row>
    <row r="8121" spans="19:27" x14ac:dyDescent="0.2">
      <c r="S8121" s="17" t="e">
        <f t="shared" si="839"/>
        <v>#NUM!</v>
      </c>
      <c r="T8121" s="17" t="e">
        <f t="shared" si="840"/>
        <v>#NUM!</v>
      </c>
      <c r="U8121" s="18" t="e">
        <f t="shared" si="841"/>
        <v>#NUM!</v>
      </c>
      <c r="X8121" s="20" t="e">
        <f t="shared" si="842"/>
        <v>#DIV/0!</v>
      </c>
      <c r="AA8121" s="20" t="e">
        <f t="shared" si="843"/>
        <v>#NUM!</v>
      </c>
    </row>
    <row r="8122" spans="19:27" x14ac:dyDescent="0.2">
      <c r="S8122" s="17" t="e">
        <f t="shared" si="839"/>
        <v>#NUM!</v>
      </c>
      <c r="T8122" s="17" t="e">
        <f t="shared" si="840"/>
        <v>#NUM!</v>
      </c>
      <c r="U8122" s="18" t="e">
        <f t="shared" si="841"/>
        <v>#NUM!</v>
      </c>
      <c r="X8122" s="20" t="e">
        <f t="shared" si="842"/>
        <v>#DIV/0!</v>
      </c>
      <c r="AA8122" s="20" t="e">
        <f t="shared" si="843"/>
        <v>#NUM!</v>
      </c>
    </row>
    <row r="8123" spans="19:27" x14ac:dyDescent="0.2">
      <c r="S8123" s="17" t="e">
        <f t="shared" si="839"/>
        <v>#NUM!</v>
      </c>
      <c r="T8123" s="17" t="e">
        <f t="shared" si="840"/>
        <v>#NUM!</v>
      </c>
      <c r="U8123" s="18" t="e">
        <f t="shared" si="841"/>
        <v>#NUM!</v>
      </c>
      <c r="X8123" s="20" t="e">
        <f t="shared" si="842"/>
        <v>#DIV/0!</v>
      </c>
      <c r="AA8123" s="20" t="e">
        <f t="shared" si="843"/>
        <v>#NUM!</v>
      </c>
    </row>
    <row r="8124" spans="19:27" x14ac:dyDescent="0.2">
      <c r="S8124" s="17" t="e">
        <f t="shared" si="839"/>
        <v>#NUM!</v>
      </c>
      <c r="T8124" s="17" t="e">
        <f t="shared" si="840"/>
        <v>#NUM!</v>
      </c>
      <c r="U8124" s="18" t="e">
        <f t="shared" si="841"/>
        <v>#NUM!</v>
      </c>
      <c r="X8124" s="20" t="e">
        <f t="shared" si="842"/>
        <v>#DIV/0!</v>
      </c>
      <c r="AA8124" s="20" t="e">
        <f t="shared" si="843"/>
        <v>#NUM!</v>
      </c>
    </row>
    <row r="8125" spans="19:27" x14ac:dyDescent="0.2">
      <c r="S8125" s="17" t="e">
        <f t="shared" si="839"/>
        <v>#NUM!</v>
      </c>
      <c r="T8125" s="17" t="e">
        <f t="shared" si="840"/>
        <v>#NUM!</v>
      </c>
      <c r="U8125" s="18" t="e">
        <f t="shared" si="841"/>
        <v>#NUM!</v>
      </c>
      <c r="X8125" s="20" t="e">
        <f t="shared" si="842"/>
        <v>#DIV/0!</v>
      </c>
      <c r="AA8125" s="20" t="e">
        <f t="shared" si="843"/>
        <v>#NUM!</v>
      </c>
    </row>
    <row r="8126" spans="19:27" x14ac:dyDescent="0.2">
      <c r="S8126" s="17" t="e">
        <f t="shared" si="839"/>
        <v>#NUM!</v>
      </c>
      <c r="T8126" s="17" t="e">
        <f t="shared" si="840"/>
        <v>#NUM!</v>
      </c>
      <c r="U8126" s="18" t="e">
        <f t="shared" si="841"/>
        <v>#NUM!</v>
      </c>
      <c r="X8126" s="20" t="e">
        <f t="shared" si="842"/>
        <v>#DIV/0!</v>
      </c>
      <c r="AA8126" s="20" t="e">
        <f t="shared" si="843"/>
        <v>#NUM!</v>
      </c>
    </row>
    <row r="8127" spans="19:27" x14ac:dyDescent="0.2">
      <c r="S8127" s="17" t="e">
        <f t="shared" si="839"/>
        <v>#NUM!</v>
      </c>
      <c r="T8127" s="17" t="e">
        <f t="shared" si="840"/>
        <v>#NUM!</v>
      </c>
      <c r="U8127" s="18" t="e">
        <f t="shared" si="841"/>
        <v>#NUM!</v>
      </c>
      <c r="X8127" s="20" t="e">
        <f t="shared" si="842"/>
        <v>#DIV/0!</v>
      </c>
      <c r="AA8127" s="20" t="e">
        <f t="shared" si="843"/>
        <v>#NUM!</v>
      </c>
    </row>
    <row r="8128" spans="19:27" x14ac:dyDescent="0.2">
      <c r="S8128" s="17" t="e">
        <f t="shared" si="839"/>
        <v>#NUM!</v>
      </c>
      <c r="T8128" s="17" t="e">
        <f t="shared" si="840"/>
        <v>#NUM!</v>
      </c>
      <c r="U8128" s="18" t="e">
        <f t="shared" si="841"/>
        <v>#NUM!</v>
      </c>
      <c r="X8128" s="20" t="e">
        <f t="shared" si="842"/>
        <v>#DIV/0!</v>
      </c>
      <c r="AA8128" s="20" t="e">
        <f t="shared" si="843"/>
        <v>#NUM!</v>
      </c>
    </row>
    <row r="8129" spans="19:27" x14ac:dyDescent="0.2">
      <c r="S8129" s="17" t="e">
        <f t="shared" si="839"/>
        <v>#NUM!</v>
      </c>
      <c r="T8129" s="17" t="e">
        <f t="shared" si="840"/>
        <v>#NUM!</v>
      </c>
      <c r="U8129" s="18" t="e">
        <f t="shared" si="841"/>
        <v>#NUM!</v>
      </c>
      <c r="X8129" s="20" t="e">
        <f t="shared" si="842"/>
        <v>#DIV/0!</v>
      </c>
      <c r="AA8129" s="20" t="e">
        <f t="shared" si="843"/>
        <v>#NUM!</v>
      </c>
    </row>
    <row r="8130" spans="19:27" x14ac:dyDescent="0.2">
      <c r="S8130" s="17" t="e">
        <f t="shared" ref="S8130:S8145" si="844">MEDIAN(M8130:O8130)</f>
        <v>#NUM!</v>
      </c>
      <c r="T8130" s="17" t="e">
        <f t="shared" ref="T8130:T8145" si="845">MEDIAN(P8130:R8130)</f>
        <v>#NUM!</v>
      </c>
      <c r="U8130" s="18" t="e">
        <f t="shared" ref="U8130:U8145" si="846">T8130/S8130</f>
        <v>#NUM!</v>
      </c>
      <c r="X8130" s="20" t="e">
        <f t="shared" ref="X8130:X8145" si="847">_xlfn.T.TEST(P8130:R8130,M8130:O8130,2,2)</f>
        <v>#DIV/0!</v>
      </c>
      <c r="AA8130" s="20" t="e">
        <f t="shared" ref="AA8130:AA8145" si="848">LOG(U8130,2)</f>
        <v>#NUM!</v>
      </c>
    </row>
    <row r="8131" spans="19:27" x14ac:dyDescent="0.2">
      <c r="S8131" s="17" t="e">
        <f t="shared" si="844"/>
        <v>#NUM!</v>
      </c>
      <c r="T8131" s="17" t="e">
        <f t="shared" si="845"/>
        <v>#NUM!</v>
      </c>
      <c r="U8131" s="18" t="e">
        <f t="shared" si="846"/>
        <v>#NUM!</v>
      </c>
      <c r="X8131" s="20" t="e">
        <f t="shared" si="847"/>
        <v>#DIV/0!</v>
      </c>
      <c r="AA8131" s="20" t="e">
        <f t="shared" si="848"/>
        <v>#NUM!</v>
      </c>
    </row>
    <row r="8132" spans="19:27" x14ac:dyDescent="0.2">
      <c r="S8132" s="17" t="e">
        <f t="shared" si="844"/>
        <v>#NUM!</v>
      </c>
      <c r="T8132" s="17" t="e">
        <f t="shared" si="845"/>
        <v>#NUM!</v>
      </c>
      <c r="U8132" s="18" t="e">
        <f t="shared" si="846"/>
        <v>#NUM!</v>
      </c>
      <c r="X8132" s="20" t="e">
        <f t="shared" si="847"/>
        <v>#DIV/0!</v>
      </c>
      <c r="AA8132" s="20" t="e">
        <f t="shared" si="848"/>
        <v>#NUM!</v>
      </c>
    </row>
    <row r="8133" spans="19:27" x14ac:dyDescent="0.2">
      <c r="S8133" s="17" t="e">
        <f t="shared" si="844"/>
        <v>#NUM!</v>
      </c>
      <c r="T8133" s="17" t="e">
        <f t="shared" si="845"/>
        <v>#NUM!</v>
      </c>
      <c r="U8133" s="18" t="e">
        <f t="shared" si="846"/>
        <v>#NUM!</v>
      </c>
      <c r="X8133" s="20" t="e">
        <f t="shared" si="847"/>
        <v>#DIV/0!</v>
      </c>
      <c r="AA8133" s="20" t="e">
        <f t="shared" si="848"/>
        <v>#NUM!</v>
      </c>
    </row>
    <row r="8134" spans="19:27" x14ac:dyDescent="0.2">
      <c r="S8134" s="17" t="e">
        <f t="shared" si="844"/>
        <v>#NUM!</v>
      </c>
      <c r="T8134" s="17" t="e">
        <f t="shared" si="845"/>
        <v>#NUM!</v>
      </c>
      <c r="U8134" s="18" t="e">
        <f t="shared" si="846"/>
        <v>#NUM!</v>
      </c>
      <c r="X8134" s="20" t="e">
        <f t="shared" si="847"/>
        <v>#DIV/0!</v>
      </c>
      <c r="AA8134" s="20" t="e">
        <f t="shared" si="848"/>
        <v>#NUM!</v>
      </c>
    </row>
    <row r="8135" spans="19:27" x14ac:dyDescent="0.2">
      <c r="S8135" s="17" t="e">
        <f t="shared" si="844"/>
        <v>#NUM!</v>
      </c>
      <c r="T8135" s="17" t="e">
        <f t="shared" si="845"/>
        <v>#NUM!</v>
      </c>
      <c r="U8135" s="18" t="e">
        <f t="shared" si="846"/>
        <v>#NUM!</v>
      </c>
      <c r="X8135" s="20" t="e">
        <f t="shared" si="847"/>
        <v>#DIV/0!</v>
      </c>
      <c r="AA8135" s="20" t="e">
        <f t="shared" si="848"/>
        <v>#NUM!</v>
      </c>
    </row>
    <row r="8136" spans="19:27" x14ac:dyDescent="0.2">
      <c r="S8136" s="17" t="e">
        <f t="shared" si="844"/>
        <v>#NUM!</v>
      </c>
      <c r="T8136" s="17" t="e">
        <f t="shared" si="845"/>
        <v>#NUM!</v>
      </c>
      <c r="U8136" s="18" t="e">
        <f t="shared" si="846"/>
        <v>#NUM!</v>
      </c>
      <c r="X8136" s="20" t="e">
        <f t="shared" si="847"/>
        <v>#DIV/0!</v>
      </c>
      <c r="AA8136" s="20" t="e">
        <f t="shared" si="848"/>
        <v>#NUM!</v>
      </c>
    </row>
    <row r="8137" spans="19:27" x14ac:dyDescent="0.2">
      <c r="S8137" s="17" t="e">
        <f t="shared" si="844"/>
        <v>#NUM!</v>
      </c>
      <c r="T8137" s="17" t="e">
        <f t="shared" si="845"/>
        <v>#NUM!</v>
      </c>
      <c r="U8137" s="18" t="e">
        <f t="shared" si="846"/>
        <v>#NUM!</v>
      </c>
      <c r="X8137" s="20" t="e">
        <f t="shared" si="847"/>
        <v>#DIV/0!</v>
      </c>
      <c r="AA8137" s="20" t="e">
        <f t="shared" si="848"/>
        <v>#NUM!</v>
      </c>
    </row>
    <row r="8138" spans="19:27" x14ac:dyDescent="0.2">
      <c r="S8138" s="17" t="e">
        <f t="shared" si="844"/>
        <v>#NUM!</v>
      </c>
      <c r="T8138" s="17" t="e">
        <f t="shared" si="845"/>
        <v>#NUM!</v>
      </c>
      <c r="U8138" s="18" t="e">
        <f t="shared" si="846"/>
        <v>#NUM!</v>
      </c>
      <c r="X8138" s="20" t="e">
        <f t="shared" si="847"/>
        <v>#DIV/0!</v>
      </c>
      <c r="AA8138" s="20" t="e">
        <f t="shared" si="848"/>
        <v>#NUM!</v>
      </c>
    </row>
    <row r="8139" spans="19:27" x14ac:dyDescent="0.2">
      <c r="S8139" s="17" t="e">
        <f t="shared" si="844"/>
        <v>#NUM!</v>
      </c>
      <c r="T8139" s="17" t="e">
        <f t="shared" si="845"/>
        <v>#NUM!</v>
      </c>
      <c r="U8139" s="18" t="e">
        <f t="shared" si="846"/>
        <v>#NUM!</v>
      </c>
      <c r="X8139" s="20" t="e">
        <f t="shared" si="847"/>
        <v>#DIV/0!</v>
      </c>
      <c r="AA8139" s="20" t="e">
        <f t="shared" si="848"/>
        <v>#NUM!</v>
      </c>
    </row>
    <row r="8140" spans="19:27" x14ac:dyDescent="0.2">
      <c r="S8140" s="17" t="e">
        <f t="shared" si="844"/>
        <v>#NUM!</v>
      </c>
      <c r="T8140" s="17" t="e">
        <f t="shared" si="845"/>
        <v>#NUM!</v>
      </c>
      <c r="U8140" s="18" t="e">
        <f t="shared" si="846"/>
        <v>#NUM!</v>
      </c>
      <c r="X8140" s="20" t="e">
        <f t="shared" si="847"/>
        <v>#DIV/0!</v>
      </c>
      <c r="AA8140" s="20" t="e">
        <f t="shared" si="848"/>
        <v>#NUM!</v>
      </c>
    </row>
    <row r="8141" spans="19:27" x14ac:dyDescent="0.2">
      <c r="S8141" s="17" t="e">
        <f t="shared" si="844"/>
        <v>#NUM!</v>
      </c>
      <c r="T8141" s="17" t="e">
        <f t="shared" si="845"/>
        <v>#NUM!</v>
      </c>
      <c r="U8141" s="18" t="e">
        <f t="shared" si="846"/>
        <v>#NUM!</v>
      </c>
      <c r="X8141" s="20" t="e">
        <f t="shared" si="847"/>
        <v>#DIV/0!</v>
      </c>
      <c r="AA8141" s="20" t="e">
        <f t="shared" si="848"/>
        <v>#NUM!</v>
      </c>
    </row>
    <row r="8142" spans="19:27" x14ac:dyDescent="0.2">
      <c r="S8142" s="17" t="e">
        <f t="shared" si="844"/>
        <v>#NUM!</v>
      </c>
      <c r="T8142" s="17" t="e">
        <f t="shared" si="845"/>
        <v>#NUM!</v>
      </c>
      <c r="U8142" s="18" t="e">
        <f t="shared" si="846"/>
        <v>#NUM!</v>
      </c>
      <c r="X8142" s="20" t="e">
        <f t="shared" si="847"/>
        <v>#DIV/0!</v>
      </c>
      <c r="AA8142" s="20" t="e">
        <f t="shared" si="848"/>
        <v>#NUM!</v>
      </c>
    </row>
    <row r="8143" spans="19:27" x14ac:dyDescent="0.2">
      <c r="S8143" s="17" t="e">
        <f t="shared" si="844"/>
        <v>#NUM!</v>
      </c>
      <c r="T8143" s="17" t="e">
        <f t="shared" si="845"/>
        <v>#NUM!</v>
      </c>
      <c r="U8143" s="18" t="e">
        <f t="shared" si="846"/>
        <v>#NUM!</v>
      </c>
      <c r="X8143" s="20" t="e">
        <f t="shared" si="847"/>
        <v>#DIV/0!</v>
      </c>
      <c r="AA8143" s="20" t="e">
        <f t="shared" si="848"/>
        <v>#NUM!</v>
      </c>
    </row>
    <row r="8144" spans="19:27" x14ac:dyDescent="0.2">
      <c r="S8144" s="17" t="e">
        <f t="shared" si="844"/>
        <v>#NUM!</v>
      </c>
      <c r="T8144" s="17" t="e">
        <f t="shared" si="845"/>
        <v>#NUM!</v>
      </c>
      <c r="U8144" s="18" t="e">
        <f t="shared" si="846"/>
        <v>#NUM!</v>
      </c>
      <c r="X8144" s="20" t="e">
        <f t="shared" si="847"/>
        <v>#DIV/0!</v>
      </c>
      <c r="AA8144" s="20" t="e">
        <f t="shared" si="848"/>
        <v>#NUM!</v>
      </c>
    </row>
    <row r="8145" spans="19:27" x14ac:dyDescent="0.2">
      <c r="S8145" s="17" t="e">
        <f t="shared" si="844"/>
        <v>#NUM!</v>
      </c>
      <c r="T8145" s="17" t="e">
        <f t="shared" si="845"/>
        <v>#NUM!</v>
      </c>
      <c r="U8145" s="18" t="e">
        <f t="shared" si="846"/>
        <v>#NUM!</v>
      </c>
      <c r="X8145" s="20" t="e">
        <f t="shared" si="847"/>
        <v>#DIV/0!</v>
      </c>
      <c r="AA8145" s="20" t="e">
        <f t="shared" si="848"/>
        <v>#NUM!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70888-D155-F242-846F-B7227A603337}">
  <dimension ref="A1"/>
  <sheetViews>
    <sheetView workbookViewId="0">
      <selection activeCell="C5" sqref="C5"/>
    </sheetView>
  </sheetViews>
  <sheetFormatPr baseColWidth="10" defaultRowHeight="15" x14ac:dyDescent="0.2"/>
  <sheetData>
    <row r="1" spans="1:1" x14ac:dyDescent="0.2">
      <c r="A1" t="s">
        <v>19472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3E939-F9F8-9B40-ACF5-39E633CBD959}">
  <dimension ref="A1"/>
  <sheetViews>
    <sheetView workbookViewId="0">
      <selection activeCell="L43" sqref="L43"/>
    </sheetView>
  </sheetViews>
  <sheetFormatPr baseColWidth="10" defaultRowHeight="15" x14ac:dyDescent="0.2"/>
  <sheetData>
    <row r="1" spans="1:1" x14ac:dyDescent="0.2">
      <c r="A1" t="s">
        <v>19473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8F33D-D66A-F44D-AB7C-5A685DDED0D1}">
  <dimension ref="A1:L38"/>
  <sheetViews>
    <sheetView workbookViewId="0">
      <selection activeCell="N46" sqref="N46"/>
    </sheetView>
  </sheetViews>
  <sheetFormatPr baseColWidth="10" defaultRowHeight="15" x14ac:dyDescent="0.2"/>
  <cols>
    <col min="11" max="11" width="18.5" customWidth="1"/>
    <col min="12" max="12" width="12.5" customWidth="1"/>
  </cols>
  <sheetData>
    <row r="1" spans="1:1" x14ac:dyDescent="0.2">
      <c r="A1" t="s">
        <v>19525</v>
      </c>
    </row>
    <row r="20" spans="8:12" ht="18" x14ac:dyDescent="0.25">
      <c r="H20" s="5"/>
      <c r="I20" s="33" t="s">
        <v>19459</v>
      </c>
      <c r="J20" s="33" t="s">
        <v>19460</v>
      </c>
      <c r="K20" s="34" t="s">
        <v>19461</v>
      </c>
      <c r="L20" s="5" t="s">
        <v>19462</v>
      </c>
    </row>
    <row r="21" spans="8:12" x14ac:dyDescent="0.2">
      <c r="H21" s="5" t="s">
        <v>20</v>
      </c>
      <c r="I21" s="5">
        <v>11698.852999999999</v>
      </c>
      <c r="J21" s="5">
        <v>10152.781999999999</v>
      </c>
      <c r="K21" s="5">
        <f>I21/J21</f>
        <v>1.1522805276425712</v>
      </c>
      <c r="L21" s="5">
        <f>(K21/1.152280528)*100</f>
        <v>99.999999968980759</v>
      </c>
    </row>
    <row r="22" spans="8:12" x14ac:dyDescent="0.2">
      <c r="H22" s="2">
        <v>1</v>
      </c>
      <c r="I22" s="5">
        <v>14417.338</v>
      </c>
      <c r="J22" s="5">
        <v>11700.439</v>
      </c>
      <c r="K22" s="5">
        <f t="shared" ref="K22:K27" si="0">I22/J22</f>
        <v>1.2322048770990559</v>
      </c>
      <c r="L22" s="5">
        <f t="shared" ref="L22:L27" si="1">(K22/1.152280528)*100</f>
        <v>106.93618846773188</v>
      </c>
    </row>
    <row r="23" spans="8:12" x14ac:dyDescent="0.2">
      <c r="H23" s="2">
        <v>2.5</v>
      </c>
      <c r="I23" s="5">
        <v>13806.045</v>
      </c>
      <c r="J23" s="5">
        <v>11834.974</v>
      </c>
      <c r="K23" s="5">
        <f t="shared" si="0"/>
        <v>1.16654628899058</v>
      </c>
      <c r="L23" s="5">
        <f t="shared" si="1"/>
        <v>101.23804582685617</v>
      </c>
    </row>
    <row r="24" spans="8:12" ht="16" x14ac:dyDescent="0.2">
      <c r="H24" s="2">
        <v>5</v>
      </c>
      <c r="I24" s="35">
        <v>11708.217000000001</v>
      </c>
      <c r="J24" s="5">
        <v>13171.094999999999</v>
      </c>
      <c r="K24" s="5">
        <f t="shared" si="0"/>
        <v>0.88893269693977617</v>
      </c>
      <c r="L24" s="5">
        <f t="shared" si="1"/>
        <v>77.14551060605757</v>
      </c>
    </row>
    <row r="25" spans="8:12" x14ac:dyDescent="0.2">
      <c r="H25" s="2">
        <v>7.5</v>
      </c>
      <c r="I25" s="5">
        <v>7984.9030000000002</v>
      </c>
      <c r="J25" s="5">
        <v>12352.803</v>
      </c>
      <c r="K25" s="5">
        <f t="shared" si="0"/>
        <v>0.64640414001583291</v>
      </c>
      <c r="L25" s="5">
        <f t="shared" si="1"/>
        <v>56.097809891640637</v>
      </c>
    </row>
    <row r="26" spans="8:12" x14ac:dyDescent="0.2">
      <c r="H26" s="2">
        <v>10</v>
      </c>
      <c r="I26" s="5">
        <v>4671.7110000000002</v>
      </c>
      <c r="J26" s="5">
        <v>9777.56</v>
      </c>
      <c r="K26" s="5">
        <f t="shared" si="0"/>
        <v>0.47779926689276264</v>
      </c>
      <c r="L26" s="5">
        <f t="shared" si="1"/>
        <v>41.465533373376822</v>
      </c>
    </row>
    <row r="27" spans="8:12" x14ac:dyDescent="0.2">
      <c r="H27" s="5">
        <v>15</v>
      </c>
      <c r="I27" s="5">
        <v>1400.134</v>
      </c>
      <c r="J27" s="5">
        <v>8718.61</v>
      </c>
      <c r="K27" s="5">
        <f t="shared" si="0"/>
        <v>0.16059142455047307</v>
      </c>
      <c r="L27" s="5">
        <f t="shared" si="1"/>
        <v>13.936834012912616</v>
      </c>
    </row>
    <row r="31" spans="8:12" ht="18" x14ac:dyDescent="0.25">
      <c r="H31" s="5"/>
      <c r="I31" s="33" t="s">
        <v>19516</v>
      </c>
      <c r="J31" s="33" t="s">
        <v>19460</v>
      </c>
      <c r="K31" s="34" t="s">
        <v>19517</v>
      </c>
      <c r="L31" s="5" t="s">
        <v>19462</v>
      </c>
    </row>
    <row r="32" spans="8:12" x14ac:dyDescent="0.2">
      <c r="H32" s="5" t="s">
        <v>20</v>
      </c>
      <c r="I32" s="5">
        <v>13451.409</v>
      </c>
      <c r="J32" s="5">
        <v>10152.781999999999</v>
      </c>
      <c r="K32" s="5">
        <f>I32/J32</f>
        <v>1.324898830685028</v>
      </c>
      <c r="L32" s="5">
        <f>(K32/1.324898831)*100</f>
        <v>99.999999976226704</v>
      </c>
    </row>
    <row r="33" spans="8:12" x14ac:dyDescent="0.2">
      <c r="H33" s="2">
        <v>1</v>
      </c>
      <c r="I33" s="5">
        <v>14242.237999999999</v>
      </c>
      <c r="J33" s="5">
        <v>11700.439</v>
      </c>
      <c r="K33" s="5">
        <f t="shared" ref="K33:K38" si="2">I33/J33</f>
        <v>1.2172396266499059</v>
      </c>
      <c r="L33" s="5">
        <f t="shared" ref="L33:L38" si="3">(K33/1.324898831)*100</f>
        <v>91.874156589840467</v>
      </c>
    </row>
    <row r="34" spans="8:12" x14ac:dyDescent="0.2">
      <c r="H34" s="2">
        <v>2.5</v>
      </c>
      <c r="I34" s="5">
        <v>14483.652</v>
      </c>
      <c r="J34" s="5">
        <v>11834.974</v>
      </c>
      <c r="K34" s="5">
        <f t="shared" si="2"/>
        <v>1.2238009141380455</v>
      </c>
      <c r="L34" s="5">
        <f t="shared" si="3"/>
        <v>92.36938591110021</v>
      </c>
    </row>
    <row r="35" spans="8:12" ht="16" x14ac:dyDescent="0.2">
      <c r="H35" s="2">
        <v>5</v>
      </c>
      <c r="I35" s="43">
        <v>11503.581</v>
      </c>
      <c r="J35" s="5">
        <v>13171.094999999999</v>
      </c>
      <c r="K35" s="5">
        <f t="shared" si="2"/>
        <v>0.87339594771733109</v>
      </c>
      <c r="L35" s="5">
        <f t="shared" si="3"/>
        <v>65.921708683078378</v>
      </c>
    </row>
    <row r="36" spans="8:12" x14ac:dyDescent="0.2">
      <c r="H36" s="2">
        <v>7.5</v>
      </c>
      <c r="I36" s="5">
        <v>8290.9240000000009</v>
      </c>
      <c r="J36" s="5">
        <v>12352.803</v>
      </c>
      <c r="K36" s="5">
        <f t="shared" si="2"/>
        <v>0.67117754569549926</v>
      </c>
      <c r="L36" s="5">
        <f t="shared" si="3"/>
        <v>50.658777107449893</v>
      </c>
    </row>
    <row r="37" spans="8:12" x14ac:dyDescent="0.2">
      <c r="H37" s="2">
        <v>10</v>
      </c>
      <c r="I37" s="5">
        <v>4531.66</v>
      </c>
      <c r="J37" s="5">
        <v>9777.56</v>
      </c>
      <c r="K37" s="5">
        <f t="shared" si="2"/>
        <v>0.46347555013725306</v>
      </c>
      <c r="L37" s="5">
        <f t="shared" si="3"/>
        <v>34.981957813898404</v>
      </c>
    </row>
    <row r="38" spans="8:12" x14ac:dyDescent="0.2">
      <c r="H38" s="5">
        <v>15</v>
      </c>
      <c r="I38" s="5">
        <v>3408.0039999999999</v>
      </c>
      <c r="J38" s="5">
        <v>8718.61</v>
      </c>
      <c r="K38" s="5">
        <f t="shared" si="2"/>
        <v>0.39088845584330528</v>
      </c>
      <c r="L38" s="5">
        <f t="shared" si="3"/>
        <v>29.503268226772651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FA0B-253C-0145-AFC5-6A263836D5C0}">
  <dimension ref="A1:O43"/>
  <sheetViews>
    <sheetView workbookViewId="0">
      <selection activeCell="N48" sqref="N48"/>
    </sheetView>
  </sheetViews>
  <sheetFormatPr baseColWidth="10" defaultRowHeight="15" x14ac:dyDescent="0.2"/>
  <cols>
    <col min="13" max="13" width="20" customWidth="1"/>
  </cols>
  <sheetData>
    <row r="1" spans="1:1" x14ac:dyDescent="0.2">
      <c r="A1" t="s">
        <v>19474</v>
      </c>
    </row>
    <row r="23" spans="10:15" x14ac:dyDescent="0.2">
      <c r="J23" s="3"/>
      <c r="K23" s="5"/>
    </row>
    <row r="24" spans="10:15" ht="18" x14ac:dyDescent="0.25">
      <c r="J24" s="5"/>
      <c r="K24" s="34" t="s">
        <v>19463</v>
      </c>
      <c r="L24" s="33" t="s">
        <v>19460</v>
      </c>
      <c r="M24" s="34" t="s">
        <v>19464</v>
      </c>
      <c r="N24" s="5"/>
      <c r="O24" s="5" t="s">
        <v>19462</v>
      </c>
    </row>
    <row r="25" spans="10:15" x14ac:dyDescent="0.2">
      <c r="J25" s="5" t="s">
        <v>19465</v>
      </c>
      <c r="K25" s="5">
        <v>12520.630999999999</v>
      </c>
      <c r="L25" s="5">
        <v>6882.8320000000003</v>
      </c>
      <c r="M25" s="5">
        <f>K25/L25</f>
        <v>1.8191103603865384</v>
      </c>
      <c r="N25" s="5"/>
      <c r="O25" s="5">
        <f>(M25/1.81911036)*100</f>
        <v>100.00000002124875</v>
      </c>
    </row>
    <row r="26" spans="10:15" x14ac:dyDescent="0.2">
      <c r="J26" s="3">
        <v>4</v>
      </c>
      <c r="K26" s="5">
        <v>14277.045</v>
      </c>
      <c r="L26" s="5">
        <v>10192.368</v>
      </c>
      <c r="M26" s="5">
        <f t="shared" ref="M26:M29" si="0">K26/L26</f>
        <v>1.4007583909843129</v>
      </c>
      <c r="N26" s="5"/>
      <c r="O26" s="5">
        <f t="shared" ref="O26:O29" si="1">(M26/1.81911036)*100</f>
        <v>77.002386539336342</v>
      </c>
    </row>
    <row r="27" spans="10:15" x14ac:dyDescent="0.2">
      <c r="J27" s="3">
        <v>8</v>
      </c>
      <c r="K27" s="5">
        <v>10566.439</v>
      </c>
      <c r="L27" s="5">
        <v>9686.1959999999999</v>
      </c>
      <c r="M27" s="5">
        <f t="shared" si="0"/>
        <v>1.0908760260477901</v>
      </c>
      <c r="N27" s="5"/>
      <c r="O27" s="5">
        <f t="shared" si="1"/>
        <v>59.967556121652244</v>
      </c>
    </row>
    <row r="28" spans="10:15" x14ac:dyDescent="0.2">
      <c r="J28" s="3">
        <v>12</v>
      </c>
      <c r="K28" s="5">
        <v>9999.2669999999998</v>
      </c>
      <c r="L28" s="5">
        <v>10057.075000000001</v>
      </c>
      <c r="M28" s="5">
        <f t="shared" si="0"/>
        <v>0.99425200667191993</v>
      </c>
      <c r="N28" s="5"/>
      <c r="O28" s="5">
        <f t="shared" si="1"/>
        <v>54.655947683785378</v>
      </c>
    </row>
    <row r="29" spans="10:15" x14ac:dyDescent="0.2">
      <c r="J29" s="5">
        <v>24</v>
      </c>
      <c r="K29">
        <v>3126.1039999999998</v>
      </c>
      <c r="L29">
        <v>8695.5390000000007</v>
      </c>
      <c r="M29" s="5">
        <f t="shared" si="0"/>
        <v>0.35950663897890628</v>
      </c>
      <c r="O29" s="5">
        <f t="shared" si="1"/>
        <v>19.762772335533633</v>
      </c>
    </row>
    <row r="31" spans="10:15" ht="18" x14ac:dyDescent="0.25">
      <c r="J31" s="5"/>
      <c r="K31" s="34" t="s">
        <v>19466</v>
      </c>
      <c r="L31" s="33" t="s">
        <v>19460</v>
      </c>
      <c r="M31" s="34" t="s">
        <v>19461</v>
      </c>
      <c r="N31" s="5"/>
      <c r="O31" s="5" t="s">
        <v>19462</v>
      </c>
    </row>
    <row r="32" spans="10:15" x14ac:dyDescent="0.2">
      <c r="J32" s="5" t="s">
        <v>19465</v>
      </c>
      <c r="K32" s="5">
        <v>14425.874</v>
      </c>
      <c r="L32" s="5">
        <v>6882.8320000000003</v>
      </c>
      <c r="M32" s="5">
        <f>K32/L32</f>
        <v>2.0959212719415494</v>
      </c>
      <c r="N32" s="5"/>
      <c r="O32" s="5">
        <f>(M32/2.095921272)*100</f>
        <v>99.999999997211219</v>
      </c>
    </row>
    <row r="33" spans="10:15" x14ac:dyDescent="0.2">
      <c r="J33" s="3">
        <v>4</v>
      </c>
      <c r="K33" s="5">
        <v>5921.3680000000004</v>
      </c>
      <c r="L33" s="5">
        <v>10192.368</v>
      </c>
      <c r="M33" s="5">
        <f t="shared" ref="M33:M36" si="2">K33/L33</f>
        <v>0.58096097001207181</v>
      </c>
      <c r="N33" s="5"/>
      <c r="O33" s="5">
        <f t="shared" ref="O33:O36" si="3">(M33/2.095921272)*100</f>
        <v>27.718644673027192</v>
      </c>
    </row>
    <row r="34" spans="10:15" x14ac:dyDescent="0.2">
      <c r="J34" s="3">
        <v>8</v>
      </c>
      <c r="K34" s="5">
        <v>1336.0619999999999</v>
      </c>
      <c r="L34" s="5">
        <v>9686.1959999999999</v>
      </c>
      <c r="M34" s="5">
        <f t="shared" si="2"/>
        <v>0.1379346443123802</v>
      </c>
      <c r="N34" s="5"/>
      <c r="O34" s="5">
        <f t="shared" si="3"/>
        <v>6.5810985438760401</v>
      </c>
    </row>
    <row r="35" spans="10:15" x14ac:dyDescent="0.2">
      <c r="J35" s="3">
        <v>12</v>
      </c>
      <c r="K35" s="5">
        <v>1461.134</v>
      </c>
      <c r="L35" s="5">
        <v>10057.075000000001</v>
      </c>
      <c r="M35" s="5">
        <f t="shared" si="2"/>
        <v>0.14528419048281929</v>
      </c>
      <c r="N35" s="5"/>
      <c r="O35" s="5">
        <f t="shared" si="3"/>
        <v>6.9317580017776201</v>
      </c>
    </row>
    <row r="36" spans="10:15" x14ac:dyDescent="0.2">
      <c r="J36" s="3">
        <v>24</v>
      </c>
      <c r="K36" s="5">
        <v>938.16300000000001</v>
      </c>
      <c r="L36">
        <v>8695.5390000000007</v>
      </c>
      <c r="M36" s="5">
        <f t="shared" si="2"/>
        <v>0.1078901491902917</v>
      </c>
      <c r="N36" s="5"/>
      <c r="O36" s="5">
        <f t="shared" si="3"/>
        <v>5.1476241322432514</v>
      </c>
    </row>
    <row r="38" spans="10:15" ht="18" x14ac:dyDescent="0.25">
      <c r="K38" s="34" t="s">
        <v>19514</v>
      </c>
      <c r="L38" s="33" t="s">
        <v>19460</v>
      </c>
      <c r="M38" s="34" t="s">
        <v>19515</v>
      </c>
      <c r="O38" s="5" t="s">
        <v>19462</v>
      </c>
    </row>
    <row r="39" spans="10:15" x14ac:dyDescent="0.2">
      <c r="J39" s="5" t="s">
        <v>19465</v>
      </c>
      <c r="K39">
        <v>12793.066000000001</v>
      </c>
      <c r="L39" s="5">
        <v>6882.8320000000003</v>
      </c>
      <c r="M39">
        <f>K39/L39</f>
        <v>1.8586921778709693</v>
      </c>
      <c r="O39">
        <f>(M39/1.858692178)*100</f>
        <v>99.999999993057969</v>
      </c>
    </row>
    <row r="40" spans="10:15" x14ac:dyDescent="0.2">
      <c r="J40" s="3">
        <v>4</v>
      </c>
      <c r="K40">
        <v>10897.288</v>
      </c>
      <c r="L40" s="5">
        <v>10192.368</v>
      </c>
      <c r="M40">
        <f t="shared" ref="M40:M43" si="4">K40/L40</f>
        <v>1.0691615530365466</v>
      </c>
      <c r="O40">
        <f t="shared" ref="O40:O43" si="5">(M40/1.858692178)*100</f>
        <v>57.522249552208883</v>
      </c>
    </row>
    <row r="41" spans="10:15" x14ac:dyDescent="0.2">
      <c r="J41" s="3">
        <v>8</v>
      </c>
      <c r="K41">
        <v>7099.3379999999997</v>
      </c>
      <c r="L41" s="5">
        <v>9686.1959999999999</v>
      </c>
      <c r="M41">
        <f t="shared" si="4"/>
        <v>0.73293354790673237</v>
      </c>
      <c r="O41">
        <f t="shared" si="5"/>
        <v>39.432755815187612</v>
      </c>
    </row>
    <row r="42" spans="10:15" x14ac:dyDescent="0.2">
      <c r="J42" s="3">
        <v>12</v>
      </c>
      <c r="K42">
        <v>5569.1459999999997</v>
      </c>
      <c r="L42" s="5">
        <v>10057.075000000001</v>
      </c>
      <c r="M42">
        <f t="shared" si="4"/>
        <v>0.55375404876666423</v>
      </c>
      <c r="O42">
        <f t="shared" si="5"/>
        <v>29.792671176058725</v>
      </c>
    </row>
    <row r="43" spans="10:15" x14ac:dyDescent="0.2">
      <c r="J43" s="3">
        <v>24</v>
      </c>
      <c r="K43">
        <v>3572.7109999999998</v>
      </c>
      <c r="L43">
        <v>8695.5390000000007</v>
      </c>
      <c r="M43">
        <f t="shared" si="4"/>
        <v>0.41086711243546831</v>
      </c>
      <c r="O43">
        <f t="shared" si="5"/>
        <v>22.105172513157704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DC20E-03B2-7E47-9243-53FBA46544B2}">
  <dimension ref="A1:L48"/>
  <sheetViews>
    <sheetView workbookViewId="0"/>
  </sheetViews>
  <sheetFormatPr baseColWidth="10" defaultRowHeight="15" x14ac:dyDescent="0.2"/>
  <cols>
    <col min="11" max="11" width="17" customWidth="1"/>
  </cols>
  <sheetData>
    <row r="1" spans="1:1" x14ac:dyDescent="0.2">
      <c r="A1" t="s">
        <v>19526</v>
      </c>
    </row>
    <row r="27" spans="8:12" ht="18" x14ac:dyDescent="0.25">
      <c r="H27" s="5"/>
      <c r="I27" s="33" t="s">
        <v>19459</v>
      </c>
      <c r="J27" s="33" t="s">
        <v>19460</v>
      </c>
      <c r="K27" s="34" t="s">
        <v>19461</v>
      </c>
      <c r="L27" s="5"/>
    </row>
    <row r="28" spans="8:12" x14ac:dyDescent="0.2">
      <c r="H28" s="5" t="s">
        <v>19465</v>
      </c>
      <c r="I28" s="5">
        <v>17728.187000000002</v>
      </c>
      <c r="J28" s="5">
        <v>13157.681</v>
      </c>
      <c r="K28">
        <f>I28/J28</f>
        <v>1.3473640985824173</v>
      </c>
      <c r="L28" s="5">
        <f>(K28/1.347364099)*100</f>
        <v>99.999999969007433</v>
      </c>
    </row>
    <row r="29" spans="8:12" x14ac:dyDescent="0.2">
      <c r="H29" s="3">
        <v>1</v>
      </c>
      <c r="I29" s="5">
        <v>14231.581</v>
      </c>
      <c r="J29" s="5">
        <v>13151.924000000001</v>
      </c>
      <c r="K29">
        <f t="shared" ref="K29:K35" si="0">I29/J29</f>
        <v>1.0820911830086608</v>
      </c>
      <c r="L29" s="5">
        <f t="shared" ref="L29:L35" si="1">(K29/1.347364099)*100</f>
        <v>80.311712610702486</v>
      </c>
    </row>
    <row r="30" spans="8:12" x14ac:dyDescent="0.2">
      <c r="H30" s="3">
        <v>2</v>
      </c>
      <c r="I30" s="5">
        <v>11500.630999999999</v>
      </c>
      <c r="J30" s="5">
        <v>13513.045</v>
      </c>
      <c r="K30">
        <f t="shared" si="0"/>
        <v>0.85107620081188207</v>
      </c>
      <c r="L30" s="5">
        <f t="shared" si="1"/>
        <v>63.166014401270019</v>
      </c>
    </row>
    <row r="31" spans="8:12" x14ac:dyDescent="0.2">
      <c r="H31" s="3">
        <v>3</v>
      </c>
      <c r="I31" s="5">
        <v>11926.581</v>
      </c>
      <c r="J31" s="5">
        <v>13447.217000000001</v>
      </c>
      <c r="K31">
        <f t="shared" si="0"/>
        <v>0.88691816306675197</v>
      </c>
      <c r="L31" s="5">
        <f t="shared" si="1"/>
        <v>65.826168570545533</v>
      </c>
    </row>
    <row r="32" spans="8:12" x14ac:dyDescent="0.2">
      <c r="H32" s="5">
        <v>4</v>
      </c>
      <c r="I32" s="5">
        <v>10126.459000000001</v>
      </c>
      <c r="J32">
        <v>13662.924000000001</v>
      </c>
      <c r="K32">
        <f t="shared" si="0"/>
        <v>0.74116338493868517</v>
      </c>
      <c r="L32" s="5">
        <f t="shared" si="1"/>
        <v>55.008396430390945</v>
      </c>
    </row>
    <row r="33" spans="8:12" x14ac:dyDescent="0.2">
      <c r="H33" s="5">
        <v>5</v>
      </c>
      <c r="I33" s="5">
        <v>8480.1669999999995</v>
      </c>
      <c r="J33">
        <v>13539.045</v>
      </c>
      <c r="K33">
        <f t="shared" si="0"/>
        <v>0.62634897808523415</v>
      </c>
      <c r="L33" s="5">
        <f t="shared" si="1"/>
        <v>46.486987336986644</v>
      </c>
    </row>
    <row r="34" spans="8:12" x14ac:dyDescent="0.2">
      <c r="H34" s="5">
        <v>7</v>
      </c>
      <c r="I34" s="5">
        <v>6526.1459999999997</v>
      </c>
      <c r="J34">
        <v>13810.701999999999</v>
      </c>
      <c r="K34">
        <f t="shared" si="0"/>
        <v>0.47254267016984364</v>
      </c>
      <c r="L34" s="5">
        <f t="shared" si="1"/>
        <v>35.071638803539443</v>
      </c>
    </row>
    <row r="35" spans="8:12" x14ac:dyDescent="0.2">
      <c r="H35" s="3">
        <v>24</v>
      </c>
      <c r="I35">
        <v>2215.0329999999999</v>
      </c>
      <c r="J35">
        <v>10586.731</v>
      </c>
      <c r="K35">
        <f t="shared" si="0"/>
        <v>0.2092272864966532</v>
      </c>
      <c r="L35" s="5">
        <f t="shared" si="1"/>
        <v>15.528637482024315</v>
      </c>
    </row>
    <row r="38" spans="8:12" ht="16" x14ac:dyDescent="0.2">
      <c r="H38" s="5"/>
      <c r="I38" s="33"/>
      <c r="J38" s="33"/>
      <c r="K38" s="34"/>
    </row>
    <row r="39" spans="8:12" x14ac:dyDescent="0.2">
      <c r="H39" s="5"/>
      <c r="J39" s="5"/>
    </row>
    <row r="40" spans="8:12" ht="18" x14ac:dyDescent="0.25">
      <c r="H40" s="5"/>
      <c r="I40" s="33" t="s">
        <v>19516</v>
      </c>
      <c r="J40" s="33" t="s">
        <v>19460</v>
      </c>
      <c r="K40" s="34" t="s">
        <v>19517</v>
      </c>
    </row>
    <row r="41" spans="8:12" x14ac:dyDescent="0.2">
      <c r="H41" s="5" t="s">
        <v>19465</v>
      </c>
      <c r="I41">
        <v>18552.43</v>
      </c>
      <c r="J41" s="5">
        <v>13157.681</v>
      </c>
      <c r="K41">
        <f>I41/J41</f>
        <v>1.4100075841631972</v>
      </c>
      <c r="L41">
        <f>(K41/1.410007584)*100</f>
        <v>100.0000000115742</v>
      </c>
    </row>
    <row r="42" spans="8:12" x14ac:dyDescent="0.2">
      <c r="H42" s="3">
        <v>1</v>
      </c>
      <c r="I42">
        <v>18170.309000000001</v>
      </c>
      <c r="J42" s="5">
        <v>13151.924000000001</v>
      </c>
      <c r="K42">
        <f t="shared" ref="K42:K48" si="2">I42/J42</f>
        <v>1.3815704074932307</v>
      </c>
      <c r="L42">
        <f t="shared" ref="L42:L48" si="3">(K42/1.410007584)*100</f>
        <v>97.983189819015237</v>
      </c>
    </row>
    <row r="43" spans="8:12" x14ac:dyDescent="0.2">
      <c r="H43" s="3">
        <v>2</v>
      </c>
      <c r="I43">
        <v>15984.652</v>
      </c>
      <c r="J43" s="5">
        <v>13513.045</v>
      </c>
      <c r="K43">
        <f t="shared" si="2"/>
        <v>1.1829052593253409</v>
      </c>
      <c r="L43">
        <f t="shared" si="3"/>
        <v>83.893538782933305</v>
      </c>
    </row>
    <row r="44" spans="8:12" x14ac:dyDescent="0.2">
      <c r="H44" s="3">
        <v>3</v>
      </c>
      <c r="I44">
        <v>16390.187000000002</v>
      </c>
      <c r="J44" s="5">
        <v>13447.217000000001</v>
      </c>
      <c r="K44">
        <f t="shared" si="2"/>
        <v>1.2188534623929994</v>
      </c>
      <c r="L44">
        <f t="shared" si="3"/>
        <v>86.443043017916096</v>
      </c>
    </row>
    <row r="45" spans="8:12" x14ac:dyDescent="0.2">
      <c r="H45" s="5">
        <v>4</v>
      </c>
      <c r="I45">
        <v>15304.237999999999</v>
      </c>
      <c r="J45">
        <v>13662.924000000001</v>
      </c>
      <c r="K45">
        <f t="shared" si="2"/>
        <v>1.1201290441196921</v>
      </c>
      <c r="L45">
        <f t="shared" si="3"/>
        <v>79.441348885659053</v>
      </c>
    </row>
    <row r="46" spans="8:12" x14ac:dyDescent="0.2">
      <c r="H46" s="5">
        <v>5</v>
      </c>
      <c r="I46">
        <v>14267.045</v>
      </c>
      <c r="J46">
        <v>13539.045</v>
      </c>
      <c r="K46">
        <f t="shared" si="2"/>
        <v>1.0537704099513665</v>
      </c>
      <c r="L46">
        <f t="shared" si="3"/>
        <v>74.735088088105385</v>
      </c>
    </row>
    <row r="47" spans="8:12" x14ac:dyDescent="0.2">
      <c r="H47" s="5">
        <v>7</v>
      </c>
      <c r="I47">
        <v>13842.116</v>
      </c>
      <c r="J47">
        <v>13810.701999999999</v>
      </c>
      <c r="K47">
        <f t="shared" si="2"/>
        <v>1.0022746128328597</v>
      </c>
      <c r="L47">
        <f t="shared" si="3"/>
        <v>71.082923539286426</v>
      </c>
    </row>
    <row r="48" spans="8:12" x14ac:dyDescent="0.2">
      <c r="H48" s="3">
        <v>24</v>
      </c>
      <c r="I48">
        <v>4843.5389999999998</v>
      </c>
      <c r="J48">
        <v>10586.731</v>
      </c>
      <c r="K48">
        <f t="shared" si="2"/>
        <v>0.45751034951204483</v>
      </c>
      <c r="L48">
        <f t="shared" si="3"/>
        <v>32.447367993167106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DC017-306E-1346-9FA1-0FCAFC5A0BE7}">
  <dimension ref="A1"/>
  <sheetViews>
    <sheetView topLeftCell="A7" workbookViewId="0">
      <selection activeCell="B4" sqref="B4"/>
    </sheetView>
  </sheetViews>
  <sheetFormatPr baseColWidth="10" defaultRowHeight="15" x14ac:dyDescent="0.2"/>
  <sheetData>
    <row r="1" spans="1:1" x14ac:dyDescent="0.2">
      <c r="A1" t="s">
        <v>19580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C9B9A-3EC6-2F4E-8BCF-CF88F809A9FD}">
  <dimension ref="A1"/>
  <sheetViews>
    <sheetView workbookViewId="0">
      <selection activeCell="R47" sqref="R47"/>
    </sheetView>
  </sheetViews>
  <sheetFormatPr baseColWidth="10" defaultRowHeight="15" x14ac:dyDescent="0.2"/>
  <sheetData>
    <row r="1" spans="1:1" x14ac:dyDescent="0.2">
      <c r="A1" t="s">
        <v>19531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73A6B-1310-4D41-A86E-3333770DF938}">
  <dimension ref="A1"/>
  <sheetViews>
    <sheetView workbookViewId="0"/>
  </sheetViews>
  <sheetFormatPr baseColWidth="10" defaultRowHeight="15" x14ac:dyDescent="0.2"/>
  <sheetData>
    <row r="1" spans="1:1" x14ac:dyDescent="0.2">
      <c r="A1" t="s">
        <v>19532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38327-3BFF-8D41-AFFC-912F519D4C3C}">
  <dimension ref="A1"/>
  <sheetViews>
    <sheetView workbookViewId="0">
      <selection activeCell="D12" sqref="D12"/>
    </sheetView>
  </sheetViews>
  <sheetFormatPr baseColWidth="10" defaultRowHeight="15" x14ac:dyDescent="0.2"/>
  <sheetData>
    <row r="1" spans="1:1" x14ac:dyDescent="0.2">
      <c r="A1" t="s">
        <v>19533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DB972-D991-A643-854B-014DD3D7C953}">
  <dimension ref="A1"/>
  <sheetViews>
    <sheetView workbookViewId="0">
      <selection activeCell="B5" sqref="B5"/>
    </sheetView>
  </sheetViews>
  <sheetFormatPr baseColWidth="10" defaultRowHeight="15" x14ac:dyDescent="0.2"/>
  <sheetData>
    <row r="1" spans="1:1" x14ac:dyDescent="0.2">
      <c r="A1" t="s">
        <v>19537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455F0-7109-DE4E-B51B-78F94E8F3F23}">
  <dimension ref="A1:N70"/>
  <sheetViews>
    <sheetView topLeftCell="A33" workbookViewId="0"/>
  </sheetViews>
  <sheetFormatPr baseColWidth="10" defaultRowHeight="15" x14ac:dyDescent="0.2"/>
  <cols>
    <col min="2" max="2" width="24.1640625" customWidth="1"/>
    <col min="3" max="3" width="14.6640625" customWidth="1"/>
    <col min="4" max="4" width="15.6640625" customWidth="1"/>
    <col min="5" max="5" width="14.1640625" customWidth="1"/>
    <col min="6" max="6" width="14.33203125" customWidth="1"/>
    <col min="8" max="8" width="18.33203125" customWidth="1"/>
    <col min="9" max="9" width="17" customWidth="1"/>
    <col min="11" max="11" width="16" customWidth="1"/>
    <col min="12" max="12" width="16.5" customWidth="1"/>
    <col min="14" max="14" width="15.33203125" customWidth="1"/>
  </cols>
  <sheetData>
    <row r="1" spans="1:14" x14ac:dyDescent="0.2">
      <c r="A1" t="s">
        <v>19576</v>
      </c>
    </row>
    <row r="3" spans="1:14" x14ac:dyDescent="0.2">
      <c r="B3" s="3" t="s">
        <v>19475</v>
      </c>
      <c r="C3" s="79" t="s">
        <v>19476</v>
      </c>
      <c r="D3" s="79"/>
      <c r="E3" s="79"/>
      <c r="F3" s="79" t="s">
        <v>19477</v>
      </c>
      <c r="G3" s="79"/>
      <c r="H3" s="79"/>
      <c r="I3" s="79" t="s">
        <v>19478</v>
      </c>
      <c r="J3" s="79"/>
      <c r="K3" s="79"/>
      <c r="L3" s="79" t="s">
        <v>19479</v>
      </c>
      <c r="M3" s="79"/>
      <c r="N3" s="79"/>
    </row>
    <row r="4" spans="1:14" x14ac:dyDescent="0.2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x14ac:dyDescent="0.2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B7" s="4" t="s">
        <v>17624</v>
      </c>
      <c r="C7" s="6" t="s">
        <v>5</v>
      </c>
      <c r="D7" s="6" t="s">
        <v>2</v>
      </c>
      <c r="E7" s="6" t="s">
        <v>3</v>
      </c>
      <c r="F7" s="6" t="s">
        <v>5</v>
      </c>
      <c r="G7" s="6" t="s">
        <v>2</v>
      </c>
      <c r="H7" s="6" t="s">
        <v>3</v>
      </c>
      <c r="I7" s="6" t="s">
        <v>5</v>
      </c>
      <c r="J7" s="6" t="s">
        <v>2</v>
      </c>
      <c r="K7" s="6" t="s">
        <v>3</v>
      </c>
      <c r="L7" s="6" t="s">
        <v>5</v>
      </c>
      <c r="M7" s="6" t="s">
        <v>2</v>
      </c>
      <c r="N7" s="6" t="s">
        <v>3</v>
      </c>
    </row>
    <row r="8" spans="1:14" x14ac:dyDescent="0.2">
      <c r="B8" s="3">
        <v>0</v>
      </c>
      <c r="C8" s="3">
        <v>100</v>
      </c>
      <c r="D8" s="3">
        <v>9.3000245699999997</v>
      </c>
      <c r="E8" s="3">
        <v>6</v>
      </c>
      <c r="F8" s="3">
        <v>100</v>
      </c>
      <c r="G8" s="3">
        <v>4.7999709199999998</v>
      </c>
      <c r="H8" s="3">
        <v>6</v>
      </c>
      <c r="I8" s="3">
        <v>100</v>
      </c>
      <c r="J8" s="3">
        <v>4.1640324099999999</v>
      </c>
      <c r="K8" s="3">
        <v>6</v>
      </c>
      <c r="L8" s="3">
        <v>100</v>
      </c>
      <c r="M8" s="3">
        <v>6.0983497199999999</v>
      </c>
      <c r="N8" s="3">
        <v>6</v>
      </c>
    </row>
    <row r="9" spans="1:14" x14ac:dyDescent="0.2">
      <c r="B9" s="3">
        <v>10</v>
      </c>
      <c r="C9" s="3">
        <v>83.363125699999998</v>
      </c>
      <c r="D9" s="3">
        <v>4.6934161999999997</v>
      </c>
      <c r="E9" s="3">
        <v>6</v>
      </c>
      <c r="F9" s="3">
        <v>92.264950999999996</v>
      </c>
      <c r="G9" s="3">
        <v>12.190619999999999</v>
      </c>
      <c r="H9" s="3">
        <v>6</v>
      </c>
      <c r="I9" s="3">
        <v>98.0544747</v>
      </c>
      <c r="J9" s="3">
        <v>6.5695038600000002</v>
      </c>
      <c r="K9" s="3">
        <v>6</v>
      </c>
      <c r="L9" s="3">
        <v>101.14961700000001</v>
      </c>
      <c r="M9" s="3">
        <v>6.5948970200000003</v>
      </c>
      <c r="N9" s="3">
        <v>6</v>
      </c>
    </row>
    <row r="10" spans="1:14" x14ac:dyDescent="0.2">
      <c r="B10" s="3">
        <v>20</v>
      </c>
      <c r="C10" s="3">
        <v>59.3335036</v>
      </c>
      <c r="D10" s="3">
        <v>2.85279017</v>
      </c>
      <c r="E10" s="3">
        <v>6</v>
      </c>
      <c r="F10" s="3">
        <v>73.080859799999999</v>
      </c>
      <c r="G10" s="3">
        <v>4.1862107499999999</v>
      </c>
      <c r="H10" s="3">
        <v>6</v>
      </c>
      <c r="I10" s="3">
        <v>72.387952200000001</v>
      </c>
      <c r="J10" s="3">
        <v>6.2265015200000002</v>
      </c>
      <c r="K10" s="3">
        <v>6</v>
      </c>
      <c r="L10" s="3">
        <v>85.3382206</v>
      </c>
      <c r="M10" s="3">
        <v>7.5734023199999996</v>
      </c>
      <c r="N10" s="3">
        <v>6</v>
      </c>
    </row>
    <row r="11" spans="1:14" x14ac:dyDescent="0.2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4" spans="1:14" x14ac:dyDescent="0.2">
      <c r="B14" s="36" t="s">
        <v>19491</v>
      </c>
      <c r="C14" s="36"/>
      <c r="D14" s="36"/>
      <c r="E14" s="36"/>
      <c r="F14" s="36"/>
      <c r="G14" s="36"/>
      <c r="H14" s="36"/>
      <c r="I14" s="36" t="s">
        <v>19491</v>
      </c>
      <c r="J14" s="36"/>
      <c r="K14" s="36"/>
      <c r="L14" s="36"/>
    </row>
    <row r="15" spans="1:14" x14ac:dyDescent="0.2">
      <c r="B15" s="36" t="s">
        <v>19480</v>
      </c>
      <c r="C15" s="36">
        <v>0</v>
      </c>
      <c r="D15" s="36">
        <v>10</v>
      </c>
      <c r="E15" s="36">
        <v>20</v>
      </c>
      <c r="G15" s="36"/>
      <c r="H15" s="36"/>
      <c r="I15" s="36" t="s">
        <v>19480</v>
      </c>
      <c r="J15" s="36">
        <v>0</v>
      </c>
      <c r="K15" s="36">
        <v>10</v>
      </c>
      <c r="L15" s="36">
        <v>20</v>
      </c>
    </row>
    <row r="16" spans="1:14" x14ac:dyDescent="0.2">
      <c r="B16" s="36" t="s">
        <v>19481</v>
      </c>
      <c r="C16" s="37">
        <v>1.27</v>
      </c>
      <c r="D16" s="8">
        <v>1.19</v>
      </c>
      <c r="E16" s="8">
        <v>0.77700000000000002</v>
      </c>
      <c r="G16" s="8"/>
      <c r="H16" s="36"/>
      <c r="I16" s="36" t="s">
        <v>19482</v>
      </c>
      <c r="J16" s="36">
        <v>1.3053333333333335</v>
      </c>
      <c r="K16" s="36">
        <v>1.0881666666666667</v>
      </c>
      <c r="L16" s="36">
        <v>0.77450000000000008</v>
      </c>
    </row>
    <row r="17" spans="2:12" x14ac:dyDescent="0.2">
      <c r="B17" s="36" t="s">
        <v>19483</v>
      </c>
      <c r="C17" s="37">
        <v>1.3460000000000001</v>
      </c>
      <c r="D17" s="8">
        <v>1.081</v>
      </c>
      <c r="E17" s="8">
        <v>0.78</v>
      </c>
      <c r="G17" s="8"/>
      <c r="H17" s="36"/>
      <c r="I17" s="36" t="s">
        <v>10</v>
      </c>
      <c r="J17" s="36">
        <v>0.12139632064715419</v>
      </c>
      <c r="K17" s="36">
        <v>6.1264726120881859E-2</v>
      </c>
      <c r="L17" s="36">
        <v>3.7238421019157079E-2</v>
      </c>
    </row>
    <row r="18" spans="2:12" x14ac:dyDescent="0.2">
      <c r="B18" s="36" t="s">
        <v>19484</v>
      </c>
      <c r="C18" s="37">
        <v>1.1719999999999999</v>
      </c>
      <c r="D18" s="8">
        <v>1.083</v>
      </c>
      <c r="E18" s="8">
        <v>0.746</v>
      </c>
      <c r="G18" s="8"/>
      <c r="H18" s="36"/>
      <c r="I18" s="38" t="s">
        <v>3</v>
      </c>
      <c r="J18" s="36">
        <v>6</v>
      </c>
      <c r="K18" s="36">
        <v>6</v>
      </c>
      <c r="L18" s="36">
        <v>6</v>
      </c>
    </row>
    <row r="19" spans="2:12" x14ac:dyDescent="0.2">
      <c r="B19" s="36" t="s">
        <v>19485</v>
      </c>
      <c r="C19" s="37">
        <v>1.1839999999999999</v>
      </c>
      <c r="D19" s="8">
        <v>1.02</v>
      </c>
      <c r="E19" s="8">
        <v>0.78300000000000003</v>
      </c>
      <c r="G19" s="8"/>
      <c r="H19" s="36"/>
      <c r="I19" s="36"/>
      <c r="J19" s="36"/>
      <c r="K19" s="38"/>
      <c r="L19" s="36"/>
    </row>
    <row r="20" spans="2:12" x14ac:dyDescent="0.2">
      <c r="B20" s="36" t="s">
        <v>19486</v>
      </c>
      <c r="C20" s="37">
        <v>1.37</v>
      </c>
      <c r="D20" s="8">
        <v>1.036</v>
      </c>
      <c r="E20" s="8">
        <v>0.72599999999999998</v>
      </c>
      <c r="G20" s="8"/>
      <c r="H20" s="36"/>
      <c r="I20" s="36" t="s">
        <v>19487</v>
      </c>
      <c r="J20" s="36">
        <f>(J16/1.305333333)*100</f>
        <v>100.00000002553627</v>
      </c>
      <c r="K20" s="36">
        <f>(K16/1.305333333)*100</f>
        <v>83.363125659694362</v>
      </c>
      <c r="L20" s="36">
        <f>(L16/1.305333333)*100</f>
        <v>59.333503590228162</v>
      </c>
    </row>
    <row r="21" spans="2:12" ht="17" x14ac:dyDescent="0.25">
      <c r="B21" s="36" t="s">
        <v>19488</v>
      </c>
      <c r="C21" s="37">
        <v>1.49</v>
      </c>
      <c r="D21" s="8">
        <v>1.119</v>
      </c>
      <c r="E21" s="8">
        <v>0.83499999999999996</v>
      </c>
      <c r="G21" s="8"/>
      <c r="H21" s="36"/>
      <c r="I21" s="36" t="s">
        <v>19489</v>
      </c>
      <c r="J21" s="36">
        <f>(J17/J16)*J20</f>
        <v>9.3000245667636054</v>
      </c>
      <c r="K21" s="36">
        <f>(K17/K16)*K20</f>
        <v>4.6934162004489206</v>
      </c>
      <c r="L21" s="36">
        <f>(L17/L16)*L20</f>
        <v>2.852790170735422</v>
      </c>
    </row>
    <row r="22" spans="2:12" x14ac:dyDescent="0.2">
      <c r="B22" s="36"/>
      <c r="C22" s="36"/>
      <c r="D22" s="36"/>
      <c r="E22" s="36"/>
      <c r="G22" s="36"/>
      <c r="H22" s="36"/>
      <c r="I22" s="36"/>
      <c r="J22" s="36"/>
      <c r="K22" s="36"/>
      <c r="L22" s="36"/>
    </row>
    <row r="23" spans="2:12" x14ac:dyDescent="0.2">
      <c r="B23" s="36" t="s">
        <v>17</v>
      </c>
      <c r="C23" s="36">
        <f>AVERAGE(C16:C21)</f>
        <v>1.3053333333333335</v>
      </c>
      <c r="D23" s="36">
        <f>AVERAGE(D16:D21)</f>
        <v>1.0881666666666667</v>
      </c>
      <c r="E23" s="36">
        <f>AVERAGE(E16:E21)</f>
        <v>0.77450000000000008</v>
      </c>
      <c r="G23" s="36"/>
      <c r="H23" s="36"/>
      <c r="I23" s="36"/>
      <c r="J23" s="36"/>
      <c r="K23" s="36"/>
      <c r="L23" s="36"/>
    </row>
    <row r="24" spans="2:12" x14ac:dyDescent="0.2">
      <c r="B24" s="36" t="s">
        <v>2</v>
      </c>
      <c r="C24" s="36">
        <f>_xlfn.STDEV.S(C16:C21)</f>
        <v>0.12139632064715419</v>
      </c>
      <c r="D24" s="36">
        <f>_xlfn.STDEV.S(D16:D21)</f>
        <v>6.1264726120881859E-2</v>
      </c>
      <c r="E24" s="36">
        <f>_xlfn.STDEV.S(E16:E21)</f>
        <v>3.7238421019157079E-2</v>
      </c>
      <c r="G24" s="36"/>
      <c r="H24" s="36"/>
      <c r="I24" s="36"/>
      <c r="J24" s="36"/>
      <c r="K24" s="36"/>
      <c r="L24" s="36"/>
    </row>
    <row r="25" spans="2:12" x14ac:dyDescent="0.2"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</row>
    <row r="26" spans="2:12" x14ac:dyDescent="0.2">
      <c r="C26" s="36"/>
      <c r="D26" s="36"/>
      <c r="E26" s="36"/>
      <c r="F26" s="36"/>
      <c r="G26" s="36"/>
      <c r="H26" s="36"/>
      <c r="I26" s="36"/>
      <c r="J26" s="36"/>
      <c r="K26" s="36"/>
      <c r="L26" s="36"/>
    </row>
    <row r="27" spans="2:12" x14ac:dyDescent="0.2"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</row>
    <row r="28" spans="2:12" x14ac:dyDescent="0.2">
      <c r="B28" s="36" t="s">
        <v>19492</v>
      </c>
      <c r="C28" s="36"/>
      <c r="D28" s="36"/>
      <c r="E28" s="36"/>
      <c r="F28" s="36"/>
      <c r="G28" s="36"/>
      <c r="H28" s="36"/>
      <c r="I28" s="36" t="s">
        <v>19492</v>
      </c>
      <c r="J28" s="36"/>
      <c r="K28" s="36"/>
      <c r="L28" s="36"/>
    </row>
    <row r="29" spans="2:12" x14ac:dyDescent="0.2">
      <c r="B29" s="36" t="s">
        <v>19480</v>
      </c>
      <c r="C29" s="36">
        <v>0</v>
      </c>
      <c r="D29" s="36">
        <v>10</v>
      </c>
      <c r="E29" s="36">
        <v>20</v>
      </c>
      <c r="G29" s="36"/>
      <c r="H29" s="36"/>
      <c r="I29" s="36" t="s">
        <v>19480</v>
      </c>
      <c r="J29" s="36">
        <v>0</v>
      </c>
      <c r="K29" s="36">
        <v>10</v>
      </c>
      <c r="L29" s="36">
        <v>20</v>
      </c>
    </row>
    <row r="30" spans="2:12" x14ac:dyDescent="0.2">
      <c r="B30" s="36" t="s">
        <v>19481</v>
      </c>
      <c r="C30" s="39">
        <v>1.2230000000000001</v>
      </c>
      <c r="D30" s="8">
        <v>1.2769999999999999</v>
      </c>
      <c r="E30" s="8">
        <v>0.88900000000000001</v>
      </c>
      <c r="G30" s="8"/>
      <c r="H30" s="36"/>
      <c r="I30" s="36" t="s">
        <v>19482</v>
      </c>
      <c r="J30" s="36">
        <v>1.1398333333333335</v>
      </c>
      <c r="K30" s="36">
        <v>1.0516666666666665</v>
      </c>
      <c r="L30" s="36">
        <v>0.83300000000000007</v>
      </c>
    </row>
    <row r="31" spans="2:12" x14ac:dyDescent="0.2">
      <c r="B31" s="36" t="s">
        <v>19483</v>
      </c>
      <c r="C31" s="39">
        <v>1.1180000000000001</v>
      </c>
      <c r="D31" s="8">
        <v>0.95499999999999996</v>
      </c>
      <c r="E31" s="8">
        <v>0.79400000000000004</v>
      </c>
      <c r="G31" s="8"/>
      <c r="H31" s="36"/>
      <c r="I31" s="36" t="s">
        <v>10</v>
      </c>
      <c r="J31" s="36">
        <v>5.4711668469044759E-2</v>
      </c>
      <c r="K31" s="36">
        <v>0.13895274976288466</v>
      </c>
      <c r="L31" s="36">
        <v>4.771582546702928E-2</v>
      </c>
    </row>
    <row r="32" spans="2:12" x14ac:dyDescent="0.2">
      <c r="B32" s="36" t="s">
        <v>19484</v>
      </c>
      <c r="C32" s="39">
        <v>1.115</v>
      </c>
      <c r="D32" s="8">
        <v>1.155</v>
      </c>
      <c r="E32" s="8">
        <v>0.76800000000000002</v>
      </c>
      <c r="G32" s="8"/>
      <c r="H32" s="36"/>
      <c r="I32" s="38" t="s">
        <v>3</v>
      </c>
      <c r="J32" s="36">
        <v>6</v>
      </c>
      <c r="K32" s="36">
        <v>6</v>
      </c>
      <c r="L32" s="36">
        <v>6</v>
      </c>
    </row>
    <row r="33" spans="2:12" x14ac:dyDescent="0.2">
      <c r="B33" s="36" t="s">
        <v>19485</v>
      </c>
      <c r="C33" s="39">
        <v>1.0780000000000001</v>
      </c>
      <c r="D33" s="8">
        <v>0.90800000000000003</v>
      </c>
      <c r="E33" s="8">
        <v>0.83199999999999996</v>
      </c>
      <c r="G33" s="8"/>
      <c r="H33" s="36"/>
      <c r="I33" s="36"/>
      <c r="J33" s="36"/>
      <c r="K33" s="38"/>
      <c r="L33" s="36"/>
    </row>
    <row r="34" spans="2:12" x14ac:dyDescent="0.2">
      <c r="B34" s="36" t="s">
        <v>19486</v>
      </c>
      <c r="C34" s="39">
        <v>1.115</v>
      </c>
      <c r="D34" s="8">
        <v>0.98299999999999998</v>
      </c>
      <c r="E34" s="8">
        <v>0.88300000000000001</v>
      </c>
      <c r="G34" s="8"/>
      <c r="H34" s="36"/>
      <c r="I34" s="36" t="s">
        <v>19487</v>
      </c>
      <c r="J34" s="36">
        <f>(J30/1.139833333)*100</f>
        <v>100.00000002924408</v>
      </c>
      <c r="K34" s="36">
        <f>(K30/1.139833333)*100</f>
        <v>92.264951043212434</v>
      </c>
      <c r="L34" s="36">
        <f>(L30/1.139833333)*100</f>
        <v>73.080859796192684</v>
      </c>
    </row>
    <row r="35" spans="2:12" ht="17" x14ac:dyDescent="0.25">
      <c r="B35" s="36" t="s">
        <v>19488</v>
      </c>
      <c r="C35" s="39">
        <v>1.19</v>
      </c>
      <c r="D35" s="8">
        <v>1.032</v>
      </c>
      <c r="E35" s="8">
        <v>0.83199999999999996</v>
      </c>
      <c r="G35" s="8"/>
      <c r="H35" s="36"/>
      <c r="I35" s="36" t="s">
        <v>19489</v>
      </c>
      <c r="J35" s="36">
        <f>(J31/J30)*J34</f>
        <v>4.7999709154886396</v>
      </c>
      <c r="K35" s="36">
        <f>(K31/K30)*K34</f>
        <v>12.190619956442761</v>
      </c>
      <c r="L35" s="36">
        <f>(L31/L30)*L34</f>
        <v>4.1862107455168864</v>
      </c>
    </row>
    <row r="36" spans="2:12" x14ac:dyDescent="0.2">
      <c r="B36" s="36"/>
      <c r="C36" s="36"/>
      <c r="D36" s="36"/>
      <c r="E36" s="36"/>
      <c r="G36" s="36"/>
      <c r="H36" s="36"/>
      <c r="I36" s="36"/>
      <c r="J36" s="36"/>
      <c r="K36" s="36"/>
      <c r="L36" s="36"/>
    </row>
    <row r="37" spans="2:12" x14ac:dyDescent="0.2">
      <c r="B37" s="36" t="s">
        <v>17</v>
      </c>
      <c r="C37" s="36">
        <f>AVERAGE(C30:C35)</f>
        <v>1.1398333333333335</v>
      </c>
      <c r="D37" s="36">
        <f>AVERAGE(D30:D35)</f>
        <v>1.0516666666666665</v>
      </c>
      <c r="E37" s="36">
        <f>AVERAGE(E30:E35)</f>
        <v>0.83300000000000007</v>
      </c>
      <c r="G37" s="36"/>
      <c r="H37" s="36"/>
      <c r="I37" s="36"/>
      <c r="J37" s="36"/>
      <c r="K37" s="36"/>
      <c r="L37" s="36"/>
    </row>
    <row r="38" spans="2:12" x14ac:dyDescent="0.2">
      <c r="B38" s="36" t="s">
        <v>2</v>
      </c>
      <c r="C38" s="36">
        <f>_xlfn.STDEV.S(C30:C35)</f>
        <v>5.4711668469044759E-2</v>
      </c>
      <c r="D38" s="36">
        <f>_xlfn.STDEV.S(D30:D35)</f>
        <v>0.13895274976288466</v>
      </c>
      <c r="E38" s="36">
        <f>_xlfn.STDEV.S(E30:E35)</f>
        <v>4.771582546702928E-2</v>
      </c>
      <c r="G38" s="36"/>
      <c r="H38" s="36"/>
      <c r="I38" s="36"/>
      <c r="J38" s="36"/>
      <c r="K38" s="36"/>
      <c r="L38" s="36"/>
    </row>
    <row r="46" spans="2:12" x14ac:dyDescent="0.2">
      <c r="B46" s="36" t="s">
        <v>19478</v>
      </c>
      <c r="C46" s="36"/>
      <c r="D46" s="36"/>
      <c r="E46" s="36"/>
      <c r="F46" s="36"/>
      <c r="G46" s="36"/>
      <c r="H46" s="36"/>
      <c r="I46" s="36" t="s">
        <v>19478</v>
      </c>
      <c r="J46" s="36"/>
      <c r="K46" s="36"/>
      <c r="L46" s="36"/>
    </row>
    <row r="47" spans="2:12" x14ac:dyDescent="0.2">
      <c r="B47" s="36" t="s">
        <v>19480</v>
      </c>
      <c r="C47" s="36">
        <v>0</v>
      </c>
      <c r="D47" s="36">
        <v>10</v>
      </c>
      <c r="E47" s="36">
        <v>20</v>
      </c>
      <c r="G47" s="36"/>
      <c r="H47" s="36"/>
      <c r="I47" s="36" t="s">
        <v>19480</v>
      </c>
      <c r="J47" s="36">
        <v>0</v>
      </c>
      <c r="K47" s="36">
        <v>10</v>
      </c>
      <c r="L47" s="36">
        <v>20</v>
      </c>
    </row>
    <row r="48" spans="2:12" x14ac:dyDescent="0.2">
      <c r="B48" s="36" t="s">
        <v>19481</v>
      </c>
      <c r="C48" s="37">
        <v>1.131</v>
      </c>
      <c r="D48" s="8">
        <v>1.054</v>
      </c>
      <c r="E48" s="8">
        <v>0.84199999999999997</v>
      </c>
      <c r="G48" s="8"/>
      <c r="H48" s="36"/>
      <c r="I48" s="36" t="s">
        <v>19482</v>
      </c>
      <c r="J48" s="36">
        <v>1.1565000000000001</v>
      </c>
      <c r="K48" s="36">
        <v>1.1339999999999999</v>
      </c>
      <c r="L48" s="36">
        <v>0.83716666666666661</v>
      </c>
    </row>
    <row r="49" spans="2:12" x14ac:dyDescent="0.2">
      <c r="B49" s="36" t="s">
        <v>19483</v>
      </c>
      <c r="C49" s="37">
        <v>1.141</v>
      </c>
      <c r="D49" s="8">
        <v>1.2430000000000001</v>
      </c>
      <c r="E49" s="8">
        <v>0.84899999999999998</v>
      </c>
      <c r="G49" s="8"/>
      <c r="H49" s="36"/>
      <c r="I49" s="36" t="s">
        <v>10</v>
      </c>
      <c r="J49" s="36">
        <v>4.8157034792437145E-2</v>
      </c>
      <c r="K49" s="36">
        <v>7.5976312097916415E-2</v>
      </c>
      <c r="L49" s="36">
        <v>7.2009490115308175E-2</v>
      </c>
    </row>
    <row r="50" spans="2:12" x14ac:dyDescent="0.2">
      <c r="B50" s="36" t="s">
        <v>19484</v>
      </c>
      <c r="C50" s="37">
        <v>1.151</v>
      </c>
      <c r="D50" s="8">
        <v>1.1839999999999999</v>
      </c>
      <c r="E50" s="8">
        <v>0.80300000000000005</v>
      </c>
      <c r="G50" s="8"/>
      <c r="H50" s="36"/>
      <c r="I50" s="38" t="s">
        <v>3</v>
      </c>
      <c r="J50" s="36">
        <v>6</v>
      </c>
      <c r="K50" s="36">
        <v>6</v>
      </c>
      <c r="L50" s="36">
        <v>6</v>
      </c>
    </row>
    <row r="51" spans="2:12" x14ac:dyDescent="0.2">
      <c r="B51" s="36" t="s">
        <v>19485</v>
      </c>
      <c r="C51" s="37">
        <v>1.22</v>
      </c>
      <c r="D51" s="8">
        <v>1.159</v>
      </c>
      <c r="E51" s="8">
        <v>0.83599999999999997</v>
      </c>
      <c r="G51" s="8"/>
      <c r="H51" s="36"/>
      <c r="I51" s="36"/>
      <c r="J51" s="36"/>
      <c r="K51" s="38"/>
      <c r="L51" s="36"/>
    </row>
    <row r="52" spans="2:12" x14ac:dyDescent="0.2">
      <c r="B52" s="36" t="s">
        <v>19486</v>
      </c>
      <c r="C52" s="37">
        <v>1.091</v>
      </c>
      <c r="D52" s="8">
        <v>1.05</v>
      </c>
      <c r="E52" s="8">
        <v>0.73599999999999999</v>
      </c>
      <c r="G52" s="8"/>
      <c r="H52" s="36"/>
      <c r="I52" s="36" t="s">
        <v>19487</v>
      </c>
      <c r="J52" s="36">
        <f>(J48/1.1565)*100</f>
        <v>100</v>
      </c>
      <c r="K52" s="36">
        <f>(K48/1.1565)*100</f>
        <v>98.054474708171185</v>
      </c>
      <c r="L52" s="36">
        <f>(L48/1.1565)*100</f>
        <v>72.387952154489113</v>
      </c>
    </row>
    <row r="53" spans="2:12" ht="17" x14ac:dyDescent="0.25">
      <c r="B53" s="36" t="s">
        <v>19488</v>
      </c>
      <c r="C53" s="37">
        <v>1.2050000000000001</v>
      </c>
      <c r="D53" s="8">
        <v>1.1140000000000001</v>
      </c>
      <c r="E53" s="8">
        <v>0.95699999999999996</v>
      </c>
      <c r="G53" s="8"/>
      <c r="H53" s="36"/>
      <c r="I53" s="36" t="s">
        <v>19489</v>
      </c>
      <c r="J53" s="36">
        <f>(J49/J48)*J52</f>
        <v>4.1640324074740294</v>
      </c>
      <c r="K53" s="36">
        <f>(K49/K48)*K52</f>
        <v>6.5695038562833039</v>
      </c>
      <c r="L53" s="36">
        <f>(L49/L48)*L52</f>
        <v>6.2265015231567817</v>
      </c>
    </row>
    <row r="54" spans="2:12" x14ac:dyDescent="0.2">
      <c r="B54" s="36"/>
      <c r="C54" s="36"/>
      <c r="D54" s="36"/>
      <c r="E54" s="36"/>
      <c r="G54" s="36"/>
      <c r="H54" s="36"/>
      <c r="I54" s="36"/>
      <c r="J54" s="36"/>
      <c r="K54" s="36"/>
      <c r="L54" s="36"/>
    </row>
    <row r="55" spans="2:12" x14ac:dyDescent="0.2">
      <c r="B55" s="36" t="s">
        <v>17</v>
      </c>
      <c r="C55" s="36">
        <f>AVERAGE(C48:C53)</f>
        <v>1.1565000000000001</v>
      </c>
      <c r="D55" s="36">
        <f>AVERAGE(D48:D53)</f>
        <v>1.1339999999999999</v>
      </c>
      <c r="E55" s="36">
        <f>AVERAGE(E48:E53)</f>
        <v>0.83716666666666661</v>
      </c>
      <c r="G55" s="36"/>
      <c r="H55" s="36"/>
      <c r="I55" s="36"/>
      <c r="J55" s="36"/>
      <c r="K55" s="36"/>
      <c r="L55" s="36"/>
    </row>
    <row r="56" spans="2:12" x14ac:dyDescent="0.2">
      <c r="B56" s="36" t="s">
        <v>2</v>
      </c>
      <c r="C56" s="36">
        <f>_xlfn.STDEV.S(C48:C53)</f>
        <v>4.8157034792437145E-2</v>
      </c>
      <c r="D56" s="36">
        <f>_xlfn.STDEV.S(D48:D53)</f>
        <v>7.5976312097916415E-2</v>
      </c>
      <c r="E56" s="36">
        <f>_xlfn.STDEV.S(E48:E53)</f>
        <v>7.2009490115308175E-2</v>
      </c>
      <c r="G56" s="36"/>
      <c r="H56" s="36"/>
      <c r="I56" s="36"/>
      <c r="J56" s="36"/>
      <c r="K56" s="36"/>
      <c r="L56" s="36"/>
    </row>
    <row r="57" spans="2:12" x14ac:dyDescent="0.2"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</row>
    <row r="58" spans="2:12" x14ac:dyDescent="0.2">
      <c r="C58" s="36"/>
      <c r="D58" s="36"/>
      <c r="E58" s="36"/>
      <c r="F58" s="36"/>
      <c r="G58" s="36"/>
      <c r="H58" s="36"/>
      <c r="I58" s="36"/>
      <c r="J58" s="36"/>
      <c r="K58" s="36"/>
      <c r="L58" s="36"/>
    </row>
    <row r="59" spans="2:12" x14ac:dyDescent="0.2"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</row>
    <row r="60" spans="2:12" x14ac:dyDescent="0.2">
      <c r="B60" s="36" t="s">
        <v>19490</v>
      </c>
      <c r="C60" s="36"/>
      <c r="D60" s="36"/>
      <c r="E60" s="36"/>
      <c r="F60" s="36"/>
      <c r="G60" s="36"/>
      <c r="H60" s="36"/>
      <c r="I60" s="36" t="s">
        <v>19490</v>
      </c>
      <c r="J60" s="36"/>
      <c r="K60" s="36"/>
      <c r="L60" s="36"/>
    </row>
    <row r="61" spans="2:12" x14ac:dyDescent="0.2">
      <c r="B61" s="36" t="s">
        <v>19480</v>
      </c>
      <c r="C61" s="36">
        <v>0</v>
      </c>
      <c r="D61" s="36">
        <v>10</v>
      </c>
      <c r="E61" s="36">
        <v>20</v>
      </c>
      <c r="G61" s="36"/>
      <c r="H61" s="36"/>
      <c r="I61" s="36" t="s">
        <v>19480</v>
      </c>
      <c r="J61" s="36">
        <v>0</v>
      </c>
      <c r="K61" s="36">
        <v>10</v>
      </c>
      <c r="L61" s="36">
        <v>20</v>
      </c>
    </row>
    <row r="62" spans="2:12" x14ac:dyDescent="0.2">
      <c r="B62" s="36" t="s">
        <v>19481</v>
      </c>
      <c r="C62" s="39">
        <v>0.95299999999999996</v>
      </c>
      <c r="D62" s="8">
        <v>1.1160000000000001</v>
      </c>
      <c r="E62" s="8">
        <v>0.95599999999999996</v>
      </c>
      <c r="G62" s="8"/>
      <c r="H62" s="36"/>
      <c r="I62" s="36" t="s">
        <v>19482</v>
      </c>
      <c r="J62" s="36">
        <v>1.0003333333333333</v>
      </c>
      <c r="K62" s="36">
        <v>1.0118333333333334</v>
      </c>
      <c r="L62" s="36">
        <v>0.85366666666666668</v>
      </c>
    </row>
    <row r="63" spans="2:12" x14ac:dyDescent="0.2">
      <c r="B63" s="36" t="s">
        <v>19483</v>
      </c>
      <c r="C63" s="39">
        <v>0.92300000000000004</v>
      </c>
      <c r="D63" s="8">
        <v>0.92600000000000005</v>
      </c>
      <c r="E63" s="8">
        <v>0.79400000000000004</v>
      </c>
      <c r="G63" s="8"/>
      <c r="H63" s="36"/>
      <c r="I63" s="36" t="s">
        <v>10</v>
      </c>
      <c r="J63" s="36">
        <v>6.1003825016687822E-2</v>
      </c>
      <c r="K63" s="36">
        <v>6.5970953204169111E-2</v>
      </c>
      <c r="L63" s="36">
        <v>7.5759267859890664E-2</v>
      </c>
    </row>
    <row r="64" spans="2:12" x14ac:dyDescent="0.2">
      <c r="B64" s="36" t="s">
        <v>19484</v>
      </c>
      <c r="C64" s="39">
        <v>0.98699999999999999</v>
      </c>
      <c r="D64" s="8">
        <v>0.97</v>
      </c>
      <c r="E64" s="8">
        <v>0.83099999999999996</v>
      </c>
      <c r="G64" s="8"/>
      <c r="H64" s="36"/>
      <c r="I64" s="38" t="s">
        <v>3</v>
      </c>
      <c r="J64" s="36">
        <v>6</v>
      </c>
      <c r="K64" s="36">
        <v>6</v>
      </c>
      <c r="L64" s="36">
        <v>6</v>
      </c>
    </row>
    <row r="65" spans="2:12" x14ac:dyDescent="0.2">
      <c r="B65" s="36" t="s">
        <v>19485</v>
      </c>
      <c r="C65" s="39">
        <v>1.077</v>
      </c>
      <c r="D65" s="8">
        <v>0.999</v>
      </c>
      <c r="E65" s="8">
        <v>0.81499999999999995</v>
      </c>
      <c r="G65" s="8"/>
      <c r="H65" s="36"/>
      <c r="I65" s="36"/>
      <c r="J65" s="36"/>
      <c r="K65" s="38"/>
      <c r="L65" s="36"/>
    </row>
    <row r="66" spans="2:12" x14ac:dyDescent="0.2">
      <c r="B66" s="36" t="s">
        <v>19486</v>
      </c>
      <c r="C66" s="39">
        <v>0.996</v>
      </c>
      <c r="D66" s="8">
        <v>1.008</v>
      </c>
      <c r="E66" s="8">
        <v>0.78400000000000003</v>
      </c>
      <c r="G66" s="8"/>
      <c r="H66" s="36"/>
      <c r="I66" s="36" t="s">
        <v>19487</v>
      </c>
      <c r="J66" s="36">
        <f>(J62/1.000333333)*100</f>
        <v>100.00000003332224</v>
      </c>
      <c r="K66" s="36">
        <f>(K62/1.000333333)*100</f>
        <v>101.14961682810717</v>
      </c>
      <c r="L66" s="36">
        <f>(L62/1.000333333)*100</f>
        <v>85.338220621572219</v>
      </c>
    </row>
    <row r="67" spans="2:12" ht="17" x14ac:dyDescent="0.25">
      <c r="B67" s="36" t="s">
        <v>19488</v>
      </c>
      <c r="C67" s="39">
        <v>1.0660000000000001</v>
      </c>
      <c r="D67" s="8">
        <v>1.052</v>
      </c>
      <c r="E67" s="8">
        <v>0.94199999999999995</v>
      </c>
      <c r="G67" s="8"/>
      <c r="H67" s="36"/>
      <c r="I67" s="36" t="s">
        <v>19489</v>
      </c>
      <c r="J67" s="36">
        <f>(J63/J62)*J66</f>
        <v>6.0983497204614121</v>
      </c>
      <c r="K67" s="36">
        <f>(K63/K62)*K66</f>
        <v>6.5948970236073405</v>
      </c>
      <c r="L67" s="36">
        <f>(L63/L62)*L66</f>
        <v>7.5734023210731758</v>
      </c>
    </row>
    <row r="68" spans="2:12" x14ac:dyDescent="0.2">
      <c r="B68" s="36"/>
      <c r="C68" s="36"/>
      <c r="D68" s="36"/>
      <c r="E68" s="36"/>
      <c r="G68" s="36"/>
      <c r="H68" s="36"/>
      <c r="I68" s="36"/>
      <c r="J68" s="36"/>
      <c r="K68" s="36"/>
      <c r="L68" s="36"/>
    </row>
    <row r="69" spans="2:12" x14ac:dyDescent="0.2">
      <c r="B69" s="36" t="s">
        <v>17</v>
      </c>
      <c r="C69" s="36">
        <f>AVERAGE(C62:C67)</f>
        <v>1.0003333333333333</v>
      </c>
      <c r="D69" s="36">
        <f>AVERAGE(D62:D67)</f>
        <v>1.0118333333333334</v>
      </c>
      <c r="E69" s="36">
        <f>AVERAGE(E62:E67)</f>
        <v>0.85366666666666668</v>
      </c>
      <c r="G69" s="36"/>
      <c r="H69" s="36"/>
      <c r="I69" s="36"/>
      <c r="J69" s="36"/>
      <c r="K69" s="36"/>
      <c r="L69" s="36"/>
    </row>
    <row r="70" spans="2:12" x14ac:dyDescent="0.2">
      <c r="B70" s="36" t="s">
        <v>2</v>
      </c>
      <c r="C70" s="36">
        <f>_xlfn.STDEV.S(C62:C67)</f>
        <v>6.1003825016687822E-2</v>
      </c>
      <c r="D70" s="36">
        <f>_xlfn.STDEV.S(D62:D67)</f>
        <v>6.5970953204169111E-2</v>
      </c>
      <c r="E70" s="36">
        <f>_xlfn.STDEV.S(E62:E67)</f>
        <v>7.5759267859890664E-2</v>
      </c>
      <c r="G70" s="36"/>
      <c r="H70" s="36"/>
      <c r="I70" s="36"/>
      <c r="J70" s="36"/>
      <c r="K70" s="36"/>
      <c r="L70" s="36"/>
    </row>
  </sheetData>
  <mergeCells count="4">
    <mergeCell ref="C3:E3"/>
    <mergeCell ref="F3:H3"/>
    <mergeCell ref="I3:K3"/>
    <mergeCell ref="L3:N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5F80C-E292-4E45-AE38-15B00CCBDF47}">
  <dimension ref="A1"/>
  <sheetViews>
    <sheetView workbookViewId="0">
      <selection activeCell="B4" sqref="B4"/>
    </sheetView>
  </sheetViews>
  <sheetFormatPr baseColWidth="10" defaultRowHeight="15" x14ac:dyDescent="0.2"/>
  <sheetData>
    <row r="1" spans="1:1" x14ac:dyDescent="0.2">
      <c r="A1" t="s">
        <v>19581</v>
      </c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92CC4-C50D-114E-84F6-73F883897364}">
  <dimension ref="A1:C139"/>
  <sheetViews>
    <sheetView workbookViewId="0">
      <selection activeCell="C1" sqref="C1"/>
    </sheetView>
  </sheetViews>
  <sheetFormatPr baseColWidth="10" defaultRowHeight="15" x14ac:dyDescent="0.2"/>
  <cols>
    <col min="1" max="1" width="13.5" style="5" customWidth="1"/>
    <col min="2" max="2" width="19.1640625" style="5" customWidth="1"/>
    <col min="3" max="3" width="10.83203125" style="5"/>
  </cols>
  <sheetData>
    <row r="1" spans="1:3" x14ac:dyDescent="0.2">
      <c r="A1" s="5" t="s">
        <v>19494</v>
      </c>
      <c r="B1" s="5" t="s">
        <v>19495</v>
      </c>
      <c r="C1" s="5" t="s">
        <v>19534</v>
      </c>
    </row>
    <row r="2" spans="1:3" x14ac:dyDescent="0.2">
      <c r="A2" s="40">
        <v>1</v>
      </c>
      <c r="B2" s="40">
        <v>-0.253</v>
      </c>
      <c r="C2" s="40">
        <v>2.0630162384237299E-2</v>
      </c>
    </row>
    <row r="3" spans="1:3" x14ac:dyDescent="0.2">
      <c r="A3" s="40">
        <v>2</v>
      </c>
      <c r="B3" s="40">
        <v>7.22E-2</v>
      </c>
      <c r="C3" s="40">
        <v>2.2316826208463598E-2</v>
      </c>
    </row>
    <row r="4" spans="1:3" x14ac:dyDescent="0.2">
      <c r="A4" s="40">
        <v>4</v>
      </c>
      <c r="B4" s="40">
        <v>0.1386</v>
      </c>
      <c r="C4" s="40">
        <v>2.0191185799749298E-2</v>
      </c>
    </row>
    <row r="5" spans="1:3" x14ac:dyDescent="0.2">
      <c r="A5" s="40">
        <v>5</v>
      </c>
      <c r="B5" s="40">
        <v>7.5700000000000003E-2</v>
      </c>
      <c r="C5" s="40">
        <v>2.0057223038097701E-2</v>
      </c>
    </row>
    <row r="6" spans="1:3" x14ac:dyDescent="0.2">
      <c r="A6" s="40">
        <v>6</v>
      </c>
      <c r="B6" s="40">
        <v>0.28060000000000002</v>
      </c>
      <c r="C6" s="40">
        <v>2.0772446750443201E-2</v>
      </c>
    </row>
    <row r="7" spans="1:3" x14ac:dyDescent="0.2">
      <c r="A7" s="40">
        <v>7</v>
      </c>
      <c r="B7" s="40">
        <v>0.1595</v>
      </c>
      <c r="C7" s="40">
        <v>2.0252804744034798E-2</v>
      </c>
    </row>
    <row r="8" spans="1:3" x14ac:dyDescent="0.2">
      <c r="A8" s="40">
        <v>7</v>
      </c>
      <c r="B8" s="40">
        <v>0.30819999999999897</v>
      </c>
      <c r="C8" s="40">
        <v>2.0928327596824298E-2</v>
      </c>
    </row>
    <row r="9" spans="1:3" x14ac:dyDescent="0.2">
      <c r="A9" s="40">
        <v>8</v>
      </c>
      <c r="B9" s="40">
        <v>0.181499999999999</v>
      </c>
      <c r="C9" s="40">
        <v>2.03267533069105E-2</v>
      </c>
    </row>
    <row r="10" spans="1:3" x14ac:dyDescent="0.2">
      <c r="A10" s="40">
        <v>8</v>
      </c>
      <c r="B10" s="40">
        <v>0.28799999999999898</v>
      </c>
      <c r="C10" s="40">
        <v>2.081291906485E-2</v>
      </c>
    </row>
    <row r="11" spans="1:3" x14ac:dyDescent="0.2">
      <c r="A11" s="40">
        <v>10</v>
      </c>
      <c r="B11" s="40">
        <v>0.2336</v>
      </c>
      <c r="C11" s="40">
        <v>5.8557349989835299E-2</v>
      </c>
    </row>
    <row r="12" spans="1:3" x14ac:dyDescent="0.2">
      <c r="A12" s="40">
        <v>11</v>
      </c>
      <c r="B12" s="40">
        <v>0.3014</v>
      </c>
      <c r="C12" s="40">
        <v>2.0888675975274201E-2</v>
      </c>
    </row>
    <row r="13" spans="1:3" x14ac:dyDescent="0.2">
      <c r="A13" s="40">
        <v>12</v>
      </c>
      <c r="B13" s="40">
        <v>0.32450000000000001</v>
      </c>
      <c r="C13" s="40">
        <v>2.10266521348501E-2</v>
      </c>
    </row>
    <row r="14" spans="1:3" x14ac:dyDescent="0.2">
      <c r="A14" s="40">
        <v>14</v>
      </c>
      <c r="B14" s="40">
        <v>-0.81200000000000006</v>
      </c>
      <c r="C14" s="40">
        <v>3.3088859533918102E-2</v>
      </c>
    </row>
    <row r="15" spans="1:3" x14ac:dyDescent="0.2">
      <c r="A15" s="40">
        <v>15</v>
      </c>
      <c r="B15" s="40">
        <v>0.33579999999999899</v>
      </c>
      <c r="C15" s="40">
        <v>2.1097503548998298E-2</v>
      </c>
    </row>
    <row r="16" spans="1:3" x14ac:dyDescent="0.2">
      <c r="A16" s="40">
        <v>16</v>
      </c>
      <c r="B16" s="40">
        <v>0.29849999999999899</v>
      </c>
      <c r="C16" s="40">
        <v>2.0872012361054199E-2</v>
      </c>
    </row>
    <row r="17" spans="1:3" x14ac:dyDescent="0.2">
      <c r="A17" s="40">
        <v>17</v>
      </c>
      <c r="B17" s="40">
        <v>0.29299999999999898</v>
      </c>
      <c r="C17" s="40">
        <v>2.0840815722998899E-2</v>
      </c>
    </row>
    <row r="18" spans="1:3" x14ac:dyDescent="0.2">
      <c r="A18" s="40">
        <v>18</v>
      </c>
      <c r="B18" s="40">
        <v>0.14829999999999899</v>
      </c>
      <c r="C18" s="40">
        <v>2.02187327990653E-2</v>
      </c>
    </row>
    <row r="19" spans="1:3" x14ac:dyDescent="0.2">
      <c r="A19" s="40">
        <v>19</v>
      </c>
      <c r="B19" s="40">
        <v>0.297899999999999</v>
      </c>
      <c r="C19" s="40">
        <v>2.0868583181423601E-2</v>
      </c>
    </row>
    <row r="20" spans="1:3" x14ac:dyDescent="0.2">
      <c r="A20" s="40">
        <v>20</v>
      </c>
      <c r="B20" s="40">
        <v>0.438</v>
      </c>
      <c r="C20" s="40">
        <v>2.1834321606131898E-2</v>
      </c>
    </row>
    <row r="21" spans="1:3" x14ac:dyDescent="0.2">
      <c r="A21" s="40">
        <v>21</v>
      </c>
      <c r="B21" s="40">
        <v>0.45419999999999899</v>
      </c>
      <c r="C21" s="40">
        <v>2.1966316395791E-2</v>
      </c>
    </row>
    <row r="22" spans="1:3" x14ac:dyDescent="0.2">
      <c r="A22" s="40">
        <v>22</v>
      </c>
      <c r="B22" s="40">
        <v>0.56079999999999897</v>
      </c>
      <c r="C22" s="40">
        <v>2.2930299954427101E-2</v>
      </c>
    </row>
    <row r="23" spans="1:3" x14ac:dyDescent="0.2">
      <c r="A23" s="40">
        <v>23</v>
      </c>
      <c r="B23" s="40">
        <v>0.7913</v>
      </c>
      <c r="C23" s="40">
        <v>3.27562853389083E-2</v>
      </c>
    </row>
    <row r="24" spans="1:3" x14ac:dyDescent="0.2">
      <c r="A24" s="40">
        <v>24</v>
      </c>
      <c r="B24" s="40">
        <v>0.819599999999999</v>
      </c>
      <c r="C24" s="40">
        <v>2.5859189159755099E-2</v>
      </c>
    </row>
    <row r="25" spans="1:3" x14ac:dyDescent="0.2">
      <c r="A25" s="40">
        <v>25</v>
      </c>
      <c r="B25" s="40">
        <v>0.78900000000000003</v>
      </c>
      <c r="C25" s="40">
        <v>2.5475643269601601E-2</v>
      </c>
    </row>
    <row r="26" spans="1:3" x14ac:dyDescent="0.2">
      <c r="A26" s="40">
        <v>26</v>
      </c>
      <c r="B26" s="40">
        <v>0.80349999999999899</v>
      </c>
      <c r="C26" s="40">
        <v>3.6401439550621098E-2</v>
      </c>
    </row>
    <row r="27" spans="1:3" x14ac:dyDescent="0.2">
      <c r="A27" s="40">
        <v>27</v>
      </c>
      <c r="B27" s="40">
        <v>0.84299999999999897</v>
      </c>
      <c r="C27" s="40">
        <v>2.6158356217468998E-2</v>
      </c>
    </row>
    <row r="28" spans="1:3" x14ac:dyDescent="0.2">
      <c r="A28" s="40">
        <v>28</v>
      </c>
      <c r="B28" s="40">
        <v>0.84099999999999897</v>
      </c>
      <c r="C28" s="40">
        <v>2.6132592676579101E-2</v>
      </c>
    </row>
    <row r="29" spans="1:3" x14ac:dyDescent="0.2">
      <c r="A29" s="40">
        <v>29</v>
      </c>
      <c r="B29" s="40">
        <v>0.85680000000000001</v>
      </c>
      <c r="C29" s="40">
        <v>3.4218734767641902E-2</v>
      </c>
    </row>
    <row r="30" spans="1:3" x14ac:dyDescent="0.2">
      <c r="A30" s="40">
        <v>30</v>
      </c>
      <c r="B30" s="40">
        <v>0.831699999999999</v>
      </c>
      <c r="C30" s="40">
        <v>2.60132650007645E-2</v>
      </c>
    </row>
    <row r="31" spans="1:3" x14ac:dyDescent="0.2">
      <c r="A31" s="40">
        <v>31</v>
      </c>
      <c r="B31" s="40">
        <v>0.76160000000000005</v>
      </c>
      <c r="C31" s="40">
        <v>2.5139885123047E-2</v>
      </c>
    </row>
    <row r="32" spans="1:3" x14ac:dyDescent="0.2">
      <c r="A32" s="40">
        <v>32</v>
      </c>
      <c r="B32" s="40">
        <v>0.6885</v>
      </c>
      <c r="C32" s="40">
        <v>2.4281945968146701E-2</v>
      </c>
    </row>
    <row r="33" spans="1:3" x14ac:dyDescent="0.2">
      <c r="A33" s="40">
        <v>33</v>
      </c>
      <c r="B33" s="40">
        <v>0.6149</v>
      </c>
      <c r="C33" s="40">
        <v>2.34785179259679E-2</v>
      </c>
    </row>
    <row r="34" spans="1:3" x14ac:dyDescent="0.2">
      <c r="A34" s="40">
        <v>34</v>
      </c>
      <c r="B34" s="40">
        <v>0.58699999999999897</v>
      </c>
      <c r="C34" s="40">
        <v>2.3191110365827598E-2</v>
      </c>
    </row>
    <row r="35" spans="1:3" x14ac:dyDescent="0.2">
      <c r="A35" s="40">
        <v>35</v>
      </c>
      <c r="B35" s="40">
        <v>0.73609999999999898</v>
      </c>
      <c r="C35" s="40">
        <v>2.4834195859741399E-2</v>
      </c>
    </row>
    <row r="36" spans="1:3" x14ac:dyDescent="0.2">
      <c r="A36" s="40">
        <v>36</v>
      </c>
      <c r="B36" s="40">
        <v>0.42930000000000001</v>
      </c>
      <c r="C36" s="40">
        <v>3.06172294611766E-2</v>
      </c>
    </row>
    <row r="37" spans="1:3" x14ac:dyDescent="0.2">
      <c r="A37" s="40">
        <v>37</v>
      </c>
      <c r="B37" s="40">
        <v>0.56610000000000005</v>
      </c>
      <c r="C37" s="40">
        <v>2.2982334172141801E-2</v>
      </c>
    </row>
    <row r="38" spans="1:3" x14ac:dyDescent="0.2">
      <c r="A38" s="40">
        <v>39</v>
      </c>
      <c r="B38" s="40">
        <v>0.66620000000000001</v>
      </c>
      <c r="C38" s="40">
        <v>2.4031832556007798E-2</v>
      </c>
    </row>
    <row r="39" spans="1:3" x14ac:dyDescent="0.2">
      <c r="A39" s="40">
        <v>41</v>
      </c>
      <c r="B39" s="40">
        <v>0.74519999999999897</v>
      </c>
      <c r="C39" s="40">
        <v>2.4942518236938299E-2</v>
      </c>
    </row>
    <row r="40" spans="1:3" x14ac:dyDescent="0.2">
      <c r="A40" s="40">
        <v>42</v>
      </c>
      <c r="B40" s="40">
        <v>0.77180000000000004</v>
      </c>
      <c r="C40" s="40">
        <v>2.5264007916401501E-2</v>
      </c>
    </row>
    <row r="41" spans="1:3" x14ac:dyDescent="0.2">
      <c r="A41" s="40">
        <v>43</v>
      </c>
      <c r="B41" s="40">
        <v>0.77700000000000002</v>
      </c>
      <c r="C41" s="40">
        <v>2.5327684457920701E-2</v>
      </c>
    </row>
    <row r="42" spans="1:3" x14ac:dyDescent="0.2">
      <c r="A42" s="40">
        <v>44</v>
      </c>
      <c r="B42" s="40">
        <v>0.74239999999999895</v>
      </c>
      <c r="C42" s="40">
        <v>2.4909096812208899E-2</v>
      </c>
    </row>
    <row r="43" spans="1:3" x14ac:dyDescent="0.2">
      <c r="A43" s="40">
        <v>45</v>
      </c>
      <c r="B43" s="40">
        <v>0.81069999999999898</v>
      </c>
      <c r="C43" s="40">
        <v>2.5746723985781102E-2</v>
      </c>
    </row>
    <row r="44" spans="1:3" x14ac:dyDescent="0.2">
      <c r="A44" s="40">
        <v>46</v>
      </c>
      <c r="B44" s="40">
        <v>0.84770000000000001</v>
      </c>
      <c r="C44" s="40">
        <v>2.6219041096119399E-2</v>
      </c>
    </row>
    <row r="45" spans="1:3" x14ac:dyDescent="0.2">
      <c r="A45" s="40">
        <v>47</v>
      </c>
      <c r="B45" s="40">
        <v>0.83720000000000006</v>
      </c>
      <c r="C45" s="40">
        <v>2.6083740836007299E-2</v>
      </c>
    </row>
    <row r="46" spans="1:3" x14ac:dyDescent="0.2">
      <c r="A46" s="40">
        <v>48</v>
      </c>
      <c r="B46" s="40">
        <v>0.86419999999999897</v>
      </c>
      <c r="C46" s="40">
        <v>2.64336273712103E-2</v>
      </c>
    </row>
    <row r="47" spans="1:3" x14ac:dyDescent="0.2">
      <c r="A47" s="40">
        <v>49</v>
      </c>
      <c r="B47" s="40">
        <v>0.86360000000000003</v>
      </c>
      <c r="C47" s="40">
        <v>2.6425782561733099E-2</v>
      </c>
    </row>
    <row r="48" spans="1:3" x14ac:dyDescent="0.2">
      <c r="A48" s="40">
        <v>50</v>
      </c>
      <c r="B48" s="40">
        <v>0.84299999999999897</v>
      </c>
      <c r="C48" s="40">
        <v>2.6158356217468998E-2</v>
      </c>
    </row>
    <row r="49" spans="1:3" x14ac:dyDescent="0.2">
      <c r="A49" s="40">
        <v>51</v>
      </c>
      <c r="B49" s="40">
        <v>0.79930000000000001</v>
      </c>
      <c r="C49" s="40">
        <v>2.5603753552946099E-2</v>
      </c>
    </row>
    <row r="50" spans="1:3" x14ac:dyDescent="0.2">
      <c r="A50" s="40">
        <v>52</v>
      </c>
      <c r="B50" s="40">
        <v>0.82750000000000001</v>
      </c>
      <c r="C50" s="40">
        <v>2.59596321237416E-2</v>
      </c>
    </row>
    <row r="51" spans="1:3" x14ac:dyDescent="0.2">
      <c r="A51" s="40">
        <v>53</v>
      </c>
      <c r="B51" s="40">
        <v>0.79469999999999896</v>
      </c>
      <c r="C51" s="40">
        <v>2.5546413368611999E-2</v>
      </c>
    </row>
    <row r="52" spans="1:3" x14ac:dyDescent="0.2">
      <c r="A52" s="40">
        <v>54</v>
      </c>
      <c r="B52" s="40">
        <v>0.81520000000000004</v>
      </c>
      <c r="C52" s="40">
        <v>2.5803496197220999E-2</v>
      </c>
    </row>
    <row r="53" spans="1:3" x14ac:dyDescent="0.2">
      <c r="A53" s="40">
        <v>55</v>
      </c>
      <c r="B53" s="40">
        <v>0.79520000000000002</v>
      </c>
      <c r="C53" s="40">
        <v>2.5552636184941802E-2</v>
      </c>
    </row>
    <row r="54" spans="1:3" x14ac:dyDescent="0.2">
      <c r="A54" s="40">
        <v>56</v>
      </c>
      <c r="B54" s="40">
        <v>0.70750000000000002</v>
      </c>
      <c r="C54" s="40">
        <v>3.80859528893591E-2</v>
      </c>
    </row>
    <row r="55" spans="1:3" x14ac:dyDescent="0.2">
      <c r="A55" s="40">
        <v>57</v>
      </c>
      <c r="B55" s="40">
        <v>0.55979999999999897</v>
      </c>
      <c r="C55" s="40">
        <v>2.29205239032618E-2</v>
      </c>
    </row>
    <row r="56" spans="1:3" x14ac:dyDescent="0.2">
      <c r="A56" s="40">
        <v>58</v>
      </c>
      <c r="B56" s="40">
        <v>0.85209999999999897</v>
      </c>
      <c r="C56" s="40">
        <v>2.6276030217671699E-2</v>
      </c>
    </row>
    <row r="57" spans="1:3" x14ac:dyDescent="0.2">
      <c r="A57" s="40">
        <v>59</v>
      </c>
      <c r="B57" s="40">
        <v>0.85509999999999897</v>
      </c>
      <c r="C57" s="40">
        <v>2.6314984400527298E-2</v>
      </c>
    </row>
    <row r="58" spans="1:3" x14ac:dyDescent="0.2">
      <c r="A58" s="40">
        <v>60</v>
      </c>
      <c r="B58" s="40">
        <v>0.849799999999999</v>
      </c>
      <c r="C58" s="40">
        <v>2.6246219080088399E-2</v>
      </c>
    </row>
    <row r="59" spans="1:3" x14ac:dyDescent="0.2">
      <c r="A59" s="40">
        <v>61</v>
      </c>
      <c r="B59" s="40">
        <v>0.77559999999999896</v>
      </c>
      <c r="C59" s="40">
        <v>2.5310514494968201E-2</v>
      </c>
    </row>
    <row r="60" spans="1:3" x14ac:dyDescent="0.2">
      <c r="A60" s="40">
        <v>62</v>
      </c>
      <c r="B60" s="40">
        <v>0.87429999999999897</v>
      </c>
      <c r="C60" s="40">
        <v>2.6566147556617899E-2</v>
      </c>
    </row>
    <row r="61" spans="1:3" x14ac:dyDescent="0.2">
      <c r="A61" s="40">
        <v>63</v>
      </c>
      <c r="B61" s="40">
        <v>0.81879999999999897</v>
      </c>
      <c r="C61" s="40">
        <v>2.5849049808455201E-2</v>
      </c>
    </row>
    <row r="62" spans="1:3" x14ac:dyDescent="0.2">
      <c r="A62" s="40">
        <v>64</v>
      </c>
      <c r="B62" s="40">
        <v>0.81499999999999895</v>
      </c>
      <c r="C62" s="40">
        <v>2.58009689740521E-2</v>
      </c>
    </row>
    <row r="63" spans="1:3" x14ac:dyDescent="0.2">
      <c r="A63" s="40">
        <v>65</v>
      </c>
      <c r="B63" s="40">
        <v>0.71840000000000004</v>
      </c>
      <c r="C63" s="40">
        <v>2.4625990822706001E-2</v>
      </c>
    </row>
    <row r="64" spans="1:3" x14ac:dyDescent="0.2">
      <c r="A64" s="40">
        <v>66</v>
      </c>
      <c r="B64" s="40">
        <v>0.78349999999999898</v>
      </c>
      <c r="C64" s="40">
        <v>2.5407654358480199E-2</v>
      </c>
    </row>
    <row r="65" spans="1:3" x14ac:dyDescent="0.2">
      <c r="A65" s="40">
        <v>67</v>
      </c>
      <c r="B65" s="40">
        <v>0.81899999999999895</v>
      </c>
      <c r="C65" s="40">
        <v>0.124885500649043</v>
      </c>
    </row>
    <row r="66" spans="1:3" x14ac:dyDescent="0.2">
      <c r="A66" s="40">
        <v>68</v>
      </c>
      <c r="B66" s="40">
        <v>0.76780000000000004</v>
      </c>
      <c r="C66" s="40">
        <v>2.5215208426661799E-2</v>
      </c>
    </row>
    <row r="67" spans="1:3" x14ac:dyDescent="0.2">
      <c r="A67" s="40">
        <v>69</v>
      </c>
      <c r="B67" s="40">
        <v>0.8</v>
      </c>
      <c r="C67" s="40">
        <v>2.5612496949731299E-2</v>
      </c>
    </row>
    <row r="68" spans="1:3" x14ac:dyDescent="0.2">
      <c r="A68" s="40">
        <v>70</v>
      </c>
      <c r="B68" s="40">
        <v>0.75029999999999897</v>
      </c>
      <c r="C68" s="40">
        <v>2.5003600460733601E-2</v>
      </c>
    </row>
    <row r="69" spans="1:3" x14ac:dyDescent="0.2">
      <c r="A69" s="40">
        <v>71</v>
      </c>
      <c r="B69" s="40">
        <v>0.72170000000000001</v>
      </c>
      <c r="C69" s="40">
        <v>2.4664556675521199E-2</v>
      </c>
    </row>
    <row r="70" spans="1:3" x14ac:dyDescent="0.2">
      <c r="A70" s="40">
        <v>72</v>
      </c>
      <c r="B70" s="40">
        <v>0.55979999999999897</v>
      </c>
      <c r="C70" s="40">
        <v>2.29205239032618E-2</v>
      </c>
    </row>
    <row r="71" spans="1:3" x14ac:dyDescent="0.2">
      <c r="A71" s="40">
        <v>73</v>
      </c>
      <c r="B71" s="40">
        <v>0.85699999999999898</v>
      </c>
      <c r="C71" s="40">
        <v>2.6339696277671801E-2</v>
      </c>
    </row>
    <row r="72" spans="1:3" x14ac:dyDescent="0.2">
      <c r="A72" s="40">
        <v>74</v>
      </c>
      <c r="B72" s="40">
        <v>0.3014</v>
      </c>
      <c r="C72" s="40">
        <v>2.0888675975274201E-2</v>
      </c>
    </row>
    <row r="73" spans="1:3" x14ac:dyDescent="0.2">
      <c r="A73" s="40">
        <v>75</v>
      </c>
      <c r="B73" s="40">
        <v>0.80630000000000002</v>
      </c>
      <c r="C73" s="40">
        <v>2.5691396925819301E-2</v>
      </c>
    </row>
    <row r="74" spans="1:3" x14ac:dyDescent="0.2">
      <c r="A74" s="40">
        <v>76</v>
      </c>
      <c r="B74" s="40">
        <v>0.84899999999999898</v>
      </c>
      <c r="C74" s="40">
        <v>2.6235860954045301E-2</v>
      </c>
    </row>
    <row r="75" spans="1:3" x14ac:dyDescent="0.2">
      <c r="A75" s="40">
        <v>78</v>
      </c>
      <c r="B75" s="40">
        <v>0.82240000000000002</v>
      </c>
      <c r="C75" s="40">
        <v>2.5894723477959701E-2</v>
      </c>
    </row>
    <row r="76" spans="1:3" x14ac:dyDescent="0.2">
      <c r="A76" s="40">
        <v>79</v>
      </c>
      <c r="B76" s="40">
        <v>0.77270000000000005</v>
      </c>
      <c r="C76" s="40">
        <v>2.5275009713153399E-2</v>
      </c>
    </row>
    <row r="77" spans="1:3" x14ac:dyDescent="0.2">
      <c r="A77" s="40">
        <v>80</v>
      </c>
      <c r="B77" s="40">
        <v>0.819599999999999</v>
      </c>
      <c r="C77" s="40">
        <v>2.5859189159755099E-2</v>
      </c>
    </row>
    <row r="78" spans="1:3" x14ac:dyDescent="0.2">
      <c r="A78" s="40">
        <v>81</v>
      </c>
      <c r="B78" s="40">
        <v>0.8175</v>
      </c>
      <c r="C78" s="40">
        <v>0.113190664840706</v>
      </c>
    </row>
    <row r="79" spans="1:3" x14ac:dyDescent="0.2">
      <c r="A79" s="40">
        <v>82</v>
      </c>
      <c r="B79" s="40">
        <v>0.79920000000000002</v>
      </c>
      <c r="C79" s="40">
        <v>2.56025048774529E-2</v>
      </c>
    </row>
    <row r="80" spans="1:3" x14ac:dyDescent="0.2">
      <c r="A80" s="40">
        <v>83</v>
      </c>
      <c r="B80" s="40">
        <v>0.84540000000000004</v>
      </c>
      <c r="C80" s="40">
        <v>2.6189319655157101E-2</v>
      </c>
    </row>
    <row r="81" spans="1:3" x14ac:dyDescent="0.2">
      <c r="A81" s="40">
        <v>84</v>
      </c>
      <c r="B81" s="40">
        <v>0.74239999999999895</v>
      </c>
      <c r="C81" s="40">
        <v>2.4909096812208899E-2</v>
      </c>
    </row>
    <row r="82" spans="1:3" x14ac:dyDescent="0.2">
      <c r="A82" s="40">
        <v>87</v>
      </c>
      <c r="B82" s="40">
        <v>0.52290000000000003</v>
      </c>
      <c r="C82" s="40">
        <v>2.2569221608198999E-2</v>
      </c>
    </row>
    <row r="83" spans="1:3" x14ac:dyDescent="0.2">
      <c r="A83" s="40">
        <v>88</v>
      </c>
      <c r="B83" s="40">
        <v>0.607899999999999</v>
      </c>
      <c r="C83" s="40">
        <v>2.3405490039732101E-2</v>
      </c>
    </row>
    <row r="84" spans="1:3" x14ac:dyDescent="0.2">
      <c r="A84" s="40">
        <v>91</v>
      </c>
      <c r="B84" s="40">
        <v>0.69159999999999899</v>
      </c>
      <c r="C84" s="40">
        <v>2.43171590445923E-2</v>
      </c>
    </row>
    <row r="85" spans="1:3" x14ac:dyDescent="0.2">
      <c r="A85" s="40">
        <v>92</v>
      </c>
      <c r="B85" s="40">
        <v>0.64610000000000001</v>
      </c>
      <c r="C85" s="40">
        <v>2.3811301602390401E-2</v>
      </c>
    </row>
    <row r="86" spans="1:3" x14ac:dyDescent="0.2">
      <c r="A86" s="40">
        <v>93</v>
      </c>
      <c r="B86" s="40">
        <v>0.28799999999999898</v>
      </c>
      <c r="C86" s="40">
        <v>2.081291906485E-2</v>
      </c>
    </row>
    <row r="87" spans="1:3" x14ac:dyDescent="0.2">
      <c r="A87" s="40">
        <v>94</v>
      </c>
      <c r="B87" s="40">
        <v>0.85309999999999897</v>
      </c>
      <c r="C87" s="40">
        <v>2.6289006143253101E-2</v>
      </c>
    </row>
    <row r="88" spans="1:3" x14ac:dyDescent="0.2">
      <c r="A88" s="40">
        <v>95</v>
      </c>
      <c r="B88" s="40">
        <v>0.83919999999999895</v>
      </c>
      <c r="C88" s="40">
        <v>2.6109436148641699E-2</v>
      </c>
    </row>
    <row r="89" spans="1:3" x14ac:dyDescent="0.2">
      <c r="A89" s="40">
        <v>96</v>
      </c>
      <c r="B89" s="40">
        <v>0.79920000000000002</v>
      </c>
      <c r="C89" s="40">
        <v>2.56025048774529E-2</v>
      </c>
    </row>
    <row r="90" spans="1:3" x14ac:dyDescent="0.2">
      <c r="A90" s="40">
        <v>97</v>
      </c>
      <c r="B90" s="40">
        <v>0.83240000000000003</v>
      </c>
      <c r="C90" s="40">
        <v>2.6022219428788101E-2</v>
      </c>
    </row>
    <row r="91" spans="1:3" x14ac:dyDescent="0.2">
      <c r="A91" s="40">
        <v>98</v>
      </c>
      <c r="B91" s="40">
        <v>0.74980000000000002</v>
      </c>
      <c r="C91" s="40">
        <v>2.4997600204819601E-2</v>
      </c>
    </row>
    <row r="92" spans="1:3" x14ac:dyDescent="0.2">
      <c r="A92" s="40">
        <v>99</v>
      </c>
      <c r="B92" s="40">
        <v>0.72330000000000005</v>
      </c>
      <c r="C92" s="40">
        <v>2.4683297105532701E-2</v>
      </c>
    </row>
    <row r="93" spans="1:3" x14ac:dyDescent="0.2">
      <c r="A93" s="40">
        <v>100</v>
      </c>
      <c r="B93" s="40">
        <v>0.66510000000000002</v>
      </c>
      <c r="C93" s="40">
        <v>2.40196420456259E-2</v>
      </c>
    </row>
    <row r="94" spans="1:3" x14ac:dyDescent="0.2">
      <c r="A94" s="40">
        <v>101</v>
      </c>
      <c r="B94" s="40">
        <v>0.14080000000000001</v>
      </c>
      <c r="C94" s="40">
        <v>2.0197273479358499E-2</v>
      </c>
    </row>
    <row r="95" spans="1:3" x14ac:dyDescent="0.2">
      <c r="A95" s="40">
        <v>102</v>
      </c>
      <c r="B95" s="40">
        <v>7.22E-2</v>
      </c>
      <c r="C95" s="40">
        <v>2.2316826208463598E-2</v>
      </c>
    </row>
    <row r="96" spans="1:3" x14ac:dyDescent="0.2">
      <c r="A96" s="40">
        <v>103</v>
      </c>
      <c r="B96" s="40">
        <v>0.60570000000000002</v>
      </c>
      <c r="C96" s="40">
        <v>2.3382664433293301E-2</v>
      </c>
    </row>
    <row r="97" spans="1:3" x14ac:dyDescent="0.2">
      <c r="A97" s="40">
        <v>104</v>
      </c>
      <c r="B97" s="40">
        <v>0.77059999999999895</v>
      </c>
      <c r="C97" s="40">
        <v>2.5249351358005202E-2</v>
      </c>
    </row>
    <row r="98" spans="1:3" x14ac:dyDescent="0.2">
      <c r="A98" s="40">
        <v>105</v>
      </c>
      <c r="B98" s="40">
        <v>0.77239999999999898</v>
      </c>
      <c r="C98" s="40">
        <v>2.5271341555208299E-2</v>
      </c>
    </row>
    <row r="99" spans="1:3" x14ac:dyDescent="0.2">
      <c r="A99" s="40">
        <v>106</v>
      </c>
      <c r="B99" s="40">
        <v>0.80110000000000003</v>
      </c>
      <c r="C99" s="40">
        <v>2.5626245998975301E-2</v>
      </c>
    </row>
    <row r="100" spans="1:3" x14ac:dyDescent="0.2">
      <c r="A100" s="40">
        <v>107</v>
      </c>
      <c r="B100" s="40">
        <v>0.84650000000000003</v>
      </c>
      <c r="C100" s="40">
        <v>2.62035283883678E-2</v>
      </c>
    </row>
    <row r="101" spans="1:3" x14ac:dyDescent="0.2">
      <c r="A101" s="40">
        <v>108</v>
      </c>
      <c r="B101" s="40">
        <v>0.86799999999999899</v>
      </c>
      <c r="C101" s="40">
        <v>2.6483383469639899E-2</v>
      </c>
    </row>
    <row r="102" spans="1:3" x14ac:dyDescent="0.2">
      <c r="A102" s="40">
        <v>109</v>
      </c>
      <c r="B102" s="40">
        <v>0.86099999999999899</v>
      </c>
      <c r="C102" s="40">
        <v>3.6306455279210101E-2</v>
      </c>
    </row>
    <row r="103" spans="1:3" x14ac:dyDescent="0.2">
      <c r="A103" s="40">
        <v>110</v>
      </c>
      <c r="B103" s="40">
        <v>0.1386</v>
      </c>
      <c r="C103" s="40">
        <v>2.0191185799749298E-2</v>
      </c>
    </row>
    <row r="104" spans="1:3" x14ac:dyDescent="0.2">
      <c r="A104" s="40">
        <v>111</v>
      </c>
      <c r="B104" s="40">
        <v>0.80400000000000005</v>
      </c>
      <c r="C104" s="40">
        <v>2.5662548587387E-2</v>
      </c>
    </row>
    <row r="105" spans="1:3" x14ac:dyDescent="0.2">
      <c r="A105" s="40">
        <v>113</v>
      </c>
      <c r="B105" s="40">
        <v>0.6804</v>
      </c>
      <c r="C105" s="40">
        <v>3.7605603321945701E-2</v>
      </c>
    </row>
    <row r="106" spans="1:3" x14ac:dyDescent="0.2">
      <c r="A106" s="40">
        <v>114</v>
      </c>
      <c r="B106" s="40">
        <v>0.72550000000000003</v>
      </c>
      <c r="C106" s="40">
        <v>2.60001664746419E-2</v>
      </c>
    </row>
    <row r="107" spans="1:3" x14ac:dyDescent="0.2">
      <c r="A107" s="40">
        <v>115</v>
      </c>
      <c r="B107" s="40">
        <v>0.75570000000000004</v>
      </c>
      <c r="C107" s="40">
        <v>2.5068565894362599E-2</v>
      </c>
    </row>
    <row r="108" spans="1:3" x14ac:dyDescent="0.2">
      <c r="A108" s="40">
        <v>116</v>
      </c>
      <c r="B108" s="40">
        <v>0.33579999999999899</v>
      </c>
      <c r="C108" s="40">
        <v>2.1097503548998298E-2</v>
      </c>
    </row>
    <row r="109" spans="1:3" x14ac:dyDescent="0.2">
      <c r="A109" s="40">
        <v>117</v>
      </c>
      <c r="B109" s="40">
        <v>0.83689999999999898</v>
      </c>
      <c r="C109" s="40">
        <v>2.6079889647005701E-2</v>
      </c>
    </row>
    <row r="110" spans="1:3" x14ac:dyDescent="0.2">
      <c r="A110" s="40">
        <v>118</v>
      </c>
      <c r="B110" s="40">
        <v>0.82679999999999898</v>
      </c>
      <c r="C110" s="40">
        <v>2.5950708969120599E-2</v>
      </c>
    </row>
    <row r="111" spans="1:3" x14ac:dyDescent="0.2">
      <c r="A111" s="40">
        <v>119</v>
      </c>
      <c r="B111" s="40">
        <v>0.7671</v>
      </c>
      <c r="C111" s="40">
        <v>0.111507049508589</v>
      </c>
    </row>
    <row r="112" spans="1:3" x14ac:dyDescent="0.2">
      <c r="A112" s="40">
        <v>120</v>
      </c>
      <c r="B112" s="40">
        <v>0.83320000000000005</v>
      </c>
      <c r="C112" s="40">
        <v>2.6032458508561899E-2</v>
      </c>
    </row>
    <row r="113" spans="1:3" x14ac:dyDescent="0.2">
      <c r="A113" s="40">
        <v>121</v>
      </c>
      <c r="B113" s="40">
        <v>0.83950000000000002</v>
      </c>
      <c r="C113" s="40">
        <v>2.61132935494548E-2</v>
      </c>
    </row>
    <row r="114" spans="1:3" x14ac:dyDescent="0.2">
      <c r="A114" s="40">
        <v>122</v>
      </c>
      <c r="B114" s="40">
        <v>0.84830000000000005</v>
      </c>
      <c r="C114" s="40">
        <v>2.62268022450317E-2</v>
      </c>
    </row>
    <row r="115" spans="1:3" x14ac:dyDescent="0.2">
      <c r="A115" s="40">
        <v>123</v>
      </c>
      <c r="B115" s="40">
        <v>0.83660000000000001</v>
      </c>
      <c r="C115" s="40">
        <v>2.6076039269796999E-2</v>
      </c>
    </row>
    <row r="116" spans="1:3" x14ac:dyDescent="0.2">
      <c r="A116" s="40">
        <v>124</v>
      </c>
      <c r="B116" s="40">
        <v>0.83620000000000005</v>
      </c>
      <c r="C116" s="40">
        <v>2.6070906696929401E-2</v>
      </c>
    </row>
    <row r="117" spans="1:3" x14ac:dyDescent="0.2">
      <c r="A117" s="40">
        <v>125</v>
      </c>
      <c r="B117" s="40">
        <v>0.84730000000000005</v>
      </c>
      <c r="C117" s="40">
        <v>2.6213868772083201E-2</v>
      </c>
    </row>
    <row r="118" spans="1:3" x14ac:dyDescent="0.2">
      <c r="A118" s="40">
        <v>126</v>
      </c>
      <c r="B118" s="40">
        <v>0.77700000000000002</v>
      </c>
      <c r="C118" s="40">
        <v>2.5327684457920701E-2</v>
      </c>
    </row>
    <row r="119" spans="1:3" x14ac:dyDescent="0.2">
      <c r="A119" s="40">
        <v>127</v>
      </c>
      <c r="B119" s="40">
        <v>0.64</v>
      </c>
      <c r="C119" s="40">
        <v>2.37453153274493E-2</v>
      </c>
    </row>
    <row r="120" spans="1:3" x14ac:dyDescent="0.2">
      <c r="A120" s="40">
        <v>128</v>
      </c>
      <c r="B120" s="40">
        <v>0.83489999999999898</v>
      </c>
      <c r="C120" s="40">
        <v>2.6054235816849399E-2</v>
      </c>
    </row>
    <row r="121" spans="1:3" x14ac:dyDescent="0.2">
      <c r="A121" s="40">
        <v>129</v>
      </c>
      <c r="B121" s="40">
        <v>0.82040000000000002</v>
      </c>
      <c r="C121" s="40">
        <v>2.5869334432876302E-2</v>
      </c>
    </row>
    <row r="122" spans="1:3" x14ac:dyDescent="0.2">
      <c r="A122" s="40">
        <v>130</v>
      </c>
      <c r="B122" s="40">
        <v>0.76400000000000001</v>
      </c>
      <c r="C122" s="40">
        <v>2.51689968016208E-2</v>
      </c>
    </row>
    <row r="123" spans="1:3" x14ac:dyDescent="0.2">
      <c r="A123" s="40">
        <v>133</v>
      </c>
      <c r="B123" s="40">
        <v>0.55979999999999897</v>
      </c>
      <c r="C123" s="40">
        <v>2.29205239032618E-2</v>
      </c>
    </row>
    <row r="124" spans="1:3" x14ac:dyDescent="0.2">
      <c r="A124" s="40">
        <v>135</v>
      </c>
      <c r="B124" s="40">
        <v>0.30530000000000002</v>
      </c>
      <c r="C124" s="40">
        <v>2.09113183706814E-2</v>
      </c>
    </row>
    <row r="125" spans="1:3" x14ac:dyDescent="0.2">
      <c r="A125" s="40">
        <v>136</v>
      </c>
      <c r="B125" s="40">
        <v>0.422899999999999</v>
      </c>
      <c r="C125" s="40">
        <v>2.17149203083962E-2</v>
      </c>
    </row>
    <row r="126" spans="1:3" x14ac:dyDescent="0.2">
      <c r="A126" s="40">
        <v>137</v>
      </c>
      <c r="B126" s="40">
        <v>0.17660000000000001</v>
      </c>
      <c r="C126" s="40">
        <v>2.03094811356666E-2</v>
      </c>
    </row>
    <row r="127" spans="1:3" x14ac:dyDescent="0.2">
      <c r="A127" s="40">
        <v>138</v>
      </c>
      <c r="B127" s="40">
        <v>0.176699999999999</v>
      </c>
      <c r="C127" s="40">
        <v>2.0309829049009701E-2</v>
      </c>
    </row>
    <row r="128" spans="1:3" x14ac:dyDescent="0.2">
      <c r="A128" s="40">
        <v>139</v>
      </c>
      <c r="B128" s="40">
        <v>0.273199999999999</v>
      </c>
      <c r="C128" s="40">
        <v>2.0732951936470501E-2</v>
      </c>
    </row>
    <row r="129" spans="1:3" x14ac:dyDescent="0.2">
      <c r="A129" s="40">
        <v>140</v>
      </c>
      <c r="B129" s="40">
        <v>6.4600000000000005E-2</v>
      </c>
      <c r="C129" s="40">
        <v>2.0041688152448601E-2</v>
      </c>
    </row>
    <row r="130" spans="1:3" x14ac:dyDescent="0.2">
      <c r="A130" s="40">
        <v>141</v>
      </c>
      <c r="B130" s="40">
        <v>7.5700000000000003E-2</v>
      </c>
      <c r="C130" s="40">
        <v>2.0057223038097701E-2</v>
      </c>
    </row>
    <row r="131" spans="1:3" x14ac:dyDescent="0.2">
      <c r="A131" s="40">
        <v>142</v>
      </c>
      <c r="B131" s="40">
        <v>7.22E-2</v>
      </c>
      <c r="C131" s="40">
        <v>2.2316826208463598E-2</v>
      </c>
    </row>
    <row r="132" spans="1:3" x14ac:dyDescent="0.2">
      <c r="A132" s="40">
        <v>143</v>
      </c>
      <c r="B132" s="40">
        <v>5.19999999999999E-2</v>
      </c>
      <c r="C132" s="40">
        <v>2.00270217456315E-2</v>
      </c>
    </row>
    <row r="133" spans="1:3" x14ac:dyDescent="0.2">
      <c r="A133" s="40">
        <v>144</v>
      </c>
      <c r="B133" s="40">
        <v>8.46999999999999E-2</v>
      </c>
      <c r="C133" s="40">
        <v>2.0071612690563699E-2</v>
      </c>
    </row>
    <row r="134" spans="1:3" x14ac:dyDescent="0.2">
      <c r="A134" s="40">
        <v>145</v>
      </c>
      <c r="B134" s="40">
        <v>0.17649999999999899</v>
      </c>
      <c r="C134" s="40">
        <v>2.0309133413319198E-2</v>
      </c>
    </row>
    <row r="135" spans="1:3" x14ac:dyDescent="0.2">
      <c r="A135" s="40">
        <v>146</v>
      </c>
      <c r="B135" s="40">
        <v>0.1318</v>
      </c>
      <c r="C135" s="40">
        <v>2.0172964482197402E-2</v>
      </c>
    </row>
    <row r="136" spans="1:3" x14ac:dyDescent="0.2">
      <c r="A136" s="40">
        <v>147</v>
      </c>
      <c r="B136" s="40">
        <v>0.105999999999999</v>
      </c>
      <c r="C136" s="40">
        <v>2.0112046141553999E-2</v>
      </c>
    </row>
    <row r="137" spans="1:3" x14ac:dyDescent="0.2">
      <c r="A137" s="40">
        <v>148</v>
      </c>
      <c r="B137" s="40">
        <v>-0.15690000000000001</v>
      </c>
      <c r="C137" s="40">
        <v>2.0244679399783E-2</v>
      </c>
    </row>
    <row r="138" spans="1:3" x14ac:dyDescent="0.2">
      <c r="A138" s="40">
        <v>149</v>
      </c>
      <c r="B138" s="40">
        <v>-0.37019999999999897</v>
      </c>
      <c r="C138" s="40">
        <v>2.1326490944363001E-2</v>
      </c>
    </row>
    <row r="139" spans="1:3" x14ac:dyDescent="0.2">
      <c r="A139" s="40">
        <v>150</v>
      </c>
      <c r="B139" s="40">
        <v>-1.0213000000000001</v>
      </c>
      <c r="C139" s="40">
        <v>2.85870858255961E-2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35618-B444-5A44-8D2B-6E17375FECED}">
  <dimension ref="A1:N64"/>
  <sheetViews>
    <sheetView workbookViewId="0">
      <selection activeCell="A2" sqref="A2"/>
    </sheetView>
  </sheetViews>
  <sheetFormatPr baseColWidth="10" defaultRowHeight="15" x14ac:dyDescent="0.2"/>
  <cols>
    <col min="1" max="1" width="17.1640625" bestFit="1" customWidth="1"/>
  </cols>
  <sheetData>
    <row r="1" spans="1:14" x14ac:dyDescent="0.2">
      <c r="A1" t="s">
        <v>19535</v>
      </c>
    </row>
    <row r="4" spans="1:14" ht="16" x14ac:dyDescent="0.2">
      <c r="B4" s="42" t="s">
        <v>19475</v>
      </c>
      <c r="C4" s="80" t="s">
        <v>17611</v>
      </c>
      <c r="D4" s="80"/>
      <c r="E4" s="80"/>
      <c r="F4" s="80"/>
      <c r="G4" s="80"/>
      <c r="H4" s="80"/>
      <c r="I4" s="80" t="s">
        <v>19497</v>
      </c>
      <c r="J4" s="80"/>
      <c r="K4" s="80"/>
      <c r="L4" s="80"/>
      <c r="M4" s="80"/>
      <c r="N4" s="80"/>
    </row>
    <row r="5" spans="1:14" ht="16" x14ac:dyDescent="0.2">
      <c r="B5" s="41">
        <v>0</v>
      </c>
      <c r="C5" s="41">
        <v>100</v>
      </c>
      <c r="D5" s="41">
        <v>7.1169110599999996</v>
      </c>
      <c r="E5" s="41">
        <v>6</v>
      </c>
      <c r="F5" s="41"/>
      <c r="G5" s="41"/>
      <c r="H5" s="41"/>
      <c r="I5" s="41">
        <v>100</v>
      </c>
      <c r="J5" s="41">
        <v>5.6845820600000003</v>
      </c>
      <c r="K5" s="41">
        <v>6</v>
      </c>
      <c r="L5" s="41"/>
      <c r="M5" s="41"/>
      <c r="N5" s="41"/>
    </row>
    <row r="6" spans="1:14" ht="16" x14ac:dyDescent="0.2">
      <c r="B6" s="41">
        <v>2</v>
      </c>
      <c r="C6" s="41">
        <v>85.060847699999997</v>
      </c>
      <c r="D6" s="41">
        <v>4.5304701700000001</v>
      </c>
      <c r="E6" s="41">
        <v>6</v>
      </c>
      <c r="F6" s="41"/>
      <c r="G6" s="41"/>
      <c r="H6" s="41"/>
      <c r="I6" s="41">
        <v>103.767865</v>
      </c>
      <c r="J6" s="41">
        <v>3.4849990200000001</v>
      </c>
      <c r="K6" s="41">
        <v>6</v>
      </c>
      <c r="L6" s="41"/>
      <c r="M6" s="41"/>
      <c r="N6" s="41"/>
    </row>
    <row r="7" spans="1:14" ht="16" x14ac:dyDescent="0.2">
      <c r="B7" s="41">
        <v>4</v>
      </c>
      <c r="C7" s="41">
        <v>77.297524100000004</v>
      </c>
      <c r="D7" s="41">
        <v>11.7299753</v>
      </c>
      <c r="E7" s="41">
        <v>6</v>
      </c>
      <c r="F7" s="41"/>
      <c r="G7" s="41"/>
      <c r="H7" s="41"/>
      <c r="I7" s="41">
        <v>96.838458200000005</v>
      </c>
      <c r="J7" s="41">
        <v>5.6542111400000001</v>
      </c>
      <c r="K7" s="41">
        <v>6</v>
      </c>
      <c r="L7" s="41"/>
      <c r="M7" s="41"/>
      <c r="N7" s="41"/>
    </row>
    <row r="8" spans="1:14" ht="16" x14ac:dyDescent="0.2">
      <c r="B8" s="41">
        <v>6</v>
      </c>
      <c r="C8" s="41">
        <v>56.483424300000003</v>
      </c>
      <c r="D8" s="41">
        <v>2.61499485</v>
      </c>
      <c r="E8" s="41">
        <v>6</v>
      </c>
      <c r="F8" s="41"/>
      <c r="G8" s="41"/>
      <c r="H8" s="41"/>
      <c r="I8" s="41">
        <v>99.523603300000005</v>
      </c>
      <c r="J8" s="41">
        <v>6.9841922600000004</v>
      </c>
      <c r="K8" s="41">
        <v>6</v>
      </c>
      <c r="L8" s="41"/>
      <c r="M8" s="41"/>
      <c r="N8" s="41"/>
    </row>
    <row r="9" spans="1:14" ht="16" x14ac:dyDescent="0.2">
      <c r="B9" s="41">
        <v>8</v>
      </c>
      <c r="C9" s="41">
        <v>43.180864499999998</v>
      </c>
      <c r="D9" s="41">
        <v>2.2050827399999999</v>
      </c>
      <c r="E9" s="41">
        <v>6</v>
      </c>
      <c r="F9" s="41"/>
      <c r="G9" s="41"/>
      <c r="H9" s="41"/>
      <c r="I9" s="41">
        <v>99.177132999999998</v>
      </c>
      <c r="J9" s="41">
        <v>5.9498147000000001</v>
      </c>
      <c r="K9" s="41">
        <v>6</v>
      </c>
      <c r="L9" s="41"/>
      <c r="M9" s="41"/>
      <c r="N9" s="41"/>
    </row>
    <row r="13" spans="1:14" x14ac:dyDescent="0.2">
      <c r="B13" s="36" t="s">
        <v>18</v>
      </c>
      <c r="C13" s="36"/>
      <c r="D13" s="36"/>
      <c r="E13" s="36"/>
      <c r="F13" s="36"/>
      <c r="G13" s="36"/>
      <c r="H13" s="36"/>
      <c r="I13" s="36" t="s">
        <v>18</v>
      </c>
      <c r="J13" s="36"/>
      <c r="K13" s="36"/>
      <c r="L13" s="36"/>
      <c r="M13" s="36"/>
      <c r="N13" s="36"/>
    </row>
    <row r="14" spans="1:14" x14ac:dyDescent="0.2">
      <c r="B14" t="s">
        <v>19508</v>
      </c>
      <c r="C14" s="36">
        <v>0</v>
      </c>
      <c r="D14" s="36">
        <v>2</v>
      </c>
      <c r="E14" s="36">
        <v>4</v>
      </c>
      <c r="F14" s="36">
        <v>6</v>
      </c>
      <c r="G14" s="36">
        <v>8</v>
      </c>
      <c r="H14" s="36"/>
      <c r="I14" t="s">
        <v>19508</v>
      </c>
      <c r="J14" s="36">
        <v>0</v>
      </c>
      <c r="K14" s="36">
        <v>2</v>
      </c>
      <c r="L14" s="36">
        <v>4</v>
      </c>
      <c r="M14" s="36">
        <v>6</v>
      </c>
      <c r="N14" s="36">
        <v>8</v>
      </c>
    </row>
    <row r="15" spans="1:14" x14ac:dyDescent="0.2">
      <c r="B15" s="36" t="s">
        <v>19498</v>
      </c>
      <c r="C15" s="8">
        <v>0.44600000000000001</v>
      </c>
      <c r="D15" s="8">
        <v>0.35599999999999998</v>
      </c>
      <c r="E15" s="8">
        <v>0.29499999999999998</v>
      </c>
      <c r="F15" s="8">
        <v>0.24</v>
      </c>
      <c r="G15" s="8">
        <v>0.16300000000000001</v>
      </c>
      <c r="H15" s="36"/>
      <c r="I15" s="36" t="s">
        <v>19499</v>
      </c>
      <c r="J15" s="36">
        <v>0.397166666666667</v>
      </c>
      <c r="K15" s="36">
        <v>0.33783333333333337</v>
      </c>
      <c r="L15" s="36">
        <v>0.307</v>
      </c>
      <c r="M15" s="36">
        <v>0.2243333333333333</v>
      </c>
      <c r="N15" s="36">
        <v>0.17150000000000001</v>
      </c>
    </row>
    <row r="16" spans="1:14" x14ac:dyDescent="0.2">
      <c r="B16" s="36" t="s">
        <v>19500</v>
      </c>
      <c r="C16" s="8">
        <v>0.39200000000000002</v>
      </c>
      <c r="D16" s="8">
        <v>0.33600000000000002</v>
      </c>
      <c r="E16" s="8">
        <v>0.39900000000000002</v>
      </c>
      <c r="F16" s="8">
        <v>0.216</v>
      </c>
      <c r="G16" s="8">
        <v>0.16500000000000001</v>
      </c>
      <c r="H16" s="36"/>
      <c r="I16" s="36" t="s">
        <v>10</v>
      </c>
      <c r="J16" s="36">
        <v>2.8265998419774008E-2</v>
      </c>
      <c r="K16" s="36">
        <v>1.7993517351164737E-2</v>
      </c>
      <c r="L16" s="36">
        <v>4.6587551985482076E-2</v>
      </c>
      <c r="M16" s="36">
        <v>1.0385887861259945E-2</v>
      </c>
      <c r="N16" s="36">
        <v>8.7578536183245213E-3</v>
      </c>
    </row>
    <row r="17" spans="2:14" x14ac:dyDescent="0.2">
      <c r="B17" s="36" t="s">
        <v>19501</v>
      </c>
      <c r="C17" s="8">
        <v>0.39700000000000002</v>
      </c>
      <c r="D17" s="8">
        <v>0.33800000000000002</v>
      </c>
      <c r="E17" s="8">
        <v>0.28599999999999998</v>
      </c>
      <c r="F17" s="8">
        <v>0.222</v>
      </c>
      <c r="G17" s="8">
        <v>0.185</v>
      </c>
      <c r="H17" s="36"/>
      <c r="I17" s="38" t="s">
        <v>3</v>
      </c>
      <c r="J17" s="36">
        <v>6</v>
      </c>
      <c r="K17" s="36">
        <v>6</v>
      </c>
      <c r="L17" s="36">
        <v>6</v>
      </c>
      <c r="M17" s="36">
        <v>6</v>
      </c>
      <c r="N17" s="36">
        <v>6</v>
      </c>
    </row>
    <row r="18" spans="2:14" x14ac:dyDescent="0.2">
      <c r="B18" s="36" t="s">
        <v>19502</v>
      </c>
      <c r="C18" s="8">
        <v>0.35899999999999999</v>
      </c>
      <c r="D18" s="8">
        <v>0.32700000000000001</v>
      </c>
      <c r="E18" s="8">
        <v>0.27600000000000002</v>
      </c>
      <c r="F18" s="8">
        <v>0.214</v>
      </c>
      <c r="G18" s="8">
        <v>0.17799999999999999</v>
      </c>
      <c r="H18" s="36"/>
      <c r="I18" s="36"/>
      <c r="J18" s="36"/>
      <c r="K18" s="36"/>
      <c r="L18" s="38"/>
      <c r="M18" s="36"/>
      <c r="N18" s="36"/>
    </row>
    <row r="19" spans="2:14" x14ac:dyDescent="0.2">
      <c r="B19" s="36" t="s">
        <v>19503</v>
      </c>
      <c r="C19" s="8">
        <v>0.40200000000000002</v>
      </c>
      <c r="D19" s="8">
        <v>0.35899999999999999</v>
      </c>
      <c r="E19" s="8">
        <v>0.27800000000000002</v>
      </c>
      <c r="F19" s="8">
        <v>0.22</v>
      </c>
      <c r="G19" s="8">
        <v>0.17299999999999999</v>
      </c>
      <c r="H19" s="36"/>
      <c r="I19" s="36" t="s">
        <v>19504</v>
      </c>
      <c r="J19" s="36">
        <f>(J15/0.397166666666667)*100</f>
        <v>100</v>
      </c>
      <c r="K19" s="36">
        <f t="shared" ref="K19:N19" si="0">(K15/0.397166666666667)*100</f>
        <v>85.060847671002875</v>
      </c>
      <c r="L19" s="36">
        <f t="shared" si="0"/>
        <v>77.297524129248785</v>
      </c>
      <c r="M19" s="36">
        <f t="shared" si="0"/>
        <v>56.483424255140527</v>
      </c>
      <c r="N19" s="36">
        <f t="shared" si="0"/>
        <v>43.180864456567321</v>
      </c>
    </row>
    <row r="20" spans="2:14" ht="17" x14ac:dyDescent="0.25">
      <c r="B20" s="36" t="s">
        <v>19505</v>
      </c>
      <c r="C20" s="8">
        <v>0.38700000000000001</v>
      </c>
      <c r="D20" s="8">
        <v>0.311</v>
      </c>
      <c r="E20" s="8">
        <v>0.308</v>
      </c>
      <c r="F20" s="8">
        <v>0.23400000000000001</v>
      </c>
      <c r="G20" s="8">
        <v>0.16500000000000001</v>
      </c>
      <c r="H20" s="36"/>
      <c r="I20" s="36" t="s">
        <v>19506</v>
      </c>
      <c r="J20" s="36">
        <f>(J16/J15)*J19</f>
        <v>7.1169110582729287</v>
      </c>
      <c r="K20" s="36">
        <f t="shared" ref="K20:N20" si="1">(K16/K15)*K19</f>
        <v>4.5304701681489021</v>
      </c>
      <c r="L20" s="36">
        <f t="shared" si="1"/>
        <v>11.729975321564929</v>
      </c>
      <c r="M20" s="36">
        <f t="shared" si="1"/>
        <v>2.6149948454703997</v>
      </c>
      <c r="N20" s="36">
        <f t="shared" si="1"/>
        <v>2.2050827406608091</v>
      </c>
    </row>
    <row r="21" spans="2:14" x14ac:dyDescent="0.2"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</row>
    <row r="22" spans="2:14" x14ac:dyDescent="0.2">
      <c r="B22" s="36" t="s">
        <v>17</v>
      </c>
      <c r="C22" s="36">
        <f>AVERAGE(C15:C20)</f>
        <v>0.39716666666666667</v>
      </c>
      <c r="D22" s="36">
        <f t="shared" ref="D22:G22" si="2">AVERAGE(D15:D20)</f>
        <v>0.33783333333333337</v>
      </c>
      <c r="E22" s="36">
        <f t="shared" si="2"/>
        <v>0.307</v>
      </c>
      <c r="F22" s="36">
        <f t="shared" si="2"/>
        <v>0.2243333333333333</v>
      </c>
      <c r="G22" s="36">
        <f t="shared" si="2"/>
        <v>0.17150000000000001</v>
      </c>
      <c r="H22" s="36"/>
      <c r="I22" s="36"/>
      <c r="J22" s="36"/>
      <c r="K22" s="36"/>
      <c r="L22" s="36"/>
      <c r="M22" s="36"/>
      <c r="N22" s="36"/>
    </row>
    <row r="23" spans="2:14" x14ac:dyDescent="0.2">
      <c r="B23" s="36" t="s">
        <v>2</v>
      </c>
      <c r="C23" s="36">
        <f>_xlfn.STDEV.S(C15:C20)</f>
        <v>2.8265998419774008E-2</v>
      </c>
      <c r="D23" s="36">
        <f t="shared" ref="D23:G23" si="3">_xlfn.STDEV.S(D15:D20)</f>
        <v>1.7993517351164737E-2</v>
      </c>
      <c r="E23" s="36">
        <f t="shared" si="3"/>
        <v>4.6587551985482076E-2</v>
      </c>
      <c r="F23" s="36">
        <f t="shared" si="3"/>
        <v>1.0385887861259945E-2</v>
      </c>
      <c r="G23" s="36">
        <f t="shared" si="3"/>
        <v>8.7578536183245213E-3</v>
      </c>
      <c r="H23" s="36"/>
      <c r="I23" s="36"/>
      <c r="J23" s="36"/>
      <c r="K23" s="36"/>
      <c r="L23" s="36"/>
      <c r="M23" s="36"/>
      <c r="N23" s="36"/>
    </row>
    <row r="24" spans="2:14" x14ac:dyDescent="0.2"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</row>
    <row r="25" spans="2:14" x14ac:dyDescent="0.2"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</row>
    <row r="26" spans="2:14" x14ac:dyDescent="0.2">
      <c r="B26" s="36" t="s">
        <v>19507</v>
      </c>
      <c r="C26" s="36"/>
      <c r="D26" s="36"/>
      <c r="E26" s="36"/>
      <c r="F26" s="36"/>
      <c r="G26" s="36"/>
      <c r="H26" s="36"/>
      <c r="I26" s="36" t="s">
        <v>18</v>
      </c>
      <c r="J26" s="36"/>
      <c r="K26" s="36"/>
      <c r="L26" s="36"/>
      <c r="M26" s="36"/>
      <c r="N26" s="36"/>
    </row>
    <row r="27" spans="2:14" x14ac:dyDescent="0.2">
      <c r="B27" t="s">
        <v>19509</v>
      </c>
      <c r="C27" s="36">
        <v>0</v>
      </c>
      <c r="D27" s="36">
        <v>2</v>
      </c>
      <c r="E27" s="36">
        <v>4</v>
      </c>
      <c r="F27" s="36">
        <v>6</v>
      </c>
      <c r="G27" s="36">
        <v>8</v>
      </c>
      <c r="H27" s="36"/>
      <c r="I27" t="s">
        <v>19509</v>
      </c>
      <c r="J27" s="36">
        <v>0</v>
      </c>
      <c r="K27" s="36">
        <v>2</v>
      </c>
      <c r="L27" s="36">
        <v>4</v>
      </c>
      <c r="M27" s="36">
        <v>6</v>
      </c>
      <c r="N27" s="36">
        <v>8</v>
      </c>
    </row>
    <row r="28" spans="2:14" x14ac:dyDescent="0.2">
      <c r="B28" s="36" t="s">
        <v>19498</v>
      </c>
      <c r="C28" s="8">
        <v>0.42299999999999999</v>
      </c>
      <c r="D28" s="8">
        <v>0.41699999999999998</v>
      </c>
      <c r="E28" s="8">
        <v>0.41599999999999998</v>
      </c>
      <c r="F28" s="8">
        <v>0.41199999999999998</v>
      </c>
      <c r="G28" s="8">
        <v>0.42</v>
      </c>
      <c r="H28" s="36"/>
      <c r="I28" s="36" t="s">
        <v>19499</v>
      </c>
      <c r="J28" s="36">
        <v>0.38483333333333303</v>
      </c>
      <c r="K28" s="36">
        <v>0.39933333333333337</v>
      </c>
      <c r="L28" s="36">
        <v>0.37266666666666665</v>
      </c>
      <c r="M28" s="36">
        <v>0.38300000000000001</v>
      </c>
      <c r="N28" s="36">
        <v>0.38166666666666665</v>
      </c>
    </row>
    <row r="29" spans="2:14" x14ac:dyDescent="0.2">
      <c r="B29" s="36" t="s">
        <v>19500</v>
      </c>
      <c r="C29" s="8">
        <v>0.39700000000000002</v>
      </c>
      <c r="D29" s="8">
        <v>0.379</v>
      </c>
      <c r="E29" s="8">
        <v>0.36399999999999999</v>
      </c>
      <c r="F29" s="8">
        <v>0.36599999999999999</v>
      </c>
      <c r="G29" s="8">
        <v>0.36799999999999999</v>
      </c>
      <c r="H29" s="36"/>
      <c r="I29" s="36" t="s">
        <v>10</v>
      </c>
      <c r="J29" s="36">
        <v>2.1876166635557213E-2</v>
      </c>
      <c r="K29" s="36">
        <v>1.3411437904515173E-2</v>
      </c>
      <c r="L29" s="36">
        <v>2.1759289204077107E-2</v>
      </c>
      <c r="M29" s="36">
        <v>2.687749988373174E-2</v>
      </c>
      <c r="N29" s="36">
        <v>2.2896870237363594E-2</v>
      </c>
    </row>
    <row r="30" spans="2:14" x14ac:dyDescent="0.2">
      <c r="B30" s="36" t="s">
        <v>19501</v>
      </c>
      <c r="C30" s="8">
        <v>0.36799999999999999</v>
      </c>
      <c r="D30" s="8">
        <v>0.39500000000000002</v>
      </c>
      <c r="E30" s="8">
        <v>0.36299999999999999</v>
      </c>
      <c r="F30" s="8">
        <v>0.39300000000000002</v>
      </c>
      <c r="G30" s="8">
        <v>0.36599999999999999</v>
      </c>
      <c r="H30" s="36"/>
      <c r="I30" s="38" t="s">
        <v>3</v>
      </c>
      <c r="J30" s="36">
        <v>6</v>
      </c>
      <c r="K30" s="36">
        <v>6</v>
      </c>
      <c r="L30" s="36">
        <v>6</v>
      </c>
      <c r="M30" s="36">
        <v>6</v>
      </c>
      <c r="N30" s="36">
        <v>6</v>
      </c>
    </row>
    <row r="31" spans="2:14" x14ac:dyDescent="0.2">
      <c r="B31" s="36" t="s">
        <v>19502</v>
      </c>
      <c r="C31" s="8">
        <v>0.36899999999999999</v>
      </c>
      <c r="D31" s="8">
        <v>0.41099999999999998</v>
      </c>
      <c r="E31" s="8">
        <v>0.35699999999999998</v>
      </c>
      <c r="F31" s="8">
        <v>0.34</v>
      </c>
      <c r="G31" s="8">
        <v>0.38100000000000001</v>
      </c>
      <c r="H31" s="36"/>
      <c r="I31" s="36"/>
      <c r="J31" s="36"/>
      <c r="K31" s="36"/>
      <c r="L31" s="38"/>
      <c r="M31" s="36"/>
      <c r="N31" s="36"/>
    </row>
    <row r="32" spans="2:14" x14ac:dyDescent="0.2">
      <c r="B32" s="36" t="s">
        <v>19503</v>
      </c>
      <c r="C32" s="8">
        <v>0.38300000000000001</v>
      </c>
      <c r="D32" s="8">
        <v>0.39900000000000002</v>
      </c>
      <c r="E32" s="8">
        <v>0.372</v>
      </c>
      <c r="F32" s="8">
        <v>0.38100000000000001</v>
      </c>
      <c r="G32" s="8">
        <v>0.39600000000000002</v>
      </c>
      <c r="H32" s="36"/>
      <c r="I32" s="36" t="s">
        <v>19504</v>
      </c>
      <c r="J32" s="36">
        <f>(J28/0.384833333333333)*100</f>
        <v>100</v>
      </c>
      <c r="K32" s="36">
        <f t="shared" ref="K32:N32" si="4">(K28/0.384833333333333)*100</f>
        <v>103.76786487657003</v>
      </c>
      <c r="L32" s="36">
        <f t="shared" si="4"/>
        <v>96.838458207016103</v>
      </c>
      <c r="M32" s="36">
        <f t="shared" si="4"/>
        <v>99.523603291468248</v>
      </c>
      <c r="N32" s="36">
        <f t="shared" si="4"/>
        <v>99.177132957990537</v>
      </c>
    </row>
    <row r="33" spans="2:14" ht="17" x14ac:dyDescent="0.25">
      <c r="B33" s="36" t="s">
        <v>19505</v>
      </c>
      <c r="C33" s="8">
        <v>0.36899999999999999</v>
      </c>
      <c r="D33" s="8">
        <v>0.39500000000000002</v>
      </c>
      <c r="E33" s="8">
        <v>0.36399999999999999</v>
      </c>
      <c r="F33" s="8">
        <v>0.40600000000000003</v>
      </c>
      <c r="G33" s="8">
        <v>0.35899999999999999</v>
      </c>
      <c r="H33" s="36"/>
      <c r="I33" s="36" t="s">
        <v>19506</v>
      </c>
      <c r="J33" s="36">
        <f>(J29/J28)*J32</f>
        <v>5.6845820620763705</v>
      </c>
      <c r="K33" s="36">
        <f t="shared" ref="K33:N33" si="5">(K29/K28)*K32</f>
        <v>3.4849990223945908</v>
      </c>
      <c r="L33" s="36">
        <f t="shared" si="5"/>
        <v>5.6542111400806734</v>
      </c>
      <c r="M33" s="36">
        <f t="shared" si="5"/>
        <v>6.9841922608224589</v>
      </c>
      <c r="N33" s="36">
        <f t="shared" si="5"/>
        <v>5.9498147000511761</v>
      </c>
    </row>
    <row r="34" spans="2:14" x14ac:dyDescent="0.2"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</row>
    <row r="35" spans="2:14" x14ac:dyDescent="0.2">
      <c r="B35" s="36" t="s">
        <v>17</v>
      </c>
      <c r="C35" s="36">
        <f>AVERAGE(C28:C33)</f>
        <v>0.38483333333333336</v>
      </c>
      <c r="D35" s="36">
        <f t="shared" ref="D35:G35" si="6">AVERAGE(D28:D33)</f>
        <v>0.39933333333333337</v>
      </c>
      <c r="E35" s="36">
        <f t="shared" si="6"/>
        <v>0.37266666666666665</v>
      </c>
      <c r="F35" s="36">
        <f t="shared" si="6"/>
        <v>0.38300000000000001</v>
      </c>
      <c r="G35" s="36">
        <f t="shared" si="6"/>
        <v>0.38166666666666665</v>
      </c>
      <c r="H35" s="36"/>
      <c r="I35" s="36"/>
      <c r="J35" s="36"/>
      <c r="K35" s="36"/>
      <c r="L35" s="36"/>
      <c r="M35" s="36"/>
      <c r="N35" s="36"/>
    </row>
    <row r="36" spans="2:14" x14ac:dyDescent="0.2">
      <c r="B36" s="36" t="s">
        <v>2</v>
      </c>
      <c r="C36" s="36">
        <f>_xlfn.STDEV.S(C28:C33)</f>
        <v>2.1876166635557213E-2</v>
      </c>
      <c r="D36" s="36">
        <f t="shared" ref="D36:G36" si="7">_xlfn.STDEV.S(D28:D33)</f>
        <v>1.3411437904515173E-2</v>
      </c>
      <c r="E36" s="36">
        <f t="shared" si="7"/>
        <v>2.1759289204077107E-2</v>
      </c>
      <c r="F36" s="36">
        <f t="shared" si="7"/>
        <v>2.687749988373174E-2</v>
      </c>
      <c r="G36" s="36">
        <f t="shared" si="7"/>
        <v>2.2896870237363594E-2</v>
      </c>
      <c r="H36" s="36"/>
      <c r="I36" s="36"/>
      <c r="J36" s="36"/>
      <c r="K36" s="36"/>
      <c r="L36" s="36"/>
      <c r="M36" s="36"/>
      <c r="N36" s="36"/>
    </row>
    <row r="37" spans="2:14" x14ac:dyDescent="0.2"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</row>
    <row r="38" spans="2:14" x14ac:dyDescent="0.2"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</row>
    <row r="39" spans="2:14" x14ac:dyDescent="0.2"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</row>
    <row r="51" spans="2:14" x14ac:dyDescent="0.2">
      <c r="J51" s="36"/>
      <c r="K51" s="36"/>
      <c r="L51" s="36"/>
      <c r="M51" s="36"/>
      <c r="N51" s="36"/>
    </row>
    <row r="53" spans="2:14" x14ac:dyDescent="0.2"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</row>
    <row r="54" spans="2:14" x14ac:dyDescent="0.2"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</row>
    <row r="55" spans="2:14" x14ac:dyDescent="0.2">
      <c r="B55" s="36"/>
      <c r="C55" s="8"/>
      <c r="D55" s="8"/>
      <c r="E55" s="8"/>
      <c r="F55" s="8"/>
      <c r="G55" s="8"/>
      <c r="H55" s="36"/>
      <c r="I55" s="36"/>
      <c r="J55" s="36"/>
      <c r="K55" s="36"/>
      <c r="L55" s="36"/>
      <c r="M55" s="36"/>
      <c r="N55" s="36"/>
    </row>
    <row r="56" spans="2:14" x14ac:dyDescent="0.2">
      <c r="B56" s="36"/>
      <c r="C56" s="8"/>
      <c r="D56" s="8"/>
      <c r="E56" s="8"/>
      <c r="F56" s="8"/>
      <c r="G56" s="8"/>
      <c r="H56" s="36"/>
      <c r="I56" s="36"/>
      <c r="J56" s="36"/>
      <c r="K56" s="36"/>
      <c r="L56" s="36"/>
      <c r="M56" s="36"/>
      <c r="N56" s="36"/>
    </row>
    <row r="57" spans="2:14" x14ac:dyDescent="0.2">
      <c r="B57" s="36"/>
      <c r="C57" s="8"/>
      <c r="D57" s="8"/>
      <c r="E57" s="8"/>
      <c r="F57" s="8"/>
      <c r="G57" s="8"/>
      <c r="H57" s="36"/>
      <c r="I57" s="38"/>
      <c r="J57" s="36"/>
      <c r="K57" s="36"/>
      <c r="L57" s="36"/>
      <c r="M57" s="36"/>
      <c r="N57" s="36"/>
    </row>
    <row r="58" spans="2:14" x14ac:dyDescent="0.2">
      <c r="B58" s="36"/>
      <c r="C58" s="8"/>
      <c r="D58" s="8"/>
      <c r="E58" s="8"/>
      <c r="F58" s="8"/>
      <c r="G58" s="8"/>
      <c r="H58" s="36"/>
      <c r="I58" s="36"/>
      <c r="J58" s="36"/>
      <c r="K58" s="36"/>
      <c r="L58" s="38"/>
      <c r="M58" s="36"/>
      <c r="N58" s="36"/>
    </row>
    <row r="59" spans="2:14" x14ac:dyDescent="0.2">
      <c r="B59" s="36"/>
      <c r="C59" s="8"/>
      <c r="D59" s="8"/>
      <c r="E59" s="8"/>
      <c r="F59" s="8"/>
      <c r="G59" s="8"/>
      <c r="H59" s="36"/>
      <c r="I59" s="36"/>
      <c r="J59" s="36"/>
      <c r="K59" s="36"/>
      <c r="L59" s="36"/>
      <c r="M59" s="36"/>
      <c r="N59" s="36"/>
    </row>
    <row r="60" spans="2:14" x14ac:dyDescent="0.2">
      <c r="B60" s="36"/>
      <c r="C60" s="8"/>
      <c r="D60" s="8"/>
      <c r="E60" s="8"/>
      <c r="F60" s="8"/>
      <c r="G60" s="8"/>
      <c r="H60" s="36"/>
      <c r="I60" s="36"/>
      <c r="J60" s="36"/>
      <c r="K60" s="36"/>
      <c r="L60" s="36"/>
      <c r="M60" s="36"/>
      <c r="N60" s="36"/>
    </row>
    <row r="61" spans="2:14" x14ac:dyDescent="0.2"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</row>
    <row r="62" spans="2:14" x14ac:dyDescent="0.2"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</row>
    <row r="63" spans="2:14" x14ac:dyDescent="0.2"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</row>
    <row r="64" spans="2:14" x14ac:dyDescent="0.2">
      <c r="J64" s="36"/>
      <c r="K64" s="36"/>
      <c r="L64" s="36"/>
      <c r="M64" s="36"/>
      <c r="N64" s="36"/>
    </row>
  </sheetData>
  <mergeCells count="4">
    <mergeCell ref="C4:E4"/>
    <mergeCell ref="F4:H4"/>
    <mergeCell ref="I4:K4"/>
    <mergeCell ref="L4:N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1B00E-9A79-C44A-A2C0-F2F19335E82E}">
  <dimension ref="A1:N63"/>
  <sheetViews>
    <sheetView workbookViewId="0"/>
  </sheetViews>
  <sheetFormatPr baseColWidth="10" defaultRowHeight="15" x14ac:dyDescent="0.2"/>
  <cols>
    <col min="1" max="1" width="20.83203125" customWidth="1"/>
    <col min="2" max="2" width="18.83203125" customWidth="1"/>
    <col min="9" max="9" width="23" customWidth="1"/>
  </cols>
  <sheetData>
    <row r="1" spans="1:14" x14ac:dyDescent="0.2">
      <c r="A1" t="s">
        <v>19536</v>
      </c>
    </row>
    <row r="2" spans="1:14" ht="16" x14ac:dyDescent="0.2">
      <c r="B2" s="42" t="s">
        <v>19475</v>
      </c>
      <c r="C2" s="80" t="s">
        <v>19510</v>
      </c>
      <c r="D2" s="80"/>
      <c r="E2" s="80"/>
      <c r="F2" s="80"/>
      <c r="G2" s="80"/>
      <c r="H2" s="80"/>
      <c r="I2" s="80" t="s">
        <v>19511</v>
      </c>
      <c r="J2" s="80"/>
      <c r="K2" s="80"/>
      <c r="L2" s="80"/>
      <c r="M2" s="80"/>
      <c r="N2" s="80"/>
    </row>
    <row r="3" spans="1:14" ht="16" x14ac:dyDescent="0.2">
      <c r="B3" s="41">
        <v>0</v>
      </c>
      <c r="C3" s="41">
        <v>100</v>
      </c>
      <c r="D3" s="41">
        <v>3.8439152299999999</v>
      </c>
      <c r="E3" s="41">
        <v>6</v>
      </c>
      <c r="F3" s="41"/>
      <c r="G3" s="41"/>
      <c r="H3" s="41"/>
      <c r="I3" s="41">
        <v>100</v>
      </c>
      <c r="J3" s="41">
        <v>2.07419836</v>
      </c>
      <c r="K3" s="41">
        <v>6</v>
      </c>
      <c r="L3" s="41"/>
      <c r="M3" s="41"/>
      <c r="N3" s="41"/>
    </row>
    <row r="4" spans="1:14" ht="16" x14ac:dyDescent="0.2">
      <c r="B4" s="41">
        <v>2</v>
      </c>
      <c r="C4" s="41">
        <v>89.480782199999993</v>
      </c>
      <c r="D4" s="41">
        <v>2.6053115299999998</v>
      </c>
      <c r="E4" s="41">
        <v>6</v>
      </c>
      <c r="F4" s="41"/>
      <c r="G4" s="41"/>
      <c r="H4" s="41"/>
      <c r="I4" s="41">
        <v>93.754909699999999</v>
      </c>
      <c r="J4" s="41">
        <v>1.4250678299999999</v>
      </c>
      <c r="K4" s="41">
        <v>6</v>
      </c>
      <c r="L4" s="41"/>
      <c r="M4" s="41"/>
      <c r="N4" s="41"/>
    </row>
    <row r="5" spans="1:14" ht="16" x14ac:dyDescent="0.2">
      <c r="B5" s="41">
        <v>4</v>
      </c>
      <c r="C5" s="41">
        <v>78.320971</v>
      </c>
      <c r="D5" s="41">
        <v>2.6604880400000002</v>
      </c>
      <c r="E5" s="41">
        <v>6</v>
      </c>
      <c r="F5" s="41"/>
      <c r="G5" s="41"/>
      <c r="H5" s="41"/>
      <c r="I5" s="41">
        <v>71.209740800000006</v>
      </c>
      <c r="J5" s="41">
        <v>2.7459297899999999</v>
      </c>
      <c r="K5" s="41">
        <v>6</v>
      </c>
      <c r="L5" s="41"/>
      <c r="M5" s="41"/>
      <c r="N5" s="41"/>
    </row>
    <row r="6" spans="1:14" ht="16" x14ac:dyDescent="0.2">
      <c r="B6" s="41">
        <v>6</v>
      </c>
      <c r="C6" s="41">
        <v>64.969656099999995</v>
      </c>
      <c r="D6" s="41">
        <v>2.2650153199999998</v>
      </c>
      <c r="E6" s="41">
        <v>6</v>
      </c>
      <c r="F6" s="41"/>
      <c r="G6" s="41"/>
      <c r="H6" s="41"/>
      <c r="I6" s="41">
        <v>54.202670900000001</v>
      </c>
      <c r="J6" s="41">
        <v>3.0978809200000001</v>
      </c>
      <c r="K6" s="41">
        <v>6</v>
      </c>
      <c r="L6" s="41"/>
      <c r="M6" s="41"/>
      <c r="N6" s="41"/>
    </row>
    <row r="7" spans="1:14" ht="16" x14ac:dyDescent="0.2">
      <c r="B7" s="41">
        <v>8</v>
      </c>
      <c r="C7" s="41">
        <v>52.596088999999999</v>
      </c>
      <c r="D7" s="41">
        <v>1.82288016</v>
      </c>
      <c r="E7" s="41">
        <v>6</v>
      </c>
      <c r="F7" s="41"/>
      <c r="G7" s="41"/>
      <c r="H7" s="41"/>
      <c r="I7" s="41">
        <v>42.537313400000002</v>
      </c>
      <c r="J7" s="41">
        <v>3.4175311900000001</v>
      </c>
      <c r="K7" s="41">
        <v>6</v>
      </c>
      <c r="L7" s="41"/>
      <c r="M7" s="41"/>
      <c r="N7" s="41"/>
    </row>
    <row r="12" spans="1:14" x14ac:dyDescent="0.2">
      <c r="B12" s="36" t="s">
        <v>18</v>
      </c>
      <c r="C12" s="36"/>
      <c r="D12" s="36"/>
      <c r="E12" s="36"/>
      <c r="F12" s="36"/>
      <c r="G12" s="36"/>
      <c r="H12" s="36"/>
      <c r="I12" s="36" t="s">
        <v>18</v>
      </c>
      <c r="J12" s="36"/>
      <c r="K12" s="36"/>
      <c r="L12" s="36"/>
      <c r="M12" s="36"/>
      <c r="N12" s="36"/>
    </row>
    <row r="13" spans="1:14" x14ac:dyDescent="0.2">
      <c r="B13" t="s">
        <v>19512</v>
      </c>
      <c r="C13" s="36">
        <v>0</v>
      </c>
      <c r="D13" s="36">
        <v>2</v>
      </c>
      <c r="E13" s="36">
        <v>4</v>
      </c>
      <c r="F13" s="36">
        <v>6</v>
      </c>
      <c r="G13" s="36">
        <v>8</v>
      </c>
      <c r="H13" s="36"/>
      <c r="I13" t="s">
        <v>19512</v>
      </c>
      <c r="J13" s="36">
        <v>0</v>
      </c>
      <c r="K13" s="36">
        <v>2</v>
      </c>
      <c r="L13" s="36">
        <v>4</v>
      </c>
      <c r="M13" s="36">
        <v>6</v>
      </c>
      <c r="N13" s="36">
        <v>8</v>
      </c>
    </row>
    <row r="14" spans="1:14" x14ac:dyDescent="0.2">
      <c r="B14" s="36" t="s">
        <v>19498</v>
      </c>
      <c r="C14" s="8">
        <v>0.51</v>
      </c>
      <c r="D14" s="8">
        <v>0.42199999999999999</v>
      </c>
      <c r="E14" s="8">
        <v>0.38400000000000001</v>
      </c>
      <c r="F14" s="8">
        <v>0.32900000000000001</v>
      </c>
      <c r="G14" s="8">
        <v>0.26800000000000002</v>
      </c>
      <c r="H14" s="36"/>
      <c r="I14" s="36" t="s">
        <v>19499</v>
      </c>
      <c r="J14" s="36">
        <v>0.49433333333333301</v>
      </c>
      <c r="K14" s="36">
        <v>0.4423333333333333</v>
      </c>
      <c r="L14" s="36">
        <v>0.38716666666666666</v>
      </c>
      <c r="M14" s="36">
        <v>0.32116666666666666</v>
      </c>
      <c r="N14" s="36">
        <v>0.26</v>
      </c>
    </row>
    <row r="15" spans="1:14" x14ac:dyDescent="0.2">
      <c r="B15" s="36" t="s">
        <v>19500</v>
      </c>
      <c r="C15" s="8">
        <v>0.47799999999999998</v>
      </c>
      <c r="D15" s="8">
        <v>0.45700000000000002</v>
      </c>
      <c r="E15" s="8">
        <v>0.4</v>
      </c>
      <c r="F15" s="8">
        <v>0.30499999999999999</v>
      </c>
      <c r="G15" s="8">
        <v>0.26200000000000001</v>
      </c>
      <c r="H15" s="36"/>
      <c r="I15" s="36" t="s">
        <v>10</v>
      </c>
      <c r="J15" s="36">
        <v>1.9001754304975808E-2</v>
      </c>
      <c r="K15" s="36">
        <v>1.2878923350446145E-2</v>
      </c>
      <c r="L15" s="36">
        <v>1.3151679233720194E-2</v>
      </c>
      <c r="M15" s="36">
        <v>1.1196725711861789E-2</v>
      </c>
      <c r="N15" s="36">
        <v>9.0111042608550553E-3</v>
      </c>
    </row>
    <row r="16" spans="1:14" x14ac:dyDescent="0.2">
      <c r="B16" s="36" t="s">
        <v>19501</v>
      </c>
      <c r="C16" s="8">
        <v>0.51200000000000001</v>
      </c>
      <c r="D16" s="8">
        <v>0.45</v>
      </c>
      <c r="E16" s="8">
        <v>0.373</v>
      </c>
      <c r="F16" s="8">
        <v>0.31</v>
      </c>
      <c r="G16" s="8">
        <v>0.27</v>
      </c>
      <c r="H16" s="36"/>
      <c r="I16" s="38" t="s">
        <v>3</v>
      </c>
      <c r="J16" s="36">
        <v>6</v>
      </c>
      <c r="K16" s="36">
        <v>6</v>
      </c>
      <c r="L16" s="36">
        <v>6</v>
      </c>
      <c r="M16" s="36">
        <v>6</v>
      </c>
      <c r="N16" s="36">
        <v>6</v>
      </c>
    </row>
    <row r="17" spans="2:14" x14ac:dyDescent="0.2">
      <c r="B17" s="36" t="s">
        <v>19502</v>
      </c>
      <c r="C17" s="8">
        <v>0.50900000000000001</v>
      </c>
      <c r="D17" s="8">
        <v>0.44600000000000001</v>
      </c>
      <c r="E17" s="8">
        <v>0.40600000000000003</v>
      </c>
      <c r="F17" s="8">
        <v>0.32200000000000001</v>
      </c>
      <c r="G17" s="8">
        <v>0.25700000000000001</v>
      </c>
      <c r="H17" s="36"/>
      <c r="I17" s="36"/>
      <c r="J17" s="36"/>
      <c r="K17" s="36"/>
      <c r="L17" s="38"/>
      <c r="M17" s="36"/>
      <c r="N17" s="36"/>
    </row>
    <row r="18" spans="2:14" x14ac:dyDescent="0.2">
      <c r="B18" s="36" t="s">
        <v>19503</v>
      </c>
      <c r="C18" s="8">
        <v>0.49</v>
      </c>
      <c r="D18" s="8">
        <v>0.432</v>
      </c>
      <c r="E18" s="8">
        <v>0.376</v>
      </c>
      <c r="F18" s="8">
        <v>0.33200000000000002</v>
      </c>
      <c r="G18" s="8">
        <v>0.245</v>
      </c>
      <c r="H18" s="36"/>
      <c r="I18" s="36" t="s">
        <v>19504</v>
      </c>
      <c r="J18" s="36">
        <f>(J14/0.494333333333333)*100</f>
        <v>100</v>
      </c>
      <c r="K18" s="36">
        <f t="shared" ref="K18:N18" si="0">(K14/0.494333333333333)*100</f>
        <v>89.480782198246843</v>
      </c>
      <c r="L18" s="36">
        <f t="shared" si="0"/>
        <v>78.320971004720207</v>
      </c>
      <c r="M18" s="36">
        <f t="shared" si="0"/>
        <v>64.96965610249498</v>
      </c>
      <c r="N18" s="36">
        <f t="shared" si="0"/>
        <v>52.596089008766057</v>
      </c>
    </row>
    <row r="19" spans="2:14" ht="17" x14ac:dyDescent="0.25">
      <c r="B19" s="36" t="s">
        <v>19505</v>
      </c>
      <c r="C19" s="8">
        <v>0.46700000000000003</v>
      </c>
      <c r="D19" s="8">
        <v>0.44700000000000001</v>
      </c>
      <c r="E19" s="8">
        <v>0.38400000000000001</v>
      </c>
      <c r="F19" s="8">
        <v>0.32900000000000001</v>
      </c>
      <c r="G19" s="8">
        <v>0.25800000000000001</v>
      </c>
      <c r="H19" s="36"/>
      <c r="I19" s="36" t="s">
        <v>19506</v>
      </c>
      <c r="J19" s="36">
        <f>(J15/J14)*J18</f>
        <v>3.843915233643119</v>
      </c>
      <c r="K19" s="36">
        <f t="shared" ref="K19:N19" si="1">(K15/K14)*K18</f>
        <v>2.6053115341428494</v>
      </c>
      <c r="L19" s="36">
        <f t="shared" si="1"/>
        <v>2.6604880445826438</v>
      </c>
      <c r="M19" s="36">
        <f t="shared" si="1"/>
        <v>2.2650153159531614</v>
      </c>
      <c r="N19" s="36">
        <f t="shared" si="1"/>
        <v>1.822880160658475</v>
      </c>
    </row>
    <row r="20" spans="2:14" x14ac:dyDescent="0.2"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</row>
    <row r="21" spans="2:14" x14ac:dyDescent="0.2">
      <c r="B21" s="36" t="s">
        <v>17</v>
      </c>
      <c r="C21" s="36">
        <f>AVERAGE(C14:C19)</f>
        <v>0.49433333333333329</v>
      </c>
      <c r="D21" s="36">
        <f t="shared" ref="D21:G21" si="2">AVERAGE(D14:D19)</f>
        <v>0.4423333333333333</v>
      </c>
      <c r="E21" s="36">
        <f t="shared" si="2"/>
        <v>0.38716666666666666</v>
      </c>
      <c r="F21" s="36">
        <f t="shared" si="2"/>
        <v>0.32116666666666666</v>
      </c>
      <c r="G21" s="36">
        <f t="shared" si="2"/>
        <v>0.26</v>
      </c>
      <c r="H21" s="36"/>
      <c r="I21" s="36"/>
      <c r="J21" s="36"/>
      <c r="K21" s="36"/>
      <c r="L21" s="36"/>
      <c r="M21" s="36"/>
      <c r="N21" s="36"/>
    </row>
    <row r="22" spans="2:14" x14ac:dyDescent="0.2">
      <c r="B22" s="36" t="s">
        <v>2</v>
      </c>
      <c r="C22" s="36">
        <f>_xlfn.STDEV.S(C14:C19)</f>
        <v>1.9001754304975808E-2</v>
      </c>
      <c r="D22" s="36">
        <f t="shared" ref="D22:G22" si="3">_xlfn.STDEV.S(D14:D19)</f>
        <v>1.2878923350446145E-2</v>
      </c>
      <c r="E22" s="36">
        <f t="shared" si="3"/>
        <v>1.3151679233720194E-2</v>
      </c>
      <c r="F22" s="36">
        <f t="shared" si="3"/>
        <v>1.1196725711861789E-2</v>
      </c>
      <c r="G22" s="36">
        <f t="shared" si="3"/>
        <v>9.0111042608550553E-3</v>
      </c>
      <c r="H22" s="36"/>
      <c r="I22" s="36"/>
      <c r="J22" s="36"/>
      <c r="K22" s="36"/>
      <c r="L22" s="36"/>
      <c r="M22" s="36"/>
      <c r="N22" s="36"/>
    </row>
    <row r="23" spans="2:14" x14ac:dyDescent="0.2"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2:14" x14ac:dyDescent="0.2"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</row>
    <row r="25" spans="2:14" x14ac:dyDescent="0.2">
      <c r="B25" s="36" t="s">
        <v>19507</v>
      </c>
      <c r="C25" s="36"/>
      <c r="D25" s="36"/>
      <c r="E25" s="36"/>
      <c r="F25" s="36"/>
      <c r="G25" s="36"/>
      <c r="H25" s="36"/>
      <c r="I25" s="36" t="s">
        <v>18</v>
      </c>
      <c r="J25" s="36"/>
      <c r="K25" s="36"/>
      <c r="L25" s="36"/>
      <c r="M25" s="36"/>
      <c r="N25" s="36"/>
    </row>
    <row r="26" spans="2:14" x14ac:dyDescent="0.2">
      <c r="B26" t="s">
        <v>19513</v>
      </c>
      <c r="C26" s="36">
        <v>0</v>
      </c>
      <c r="D26" s="36">
        <v>2</v>
      </c>
      <c r="E26" s="36">
        <v>4</v>
      </c>
      <c r="F26" s="36">
        <v>6</v>
      </c>
      <c r="G26" s="36">
        <v>8</v>
      </c>
      <c r="H26" s="36"/>
      <c r="I26" t="s">
        <v>19513</v>
      </c>
      <c r="J26" s="36">
        <v>0</v>
      </c>
      <c r="K26" s="36">
        <v>2</v>
      </c>
      <c r="L26" s="36">
        <v>4</v>
      </c>
      <c r="M26" s="36">
        <v>6</v>
      </c>
      <c r="N26" s="36">
        <v>8</v>
      </c>
    </row>
    <row r="27" spans="2:14" x14ac:dyDescent="0.2">
      <c r="B27" s="36" t="s">
        <v>19498</v>
      </c>
      <c r="C27" s="8">
        <v>0.433</v>
      </c>
      <c r="D27" s="8">
        <v>0.39200000000000002</v>
      </c>
      <c r="E27" s="8">
        <v>0.307</v>
      </c>
      <c r="F27" s="8">
        <v>0.24299999999999999</v>
      </c>
      <c r="G27" s="8">
        <v>0.192</v>
      </c>
      <c r="H27" s="36"/>
      <c r="I27" s="36" t="s">
        <v>19499</v>
      </c>
      <c r="J27" s="36">
        <v>0.42433333333333301</v>
      </c>
      <c r="K27" s="36">
        <v>0.39783333333333343</v>
      </c>
      <c r="L27" s="36">
        <v>0.30216666666666664</v>
      </c>
      <c r="M27" s="36">
        <v>0.22999999999999998</v>
      </c>
      <c r="N27" s="36">
        <v>0.18050000000000002</v>
      </c>
    </row>
    <row r="28" spans="2:14" x14ac:dyDescent="0.2">
      <c r="B28" s="36" t="s">
        <v>19500</v>
      </c>
      <c r="C28" s="8">
        <v>0.433</v>
      </c>
      <c r="D28" s="8">
        <v>0.39700000000000002</v>
      </c>
      <c r="E28" s="8">
        <v>0.314</v>
      </c>
      <c r="F28" s="8">
        <v>0.23100000000000001</v>
      </c>
      <c r="G28" s="8">
        <v>0.186</v>
      </c>
      <c r="H28" s="36"/>
      <c r="I28" s="36" t="s">
        <v>10</v>
      </c>
      <c r="J28" s="36">
        <v>8.8015150211010161E-3</v>
      </c>
      <c r="K28" s="36">
        <v>6.0470378423378929E-3</v>
      </c>
      <c r="L28" s="36">
        <v>1.165189541090491E-2</v>
      </c>
      <c r="M28" s="36">
        <v>1.3145341380123986E-2</v>
      </c>
      <c r="N28" s="36">
        <v>1.4501724035437993E-2</v>
      </c>
    </row>
    <row r="29" spans="2:14" x14ac:dyDescent="0.2">
      <c r="B29" s="36" t="s">
        <v>19501</v>
      </c>
      <c r="C29" s="8">
        <v>0.43099999999999999</v>
      </c>
      <c r="D29" s="8">
        <v>0.39100000000000001</v>
      </c>
      <c r="E29" s="8">
        <v>0.29299999999999998</v>
      </c>
      <c r="F29" s="8">
        <v>0.22600000000000001</v>
      </c>
      <c r="G29" s="8">
        <v>0.18</v>
      </c>
      <c r="H29" s="36"/>
      <c r="I29" s="38" t="s">
        <v>3</v>
      </c>
      <c r="J29" s="36">
        <v>6</v>
      </c>
      <c r="K29" s="36">
        <v>6</v>
      </c>
      <c r="L29" s="36">
        <v>6</v>
      </c>
      <c r="M29" s="36">
        <v>6</v>
      </c>
      <c r="N29" s="36">
        <v>6</v>
      </c>
    </row>
    <row r="30" spans="2:14" x14ac:dyDescent="0.2">
      <c r="B30" s="36" t="s">
        <v>19502</v>
      </c>
      <c r="C30" s="8">
        <v>0.41599999999999998</v>
      </c>
      <c r="D30" s="8">
        <v>0.40699999999999997</v>
      </c>
      <c r="E30" s="8">
        <v>0.28899999999999998</v>
      </c>
      <c r="F30" s="8">
        <v>0.22</v>
      </c>
      <c r="G30" s="8">
        <v>0.16500000000000001</v>
      </c>
      <c r="H30" s="36"/>
      <c r="I30" s="36"/>
      <c r="J30" s="36"/>
      <c r="K30" s="36"/>
      <c r="L30" s="38"/>
      <c r="M30" s="36"/>
      <c r="N30" s="36"/>
    </row>
    <row r="31" spans="2:14" x14ac:dyDescent="0.2">
      <c r="B31" s="36" t="s">
        <v>19503</v>
      </c>
      <c r="C31" s="8">
        <v>0.41699999999999998</v>
      </c>
      <c r="D31" s="8">
        <v>0.40200000000000002</v>
      </c>
      <c r="E31" s="8">
        <v>0.316</v>
      </c>
      <c r="F31" s="8">
        <v>0.21299999999999999</v>
      </c>
      <c r="G31" s="8">
        <v>0.16200000000000001</v>
      </c>
      <c r="H31" s="36"/>
      <c r="I31" s="36" t="s">
        <v>19504</v>
      </c>
      <c r="J31" s="36">
        <f>(J27/0.424333333333333)*100</f>
        <v>100</v>
      </c>
      <c r="K31" s="36">
        <f t="shared" ref="K31:N31" si="4">(K27/0.424333333333333)*100</f>
        <v>93.75490966221534</v>
      </c>
      <c r="L31" s="36">
        <f t="shared" si="4"/>
        <v>71.209740769835079</v>
      </c>
      <c r="M31" s="36">
        <f t="shared" si="4"/>
        <v>54.202670856245128</v>
      </c>
      <c r="N31" s="36">
        <f t="shared" si="4"/>
        <v>42.537313432835859</v>
      </c>
    </row>
    <row r="32" spans="2:14" ht="17" x14ac:dyDescent="0.25">
      <c r="B32" s="36" t="s">
        <v>19505</v>
      </c>
      <c r="C32" s="8">
        <v>0.41599999999999998</v>
      </c>
      <c r="D32" s="8">
        <v>0.39800000000000002</v>
      </c>
      <c r="E32" s="8">
        <v>0.29399999999999998</v>
      </c>
      <c r="F32" s="8">
        <v>0.247</v>
      </c>
      <c r="G32" s="8">
        <v>0.19800000000000001</v>
      </c>
      <c r="H32" s="36"/>
      <c r="I32" s="36" t="s">
        <v>19506</v>
      </c>
      <c r="J32" s="36">
        <f>(J28/J27)*J31</f>
        <v>2.0741983553262426</v>
      </c>
      <c r="K32" s="36">
        <f t="shared" ref="K32:N32" si="5">(K28/K27)*K31</f>
        <v>1.4250678340152156</v>
      </c>
      <c r="L32" s="36">
        <f t="shared" si="5"/>
        <v>2.7459297904724869</v>
      </c>
      <c r="M32" s="36">
        <f t="shared" si="5"/>
        <v>3.0978809222601718</v>
      </c>
      <c r="N32" s="36">
        <f t="shared" si="5"/>
        <v>3.4175311945258455</v>
      </c>
    </row>
    <row r="33" spans="2:14" x14ac:dyDescent="0.2"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</row>
    <row r="34" spans="2:14" x14ac:dyDescent="0.2">
      <c r="B34" s="36" t="s">
        <v>17</v>
      </c>
      <c r="C34" s="36">
        <f>AVERAGE(C27:C32)</f>
        <v>0.42433333333333328</v>
      </c>
      <c r="D34" s="36">
        <f t="shared" ref="D34:G34" si="6">AVERAGE(D27:D32)</f>
        <v>0.39783333333333343</v>
      </c>
      <c r="E34" s="36">
        <f t="shared" si="6"/>
        <v>0.30216666666666664</v>
      </c>
      <c r="F34" s="36">
        <f t="shared" si="6"/>
        <v>0.22999999999999998</v>
      </c>
      <c r="G34" s="36">
        <f t="shared" si="6"/>
        <v>0.18050000000000002</v>
      </c>
      <c r="H34" s="36"/>
      <c r="I34" s="36"/>
      <c r="J34" s="36"/>
      <c r="K34" s="36"/>
      <c r="L34" s="36"/>
      <c r="M34" s="36"/>
      <c r="N34" s="36"/>
    </row>
    <row r="35" spans="2:14" x14ac:dyDescent="0.2">
      <c r="B35" s="36" t="s">
        <v>2</v>
      </c>
      <c r="C35" s="36">
        <f>_xlfn.STDEV.S(C27:C32)</f>
        <v>8.8015150211010161E-3</v>
      </c>
      <c r="D35" s="36">
        <f t="shared" ref="D35:G35" si="7">_xlfn.STDEV.S(D27:D32)</f>
        <v>6.0470378423378929E-3</v>
      </c>
      <c r="E35" s="36">
        <f t="shared" si="7"/>
        <v>1.165189541090491E-2</v>
      </c>
      <c r="F35" s="36">
        <f t="shared" si="7"/>
        <v>1.3145341380123986E-2</v>
      </c>
      <c r="G35" s="36">
        <f t="shared" si="7"/>
        <v>1.4501724035437993E-2</v>
      </c>
      <c r="H35" s="36"/>
      <c r="I35" s="36"/>
      <c r="J35" s="36"/>
      <c r="K35" s="36"/>
      <c r="L35" s="36"/>
      <c r="M35" s="36"/>
      <c r="N35" s="36"/>
    </row>
    <row r="36" spans="2:14" x14ac:dyDescent="0.2"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</row>
    <row r="37" spans="2:14" x14ac:dyDescent="0.2"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</row>
    <row r="38" spans="2:14" x14ac:dyDescent="0.2"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</row>
    <row r="50" spans="2:14" x14ac:dyDescent="0.2">
      <c r="J50" s="36"/>
      <c r="K50" s="36"/>
      <c r="L50" s="36"/>
      <c r="M50" s="36"/>
      <c r="N50" s="36"/>
    </row>
    <row r="52" spans="2:14" x14ac:dyDescent="0.2"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</row>
    <row r="53" spans="2:14" x14ac:dyDescent="0.2"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</row>
    <row r="54" spans="2:14" x14ac:dyDescent="0.2">
      <c r="B54" s="36"/>
      <c r="C54" s="8"/>
      <c r="D54" s="8"/>
      <c r="E54" s="8"/>
      <c r="F54" s="8"/>
      <c r="G54" s="8"/>
      <c r="H54" s="36"/>
      <c r="I54" s="36"/>
      <c r="J54" s="36"/>
      <c r="K54" s="36"/>
      <c r="L54" s="36"/>
      <c r="M54" s="36"/>
      <c r="N54" s="36"/>
    </row>
    <row r="55" spans="2:14" x14ac:dyDescent="0.2">
      <c r="B55" s="36"/>
      <c r="C55" s="8"/>
      <c r="D55" s="8"/>
      <c r="E55" s="8"/>
      <c r="F55" s="8"/>
      <c r="G55" s="8"/>
      <c r="H55" s="36"/>
      <c r="I55" s="36"/>
      <c r="J55" s="36"/>
      <c r="K55" s="36"/>
      <c r="L55" s="36"/>
      <c r="M55" s="36"/>
      <c r="N55" s="36"/>
    </row>
    <row r="56" spans="2:14" x14ac:dyDescent="0.2">
      <c r="B56" s="36"/>
      <c r="C56" s="8"/>
      <c r="D56" s="8"/>
      <c r="E56" s="8"/>
      <c r="F56" s="8"/>
      <c r="G56" s="8"/>
      <c r="H56" s="36"/>
      <c r="I56" s="38"/>
      <c r="J56" s="36"/>
      <c r="K56" s="36"/>
      <c r="L56" s="36"/>
      <c r="M56" s="36"/>
      <c r="N56" s="36"/>
    </row>
    <row r="57" spans="2:14" x14ac:dyDescent="0.2">
      <c r="B57" s="36"/>
      <c r="C57" s="8"/>
      <c r="D57" s="8"/>
      <c r="E57" s="8"/>
      <c r="F57" s="8"/>
      <c r="G57" s="8"/>
      <c r="H57" s="36"/>
      <c r="I57" s="36"/>
      <c r="J57" s="36"/>
      <c r="K57" s="36"/>
      <c r="L57" s="38"/>
      <c r="M57" s="36"/>
      <c r="N57" s="36"/>
    </row>
    <row r="58" spans="2:14" x14ac:dyDescent="0.2">
      <c r="B58" s="36"/>
      <c r="C58" s="8"/>
      <c r="D58" s="8"/>
      <c r="E58" s="8"/>
      <c r="F58" s="8"/>
      <c r="G58" s="8"/>
      <c r="H58" s="36"/>
      <c r="I58" s="36"/>
      <c r="J58" s="36"/>
      <c r="K58" s="36"/>
      <c r="L58" s="36"/>
      <c r="M58" s="36"/>
      <c r="N58" s="36"/>
    </row>
    <row r="59" spans="2:14" x14ac:dyDescent="0.2">
      <c r="B59" s="36"/>
      <c r="C59" s="8"/>
      <c r="D59" s="8"/>
      <c r="E59" s="8"/>
      <c r="F59" s="8"/>
      <c r="G59" s="8"/>
      <c r="H59" s="36"/>
      <c r="I59" s="36"/>
      <c r="J59" s="36"/>
      <c r="K59" s="36"/>
      <c r="L59" s="36"/>
      <c r="M59" s="36"/>
      <c r="N59" s="36"/>
    </row>
    <row r="60" spans="2:14" x14ac:dyDescent="0.2"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</row>
    <row r="61" spans="2:14" x14ac:dyDescent="0.2"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</row>
    <row r="62" spans="2:14" x14ac:dyDescent="0.2"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</row>
    <row r="63" spans="2:14" x14ac:dyDescent="0.2">
      <c r="J63" s="36"/>
      <c r="K63" s="36"/>
      <c r="L63" s="36"/>
      <c r="M63" s="36"/>
      <c r="N63" s="36"/>
    </row>
  </sheetData>
  <mergeCells count="4">
    <mergeCell ref="C2:E2"/>
    <mergeCell ref="F2:H2"/>
    <mergeCell ref="I2:K2"/>
    <mergeCell ref="L2:N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82D21-6FAD-7946-9517-A8B18E5AA01D}">
  <dimension ref="A1"/>
  <sheetViews>
    <sheetView workbookViewId="0">
      <selection activeCell="A2" sqref="A2"/>
    </sheetView>
  </sheetViews>
  <sheetFormatPr baseColWidth="10" defaultRowHeight="15" x14ac:dyDescent="0.2"/>
  <sheetData>
    <row r="1" spans="1:1" x14ac:dyDescent="0.2">
      <c r="A1" t="s">
        <v>19496</v>
      </c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DDD3D-2820-F346-8FEB-79C2D485E4B2}">
  <dimension ref="A1"/>
  <sheetViews>
    <sheetView workbookViewId="0"/>
  </sheetViews>
  <sheetFormatPr baseColWidth="10" defaultRowHeight="15" x14ac:dyDescent="0.2"/>
  <sheetData>
    <row r="1" spans="1:1" x14ac:dyDescent="0.2">
      <c r="A1" t="s">
        <v>19577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781E2-CC85-A943-B7AD-640EE566977F}">
  <dimension ref="A1"/>
  <sheetViews>
    <sheetView workbookViewId="0"/>
  </sheetViews>
  <sheetFormatPr baseColWidth="10" defaultRowHeight="15" x14ac:dyDescent="0.2"/>
  <sheetData>
    <row r="1" spans="1:1" x14ac:dyDescent="0.2">
      <c r="A1" t="s">
        <v>19578</v>
      </c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938C6-807B-0B4F-9449-4AE948E95405}">
  <dimension ref="A1:G110"/>
  <sheetViews>
    <sheetView topLeftCell="A2" workbookViewId="0"/>
  </sheetViews>
  <sheetFormatPr baseColWidth="10" defaultRowHeight="15" x14ac:dyDescent="0.2"/>
  <cols>
    <col min="1" max="1" width="19.33203125" customWidth="1"/>
    <col min="3" max="3" width="21.5" customWidth="1"/>
    <col min="4" max="4" width="30.1640625" customWidth="1"/>
    <col min="5" max="5" width="36" customWidth="1"/>
    <col min="6" max="6" width="46.83203125" customWidth="1"/>
  </cols>
  <sheetData>
    <row r="1" spans="1:7" x14ac:dyDescent="0.2">
      <c r="A1" t="s">
        <v>19579</v>
      </c>
    </row>
    <row r="2" spans="1:7" ht="16" x14ac:dyDescent="0.2">
      <c r="C2" s="49" t="s">
        <v>17625</v>
      </c>
      <c r="D2" s="49" t="s">
        <v>19538</v>
      </c>
      <c r="E2" s="49" t="s">
        <v>19539</v>
      </c>
      <c r="F2" s="49" t="s">
        <v>19540</v>
      </c>
      <c r="G2" s="49"/>
    </row>
    <row r="3" spans="1:7" ht="16" x14ac:dyDescent="0.2">
      <c r="C3" s="49" t="s">
        <v>4570</v>
      </c>
      <c r="D3" s="49">
        <v>0.62755825399999998</v>
      </c>
      <c r="E3" s="49">
        <v>-3.0924387000000001E-2</v>
      </c>
      <c r="F3" s="49">
        <v>0.20234595399999999</v>
      </c>
      <c r="G3" s="49"/>
    </row>
    <row r="4" spans="1:7" ht="16" x14ac:dyDescent="0.2">
      <c r="C4" s="49" t="s">
        <v>16780</v>
      </c>
      <c r="D4" s="49">
        <v>0.11283673800000001</v>
      </c>
      <c r="E4" s="49">
        <v>-0.175448885</v>
      </c>
      <c r="F4" s="49">
        <v>0.947549478</v>
      </c>
      <c r="G4" s="49"/>
    </row>
    <row r="5" spans="1:7" ht="16" x14ac:dyDescent="0.2">
      <c r="C5" s="49" t="s">
        <v>5161</v>
      </c>
      <c r="D5" s="49">
        <v>0.46378478200000001</v>
      </c>
      <c r="E5" s="49">
        <v>-0.51335527800000003</v>
      </c>
      <c r="F5" s="49">
        <v>0.33368350600000002</v>
      </c>
      <c r="G5" s="49"/>
    </row>
    <row r="6" spans="1:7" ht="16" x14ac:dyDescent="0.2">
      <c r="C6" s="49" t="s">
        <v>3718</v>
      </c>
      <c r="D6" s="49">
        <v>0.36831443899999999</v>
      </c>
      <c r="E6" s="49">
        <v>-8.1736082000000002E-2</v>
      </c>
      <c r="F6" s="49">
        <v>0.43378125499999998</v>
      </c>
      <c r="G6" s="49"/>
    </row>
    <row r="7" spans="1:7" ht="16" x14ac:dyDescent="0.2">
      <c r="C7" s="49" t="s">
        <v>15256</v>
      </c>
      <c r="D7" s="49">
        <v>0.72128784999999995</v>
      </c>
      <c r="E7" s="49">
        <v>0.57957826800000001</v>
      </c>
      <c r="F7" s="49">
        <v>0.14189138300000001</v>
      </c>
      <c r="G7" s="49"/>
    </row>
    <row r="8" spans="1:7" ht="16" x14ac:dyDescent="0.2">
      <c r="C8" s="49" t="s">
        <v>9507</v>
      </c>
      <c r="D8" s="49">
        <v>1.590412E-3</v>
      </c>
      <c r="E8" s="49">
        <v>-0.48021290999999999</v>
      </c>
      <c r="F8" s="49">
        <v>2.7984903640000001</v>
      </c>
      <c r="G8" s="49"/>
    </row>
    <row r="9" spans="1:7" ht="16" x14ac:dyDescent="0.2">
      <c r="C9" s="49" t="s">
        <v>16879</v>
      </c>
      <c r="D9" s="49">
        <v>0.247928496</v>
      </c>
      <c r="E9" s="49">
        <v>-8.0564609999999995E-2</v>
      </c>
      <c r="F9" s="49">
        <v>0.60567355499999997</v>
      </c>
      <c r="G9" s="49"/>
    </row>
    <row r="10" spans="1:7" ht="16" x14ac:dyDescent="0.2">
      <c r="C10" s="49" t="s">
        <v>46</v>
      </c>
      <c r="D10" s="49">
        <v>0.51165033199999999</v>
      </c>
      <c r="E10" s="49">
        <v>-0.74914181800000001</v>
      </c>
      <c r="F10" s="49">
        <v>0.29102673899999998</v>
      </c>
      <c r="G10" s="49"/>
    </row>
    <row r="11" spans="1:7" ht="16" x14ac:dyDescent="0.2">
      <c r="C11" s="49" t="s">
        <v>868</v>
      </c>
      <c r="D11" s="49">
        <v>0.15064479</v>
      </c>
      <c r="E11" s="49">
        <v>-0.199475186</v>
      </c>
      <c r="F11" s="49">
        <v>0.82204588300000003</v>
      </c>
      <c r="G11" s="49"/>
    </row>
    <row r="12" spans="1:7" ht="16" x14ac:dyDescent="0.2">
      <c r="C12" s="49" t="s">
        <v>11130</v>
      </c>
      <c r="D12" s="49">
        <v>0.131096447</v>
      </c>
      <c r="E12" s="49">
        <v>0.59379169200000004</v>
      </c>
      <c r="F12" s="49">
        <v>0.88240907800000001</v>
      </c>
      <c r="G12" s="49"/>
    </row>
    <row r="13" spans="1:7" ht="16" x14ac:dyDescent="0.2">
      <c r="C13" s="49" t="s">
        <v>16423</v>
      </c>
      <c r="D13" s="49">
        <v>0.47339016299999997</v>
      </c>
      <c r="E13" s="49">
        <v>-0.69280284800000003</v>
      </c>
      <c r="F13" s="49">
        <v>0.32478077100000002</v>
      </c>
      <c r="G13" s="49"/>
    </row>
    <row r="14" spans="1:7" ht="16" x14ac:dyDescent="0.2">
      <c r="C14" s="49" t="s">
        <v>880</v>
      </c>
      <c r="D14" s="49">
        <v>0.63373318000000001</v>
      </c>
      <c r="E14" s="49">
        <v>-9.1835784000000004E-2</v>
      </c>
      <c r="F14" s="49">
        <v>0.19809355400000001</v>
      </c>
      <c r="G14" s="49"/>
    </row>
    <row r="15" spans="1:7" ht="16" x14ac:dyDescent="0.2">
      <c r="C15" s="49" t="s">
        <v>1267</v>
      </c>
      <c r="D15" s="49">
        <v>0.37858397100000002</v>
      </c>
      <c r="E15" s="49">
        <v>1.6008239E-2</v>
      </c>
      <c r="F15" s="49">
        <v>0.421837778</v>
      </c>
      <c r="G15" s="49"/>
    </row>
    <row r="16" spans="1:7" ht="16" x14ac:dyDescent="0.2">
      <c r="C16" s="49" t="s">
        <v>274</v>
      </c>
      <c r="D16" s="49">
        <v>2.653846E-2</v>
      </c>
      <c r="E16" s="49">
        <v>-1.0347086809999999</v>
      </c>
      <c r="F16" s="49">
        <v>1.5761242799999999</v>
      </c>
      <c r="G16" s="49"/>
    </row>
    <row r="17" spans="3:7" ht="16" x14ac:dyDescent="0.2">
      <c r="C17" s="49" t="s">
        <v>5769</v>
      </c>
      <c r="D17" s="49">
        <v>0.97945205000000002</v>
      </c>
      <c r="E17" s="49">
        <v>-0.139693186</v>
      </c>
      <c r="F17" s="49">
        <v>9.0168209999999995E-3</v>
      </c>
      <c r="G17" s="49"/>
    </row>
    <row r="18" spans="3:7" ht="16" x14ac:dyDescent="0.2">
      <c r="C18" s="49" t="s">
        <v>1075</v>
      </c>
      <c r="D18" s="49">
        <v>0.17648915600000001</v>
      </c>
      <c r="E18" s="49">
        <v>-0.146657071</v>
      </c>
      <c r="F18" s="49">
        <v>0.75328197399999997</v>
      </c>
      <c r="G18" s="49"/>
    </row>
    <row r="19" spans="3:7" ht="16" x14ac:dyDescent="0.2">
      <c r="C19" s="49" t="s">
        <v>5143</v>
      </c>
      <c r="D19" s="49">
        <v>0.23200299499999999</v>
      </c>
      <c r="E19" s="49">
        <v>-0.121091377</v>
      </c>
      <c r="F19" s="49">
        <v>0.63450640899999999</v>
      </c>
      <c r="G19" s="49"/>
    </row>
    <row r="20" spans="3:7" ht="16" x14ac:dyDescent="0.2">
      <c r="C20" s="49" t="s">
        <v>10008</v>
      </c>
      <c r="D20" s="49">
        <v>0.30160531899999998</v>
      </c>
      <c r="E20" s="49">
        <v>-7.6041420999999998E-2</v>
      </c>
      <c r="F20" s="49">
        <v>0.52056100400000005</v>
      </c>
      <c r="G20" s="49"/>
    </row>
    <row r="21" spans="3:7" ht="16" x14ac:dyDescent="0.2">
      <c r="C21" s="49" t="s">
        <v>12780</v>
      </c>
      <c r="D21" s="49">
        <v>2.4486205E-2</v>
      </c>
      <c r="E21" s="49">
        <v>0.134394131</v>
      </c>
      <c r="F21" s="49">
        <v>1.61107852</v>
      </c>
      <c r="G21" s="49"/>
    </row>
    <row r="22" spans="3:7" ht="16" x14ac:dyDescent="0.2">
      <c r="C22" s="49" t="s">
        <v>13023</v>
      </c>
      <c r="D22" s="49">
        <v>0.58215332500000005</v>
      </c>
      <c r="E22" s="49">
        <v>1.7092105E-2</v>
      </c>
      <c r="F22" s="49">
        <v>0.23496261700000001</v>
      </c>
      <c r="G22" s="49"/>
    </row>
    <row r="23" spans="3:7" ht="16" x14ac:dyDescent="0.2">
      <c r="C23" s="49" t="s">
        <v>16411</v>
      </c>
      <c r="D23" s="49">
        <v>1.389279E-3</v>
      </c>
      <c r="E23" s="49">
        <v>-0.231945385</v>
      </c>
      <c r="F23" s="49">
        <v>2.8572106169999998</v>
      </c>
      <c r="G23" s="49"/>
    </row>
    <row r="24" spans="3:7" ht="16" x14ac:dyDescent="0.2">
      <c r="C24" s="49" t="s">
        <v>5422</v>
      </c>
      <c r="D24" s="49">
        <v>0.85151694</v>
      </c>
      <c r="E24" s="49">
        <v>-0.123993938</v>
      </c>
      <c r="F24" s="49">
        <v>6.9806707999999995E-2</v>
      </c>
      <c r="G24" s="49"/>
    </row>
    <row r="25" spans="3:7" ht="16" x14ac:dyDescent="0.2">
      <c r="C25" s="49" t="s">
        <v>18187</v>
      </c>
      <c r="D25" s="49">
        <v>1.775E-4</v>
      </c>
      <c r="E25" s="49">
        <v>-1.1921103449999999</v>
      </c>
      <c r="F25" s="49">
        <v>3.750801295</v>
      </c>
      <c r="G25" s="49"/>
    </row>
    <row r="26" spans="3:7" ht="16" x14ac:dyDescent="0.2">
      <c r="C26" s="49" t="s">
        <v>17571</v>
      </c>
      <c r="D26" s="49">
        <v>0.22517382899999999</v>
      </c>
      <c r="E26" s="49">
        <v>-1.6475224930000001</v>
      </c>
      <c r="F26" s="49">
        <v>0.64748208699999998</v>
      </c>
      <c r="G26" s="49"/>
    </row>
    <row r="27" spans="3:7" ht="16" x14ac:dyDescent="0.2">
      <c r="C27" s="49" t="s">
        <v>106</v>
      </c>
      <c r="D27" s="49">
        <v>0.89356956899999995</v>
      </c>
      <c r="E27" s="49">
        <v>-7.2610323000000004E-2</v>
      </c>
      <c r="F27" s="49">
        <v>4.8871629999999999E-2</v>
      </c>
      <c r="G27" s="49"/>
    </row>
    <row r="28" spans="3:7" ht="16" x14ac:dyDescent="0.2">
      <c r="C28" s="49" t="s">
        <v>3232</v>
      </c>
      <c r="D28" s="50">
        <v>9.8200000000000002E-5</v>
      </c>
      <c r="E28" s="49">
        <v>-1.3059320699999999</v>
      </c>
      <c r="F28" s="49">
        <v>4.0078060129999997</v>
      </c>
      <c r="G28" s="49"/>
    </row>
    <row r="29" spans="3:7" ht="16" x14ac:dyDescent="0.2">
      <c r="C29" s="49" t="s">
        <v>7573</v>
      </c>
      <c r="D29" s="49">
        <v>9.1589518999999994E-2</v>
      </c>
      <c r="E29" s="49">
        <v>-0.12831366</v>
      </c>
      <c r="F29" s="49">
        <v>1.03815422</v>
      </c>
      <c r="G29" s="49"/>
    </row>
    <row r="30" spans="3:7" ht="16" x14ac:dyDescent="0.2">
      <c r="C30" s="49" t="s">
        <v>4006</v>
      </c>
      <c r="D30" s="49">
        <v>1.9771569999999998E-3</v>
      </c>
      <c r="E30" s="49">
        <v>9.2105760999999994E-2</v>
      </c>
      <c r="F30" s="49">
        <v>2.703958858</v>
      </c>
      <c r="G30" s="49"/>
    </row>
    <row r="31" spans="3:7" ht="16" x14ac:dyDescent="0.2">
      <c r="C31" s="49" t="s">
        <v>11514</v>
      </c>
      <c r="D31" s="49">
        <v>0.45098728900000001</v>
      </c>
      <c r="E31" s="49">
        <v>9.6188599999999999E-2</v>
      </c>
      <c r="F31" s="49">
        <v>0.34583569800000002</v>
      </c>
      <c r="G31" s="49"/>
    </row>
    <row r="32" spans="3:7" ht="16" x14ac:dyDescent="0.2">
      <c r="C32" s="49" t="s">
        <v>4954</v>
      </c>
      <c r="D32" s="49">
        <v>0.53717420299999996</v>
      </c>
      <c r="E32" s="49">
        <v>-0.23203408</v>
      </c>
      <c r="F32" s="49">
        <v>0.26988485099999998</v>
      </c>
      <c r="G32" s="49"/>
    </row>
    <row r="33" spans="3:7" ht="16" x14ac:dyDescent="0.2">
      <c r="C33" s="49" t="s">
        <v>5479</v>
      </c>
      <c r="D33" s="49">
        <v>0.172516749</v>
      </c>
      <c r="E33" s="49">
        <v>0.179183591</v>
      </c>
      <c r="F33" s="49">
        <v>0.76316873500000004</v>
      </c>
      <c r="G33" s="49"/>
    </row>
    <row r="34" spans="3:7" ht="16" x14ac:dyDescent="0.2">
      <c r="C34" s="49" t="s">
        <v>15454</v>
      </c>
      <c r="D34" s="49">
        <v>0.37642093199999999</v>
      </c>
      <c r="E34" s="49">
        <v>-0.15587132000000001</v>
      </c>
      <c r="F34" s="49">
        <v>0.42432623400000002</v>
      </c>
      <c r="G34" s="49"/>
    </row>
    <row r="35" spans="3:7" ht="16" x14ac:dyDescent="0.2">
      <c r="C35" s="49" t="s">
        <v>4792</v>
      </c>
      <c r="D35" s="49">
        <v>0.96636946700000004</v>
      </c>
      <c r="E35" s="49">
        <v>0.12920858900000001</v>
      </c>
      <c r="F35" s="49">
        <v>1.48568E-2</v>
      </c>
      <c r="G35" s="49"/>
    </row>
    <row r="36" spans="3:7" ht="16" x14ac:dyDescent="0.2">
      <c r="C36" s="49" t="s">
        <v>6168</v>
      </c>
      <c r="D36" s="49">
        <v>4.0848209999999998E-3</v>
      </c>
      <c r="E36" s="49">
        <v>-0.25902276200000002</v>
      </c>
      <c r="F36" s="49">
        <v>2.3888269229999999</v>
      </c>
      <c r="G36" s="49"/>
    </row>
    <row r="37" spans="3:7" ht="16" x14ac:dyDescent="0.2">
      <c r="C37" s="49" t="s">
        <v>8995</v>
      </c>
      <c r="D37" s="49">
        <v>0.71428899499999998</v>
      </c>
      <c r="E37" s="49">
        <v>-1.749727E-3</v>
      </c>
      <c r="F37" s="49">
        <v>0.14612604100000001</v>
      </c>
      <c r="G37" s="49"/>
    </row>
    <row r="38" spans="3:7" ht="16" x14ac:dyDescent="0.2">
      <c r="C38" s="49" t="s">
        <v>12891</v>
      </c>
      <c r="D38" s="49">
        <v>0.29417943499999999</v>
      </c>
      <c r="E38" s="49">
        <v>-0.37533902099999999</v>
      </c>
      <c r="F38" s="49">
        <v>0.53138768999999997</v>
      </c>
      <c r="G38" s="49"/>
    </row>
    <row r="39" spans="3:7" ht="16" x14ac:dyDescent="0.2">
      <c r="C39" s="49" t="s">
        <v>6195</v>
      </c>
      <c r="D39" s="49">
        <v>0.167344882</v>
      </c>
      <c r="E39" s="49">
        <v>5.6365053999999998E-2</v>
      </c>
      <c r="F39" s="49">
        <v>0.77638756499999995</v>
      </c>
      <c r="G39" s="49"/>
    </row>
    <row r="40" spans="3:7" ht="16" x14ac:dyDescent="0.2">
      <c r="C40" s="49" t="s">
        <v>10860</v>
      </c>
      <c r="D40" s="49">
        <v>0.39798735400000002</v>
      </c>
      <c r="E40" s="49">
        <v>-0.103232069</v>
      </c>
      <c r="F40" s="49">
        <v>0.40013072700000002</v>
      </c>
      <c r="G40" s="49"/>
    </row>
    <row r="41" spans="3:7" ht="16" x14ac:dyDescent="0.2">
      <c r="C41" s="49" t="s">
        <v>6603</v>
      </c>
      <c r="D41" s="49">
        <v>0.21546795399999999</v>
      </c>
      <c r="E41" s="49">
        <v>-0.194832848</v>
      </c>
      <c r="F41" s="49">
        <v>0.66661731300000004</v>
      </c>
      <c r="G41" s="49"/>
    </row>
    <row r="42" spans="3:7" ht="16" x14ac:dyDescent="0.2">
      <c r="C42" s="49" t="s">
        <v>15823</v>
      </c>
      <c r="D42" s="49">
        <v>0.688006479</v>
      </c>
      <c r="E42" s="49">
        <v>-0.496187504</v>
      </c>
      <c r="F42" s="49">
        <v>0.162407472</v>
      </c>
      <c r="G42" s="49"/>
    </row>
    <row r="43" spans="3:7" ht="16" x14ac:dyDescent="0.2">
      <c r="C43" s="49" t="s">
        <v>11727</v>
      </c>
      <c r="D43" s="49">
        <v>7.9171771000000002E-2</v>
      </c>
      <c r="E43" s="49">
        <v>-0.16933402</v>
      </c>
      <c r="F43" s="49">
        <v>1.101429641</v>
      </c>
      <c r="G43" s="49"/>
    </row>
    <row r="44" spans="3:7" ht="16" x14ac:dyDescent="0.2">
      <c r="C44" s="49" t="s">
        <v>5119</v>
      </c>
      <c r="D44" s="49">
        <v>3.5888279000000002E-2</v>
      </c>
      <c r="E44" s="49">
        <v>-0.165210199</v>
      </c>
      <c r="F44" s="49">
        <v>1.445047363</v>
      </c>
      <c r="G44" s="49"/>
    </row>
    <row r="45" spans="3:7" ht="16" x14ac:dyDescent="0.2">
      <c r="C45" s="49" t="s">
        <v>14145</v>
      </c>
      <c r="D45" s="49">
        <v>5.6545730000000004E-3</v>
      </c>
      <c r="E45" s="49">
        <v>-0.81293092</v>
      </c>
      <c r="F45" s="49">
        <v>2.2476001669999999</v>
      </c>
      <c r="G45" s="49"/>
    </row>
    <row r="46" spans="3:7" ht="16" x14ac:dyDescent="0.2">
      <c r="C46" s="49" t="s">
        <v>4408</v>
      </c>
      <c r="D46" s="49">
        <v>0.32176052100000002</v>
      </c>
      <c r="E46" s="49">
        <v>-0.23086546999999999</v>
      </c>
      <c r="F46" s="49">
        <v>0.492467243</v>
      </c>
      <c r="G46" s="49"/>
    </row>
    <row r="47" spans="3:7" ht="16" x14ac:dyDescent="0.2">
      <c r="C47" s="49" t="s">
        <v>5419</v>
      </c>
      <c r="D47" s="49">
        <v>0.43971785000000002</v>
      </c>
      <c r="E47" s="49">
        <v>-0.266496868</v>
      </c>
      <c r="F47" s="49">
        <v>0.35682590400000003</v>
      </c>
      <c r="G47" s="49"/>
    </row>
    <row r="48" spans="3:7" ht="16" x14ac:dyDescent="0.2">
      <c r="C48" s="49" t="s">
        <v>9232</v>
      </c>
      <c r="D48" s="49">
        <v>8.1392053000000006E-2</v>
      </c>
      <c r="E48" s="49">
        <v>-0.160276422</v>
      </c>
      <c r="F48" s="49">
        <v>1.089417997</v>
      </c>
      <c r="G48" s="49"/>
    </row>
    <row r="49" spans="3:7" ht="16" x14ac:dyDescent="0.2">
      <c r="C49" s="49" t="s">
        <v>6973</v>
      </c>
      <c r="D49" s="49">
        <v>0.97796174899999999</v>
      </c>
      <c r="E49" s="49">
        <v>-2.8688499999999999E-2</v>
      </c>
      <c r="F49" s="49">
        <v>9.6781309999999995E-3</v>
      </c>
      <c r="G49" s="49"/>
    </row>
    <row r="50" spans="3:7" ht="16" x14ac:dyDescent="0.2">
      <c r="C50" s="49" t="s">
        <v>18972</v>
      </c>
      <c r="D50" s="49">
        <v>0.43789821099999998</v>
      </c>
      <c r="E50" s="49">
        <v>-4.4368109999999997E-3</v>
      </c>
      <c r="F50" s="49">
        <v>0.35862682899999998</v>
      </c>
      <c r="G50" s="49"/>
    </row>
    <row r="51" spans="3:7" ht="16" x14ac:dyDescent="0.2">
      <c r="C51" s="49" t="s">
        <v>5565</v>
      </c>
      <c r="D51" s="49">
        <v>7.9237071000000006E-2</v>
      </c>
      <c r="E51" s="49">
        <v>0.83850412500000004</v>
      </c>
      <c r="F51" s="49">
        <v>1.101071589</v>
      </c>
      <c r="G51" s="49"/>
    </row>
    <row r="52" spans="3:7" ht="16" x14ac:dyDescent="0.2">
      <c r="C52" s="49" t="s">
        <v>10848</v>
      </c>
      <c r="D52" s="49">
        <v>0.82774609600000004</v>
      </c>
      <c r="E52" s="49">
        <v>2.0639092000000001E-2</v>
      </c>
      <c r="F52" s="49">
        <v>8.2102859E-2</v>
      </c>
      <c r="G52" s="49"/>
    </row>
    <row r="53" spans="3:7" ht="16" x14ac:dyDescent="0.2">
      <c r="C53" s="49" t="s">
        <v>12882</v>
      </c>
      <c r="D53" s="49">
        <v>0.91193499700000002</v>
      </c>
      <c r="E53" s="49">
        <v>0.15796770099999999</v>
      </c>
      <c r="F53" s="49">
        <v>4.0036117000000003E-2</v>
      </c>
      <c r="G53" s="49"/>
    </row>
    <row r="54" spans="3:7" ht="16" x14ac:dyDescent="0.2">
      <c r="C54" s="49" t="s">
        <v>13539</v>
      </c>
      <c r="D54" s="49">
        <v>0.92232947200000004</v>
      </c>
      <c r="E54" s="49">
        <v>-6.9295312999999997E-2</v>
      </c>
      <c r="F54" s="49">
        <v>3.5113914000000003E-2</v>
      </c>
      <c r="G54" s="49"/>
    </row>
    <row r="55" spans="3:7" ht="16" x14ac:dyDescent="0.2">
      <c r="C55" s="49" t="s">
        <v>52</v>
      </c>
      <c r="D55" s="49">
        <v>2.1829999999999999E-4</v>
      </c>
      <c r="E55" s="49">
        <v>-2.219481058</v>
      </c>
      <c r="F55" s="49">
        <v>3.6609463259999999</v>
      </c>
      <c r="G55" s="49"/>
    </row>
    <row r="56" spans="3:7" ht="16" x14ac:dyDescent="0.2">
      <c r="C56" s="49" t="s">
        <v>3184</v>
      </c>
      <c r="D56" s="49">
        <v>0.23250406600000001</v>
      </c>
      <c r="E56" s="49">
        <v>-0.209503259</v>
      </c>
      <c r="F56" s="49">
        <v>0.63356944800000004</v>
      </c>
      <c r="G56" s="49"/>
    </row>
    <row r="57" spans="3:7" ht="16" x14ac:dyDescent="0.2">
      <c r="C57" s="49" t="s">
        <v>13935</v>
      </c>
      <c r="D57" s="49">
        <v>0.37422552599999998</v>
      </c>
      <c r="E57" s="49">
        <v>8.3130070000000007E-3</v>
      </c>
      <c r="F57" s="49">
        <v>0.42686659300000002</v>
      </c>
      <c r="G57" s="49"/>
    </row>
    <row r="58" spans="3:7" ht="16" x14ac:dyDescent="0.2">
      <c r="C58" s="49" t="s">
        <v>16090</v>
      </c>
      <c r="D58" s="49">
        <v>0.53283828099999997</v>
      </c>
      <c r="E58" s="49">
        <v>6.7333159000000004E-2</v>
      </c>
      <c r="F58" s="49">
        <v>0.27340458200000001</v>
      </c>
      <c r="G58" s="49"/>
    </row>
    <row r="59" spans="3:7" ht="16" x14ac:dyDescent="0.2">
      <c r="C59" s="49" t="s">
        <v>16093</v>
      </c>
      <c r="D59" s="49">
        <v>0.65719429299999998</v>
      </c>
      <c r="E59" s="49">
        <v>-0.105878554</v>
      </c>
      <c r="F59" s="49">
        <v>0.18230621699999999</v>
      </c>
      <c r="G59" s="49"/>
    </row>
    <row r="60" spans="3:7" ht="16" x14ac:dyDescent="0.2">
      <c r="C60" s="49" t="s">
        <v>15535</v>
      </c>
      <c r="D60" s="49">
        <v>0.41954004299999997</v>
      </c>
      <c r="E60" s="49">
        <v>6.1253450000000001E-2</v>
      </c>
      <c r="F60" s="49">
        <v>0.37722658199999998</v>
      </c>
      <c r="G60" s="49"/>
    </row>
    <row r="61" spans="3:7" ht="16" x14ac:dyDescent="0.2">
      <c r="C61" s="49" t="s">
        <v>9834</v>
      </c>
      <c r="D61" s="49">
        <v>0.87496916499999999</v>
      </c>
      <c r="E61" s="49">
        <v>0.16433597999999999</v>
      </c>
      <c r="F61" s="49">
        <v>5.8007252000000002E-2</v>
      </c>
      <c r="G61" s="49"/>
    </row>
    <row r="62" spans="3:7" ht="16" x14ac:dyDescent="0.2">
      <c r="C62" s="49" t="s">
        <v>10500</v>
      </c>
      <c r="D62" s="49">
        <v>0.89100089999999998</v>
      </c>
      <c r="E62" s="49">
        <v>-0.26746503700000002</v>
      </c>
      <c r="F62" s="49">
        <v>5.0121856999999999E-2</v>
      </c>
      <c r="G62" s="49"/>
    </row>
    <row r="63" spans="3:7" ht="16" x14ac:dyDescent="0.2">
      <c r="C63" s="49" t="s">
        <v>5937</v>
      </c>
      <c r="D63" s="49">
        <v>0.73072727900000001</v>
      </c>
      <c r="E63" s="49">
        <v>0.13717099999999999</v>
      </c>
      <c r="F63" s="49">
        <v>0.13624467900000001</v>
      </c>
      <c r="G63" s="49"/>
    </row>
    <row r="64" spans="3:7" ht="16" x14ac:dyDescent="0.2">
      <c r="C64" s="49" t="s">
        <v>118</v>
      </c>
      <c r="D64" s="49">
        <v>0.92977143500000003</v>
      </c>
      <c r="E64" s="49">
        <v>-0.28077711900000002</v>
      </c>
      <c r="F64" s="49">
        <v>3.1623801E-2</v>
      </c>
      <c r="G64" s="49"/>
    </row>
    <row r="65" spans="3:7" ht="16" x14ac:dyDescent="0.2">
      <c r="C65" s="49" t="s">
        <v>7324</v>
      </c>
      <c r="D65" s="49">
        <v>0.51761386799999998</v>
      </c>
      <c r="E65" s="49">
        <v>-1.337944E-3</v>
      </c>
      <c r="F65" s="49">
        <v>0.28599409599999998</v>
      </c>
      <c r="G65" s="49"/>
    </row>
    <row r="66" spans="3:7" ht="16" x14ac:dyDescent="0.2">
      <c r="C66" s="49" t="s">
        <v>12600</v>
      </c>
      <c r="D66" s="49">
        <v>0.30283992999999998</v>
      </c>
      <c r="E66" s="49">
        <v>-5.8344522000000003E-2</v>
      </c>
      <c r="F66" s="49">
        <v>0.51878686200000002</v>
      </c>
      <c r="G66" s="49"/>
    </row>
    <row r="67" spans="3:7" ht="16" x14ac:dyDescent="0.2">
      <c r="C67" s="49" t="s">
        <v>18220</v>
      </c>
      <c r="D67" s="49">
        <v>0.36447112399999998</v>
      </c>
      <c r="E67" s="49">
        <v>-0.37847437299999998</v>
      </c>
      <c r="F67" s="49">
        <v>0.43833687399999999</v>
      </c>
      <c r="G67" s="49"/>
    </row>
    <row r="68" spans="3:7" ht="16" x14ac:dyDescent="0.2">
      <c r="C68" s="49" t="s">
        <v>7981</v>
      </c>
      <c r="D68" s="49">
        <v>0.39476171599999998</v>
      </c>
      <c r="E68" s="49">
        <v>-7.2159709999999998E-3</v>
      </c>
      <c r="F68" s="49">
        <v>0.40366497200000001</v>
      </c>
      <c r="G68" s="49"/>
    </row>
    <row r="69" spans="3:7" ht="16" x14ac:dyDescent="0.2">
      <c r="C69" s="49" t="s">
        <v>9220</v>
      </c>
      <c r="D69" s="49">
        <v>0.11278626999999999</v>
      </c>
      <c r="E69" s="49">
        <v>-0.25961325200000002</v>
      </c>
      <c r="F69" s="49">
        <v>0.94774376500000002</v>
      </c>
      <c r="G69" s="49"/>
    </row>
    <row r="70" spans="3:7" ht="16" x14ac:dyDescent="0.2">
      <c r="C70" s="49" t="s">
        <v>15149</v>
      </c>
      <c r="D70" s="49">
        <v>0.45003679400000002</v>
      </c>
      <c r="E70" s="49">
        <v>0.123430806</v>
      </c>
      <c r="F70" s="49">
        <v>0.34675197800000002</v>
      </c>
      <c r="G70" s="49"/>
    </row>
    <row r="71" spans="3:7" ht="16" x14ac:dyDescent="0.2">
      <c r="C71" s="49" t="s">
        <v>1675</v>
      </c>
      <c r="D71" s="49">
        <v>0.20399711600000001</v>
      </c>
      <c r="E71" s="49">
        <v>-0.31842338599999997</v>
      </c>
      <c r="F71" s="49">
        <v>0.69037597100000003</v>
      </c>
      <c r="G71" s="49"/>
    </row>
    <row r="72" spans="3:7" ht="16" x14ac:dyDescent="0.2">
      <c r="C72" s="49" t="s">
        <v>8131</v>
      </c>
      <c r="D72" s="49">
        <v>6.5577903000000007E-2</v>
      </c>
      <c r="E72" s="49">
        <v>-0.28629602199999998</v>
      </c>
      <c r="F72" s="49">
        <v>1.183242474</v>
      </c>
      <c r="G72" s="49"/>
    </row>
    <row r="73" spans="3:7" ht="16" x14ac:dyDescent="0.2">
      <c r="C73" s="49" t="s">
        <v>13452</v>
      </c>
      <c r="D73" s="49">
        <v>0.73326453300000005</v>
      </c>
      <c r="E73" s="49">
        <v>-3.8569608999999998E-2</v>
      </c>
      <c r="F73" s="49">
        <v>0.134739321</v>
      </c>
      <c r="G73" s="49"/>
    </row>
    <row r="74" spans="3:7" ht="16" x14ac:dyDescent="0.2">
      <c r="C74" s="49" t="s">
        <v>13641</v>
      </c>
      <c r="D74" s="49">
        <v>0.31644771799999999</v>
      </c>
      <c r="E74" s="49">
        <v>1.9629035E-2</v>
      </c>
      <c r="F74" s="49">
        <v>0.49969803099999999</v>
      </c>
      <c r="G74" s="49"/>
    </row>
    <row r="75" spans="3:7" ht="16" x14ac:dyDescent="0.2">
      <c r="C75" s="49" t="s">
        <v>17544</v>
      </c>
      <c r="D75" s="49">
        <v>0.82779665400000002</v>
      </c>
      <c r="E75" s="49">
        <v>8.0787840000000003E-3</v>
      </c>
      <c r="F75" s="49">
        <v>8.2076333000000001E-2</v>
      </c>
      <c r="G75" s="49"/>
    </row>
    <row r="76" spans="3:7" ht="16" x14ac:dyDescent="0.2">
      <c r="C76" s="49" t="s">
        <v>14283</v>
      </c>
      <c r="D76" s="49">
        <v>0.15072451000000001</v>
      </c>
      <c r="E76" s="49">
        <v>-0.193423979</v>
      </c>
      <c r="F76" s="49">
        <v>0.82181612000000004</v>
      </c>
      <c r="G76" s="49"/>
    </row>
    <row r="77" spans="3:7" ht="16" x14ac:dyDescent="0.2">
      <c r="C77" s="49" t="s">
        <v>13059</v>
      </c>
      <c r="D77" s="49">
        <v>5.2888099999999997E-3</v>
      </c>
      <c r="E77" s="49">
        <v>-0.26197342000000001</v>
      </c>
      <c r="F77" s="49">
        <v>2.276641997</v>
      </c>
      <c r="G77" s="49"/>
    </row>
    <row r="78" spans="3:7" ht="16" x14ac:dyDescent="0.2">
      <c r="C78" s="49" t="s">
        <v>7048</v>
      </c>
      <c r="D78" s="49">
        <v>0.51396567000000004</v>
      </c>
      <c r="E78" s="49">
        <v>-6.7602920999999996E-2</v>
      </c>
      <c r="F78" s="49">
        <v>0.28906588799999999</v>
      </c>
      <c r="G78" s="49"/>
    </row>
    <row r="79" spans="3:7" ht="16" x14ac:dyDescent="0.2">
      <c r="C79" s="49" t="s">
        <v>7096</v>
      </c>
      <c r="D79" s="49">
        <v>0.85139851200000005</v>
      </c>
      <c r="E79" s="49">
        <v>0.15624922499999999</v>
      </c>
      <c r="F79" s="49">
        <v>6.9867112999999995E-2</v>
      </c>
      <c r="G79" s="49"/>
    </row>
    <row r="80" spans="3:7" ht="16" x14ac:dyDescent="0.2">
      <c r="C80" s="49" t="s">
        <v>10305</v>
      </c>
      <c r="D80" s="49">
        <v>0.115659435</v>
      </c>
      <c r="E80" s="49">
        <v>-0.25198585600000001</v>
      </c>
      <c r="F80" s="49">
        <v>0.93681893299999996</v>
      </c>
      <c r="G80" s="49"/>
    </row>
    <row r="81" spans="3:7" ht="16" x14ac:dyDescent="0.2">
      <c r="C81" s="49" t="s">
        <v>17019</v>
      </c>
      <c r="D81" s="49">
        <v>0.268455728</v>
      </c>
      <c r="E81" s="49">
        <v>-0.13245959199999999</v>
      </c>
      <c r="F81" s="49">
        <v>0.57112732399999999</v>
      </c>
      <c r="G81" s="49"/>
    </row>
    <row r="82" spans="3:7" ht="16" x14ac:dyDescent="0.2">
      <c r="C82" s="49" t="s">
        <v>15466</v>
      </c>
      <c r="D82" s="49">
        <v>0.52636155699999998</v>
      </c>
      <c r="E82" s="49">
        <v>0.18183967700000001</v>
      </c>
      <c r="F82" s="49">
        <v>0.27871583700000002</v>
      </c>
      <c r="G82" s="49"/>
    </row>
    <row r="83" spans="3:7" ht="16" x14ac:dyDescent="0.2">
      <c r="C83" s="49" t="s">
        <v>17529</v>
      </c>
      <c r="D83" s="49">
        <v>0.237803288</v>
      </c>
      <c r="E83" s="49">
        <v>-6.0463950000000002E-2</v>
      </c>
      <c r="F83" s="49">
        <v>0.62378214399999998</v>
      </c>
      <c r="G83" s="49"/>
    </row>
    <row r="84" spans="3:7" ht="16" x14ac:dyDescent="0.2">
      <c r="C84" s="49" t="s">
        <v>1354</v>
      </c>
      <c r="D84" s="49">
        <v>0.87437246999999996</v>
      </c>
      <c r="E84" s="49">
        <v>-3.6505546999999999E-2</v>
      </c>
      <c r="F84" s="49">
        <v>5.8303525000000002E-2</v>
      </c>
      <c r="G84" s="49"/>
    </row>
    <row r="85" spans="3:7" ht="16" x14ac:dyDescent="0.2">
      <c r="C85" s="49" t="s">
        <v>15367</v>
      </c>
      <c r="D85" s="49">
        <v>0.550249561</v>
      </c>
      <c r="E85" s="49">
        <v>0.34208983900000001</v>
      </c>
      <c r="F85" s="49">
        <v>0.25944029499999999</v>
      </c>
      <c r="G85" s="49"/>
    </row>
    <row r="86" spans="3:7" ht="16" x14ac:dyDescent="0.2">
      <c r="C86" s="49" t="s">
        <v>5817</v>
      </c>
      <c r="D86" s="49">
        <v>0.25650046700000001</v>
      </c>
      <c r="E86" s="49">
        <v>-0.13325737700000001</v>
      </c>
      <c r="F86" s="49">
        <v>0.59091183899999999</v>
      </c>
      <c r="G86" s="49"/>
    </row>
    <row r="87" spans="3:7" ht="16" x14ac:dyDescent="0.2">
      <c r="C87" s="49" t="s">
        <v>13635</v>
      </c>
      <c r="D87" s="49">
        <v>7.4513030000000003E-3</v>
      </c>
      <c r="E87" s="49">
        <v>-0.67557397900000005</v>
      </c>
      <c r="F87" s="49">
        <v>2.1277677509999999</v>
      </c>
      <c r="G87" s="49"/>
    </row>
    <row r="88" spans="3:7" ht="16" x14ac:dyDescent="0.2">
      <c r="C88" s="49" t="s">
        <v>15170</v>
      </c>
      <c r="D88" s="49">
        <v>0.59190034700000005</v>
      </c>
      <c r="E88" s="49">
        <v>4.6614750000000003E-2</v>
      </c>
      <c r="F88" s="49">
        <v>0.22775140499999999</v>
      </c>
      <c r="G88" s="49"/>
    </row>
    <row r="89" spans="3:7" ht="16" x14ac:dyDescent="0.2">
      <c r="C89" s="49" t="s">
        <v>11961</v>
      </c>
      <c r="D89" s="49">
        <v>3.8051300000000002E-4</v>
      </c>
      <c r="E89" s="49">
        <v>-0.36016850900000003</v>
      </c>
      <c r="F89" s="49">
        <v>3.419630819</v>
      </c>
      <c r="G89" s="49"/>
    </row>
    <row r="90" spans="3:7" ht="16" x14ac:dyDescent="0.2">
      <c r="C90" s="49" t="s">
        <v>19242</v>
      </c>
      <c r="D90" s="49">
        <v>0.38191582899999998</v>
      </c>
      <c r="E90" s="49">
        <v>-2.2503410000000001E-2</v>
      </c>
      <c r="F90" s="49">
        <v>0.418032342</v>
      </c>
      <c r="G90" s="49"/>
    </row>
    <row r="91" spans="3:7" ht="16" x14ac:dyDescent="0.2">
      <c r="C91" s="49" t="s">
        <v>5532</v>
      </c>
      <c r="D91" s="49">
        <v>0.793113607</v>
      </c>
      <c r="E91" s="49">
        <v>-0.20009343499999999</v>
      </c>
      <c r="F91" s="49">
        <v>0.10066459899999999</v>
      </c>
      <c r="G91" s="49"/>
    </row>
    <row r="92" spans="3:7" ht="16" x14ac:dyDescent="0.2">
      <c r="C92" s="49" t="s">
        <v>11697</v>
      </c>
      <c r="D92" s="49">
        <v>3.1836130999999997E-2</v>
      </c>
      <c r="E92" s="49">
        <v>-0.75298795500000004</v>
      </c>
      <c r="F92" s="49">
        <v>1.4970797170000001</v>
      </c>
      <c r="G92" s="49"/>
    </row>
    <row r="93" spans="3:7" ht="16" x14ac:dyDescent="0.2">
      <c r="C93" s="49" t="s">
        <v>1624</v>
      </c>
      <c r="D93" s="49">
        <v>0.38113577599999998</v>
      </c>
      <c r="E93" s="49">
        <v>-0.13940052999999999</v>
      </c>
      <c r="F93" s="49">
        <v>0.418920283</v>
      </c>
      <c r="G93" s="49"/>
    </row>
    <row r="94" spans="3:7" ht="16" x14ac:dyDescent="0.2">
      <c r="C94" s="49" t="s">
        <v>4654</v>
      </c>
      <c r="D94" s="49">
        <v>0.44586499000000002</v>
      </c>
      <c r="E94" s="49">
        <v>-4.4405748000000002E-2</v>
      </c>
      <c r="F94" s="49">
        <v>0.350796628</v>
      </c>
      <c r="G94" s="49"/>
    </row>
    <row r="95" spans="3:7" ht="16" x14ac:dyDescent="0.2">
      <c r="C95" s="49" t="s">
        <v>11946</v>
      </c>
      <c r="D95" s="49">
        <v>0.55790100799999998</v>
      </c>
      <c r="E95" s="49">
        <v>1.0512113E-2</v>
      </c>
      <c r="F95" s="49">
        <v>0.253442854</v>
      </c>
      <c r="G95" s="49"/>
    </row>
    <row r="96" spans="3:7" ht="16" x14ac:dyDescent="0.2">
      <c r="C96" s="49" t="s">
        <v>10806</v>
      </c>
      <c r="D96" s="49">
        <v>4.1791244999999998E-2</v>
      </c>
      <c r="E96" s="49">
        <v>-0.58315320500000001</v>
      </c>
      <c r="F96" s="49">
        <v>1.3789146880000001</v>
      </c>
      <c r="G96" s="49"/>
    </row>
    <row r="97" spans="3:7" ht="16" x14ac:dyDescent="0.2">
      <c r="C97" s="49" t="s">
        <v>4441</v>
      </c>
      <c r="D97" s="49">
        <v>0.58323697100000005</v>
      </c>
      <c r="E97" s="49">
        <v>-0.14058657999999999</v>
      </c>
      <c r="F97" s="49">
        <v>0.234154954</v>
      </c>
      <c r="G97" s="49"/>
    </row>
    <row r="98" spans="3:7" ht="16" x14ac:dyDescent="0.2">
      <c r="C98" s="49" t="s">
        <v>8137</v>
      </c>
      <c r="D98" s="49">
        <v>3.1210690000000002E-3</v>
      </c>
      <c r="E98" s="49">
        <v>-0.51121486599999999</v>
      </c>
      <c r="F98" s="49">
        <v>2.5056966539999999</v>
      </c>
      <c r="G98" s="49"/>
    </row>
    <row r="99" spans="3:7" ht="16" x14ac:dyDescent="0.2">
      <c r="C99" s="49" t="s">
        <v>13140</v>
      </c>
      <c r="D99" s="49">
        <v>0.91255528600000002</v>
      </c>
      <c r="E99" s="49">
        <v>4.3367034999999998E-2</v>
      </c>
      <c r="F99" s="49">
        <v>3.9740814999999999E-2</v>
      </c>
      <c r="G99" s="49"/>
    </row>
    <row r="100" spans="3:7" ht="16" x14ac:dyDescent="0.2">
      <c r="C100" s="49" t="s">
        <v>13680</v>
      </c>
      <c r="D100" s="49">
        <v>0.25004042500000001</v>
      </c>
      <c r="E100" s="49">
        <v>-0.11336332</v>
      </c>
      <c r="F100" s="49">
        <v>0.60198977200000003</v>
      </c>
      <c r="G100" s="49"/>
    </row>
    <row r="101" spans="3:7" ht="16" x14ac:dyDescent="0.2">
      <c r="C101" s="49" t="s">
        <v>7102</v>
      </c>
      <c r="D101" s="49">
        <v>0.75182932199999997</v>
      </c>
      <c r="E101" s="49">
        <v>-0.29464860100000001</v>
      </c>
      <c r="F101" s="49">
        <v>0.12388074</v>
      </c>
      <c r="G101" s="49"/>
    </row>
    <row r="102" spans="3:7" ht="16" x14ac:dyDescent="0.2">
      <c r="C102" s="49" t="s">
        <v>16204</v>
      </c>
      <c r="D102" s="49">
        <v>0.10583599</v>
      </c>
      <c r="E102" s="49">
        <v>-0.23239205700000001</v>
      </c>
      <c r="F102" s="49">
        <v>0.97536662500000004</v>
      </c>
      <c r="G102" s="49"/>
    </row>
    <row r="103" spans="3:7" ht="16" x14ac:dyDescent="0.2">
      <c r="C103" s="49" t="s">
        <v>6039</v>
      </c>
      <c r="D103" s="49">
        <v>0.250756757</v>
      </c>
      <c r="E103" s="49">
        <v>-6.4480937000000002E-2</v>
      </c>
      <c r="F103" s="49">
        <v>0.60074735599999995</v>
      </c>
      <c r="G103" s="49"/>
    </row>
    <row r="104" spans="3:7" ht="16" x14ac:dyDescent="0.2">
      <c r="C104" s="49" t="s">
        <v>17978</v>
      </c>
      <c r="D104" s="49">
        <v>6.9155512000000002E-2</v>
      </c>
      <c r="E104" s="49">
        <v>-0.67833361999999997</v>
      </c>
      <c r="F104" s="49">
        <v>1.1601731989999999</v>
      </c>
      <c r="G104" s="49"/>
    </row>
    <row r="105" spans="3:7" ht="16" x14ac:dyDescent="0.2">
      <c r="C105" s="49" t="s">
        <v>2533</v>
      </c>
      <c r="D105" s="49">
        <v>0.97655314699999995</v>
      </c>
      <c r="E105" s="49">
        <v>-0.354963417</v>
      </c>
      <c r="F105" s="49">
        <v>1.0304116E-2</v>
      </c>
      <c r="G105" s="49"/>
    </row>
    <row r="106" spans="3:7" ht="16" x14ac:dyDescent="0.2">
      <c r="C106" s="49" t="s">
        <v>15301</v>
      </c>
      <c r="D106" s="49">
        <v>2.7864518000000001E-2</v>
      </c>
      <c r="E106" s="49">
        <v>-0.52069312999999995</v>
      </c>
      <c r="F106" s="49">
        <v>1.55494847</v>
      </c>
      <c r="G106" s="49"/>
    </row>
    <row r="107" spans="3:7" ht="16" x14ac:dyDescent="0.2">
      <c r="C107" s="49" t="s">
        <v>12306</v>
      </c>
      <c r="D107" s="49">
        <v>0.54656086800000003</v>
      </c>
      <c r="E107" s="49">
        <v>-0.423855176</v>
      </c>
      <c r="F107" s="49">
        <v>0.26236146599999999</v>
      </c>
      <c r="G107" s="49"/>
    </row>
    <row r="108" spans="3:7" ht="16" x14ac:dyDescent="0.2">
      <c r="C108" s="49" t="s">
        <v>16159</v>
      </c>
      <c r="D108" s="49">
        <v>0.124806295</v>
      </c>
      <c r="E108" s="49">
        <v>-0.246382038</v>
      </c>
      <c r="F108" s="49">
        <v>0.90376350699999997</v>
      </c>
      <c r="G108" s="49"/>
    </row>
    <row r="109" spans="3:7" ht="16" x14ac:dyDescent="0.2">
      <c r="C109" s="49" t="s">
        <v>727</v>
      </c>
      <c r="D109" s="49">
        <v>0.10247608</v>
      </c>
      <c r="E109" s="49">
        <v>0.16946650199999999</v>
      </c>
      <c r="F109" s="49">
        <v>0.98937749500000005</v>
      </c>
      <c r="G109" s="49"/>
    </row>
    <row r="110" spans="3:7" ht="16" x14ac:dyDescent="0.2">
      <c r="C110" s="49" t="s">
        <v>28</v>
      </c>
      <c r="D110" s="49">
        <v>0.88261091300000005</v>
      </c>
      <c r="E110" s="49">
        <v>-0.20820778300000001</v>
      </c>
      <c r="F110" s="49">
        <v>5.4230707000000003E-2</v>
      </c>
      <c r="G110" s="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Fig. 1c</vt:lpstr>
      <vt:lpstr>Fig. 1f</vt:lpstr>
      <vt:lpstr>Fig. 5a</vt:lpstr>
      <vt:lpstr>Fig. 5b</vt:lpstr>
      <vt:lpstr>Fig. 5c</vt:lpstr>
      <vt:lpstr>Fig. 5d</vt:lpstr>
      <vt:lpstr>Fig. 5e</vt:lpstr>
      <vt:lpstr>Fig. 5f</vt:lpstr>
      <vt:lpstr>Fig. 5g</vt:lpstr>
      <vt:lpstr>Fig. 5h</vt:lpstr>
      <vt:lpstr>Fig. 6a</vt:lpstr>
      <vt:lpstr>Fig. 6b</vt:lpstr>
      <vt:lpstr>Fig. 6c</vt:lpstr>
      <vt:lpstr>Fig. 6d</vt:lpstr>
      <vt:lpstr>Fig. 6e</vt:lpstr>
      <vt:lpstr>Fig. 6f</vt:lpstr>
      <vt:lpstr>Fig. 6h</vt:lpstr>
      <vt:lpstr>Fig. 7a</vt:lpstr>
      <vt:lpstr>Fig. 7b</vt:lpstr>
      <vt:lpstr>Fig. 7f</vt:lpstr>
      <vt:lpstr>Fig. 7e</vt:lpstr>
      <vt:lpstr>Fig. 7g, Supplementary Fig.11</vt:lpstr>
      <vt:lpstr>Supplementary Fig. 2c</vt:lpstr>
      <vt:lpstr>Supplementary Fig. 3c</vt:lpstr>
      <vt:lpstr>Supplementary Fig. 6a</vt:lpstr>
      <vt:lpstr>Supplementary Fig.6b</vt:lpstr>
      <vt:lpstr>Supplementary Fig. 7</vt:lpstr>
      <vt:lpstr>Supplementary Fig. 10a</vt:lpstr>
      <vt:lpstr>Supplementary-Fig. 10c</vt:lpstr>
      <vt:lpstr>Supplementary Fig. 12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Lu, Xiuxiu (NIH/NCI) [E]</cp:lastModifiedBy>
  <dcterms:created xsi:type="dcterms:W3CDTF">2017-11-15T12:34:53Z</dcterms:created>
  <dcterms:modified xsi:type="dcterms:W3CDTF">2023-12-21T18:41:02Z</dcterms:modified>
</cp:coreProperties>
</file>